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13_ncr:1_{868217BE-B76F-47D6-BE4C-2FCA6BD5EB9B}" xr6:coauthVersionLast="47" xr6:coauthVersionMax="47" xr10:uidLastSave="{00000000-0000-0000-0000-000000000000}"/>
  <bookViews>
    <workbookView xWindow="-110" yWindow="-110" windowWidth="19420" windowHeight="10420" activeTab="2" xr2:uid="{5804237F-C55B-4333-8A9E-5C5B10139456}"/>
  </bookViews>
  <sheets>
    <sheet name="Test" sheetId="6" r:id="rId1"/>
    <sheet name="Control" sheetId="10" r:id="rId2"/>
    <sheet name="Results" sheetId="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10" l="1"/>
  <c r="B3" i="10"/>
  <c r="C3" i="10"/>
  <c r="D3" i="10"/>
  <c r="E3" i="10"/>
  <c r="F3" i="10"/>
  <c r="G3" i="10"/>
  <c r="A4" i="10"/>
  <c r="B4" i="10"/>
  <c r="C4" i="10"/>
  <c r="D4" i="10"/>
  <c r="E4" i="10"/>
  <c r="F4" i="10"/>
  <c r="G4" i="10"/>
  <c r="A5" i="10"/>
  <c r="B5" i="10"/>
  <c r="C5" i="10"/>
  <c r="D5" i="10"/>
  <c r="E5" i="10"/>
  <c r="F5" i="10"/>
  <c r="G5" i="10"/>
  <c r="A6" i="10"/>
  <c r="B6" i="10"/>
  <c r="C6" i="10"/>
  <c r="D6" i="10"/>
  <c r="E6" i="10"/>
  <c r="F6" i="10"/>
  <c r="G6" i="10"/>
  <c r="A7" i="10"/>
  <c r="B7" i="10"/>
  <c r="C7" i="10"/>
  <c r="D7" i="10"/>
  <c r="E7" i="10"/>
  <c r="F7" i="10"/>
  <c r="G7" i="10"/>
  <c r="A8" i="10"/>
  <c r="B8" i="10"/>
  <c r="C8" i="10"/>
  <c r="D8" i="10"/>
  <c r="E8" i="10"/>
  <c r="F8" i="10"/>
  <c r="G8" i="10"/>
  <c r="A9" i="10"/>
  <c r="B9" i="10"/>
  <c r="C9" i="10"/>
  <c r="D9" i="10"/>
  <c r="E9" i="10"/>
  <c r="F9" i="10"/>
  <c r="G9" i="10"/>
  <c r="A10" i="10"/>
  <c r="B10" i="10"/>
  <c r="C10" i="10"/>
  <c r="D10" i="10"/>
  <c r="E10" i="10"/>
  <c r="F10" i="10"/>
  <c r="G10" i="10"/>
  <c r="A11" i="10"/>
  <c r="B11" i="10"/>
  <c r="C11" i="10"/>
  <c r="D11" i="10"/>
  <c r="E11" i="10"/>
  <c r="F11" i="10"/>
  <c r="G11" i="10"/>
  <c r="A12" i="10"/>
  <c r="B12" i="10"/>
  <c r="C12" i="10"/>
  <c r="D12" i="10"/>
  <c r="E12" i="10"/>
  <c r="F12" i="10"/>
  <c r="G12" i="10"/>
  <c r="A13" i="10"/>
  <c r="B13" i="10"/>
  <c r="C13" i="10"/>
  <c r="D13" i="10"/>
  <c r="E13" i="10"/>
  <c r="F13" i="10"/>
  <c r="G13" i="10"/>
  <c r="A14" i="10"/>
  <c r="B14" i="10"/>
  <c r="C14" i="10"/>
  <c r="D14" i="10"/>
  <c r="E14" i="10"/>
  <c r="F14" i="10"/>
  <c r="G14" i="10"/>
  <c r="A15" i="10"/>
  <c r="B15" i="10"/>
  <c r="C15" i="10"/>
  <c r="D15" i="10"/>
  <c r="E15" i="10"/>
  <c r="F15" i="10"/>
  <c r="G15" i="10"/>
  <c r="A16" i="10"/>
  <c r="B16" i="10"/>
  <c r="C16" i="10"/>
  <c r="D16" i="10"/>
  <c r="E16" i="10"/>
  <c r="F16" i="10"/>
  <c r="G16" i="10"/>
  <c r="A17" i="10"/>
  <c r="B17" i="10"/>
  <c r="C17" i="10"/>
  <c r="D17" i="10"/>
  <c r="E17" i="10"/>
  <c r="F17" i="10"/>
  <c r="G17" i="10"/>
  <c r="A18" i="10"/>
  <c r="B18" i="10"/>
  <c r="C18" i="10"/>
  <c r="D18" i="10"/>
  <c r="E18" i="10"/>
  <c r="F18" i="10"/>
  <c r="G18" i="10"/>
  <c r="A19" i="10"/>
  <c r="B19" i="10"/>
  <c r="C19" i="10"/>
  <c r="D19" i="10"/>
  <c r="E19" i="10"/>
  <c r="F19" i="10"/>
  <c r="G19" i="10"/>
  <c r="A20" i="10"/>
  <c r="B20" i="10"/>
  <c r="C20" i="10"/>
  <c r="D20" i="10"/>
  <c r="E20" i="10"/>
  <c r="F20" i="10"/>
  <c r="G20" i="10"/>
  <c r="A21" i="10"/>
  <c r="B21" i="10"/>
  <c r="C21" i="10"/>
  <c r="D21" i="10"/>
  <c r="E21" i="10"/>
  <c r="F21" i="10"/>
  <c r="G21" i="10"/>
  <c r="A22" i="10"/>
  <c r="B22" i="10"/>
  <c r="C22" i="10"/>
  <c r="D22" i="10"/>
  <c r="E22" i="10"/>
  <c r="F22" i="10"/>
  <c r="G22" i="10"/>
  <c r="A23" i="10"/>
  <c r="B23" i="10"/>
  <c r="C23" i="10"/>
  <c r="D23" i="10"/>
  <c r="E23" i="10"/>
  <c r="F23" i="10"/>
  <c r="G23" i="10"/>
  <c r="A24" i="10"/>
  <c r="B24" i="10"/>
  <c r="C24" i="10"/>
  <c r="D24" i="10"/>
  <c r="E24" i="10"/>
  <c r="F24" i="10"/>
  <c r="G24" i="10"/>
  <c r="A25" i="10"/>
  <c r="B25" i="10"/>
  <c r="C25" i="10"/>
  <c r="D25" i="10"/>
  <c r="E25" i="10"/>
  <c r="F25" i="10"/>
  <c r="G25" i="10"/>
  <c r="A26" i="10"/>
  <c r="B26" i="10"/>
  <c r="C26" i="10"/>
  <c r="D26" i="10"/>
  <c r="E26" i="10"/>
  <c r="F26" i="10"/>
  <c r="G26" i="10"/>
  <c r="A27" i="10"/>
  <c r="B27" i="10"/>
  <c r="C27" i="10"/>
  <c r="D27" i="10"/>
  <c r="E27" i="10"/>
  <c r="F27" i="10"/>
  <c r="G27" i="10"/>
  <c r="A28" i="10"/>
  <c r="B28" i="10"/>
  <c r="C28" i="10"/>
  <c r="D28" i="10"/>
  <c r="E28" i="10"/>
  <c r="F28" i="10"/>
  <c r="G28" i="10"/>
  <c r="A29" i="10"/>
  <c r="B29" i="10"/>
  <c r="C29" i="10"/>
  <c r="D29" i="10"/>
  <c r="E29" i="10"/>
  <c r="F29" i="10"/>
  <c r="G29" i="10"/>
  <c r="A30" i="10"/>
  <c r="B30" i="10"/>
  <c r="C30" i="10"/>
  <c r="D30" i="10"/>
  <c r="E30" i="10"/>
  <c r="F30" i="10"/>
  <c r="G30" i="10"/>
  <c r="A31" i="10"/>
  <c r="B31" i="10"/>
  <c r="C31" i="10"/>
  <c r="D31" i="10"/>
  <c r="E31" i="10"/>
  <c r="F31" i="10"/>
  <c r="G31" i="10"/>
  <c r="A32" i="10"/>
  <c r="B32" i="10"/>
  <c r="C32" i="10"/>
  <c r="D32" i="10"/>
  <c r="E32" i="10"/>
  <c r="F32" i="10"/>
  <c r="G32" i="10"/>
  <c r="A33" i="10"/>
  <c r="B33" i="10"/>
  <c r="C33" i="10"/>
  <c r="D33" i="10"/>
  <c r="E33" i="10"/>
  <c r="F33" i="10"/>
  <c r="G33" i="10"/>
  <c r="A34" i="10"/>
  <c r="B34" i="10"/>
  <c r="C34" i="10"/>
  <c r="D34" i="10"/>
  <c r="E34" i="10"/>
  <c r="F34" i="10"/>
  <c r="G34" i="10"/>
  <c r="A35" i="10"/>
  <c r="B35" i="10"/>
  <c r="C35" i="10"/>
  <c r="D35" i="10"/>
  <c r="E35" i="10"/>
  <c r="F35" i="10"/>
  <c r="G35" i="10"/>
  <c r="A36" i="10"/>
  <c r="B36" i="10"/>
  <c r="C36" i="10"/>
  <c r="D36" i="10"/>
  <c r="E36" i="10"/>
  <c r="F36" i="10"/>
  <c r="G36" i="10"/>
  <c r="A37" i="10"/>
  <c r="B37" i="10"/>
  <c r="C37" i="10"/>
  <c r="D37" i="10"/>
  <c r="E37" i="10"/>
  <c r="F37" i="10"/>
  <c r="G37" i="10"/>
  <c r="A38" i="10"/>
  <c r="B38" i="10"/>
  <c r="C38" i="10"/>
  <c r="D38" i="10"/>
  <c r="E38" i="10"/>
  <c r="F38" i="10"/>
  <c r="G38" i="10"/>
  <c r="A39" i="10"/>
  <c r="B39" i="10"/>
  <c r="C39" i="10"/>
  <c r="D39" i="10"/>
  <c r="E39" i="10"/>
  <c r="F39" i="10"/>
  <c r="G39" i="10"/>
  <c r="A40" i="10"/>
  <c r="B40" i="10"/>
  <c r="C40" i="10"/>
  <c r="D40" i="10"/>
  <c r="E40" i="10"/>
  <c r="F40" i="10"/>
  <c r="G40" i="10"/>
  <c r="A41" i="10"/>
  <c r="B41" i="10"/>
  <c r="C41" i="10"/>
  <c r="D41" i="10"/>
  <c r="E41" i="10"/>
  <c r="F41" i="10"/>
  <c r="G41" i="10"/>
  <c r="A42" i="10"/>
  <c r="B42" i="10"/>
  <c r="C42" i="10"/>
  <c r="D42" i="10"/>
  <c r="E42" i="10"/>
  <c r="F42" i="10"/>
  <c r="G42" i="10"/>
  <c r="A43" i="10"/>
  <c r="B43" i="10"/>
  <c r="C43" i="10"/>
  <c r="D43" i="10"/>
  <c r="E43" i="10"/>
  <c r="F43" i="10"/>
  <c r="G43" i="10"/>
  <c r="A44" i="10"/>
  <c r="B44" i="10"/>
  <c r="C44" i="10"/>
  <c r="D44" i="10"/>
  <c r="E44" i="10"/>
  <c r="F44" i="10"/>
  <c r="G44" i="10"/>
  <c r="A45" i="10"/>
  <c r="B45" i="10"/>
  <c r="C45" i="10"/>
  <c r="D45" i="10"/>
  <c r="E45" i="10"/>
  <c r="F45" i="10"/>
  <c r="G45" i="10"/>
  <c r="A46" i="10"/>
  <c r="B46" i="10"/>
  <c r="C46" i="10"/>
  <c r="D46" i="10"/>
  <c r="E46" i="10"/>
  <c r="F46" i="10"/>
  <c r="G46" i="10"/>
  <c r="A47" i="10"/>
  <c r="B47" i="10"/>
  <c r="C47" i="10"/>
  <c r="D47" i="10"/>
  <c r="E47" i="10"/>
  <c r="F47" i="10"/>
  <c r="G47" i="10"/>
  <c r="A48" i="10"/>
  <c r="B48" i="10"/>
  <c r="C48" i="10"/>
  <c r="D48" i="10"/>
  <c r="E48" i="10"/>
  <c r="F48" i="10"/>
  <c r="G48" i="10"/>
  <c r="A49" i="10"/>
  <c r="B49" i="10"/>
  <c r="C49" i="10"/>
  <c r="D49" i="10"/>
  <c r="E49" i="10"/>
  <c r="F49" i="10"/>
  <c r="G49" i="10"/>
  <c r="A50" i="10"/>
  <c r="B50" i="10"/>
  <c r="C50" i="10"/>
  <c r="D50" i="10"/>
  <c r="E50" i="10"/>
  <c r="F50" i="10"/>
  <c r="G50" i="10"/>
  <c r="A51" i="10"/>
  <c r="B51" i="10"/>
  <c r="C51" i="10"/>
  <c r="D51" i="10"/>
  <c r="E51" i="10"/>
  <c r="F51" i="10"/>
  <c r="G51" i="10"/>
  <c r="A52" i="10"/>
  <c r="B52" i="10"/>
  <c r="C52" i="10"/>
  <c r="D52" i="10"/>
  <c r="E52" i="10"/>
  <c r="F52" i="10"/>
  <c r="G52" i="10"/>
  <c r="A53" i="10"/>
  <c r="B53" i="10"/>
  <c r="C53" i="10"/>
  <c r="D53" i="10"/>
  <c r="E53" i="10"/>
  <c r="F53" i="10"/>
  <c r="G53" i="10"/>
  <c r="A54" i="10"/>
  <c r="B54" i="10"/>
  <c r="C54" i="10"/>
  <c r="D54" i="10"/>
  <c r="E54" i="10"/>
  <c r="F54" i="10"/>
  <c r="G54" i="10"/>
  <c r="A55" i="10"/>
  <c r="B55" i="10"/>
  <c r="C55" i="10"/>
  <c r="D55" i="10"/>
  <c r="E55" i="10"/>
  <c r="F55" i="10"/>
  <c r="G55" i="10"/>
  <c r="A56" i="10"/>
  <c r="B56" i="10"/>
  <c r="C56" i="10"/>
  <c r="D56" i="10"/>
  <c r="E56" i="10"/>
  <c r="F56" i="10"/>
  <c r="G56" i="10"/>
  <c r="A57" i="10"/>
  <c r="B57" i="10"/>
  <c r="C57" i="10"/>
  <c r="D57" i="10"/>
  <c r="E57" i="10"/>
  <c r="F57" i="10"/>
  <c r="G57" i="10"/>
  <c r="A58" i="10"/>
  <c r="B58" i="10"/>
  <c r="C58" i="10"/>
  <c r="D58" i="10"/>
  <c r="E58" i="10"/>
  <c r="F58" i="10"/>
  <c r="G58" i="10"/>
  <c r="A59" i="10"/>
  <c r="B59" i="10"/>
  <c r="C59" i="10"/>
  <c r="D59" i="10"/>
  <c r="E59" i="10"/>
  <c r="F59" i="10"/>
  <c r="G59" i="10"/>
  <c r="A60" i="10"/>
  <c r="B60" i="10"/>
  <c r="C60" i="10"/>
  <c r="D60" i="10"/>
  <c r="E60" i="10"/>
  <c r="F60" i="10"/>
  <c r="G60" i="10"/>
  <c r="A61" i="10"/>
  <c r="B61" i="10"/>
  <c r="C61" i="10"/>
  <c r="D61" i="10"/>
  <c r="E61" i="10"/>
  <c r="F61" i="10"/>
  <c r="G61" i="10"/>
  <c r="A62" i="10"/>
  <c r="B62" i="10"/>
  <c r="C62" i="10"/>
  <c r="D62" i="10"/>
  <c r="E62" i="10"/>
  <c r="F62" i="10"/>
  <c r="G62" i="10"/>
  <c r="A63" i="10"/>
  <c r="B63" i="10"/>
  <c r="C63" i="10"/>
  <c r="D63" i="10"/>
  <c r="E63" i="10"/>
  <c r="F63" i="10"/>
  <c r="G63" i="10"/>
  <c r="A64" i="10"/>
  <c r="B64" i="10"/>
  <c r="C64" i="10"/>
  <c r="D64" i="10"/>
  <c r="E64" i="10"/>
  <c r="F64" i="10"/>
  <c r="G64" i="10"/>
  <c r="A65" i="10"/>
  <c r="B65" i="10"/>
  <c r="C65" i="10"/>
  <c r="D65" i="10"/>
  <c r="E65" i="10"/>
  <c r="F65" i="10"/>
  <c r="G65" i="10"/>
  <c r="A66" i="10"/>
  <c r="B66" i="10"/>
  <c r="C66" i="10"/>
  <c r="D66" i="10"/>
  <c r="E66" i="10"/>
  <c r="F66" i="10"/>
  <c r="G66" i="10"/>
  <c r="A67" i="10"/>
  <c r="B67" i="10"/>
  <c r="C67" i="10"/>
  <c r="D67" i="10"/>
  <c r="E67" i="10"/>
  <c r="F67" i="10"/>
  <c r="G67" i="10"/>
  <c r="A68" i="10"/>
  <c r="B68" i="10"/>
  <c r="C68" i="10"/>
  <c r="D68" i="10"/>
  <c r="E68" i="10"/>
  <c r="F68" i="10"/>
  <c r="G68" i="10"/>
  <c r="A69" i="10"/>
  <c r="B69" i="10"/>
  <c r="C69" i="10"/>
  <c r="D69" i="10"/>
  <c r="E69" i="10"/>
  <c r="F69" i="10"/>
  <c r="G69" i="10"/>
  <c r="A70" i="10"/>
  <c r="B70" i="10"/>
  <c r="C70" i="10"/>
  <c r="D70" i="10"/>
  <c r="E70" i="10"/>
  <c r="F70" i="10"/>
  <c r="G70" i="10"/>
  <c r="A71" i="10"/>
  <c r="B71" i="10"/>
  <c r="C71" i="10"/>
  <c r="D71" i="10"/>
  <c r="E71" i="10"/>
  <c r="F71" i="10"/>
  <c r="G71" i="10"/>
  <c r="A72" i="10"/>
  <c r="B72" i="10"/>
  <c r="C72" i="10"/>
  <c r="D72" i="10"/>
  <c r="E72" i="10"/>
  <c r="F72" i="10"/>
  <c r="G72" i="10"/>
  <c r="A73" i="10"/>
  <c r="B73" i="10"/>
  <c r="C73" i="10"/>
  <c r="D73" i="10"/>
  <c r="E73" i="10"/>
  <c r="F73" i="10"/>
  <c r="G73" i="10"/>
  <c r="A74" i="10"/>
  <c r="B74" i="10"/>
  <c r="C74" i="10"/>
  <c r="D74" i="10"/>
  <c r="E74" i="10"/>
  <c r="F74" i="10"/>
  <c r="G74" i="10"/>
  <c r="A75" i="10"/>
  <c r="B75" i="10"/>
  <c r="C75" i="10"/>
  <c r="D75" i="10"/>
  <c r="E75" i="10"/>
  <c r="F75" i="10"/>
  <c r="G75" i="10"/>
  <c r="A76" i="10"/>
  <c r="B76" i="10"/>
  <c r="C76" i="10"/>
  <c r="D76" i="10"/>
  <c r="E76" i="10"/>
  <c r="F76" i="10"/>
  <c r="G76" i="10"/>
  <c r="A77" i="10"/>
  <c r="B77" i="10"/>
  <c r="C77" i="10"/>
  <c r="D77" i="10"/>
  <c r="E77" i="10"/>
  <c r="F77" i="10"/>
  <c r="G77" i="10"/>
  <c r="A78" i="10"/>
  <c r="B78" i="10"/>
  <c r="C78" i="10"/>
  <c r="D78" i="10"/>
  <c r="E78" i="10"/>
  <c r="F78" i="10"/>
  <c r="G78" i="10"/>
  <c r="A79" i="10"/>
  <c r="B79" i="10"/>
  <c r="C79" i="10"/>
  <c r="D79" i="10"/>
  <c r="E79" i="10"/>
  <c r="F79" i="10"/>
  <c r="G79" i="10"/>
  <c r="A80" i="10"/>
  <c r="B80" i="10"/>
  <c r="C80" i="10"/>
  <c r="D80" i="10"/>
  <c r="E80" i="10"/>
  <c r="F80" i="10"/>
  <c r="G80" i="10"/>
  <c r="A81" i="10"/>
  <c r="B81" i="10"/>
  <c r="C81" i="10"/>
  <c r="D81" i="10"/>
  <c r="E81" i="10"/>
  <c r="F81" i="10"/>
  <c r="G81" i="10"/>
  <c r="A82" i="10"/>
  <c r="B82" i="10"/>
  <c r="C82" i="10"/>
  <c r="D82" i="10"/>
  <c r="E82" i="10"/>
  <c r="F82" i="10"/>
  <c r="G82" i="10"/>
  <c r="A83" i="10"/>
  <c r="B83" i="10"/>
  <c r="C83" i="10"/>
  <c r="D83" i="10"/>
  <c r="E83" i="10"/>
  <c r="F83" i="10"/>
  <c r="G83" i="10"/>
  <c r="A84" i="10"/>
  <c r="B84" i="10"/>
  <c r="C84" i="10"/>
  <c r="D84" i="10"/>
  <c r="E84" i="10"/>
  <c r="F84" i="10"/>
  <c r="G84" i="10"/>
  <c r="A85" i="10"/>
  <c r="B85" i="10"/>
  <c r="C85" i="10"/>
  <c r="D85" i="10"/>
  <c r="E85" i="10"/>
  <c r="F85" i="10"/>
  <c r="G85" i="10"/>
  <c r="A86" i="10"/>
  <c r="B86" i="10"/>
  <c r="C86" i="10"/>
  <c r="D86" i="10"/>
  <c r="E86" i="10"/>
  <c r="F86" i="10"/>
  <c r="G86" i="10"/>
  <c r="A87" i="10"/>
  <c r="B87" i="10"/>
  <c r="C87" i="10"/>
  <c r="D87" i="10"/>
  <c r="E87" i="10"/>
  <c r="F87" i="10"/>
  <c r="G87" i="10"/>
  <c r="A88" i="10"/>
  <c r="B88" i="10"/>
  <c r="C88" i="10"/>
  <c r="D88" i="10"/>
  <c r="E88" i="10"/>
  <c r="F88" i="10"/>
  <c r="G88" i="10"/>
  <c r="A89" i="10"/>
  <c r="B89" i="10"/>
  <c r="C89" i="10"/>
  <c r="D89" i="10"/>
  <c r="E89" i="10"/>
  <c r="F89" i="10"/>
  <c r="G89" i="10"/>
  <c r="A90" i="10"/>
  <c r="B90" i="10"/>
  <c r="C90" i="10"/>
  <c r="D90" i="10"/>
  <c r="E90" i="10"/>
  <c r="F90" i="10"/>
  <c r="G90" i="10"/>
  <c r="A91" i="10"/>
  <c r="B91" i="10"/>
  <c r="C91" i="10"/>
  <c r="D91" i="10"/>
  <c r="E91" i="10"/>
  <c r="F91" i="10"/>
  <c r="G91" i="10"/>
  <c r="A92" i="10"/>
  <c r="B92" i="10"/>
  <c r="C92" i="10"/>
  <c r="D92" i="10"/>
  <c r="E92" i="10"/>
  <c r="F92" i="10"/>
  <c r="G92" i="10"/>
  <c r="A93" i="10"/>
  <c r="B93" i="10"/>
  <c r="C93" i="10"/>
  <c r="D93" i="10"/>
  <c r="E93" i="10"/>
  <c r="F93" i="10"/>
  <c r="G93" i="10"/>
  <c r="A94" i="10"/>
  <c r="B94" i="10"/>
  <c r="C94" i="10"/>
  <c r="D94" i="10"/>
  <c r="E94" i="10"/>
  <c r="F94" i="10"/>
  <c r="G94" i="10"/>
  <c r="A95" i="10"/>
  <c r="B95" i="10"/>
  <c r="C95" i="10"/>
  <c r="D95" i="10"/>
  <c r="E95" i="10"/>
  <c r="F95" i="10"/>
  <c r="G95" i="10"/>
  <c r="A96" i="10"/>
  <c r="B96" i="10"/>
  <c r="C96" i="10"/>
  <c r="D96" i="10"/>
  <c r="E96" i="10"/>
  <c r="F96" i="10"/>
  <c r="G96" i="10"/>
  <c r="A97" i="10"/>
  <c r="B97" i="10"/>
  <c r="C97" i="10"/>
  <c r="D97" i="10"/>
  <c r="E97" i="10"/>
  <c r="F97" i="10"/>
  <c r="G97" i="10"/>
  <c r="A98" i="10"/>
  <c r="B98" i="10"/>
  <c r="C98" i="10"/>
  <c r="D98" i="10"/>
  <c r="E98" i="10"/>
  <c r="F98" i="10"/>
  <c r="G98" i="10"/>
  <c r="A99" i="10"/>
  <c r="B99" i="10"/>
  <c r="C99" i="10"/>
  <c r="D99" i="10"/>
  <c r="E99" i="10"/>
  <c r="F99" i="10"/>
  <c r="G99" i="10"/>
  <c r="A100" i="10"/>
  <c r="B100" i="10"/>
  <c r="C100" i="10"/>
  <c r="D100" i="10"/>
  <c r="E100" i="10"/>
  <c r="F100" i="10"/>
  <c r="G100" i="10"/>
  <c r="A101" i="10"/>
  <c r="B101" i="10"/>
  <c r="C101" i="10"/>
  <c r="D101" i="10"/>
  <c r="E101" i="10"/>
  <c r="F101" i="10"/>
  <c r="G101" i="10"/>
  <c r="A102" i="10"/>
  <c r="B102" i="10"/>
  <c r="C102" i="10"/>
  <c r="D102" i="10"/>
  <c r="E102" i="10"/>
  <c r="F102" i="10"/>
  <c r="G102" i="10"/>
  <c r="A103" i="10"/>
  <c r="B103" i="10"/>
  <c r="C103" i="10"/>
  <c r="D103" i="10"/>
  <c r="E103" i="10"/>
  <c r="F103" i="10"/>
  <c r="G103" i="10"/>
  <c r="A104" i="10"/>
  <c r="B104" i="10"/>
  <c r="C104" i="10"/>
  <c r="D104" i="10"/>
  <c r="E104" i="10"/>
  <c r="F104" i="10"/>
  <c r="G104" i="10"/>
  <c r="A105" i="10"/>
  <c r="B105" i="10"/>
  <c r="C105" i="10"/>
  <c r="D105" i="10"/>
  <c r="E105" i="10"/>
  <c r="F105" i="10"/>
  <c r="G105" i="10"/>
  <c r="A106" i="10"/>
  <c r="B106" i="10"/>
  <c r="C106" i="10"/>
  <c r="D106" i="10"/>
  <c r="E106" i="10"/>
  <c r="F106" i="10"/>
  <c r="G106" i="10"/>
  <c r="A107" i="10"/>
  <c r="B107" i="10"/>
  <c r="C107" i="10"/>
  <c r="D107" i="10"/>
  <c r="E107" i="10"/>
  <c r="F107" i="10"/>
  <c r="G107" i="10"/>
  <c r="A108" i="10"/>
  <c r="B108" i="10"/>
  <c r="C108" i="10"/>
  <c r="D108" i="10"/>
  <c r="E108" i="10"/>
  <c r="F108" i="10"/>
  <c r="G108" i="10"/>
  <c r="A109" i="10"/>
  <c r="B109" i="10"/>
  <c r="C109" i="10"/>
  <c r="D109" i="10"/>
  <c r="E109" i="10"/>
  <c r="F109" i="10"/>
  <c r="G109" i="10"/>
  <c r="A110" i="10"/>
  <c r="B110" i="10"/>
  <c r="C110" i="10"/>
  <c r="D110" i="10"/>
  <c r="E110" i="10"/>
  <c r="F110" i="10"/>
  <c r="G110" i="10"/>
  <c r="A111" i="10"/>
  <c r="B111" i="10"/>
  <c r="C111" i="10"/>
  <c r="D111" i="10"/>
  <c r="E111" i="10"/>
  <c r="F111" i="10"/>
  <c r="G111" i="10"/>
  <c r="A112" i="10"/>
  <c r="B112" i="10"/>
  <c r="C112" i="10"/>
  <c r="D112" i="10"/>
  <c r="E112" i="10"/>
  <c r="F112" i="10"/>
  <c r="G112" i="10"/>
  <c r="A113" i="10"/>
  <c r="B113" i="10"/>
  <c r="C113" i="10"/>
  <c r="D113" i="10"/>
  <c r="E113" i="10"/>
  <c r="F113" i="10"/>
  <c r="G113" i="10"/>
  <c r="A114" i="10"/>
  <c r="B114" i="10"/>
  <c r="C114" i="10"/>
  <c r="D114" i="10"/>
  <c r="E114" i="10"/>
  <c r="F114" i="10"/>
  <c r="G114" i="10"/>
  <c r="A115" i="10"/>
  <c r="B115" i="10"/>
  <c r="C115" i="10"/>
  <c r="D115" i="10"/>
  <c r="E115" i="10"/>
  <c r="F115" i="10"/>
  <c r="G115" i="10"/>
  <c r="A116" i="10"/>
  <c r="B116" i="10"/>
  <c r="C116" i="10"/>
  <c r="D116" i="10"/>
  <c r="E116" i="10"/>
  <c r="F116" i="10"/>
  <c r="G116" i="10"/>
  <c r="A117" i="10"/>
  <c r="B117" i="10"/>
  <c r="C117" i="10"/>
  <c r="D117" i="10"/>
  <c r="E117" i="10"/>
  <c r="F117" i="10"/>
  <c r="G117" i="10"/>
  <c r="A118" i="10"/>
  <c r="B118" i="10"/>
  <c r="C118" i="10"/>
  <c r="D118" i="10"/>
  <c r="E118" i="10"/>
  <c r="F118" i="10"/>
  <c r="G118" i="10"/>
  <c r="A119" i="10"/>
  <c r="B119" i="10"/>
  <c r="C119" i="10"/>
  <c r="D119" i="10"/>
  <c r="E119" i="10"/>
  <c r="F119" i="10"/>
  <c r="G119" i="10"/>
  <c r="A120" i="10"/>
  <c r="B120" i="10"/>
  <c r="C120" i="10"/>
  <c r="D120" i="10"/>
  <c r="E120" i="10"/>
  <c r="F120" i="10"/>
  <c r="G120" i="10"/>
  <c r="A121" i="10"/>
  <c r="B121" i="10"/>
  <c r="C121" i="10"/>
  <c r="D121" i="10"/>
  <c r="E121" i="10"/>
  <c r="F121" i="10"/>
  <c r="G121" i="10"/>
  <c r="A122" i="10"/>
  <c r="B122" i="10"/>
  <c r="C122" i="10"/>
  <c r="D122" i="10"/>
  <c r="E122" i="10"/>
  <c r="F122" i="10"/>
  <c r="G122" i="10"/>
  <c r="A123" i="10"/>
  <c r="B123" i="10"/>
  <c r="C123" i="10"/>
  <c r="D123" i="10"/>
  <c r="E123" i="10"/>
  <c r="F123" i="10"/>
  <c r="G123" i="10"/>
  <c r="A124" i="10"/>
  <c r="B124" i="10"/>
  <c r="C124" i="10"/>
  <c r="D124" i="10"/>
  <c r="E124" i="10"/>
  <c r="F124" i="10"/>
  <c r="G124" i="10"/>
  <c r="A125" i="10"/>
  <c r="B125" i="10"/>
  <c r="C125" i="10"/>
  <c r="D125" i="10"/>
  <c r="E125" i="10"/>
  <c r="F125" i="10"/>
  <c r="G125" i="10"/>
  <c r="A126" i="10"/>
  <c r="B126" i="10"/>
  <c r="C126" i="10"/>
  <c r="D126" i="10"/>
  <c r="E126" i="10"/>
  <c r="F126" i="10"/>
  <c r="G126" i="10"/>
  <c r="A127" i="10"/>
  <c r="B127" i="10"/>
  <c r="C127" i="10"/>
  <c r="D127" i="10"/>
  <c r="E127" i="10"/>
  <c r="F127" i="10"/>
  <c r="G127" i="10"/>
  <c r="A128" i="10"/>
  <c r="B128" i="10"/>
  <c r="C128" i="10"/>
  <c r="D128" i="10"/>
  <c r="E128" i="10"/>
  <c r="F128" i="10"/>
  <c r="G128" i="10"/>
  <c r="A129" i="10"/>
  <c r="B129" i="10"/>
  <c r="C129" i="10"/>
  <c r="D129" i="10"/>
  <c r="E129" i="10"/>
  <c r="F129" i="10"/>
  <c r="G129" i="10"/>
  <c r="A130" i="10"/>
  <c r="B130" i="10"/>
  <c r="C130" i="10"/>
  <c r="D130" i="10"/>
  <c r="E130" i="10"/>
  <c r="F130" i="10"/>
  <c r="G130" i="10"/>
  <c r="A131" i="10"/>
  <c r="B131" i="10"/>
  <c r="C131" i="10"/>
  <c r="D131" i="10"/>
  <c r="E131" i="10"/>
  <c r="F131" i="10"/>
  <c r="G131" i="10"/>
  <c r="A132" i="10"/>
  <c r="B132" i="10"/>
  <c r="C132" i="10"/>
  <c r="D132" i="10"/>
  <c r="E132" i="10"/>
  <c r="F132" i="10"/>
  <c r="G132" i="10"/>
  <c r="A133" i="10"/>
  <c r="B133" i="10"/>
  <c r="C133" i="10"/>
  <c r="D133" i="10"/>
  <c r="E133" i="10"/>
  <c r="F133" i="10"/>
  <c r="G133" i="10"/>
  <c r="A134" i="10"/>
  <c r="B134" i="10"/>
  <c r="C134" i="10"/>
  <c r="D134" i="10"/>
  <c r="E134" i="10"/>
  <c r="F134" i="10"/>
  <c r="G134" i="10"/>
  <c r="A135" i="10"/>
  <c r="B135" i="10"/>
  <c r="C135" i="10"/>
  <c r="D135" i="10"/>
  <c r="E135" i="10"/>
  <c r="F135" i="10"/>
  <c r="G135" i="10"/>
  <c r="A136" i="10"/>
  <c r="B136" i="10"/>
  <c r="C136" i="10"/>
  <c r="D136" i="10"/>
  <c r="E136" i="10"/>
  <c r="F136" i="10"/>
  <c r="G136" i="10"/>
  <c r="A137" i="10"/>
  <c r="B137" i="10"/>
  <c r="C137" i="10"/>
  <c r="D137" i="10"/>
  <c r="E137" i="10"/>
  <c r="F137" i="10"/>
  <c r="G137" i="10"/>
  <c r="A138" i="10"/>
  <c r="B138" i="10"/>
  <c r="C138" i="10"/>
  <c r="D138" i="10"/>
  <c r="E138" i="10"/>
  <c r="F138" i="10"/>
  <c r="G138" i="10"/>
  <c r="A139" i="10"/>
  <c r="B139" i="10"/>
  <c r="C139" i="10"/>
  <c r="D139" i="10"/>
  <c r="E139" i="10"/>
  <c r="F139" i="10"/>
  <c r="G139" i="10"/>
  <c r="A140" i="10"/>
  <c r="B140" i="10"/>
  <c r="C140" i="10"/>
  <c r="D140" i="10"/>
  <c r="E140" i="10"/>
  <c r="F140" i="10"/>
  <c r="G140" i="10"/>
  <c r="A141" i="10"/>
  <c r="B141" i="10"/>
  <c r="C141" i="10"/>
  <c r="D141" i="10"/>
  <c r="E141" i="10"/>
  <c r="F141" i="10"/>
  <c r="G141" i="10"/>
  <c r="A142" i="10"/>
  <c r="B142" i="10"/>
  <c r="C142" i="10"/>
  <c r="D142" i="10"/>
  <c r="E142" i="10"/>
  <c r="F142" i="10"/>
  <c r="G142" i="10"/>
  <c r="A143" i="10"/>
  <c r="B143" i="10"/>
  <c r="C143" i="10"/>
  <c r="D143" i="10"/>
  <c r="E143" i="10"/>
  <c r="F143" i="10"/>
  <c r="G143" i="10"/>
  <c r="A144" i="10"/>
  <c r="B144" i="10"/>
  <c r="C144" i="10"/>
  <c r="D144" i="10"/>
  <c r="E144" i="10"/>
  <c r="F144" i="10"/>
  <c r="G144" i="10"/>
  <c r="A145" i="10"/>
  <c r="B145" i="10"/>
  <c r="C145" i="10"/>
  <c r="D145" i="10"/>
  <c r="E145" i="10"/>
  <c r="F145" i="10"/>
  <c r="G145" i="10"/>
  <c r="A146" i="10"/>
  <c r="B146" i="10"/>
  <c r="C146" i="10"/>
  <c r="D146" i="10"/>
  <c r="E146" i="10"/>
  <c r="F146" i="10"/>
  <c r="G146" i="10"/>
  <c r="A147" i="10"/>
  <c r="B147" i="10"/>
  <c r="C147" i="10"/>
  <c r="D147" i="10"/>
  <c r="E147" i="10"/>
  <c r="F147" i="10"/>
  <c r="G147" i="10"/>
  <c r="A148" i="10"/>
  <c r="B148" i="10"/>
  <c r="C148" i="10"/>
  <c r="D148" i="10"/>
  <c r="E148" i="10"/>
  <c r="F148" i="10"/>
  <c r="G148" i="10"/>
  <c r="A149" i="10"/>
  <c r="B149" i="10"/>
  <c r="C149" i="10"/>
  <c r="D149" i="10"/>
  <c r="E149" i="10"/>
  <c r="F149" i="10"/>
  <c r="G149" i="10"/>
  <c r="A150" i="10"/>
  <c r="B150" i="10"/>
  <c r="C150" i="10"/>
  <c r="D150" i="10"/>
  <c r="E150" i="10"/>
  <c r="F150" i="10"/>
  <c r="G150" i="10"/>
  <c r="A151" i="10"/>
  <c r="B151" i="10"/>
  <c r="C151" i="10"/>
  <c r="D151" i="10"/>
  <c r="E151" i="10"/>
  <c r="F151" i="10"/>
  <c r="G151" i="10"/>
  <c r="A152" i="10"/>
  <c r="B152" i="10"/>
  <c r="C152" i="10"/>
  <c r="D152" i="10"/>
  <c r="E152" i="10"/>
  <c r="F152" i="10"/>
  <c r="G152" i="10"/>
  <c r="A153" i="10"/>
  <c r="B153" i="10"/>
  <c r="C153" i="10"/>
  <c r="D153" i="10"/>
  <c r="E153" i="10"/>
  <c r="F153" i="10"/>
  <c r="G153" i="10"/>
  <c r="A154" i="10"/>
  <c r="B154" i="10"/>
  <c r="C154" i="10"/>
  <c r="D154" i="10"/>
  <c r="E154" i="10"/>
  <c r="F154" i="10"/>
  <c r="G154" i="10"/>
  <c r="A155" i="10"/>
  <c r="B155" i="10"/>
  <c r="C155" i="10"/>
  <c r="D155" i="10"/>
  <c r="E155" i="10"/>
  <c r="F155" i="10"/>
  <c r="G155" i="10"/>
  <c r="A156" i="10"/>
  <c r="B156" i="10"/>
  <c r="C156" i="10"/>
  <c r="D156" i="10"/>
  <c r="E156" i="10"/>
  <c r="F156" i="10"/>
  <c r="G156" i="10"/>
  <c r="A157" i="10"/>
  <c r="B157" i="10"/>
  <c r="C157" i="10"/>
  <c r="D157" i="10"/>
  <c r="E157" i="10"/>
  <c r="F157" i="10"/>
  <c r="G157" i="10"/>
  <c r="A158" i="10"/>
  <c r="B158" i="10"/>
  <c r="C158" i="10"/>
  <c r="D158" i="10"/>
  <c r="E158" i="10"/>
  <c r="F158" i="10"/>
  <c r="G158" i="10"/>
  <c r="A159" i="10"/>
  <c r="B159" i="10"/>
  <c r="C159" i="10"/>
  <c r="D159" i="10"/>
  <c r="E159" i="10"/>
  <c r="F159" i="10"/>
  <c r="G159" i="10"/>
  <c r="A160" i="10"/>
  <c r="B160" i="10"/>
  <c r="C160" i="10"/>
  <c r="D160" i="10"/>
  <c r="E160" i="10"/>
  <c r="F160" i="10"/>
  <c r="G160" i="10"/>
  <c r="A161" i="10"/>
  <c r="B161" i="10"/>
  <c r="C161" i="10"/>
  <c r="D161" i="10"/>
  <c r="E161" i="10"/>
  <c r="F161" i="10"/>
  <c r="G161" i="10"/>
  <c r="A162" i="10"/>
  <c r="B162" i="10"/>
  <c r="C162" i="10"/>
  <c r="D162" i="10"/>
  <c r="E162" i="10"/>
  <c r="F162" i="10"/>
  <c r="G162" i="10"/>
  <c r="A163" i="10"/>
  <c r="B163" i="10"/>
  <c r="C163" i="10"/>
  <c r="D163" i="10"/>
  <c r="E163" i="10"/>
  <c r="F163" i="10"/>
  <c r="G163" i="10"/>
  <c r="A164" i="10"/>
  <c r="B164" i="10"/>
  <c r="C164" i="10"/>
  <c r="D164" i="10"/>
  <c r="E164" i="10"/>
  <c r="F164" i="10"/>
  <c r="G164" i="10"/>
  <c r="A165" i="10"/>
  <c r="B165" i="10"/>
  <c r="C165" i="10"/>
  <c r="D165" i="10"/>
  <c r="E165" i="10"/>
  <c r="F165" i="10"/>
  <c r="G165" i="10"/>
  <c r="A166" i="10"/>
  <c r="B166" i="10"/>
  <c r="C166" i="10"/>
  <c r="D166" i="10"/>
  <c r="E166" i="10"/>
  <c r="F166" i="10"/>
  <c r="G166" i="10"/>
  <c r="A167" i="10"/>
  <c r="B167" i="10"/>
  <c r="C167" i="10"/>
  <c r="D167" i="10"/>
  <c r="E167" i="10"/>
  <c r="F167" i="10"/>
  <c r="G167" i="10"/>
  <c r="A168" i="10"/>
  <c r="B168" i="10"/>
  <c r="C168" i="10"/>
  <c r="D168" i="10"/>
  <c r="E168" i="10"/>
  <c r="F168" i="10"/>
  <c r="G168" i="10"/>
  <c r="A169" i="10"/>
  <c r="B169" i="10"/>
  <c r="C169" i="10"/>
  <c r="D169" i="10"/>
  <c r="E169" i="10"/>
  <c r="F169" i="10"/>
  <c r="G169" i="10"/>
  <c r="A170" i="10"/>
  <c r="B170" i="10"/>
  <c r="C170" i="10"/>
  <c r="D170" i="10"/>
  <c r="E170" i="10"/>
  <c r="F170" i="10"/>
  <c r="G170" i="10"/>
  <c r="A171" i="10"/>
  <c r="B171" i="10"/>
  <c r="C171" i="10"/>
  <c r="D171" i="10"/>
  <c r="E171" i="10"/>
  <c r="F171" i="10"/>
  <c r="G171" i="10"/>
  <c r="A172" i="10"/>
  <c r="B172" i="10"/>
  <c r="C172" i="10"/>
  <c r="D172" i="10"/>
  <c r="E172" i="10"/>
  <c r="F172" i="10"/>
  <c r="G172" i="10"/>
  <c r="A173" i="10"/>
  <c r="B173" i="10"/>
  <c r="C173" i="10"/>
  <c r="D173" i="10"/>
  <c r="E173" i="10"/>
  <c r="F173" i="10"/>
  <c r="G173" i="10"/>
  <c r="A174" i="10"/>
  <c r="B174" i="10"/>
  <c r="C174" i="10"/>
  <c r="D174" i="10"/>
  <c r="E174" i="10"/>
  <c r="F174" i="10"/>
  <c r="G174" i="10"/>
  <c r="A175" i="10"/>
  <c r="B175" i="10"/>
  <c r="C175" i="10"/>
  <c r="D175" i="10"/>
  <c r="E175" i="10"/>
  <c r="F175" i="10"/>
  <c r="G175" i="10"/>
  <c r="A176" i="10"/>
  <c r="B176" i="10"/>
  <c r="C176" i="10"/>
  <c r="D176" i="10"/>
  <c r="E176" i="10"/>
  <c r="F176" i="10"/>
  <c r="G176" i="10"/>
  <c r="A177" i="10"/>
  <c r="B177" i="10"/>
  <c r="C177" i="10"/>
  <c r="D177" i="10"/>
  <c r="E177" i="10"/>
  <c r="F177" i="10"/>
  <c r="G177" i="10"/>
  <c r="A178" i="10"/>
  <c r="B178" i="10"/>
  <c r="C178" i="10"/>
  <c r="D178" i="10"/>
  <c r="E178" i="10"/>
  <c r="F178" i="10"/>
  <c r="G178" i="10"/>
  <c r="A179" i="10"/>
  <c r="B179" i="10"/>
  <c r="C179" i="10"/>
  <c r="D179" i="10"/>
  <c r="E179" i="10"/>
  <c r="F179" i="10"/>
  <c r="G179" i="10"/>
  <c r="A180" i="10"/>
  <c r="B180" i="10"/>
  <c r="C180" i="10"/>
  <c r="D180" i="10"/>
  <c r="E180" i="10"/>
  <c r="F180" i="10"/>
  <c r="G180" i="10"/>
  <c r="A181" i="10"/>
  <c r="B181" i="10"/>
  <c r="C181" i="10"/>
  <c r="D181" i="10"/>
  <c r="E181" i="10"/>
  <c r="F181" i="10"/>
  <c r="G181" i="10"/>
  <c r="A182" i="10"/>
  <c r="B182" i="10"/>
  <c r="C182" i="10"/>
  <c r="D182" i="10"/>
  <c r="E182" i="10"/>
  <c r="F182" i="10"/>
  <c r="G182" i="10"/>
  <c r="A183" i="10"/>
  <c r="B183" i="10"/>
  <c r="C183" i="10"/>
  <c r="D183" i="10"/>
  <c r="E183" i="10"/>
  <c r="F183" i="10"/>
  <c r="G183" i="10"/>
  <c r="A184" i="10"/>
  <c r="B184" i="10"/>
  <c r="C184" i="10"/>
  <c r="D184" i="10"/>
  <c r="E184" i="10"/>
  <c r="F184" i="10"/>
  <c r="G184" i="10"/>
  <c r="A185" i="10"/>
  <c r="B185" i="10"/>
  <c r="C185" i="10"/>
  <c r="D185" i="10"/>
  <c r="E185" i="10"/>
  <c r="F185" i="10"/>
  <c r="G185" i="10"/>
  <c r="A186" i="10"/>
  <c r="B186" i="10"/>
  <c r="C186" i="10"/>
  <c r="D186" i="10"/>
  <c r="E186" i="10"/>
  <c r="F186" i="10"/>
  <c r="G186" i="10"/>
  <c r="A187" i="10"/>
  <c r="B187" i="10"/>
  <c r="C187" i="10"/>
  <c r="D187" i="10"/>
  <c r="E187" i="10"/>
  <c r="F187" i="10"/>
  <c r="G187" i="10"/>
  <c r="A188" i="10"/>
  <c r="B188" i="10"/>
  <c r="C188" i="10"/>
  <c r="D188" i="10"/>
  <c r="E188" i="10"/>
  <c r="F188" i="10"/>
  <c r="G188" i="10"/>
  <c r="A189" i="10"/>
  <c r="B189" i="10"/>
  <c r="C189" i="10"/>
  <c r="D189" i="10"/>
  <c r="E189" i="10"/>
  <c r="F189" i="10"/>
  <c r="G189" i="10"/>
  <c r="A190" i="10"/>
  <c r="B190" i="10"/>
  <c r="C190" i="10"/>
  <c r="D190" i="10"/>
  <c r="E190" i="10"/>
  <c r="F190" i="10"/>
  <c r="G190" i="10"/>
  <c r="A191" i="10"/>
  <c r="B191" i="10"/>
  <c r="C191" i="10"/>
  <c r="D191" i="10"/>
  <c r="E191" i="10"/>
  <c r="F191" i="10"/>
  <c r="G191" i="10"/>
  <c r="A192" i="10"/>
  <c r="B192" i="10"/>
  <c r="C192" i="10"/>
  <c r="D192" i="10"/>
  <c r="E192" i="10"/>
  <c r="F192" i="10"/>
  <c r="G192" i="10"/>
  <c r="A193" i="10"/>
  <c r="B193" i="10"/>
  <c r="C193" i="10"/>
  <c r="D193" i="10"/>
  <c r="E193" i="10"/>
  <c r="F193" i="10"/>
  <c r="G193" i="10"/>
  <c r="A194" i="10"/>
  <c r="B194" i="10"/>
  <c r="C194" i="10"/>
  <c r="D194" i="10"/>
  <c r="E194" i="10"/>
  <c r="F194" i="10"/>
  <c r="G194" i="10"/>
  <c r="A195" i="10"/>
  <c r="B195" i="10"/>
  <c r="C195" i="10"/>
  <c r="D195" i="10"/>
  <c r="E195" i="10"/>
  <c r="F195" i="10"/>
  <c r="G195" i="10"/>
  <c r="A196" i="10"/>
  <c r="B196" i="10"/>
  <c r="C196" i="10"/>
  <c r="D196" i="10"/>
  <c r="E196" i="10"/>
  <c r="F196" i="10"/>
  <c r="G196" i="10"/>
  <c r="A197" i="10"/>
  <c r="B197" i="10"/>
  <c r="C197" i="10"/>
  <c r="D197" i="10"/>
  <c r="E197" i="10"/>
  <c r="F197" i="10"/>
  <c r="G197" i="10"/>
  <c r="A198" i="10"/>
  <c r="B198" i="10"/>
  <c r="C198" i="10"/>
  <c r="D198" i="10"/>
  <c r="E198" i="10"/>
  <c r="F198" i="10"/>
  <c r="G198" i="10"/>
  <c r="A199" i="10"/>
  <c r="B199" i="10"/>
  <c r="C199" i="10"/>
  <c r="D199" i="10"/>
  <c r="E199" i="10"/>
  <c r="F199" i="10"/>
  <c r="G199" i="10"/>
  <c r="A200" i="10"/>
  <c r="B200" i="10"/>
  <c r="C200" i="10"/>
  <c r="D200" i="10"/>
  <c r="E200" i="10"/>
  <c r="F200" i="10"/>
  <c r="G200" i="10"/>
  <c r="A201" i="10"/>
  <c r="B201" i="10"/>
  <c r="C201" i="10"/>
  <c r="D201" i="10"/>
  <c r="E201" i="10"/>
  <c r="F201" i="10"/>
  <c r="G201" i="10"/>
  <c r="A202" i="10"/>
  <c r="B202" i="10"/>
  <c r="C202" i="10"/>
  <c r="D202" i="10"/>
  <c r="E202" i="10"/>
  <c r="F202" i="10"/>
  <c r="G202" i="10"/>
  <c r="A203" i="10"/>
  <c r="B203" i="10"/>
  <c r="C203" i="10"/>
  <c r="D203" i="10"/>
  <c r="E203" i="10"/>
  <c r="F203" i="10"/>
  <c r="G203" i="10"/>
  <c r="A204" i="10"/>
  <c r="B204" i="10"/>
  <c r="C204" i="10"/>
  <c r="D204" i="10"/>
  <c r="E204" i="10"/>
  <c r="F204" i="10"/>
  <c r="G204" i="10"/>
  <c r="A205" i="10"/>
  <c r="B205" i="10"/>
  <c r="C205" i="10"/>
  <c r="D205" i="10"/>
  <c r="E205" i="10"/>
  <c r="F205" i="10"/>
  <c r="G205" i="10"/>
  <c r="A206" i="10"/>
  <c r="B206" i="10"/>
  <c r="C206" i="10"/>
  <c r="D206" i="10"/>
  <c r="E206" i="10"/>
  <c r="F206" i="10"/>
  <c r="G206" i="10"/>
  <c r="A207" i="10"/>
  <c r="B207" i="10"/>
  <c r="C207" i="10"/>
  <c r="D207" i="10"/>
  <c r="E207" i="10"/>
  <c r="F207" i="10"/>
  <c r="G207" i="10"/>
  <c r="A208" i="10"/>
  <c r="B208" i="10"/>
  <c r="C208" i="10"/>
  <c r="D208" i="10"/>
  <c r="E208" i="10"/>
  <c r="F208" i="10"/>
  <c r="G208" i="10"/>
  <c r="A209" i="10"/>
  <c r="B209" i="10"/>
  <c r="C209" i="10"/>
  <c r="D209" i="10"/>
  <c r="E209" i="10"/>
  <c r="F209" i="10"/>
  <c r="G209" i="10"/>
  <c r="A210" i="10"/>
  <c r="B210" i="10"/>
  <c r="C210" i="10"/>
  <c r="D210" i="10"/>
  <c r="E210" i="10"/>
  <c r="F210" i="10"/>
  <c r="G210" i="10"/>
  <c r="A211" i="10"/>
  <c r="B211" i="10"/>
  <c r="C211" i="10"/>
  <c r="D211" i="10"/>
  <c r="E211" i="10"/>
  <c r="F211" i="10"/>
  <c r="G211" i="10"/>
  <c r="A212" i="10"/>
  <c r="B212" i="10"/>
  <c r="C212" i="10"/>
  <c r="D212" i="10"/>
  <c r="E212" i="10"/>
  <c r="F212" i="10"/>
  <c r="G212" i="10"/>
  <c r="A213" i="10"/>
  <c r="B213" i="10"/>
  <c r="C213" i="10"/>
  <c r="D213" i="10"/>
  <c r="E213" i="10"/>
  <c r="F213" i="10"/>
  <c r="G213" i="10"/>
  <c r="A214" i="10"/>
  <c r="B214" i="10"/>
  <c r="C214" i="10"/>
  <c r="D214" i="10"/>
  <c r="E214" i="10"/>
  <c r="F214" i="10"/>
  <c r="G214" i="10"/>
  <c r="A215" i="10"/>
  <c r="B215" i="10"/>
  <c r="C215" i="10"/>
  <c r="D215" i="10"/>
  <c r="E215" i="10"/>
  <c r="F215" i="10"/>
  <c r="G215" i="10"/>
  <c r="A216" i="10"/>
  <c r="B216" i="10"/>
  <c r="C216" i="10"/>
  <c r="D216" i="10"/>
  <c r="E216" i="10"/>
  <c r="F216" i="10"/>
  <c r="G216" i="10"/>
  <c r="A217" i="10"/>
  <c r="B217" i="10"/>
  <c r="C217" i="10"/>
  <c r="D217" i="10"/>
  <c r="E217" i="10"/>
  <c r="F217" i="10"/>
  <c r="G217" i="10"/>
  <c r="A218" i="10"/>
  <c r="B218" i="10"/>
  <c r="C218" i="10"/>
  <c r="D218" i="10"/>
  <c r="E218" i="10"/>
  <c r="F218" i="10"/>
  <c r="G218" i="10"/>
  <c r="A219" i="10"/>
  <c r="B219" i="10"/>
  <c r="C219" i="10"/>
  <c r="D219" i="10"/>
  <c r="E219" i="10"/>
  <c r="F219" i="10"/>
  <c r="G219" i="10"/>
  <c r="A220" i="10"/>
  <c r="B220" i="10"/>
  <c r="C220" i="10"/>
  <c r="D220" i="10"/>
  <c r="E220" i="10"/>
  <c r="F220" i="10"/>
  <c r="G220" i="10"/>
  <c r="A221" i="10"/>
  <c r="B221" i="10"/>
  <c r="C221" i="10"/>
  <c r="D221" i="10"/>
  <c r="E221" i="10"/>
  <c r="F221" i="10"/>
  <c r="G221" i="10"/>
  <c r="A222" i="10"/>
  <c r="B222" i="10"/>
  <c r="C222" i="10"/>
  <c r="D222" i="10"/>
  <c r="E222" i="10"/>
  <c r="F222" i="10"/>
  <c r="G222" i="10"/>
  <c r="A223" i="10"/>
  <c r="B223" i="10"/>
  <c r="C223" i="10"/>
  <c r="D223" i="10"/>
  <c r="E223" i="10"/>
  <c r="F223" i="10"/>
  <c r="G223" i="10"/>
  <c r="A224" i="10"/>
  <c r="B224" i="10"/>
  <c r="C224" i="10"/>
  <c r="D224" i="10"/>
  <c r="E224" i="10"/>
  <c r="F224" i="10"/>
  <c r="G224" i="10"/>
  <c r="A225" i="10"/>
  <c r="B225" i="10"/>
  <c r="C225" i="10"/>
  <c r="D225" i="10"/>
  <c r="E225" i="10"/>
  <c r="F225" i="10"/>
  <c r="G225" i="10"/>
  <c r="A226" i="10"/>
  <c r="B226" i="10"/>
  <c r="C226" i="10"/>
  <c r="D226" i="10"/>
  <c r="E226" i="10"/>
  <c r="F226" i="10"/>
  <c r="G226" i="10"/>
  <c r="A227" i="10"/>
  <c r="B227" i="10"/>
  <c r="C227" i="10"/>
  <c r="D227" i="10"/>
  <c r="E227" i="10"/>
  <c r="F227" i="10"/>
  <c r="G227" i="10"/>
  <c r="A228" i="10"/>
  <c r="B228" i="10"/>
  <c r="C228" i="10"/>
  <c r="D228" i="10"/>
  <c r="E228" i="10"/>
  <c r="F228" i="10"/>
  <c r="G228" i="10"/>
  <c r="A229" i="10"/>
  <c r="B229" i="10"/>
  <c r="C229" i="10"/>
  <c r="D229" i="10"/>
  <c r="E229" i="10"/>
  <c r="F229" i="10"/>
  <c r="G229" i="10"/>
  <c r="A230" i="10"/>
  <c r="B230" i="10"/>
  <c r="C230" i="10"/>
  <c r="D230" i="10"/>
  <c r="E230" i="10"/>
  <c r="F230" i="10"/>
  <c r="G230" i="10"/>
  <c r="A231" i="10"/>
  <c r="B231" i="10"/>
  <c r="C231" i="10"/>
  <c r="D231" i="10"/>
  <c r="E231" i="10"/>
  <c r="F231" i="10"/>
  <c r="G231" i="10"/>
  <c r="A232" i="10"/>
  <c r="B232" i="10"/>
  <c r="C232" i="10"/>
  <c r="D232" i="10"/>
  <c r="E232" i="10"/>
  <c r="F232" i="10"/>
  <c r="G232" i="10"/>
  <c r="A233" i="10"/>
  <c r="B233" i="10"/>
  <c r="C233" i="10"/>
  <c r="D233" i="10"/>
  <c r="E233" i="10"/>
  <c r="F233" i="10"/>
  <c r="G233" i="10"/>
  <c r="A234" i="10"/>
  <c r="B234" i="10"/>
  <c r="C234" i="10"/>
  <c r="D234" i="10"/>
  <c r="E234" i="10"/>
  <c r="F234" i="10"/>
  <c r="G234" i="10"/>
  <c r="A235" i="10"/>
  <c r="B235" i="10"/>
  <c r="C235" i="10"/>
  <c r="D235" i="10"/>
  <c r="E235" i="10"/>
  <c r="F235" i="10"/>
  <c r="G235" i="10"/>
  <c r="A236" i="10"/>
  <c r="B236" i="10"/>
  <c r="C236" i="10"/>
  <c r="D236" i="10"/>
  <c r="E236" i="10"/>
  <c r="F236" i="10"/>
  <c r="G236" i="10"/>
  <c r="A237" i="10"/>
  <c r="B237" i="10"/>
  <c r="C237" i="10"/>
  <c r="D237" i="10"/>
  <c r="E237" i="10"/>
  <c r="F237" i="10"/>
  <c r="G237" i="10"/>
  <c r="A238" i="10"/>
  <c r="B238" i="10"/>
  <c r="C238" i="10"/>
  <c r="D238" i="10"/>
  <c r="E238" i="10"/>
  <c r="F238" i="10"/>
  <c r="G238" i="10"/>
  <c r="A239" i="10"/>
  <c r="B239" i="10"/>
  <c r="C239" i="10"/>
  <c r="D239" i="10"/>
  <c r="E239" i="10"/>
  <c r="F239" i="10"/>
  <c r="G239" i="10"/>
  <c r="A240" i="10"/>
  <c r="B240" i="10"/>
  <c r="C240" i="10"/>
  <c r="D240" i="10"/>
  <c r="E240" i="10"/>
  <c r="F240" i="10"/>
  <c r="G240" i="10"/>
  <c r="A241" i="10"/>
  <c r="B241" i="10"/>
  <c r="C241" i="10"/>
  <c r="D241" i="10"/>
  <c r="E241" i="10"/>
  <c r="F241" i="10"/>
  <c r="G241" i="10"/>
  <c r="A242" i="10"/>
  <c r="B242" i="10"/>
  <c r="C242" i="10"/>
  <c r="D242" i="10"/>
  <c r="E242" i="10"/>
  <c r="F242" i="10"/>
  <c r="G242" i="10"/>
  <c r="A243" i="10"/>
  <c r="B243" i="10"/>
  <c r="C243" i="10"/>
  <c r="D243" i="10"/>
  <c r="E243" i="10"/>
  <c r="F243" i="10"/>
  <c r="G243" i="10"/>
  <c r="A244" i="10"/>
  <c r="B244" i="10"/>
  <c r="C244" i="10"/>
  <c r="D244" i="10"/>
  <c r="E244" i="10"/>
  <c r="F244" i="10"/>
  <c r="G244" i="10"/>
  <c r="A245" i="10"/>
  <c r="B245" i="10"/>
  <c r="C245" i="10"/>
  <c r="D245" i="10"/>
  <c r="E245" i="10"/>
  <c r="F245" i="10"/>
  <c r="G245" i="10"/>
  <c r="A246" i="10"/>
  <c r="B246" i="10"/>
  <c r="C246" i="10"/>
  <c r="D246" i="10"/>
  <c r="E246" i="10"/>
  <c r="F246" i="10"/>
  <c r="G246" i="10"/>
  <c r="A247" i="10"/>
  <c r="B247" i="10"/>
  <c r="C247" i="10"/>
  <c r="D247" i="10"/>
  <c r="E247" i="10"/>
  <c r="F247" i="10"/>
  <c r="G247" i="10"/>
  <c r="A248" i="10"/>
  <c r="B248" i="10"/>
  <c r="C248" i="10"/>
  <c r="D248" i="10"/>
  <c r="E248" i="10"/>
  <c r="F248" i="10"/>
  <c r="G248" i="10"/>
  <c r="A249" i="10"/>
  <c r="B249" i="10"/>
  <c r="C249" i="10"/>
  <c r="D249" i="10"/>
  <c r="E249" i="10"/>
  <c r="F249" i="10"/>
  <c r="G249" i="10"/>
  <c r="A250" i="10"/>
  <c r="B250" i="10"/>
  <c r="C250" i="10"/>
  <c r="D250" i="10"/>
  <c r="E250" i="10"/>
  <c r="F250" i="10"/>
  <c r="G250" i="10"/>
  <c r="A251" i="10"/>
  <c r="B251" i="10"/>
  <c r="C251" i="10"/>
  <c r="D251" i="10"/>
  <c r="E251" i="10"/>
  <c r="F251" i="10"/>
  <c r="G251" i="10"/>
  <c r="A252" i="10"/>
  <c r="B252" i="10"/>
  <c r="C252" i="10"/>
  <c r="D252" i="10"/>
  <c r="E252" i="10"/>
  <c r="F252" i="10"/>
  <c r="G252" i="10"/>
  <c r="A253" i="10"/>
  <c r="B253" i="10"/>
  <c r="C253" i="10"/>
  <c r="D253" i="10"/>
  <c r="E253" i="10"/>
  <c r="F253" i="10"/>
  <c r="G253" i="10"/>
  <c r="A254" i="10"/>
  <c r="B254" i="10"/>
  <c r="C254" i="10"/>
  <c r="D254" i="10"/>
  <c r="E254" i="10"/>
  <c r="F254" i="10"/>
  <c r="G254" i="10"/>
  <c r="A255" i="10"/>
  <c r="B255" i="10"/>
  <c r="C255" i="10"/>
  <c r="D255" i="10"/>
  <c r="E255" i="10"/>
  <c r="F255" i="10"/>
  <c r="G255" i="10"/>
  <c r="A256" i="10"/>
  <c r="B256" i="10"/>
  <c r="C256" i="10"/>
  <c r="D256" i="10"/>
  <c r="E256" i="10"/>
  <c r="F256" i="10"/>
  <c r="G256" i="10"/>
  <c r="A257" i="10"/>
  <c r="B257" i="10"/>
  <c r="C257" i="10"/>
  <c r="D257" i="10"/>
  <c r="E257" i="10"/>
  <c r="F257" i="10"/>
  <c r="G257" i="10"/>
  <c r="A258" i="10"/>
  <c r="B258" i="10"/>
  <c r="C258" i="10"/>
  <c r="D258" i="10"/>
  <c r="E258" i="10"/>
  <c r="F258" i="10"/>
  <c r="G258" i="10"/>
  <c r="A259" i="10"/>
  <c r="B259" i="10"/>
  <c r="C259" i="10"/>
  <c r="D259" i="10"/>
  <c r="E259" i="10"/>
  <c r="F259" i="10"/>
  <c r="G259" i="10"/>
  <c r="A260" i="10"/>
  <c r="B260" i="10"/>
  <c r="C260" i="10"/>
  <c r="D260" i="10"/>
  <c r="E260" i="10"/>
  <c r="F260" i="10"/>
  <c r="G260" i="10"/>
  <c r="A261" i="10"/>
  <c r="B261" i="10"/>
  <c r="C261" i="10"/>
  <c r="D261" i="10"/>
  <c r="E261" i="10"/>
  <c r="F261" i="10"/>
  <c r="G261" i="10"/>
  <c r="A262" i="10"/>
  <c r="B262" i="10"/>
  <c r="C262" i="10"/>
  <c r="D262" i="10"/>
  <c r="E262" i="10"/>
  <c r="F262" i="10"/>
  <c r="G262" i="10"/>
  <c r="A263" i="10"/>
  <c r="B263" i="10"/>
  <c r="C263" i="10"/>
  <c r="D263" i="10"/>
  <c r="E263" i="10"/>
  <c r="F263" i="10"/>
  <c r="G263" i="10"/>
  <c r="A264" i="10"/>
  <c r="B264" i="10"/>
  <c r="C264" i="10"/>
  <c r="D264" i="10"/>
  <c r="E264" i="10"/>
  <c r="F264" i="10"/>
  <c r="G264" i="10"/>
  <c r="A265" i="10"/>
  <c r="B265" i="10"/>
  <c r="C265" i="10"/>
  <c r="D265" i="10"/>
  <c r="E265" i="10"/>
  <c r="F265" i="10"/>
  <c r="G265" i="10"/>
  <c r="A266" i="10"/>
  <c r="B266" i="10"/>
  <c r="C266" i="10"/>
  <c r="D266" i="10"/>
  <c r="E266" i="10"/>
  <c r="F266" i="10"/>
  <c r="G266" i="10"/>
  <c r="A267" i="10"/>
  <c r="B267" i="10"/>
  <c r="C267" i="10"/>
  <c r="D267" i="10"/>
  <c r="E267" i="10"/>
  <c r="F267" i="10"/>
  <c r="G267" i="10"/>
  <c r="A268" i="10"/>
  <c r="B268" i="10"/>
  <c r="C268" i="10"/>
  <c r="D268" i="10"/>
  <c r="E268" i="10"/>
  <c r="F268" i="10"/>
  <c r="G268" i="10"/>
  <c r="A269" i="10"/>
  <c r="B269" i="10"/>
  <c r="C269" i="10"/>
  <c r="D269" i="10"/>
  <c r="E269" i="10"/>
  <c r="F269" i="10"/>
  <c r="G269" i="10"/>
  <c r="A270" i="10"/>
  <c r="B270" i="10"/>
  <c r="C270" i="10"/>
  <c r="D270" i="10"/>
  <c r="E270" i="10"/>
  <c r="F270" i="10"/>
  <c r="G270" i="10"/>
  <c r="A271" i="10"/>
  <c r="B271" i="10"/>
  <c r="C271" i="10"/>
  <c r="D271" i="10"/>
  <c r="E271" i="10"/>
  <c r="F271" i="10"/>
  <c r="G271" i="10"/>
  <c r="A272" i="10"/>
  <c r="B272" i="10"/>
  <c r="C272" i="10"/>
  <c r="D272" i="10"/>
  <c r="E272" i="10"/>
  <c r="F272" i="10"/>
  <c r="G272" i="10"/>
  <c r="A273" i="10"/>
  <c r="B273" i="10"/>
  <c r="C273" i="10"/>
  <c r="D273" i="10"/>
  <c r="E273" i="10"/>
  <c r="F273" i="10"/>
  <c r="G273" i="10"/>
  <c r="A274" i="10"/>
  <c r="B274" i="10"/>
  <c r="C274" i="10"/>
  <c r="D274" i="10"/>
  <c r="E274" i="10"/>
  <c r="F274" i="10"/>
  <c r="G274" i="10"/>
  <c r="A275" i="10"/>
  <c r="B275" i="10"/>
  <c r="C275" i="10"/>
  <c r="D275" i="10"/>
  <c r="E275" i="10"/>
  <c r="F275" i="10"/>
  <c r="G275" i="10"/>
  <c r="A276" i="10"/>
  <c r="B276" i="10"/>
  <c r="C276" i="10"/>
  <c r="D276" i="10"/>
  <c r="E276" i="10"/>
  <c r="F276" i="10"/>
  <c r="G276" i="10"/>
  <c r="A277" i="10"/>
  <c r="B277" i="10"/>
  <c r="C277" i="10"/>
  <c r="D277" i="10"/>
  <c r="E277" i="10"/>
  <c r="F277" i="10"/>
  <c r="G277" i="10"/>
  <c r="A278" i="10"/>
  <c r="B278" i="10"/>
  <c r="C278" i="10"/>
  <c r="D278" i="10"/>
  <c r="E278" i="10"/>
  <c r="F278" i="10"/>
  <c r="G278" i="10"/>
  <c r="A279" i="10"/>
  <c r="B279" i="10"/>
  <c r="C279" i="10"/>
  <c r="D279" i="10"/>
  <c r="E279" i="10"/>
  <c r="F279" i="10"/>
  <c r="G279" i="10"/>
  <c r="A280" i="10"/>
  <c r="B280" i="10"/>
  <c r="C280" i="10"/>
  <c r="D280" i="10"/>
  <c r="E280" i="10"/>
  <c r="F280" i="10"/>
  <c r="G280" i="10"/>
  <c r="A281" i="10"/>
  <c r="B281" i="10"/>
  <c r="C281" i="10"/>
  <c r="D281" i="10"/>
  <c r="E281" i="10"/>
  <c r="F281" i="10"/>
  <c r="G281" i="10"/>
  <c r="A282" i="10"/>
  <c r="B282" i="10"/>
  <c r="C282" i="10"/>
  <c r="D282" i="10"/>
  <c r="E282" i="10"/>
  <c r="F282" i="10"/>
  <c r="G282" i="10"/>
  <c r="A283" i="10"/>
  <c r="B283" i="10"/>
  <c r="C283" i="10"/>
  <c r="D283" i="10"/>
  <c r="E283" i="10"/>
  <c r="F283" i="10"/>
  <c r="G283" i="10"/>
  <c r="A284" i="10"/>
  <c r="B284" i="10"/>
  <c r="C284" i="10"/>
  <c r="D284" i="10"/>
  <c r="E284" i="10"/>
  <c r="F284" i="10"/>
  <c r="G284" i="10"/>
  <c r="A285" i="10"/>
  <c r="B285" i="10"/>
  <c r="C285" i="10"/>
  <c r="D285" i="10"/>
  <c r="E285" i="10"/>
  <c r="F285" i="10"/>
  <c r="G285" i="10"/>
  <c r="A286" i="10"/>
  <c r="B286" i="10"/>
  <c r="C286" i="10"/>
  <c r="D286" i="10"/>
  <c r="E286" i="10"/>
  <c r="F286" i="10"/>
  <c r="G286" i="10"/>
  <c r="A287" i="10"/>
  <c r="B287" i="10"/>
  <c r="C287" i="10"/>
  <c r="D287" i="10"/>
  <c r="E287" i="10"/>
  <c r="F287" i="10"/>
  <c r="G287" i="10"/>
  <c r="A288" i="10"/>
  <c r="B288" i="10"/>
  <c r="C288" i="10"/>
  <c r="D288" i="10"/>
  <c r="E288" i="10"/>
  <c r="F288" i="10"/>
  <c r="G288" i="10"/>
  <c r="A289" i="10"/>
  <c r="B289" i="10"/>
  <c r="C289" i="10"/>
  <c r="D289" i="10"/>
  <c r="E289" i="10"/>
  <c r="F289" i="10"/>
  <c r="G289" i="10"/>
  <c r="A290" i="10"/>
  <c r="B290" i="10"/>
  <c r="C290" i="10"/>
  <c r="D290" i="10"/>
  <c r="E290" i="10"/>
  <c r="F290" i="10"/>
  <c r="G290" i="10"/>
  <c r="A291" i="10"/>
  <c r="B291" i="10"/>
  <c r="C291" i="10"/>
  <c r="D291" i="10"/>
  <c r="E291" i="10"/>
  <c r="F291" i="10"/>
  <c r="G291" i="10"/>
  <c r="A292" i="10"/>
  <c r="B292" i="10"/>
  <c r="C292" i="10"/>
  <c r="D292" i="10"/>
  <c r="E292" i="10"/>
  <c r="F292" i="10"/>
  <c r="G292" i="10"/>
  <c r="A293" i="10"/>
  <c r="B293" i="10"/>
  <c r="C293" i="10"/>
  <c r="D293" i="10"/>
  <c r="E293" i="10"/>
  <c r="F293" i="10"/>
  <c r="G293" i="10"/>
  <c r="A294" i="10"/>
  <c r="B294" i="10"/>
  <c r="C294" i="10"/>
  <c r="D294" i="10"/>
  <c r="E294" i="10"/>
  <c r="F294" i="10"/>
  <c r="G294" i="10"/>
  <c r="A295" i="10"/>
  <c r="B295" i="10"/>
  <c r="C295" i="10"/>
  <c r="D295" i="10"/>
  <c r="E295" i="10"/>
  <c r="F295" i="10"/>
  <c r="G295" i="10"/>
  <c r="A296" i="10"/>
  <c r="B296" i="10"/>
  <c r="C296" i="10"/>
  <c r="D296" i="10"/>
  <c r="E296" i="10"/>
  <c r="F296" i="10"/>
  <c r="G296" i="10"/>
  <c r="A297" i="10"/>
  <c r="B297" i="10"/>
  <c r="C297" i="10"/>
  <c r="D297" i="10"/>
  <c r="E297" i="10"/>
  <c r="F297" i="10"/>
  <c r="G297" i="10"/>
  <c r="A298" i="10"/>
  <c r="B298" i="10"/>
  <c r="C298" i="10"/>
  <c r="D298" i="10"/>
  <c r="E298" i="10"/>
  <c r="F298" i="10"/>
  <c r="G298" i="10"/>
  <c r="A299" i="10"/>
  <c r="B299" i="10"/>
  <c r="C299" i="10"/>
  <c r="D299" i="10"/>
  <c r="E299" i="10"/>
  <c r="F299" i="10"/>
  <c r="G299" i="10"/>
  <c r="A300" i="10"/>
  <c r="B300" i="10"/>
  <c r="C300" i="10"/>
  <c r="D300" i="10"/>
  <c r="E300" i="10"/>
  <c r="F300" i="10"/>
  <c r="G300" i="10"/>
  <c r="A301" i="10"/>
  <c r="B301" i="10"/>
  <c r="C301" i="10"/>
  <c r="D301" i="10"/>
  <c r="E301" i="10"/>
  <c r="F301" i="10"/>
  <c r="G301" i="10"/>
  <c r="A302" i="10"/>
  <c r="B302" i="10"/>
  <c r="C302" i="10"/>
  <c r="D302" i="10"/>
  <c r="E302" i="10"/>
  <c r="F302" i="10"/>
  <c r="G302" i="10"/>
  <c r="A303" i="10"/>
  <c r="B303" i="10"/>
  <c r="C303" i="10"/>
  <c r="D303" i="10"/>
  <c r="E303" i="10"/>
  <c r="F303" i="10"/>
  <c r="G303" i="10"/>
  <c r="A304" i="10"/>
  <c r="B304" i="10"/>
  <c r="C304" i="10"/>
  <c r="D304" i="10"/>
  <c r="E304" i="10"/>
  <c r="F304" i="10"/>
  <c r="G304" i="10"/>
  <c r="A305" i="10"/>
  <c r="B305" i="10"/>
  <c r="C305" i="10"/>
  <c r="D305" i="10"/>
  <c r="E305" i="10"/>
  <c r="F305" i="10"/>
  <c r="G305" i="10"/>
  <c r="A306" i="10"/>
  <c r="B306" i="10"/>
  <c r="C306" i="10"/>
  <c r="D306" i="10"/>
  <c r="E306" i="10"/>
  <c r="F306" i="10"/>
  <c r="G306" i="10"/>
  <c r="A307" i="10"/>
  <c r="B307" i="10"/>
  <c r="C307" i="10"/>
  <c r="D307" i="10"/>
  <c r="E307" i="10"/>
  <c r="F307" i="10"/>
  <c r="G307" i="10"/>
  <c r="A308" i="10"/>
  <c r="B308" i="10"/>
  <c r="C308" i="10"/>
  <c r="D308" i="10"/>
  <c r="E308" i="10"/>
  <c r="F308" i="10"/>
  <c r="G308" i="10"/>
  <c r="A309" i="10"/>
  <c r="B309" i="10"/>
  <c r="C309" i="10"/>
  <c r="D309" i="10"/>
  <c r="E309" i="10"/>
  <c r="F309" i="10"/>
  <c r="G309" i="10"/>
  <c r="A310" i="10"/>
  <c r="B310" i="10"/>
  <c r="C310" i="10"/>
  <c r="D310" i="10"/>
  <c r="E310" i="10"/>
  <c r="F310" i="10"/>
  <c r="G310" i="10"/>
  <c r="A311" i="10"/>
  <c r="B311" i="10"/>
  <c r="C311" i="10"/>
  <c r="D311" i="10"/>
  <c r="E311" i="10"/>
  <c r="F311" i="10"/>
  <c r="G311" i="10"/>
  <c r="A312" i="10"/>
  <c r="B312" i="10"/>
  <c r="C312" i="10"/>
  <c r="D312" i="10"/>
  <c r="E312" i="10"/>
  <c r="F312" i="10"/>
  <c r="G312" i="10"/>
  <c r="A313" i="10"/>
  <c r="B313" i="10"/>
  <c r="C313" i="10"/>
  <c r="D313" i="10"/>
  <c r="E313" i="10"/>
  <c r="F313" i="10"/>
  <c r="G313" i="10"/>
  <c r="A314" i="10"/>
  <c r="B314" i="10"/>
  <c r="C314" i="10"/>
  <c r="D314" i="10"/>
  <c r="E314" i="10"/>
  <c r="F314" i="10"/>
  <c r="G314" i="10"/>
  <c r="A315" i="10"/>
  <c r="B315" i="10"/>
  <c r="C315" i="10"/>
  <c r="D315" i="10"/>
  <c r="E315" i="10"/>
  <c r="F315" i="10"/>
  <c r="G315" i="10"/>
  <c r="A316" i="10"/>
  <c r="B316" i="10"/>
  <c r="C316" i="10"/>
  <c r="D316" i="10"/>
  <c r="E316" i="10"/>
  <c r="F316" i="10"/>
  <c r="G316" i="10"/>
  <c r="A317" i="10"/>
  <c r="B317" i="10"/>
  <c r="C317" i="10"/>
  <c r="D317" i="10"/>
  <c r="E317" i="10"/>
  <c r="F317" i="10"/>
  <c r="G317" i="10"/>
  <c r="A318" i="10"/>
  <c r="B318" i="10"/>
  <c r="C318" i="10"/>
  <c r="D318" i="10"/>
  <c r="E318" i="10"/>
  <c r="F318" i="10"/>
  <c r="G318" i="10"/>
  <c r="A319" i="10"/>
  <c r="B319" i="10"/>
  <c r="C319" i="10"/>
  <c r="D319" i="10"/>
  <c r="E319" i="10"/>
  <c r="F319" i="10"/>
  <c r="G319" i="10"/>
  <c r="A320" i="10"/>
  <c r="B320" i="10"/>
  <c r="C320" i="10"/>
  <c r="D320" i="10"/>
  <c r="E320" i="10"/>
  <c r="F320" i="10"/>
  <c r="G320" i="10"/>
  <c r="A321" i="10"/>
  <c r="B321" i="10"/>
  <c r="C321" i="10"/>
  <c r="D321" i="10"/>
  <c r="E321" i="10"/>
  <c r="F321" i="10"/>
  <c r="G321" i="10"/>
  <c r="A322" i="10"/>
  <c r="B322" i="10"/>
  <c r="C322" i="10"/>
  <c r="D322" i="10"/>
  <c r="E322" i="10"/>
  <c r="F322" i="10"/>
  <c r="G322" i="10"/>
  <c r="A323" i="10"/>
  <c r="B323" i="10"/>
  <c r="C323" i="10"/>
  <c r="D323" i="10"/>
  <c r="E323" i="10"/>
  <c r="F323" i="10"/>
  <c r="G323" i="10"/>
  <c r="A324" i="10"/>
  <c r="B324" i="10"/>
  <c r="C324" i="10"/>
  <c r="D324" i="10"/>
  <c r="E324" i="10"/>
  <c r="F324" i="10"/>
  <c r="G324" i="10"/>
  <c r="A325" i="10"/>
  <c r="B325" i="10"/>
  <c r="C325" i="10"/>
  <c r="D325" i="10"/>
  <c r="E325" i="10"/>
  <c r="F325" i="10"/>
  <c r="G325" i="10"/>
  <c r="A326" i="10"/>
  <c r="B326" i="10"/>
  <c r="C326" i="10"/>
  <c r="D326" i="10"/>
  <c r="E326" i="10"/>
  <c r="F326" i="10"/>
  <c r="G326" i="10"/>
  <c r="A327" i="10"/>
  <c r="B327" i="10"/>
  <c r="C327" i="10"/>
  <c r="D327" i="10"/>
  <c r="E327" i="10"/>
  <c r="F327" i="10"/>
  <c r="G327" i="10"/>
  <c r="A328" i="10"/>
  <c r="B328" i="10"/>
  <c r="C328" i="10"/>
  <c r="D328" i="10"/>
  <c r="E328" i="10"/>
  <c r="F328" i="10"/>
  <c r="G328" i="10"/>
  <c r="A329" i="10"/>
  <c r="B329" i="10"/>
  <c r="C329" i="10"/>
  <c r="D329" i="10"/>
  <c r="E329" i="10"/>
  <c r="F329" i="10"/>
  <c r="G329" i="10"/>
  <c r="A330" i="10"/>
  <c r="B330" i="10"/>
  <c r="C330" i="10"/>
  <c r="D330" i="10"/>
  <c r="E330" i="10"/>
  <c r="F330" i="10"/>
  <c r="G330" i="10"/>
  <c r="A331" i="10"/>
  <c r="B331" i="10"/>
  <c r="C331" i="10"/>
  <c r="D331" i="10"/>
  <c r="E331" i="10"/>
  <c r="F331" i="10"/>
  <c r="G331" i="10"/>
  <c r="A332" i="10"/>
  <c r="B332" i="10"/>
  <c r="C332" i="10"/>
  <c r="D332" i="10"/>
  <c r="E332" i="10"/>
  <c r="F332" i="10"/>
  <c r="G332" i="10"/>
  <c r="A333" i="10"/>
  <c r="B333" i="10"/>
  <c r="C333" i="10"/>
  <c r="D333" i="10"/>
  <c r="E333" i="10"/>
  <c r="F333" i="10"/>
  <c r="G333" i="10"/>
  <c r="A334" i="10"/>
  <c r="B334" i="10"/>
  <c r="C334" i="10"/>
  <c r="D334" i="10"/>
  <c r="E334" i="10"/>
  <c r="F334" i="10"/>
  <c r="G334" i="10"/>
  <c r="A335" i="10"/>
  <c r="B335" i="10"/>
  <c r="C335" i="10"/>
  <c r="D335" i="10"/>
  <c r="E335" i="10"/>
  <c r="F335" i="10"/>
  <c r="G335" i="10"/>
  <c r="A336" i="10"/>
  <c r="B336" i="10"/>
  <c r="C336" i="10"/>
  <c r="D336" i="10"/>
  <c r="E336" i="10"/>
  <c r="F336" i="10"/>
  <c r="G336" i="10"/>
  <c r="A337" i="10"/>
  <c r="B337" i="10"/>
  <c r="C337" i="10"/>
  <c r="D337" i="10"/>
  <c r="E337" i="10"/>
  <c r="F337" i="10"/>
  <c r="G337" i="10"/>
  <c r="A338" i="10"/>
  <c r="B338" i="10"/>
  <c r="C338" i="10"/>
  <c r="D338" i="10"/>
  <c r="E338" i="10"/>
  <c r="F338" i="10"/>
  <c r="G338" i="10"/>
  <c r="A339" i="10"/>
  <c r="B339" i="10"/>
  <c r="C339" i="10"/>
  <c r="D339" i="10"/>
  <c r="E339" i="10"/>
  <c r="F339" i="10"/>
  <c r="G339" i="10"/>
  <c r="A340" i="10"/>
  <c r="B340" i="10"/>
  <c r="C340" i="10"/>
  <c r="D340" i="10"/>
  <c r="E340" i="10"/>
  <c r="F340" i="10"/>
  <c r="G340" i="10"/>
  <c r="A341" i="10"/>
  <c r="B341" i="10"/>
  <c r="C341" i="10"/>
  <c r="D341" i="10"/>
  <c r="E341" i="10"/>
  <c r="F341" i="10"/>
  <c r="G341" i="10"/>
  <c r="A342" i="10"/>
  <c r="B342" i="10"/>
  <c r="C342" i="10"/>
  <c r="D342" i="10"/>
  <c r="E342" i="10"/>
  <c r="F342" i="10"/>
  <c r="G342" i="10"/>
  <c r="A343" i="10"/>
  <c r="B343" i="10"/>
  <c r="C343" i="10"/>
  <c r="D343" i="10"/>
  <c r="E343" i="10"/>
  <c r="F343" i="10"/>
  <c r="G343" i="10"/>
  <c r="A344" i="10"/>
  <c r="B344" i="10"/>
  <c r="C344" i="10"/>
  <c r="D344" i="10"/>
  <c r="E344" i="10"/>
  <c r="F344" i="10"/>
  <c r="G344" i="10"/>
  <c r="A345" i="10"/>
  <c r="B345" i="10"/>
  <c r="C345" i="10"/>
  <c r="D345" i="10"/>
  <c r="E345" i="10"/>
  <c r="F345" i="10"/>
  <c r="G345" i="10"/>
  <c r="A346" i="10"/>
  <c r="B346" i="10"/>
  <c r="C346" i="10"/>
  <c r="D346" i="10"/>
  <c r="E346" i="10"/>
  <c r="F346" i="10"/>
  <c r="G346" i="10"/>
  <c r="A347" i="10"/>
  <c r="B347" i="10"/>
  <c r="C347" i="10"/>
  <c r="D347" i="10"/>
  <c r="E347" i="10"/>
  <c r="F347" i="10"/>
  <c r="G347" i="10"/>
  <c r="A348" i="10"/>
  <c r="B348" i="10"/>
  <c r="C348" i="10"/>
  <c r="D348" i="10"/>
  <c r="E348" i="10"/>
  <c r="F348" i="10"/>
  <c r="G348" i="10"/>
  <c r="A349" i="10"/>
  <c r="B349" i="10"/>
  <c r="C349" i="10"/>
  <c r="D349" i="10"/>
  <c r="E349" i="10"/>
  <c r="F349" i="10"/>
  <c r="G349" i="10"/>
  <c r="A350" i="10"/>
  <c r="B350" i="10"/>
  <c r="C350" i="10"/>
  <c r="D350" i="10"/>
  <c r="E350" i="10"/>
  <c r="F350" i="10"/>
  <c r="G350" i="10"/>
  <c r="A351" i="10"/>
  <c r="B351" i="10"/>
  <c r="C351" i="10"/>
  <c r="D351" i="10"/>
  <c r="E351" i="10"/>
  <c r="F351" i="10"/>
  <c r="G351" i="10"/>
  <c r="A352" i="10"/>
  <c r="B352" i="10"/>
  <c r="C352" i="10"/>
  <c r="D352" i="10"/>
  <c r="E352" i="10"/>
  <c r="F352" i="10"/>
  <c r="G352" i="10"/>
  <c r="A353" i="10"/>
  <c r="B353" i="10"/>
  <c r="C353" i="10"/>
  <c r="D353" i="10"/>
  <c r="E353" i="10"/>
  <c r="F353" i="10"/>
  <c r="G353" i="10"/>
  <c r="A354" i="10"/>
  <c r="B354" i="10"/>
  <c r="C354" i="10"/>
  <c r="D354" i="10"/>
  <c r="E354" i="10"/>
  <c r="F354" i="10"/>
  <c r="G354" i="10"/>
  <c r="A355" i="10"/>
  <c r="B355" i="10"/>
  <c r="C355" i="10"/>
  <c r="D355" i="10"/>
  <c r="E355" i="10"/>
  <c r="F355" i="10"/>
  <c r="G355" i="10"/>
  <c r="A356" i="10"/>
  <c r="B356" i="10"/>
  <c r="C356" i="10"/>
  <c r="D356" i="10"/>
  <c r="E356" i="10"/>
  <c r="F356" i="10"/>
  <c r="G356" i="10"/>
  <c r="A357" i="10"/>
  <c r="B357" i="10"/>
  <c r="C357" i="10"/>
  <c r="D357" i="10"/>
  <c r="E357" i="10"/>
  <c r="F357" i="10"/>
  <c r="G357" i="10"/>
  <c r="A358" i="10"/>
  <c r="B358" i="10"/>
  <c r="C358" i="10"/>
  <c r="D358" i="10"/>
  <c r="E358" i="10"/>
  <c r="F358" i="10"/>
  <c r="G358" i="10"/>
  <c r="A359" i="10"/>
  <c r="B359" i="10"/>
  <c r="C359" i="10"/>
  <c r="D359" i="10"/>
  <c r="E359" i="10"/>
  <c r="F359" i="10"/>
  <c r="G359" i="10"/>
  <c r="A360" i="10"/>
  <c r="B360" i="10"/>
  <c r="C360" i="10"/>
  <c r="D360" i="10"/>
  <c r="E360" i="10"/>
  <c r="F360" i="10"/>
  <c r="G360" i="10"/>
  <c r="A361" i="10"/>
  <c r="B361" i="10"/>
  <c r="C361" i="10"/>
  <c r="D361" i="10"/>
  <c r="E361" i="10"/>
  <c r="F361" i="10"/>
  <c r="G361" i="10"/>
  <c r="A362" i="10"/>
  <c r="B362" i="10"/>
  <c r="C362" i="10"/>
  <c r="D362" i="10"/>
  <c r="E362" i="10"/>
  <c r="F362" i="10"/>
  <c r="G362" i="10"/>
  <c r="A363" i="10"/>
  <c r="B363" i="10"/>
  <c r="C363" i="10"/>
  <c r="D363" i="10"/>
  <c r="E363" i="10"/>
  <c r="F363" i="10"/>
  <c r="G363" i="10"/>
  <c r="A364" i="10"/>
  <c r="B364" i="10"/>
  <c r="C364" i="10"/>
  <c r="D364" i="10"/>
  <c r="E364" i="10"/>
  <c r="F364" i="10"/>
  <c r="G364" i="10"/>
  <c r="A365" i="10"/>
  <c r="B365" i="10"/>
  <c r="C365" i="10"/>
  <c r="D365" i="10"/>
  <c r="E365" i="10"/>
  <c r="F365" i="10"/>
  <c r="G365" i="10"/>
  <c r="A366" i="10"/>
  <c r="B366" i="10"/>
  <c r="C366" i="10"/>
  <c r="D366" i="10"/>
  <c r="E366" i="10"/>
  <c r="F366" i="10"/>
  <c r="G366" i="10"/>
  <c r="A367" i="10"/>
  <c r="B367" i="10"/>
  <c r="C367" i="10"/>
  <c r="D367" i="10"/>
  <c r="E367" i="10"/>
  <c r="F367" i="10"/>
  <c r="G367" i="10"/>
  <c r="A368" i="10"/>
  <c r="B368" i="10"/>
  <c r="C368" i="10"/>
  <c r="D368" i="10"/>
  <c r="E368" i="10"/>
  <c r="F368" i="10"/>
  <c r="G368" i="10"/>
  <c r="A369" i="10"/>
  <c r="B369" i="10"/>
  <c r="C369" i="10"/>
  <c r="D369" i="10"/>
  <c r="E369" i="10"/>
  <c r="F369" i="10"/>
  <c r="G369" i="10"/>
  <c r="A370" i="10"/>
  <c r="B370" i="10"/>
  <c r="C370" i="10"/>
  <c r="D370" i="10"/>
  <c r="E370" i="10"/>
  <c r="F370" i="10"/>
  <c r="G370" i="10"/>
  <c r="A371" i="10"/>
  <c r="B371" i="10"/>
  <c r="C371" i="10"/>
  <c r="D371" i="10"/>
  <c r="E371" i="10"/>
  <c r="F371" i="10"/>
  <c r="G371" i="10"/>
  <c r="A372" i="10"/>
  <c r="B372" i="10"/>
  <c r="C372" i="10"/>
  <c r="D372" i="10"/>
  <c r="E372" i="10"/>
  <c r="F372" i="10"/>
  <c r="G372" i="10"/>
  <c r="A373" i="10"/>
  <c r="B373" i="10"/>
  <c r="C373" i="10"/>
  <c r="D373" i="10"/>
  <c r="E373" i="10"/>
  <c r="F373" i="10"/>
  <c r="G373" i="10"/>
  <c r="A374" i="10"/>
  <c r="B374" i="10"/>
  <c r="C374" i="10"/>
  <c r="D374" i="10"/>
  <c r="E374" i="10"/>
  <c r="F374" i="10"/>
  <c r="G374" i="10"/>
  <c r="A375" i="10"/>
  <c r="B375" i="10"/>
  <c r="C375" i="10"/>
  <c r="D375" i="10"/>
  <c r="E375" i="10"/>
  <c r="F375" i="10"/>
  <c r="G375" i="10"/>
  <c r="A376" i="10"/>
  <c r="B376" i="10"/>
  <c r="C376" i="10"/>
  <c r="D376" i="10"/>
  <c r="E376" i="10"/>
  <c r="F376" i="10"/>
  <c r="G376" i="10"/>
  <c r="A377" i="10"/>
  <c r="B377" i="10"/>
  <c r="C377" i="10"/>
  <c r="D377" i="10"/>
  <c r="E377" i="10"/>
  <c r="F377" i="10"/>
  <c r="G377" i="10"/>
  <c r="A378" i="10"/>
  <c r="B378" i="10"/>
  <c r="C378" i="10"/>
  <c r="D378" i="10"/>
  <c r="E378" i="10"/>
  <c r="F378" i="10"/>
  <c r="G378" i="10"/>
  <c r="A379" i="10"/>
  <c r="B379" i="10"/>
  <c r="C379" i="10"/>
  <c r="D379" i="10"/>
  <c r="E379" i="10"/>
  <c r="F379" i="10"/>
  <c r="G379" i="10"/>
  <c r="A380" i="10"/>
  <c r="B380" i="10"/>
  <c r="C380" i="10"/>
  <c r="D380" i="10"/>
  <c r="E380" i="10"/>
  <c r="F380" i="10"/>
  <c r="G380" i="10"/>
  <c r="A381" i="10"/>
  <c r="B381" i="10"/>
  <c r="C381" i="10"/>
  <c r="D381" i="10"/>
  <c r="E381" i="10"/>
  <c r="F381" i="10"/>
  <c r="G381" i="10"/>
  <c r="A382" i="10"/>
  <c r="B382" i="10"/>
  <c r="C382" i="10"/>
  <c r="D382" i="10"/>
  <c r="E382" i="10"/>
  <c r="F382" i="10"/>
  <c r="G382" i="10"/>
  <c r="A383" i="10"/>
  <c r="B383" i="10"/>
  <c r="C383" i="10"/>
  <c r="D383" i="10"/>
  <c r="E383" i="10"/>
  <c r="F383" i="10"/>
  <c r="G383" i="10"/>
  <c r="A384" i="10"/>
  <c r="B384" i="10"/>
  <c r="C384" i="10"/>
  <c r="D384" i="10"/>
  <c r="E384" i="10"/>
  <c r="F384" i="10"/>
  <c r="G384" i="10"/>
  <c r="A385" i="10"/>
  <c r="B385" i="10"/>
  <c r="C385" i="10"/>
  <c r="D385" i="10"/>
  <c r="E385" i="10"/>
  <c r="F385" i="10"/>
  <c r="G385" i="10"/>
  <c r="A386" i="10"/>
  <c r="B386" i="10"/>
  <c r="C386" i="10"/>
  <c r="D386" i="10"/>
  <c r="E386" i="10"/>
  <c r="F386" i="10"/>
  <c r="G386" i="10"/>
  <c r="A387" i="10"/>
  <c r="B387" i="10"/>
  <c r="C387" i="10"/>
  <c r="D387" i="10"/>
  <c r="E387" i="10"/>
  <c r="F387" i="10"/>
  <c r="G387" i="10"/>
  <c r="A388" i="10"/>
  <c r="B388" i="10"/>
  <c r="C388" i="10"/>
  <c r="D388" i="10"/>
  <c r="E388" i="10"/>
  <c r="F388" i="10"/>
  <c r="G388" i="10"/>
  <c r="A389" i="10"/>
  <c r="B389" i="10"/>
  <c r="C389" i="10"/>
  <c r="D389" i="10"/>
  <c r="E389" i="10"/>
  <c r="F389" i="10"/>
  <c r="G389" i="10"/>
  <c r="A390" i="10"/>
  <c r="B390" i="10"/>
  <c r="C390" i="10"/>
  <c r="D390" i="10"/>
  <c r="E390" i="10"/>
  <c r="F390" i="10"/>
  <c r="G390" i="10"/>
  <c r="A391" i="10"/>
  <c r="B391" i="10"/>
  <c r="C391" i="10"/>
  <c r="D391" i="10"/>
  <c r="E391" i="10"/>
  <c r="F391" i="10"/>
  <c r="G391" i="10"/>
  <c r="A392" i="10"/>
  <c r="B392" i="10"/>
  <c r="C392" i="10"/>
  <c r="D392" i="10"/>
  <c r="E392" i="10"/>
  <c r="F392" i="10"/>
  <c r="G392" i="10"/>
  <c r="A393" i="10"/>
  <c r="B393" i="10"/>
  <c r="C393" i="10"/>
  <c r="D393" i="10"/>
  <c r="E393" i="10"/>
  <c r="F393" i="10"/>
  <c r="G393" i="10"/>
  <c r="A394" i="10"/>
  <c r="B394" i="10"/>
  <c r="C394" i="10"/>
  <c r="D394" i="10"/>
  <c r="E394" i="10"/>
  <c r="F394" i="10"/>
  <c r="G394" i="10"/>
  <c r="A395" i="10"/>
  <c r="B395" i="10"/>
  <c r="C395" i="10"/>
  <c r="D395" i="10"/>
  <c r="E395" i="10"/>
  <c r="F395" i="10"/>
  <c r="G395" i="10"/>
  <c r="A396" i="10"/>
  <c r="B396" i="10"/>
  <c r="C396" i="10"/>
  <c r="D396" i="10"/>
  <c r="E396" i="10"/>
  <c r="F396" i="10"/>
  <c r="G396" i="10"/>
  <c r="A397" i="10"/>
  <c r="B397" i="10"/>
  <c r="C397" i="10"/>
  <c r="D397" i="10"/>
  <c r="E397" i="10"/>
  <c r="F397" i="10"/>
  <c r="G397" i="10"/>
  <c r="A398" i="10"/>
  <c r="B398" i="10"/>
  <c r="C398" i="10"/>
  <c r="D398" i="10"/>
  <c r="E398" i="10"/>
  <c r="F398" i="10"/>
  <c r="G398" i="10"/>
  <c r="A399" i="10"/>
  <c r="B399" i="10"/>
  <c r="C399" i="10"/>
  <c r="D399" i="10"/>
  <c r="E399" i="10"/>
  <c r="F399" i="10"/>
  <c r="G399" i="10"/>
  <c r="A400" i="10"/>
  <c r="B400" i="10"/>
  <c r="C400" i="10"/>
  <c r="D400" i="10"/>
  <c r="E400" i="10"/>
  <c r="F400" i="10"/>
  <c r="G400" i="10"/>
  <c r="A401" i="10"/>
  <c r="B401" i="10"/>
  <c r="C401" i="10"/>
  <c r="D401" i="10"/>
  <c r="E401" i="10"/>
  <c r="F401" i="10"/>
  <c r="G401" i="10"/>
  <c r="A402" i="10"/>
  <c r="B402" i="10"/>
  <c r="C402" i="10"/>
  <c r="D402" i="10"/>
  <c r="E402" i="10"/>
  <c r="F402" i="10"/>
  <c r="G402" i="10"/>
  <c r="A403" i="10"/>
  <c r="B403" i="10"/>
  <c r="C403" i="10"/>
  <c r="D403" i="10"/>
  <c r="E403" i="10"/>
  <c r="F403" i="10"/>
  <c r="G403" i="10"/>
  <c r="A404" i="10"/>
  <c r="B404" i="10"/>
  <c r="C404" i="10"/>
  <c r="D404" i="10"/>
  <c r="E404" i="10"/>
  <c r="F404" i="10"/>
  <c r="G404" i="10"/>
  <c r="A405" i="10"/>
  <c r="B405" i="10"/>
  <c r="C405" i="10"/>
  <c r="D405" i="10"/>
  <c r="E405" i="10"/>
  <c r="F405" i="10"/>
  <c r="G405" i="10"/>
  <c r="A406" i="10"/>
  <c r="B406" i="10"/>
  <c r="C406" i="10"/>
  <c r="D406" i="10"/>
  <c r="E406" i="10"/>
  <c r="F406" i="10"/>
  <c r="G406" i="10"/>
  <c r="A407" i="10"/>
  <c r="B407" i="10"/>
  <c r="C407" i="10"/>
  <c r="D407" i="10"/>
  <c r="E407" i="10"/>
  <c r="F407" i="10"/>
  <c r="G407" i="10"/>
  <c r="A408" i="10"/>
  <c r="B408" i="10"/>
  <c r="C408" i="10"/>
  <c r="D408" i="10"/>
  <c r="E408" i="10"/>
  <c r="F408" i="10"/>
  <c r="G408" i="10"/>
  <c r="A409" i="10"/>
  <c r="B409" i="10"/>
  <c r="C409" i="10"/>
  <c r="D409" i="10"/>
  <c r="E409" i="10"/>
  <c r="F409" i="10"/>
  <c r="G409" i="10"/>
  <c r="A410" i="10"/>
  <c r="B410" i="10"/>
  <c r="C410" i="10"/>
  <c r="D410" i="10"/>
  <c r="E410" i="10"/>
  <c r="F410" i="10"/>
  <c r="G410" i="10"/>
  <c r="A411" i="10"/>
  <c r="B411" i="10"/>
  <c r="C411" i="10"/>
  <c r="D411" i="10"/>
  <c r="E411" i="10"/>
  <c r="F411" i="10"/>
  <c r="G411" i="10"/>
  <c r="A412" i="10"/>
  <c r="B412" i="10"/>
  <c r="C412" i="10"/>
  <c r="D412" i="10"/>
  <c r="E412" i="10"/>
  <c r="F412" i="10"/>
  <c r="G412" i="10"/>
  <c r="A413" i="10"/>
  <c r="B413" i="10"/>
  <c r="C413" i="10"/>
  <c r="D413" i="10"/>
  <c r="E413" i="10"/>
  <c r="F413" i="10"/>
  <c r="G413" i="10"/>
  <c r="A414" i="10"/>
  <c r="B414" i="10"/>
  <c r="C414" i="10"/>
  <c r="D414" i="10"/>
  <c r="E414" i="10"/>
  <c r="F414" i="10"/>
  <c r="G414" i="10"/>
  <c r="A415" i="10"/>
  <c r="B415" i="10"/>
  <c r="C415" i="10"/>
  <c r="D415" i="10"/>
  <c r="E415" i="10"/>
  <c r="F415" i="10"/>
  <c r="G415" i="10"/>
  <c r="A416" i="10"/>
  <c r="B416" i="10"/>
  <c r="C416" i="10"/>
  <c r="D416" i="10"/>
  <c r="E416" i="10"/>
  <c r="F416" i="10"/>
  <c r="G416" i="10"/>
  <c r="A417" i="10"/>
  <c r="B417" i="10"/>
  <c r="C417" i="10"/>
  <c r="D417" i="10"/>
  <c r="E417" i="10"/>
  <c r="F417" i="10"/>
  <c r="G417" i="10"/>
  <c r="A418" i="10"/>
  <c r="B418" i="10"/>
  <c r="C418" i="10"/>
  <c r="D418" i="10"/>
  <c r="E418" i="10"/>
  <c r="F418" i="10"/>
  <c r="G418" i="10"/>
  <c r="A419" i="10"/>
  <c r="B419" i="10"/>
  <c r="C419" i="10"/>
  <c r="D419" i="10"/>
  <c r="E419" i="10"/>
  <c r="F419" i="10"/>
  <c r="G419" i="10"/>
  <c r="A420" i="10"/>
  <c r="B420" i="10"/>
  <c r="C420" i="10"/>
  <c r="D420" i="10"/>
  <c r="E420" i="10"/>
  <c r="F420" i="10"/>
  <c r="G420" i="10"/>
  <c r="A421" i="10"/>
  <c r="B421" i="10"/>
  <c r="C421" i="10"/>
  <c r="D421" i="10"/>
  <c r="E421" i="10"/>
  <c r="F421" i="10"/>
  <c r="G421" i="10"/>
  <c r="A422" i="10"/>
  <c r="B422" i="10"/>
  <c r="C422" i="10"/>
  <c r="D422" i="10"/>
  <c r="E422" i="10"/>
  <c r="F422" i="10"/>
  <c r="G422" i="10"/>
  <c r="A423" i="10"/>
  <c r="B423" i="10"/>
  <c r="C423" i="10"/>
  <c r="D423" i="10"/>
  <c r="E423" i="10"/>
  <c r="F423" i="10"/>
  <c r="G423" i="10"/>
  <c r="A424" i="10"/>
  <c r="B424" i="10"/>
  <c r="C424" i="10"/>
  <c r="D424" i="10"/>
  <c r="E424" i="10"/>
  <c r="F424" i="10"/>
  <c r="G424" i="10"/>
  <c r="A425" i="10"/>
  <c r="B425" i="10"/>
  <c r="C425" i="10"/>
  <c r="D425" i="10"/>
  <c r="E425" i="10"/>
  <c r="F425" i="10"/>
  <c r="G425" i="10"/>
  <c r="A426" i="10"/>
  <c r="B426" i="10"/>
  <c r="C426" i="10"/>
  <c r="D426" i="10"/>
  <c r="E426" i="10"/>
  <c r="F426" i="10"/>
  <c r="G426" i="10"/>
  <c r="A427" i="10"/>
  <c r="B427" i="10"/>
  <c r="C427" i="10"/>
  <c r="D427" i="10"/>
  <c r="E427" i="10"/>
  <c r="F427" i="10"/>
  <c r="G427" i="10"/>
  <c r="A428" i="10"/>
  <c r="B428" i="10"/>
  <c r="C428" i="10"/>
  <c r="D428" i="10"/>
  <c r="E428" i="10"/>
  <c r="F428" i="10"/>
  <c r="G428" i="10"/>
  <c r="A429" i="10"/>
  <c r="B429" i="10"/>
  <c r="C429" i="10"/>
  <c r="D429" i="10"/>
  <c r="E429" i="10"/>
  <c r="F429" i="10"/>
  <c r="G429" i="10"/>
  <c r="A430" i="10"/>
  <c r="B430" i="10"/>
  <c r="C430" i="10"/>
  <c r="D430" i="10"/>
  <c r="E430" i="10"/>
  <c r="F430" i="10"/>
  <c r="G430" i="10"/>
  <c r="A431" i="10"/>
  <c r="B431" i="10"/>
  <c r="C431" i="10"/>
  <c r="D431" i="10"/>
  <c r="E431" i="10"/>
  <c r="F431" i="10"/>
  <c r="G431" i="10"/>
  <c r="A432" i="10"/>
  <c r="B432" i="10"/>
  <c r="C432" i="10"/>
  <c r="D432" i="10"/>
  <c r="E432" i="10"/>
  <c r="F432" i="10"/>
  <c r="G432" i="10"/>
  <c r="A433" i="10"/>
  <c r="B433" i="10"/>
  <c r="C433" i="10"/>
  <c r="D433" i="10"/>
  <c r="E433" i="10"/>
  <c r="F433" i="10"/>
  <c r="G433" i="10"/>
  <c r="A434" i="10"/>
  <c r="B434" i="10"/>
  <c r="C434" i="10"/>
  <c r="D434" i="10"/>
  <c r="E434" i="10"/>
  <c r="F434" i="10"/>
  <c r="G434" i="10"/>
  <c r="A435" i="10"/>
  <c r="B435" i="10"/>
  <c r="C435" i="10"/>
  <c r="D435" i="10"/>
  <c r="E435" i="10"/>
  <c r="F435" i="10"/>
  <c r="G435" i="10"/>
  <c r="A436" i="10"/>
  <c r="B436" i="10"/>
  <c r="C436" i="10"/>
  <c r="D436" i="10"/>
  <c r="E436" i="10"/>
  <c r="F436" i="10"/>
  <c r="G436" i="10"/>
  <c r="A437" i="10"/>
  <c r="B437" i="10"/>
  <c r="C437" i="10"/>
  <c r="D437" i="10"/>
  <c r="E437" i="10"/>
  <c r="F437" i="10"/>
  <c r="G437" i="10"/>
  <c r="A438" i="10"/>
  <c r="B438" i="10"/>
  <c r="C438" i="10"/>
  <c r="D438" i="10"/>
  <c r="E438" i="10"/>
  <c r="F438" i="10"/>
  <c r="G438" i="10"/>
  <c r="A439" i="10"/>
  <c r="B439" i="10"/>
  <c r="C439" i="10"/>
  <c r="D439" i="10"/>
  <c r="E439" i="10"/>
  <c r="F439" i="10"/>
  <c r="G439" i="10"/>
  <c r="A440" i="10"/>
  <c r="B440" i="10"/>
  <c r="C440" i="10"/>
  <c r="D440" i="10"/>
  <c r="E440" i="10"/>
  <c r="F440" i="10"/>
  <c r="G440" i="10"/>
  <c r="A441" i="10"/>
  <c r="B441" i="10"/>
  <c r="C441" i="10"/>
  <c r="D441" i="10"/>
  <c r="E441" i="10"/>
  <c r="F441" i="10"/>
  <c r="G441" i="10"/>
  <c r="A442" i="10"/>
  <c r="B442" i="10"/>
  <c r="C442" i="10"/>
  <c r="D442" i="10"/>
  <c r="E442" i="10"/>
  <c r="F442" i="10"/>
  <c r="G442" i="10"/>
  <c r="A443" i="10"/>
  <c r="B443" i="10"/>
  <c r="C443" i="10"/>
  <c r="D443" i="10"/>
  <c r="E443" i="10"/>
  <c r="F443" i="10"/>
  <c r="G443" i="10"/>
  <c r="A444" i="10"/>
  <c r="B444" i="10"/>
  <c r="C444" i="10"/>
  <c r="D444" i="10"/>
  <c r="E444" i="10"/>
  <c r="F444" i="10"/>
  <c r="G444" i="10"/>
  <c r="A445" i="10"/>
  <c r="B445" i="10"/>
  <c r="C445" i="10"/>
  <c r="D445" i="10"/>
  <c r="E445" i="10"/>
  <c r="F445" i="10"/>
  <c r="G445" i="10"/>
  <c r="A446" i="10"/>
  <c r="B446" i="10"/>
  <c r="C446" i="10"/>
  <c r="D446" i="10"/>
  <c r="E446" i="10"/>
  <c r="F446" i="10"/>
  <c r="G446" i="10"/>
  <c r="A447" i="10"/>
  <c r="B447" i="10"/>
  <c r="C447" i="10"/>
  <c r="D447" i="10"/>
  <c r="E447" i="10"/>
  <c r="F447" i="10"/>
  <c r="G447" i="10"/>
  <c r="A448" i="10"/>
  <c r="B448" i="10"/>
  <c r="C448" i="10"/>
  <c r="D448" i="10"/>
  <c r="E448" i="10"/>
  <c r="F448" i="10"/>
  <c r="G448" i="10"/>
  <c r="A449" i="10"/>
  <c r="B449" i="10"/>
  <c r="C449" i="10"/>
  <c r="D449" i="10"/>
  <c r="E449" i="10"/>
  <c r="F449" i="10"/>
  <c r="G449" i="10"/>
  <c r="A450" i="10"/>
  <c r="B450" i="10"/>
  <c r="C450" i="10"/>
  <c r="D450" i="10"/>
  <c r="E450" i="10"/>
  <c r="F450" i="10"/>
  <c r="G450" i="10"/>
  <c r="A451" i="10"/>
  <c r="B451" i="10"/>
  <c r="C451" i="10"/>
  <c r="D451" i="10"/>
  <c r="E451" i="10"/>
  <c r="F451" i="10"/>
  <c r="G451" i="10"/>
  <c r="A452" i="10"/>
  <c r="B452" i="10"/>
  <c r="C452" i="10"/>
  <c r="D452" i="10"/>
  <c r="E452" i="10"/>
  <c r="F452" i="10"/>
  <c r="G452" i="10"/>
  <c r="A453" i="10"/>
  <c r="B453" i="10"/>
  <c r="C453" i="10"/>
  <c r="D453" i="10"/>
  <c r="E453" i="10"/>
  <c r="F453" i="10"/>
  <c r="G453" i="10"/>
  <c r="A454" i="10"/>
  <c r="B454" i="10"/>
  <c r="C454" i="10"/>
  <c r="D454" i="10"/>
  <c r="E454" i="10"/>
  <c r="F454" i="10"/>
  <c r="G454" i="10"/>
  <c r="A455" i="10"/>
  <c r="B455" i="10"/>
  <c r="C455" i="10"/>
  <c r="D455" i="10"/>
  <c r="E455" i="10"/>
  <c r="F455" i="10"/>
  <c r="G455" i="10"/>
  <c r="A456" i="10"/>
  <c r="B456" i="10"/>
  <c r="C456" i="10"/>
  <c r="D456" i="10"/>
  <c r="E456" i="10"/>
  <c r="F456" i="10"/>
  <c r="G456" i="10"/>
  <c r="A457" i="10"/>
  <c r="B457" i="10"/>
  <c r="C457" i="10"/>
  <c r="D457" i="10"/>
  <c r="E457" i="10"/>
  <c r="F457" i="10"/>
  <c r="G457" i="10"/>
  <c r="A458" i="10"/>
  <c r="B458" i="10"/>
  <c r="C458" i="10"/>
  <c r="D458" i="10"/>
  <c r="E458" i="10"/>
  <c r="F458" i="10"/>
  <c r="G458" i="10"/>
  <c r="A459" i="10"/>
  <c r="B459" i="10"/>
  <c r="C459" i="10"/>
  <c r="D459" i="10"/>
  <c r="E459" i="10"/>
  <c r="F459" i="10"/>
  <c r="G459" i="10"/>
  <c r="A460" i="10"/>
  <c r="B460" i="10"/>
  <c r="C460" i="10"/>
  <c r="D460" i="10"/>
  <c r="E460" i="10"/>
  <c r="F460" i="10"/>
  <c r="G460" i="10"/>
  <c r="A461" i="10"/>
  <c r="B461" i="10"/>
  <c r="C461" i="10"/>
  <c r="D461" i="10"/>
  <c r="E461" i="10"/>
  <c r="F461" i="10"/>
  <c r="G461" i="10"/>
  <c r="A462" i="10"/>
  <c r="B462" i="10"/>
  <c r="C462" i="10"/>
  <c r="D462" i="10"/>
  <c r="E462" i="10"/>
  <c r="F462" i="10"/>
  <c r="G462" i="10"/>
  <c r="A463" i="10"/>
  <c r="B463" i="10"/>
  <c r="C463" i="10"/>
  <c r="D463" i="10"/>
  <c r="E463" i="10"/>
  <c r="F463" i="10"/>
  <c r="G463" i="10"/>
  <c r="A464" i="10"/>
  <c r="B464" i="10"/>
  <c r="C464" i="10"/>
  <c r="D464" i="10"/>
  <c r="E464" i="10"/>
  <c r="F464" i="10"/>
  <c r="G464" i="10"/>
  <c r="A465" i="10"/>
  <c r="B465" i="10"/>
  <c r="C465" i="10"/>
  <c r="D465" i="10"/>
  <c r="E465" i="10"/>
  <c r="F465" i="10"/>
  <c r="G465" i="10"/>
  <c r="A466" i="10"/>
  <c r="B466" i="10"/>
  <c r="C466" i="10"/>
  <c r="D466" i="10"/>
  <c r="E466" i="10"/>
  <c r="F466" i="10"/>
  <c r="G466" i="10"/>
  <c r="A467" i="10"/>
  <c r="B467" i="10"/>
  <c r="C467" i="10"/>
  <c r="D467" i="10"/>
  <c r="E467" i="10"/>
  <c r="F467" i="10"/>
  <c r="G467" i="10"/>
  <c r="A468" i="10"/>
  <c r="B468" i="10"/>
  <c r="C468" i="10"/>
  <c r="D468" i="10"/>
  <c r="E468" i="10"/>
  <c r="F468" i="10"/>
  <c r="G468" i="10"/>
  <c r="A469" i="10"/>
  <c r="B469" i="10"/>
  <c r="C469" i="10"/>
  <c r="D469" i="10"/>
  <c r="E469" i="10"/>
  <c r="F469" i="10"/>
  <c r="G469" i="10"/>
  <c r="A470" i="10"/>
  <c r="B470" i="10"/>
  <c r="C470" i="10"/>
  <c r="D470" i="10"/>
  <c r="E470" i="10"/>
  <c r="F470" i="10"/>
  <c r="G470" i="10"/>
  <c r="A471" i="10"/>
  <c r="B471" i="10"/>
  <c r="C471" i="10"/>
  <c r="D471" i="10"/>
  <c r="E471" i="10"/>
  <c r="F471" i="10"/>
  <c r="G471" i="10"/>
  <c r="A472" i="10"/>
  <c r="B472" i="10"/>
  <c r="C472" i="10"/>
  <c r="D472" i="10"/>
  <c r="E472" i="10"/>
  <c r="F472" i="10"/>
  <c r="G472" i="10"/>
  <c r="A473" i="10"/>
  <c r="B473" i="10"/>
  <c r="C473" i="10"/>
  <c r="D473" i="10"/>
  <c r="E473" i="10"/>
  <c r="F473" i="10"/>
  <c r="G473" i="10"/>
  <c r="A474" i="10"/>
  <c r="B474" i="10"/>
  <c r="C474" i="10"/>
  <c r="D474" i="10"/>
  <c r="E474" i="10"/>
  <c r="F474" i="10"/>
  <c r="G474" i="10"/>
  <c r="A475" i="10"/>
  <c r="B475" i="10"/>
  <c r="C475" i="10"/>
  <c r="D475" i="10"/>
  <c r="E475" i="10"/>
  <c r="F475" i="10"/>
  <c r="G475" i="10"/>
  <c r="A476" i="10"/>
  <c r="B476" i="10"/>
  <c r="C476" i="10"/>
  <c r="D476" i="10"/>
  <c r="E476" i="10"/>
  <c r="F476" i="10"/>
  <c r="G476" i="10"/>
  <c r="A477" i="10"/>
  <c r="B477" i="10"/>
  <c r="C477" i="10"/>
  <c r="D477" i="10"/>
  <c r="E477" i="10"/>
  <c r="F477" i="10"/>
  <c r="G477" i="10"/>
  <c r="A478" i="10"/>
  <c r="B478" i="10"/>
  <c r="C478" i="10"/>
  <c r="D478" i="10"/>
  <c r="E478" i="10"/>
  <c r="F478" i="10"/>
  <c r="G478" i="10"/>
  <c r="A479" i="10"/>
  <c r="B479" i="10"/>
  <c r="C479" i="10"/>
  <c r="D479" i="10"/>
  <c r="E479" i="10"/>
  <c r="F479" i="10"/>
  <c r="G479" i="10"/>
  <c r="A480" i="10"/>
  <c r="B480" i="10"/>
  <c r="C480" i="10"/>
  <c r="D480" i="10"/>
  <c r="E480" i="10"/>
  <c r="F480" i="10"/>
  <c r="G480" i="10"/>
  <c r="A481" i="10"/>
  <c r="B481" i="10"/>
  <c r="C481" i="10"/>
  <c r="D481" i="10"/>
  <c r="E481" i="10"/>
  <c r="F481" i="10"/>
  <c r="G481" i="10"/>
  <c r="A482" i="10"/>
  <c r="B482" i="10"/>
  <c r="C482" i="10"/>
  <c r="D482" i="10"/>
  <c r="E482" i="10"/>
  <c r="F482" i="10"/>
  <c r="G482" i="10"/>
  <c r="A483" i="10"/>
  <c r="B483" i="10"/>
  <c r="C483" i="10"/>
  <c r="D483" i="10"/>
  <c r="E483" i="10"/>
  <c r="F483" i="10"/>
  <c r="G483" i="10"/>
  <c r="A484" i="10"/>
  <c r="B484" i="10"/>
  <c r="C484" i="10"/>
  <c r="D484" i="10"/>
  <c r="E484" i="10"/>
  <c r="F484" i="10"/>
  <c r="G484" i="10"/>
  <c r="A485" i="10"/>
  <c r="B485" i="10"/>
  <c r="C485" i="10"/>
  <c r="D485" i="10"/>
  <c r="E485" i="10"/>
  <c r="F485" i="10"/>
  <c r="G485" i="10"/>
  <c r="A486" i="10"/>
  <c r="B486" i="10"/>
  <c r="C486" i="10"/>
  <c r="D486" i="10"/>
  <c r="E486" i="10"/>
  <c r="F486" i="10"/>
  <c r="G486" i="10"/>
  <c r="A487" i="10"/>
  <c r="B487" i="10"/>
  <c r="C487" i="10"/>
  <c r="D487" i="10"/>
  <c r="E487" i="10"/>
  <c r="F487" i="10"/>
  <c r="G487" i="10"/>
  <c r="A488" i="10"/>
  <c r="B488" i="10"/>
  <c r="C488" i="10"/>
  <c r="D488" i="10"/>
  <c r="E488" i="10"/>
  <c r="F488" i="10"/>
  <c r="G488" i="10"/>
  <c r="A489" i="10"/>
  <c r="B489" i="10"/>
  <c r="C489" i="10"/>
  <c r="D489" i="10"/>
  <c r="E489" i="10"/>
  <c r="F489" i="10"/>
  <c r="G489" i="10"/>
  <c r="A490" i="10"/>
  <c r="B490" i="10"/>
  <c r="C490" i="10"/>
  <c r="D490" i="10"/>
  <c r="E490" i="10"/>
  <c r="F490" i="10"/>
  <c r="G490" i="10"/>
  <c r="A491" i="10"/>
  <c r="B491" i="10"/>
  <c r="C491" i="10"/>
  <c r="D491" i="10"/>
  <c r="E491" i="10"/>
  <c r="F491" i="10"/>
  <c r="G491" i="10"/>
  <c r="A492" i="10"/>
  <c r="B492" i="10"/>
  <c r="C492" i="10"/>
  <c r="D492" i="10"/>
  <c r="E492" i="10"/>
  <c r="F492" i="10"/>
  <c r="G492" i="10"/>
  <c r="A493" i="10"/>
  <c r="B493" i="10"/>
  <c r="C493" i="10"/>
  <c r="D493" i="10"/>
  <c r="E493" i="10"/>
  <c r="F493" i="10"/>
  <c r="G493" i="10"/>
  <c r="A494" i="10"/>
  <c r="B494" i="10"/>
  <c r="C494" i="10"/>
  <c r="D494" i="10"/>
  <c r="E494" i="10"/>
  <c r="F494" i="10"/>
  <c r="G494" i="10"/>
  <c r="A495" i="10"/>
  <c r="B495" i="10"/>
  <c r="C495" i="10"/>
  <c r="D495" i="10"/>
  <c r="E495" i="10"/>
  <c r="F495" i="10"/>
  <c r="G495" i="10"/>
  <c r="A496" i="10"/>
  <c r="B496" i="10"/>
  <c r="C496" i="10"/>
  <c r="D496" i="10"/>
  <c r="E496" i="10"/>
  <c r="F496" i="10"/>
  <c r="G496" i="10"/>
  <c r="A497" i="10"/>
  <c r="B497" i="10"/>
  <c r="C497" i="10"/>
  <c r="D497" i="10"/>
  <c r="E497" i="10"/>
  <c r="F497" i="10"/>
  <c r="G497" i="10"/>
  <c r="A498" i="10"/>
  <c r="B498" i="10"/>
  <c r="C498" i="10"/>
  <c r="D498" i="10"/>
  <c r="E498" i="10"/>
  <c r="F498" i="10"/>
  <c r="G498" i="10"/>
  <c r="A499" i="10"/>
  <c r="B499" i="10"/>
  <c r="C499" i="10"/>
  <c r="D499" i="10"/>
  <c r="E499" i="10"/>
  <c r="F499" i="10"/>
  <c r="G499" i="10"/>
  <c r="A500" i="10"/>
  <c r="B500" i="10"/>
  <c r="C500" i="10"/>
  <c r="D500" i="10"/>
  <c r="E500" i="10"/>
  <c r="F500" i="10"/>
  <c r="G500" i="10"/>
  <c r="A501" i="10"/>
  <c r="B501" i="10"/>
  <c r="C501" i="10"/>
  <c r="D501" i="10"/>
  <c r="E501" i="10"/>
  <c r="F501" i="10"/>
  <c r="G501" i="10"/>
  <c r="A502" i="10"/>
  <c r="B502" i="10"/>
  <c r="C502" i="10"/>
  <c r="D502" i="10"/>
  <c r="E502" i="10"/>
  <c r="F502" i="10"/>
  <c r="G502" i="10"/>
  <c r="A503" i="10"/>
  <c r="B503" i="10"/>
  <c r="C503" i="10"/>
  <c r="D503" i="10"/>
  <c r="E503" i="10"/>
  <c r="F503" i="10"/>
  <c r="G503" i="10"/>
  <c r="A504" i="10"/>
  <c r="B504" i="10"/>
  <c r="C504" i="10"/>
  <c r="D504" i="10"/>
  <c r="E504" i="10"/>
  <c r="F504" i="10"/>
  <c r="G504" i="10"/>
  <c r="A505" i="10"/>
  <c r="B505" i="10"/>
  <c r="C505" i="10"/>
  <c r="D505" i="10"/>
  <c r="E505" i="10"/>
  <c r="F505" i="10"/>
  <c r="G505" i="10"/>
  <c r="A506" i="10"/>
  <c r="B506" i="10"/>
  <c r="C506" i="10"/>
  <c r="D506" i="10"/>
  <c r="E506" i="10"/>
  <c r="F506" i="10"/>
  <c r="G506" i="10"/>
  <c r="A507" i="10"/>
  <c r="B507" i="10"/>
  <c r="C507" i="10"/>
  <c r="D507" i="10"/>
  <c r="E507" i="10"/>
  <c r="F507" i="10"/>
  <c r="G507" i="10"/>
  <c r="A508" i="10"/>
  <c r="B508" i="10"/>
  <c r="C508" i="10"/>
  <c r="D508" i="10"/>
  <c r="E508" i="10"/>
  <c r="F508" i="10"/>
  <c r="G508" i="10"/>
  <c r="A509" i="10"/>
  <c r="B509" i="10"/>
  <c r="C509" i="10"/>
  <c r="D509" i="10"/>
  <c r="E509" i="10"/>
  <c r="F509" i="10"/>
  <c r="G509" i="10"/>
  <c r="A510" i="10"/>
  <c r="B510" i="10"/>
  <c r="C510" i="10"/>
  <c r="D510" i="10"/>
  <c r="E510" i="10"/>
  <c r="F510" i="10"/>
  <c r="G510" i="10"/>
  <c r="A511" i="10"/>
  <c r="B511" i="10"/>
  <c r="C511" i="10"/>
  <c r="D511" i="10"/>
  <c r="E511" i="10"/>
  <c r="F511" i="10"/>
  <c r="G511" i="10"/>
  <c r="A512" i="10"/>
  <c r="B512" i="10"/>
  <c r="C512" i="10"/>
  <c r="D512" i="10"/>
  <c r="E512" i="10"/>
  <c r="F512" i="10"/>
  <c r="G512" i="10"/>
  <c r="A513" i="10"/>
  <c r="B513" i="10"/>
  <c r="C513" i="10"/>
  <c r="D513" i="10"/>
  <c r="E513" i="10"/>
  <c r="F513" i="10"/>
  <c r="G513" i="10"/>
  <c r="A514" i="10"/>
  <c r="B514" i="10"/>
  <c r="C514" i="10"/>
  <c r="D514" i="10"/>
  <c r="E514" i="10"/>
  <c r="F514" i="10"/>
  <c r="G514" i="10"/>
  <c r="A515" i="10"/>
  <c r="B515" i="10"/>
  <c r="C515" i="10"/>
  <c r="D515" i="10"/>
  <c r="E515" i="10"/>
  <c r="F515" i="10"/>
  <c r="G515" i="10"/>
  <c r="A516" i="10"/>
  <c r="B516" i="10"/>
  <c r="C516" i="10"/>
  <c r="D516" i="10"/>
  <c r="E516" i="10"/>
  <c r="F516" i="10"/>
  <c r="G516" i="10"/>
  <c r="A517" i="10"/>
  <c r="B517" i="10"/>
  <c r="C517" i="10"/>
  <c r="D517" i="10"/>
  <c r="E517" i="10"/>
  <c r="F517" i="10"/>
  <c r="G517" i="10"/>
  <c r="A518" i="10"/>
  <c r="B518" i="10"/>
  <c r="C518" i="10"/>
  <c r="D518" i="10"/>
  <c r="E518" i="10"/>
  <c r="F518" i="10"/>
  <c r="G518" i="10"/>
  <c r="A519" i="10"/>
  <c r="B519" i="10"/>
  <c r="C519" i="10"/>
  <c r="D519" i="10"/>
  <c r="E519" i="10"/>
  <c r="F519" i="10"/>
  <c r="G519" i="10"/>
  <c r="A520" i="10"/>
  <c r="B520" i="10"/>
  <c r="C520" i="10"/>
  <c r="D520" i="10"/>
  <c r="E520" i="10"/>
  <c r="F520" i="10"/>
  <c r="G520" i="10"/>
  <c r="A521" i="10"/>
  <c r="B521" i="10"/>
  <c r="C521" i="10"/>
  <c r="D521" i="10"/>
  <c r="E521" i="10"/>
  <c r="F521" i="10"/>
  <c r="G521" i="10"/>
  <c r="A522" i="10"/>
  <c r="B522" i="10"/>
  <c r="C522" i="10"/>
  <c r="D522" i="10"/>
  <c r="E522" i="10"/>
  <c r="F522" i="10"/>
  <c r="G522" i="10"/>
  <c r="A523" i="10"/>
  <c r="B523" i="10"/>
  <c r="C523" i="10"/>
  <c r="D523" i="10"/>
  <c r="E523" i="10"/>
  <c r="F523" i="10"/>
  <c r="G523" i="10"/>
  <c r="A524" i="10"/>
  <c r="B524" i="10"/>
  <c r="C524" i="10"/>
  <c r="D524" i="10"/>
  <c r="E524" i="10"/>
  <c r="F524" i="10"/>
  <c r="G524" i="10"/>
  <c r="A525" i="10"/>
  <c r="B525" i="10"/>
  <c r="C525" i="10"/>
  <c r="D525" i="10"/>
  <c r="E525" i="10"/>
  <c r="F525" i="10"/>
  <c r="G525" i="10"/>
  <c r="A526" i="10"/>
  <c r="B526" i="10"/>
  <c r="C526" i="10"/>
  <c r="D526" i="10"/>
  <c r="E526" i="10"/>
  <c r="F526" i="10"/>
  <c r="G526" i="10"/>
  <c r="A527" i="10"/>
  <c r="B527" i="10"/>
  <c r="C527" i="10"/>
  <c r="D527" i="10"/>
  <c r="E527" i="10"/>
  <c r="F527" i="10"/>
  <c r="G527" i="10"/>
  <c r="A528" i="10"/>
  <c r="B528" i="10"/>
  <c r="C528" i="10"/>
  <c r="D528" i="10"/>
  <c r="E528" i="10"/>
  <c r="F528" i="10"/>
  <c r="G528" i="10"/>
  <c r="A529" i="10"/>
  <c r="B529" i="10"/>
  <c r="C529" i="10"/>
  <c r="D529" i="10"/>
  <c r="E529" i="10"/>
  <c r="F529" i="10"/>
  <c r="G529" i="10"/>
  <c r="A530" i="10"/>
  <c r="B530" i="10"/>
  <c r="C530" i="10"/>
  <c r="D530" i="10"/>
  <c r="E530" i="10"/>
  <c r="F530" i="10"/>
  <c r="G530" i="10"/>
  <c r="A531" i="10"/>
  <c r="B531" i="10"/>
  <c r="C531" i="10"/>
  <c r="D531" i="10"/>
  <c r="E531" i="10"/>
  <c r="F531" i="10"/>
  <c r="G531" i="10"/>
  <c r="A532" i="10"/>
  <c r="B532" i="10"/>
  <c r="C532" i="10"/>
  <c r="D532" i="10"/>
  <c r="E532" i="10"/>
  <c r="F532" i="10"/>
  <c r="G532" i="10"/>
  <c r="A533" i="10"/>
  <c r="B533" i="10"/>
  <c r="C533" i="10"/>
  <c r="D533" i="10"/>
  <c r="E533" i="10"/>
  <c r="F533" i="10"/>
  <c r="G533" i="10"/>
  <c r="A534" i="10"/>
  <c r="B534" i="10"/>
  <c r="C534" i="10"/>
  <c r="D534" i="10"/>
  <c r="E534" i="10"/>
  <c r="F534" i="10"/>
  <c r="G534" i="10"/>
  <c r="A535" i="10"/>
  <c r="B535" i="10"/>
  <c r="C535" i="10"/>
  <c r="D535" i="10"/>
  <c r="E535" i="10"/>
  <c r="F535" i="10"/>
  <c r="G535" i="10"/>
  <c r="A536" i="10"/>
  <c r="B536" i="10"/>
  <c r="C536" i="10"/>
  <c r="D536" i="10"/>
  <c r="E536" i="10"/>
  <c r="F536" i="10"/>
  <c r="G536" i="10"/>
  <c r="A537" i="10"/>
  <c r="B537" i="10"/>
  <c r="C537" i="10"/>
  <c r="D537" i="10"/>
  <c r="E537" i="10"/>
  <c r="F537" i="10"/>
  <c r="G537" i="10"/>
  <c r="A538" i="10"/>
  <c r="B538" i="10"/>
  <c r="C538" i="10"/>
  <c r="D538" i="10"/>
  <c r="E538" i="10"/>
  <c r="F538" i="10"/>
  <c r="G538" i="10"/>
  <c r="A539" i="10"/>
  <c r="B539" i="10"/>
  <c r="C539" i="10"/>
  <c r="D539" i="10"/>
  <c r="E539" i="10"/>
  <c r="F539" i="10"/>
  <c r="G539" i="10"/>
  <c r="A540" i="10"/>
  <c r="B540" i="10"/>
  <c r="C540" i="10"/>
  <c r="D540" i="10"/>
  <c r="E540" i="10"/>
  <c r="F540" i="10"/>
  <c r="G540" i="10"/>
  <c r="A541" i="10"/>
  <c r="B541" i="10"/>
  <c r="C541" i="10"/>
  <c r="D541" i="10"/>
  <c r="E541" i="10"/>
  <c r="F541" i="10"/>
  <c r="G541" i="10"/>
  <c r="A542" i="10"/>
  <c r="B542" i="10"/>
  <c r="C542" i="10"/>
  <c r="D542" i="10"/>
  <c r="E542" i="10"/>
  <c r="F542" i="10"/>
  <c r="G542" i="10"/>
  <c r="A543" i="10"/>
  <c r="B543" i="10"/>
  <c r="C543" i="10"/>
  <c r="D543" i="10"/>
  <c r="E543" i="10"/>
  <c r="F543" i="10"/>
  <c r="G543" i="10"/>
  <c r="A544" i="10"/>
  <c r="B544" i="10"/>
  <c r="C544" i="10"/>
  <c r="D544" i="10"/>
  <c r="E544" i="10"/>
  <c r="F544" i="10"/>
  <c r="G544" i="10"/>
  <c r="A545" i="10"/>
  <c r="B545" i="10"/>
  <c r="C545" i="10"/>
  <c r="D545" i="10"/>
  <c r="E545" i="10"/>
  <c r="F545" i="10"/>
  <c r="G545" i="10"/>
  <c r="A546" i="10"/>
  <c r="B546" i="10"/>
  <c r="C546" i="10"/>
  <c r="D546" i="10"/>
  <c r="E546" i="10"/>
  <c r="F546" i="10"/>
  <c r="G546" i="10"/>
  <c r="A547" i="10"/>
  <c r="B547" i="10"/>
  <c r="C547" i="10"/>
  <c r="D547" i="10"/>
  <c r="E547" i="10"/>
  <c r="F547" i="10"/>
  <c r="G547" i="10"/>
  <c r="A548" i="10"/>
  <c r="B548" i="10"/>
  <c r="C548" i="10"/>
  <c r="D548" i="10"/>
  <c r="E548" i="10"/>
  <c r="F548" i="10"/>
  <c r="G548" i="10"/>
  <c r="A549" i="10"/>
  <c r="B549" i="10"/>
  <c r="C549" i="10"/>
  <c r="D549" i="10"/>
  <c r="E549" i="10"/>
  <c r="F549" i="10"/>
  <c r="G549" i="10"/>
  <c r="A550" i="10"/>
  <c r="B550" i="10"/>
  <c r="C550" i="10"/>
  <c r="D550" i="10"/>
  <c r="E550" i="10"/>
  <c r="F550" i="10"/>
  <c r="G550" i="10"/>
  <c r="A551" i="10"/>
  <c r="B551" i="10"/>
  <c r="C551" i="10"/>
  <c r="D551" i="10"/>
  <c r="E551" i="10"/>
  <c r="F551" i="10"/>
  <c r="G551" i="10"/>
  <c r="A552" i="10"/>
  <c r="B552" i="10"/>
  <c r="C552" i="10"/>
  <c r="D552" i="10"/>
  <c r="E552" i="10"/>
  <c r="F552" i="10"/>
  <c r="G552" i="10"/>
  <c r="A553" i="10"/>
  <c r="B553" i="10"/>
  <c r="C553" i="10"/>
  <c r="D553" i="10"/>
  <c r="E553" i="10"/>
  <c r="F553" i="10"/>
  <c r="G553" i="10"/>
  <c r="A554" i="10"/>
  <c r="B554" i="10"/>
  <c r="C554" i="10"/>
  <c r="D554" i="10"/>
  <c r="E554" i="10"/>
  <c r="F554" i="10"/>
  <c r="G554" i="10"/>
  <c r="A555" i="10"/>
  <c r="B555" i="10"/>
  <c r="C555" i="10"/>
  <c r="D555" i="10"/>
  <c r="E555" i="10"/>
  <c r="F555" i="10"/>
  <c r="G555" i="10"/>
  <c r="A556" i="10"/>
  <c r="B556" i="10"/>
  <c r="C556" i="10"/>
  <c r="D556" i="10"/>
  <c r="E556" i="10"/>
  <c r="F556" i="10"/>
  <c r="G556" i="10"/>
  <c r="A557" i="10"/>
  <c r="B557" i="10"/>
  <c r="C557" i="10"/>
  <c r="D557" i="10"/>
  <c r="E557" i="10"/>
  <c r="F557" i="10"/>
  <c r="G557" i="10"/>
  <c r="A558" i="10"/>
  <c r="B558" i="10"/>
  <c r="C558" i="10"/>
  <c r="D558" i="10"/>
  <c r="E558" i="10"/>
  <c r="F558" i="10"/>
  <c r="G558" i="10"/>
  <c r="A559" i="10"/>
  <c r="B559" i="10"/>
  <c r="C559" i="10"/>
  <c r="D559" i="10"/>
  <c r="E559" i="10"/>
  <c r="F559" i="10"/>
  <c r="G559" i="10"/>
  <c r="A560" i="10"/>
  <c r="B560" i="10"/>
  <c r="C560" i="10"/>
  <c r="D560" i="10"/>
  <c r="E560" i="10"/>
  <c r="F560" i="10"/>
  <c r="G560" i="10"/>
  <c r="A561" i="10"/>
  <c r="B561" i="10"/>
  <c r="C561" i="10"/>
  <c r="D561" i="10"/>
  <c r="E561" i="10"/>
  <c r="F561" i="10"/>
  <c r="G561" i="10"/>
  <c r="A562" i="10"/>
  <c r="B562" i="10"/>
  <c r="C562" i="10"/>
  <c r="D562" i="10"/>
  <c r="E562" i="10"/>
  <c r="F562" i="10"/>
  <c r="G562" i="10"/>
  <c r="A563" i="10"/>
  <c r="B563" i="10"/>
  <c r="C563" i="10"/>
  <c r="D563" i="10"/>
  <c r="E563" i="10"/>
  <c r="F563" i="10"/>
  <c r="G563" i="10"/>
  <c r="A564" i="10"/>
  <c r="B564" i="10"/>
  <c r="C564" i="10"/>
  <c r="D564" i="10"/>
  <c r="E564" i="10"/>
  <c r="F564" i="10"/>
  <c r="G564" i="10"/>
  <c r="A565" i="10"/>
  <c r="B565" i="10"/>
  <c r="C565" i="10"/>
  <c r="D565" i="10"/>
  <c r="E565" i="10"/>
  <c r="F565" i="10"/>
  <c r="G565" i="10"/>
  <c r="A566" i="10"/>
  <c r="B566" i="10"/>
  <c r="C566" i="10"/>
  <c r="D566" i="10"/>
  <c r="E566" i="10"/>
  <c r="F566" i="10"/>
  <c r="G566" i="10"/>
  <c r="A567" i="10"/>
  <c r="B567" i="10"/>
  <c r="C567" i="10"/>
  <c r="D567" i="10"/>
  <c r="E567" i="10"/>
  <c r="F567" i="10"/>
  <c r="G567" i="10"/>
  <c r="A568" i="10"/>
  <c r="B568" i="10"/>
  <c r="C568" i="10"/>
  <c r="D568" i="10"/>
  <c r="E568" i="10"/>
  <c r="F568" i="10"/>
  <c r="G568" i="10"/>
  <c r="A569" i="10"/>
  <c r="B569" i="10"/>
  <c r="C569" i="10"/>
  <c r="D569" i="10"/>
  <c r="E569" i="10"/>
  <c r="F569" i="10"/>
  <c r="G569" i="10"/>
  <c r="A570" i="10"/>
  <c r="B570" i="10"/>
  <c r="C570" i="10"/>
  <c r="D570" i="10"/>
  <c r="E570" i="10"/>
  <c r="F570" i="10"/>
  <c r="G570" i="10"/>
  <c r="A571" i="10"/>
  <c r="B571" i="10"/>
  <c r="C571" i="10"/>
  <c r="D571" i="10"/>
  <c r="E571" i="10"/>
  <c r="F571" i="10"/>
  <c r="G571" i="10"/>
  <c r="A572" i="10"/>
  <c r="B572" i="10"/>
  <c r="C572" i="10"/>
  <c r="D572" i="10"/>
  <c r="E572" i="10"/>
  <c r="F572" i="10"/>
  <c r="G572" i="10"/>
  <c r="A573" i="10"/>
  <c r="B573" i="10"/>
  <c r="C573" i="10"/>
  <c r="D573" i="10"/>
  <c r="E573" i="10"/>
  <c r="F573" i="10"/>
  <c r="G573" i="10"/>
  <c r="A574" i="10"/>
  <c r="B574" i="10"/>
  <c r="C574" i="10"/>
  <c r="D574" i="10"/>
  <c r="E574" i="10"/>
  <c r="F574" i="10"/>
  <c r="G574" i="10"/>
  <c r="A575" i="10"/>
  <c r="B575" i="10"/>
  <c r="C575" i="10"/>
  <c r="D575" i="10"/>
  <c r="E575" i="10"/>
  <c r="F575" i="10"/>
  <c r="G575" i="10"/>
  <c r="A576" i="10"/>
  <c r="B576" i="10"/>
  <c r="C576" i="10"/>
  <c r="D576" i="10"/>
  <c r="E576" i="10"/>
  <c r="F576" i="10"/>
  <c r="G576" i="10"/>
  <c r="A577" i="10"/>
  <c r="B577" i="10"/>
  <c r="C577" i="10"/>
  <c r="D577" i="10"/>
  <c r="E577" i="10"/>
  <c r="F577" i="10"/>
  <c r="G577" i="10"/>
  <c r="A578" i="10"/>
  <c r="B578" i="10"/>
  <c r="C578" i="10"/>
  <c r="D578" i="10"/>
  <c r="E578" i="10"/>
  <c r="F578" i="10"/>
  <c r="G578" i="10"/>
  <c r="A579" i="10"/>
  <c r="B579" i="10"/>
  <c r="C579" i="10"/>
  <c r="D579" i="10"/>
  <c r="E579" i="10"/>
  <c r="F579" i="10"/>
  <c r="G579" i="10"/>
  <c r="A580" i="10"/>
  <c r="B580" i="10"/>
  <c r="C580" i="10"/>
  <c r="D580" i="10"/>
  <c r="E580" i="10"/>
  <c r="F580" i="10"/>
  <c r="G580" i="10"/>
  <c r="A581" i="10"/>
  <c r="B581" i="10"/>
  <c r="C581" i="10"/>
  <c r="D581" i="10"/>
  <c r="E581" i="10"/>
  <c r="F581" i="10"/>
  <c r="G581" i="10"/>
  <c r="A582" i="10"/>
  <c r="B582" i="10"/>
  <c r="C582" i="10"/>
  <c r="D582" i="10"/>
  <c r="E582" i="10"/>
  <c r="F582" i="10"/>
  <c r="G582" i="10"/>
  <c r="A583" i="10"/>
  <c r="B583" i="10"/>
  <c r="C583" i="10"/>
  <c r="D583" i="10"/>
  <c r="E583" i="10"/>
  <c r="F583" i="10"/>
  <c r="G583" i="10"/>
  <c r="A584" i="10"/>
  <c r="B584" i="10"/>
  <c r="C584" i="10"/>
  <c r="D584" i="10"/>
  <c r="E584" i="10"/>
  <c r="F584" i="10"/>
  <c r="G584" i="10"/>
  <c r="A585" i="10"/>
  <c r="B585" i="10"/>
  <c r="C585" i="10"/>
  <c r="D585" i="10"/>
  <c r="E585" i="10"/>
  <c r="F585" i="10"/>
  <c r="G585" i="10"/>
  <c r="A586" i="10"/>
  <c r="B586" i="10"/>
  <c r="C586" i="10"/>
  <c r="D586" i="10"/>
  <c r="E586" i="10"/>
  <c r="F586" i="10"/>
  <c r="G586" i="10"/>
  <c r="A587" i="10"/>
  <c r="B587" i="10"/>
  <c r="C587" i="10"/>
  <c r="D587" i="10"/>
  <c r="E587" i="10"/>
  <c r="F587" i="10"/>
  <c r="G587" i="10"/>
  <c r="A588" i="10"/>
  <c r="B588" i="10"/>
  <c r="C588" i="10"/>
  <c r="D588" i="10"/>
  <c r="E588" i="10"/>
  <c r="F588" i="10"/>
  <c r="G588" i="10"/>
  <c r="A589" i="10"/>
  <c r="B589" i="10"/>
  <c r="C589" i="10"/>
  <c r="D589" i="10"/>
  <c r="E589" i="10"/>
  <c r="F589" i="10"/>
  <c r="G589" i="10"/>
  <c r="A590" i="10"/>
  <c r="B590" i="10"/>
  <c r="C590" i="10"/>
  <c r="D590" i="10"/>
  <c r="E590" i="10"/>
  <c r="F590" i="10"/>
  <c r="G590" i="10"/>
  <c r="A591" i="10"/>
  <c r="B591" i="10"/>
  <c r="C591" i="10"/>
  <c r="D591" i="10"/>
  <c r="E591" i="10"/>
  <c r="F591" i="10"/>
  <c r="G591" i="10"/>
  <c r="A592" i="10"/>
  <c r="B592" i="10"/>
  <c r="C592" i="10"/>
  <c r="D592" i="10"/>
  <c r="E592" i="10"/>
  <c r="F592" i="10"/>
  <c r="G592" i="10"/>
  <c r="A593" i="10"/>
  <c r="B593" i="10"/>
  <c r="C593" i="10"/>
  <c r="D593" i="10"/>
  <c r="E593" i="10"/>
  <c r="F593" i="10"/>
  <c r="G593" i="10"/>
  <c r="A594" i="10"/>
  <c r="B594" i="10"/>
  <c r="C594" i="10"/>
  <c r="D594" i="10"/>
  <c r="E594" i="10"/>
  <c r="F594" i="10"/>
  <c r="G594" i="10"/>
  <c r="A595" i="10"/>
  <c r="B595" i="10"/>
  <c r="C595" i="10"/>
  <c r="D595" i="10"/>
  <c r="E595" i="10"/>
  <c r="F595" i="10"/>
  <c r="G595" i="10"/>
  <c r="A596" i="10"/>
  <c r="B596" i="10"/>
  <c r="C596" i="10"/>
  <c r="D596" i="10"/>
  <c r="E596" i="10"/>
  <c r="F596" i="10"/>
  <c r="G596" i="10"/>
  <c r="A597" i="10"/>
  <c r="B597" i="10"/>
  <c r="C597" i="10"/>
  <c r="D597" i="10"/>
  <c r="E597" i="10"/>
  <c r="F597" i="10"/>
  <c r="G597" i="10"/>
  <c r="A598" i="10"/>
  <c r="B598" i="10"/>
  <c r="C598" i="10"/>
  <c r="D598" i="10"/>
  <c r="E598" i="10"/>
  <c r="F598" i="10"/>
  <c r="G598" i="10"/>
  <c r="A599" i="10"/>
  <c r="B599" i="10"/>
  <c r="C599" i="10"/>
  <c r="D599" i="10"/>
  <c r="E599" i="10"/>
  <c r="F599" i="10"/>
  <c r="G599" i="10"/>
  <c r="A600" i="10"/>
  <c r="B600" i="10"/>
  <c r="C600" i="10"/>
  <c r="D600" i="10"/>
  <c r="E600" i="10"/>
  <c r="F600" i="10"/>
  <c r="G600" i="10"/>
  <c r="A601" i="10"/>
  <c r="B601" i="10"/>
  <c r="C601" i="10"/>
  <c r="D601" i="10"/>
  <c r="E601" i="10"/>
  <c r="F601" i="10"/>
  <c r="G601" i="10"/>
  <c r="A602" i="10"/>
  <c r="B602" i="10"/>
  <c r="C602" i="10"/>
  <c r="D602" i="10"/>
  <c r="E602" i="10"/>
  <c r="F602" i="10"/>
  <c r="G602" i="10"/>
  <c r="A603" i="10"/>
  <c r="B603" i="10"/>
  <c r="C603" i="10"/>
  <c r="D603" i="10"/>
  <c r="E603" i="10"/>
  <c r="F603" i="10"/>
  <c r="G603" i="10"/>
  <c r="A604" i="10"/>
  <c r="B604" i="10"/>
  <c r="C604" i="10"/>
  <c r="D604" i="10"/>
  <c r="E604" i="10"/>
  <c r="F604" i="10"/>
  <c r="G604" i="10"/>
  <c r="A605" i="10"/>
  <c r="B605" i="10"/>
  <c r="C605" i="10"/>
  <c r="D605" i="10"/>
  <c r="E605" i="10"/>
  <c r="F605" i="10"/>
  <c r="G605" i="10"/>
  <c r="A606" i="10"/>
  <c r="B606" i="10"/>
  <c r="C606" i="10"/>
  <c r="D606" i="10"/>
  <c r="E606" i="10"/>
  <c r="F606" i="10"/>
  <c r="G606" i="10"/>
  <c r="A607" i="10"/>
  <c r="B607" i="10"/>
  <c r="C607" i="10"/>
  <c r="D607" i="10"/>
  <c r="E607" i="10"/>
  <c r="F607" i="10"/>
  <c r="G607" i="10"/>
  <c r="A608" i="10"/>
  <c r="B608" i="10"/>
  <c r="C608" i="10"/>
  <c r="D608" i="10"/>
  <c r="E608" i="10"/>
  <c r="F608" i="10"/>
  <c r="G608" i="10"/>
  <c r="A609" i="10"/>
  <c r="B609" i="10"/>
  <c r="C609" i="10"/>
  <c r="D609" i="10"/>
  <c r="E609" i="10"/>
  <c r="F609" i="10"/>
  <c r="G609" i="10"/>
  <c r="A610" i="10"/>
  <c r="B610" i="10"/>
  <c r="C610" i="10"/>
  <c r="D610" i="10"/>
  <c r="E610" i="10"/>
  <c r="F610" i="10"/>
  <c r="G610" i="10"/>
  <c r="A611" i="10"/>
  <c r="B611" i="10"/>
  <c r="C611" i="10"/>
  <c r="D611" i="10"/>
  <c r="E611" i="10"/>
  <c r="F611" i="10"/>
  <c r="G611" i="10"/>
  <c r="A612" i="10"/>
  <c r="B612" i="10"/>
  <c r="C612" i="10"/>
  <c r="D612" i="10"/>
  <c r="E612" i="10"/>
  <c r="F612" i="10"/>
  <c r="G612" i="10"/>
  <c r="A613" i="10"/>
  <c r="B613" i="10"/>
  <c r="C613" i="10"/>
  <c r="D613" i="10"/>
  <c r="E613" i="10"/>
  <c r="F613" i="10"/>
  <c r="G613" i="10"/>
  <c r="A614" i="10"/>
  <c r="B614" i="10"/>
  <c r="C614" i="10"/>
  <c r="D614" i="10"/>
  <c r="E614" i="10"/>
  <c r="F614" i="10"/>
  <c r="G614" i="10"/>
  <c r="A615" i="10"/>
  <c r="B615" i="10"/>
  <c r="C615" i="10"/>
  <c r="D615" i="10"/>
  <c r="E615" i="10"/>
  <c r="F615" i="10"/>
  <c r="G615" i="10"/>
  <c r="A616" i="10"/>
  <c r="B616" i="10"/>
  <c r="C616" i="10"/>
  <c r="D616" i="10"/>
  <c r="E616" i="10"/>
  <c r="F616" i="10"/>
  <c r="G616" i="10"/>
  <c r="A617" i="10"/>
  <c r="B617" i="10"/>
  <c r="C617" i="10"/>
  <c r="D617" i="10"/>
  <c r="E617" i="10"/>
  <c r="F617" i="10"/>
  <c r="G617" i="10"/>
  <c r="A618" i="10"/>
  <c r="B618" i="10"/>
  <c r="C618" i="10"/>
  <c r="D618" i="10"/>
  <c r="E618" i="10"/>
  <c r="F618" i="10"/>
  <c r="G618" i="10"/>
  <c r="A619" i="10"/>
  <c r="B619" i="10"/>
  <c r="C619" i="10"/>
  <c r="D619" i="10"/>
  <c r="E619" i="10"/>
  <c r="F619" i="10"/>
  <c r="G619" i="10"/>
  <c r="A620" i="10"/>
  <c r="B620" i="10"/>
  <c r="C620" i="10"/>
  <c r="D620" i="10"/>
  <c r="E620" i="10"/>
  <c r="F620" i="10"/>
  <c r="G620" i="10"/>
  <c r="A621" i="10"/>
  <c r="B621" i="10"/>
  <c r="C621" i="10"/>
  <c r="D621" i="10"/>
  <c r="E621" i="10"/>
  <c r="F621" i="10"/>
  <c r="G621" i="10"/>
  <c r="A622" i="10"/>
  <c r="B622" i="10"/>
  <c r="C622" i="10"/>
  <c r="D622" i="10"/>
  <c r="E622" i="10"/>
  <c r="F622" i="10"/>
  <c r="G622" i="10"/>
  <c r="A623" i="10"/>
  <c r="B623" i="10"/>
  <c r="C623" i="10"/>
  <c r="D623" i="10"/>
  <c r="E623" i="10"/>
  <c r="F623" i="10"/>
  <c r="G623" i="10"/>
  <c r="A624" i="10"/>
  <c r="B624" i="10"/>
  <c r="C624" i="10"/>
  <c r="D624" i="10"/>
  <c r="E624" i="10"/>
  <c r="F624" i="10"/>
  <c r="G624" i="10"/>
  <c r="A625" i="10"/>
  <c r="B625" i="10"/>
  <c r="C625" i="10"/>
  <c r="D625" i="10"/>
  <c r="E625" i="10"/>
  <c r="F625" i="10"/>
  <c r="G625" i="10"/>
  <c r="A626" i="10"/>
  <c r="B626" i="10"/>
  <c r="C626" i="10"/>
  <c r="D626" i="10"/>
  <c r="E626" i="10"/>
  <c r="F626" i="10"/>
  <c r="G626" i="10"/>
  <c r="A627" i="10"/>
  <c r="B627" i="10"/>
  <c r="C627" i="10"/>
  <c r="D627" i="10"/>
  <c r="E627" i="10"/>
  <c r="F627" i="10"/>
  <c r="G627" i="10"/>
  <c r="A628" i="10"/>
  <c r="B628" i="10"/>
  <c r="C628" i="10"/>
  <c r="D628" i="10"/>
  <c r="E628" i="10"/>
  <c r="F628" i="10"/>
  <c r="G628" i="10"/>
  <c r="A629" i="10"/>
  <c r="B629" i="10"/>
  <c r="C629" i="10"/>
  <c r="D629" i="10"/>
  <c r="E629" i="10"/>
  <c r="F629" i="10"/>
  <c r="G629" i="10"/>
  <c r="A630" i="10"/>
  <c r="B630" i="10"/>
  <c r="C630" i="10"/>
  <c r="D630" i="10"/>
  <c r="E630" i="10"/>
  <c r="F630" i="10"/>
  <c r="G630" i="10"/>
  <c r="A631" i="10"/>
  <c r="B631" i="10"/>
  <c r="C631" i="10"/>
  <c r="D631" i="10"/>
  <c r="E631" i="10"/>
  <c r="F631" i="10"/>
  <c r="G631" i="10"/>
  <c r="A632" i="10"/>
  <c r="B632" i="10"/>
  <c r="C632" i="10"/>
  <c r="D632" i="10"/>
  <c r="E632" i="10"/>
  <c r="F632" i="10"/>
  <c r="G632" i="10"/>
  <c r="A633" i="10"/>
  <c r="B633" i="10"/>
  <c r="C633" i="10"/>
  <c r="D633" i="10"/>
  <c r="E633" i="10"/>
  <c r="F633" i="10"/>
  <c r="G633" i="10"/>
  <c r="A634" i="10"/>
  <c r="B634" i="10"/>
  <c r="C634" i="10"/>
  <c r="D634" i="10"/>
  <c r="E634" i="10"/>
  <c r="F634" i="10"/>
  <c r="G634" i="10"/>
  <c r="A635" i="10"/>
  <c r="B635" i="10"/>
  <c r="C635" i="10"/>
  <c r="D635" i="10"/>
  <c r="E635" i="10"/>
  <c r="F635" i="10"/>
  <c r="G635" i="10"/>
  <c r="A636" i="10"/>
  <c r="B636" i="10"/>
  <c r="C636" i="10"/>
  <c r="D636" i="10"/>
  <c r="E636" i="10"/>
  <c r="F636" i="10"/>
  <c r="G636" i="10"/>
  <c r="A637" i="10"/>
  <c r="B637" i="10"/>
  <c r="C637" i="10"/>
  <c r="D637" i="10"/>
  <c r="E637" i="10"/>
  <c r="F637" i="10"/>
  <c r="G637" i="10"/>
  <c r="A638" i="10"/>
  <c r="B638" i="10"/>
  <c r="C638" i="10"/>
  <c r="D638" i="10"/>
  <c r="E638" i="10"/>
  <c r="F638" i="10"/>
  <c r="G638" i="10"/>
  <c r="A639" i="10"/>
  <c r="B639" i="10"/>
  <c r="C639" i="10"/>
  <c r="D639" i="10"/>
  <c r="E639" i="10"/>
  <c r="F639" i="10"/>
  <c r="G639" i="10"/>
  <c r="A640" i="10"/>
  <c r="B640" i="10"/>
  <c r="C640" i="10"/>
  <c r="D640" i="10"/>
  <c r="E640" i="10"/>
  <c r="F640" i="10"/>
  <c r="G640" i="10"/>
  <c r="A641" i="10"/>
  <c r="B641" i="10"/>
  <c r="C641" i="10"/>
  <c r="D641" i="10"/>
  <c r="E641" i="10"/>
  <c r="F641" i="10"/>
  <c r="G641" i="10"/>
  <c r="A642" i="10"/>
  <c r="B642" i="10"/>
  <c r="C642" i="10"/>
  <c r="D642" i="10"/>
  <c r="E642" i="10"/>
  <c r="F642" i="10"/>
  <c r="G642" i="10"/>
  <c r="A643" i="10"/>
  <c r="B643" i="10"/>
  <c r="C643" i="10"/>
  <c r="D643" i="10"/>
  <c r="E643" i="10"/>
  <c r="F643" i="10"/>
  <c r="G643" i="10"/>
  <c r="A644" i="10"/>
  <c r="B644" i="10"/>
  <c r="C644" i="10"/>
  <c r="D644" i="10"/>
  <c r="E644" i="10"/>
  <c r="F644" i="10"/>
  <c r="G644" i="10"/>
  <c r="A645" i="10"/>
  <c r="B645" i="10"/>
  <c r="C645" i="10"/>
  <c r="D645" i="10"/>
  <c r="E645" i="10"/>
  <c r="F645" i="10"/>
  <c r="G645" i="10"/>
  <c r="A646" i="10"/>
  <c r="B646" i="10"/>
  <c r="C646" i="10"/>
  <c r="D646" i="10"/>
  <c r="E646" i="10"/>
  <c r="F646" i="10"/>
  <c r="G646" i="10"/>
  <c r="A647" i="10"/>
  <c r="B647" i="10"/>
  <c r="C647" i="10"/>
  <c r="D647" i="10"/>
  <c r="E647" i="10"/>
  <c r="F647" i="10"/>
  <c r="G647" i="10"/>
  <c r="A648" i="10"/>
  <c r="B648" i="10"/>
  <c r="C648" i="10"/>
  <c r="D648" i="10"/>
  <c r="E648" i="10"/>
  <c r="F648" i="10"/>
  <c r="G648" i="10"/>
  <c r="A649" i="10"/>
  <c r="B649" i="10"/>
  <c r="C649" i="10"/>
  <c r="D649" i="10"/>
  <c r="E649" i="10"/>
  <c r="F649" i="10"/>
  <c r="G649" i="10"/>
  <c r="A650" i="10"/>
  <c r="B650" i="10"/>
  <c r="C650" i="10"/>
  <c r="D650" i="10"/>
  <c r="E650" i="10"/>
  <c r="F650" i="10"/>
  <c r="G650" i="10"/>
  <c r="A651" i="10"/>
  <c r="B651" i="10"/>
  <c r="C651" i="10"/>
  <c r="D651" i="10"/>
  <c r="E651" i="10"/>
  <c r="F651" i="10"/>
  <c r="G651" i="10"/>
  <c r="A652" i="10"/>
  <c r="B652" i="10"/>
  <c r="C652" i="10"/>
  <c r="D652" i="10"/>
  <c r="E652" i="10"/>
  <c r="F652" i="10"/>
  <c r="G652" i="10"/>
  <c r="A653" i="10"/>
  <c r="B653" i="10"/>
  <c r="C653" i="10"/>
  <c r="D653" i="10"/>
  <c r="E653" i="10"/>
  <c r="F653" i="10"/>
  <c r="G653" i="10"/>
  <c r="A654" i="10"/>
  <c r="B654" i="10"/>
  <c r="C654" i="10"/>
  <c r="D654" i="10"/>
  <c r="E654" i="10"/>
  <c r="F654" i="10"/>
  <c r="G654" i="10"/>
  <c r="A655" i="10"/>
  <c r="B655" i="10"/>
  <c r="C655" i="10"/>
  <c r="D655" i="10"/>
  <c r="E655" i="10"/>
  <c r="F655" i="10"/>
  <c r="G655" i="10"/>
  <c r="A656" i="10"/>
  <c r="B656" i="10"/>
  <c r="C656" i="10"/>
  <c r="D656" i="10"/>
  <c r="E656" i="10"/>
  <c r="F656" i="10"/>
  <c r="G656" i="10"/>
  <c r="A657" i="10"/>
  <c r="B657" i="10"/>
  <c r="C657" i="10"/>
  <c r="D657" i="10"/>
  <c r="E657" i="10"/>
  <c r="F657" i="10"/>
  <c r="G657" i="10"/>
  <c r="A658" i="10"/>
  <c r="B658" i="10"/>
  <c r="C658" i="10"/>
  <c r="D658" i="10"/>
  <c r="E658" i="10"/>
  <c r="F658" i="10"/>
  <c r="G658" i="10"/>
  <c r="A659" i="10"/>
  <c r="B659" i="10"/>
  <c r="C659" i="10"/>
  <c r="D659" i="10"/>
  <c r="E659" i="10"/>
  <c r="F659" i="10"/>
  <c r="G659" i="10"/>
  <c r="A660" i="10"/>
  <c r="B660" i="10"/>
  <c r="C660" i="10"/>
  <c r="D660" i="10"/>
  <c r="E660" i="10"/>
  <c r="F660" i="10"/>
  <c r="G660" i="10"/>
  <c r="A661" i="10"/>
  <c r="B661" i="10"/>
  <c r="C661" i="10"/>
  <c r="D661" i="10"/>
  <c r="E661" i="10"/>
  <c r="F661" i="10"/>
  <c r="G661" i="10"/>
  <c r="A662" i="10"/>
  <c r="B662" i="10"/>
  <c r="C662" i="10"/>
  <c r="D662" i="10"/>
  <c r="E662" i="10"/>
  <c r="F662" i="10"/>
  <c r="G662" i="10"/>
  <c r="A663" i="10"/>
  <c r="B663" i="10"/>
  <c r="C663" i="10"/>
  <c r="D663" i="10"/>
  <c r="E663" i="10"/>
  <c r="F663" i="10"/>
  <c r="G663" i="10"/>
  <c r="A664" i="10"/>
  <c r="B664" i="10"/>
  <c r="C664" i="10"/>
  <c r="D664" i="10"/>
  <c r="E664" i="10"/>
  <c r="F664" i="10"/>
  <c r="G664" i="10"/>
  <c r="A665" i="10"/>
  <c r="B665" i="10"/>
  <c r="C665" i="10"/>
  <c r="D665" i="10"/>
  <c r="E665" i="10"/>
  <c r="F665" i="10"/>
  <c r="G665" i="10"/>
  <c r="A666" i="10"/>
  <c r="B666" i="10"/>
  <c r="C666" i="10"/>
  <c r="D666" i="10"/>
  <c r="E666" i="10"/>
  <c r="F666" i="10"/>
  <c r="G666" i="10"/>
  <c r="A667" i="10"/>
  <c r="B667" i="10"/>
  <c r="C667" i="10"/>
  <c r="D667" i="10"/>
  <c r="E667" i="10"/>
  <c r="F667" i="10"/>
  <c r="G667" i="10"/>
  <c r="A668" i="10"/>
  <c r="B668" i="10"/>
  <c r="C668" i="10"/>
  <c r="D668" i="10"/>
  <c r="E668" i="10"/>
  <c r="F668" i="10"/>
  <c r="G668" i="10"/>
  <c r="A669" i="10"/>
  <c r="B669" i="10"/>
  <c r="C669" i="10"/>
  <c r="D669" i="10"/>
  <c r="E669" i="10"/>
  <c r="F669" i="10"/>
  <c r="G669" i="10"/>
  <c r="A670" i="10"/>
  <c r="B670" i="10"/>
  <c r="C670" i="10"/>
  <c r="D670" i="10"/>
  <c r="E670" i="10"/>
  <c r="F670" i="10"/>
  <c r="G670" i="10"/>
  <c r="A671" i="10"/>
  <c r="B671" i="10"/>
  <c r="C671" i="10"/>
  <c r="D671" i="10"/>
  <c r="E671" i="10"/>
  <c r="F671" i="10"/>
  <c r="G671" i="10"/>
  <c r="A672" i="10"/>
  <c r="B672" i="10"/>
  <c r="C672" i="10"/>
  <c r="D672" i="10"/>
  <c r="E672" i="10"/>
  <c r="F672" i="10"/>
  <c r="G672" i="10"/>
  <c r="A673" i="10"/>
  <c r="B673" i="10"/>
  <c r="C673" i="10"/>
  <c r="D673" i="10"/>
  <c r="E673" i="10"/>
  <c r="F673" i="10"/>
  <c r="G673" i="10"/>
  <c r="A674" i="10"/>
  <c r="B674" i="10"/>
  <c r="C674" i="10"/>
  <c r="D674" i="10"/>
  <c r="E674" i="10"/>
  <c r="F674" i="10"/>
  <c r="G674" i="10"/>
  <c r="A675" i="10"/>
  <c r="B675" i="10"/>
  <c r="C675" i="10"/>
  <c r="D675" i="10"/>
  <c r="E675" i="10"/>
  <c r="F675" i="10"/>
  <c r="G675" i="10"/>
  <c r="A676" i="10"/>
  <c r="B676" i="10"/>
  <c r="C676" i="10"/>
  <c r="D676" i="10"/>
  <c r="E676" i="10"/>
  <c r="F676" i="10"/>
  <c r="G676" i="10"/>
  <c r="A677" i="10"/>
  <c r="B677" i="10"/>
  <c r="C677" i="10"/>
  <c r="D677" i="10"/>
  <c r="E677" i="10"/>
  <c r="F677" i="10"/>
  <c r="G677" i="10"/>
  <c r="A678" i="10"/>
  <c r="B678" i="10"/>
  <c r="C678" i="10"/>
  <c r="D678" i="10"/>
  <c r="E678" i="10"/>
  <c r="F678" i="10"/>
  <c r="G678" i="10"/>
  <c r="A679" i="10"/>
  <c r="B679" i="10"/>
  <c r="C679" i="10"/>
  <c r="D679" i="10"/>
  <c r="E679" i="10"/>
  <c r="F679" i="10"/>
  <c r="G679" i="10"/>
  <c r="A680" i="10"/>
  <c r="B680" i="10"/>
  <c r="C680" i="10"/>
  <c r="D680" i="10"/>
  <c r="E680" i="10"/>
  <c r="F680" i="10"/>
  <c r="G680" i="10"/>
  <c r="A681" i="10"/>
  <c r="B681" i="10"/>
  <c r="C681" i="10"/>
  <c r="D681" i="10"/>
  <c r="E681" i="10"/>
  <c r="F681" i="10"/>
  <c r="G681" i="10"/>
  <c r="A682" i="10"/>
  <c r="B682" i="10"/>
  <c r="C682" i="10"/>
  <c r="D682" i="10"/>
  <c r="E682" i="10"/>
  <c r="F682" i="10"/>
  <c r="G682" i="10"/>
  <c r="A683" i="10"/>
  <c r="B683" i="10"/>
  <c r="C683" i="10"/>
  <c r="D683" i="10"/>
  <c r="E683" i="10"/>
  <c r="F683" i="10"/>
  <c r="G683" i="10"/>
  <c r="A684" i="10"/>
  <c r="B684" i="10"/>
  <c r="C684" i="10"/>
  <c r="D684" i="10"/>
  <c r="E684" i="10"/>
  <c r="F684" i="10"/>
  <c r="G684" i="10"/>
  <c r="A685" i="10"/>
  <c r="B685" i="10"/>
  <c r="C685" i="10"/>
  <c r="D685" i="10"/>
  <c r="E685" i="10"/>
  <c r="F685" i="10"/>
  <c r="G685" i="10"/>
  <c r="A686" i="10"/>
  <c r="B686" i="10"/>
  <c r="C686" i="10"/>
  <c r="D686" i="10"/>
  <c r="E686" i="10"/>
  <c r="F686" i="10"/>
  <c r="G686" i="10"/>
  <c r="A687" i="10"/>
  <c r="B687" i="10"/>
  <c r="C687" i="10"/>
  <c r="D687" i="10"/>
  <c r="E687" i="10"/>
  <c r="F687" i="10"/>
  <c r="G687" i="10"/>
  <c r="A688" i="10"/>
  <c r="B688" i="10"/>
  <c r="C688" i="10"/>
  <c r="D688" i="10"/>
  <c r="E688" i="10"/>
  <c r="F688" i="10"/>
  <c r="G688" i="10"/>
  <c r="A689" i="10"/>
  <c r="B689" i="10"/>
  <c r="C689" i="10"/>
  <c r="D689" i="10"/>
  <c r="E689" i="10"/>
  <c r="F689" i="10"/>
  <c r="G689" i="10"/>
  <c r="A690" i="10"/>
  <c r="B690" i="10"/>
  <c r="C690" i="10"/>
  <c r="D690" i="10"/>
  <c r="E690" i="10"/>
  <c r="F690" i="10"/>
  <c r="G690" i="10"/>
  <c r="A691" i="10"/>
  <c r="B691" i="10"/>
  <c r="C691" i="10"/>
  <c r="D691" i="10"/>
  <c r="E691" i="10"/>
  <c r="F691" i="10"/>
  <c r="G691" i="10"/>
  <c r="A692" i="10"/>
  <c r="B692" i="10"/>
  <c r="C692" i="10"/>
  <c r="D692" i="10"/>
  <c r="E692" i="10"/>
  <c r="F692" i="10"/>
  <c r="G692" i="10"/>
  <c r="A693" i="10"/>
  <c r="B693" i="10"/>
  <c r="C693" i="10"/>
  <c r="D693" i="10"/>
  <c r="E693" i="10"/>
  <c r="F693" i="10"/>
  <c r="G693" i="10"/>
  <c r="A694" i="10"/>
  <c r="B694" i="10"/>
  <c r="C694" i="10"/>
  <c r="D694" i="10"/>
  <c r="E694" i="10"/>
  <c r="F694" i="10"/>
  <c r="G694" i="10"/>
  <c r="A695" i="10"/>
  <c r="B695" i="10"/>
  <c r="C695" i="10"/>
  <c r="D695" i="10"/>
  <c r="E695" i="10"/>
  <c r="F695" i="10"/>
  <c r="G695" i="10"/>
  <c r="A696" i="10"/>
  <c r="B696" i="10"/>
  <c r="C696" i="10"/>
  <c r="D696" i="10"/>
  <c r="E696" i="10"/>
  <c r="F696" i="10"/>
  <c r="G696" i="10"/>
  <c r="A697" i="10"/>
  <c r="B697" i="10"/>
  <c r="C697" i="10"/>
  <c r="D697" i="10"/>
  <c r="E697" i="10"/>
  <c r="F697" i="10"/>
  <c r="G697" i="10"/>
  <c r="A698" i="10"/>
  <c r="B698" i="10"/>
  <c r="C698" i="10"/>
  <c r="D698" i="10"/>
  <c r="E698" i="10"/>
  <c r="F698" i="10"/>
  <c r="G698" i="10"/>
  <c r="A699" i="10"/>
  <c r="B699" i="10"/>
  <c r="C699" i="10"/>
  <c r="D699" i="10"/>
  <c r="E699" i="10"/>
  <c r="F699" i="10"/>
  <c r="G699" i="10"/>
  <c r="A700" i="10"/>
  <c r="B700" i="10"/>
  <c r="C700" i="10"/>
  <c r="D700" i="10"/>
  <c r="E700" i="10"/>
  <c r="F700" i="10"/>
  <c r="G700" i="10"/>
  <c r="A701" i="10"/>
  <c r="B701" i="10"/>
  <c r="C701" i="10"/>
  <c r="D701" i="10"/>
  <c r="E701" i="10"/>
  <c r="F701" i="10"/>
  <c r="G701" i="10"/>
  <c r="A702" i="10"/>
  <c r="B702" i="10"/>
  <c r="C702" i="10"/>
  <c r="D702" i="10"/>
  <c r="E702" i="10"/>
  <c r="F702" i="10"/>
  <c r="G702" i="10"/>
  <c r="A703" i="10"/>
  <c r="B703" i="10"/>
  <c r="C703" i="10"/>
  <c r="D703" i="10"/>
  <c r="E703" i="10"/>
  <c r="F703" i="10"/>
  <c r="G703" i="10"/>
  <c r="A704" i="10"/>
  <c r="B704" i="10"/>
  <c r="C704" i="10"/>
  <c r="D704" i="10"/>
  <c r="E704" i="10"/>
  <c r="F704" i="10"/>
  <c r="G704" i="10"/>
  <c r="A705" i="10"/>
  <c r="B705" i="10"/>
  <c r="C705" i="10"/>
  <c r="D705" i="10"/>
  <c r="E705" i="10"/>
  <c r="F705" i="10"/>
  <c r="G705" i="10"/>
  <c r="A706" i="10"/>
  <c r="B706" i="10"/>
  <c r="C706" i="10"/>
  <c r="D706" i="10"/>
  <c r="E706" i="10"/>
  <c r="F706" i="10"/>
  <c r="G706" i="10"/>
  <c r="A707" i="10"/>
  <c r="B707" i="10"/>
  <c r="C707" i="10"/>
  <c r="D707" i="10"/>
  <c r="E707" i="10"/>
  <c r="F707" i="10"/>
  <c r="G707" i="10"/>
  <c r="A708" i="10"/>
  <c r="B708" i="10"/>
  <c r="C708" i="10"/>
  <c r="D708" i="10"/>
  <c r="E708" i="10"/>
  <c r="F708" i="10"/>
  <c r="G708" i="10"/>
  <c r="A709" i="10"/>
  <c r="B709" i="10"/>
  <c r="C709" i="10"/>
  <c r="D709" i="10"/>
  <c r="E709" i="10"/>
  <c r="F709" i="10"/>
  <c r="G709" i="10"/>
  <c r="A710" i="10"/>
  <c r="B710" i="10"/>
  <c r="C710" i="10"/>
  <c r="D710" i="10"/>
  <c r="E710" i="10"/>
  <c r="F710" i="10"/>
  <c r="G710" i="10"/>
  <c r="A711" i="10"/>
  <c r="B711" i="10"/>
  <c r="C711" i="10"/>
  <c r="D711" i="10"/>
  <c r="E711" i="10"/>
  <c r="F711" i="10"/>
  <c r="G711" i="10"/>
  <c r="A712" i="10"/>
  <c r="B712" i="10"/>
  <c r="C712" i="10"/>
  <c r="D712" i="10"/>
  <c r="E712" i="10"/>
  <c r="F712" i="10"/>
  <c r="G712" i="10"/>
  <c r="A713" i="10"/>
  <c r="B713" i="10"/>
  <c r="C713" i="10"/>
  <c r="D713" i="10"/>
  <c r="E713" i="10"/>
  <c r="F713" i="10"/>
  <c r="G713" i="10"/>
  <c r="A714" i="10"/>
  <c r="B714" i="10"/>
  <c r="C714" i="10"/>
  <c r="D714" i="10"/>
  <c r="E714" i="10"/>
  <c r="F714" i="10"/>
  <c r="G714" i="10"/>
  <c r="A715" i="10"/>
  <c r="B715" i="10"/>
  <c r="C715" i="10"/>
  <c r="D715" i="10"/>
  <c r="E715" i="10"/>
  <c r="F715" i="10"/>
  <c r="G715" i="10"/>
  <c r="A716" i="10"/>
  <c r="B716" i="10"/>
  <c r="C716" i="10"/>
  <c r="D716" i="10"/>
  <c r="E716" i="10"/>
  <c r="F716" i="10"/>
  <c r="G716" i="10"/>
  <c r="A717" i="10"/>
  <c r="B717" i="10"/>
  <c r="C717" i="10"/>
  <c r="D717" i="10"/>
  <c r="E717" i="10"/>
  <c r="F717" i="10"/>
  <c r="G717" i="10"/>
  <c r="A718" i="10"/>
  <c r="B718" i="10"/>
  <c r="C718" i="10"/>
  <c r="D718" i="10"/>
  <c r="E718" i="10"/>
  <c r="F718" i="10"/>
  <c r="G718" i="10"/>
  <c r="A719" i="10"/>
  <c r="B719" i="10"/>
  <c r="C719" i="10"/>
  <c r="D719" i="10"/>
  <c r="E719" i="10"/>
  <c r="F719" i="10"/>
  <c r="G719" i="10"/>
  <c r="A720" i="10"/>
  <c r="B720" i="10"/>
  <c r="C720" i="10"/>
  <c r="D720" i="10"/>
  <c r="E720" i="10"/>
  <c r="F720" i="10"/>
  <c r="G720" i="10"/>
  <c r="A721" i="10"/>
  <c r="B721" i="10"/>
  <c r="C721" i="10"/>
  <c r="D721" i="10"/>
  <c r="E721" i="10"/>
  <c r="F721" i="10"/>
  <c r="G721" i="10"/>
  <c r="A722" i="10"/>
  <c r="B722" i="10"/>
  <c r="C722" i="10"/>
  <c r="D722" i="10"/>
  <c r="E722" i="10"/>
  <c r="F722" i="10"/>
  <c r="G722" i="10"/>
  <c r="A723" i="10"/>
  <c r="B723" i="10"/>
  <c r="C723" i="10"/>
  <c r="D723" i="10"/>
  <c r="E723" i="10"/>
  <c r="F723" i="10"/>
  <c r="G723" i="10"/>
  <c r="A724" i="10"/>
  <c r="B724" i="10"/>
  <c r="C724" i="10"/>
  <c r="D724" i="10"/>
  <c r="E724" i="10"/>
  <c r="F724" i="10"/>
  <c r="G724" i="10"/>
  <c r="A725" i="10"/>
  <c r="B725" i="10"/>
  <c r="C725" i="10"/>
  <c r="D725" i="10"/>
  <c r="E725" i="10"/>
  <c r="F725" i="10"/>
  <c r="G725" i="10"/>
  <c r="A726" i="10"/>
  <c r="B726" i="10"/>
  <c r="C726" i="10"/>
  <c r="D726" i="10"/>
  <c r="E726" i="10"/>
  <c r="F726" i="10"/>
  <c r="G726" i="10"/>
  <c r="A727" i="10"/>
  <c r="B727" i="10"/>
  <c r="C727" i="10"/>
  <c r="D727" i="10"/>
  <c r="E727" i="10"/>
  <c r="F727" i="10"/>
  <c r="G727" i="10"/>
  <c r="A728" i="10"/>
  <c r="B728" i="10"/>
  <c r="C728" i="10"/>
  <c r="D728" i="10"/>
  <c r="E728" i="10"/>
  <c r="F728" i="10"/>
  <c r="G728" i="10"/>
  <c r="A729" i="10"/>
  <c r="B729" i="10"/>
  <c r="C729" i="10"/>
  <c r="D729" i="10"/>
  <c r="E729" i="10"/>
  <c r="F729" i="10"/>
  <c r="G729" i="10"/>
  <c r="A730" i="10"/>
  <c r="B730" i="10"/>
  <c r="C730" i="10"/>
  <c r="D730" i="10"/>
  <c r="E730" i="10"/>
  <c r="F730" i="10"/>
  <c r="G730" i="10"/>
  <c r="A731" i="10"/>
  <c r="B731" i="10"/>
  <c r="C731" i="10"/>
  <c r="D731" i="10"/>
  <c r="E731" i="10"/>
  <c r="F731" i="10"/>
  <c r="G731" i="10"/>
  <c r="A732" i="10"/>
  <c r="B732" i="10"/>
  <c r="C732" i="10"/>
  <c r="D732" i="10"/>
  <c r="E732" i="10"/>
  <c r="F732" i="10"/>
  <c r="G732" i="10"/>
  <c r="A733" i="10"/>
  <c r="B733" i="10"/>
  <c r="C733" i="10"/>
  <c r="D733" i="10"/>
  <c r="E733" i="10"/>
  <c r="F733" i="10"/>
  <c r="G733" i="10"/>
  <c r="A734" i="10"/>
  <c r="B734" i="10"/>
  <c r="C734" i="10"/>
  <c r="D734" i="10"/>
  <c r="E734" i="10"/>
  <c r="F734" i="10"/>
  <c r="G734" i="10"/>
  <c r="A735" i="10"/>
  <c r="B735" i="10"/>
  <c r="C735" i="10"/>
  <c r="D735" i="10"/>
  <c r="E735" i="10"/>
  <c r="F735" i="10"/>
  <c r="G735" i="10"/>
  <c r="A736" i="10"/>
  <c r="B736" i="10"/>
  <c r="C736" i="10"/>
  <c r="D736" i="10"/>
  <c r="E736" i="10"/>
  <c r="F736" i="10"/>
  <c r="G736" i="10"/>
  <c r="A737" i="10"/>
  <c r="B737" i="10"/>
  <c r="C737" i="10"/>
  <c r="D737" i="10"/>
  <c r="E737" i="10"/>
  <c r="F737" i="10"/>
  <c r="G737" i="10"/>
  <c r="A738" i="10"/>
  <c r="B738" i="10"/>
  <c r="C738" i="10"/>
  <c r="D738" i="10"/>
  <c r="E738" i="10"/>
  <c r="F738" i="10"/>
  <c r="G738" i="10"/>
  <c r="A739" i="10"/>
  <c r="B739" i="10"/>
  <c r="C739" i="10"/>
  <c r="D739" i="10"/>
  <c r="E739" i="10"/>
  <c r="F739" i="10"/>
  <c r="G739" i="10"/>
  <c r="A740" i="10"/>
  <c r="B740" i="10"/>
  <c r="C740" i="10"/>
  <c r="D740" i="10"/>
  <c r="E740" i="10"/>
  <c r="F740" i="10"/>
  <c r="G740" i="10"/>
  <c r="A741" i="10"/>
  <c r="B741" i="10"/>
  <c r="C741" i="10"/>
  <c r="D741" i="10"/>
  <c r="E741" i="10"/>
  <c r="F741" i="10"/>
  <c r="G741" i="10"/>
  <c r="A742" i="10"/>
  <c r="B742" i="10"/>
  <c r="C742" i="10"/>
  <c r="D742" i="10"/>
  <c r="E742" i="10"/>
  <c r="F742" i="10"/>
  <c r="G742" i="10"/>
  <c r="A743" i="10"/>
  <c r="B743" i="10"/>
  <c r="C743" i="10"/>
  <c r="D743" i="10"/>
  <c r="E743" i="10"/>
  <c r="F743" i="10"/>
  <c r="G743" i="10"/>
  <c r="A744" i="10"/>
  <c r="B744" i="10"/>
  <c r="C744" i="10"/>
  <c r="D744" i="10"/>
  <c r="E744" i="10"/>
  <c r="F744" i="10"/>
  <c r="G744" i="10"/>
  <c r="A745" i="10"/>
  <c r="B745" i="10"/>
  <c r="C745" i="10"/>
  <c r="D745" i="10"/>
  <c r="E745" i="10"/>
  <c r="F745" i="10"/>
  <c r="G745" i="10"/>
  <c r="A746" i="10"/>
  <c r="B746" i="10"/>
  <c r="C746" i="10"/>
  <c r="D746" i="10"/>
  <c r="E746" i="10"/>
  <c r="F746" i="10"/>
  <c r="G746" i="10"/>
  <c r="A747" i="10"/>
  <c r="B747" i="10"/>
  <c r="C747" i="10"/>
  <c r="D747" i="10"/>
  <c r="E747" i="10"/>
  <c r="F747" i="10"/>
  <c r="G747" i="10"/>
  <c r="A748" i="10"/>
  <c r="B748" i="10"/>
  <c r="C748" i="10"/>
  <c r="D748" i="10"/>
  <c r="E748" i="10"/>
  <c r="F748" i="10"/>
  <c r="G748" i="10"/>
  <c r="A749" i="10"/>
  <c r="B749" i="10"/>
  <c r="C749" i="10"/>
  <c r="D749" i="10"/>
  <c r="E749" i="10"/>
  <c r="F749" i="10"/>
  <c r="G749" i="10"/>
  <c r="A750" i="10"/>
  <c r="B750" i="10"/>
  <c r="C750" i="10"/>
  <c r="D750" i="10"/>
  <c r="E750" i="10"/>
  <c r="F750" i="10"/>
  <c r="G750" i="10"/>
  <c r="A751" i="10"/>
  <c r="B751" i="10"/>
  <c r="C751" i="10"/>
  <c r="D751" i="10"/>
  <c r="E751" i="10"/>
  <c r="F751" i="10"/>
  <c r="G751" i="10"/>
  <c r="A752" i="10"/>
  <c r="B752" i="10"/>
  <c r="C752" i="10"/>
  <c r="D752" i="10"/>
  <c r="E752" i="10"/>
  <c r="F752" i="10"/>
  <c r="G752" i="10"/>
  <c r="A753" i="10"/>
  <c r="B753" i="10"/>
  <c r="C753" i="10"/>
  <c r="D753" i="10"/>
  <c r="E753" i="10"/>
  <c r="F753" i="10"/>
  <c r="G753" i="10"/>
  <c r="A754" i="10"/>
  <c r="B754" i="10"/>
  <c r="C754" i="10"/>
  <c r="D754" i="10"/>
  <c r="E754" i="10"/>
  <c r="F754" i="10"/>
  <c r="G754" i="10"/>
  <c r="A755" i="10"/>
  <c r="B755" i="10"/>
  <c r="C755" i="10"/>
  <c r="D755" i="10"/>
  <c r="E755" i="10"/>
  <c r="F755" i="10"/>
  <c r="G755" i="10"/>
  <c r="A756" i="10"/>
  <c r="B756" i="10"/>
  <c r="C756" i="10"/>
  <c r="D756" i="10"/>
  <c r="E756" i="10"/>
  <c r="F756" i="10"/>
  <c r="G756" i="10"/>
  <c r="A757" i="10"/>
  <c r="B757" i="10"/>
  <c r="C757" i="10"/>
  <c r="D757" i="10"/>
  <c r="E757" i="10"/>
  <c r="F757" i="10"/>
  <c r="G757" i="10"/>
  <c r="A758" i="10"/>
  <c r="B758" i="10"/>
  <c r="C758" i="10"/>
  <c r="D758" i="10"/>
  <c r="E758" i="10"/>
  <c r="F758" i="10"/>
  <c r="G758" i="10"/>
  <c r="A759" i="10"/>
  <c r="B759" i="10"/>
  <c r="C759" i="10"/>
  <c r="D759" i="10"/>
  <c r="E759" i="10"/>
  <c r="F759" i="10"/>
  <c r="G759" i="10"/>
  <c r="A760" i="10"/>
  <c r="B760" i="10"/>
  <c r="C760" i="10"/>
  <c r="D760" i="10"/>
  <c r="E760" i="10"/>
  <c r="F760" i="10"/>
  <c r="G760" i="10"/>
  <c r="A761" i="10"/>
  <c r="B761" i="10"/>
  <c r="C761" i="10"/>
  <c r="D761" i="10"/>
  <c r="E761" i="10"/>
  <c r="F761" i="10"/>
  <c r="G761" i="10"/>
  <c r="A762" i="10"/>
  <c r="B762" i="10"/>
  <c r="C762" i="10"/>
  <c r="D762" i="10"/>
  <c r="E762" i="10"/>
  <c r="F762" i="10"/>
  <c r="G762" i="10"/>
  <c r="A763" i="10"/>
  <c r="B763" i="10"/>
  <c r="C763" i="10"/>
  <c r="D763" i="10"/>
  <c r="E763" i="10"/>
  <c r="F763" i="10"/>
  <c r="G763" i="10"/>
  <c r="A764" i="10"/>
  <c r="B764" i="10"/>
  <c r="C764" i="10"/>
  <c r="D764" i="10"/>
  <c r="E764" i="10"/>
  <c r="F764" i="10"/>
  <c r="G764" i="10"/>
  <c r="A765" i="10"/>
  <c r="B765" i="10"/>
  <c r="C765" i="10"/>
  <c r="D765" i="10"/>
  <c r="E765" i="10"/>
  <c r="F765" i="10"/>
  <c r="G765" i="10"/>
  <c r="A766" i="10"/>
  <c r="B766" i="10"/>
  <c r="C766" i="10"/>
  <c r="D766" i="10"/>
  <c r="E766" i="10"/>
  <c r="F766" i="10"/>
  <c r="G766" i="10"/>
  <c r="A767" i="10"/>
  <c r="B767" i="10"/>
  <c r="C767" i="10"/>
  <c r="D767" i="10"/>
  <c r="E767" i="10"/>
  <c r="F767" i="10"/>
  <c r="G767" i="10"/>
  <c r="A768" i="10"/>
  <c r="B768" i="10"/>
  <c r="C768" i="10"/>
  <c r="D768" i="10"/>
  <c r="E768" i="10"/>
  <c r="F768" i="10"/>
  <c r="G768" i="10"/>
  <c r="A769" i="10"/>
  <c r="B769" i="10"/>
  <c r="C769" i="10"/>
  <c r="D769" i="10"/>
  <c r="E769" i="10"/>
  <c r="F769" i="10"/>
  <c r="G769" i="10"/>
  <c r="A770" i="10"/>
  <c r="B770" i="10"/>
  <c r="C770" i="10"/>
  <c r="D770" i="10"/>
  <c r="E770" i="10"/>
  <c r="F770" i="10"/>
  <c r="G770" i="10"/>
  <c r="A771" i="10"/>
  <c r="B771" i="10"/>
  <c r="C771" i="10"/>
  <c r="D771" i="10"/>
  <c r="E771" i="10"/>
  <c r="F771" i="10"/>
  <c r="G771" i="10"/>
  <c r="A772" i="10"/>
  <c r="B772" i="10"/>
  <c r="C772" i="10"/>
  <c r="D772" i="10"/>
  <c r="E772" i="10"/>
  <c r="F772" i="10"/>
  <c r="G772" i="10"/>
  <c r="A773" i="10"/>
  <c r="B773" i="10"/>
  <c r="C773" i="10"/>
  <c r="D773" i="10"/>
  <c r="E773" i="10"/>
  <c r="F773" i="10"/>
  <c r="G773" i="10"/>
  <c r="A774" i="10"/>
  <c r="B774" i="10"/>
  <c r="C774" i="10"/>
  <c r="D774" i="10"/>
  <c r="E774" i="10"/>
  <c r="F774" i="10"/>
  <c r="G774" i="10"/>
  <c r="A775" i="10"/>
  <c r="B775" i="10"/>
  <c r="C775" i="10"/>
  <c r="D775" i="10"/>
  <c r="E775" i="10"/>
  <c r="F775" i="10"/>
  <c r="G775" i="10"/>
  <c r="A776" i="10"/>
  <c r="B776" i="10"/>
  <c r="C776" i="10"/>
  <c r="D776" i="10"/>
  <c r="E776" i="10"/>
  <c r="F776" i="10"/>
  <c r="G776" i="10"/>
  <c r="A777" i="10"/>
  <c r="B777" i="10"/>
  <c r="C777" i="10"/>
  <c r="D777" i="10"/>
  <c r="E777" i="10"/>
  <c r="F777" i="10"/>
  <c r="G777" i="10"/>
  <c r="A778" i="10"/>
  <c r="B778" i="10"/>
  <c r="C778" i="10"/>
  <c r="D778" i="10"/>
  <c r="E778" i="10"/>
  <c r="F778" i="10"/>
  <c r="G778" i="10"/>
  <c r="A779" i="10"/>
  <c r="B779" i="10"/>
  <c r="C779" i="10"/>
  <c r="D779" i="10"/>
  <c r="E779" i="10"/>
  <c r="F779" i="10"/>
  <c r="G779" i="10"/>
  <c r="A780" i="10"/>
  <c r="B780" i="10"/>
  <c r="C780" i="10"/>
  <c r="D780" i="10"/>
  <c r="E780" i="10"/>
  <c r="F780" i="10"/>
  <c r="G780" i="10"/>
  <c r="A781" i="10"/>
  <c r="B781" i="10"/>
  <c r="C781" i="10"/>
  <c r="D781" i="10"/>
  <c r="E781" i="10"/>
  <c r="F781" i="10"/>
  <c r="G781" i="10"/>
  <c r="A782" i="10"/>
  <c r="B782" i="10"/>
  <c r="C782" i="10"/>
  <c r="D782" i="10"/>
  <c r="E782" i="10"/>
  <c r="F782" i="10"/>
  <c r="G782" i="10"/>
  <c r="A783" i="10"/>
  <c r="B783" i="10"/>
  <c r="C783" i="10"/>
  <c r="D783" i="10"/>
  <c r="E783" i="10"/>
  <c r="F783" i="10"/>
  <c r="G783" i="10"/>
  <c r="A784" i="10"/>
  <c r="B784" i="10"/>
  <c r="C784" i="10"/>
  <c r="D784" i="10"/>
  <c r="E784" i="10"/>
  <c r="F784" i="10"/>
  <c r="G784" i="10"/>
  <c r="A785" i="10"/>
  <c r="B785" i="10"/>
  <c r="C785" i="10"/>
  <c r="D785" i="10"/>
  <c r="E785" i="10"/>
  <c r="F785" i="10"/>
  <c r="G785" i="10"/>
  <c r="A786" i="10"/>
  <c r="B786" i="10"/>
  <c r="C786" i="10"/>
  <c r="D786" i="10"/>
  <c r="E786" i="10"/>
  <c r="F786" i="10"/>
  <c r="G786" i="10"/>
  <c r="A787" i="10"/>
  <c r="B787" i="10"/>
  <c r="C787" i="10"/>
  <c r="D787" i="10"/>
  <c r="E787" i="10"/>
  <c r="F787" i="10"/>
  <c r="G787" i="10"/>
  <c r="A788" i="10"/>
  <c r="B788" i="10"/>
  <c r="C788" i="10"/>
  <c r="D788" i="10"/>
  <c r="E788" i="10"/>
  <c r="F788" i="10"/>
  <c r="G788" i="10"/>
  <c r="A789" i="10"/>
  <c r="B789" i="10"/>
  <c r="C789" i="10"/>
  <c r="D789" i="10"/>
  <c r="E789" i="10"/>
  <c r="F789" i="10"/>
  <c r="G789" i="10"/>
  <c r="A790" i="10"/>
  <c r="B790" i="10"/>
  <c r="C790" i="10"/>
  <c r="D790" i="10"/>
  <c r="E790" i="10"/>
  <c r="F790" i="10"/>
  <c r="G790" i="10"/>
  <c r="A791" i="10"/>
  <c r="B791" i="10"/>
  <c r="C791" i="10"/>
  <c r="D791" i="10"/>
  <c r="E791" i="10"/>
  <c r="F791" i="10"/>
  <c r="G791" i="10"/>
  <c r="A792" i="10"/>
  <c r="B792" i="10"/>
  <c r="C792" i="10"/>
  <c r="D792" i="10"/>
  <c r="E792" i="10"/>
  <c r="F792" i="10"/>
  <c r="G792" i="10"/>
  <c r="A793" i="10"/>
  <c r="B793" i="10"/>
  <c r="C793" i="10"/>
  <c r="D793" i="10"/>
  <c r="E793" i="10"/>
  <c r="F793" i="10"/>
  <c r="G793" i="10"/>
  <c r="A794" i="10"/>
  <c r="B794" i="10"/>
  <c r="C794" i="10"/>
  <c r="D794" i="10"/>
  <c r="E794" i="10"/>
  <c r="F794" i="10"/>
  <c r="G794" i="10"/>
  <c r="A795" i="10"/>
  <c r="B795" i="10"/>
  <c r="C795" i="10"/>
  <c r="D795" i="10"/>
  <c r="E795" i="10"/>
  <c r="F795" i="10"/>
  <c r="G795" i="10"/>
  <c r="A796" i="10"/>
  <c r="B796" i="10"/>
  <c r="C796" i="10"/>
  <c r="D796" i="10"/>
  <c r="E796" i="10"/>
  <c r="F796" i="10"/>
  <c r="G796" i="10"/>
  <c r="A797" i="10"/>
  <c r="B797" i="10"/>
  <c r="C797" i="10"/>
  <c r="D797" i="10"/>
  <c r="E797" i="10"/>
  <c r="F797" i="10"/>
  <c r="G797" i="10"/>
  <c r="A798" i="10"/>
  <c r="B798" i="10"/>
  <c r="C798" i="10"/>
  <c r="D798" i="10"/>
  <c r="E798" i="10"/>
  <c r="F798" i="10"/>
  <c r="G798" i="10"/>
  <c r="A799" i="10"/>
  <c r="B799" i="10"/>
  <c r="C799" i="10"/>
  <c r="D799" i="10"/>
  <c r="E799" i="10"/>
  <c r="F799" i="10"/>
  <c r="G799" i="10"/>
  <c r="A800" i="10"/>
  <c r="B800" i="10"/>
  <c r="C800" i="10"/>
  <c r="D800" i="10"/>
  <c r="E800" i="10"/>
  <c r="F800" i="10"/>
  <c r="G800" i="10"/>
  <c r="A801" i="10"/>
  <c r="B801" i="10"/>
  <c r="C801" i="10"/>
  <c r="D801" i="10"/>
  <c r="E801" i="10"/>
  <c r="F801" i="10"/>
  <c r="G801" i="10"/>
  <c r="A802" i="10"/>
  <c r="B802" i="10"/>
  <c r="C802" i="10"/>
  <c r="D802" i="10"/>
  <c r="E802" i="10"/>
  <c r="F802" i="10"/>
  <c r="G802" i="10"/>
  <c r="A803" i="10"/>
  <c r="B803" i="10"/>
  <c r="C803" i="10"/>
  <c r="D803" i="10"/>
  <c r="E803" i="10"/>
  <c r="F803" i="10"/>
  <c r="G803" i="10"/>
  <c r="A804" i="10"/>
  <c r="B804" i="10"/>
  <c r="C804" i="10"/>
  <c r="D804" i="10"/>
  <c r="E804" i="10"/>
  <c r="F804" i="10"/>
  <c r="G804" i="10"/>
  <c r="A805" i="10"/>
  <c r="B805" i="10"/>
  <c r="C805" i="10"/>
  <c r="D805" i="10"/>
  <c r="E805" i="10"/>
  <c r="F805" i="10"/>
  <c r="G805" i="10"/>
  <c r="A806" i="10"/>
  <c r="B806" i="10"/>
  <c r="C806" i="10"/>
  <c r="D806" i="10"/>
  <c r="E806" i="10"/>
  <c r="F806" i="10"/>
  <c r="G806" i="10"/>
  <c r="A807" i="10"/>
  <c r="B807" i="10"/>
  <c r="C807" i="10"/>
  <c r="D807" i="10"/>
  <c r="E807" i="10"/>
  <c r="F807" i="10"/>
  <c r="G807" i="10"/>
  <c r="A808" i="10"/>
  <c r="B808" i="10"/>
  <c r="C808" i="10"/>
  <c r="D808" i="10"/>
  <c r="E808" i="10"/>
  <c r="F808" i="10"/>
  <c r="G808" i="10"/>
  <c r="A809" i="10"/>
  <c r="B809" i="10"/>
  <c r="C809" i="10"/>
  <c r="D809" i="10"/>
  <c r="E809" i="10"/>
  <c r="F809" i="10"/>
  <c r="G809" i="10"/>
  <c r="A810" i="10"/>
  <c r="B810" i="10"/>
  <c r="C810" i="10"/>
  <c r="D810" i="10"/>
  <c r="E810" i="10"/>
  <c r="F810" i="10"/>
  <c r="G810" i="10"/>
  <c r="A811" i="10"/>
  <c r="B811" i="10"/>
  <c r="C811" i="10"/>
  <c r="D811" i="10"/>
  <c r="E811" i="10"/>
  <c r="F811" i="10"/>
  <c r="G811" i="10"/>
  <c r="A812" i="10"/>
  <c r="B812" i="10"/>
  <c r="C812" i="10"/>
  <c r="D812" i="10"/>
  <c r="E812" i="10"/>
  <c r="F812" i="10"/>
  <c r="G812" i="10"/>
  <c r="A813" i="10"/>
  <c r="B813" i="10"/>
  <c r="C813" i="10"/>
  <c r="D813" i="10"/>
  <c r="E813" i="10"/>
  <c r="F813" i="10"/>
  <c r="G813" i="10"/>
  <c r="A814" i="10"/>
  <c r="B814" i="10"/>
  <c r="C814" i="10"/>
  <c r="D814" i="10"/>
  <c r="E814" i="10"/>
  <c r="F814" i="10"/>
  <c r="G814" i="10"/>
  <c r="A815" i="10"/>
  <c r="B815" i="10"/>
  <c r="C815" i="10"/>
  <c r="D815" i="10"/>
  <c r="E815" i="10"/>
  <c r="F815" i="10"/>
  <c r="G815" i="10"/>
  <c r="A816" i="10"/>
  <c r="B816" i="10"/>
  <c r="C816" i="10"/>
  <c r="D816" i="10"/>
  <c r="E816" i="10"/>
  <c r="F816" i="10"/>
  <c r="G816" i="10"/>
  <c r="A817" i="10"/>
  <c r="B817" i="10"/>
  <c r="C817" i="10"/>
  <c r="D817" i="10"/>
  <c r="E817" i="10"/>
  <c r="F817" i="10"/>
  <c r="G817" i="10"/>
  <c r="A818" i="10"/>
  <c r="B818" i="10"/>
  <c r="C818" i="10"/>
  <c r="D818" i="10"/>
  <c r="E818" i="10"/>
  <c r="F818" i="10"/>
  <c r="G818" i="10"/>
  <c r="A819" i="10"/>
  <c r="B819" i="10"/>
  <c r="C819" i="10"/>
  <c r="D819" i="10"/>
  <c r="E819" i="10"/>
  <c r="F819" i="10"/>
  <c r="G819" i="10"/>
  <c r="A820" i="10"/>
  <c r="B820" i="10"/>
  <c r="C820" i="10"/>
  <c r="D820" i="10"/>
  <c r="E820" i="10"/>
  <c r="F820" i="10"/>
  <c r="G820" i="10"/>
  <c r="A821" i="10"/>
  <c r="B821" i="10"/>
  <c r="C821" i="10"/>
  <c r="D821" i="10"/>
  <c r="E821" i="10"/>
  <c r="F821" i="10"/>
  <c r="G821" i="10"/>
  <c r="A822" i="10"/>
  <c r="B822" i="10"/>
  <c r="C822" i="10"/>
  <c r="D822" i="10"/>
  <c r="E822" i="10"/>
  <c r="F822" i="10"/>
  <c r="G822" i="10"/>
  <c r="A823" i="10"/>
  <c r="B823" i="10"/>
  <c r="C823" i="10"/>
  <c r="D823" i="10"/>
  <c r="E823" i="10"/>
  <c r="F823" i="10"/>
  <c r="G823" i="10"/>
  <c r="A824" i="10"/>
  <c r="B824" i="10"/>
  <c r="C824" i="10"/>
  <c r="D824" i="10"/>
  <c r="E824" i="10"/>
  <c r="F824" i="10"/>
  <c r="G824" i="10"/>
  <c r="A825" i="10"/>
  <c r="B825" i="10"/>
  <c r="C825" i="10"/>
  <c r="D825" i="10"/>
  <c r="E825" i="10"/>
  <c r="F825" i="10"/>
  <c r="G825" i="10"/>
  <c r="A826" i="10"/>
  <c r="B826" i="10"/>
  <c r="C826" i="10"/>
  <c r="D826" i="10"/>
  <c r="E826" i="10"/>
  <c r="F826" i="10"/>
  <c r="G826" i="10"/>
  <c r="A827" i="10"/>
  <c r="B827" i="10"/>
  <c r="C827" i="10"/>
  <c r="D827" i="10"/>
  <c r="E827" i="10"/>
  <c r="F827" i="10"/>
  <c r="G827" i="10"/>
  <c r="A828" i="10"/>
  <c r="B828" i="10"/>
  <c r="C828" i="10"/>
  <c r="D828" i="10"/>
  <c r="E828" i="10"/>
  <c r="F828" i="10"/>
  <c r="G828" i="10"/>
  <c r="A829" i="10"/>
  <c r="B829" i="10"/>
  <c r="C829" i="10"/>
  <c r="D829" i="10"/>
  <c r="E829" i="10"/>
  <c r="F829" i="10"/>
  <c r="G829" i="10"/>
  <c r="A830" i="10"/>
  <c r="B830" i="10"/>
  <c r="C830" i="10"/>
  <c r="D830" i="10"/>
  <c r="E830" i="10"/>
  <c r="F830" i="10"/>
  <c r="G830" i="10"/>
  <c r="A831" i="10"/>
  <c r="B831" i="10"/>
  <c r="C831" i="10"/>
  <c r="D831" i="10"/>
  <c r="E831" i="10"/>
  <c r="F831" i="10"/>
  <c r="G831" i="10"/>
  <c r="A832" i="10"/>
  <c r="B832" i="10"/>
  <c r="C832" i="10"/>
  <c r="D832" i="10"/>
  <c r="E832" i="10"/>
  <c r="F832" i="10"/>
  <c r="G832" i="10"/>
  <c r="A833" i="10"/>
  <c r="B833" i="10"/>
  <c r="C833" i="10"/>
  <c r="D833" i="10"/>
  <c r="E833" i="10"/>
  <c r="F833" i="10"/>
  <c r="G833" i="10"/>
  <c r="A834" i="10"/>
  <c r="B834" i="10"/>
  <c r="C834" i="10"/>
  <c r="D834" i="10"/>
  <c r="E834" i="10"/>
  <c r="F834" i="10"/>
  <c r="G834" i="10"/>
  <c r="A835" i="10"/>
  <c r="B835" i="10"/>
  <c r="C835" i="10"/>
  <c r="D835" i="10"/>
  <c r="E835" i="10"/>
  <c r="F835" i="10"/>
  <c r="G835" i="10"/>
  <c r="A836" i="10"/>
  <c r="B836" i="10"/>
  <c r="C836" i="10"/>
  <c r="D836" i="10"/>
  <c r="E836" i="10"/>
  <c r="F836" i="10"/>
  <c r="G836" i="10"/>
  <c r="A837" i="10"/>
  <c r="B837" i="10"/>
  <c r="C837" i="10"/>
  <c r="D837" i="10"/>
  <c r="E837" i="10"/>
  <c r="F837" i="10"/>
  <c r="G837" i="10"/>
  <c r="A838" i="10"/>
  <c r="B838" i="10"/>
  <c r="C838" i="10"/>
  <c r="D838" i="10"/>
  <c r="E838" i="10"/>
  <c r="F838" i="10"/>
  <c r="G838" i="10"/>
  <c r="A839" i="10"/>
  <c r="B839" i="10"/>
  <c r="C839" i="10"/>
  <c r="D839" i="10"/>
  <c r="E839" i="10"/>
  <c r="F839" i="10"/>
  <c r="G839" i="10"/>
  <c r="A840" i="10"/>
  <c r="B840" i="10"/>
  <c r="C840" i="10"/>
  <c r="D840" i="10"/>
  <c r="E840" i="10"/>
  <c r="F840" i="10"/>
  <c r="G840" i="10"/>
  <c r="A841" i="10"/>
  <c r="B841" i="10"/>
  <c r="C841" i="10"/>
  <c r="D841" i="10"/>
  <c r="E841" i="10"/>
  <c r="F841" i="10"/>
  <c r="G841" i="10"/>
  <c r="A842" i="10"/>
  <c r="B842" i="10"/>
  <c r="C842" i="10"/>
  <c r="D842" i="10"/>
  <c r="E842" i="10"/>
  <c r="F842" i="10"/>
  <c r="G842" i="10"/>
  <c r="A843" i="10"/>
  <c r="B843" i="10"/>
  <c r="C843" i="10"/>
  <c r="D843" i="10"/>
  <c r="E843" i="10"/>
  <c r="F843" i="10"/>
  <c r="G843" i="10"/>
  <c r="A844" i="10"/>
  <c r="B844" i="10"/>
  <c r="C844" i="10"/>
  <c r="D844" i="10"/>
  <c r="E844" i="10"/>
  <c r="F844" i="10"/>
  <c r="G844" i="10"/>
  <c r="A845" i="10"/>
  <c r="B845" i="10"/>
  <c r="C845" i="10"/>
  <c r="D845" i="10"/>
  <c r="E845" i="10"/>
  <c r="F845" i="10"/>
  <c r="G845" i="10"/>
  <c r="A846" i="10"/>
  <c r="B846" i="10"/>
  <c r="C846" i="10"/>
  <c r="D846" i="10"/>
  <c r="E846" i="10"/>
  <c r="F846" i="10"/>
  <c r="G846" i="10"/>
  <c r="A847" i="10"/>
  <c r="B847" i="10"/>
  <c r="C847" i="10"/>
  <c r="D847" i="10"/>
  <c r="E847" i="10"/>
  <c r="F847" i="10"/>
  <c r="G847" i="10"/>
  <c r="A848" i="10"/>
  <c r="B848" i="10"/>
  <c r="C848" i="10"/>
  <c r="D848" i="10"/>
  <c r="E848" i="10"/>
  <c r="F848" i="10"/>
  <c r="G848" i="10"/>
  <c r="A849" i="10"/>
  <c r="B849" i="10"/>
  <c r="C849" i="10"/>
  <c r="D849" i="10"/>
  <c r="E849" i="10"/>
  <c r="F849" i="10"/>
  <c r="G849" i="10"/>
  <c r="A850" i="10"/>
  <c r="B850" i="10"/>
  <c r="C850" i="10"/>
  <c r="D850" i="10"/>
  <c r="E850" i="10"/>
  <c r="F850" i="10"/>
  <c r="G850" i="10"/>
  <c r="A851" i="10"/>
  <c r="B851" i="10"/>
  <c r="C851" i="10"/>
  <c r="D851" i="10"/>
  <c r="E851" i="10"/>
  <c r="F851" i="10"/>
  <c r="G851" i="10"/>
  <c r="A852" i="10"/>
  <c r="B852" i="10"/>
  <c r="C852" i="10"/>
  <c r="D852" i="10"/>
  <c r="E852" i="10"/>
  <c r="F852" i="10"/>
  <c r="G852" i="10"/>
  <c r="A853" i="10"/>
  <c r="B853" i="10"/>
  <c r="C853" i="10"/>
  <c r="D853" i="10"/>
  <c r="E853" i="10"/>
  <c r="F853" i="10"/>
  <c r="G853" i="10"/>
  <c r="A854" i="10"/>
  <c r="B854" i="10"/>
  <c r="C854" i="10"/>
  <c r="D854" i="10"/>
  <c r="E854" i="10"/>
  <c r="F854" i="10"/>
  <c r="G854" i="10"/>
  <c r="A855" i="10"/>
  <c r="B855" i="10"/>
  <c r="C855" i="10"/>
  <c r="D855" i="10"/>
  <c r="E855" i="10"/>
  <c r="F855" i="10"/>
  <c r="G855" i="10"/>
  <c r="A856" i="10"/>
  <c r="B856" i="10"/>
  <c r="C856" i="10"/>
  <c r="D856" i="10"/>
  <c r="E856" i="10"/>
  <c r="F856" i="10"/>
  <c r="G856" i="10"/>
  <c r="A857" i="10"/>
  <c r="B857" i="10"/>
  <c r="C857" i="10"/>
  <c r="D857" i="10"/>
  <c r="E857" i="10"/>
  <c r="F857" i="10"/>
  <c r="G857" i="10"/>
  <c r="A858" i="10"/>
  <c r="B858" i="10"/>
  <c r="C858" i="10"/>
  <c r="D858" i="10"/>
  <c r="E858" i="10"/>
  <c r="F858" i="10"/>
  <c r="G858" i="10"/>
  <c r="A859" i="10"/>
  <c r="B859" i="10"/>
  <c r="C859" i="10"/>
  <c r="D859" i="10"/>
  <c r="E859" i="10"/>
  <c r="F859" i="10"/>
  <c r="G859" i="10"/>
  <c r="A860" i="10"/>
  <c r="B860" i="10"/>
  <c r="C860" i="10"/>
  <c r="D860" i="10"/>
  <c r="E860" i="10"/>
  <c r="F860" i="10"/>
  <c r="G860" i="10"/>
  <c r="A861" i="10"/>
  <c r="B861" i="10"/>
  <c r="C861" i="10"/>
  <c r="D861" i="10"/>
  <c r="E861" i="10"/>
  <c r="F861" i="10"/>
  <c r="G861" i="10"/>
  <c r="A862" i="10"/>
  <c r="B862" i="10"/>
  <c r="C862" i="10"/>
  <c r="D862" i="10"/>
  <c r="E862" i="10"/>
  <c r="F862" i="10"/>
  <c r="G862" i="10"/>
  <c r="A863" i="10"/>
  <c r="B863" i="10"/>
  <c r="C863" i="10"/>
  <c r="D863" i="10"/>
  <c r="E863" i="10"/>
  <c r="F863" i="10"/>
  <c r="G863" i="10"/>
  <c r="A864" i="10"/>
  <c r="B864" i="10"/>
  <c r="C864" i="10"/>
  <c r="D864" i="10"/>
  <c r="E864" i="10"/>
  <c r="F864" i="10"/>
  <c r="G864" i="10"/>
  <c r="A865" i="10"/>
  <c r="B865" i="10"/>
  <c r="C865" i="10"/>
  <c r="D865" i="10"/>
  <c r="E865" i="10"/>
  <c r="F865" i="10"/>
  <c r="G865" i="10"/>
  <c r="A866" i="10"/>
  <c r="B866" i="10"/>
  <c r="C866" i="10"/>
  <c r="D866" i="10"/>
  <c r="E866" i="10"/>
  <c r="F866" i="10"/>
  <c r="G866" i="10"/>
  <c r="A867" i="10"/>
  <c r="B867" i="10"/>
  <c r="C867" i="10"/>
  <c r="D867" i="10"/>
  <c r="E867" i="10"/>
  <c r="F867" i="10"/>
  <c r="G867" i="10"/>
  <c r="A868" i="10"/>
  <c r="B868" i="10"/>
  <c r="C868" i="10"/>
  <c r="D868" i="10"/>
  <c r="E868" i="10"/>
  <c r="F868" i="10"/>
  <c r="G868" i="10"/>
  <c r="A869" i="10"/>
  <c r="B869" i="10"/>
  <c r="C869" i="10"/>
  <c r="D869" i="10"/>
  <c r="E869" i="10"/>
  <c r="F869" i="10"/>
  <c r="G869" i="10"/>
  <c r="A870" i="10"/>
  <c r="B870" i="10"/>
  <c r="C870" i="10"/>
  <c r="D870" i="10"/>
  <c r="E870" i="10"/>
  <c r="F870" i="10"/>
  <c r="G870" i="10"/>
  <c r="A871" i="10"/>
  <c r="B871" i="10"/>
  <c r="C871" i="10"/>
  <c r="D871" i="10"/>
  <c r="E871" i="10"/>
  <c r="F871" i="10"/>
  <c r="G871" i="10"/>
  <c r="A872" i="10"/>
  <c r="B872" i="10"/>
  <c r="C872" i="10"/>
  <c r="D872" i="10"/>
  <c r="E872" i="10"/>
  <c r="F872" i="10"/>
  <c r="G872" i="10"/>
  <c r="A873" i="10"/>
  <c r="B873" i="10"/>
  <c r="C873" i="10"/>
  <c r="D873" i="10"/>
  <c r="E873" i="10"/>
  <c r="F873" i="10"/>
  <c r="G873" i="10"/>
  <c r="A874" i="10"/>
  <c r="B874" i="10"/>
  <c r="C874" i="10"/>
  <c r="D874" i="10"/>
  <c r="E874" i="10"/>
  <c r="F874" i="10"/>
  <c r="G874" i="10"/>
  <c r="A875" i="10"/>
  <c r="B875" i="10"/>
  <c r="C875" i="10"/>
  <c r="D875" i="10"/>
  <c r="E875" i="10"/>
  <c r="F875" i="10"/>
  <c r="G875" i="10"/>
  <c r="A876" i="10"/>
  <c r="B876" i="10"/>
  <c r="C876" i="10"/>
  <c r="D876" i="10"/>
  <c r="E876" i="10"/>
  <c r="F876" i="10"/>
  <c r="G876" i="10"/>
  <c r="A877" i="10"/>
  <c r="B877" i="10"/>
  <c r="C877" i="10"/>
  <c r="D877" i="10"/>
  <c r="E877" i="10"/>
  <c r="F877" i="10"/>
  <c r="G877" i="10"/>
  <c r="A878" i="10"/>
  <c r="B878" i="10"/>
  <c r="C878" i="10"/>
  <c r="D878" i="10"/>
  <c r="E878" i="10"/>
  <c r="F878" i="10"/>
  <c r="G878" i="10"/>
  <c r="A879" i="10"/>
  <c r="B879" i="10"/>
  <c r="C879" i="10"/>
  <c r="D879" i="10"/>
  <c r="E879" i="10"/>
  <c r="F879" i="10"/>
  <c r="G879" i="10"/>
  <c r="A880" i="10"/>
  <c r="B880" i="10"/>
  <c r="C880" i="10"/>
  <c r="D880" i="10"/>
  <c r="E880" i="10"/>
  <c r="F880" i="10"/>
  <c r="G880" i="10"/>
  <c r="A881" i="10"/>
  <c r="B881" i="10"/>
  <c r="C881" i="10"/>
  <c r="D881" i="10"/>
  <c r="E881" i="10"/>
  <c r="F881" i="10"/>
  <c r="G881" i="10"/>
  <c r="A882" i="10"/>
  <c r="B882" i="10"/>
  <c r="C882" i="10"/>
  <c r="D882" i="10"/>
  <c r="E882" i="10"/>
  <c r="F882" i="10"/>
  <c r="G882" i="10"/>
  <c r="A883" i="10"/>
  <c r="B883" i="10"/>
  <c r="C883" i="10"/>
  <c r="D883" i="10"/>
  <c r="E883" i="10"/>
  <c r="F883" i="10"/>
  <c r="G883" i="10"/>
  <c r="A884" i="10"/>
  <c r="B884" i="10"/>
  <c r="C884" i="10"/>
  <c r="D884" i="10"/>
  <c r="E884" i="10"/>
  <c r="F884" i="10"/>
  <c r="G884" i="10"/>
  <c r="A885" i="10"/>
  <c r="B885" i="10"/>
  <c r="C885" i="10"/>
  <c r="D885" i="10"/>
  <c r="E885" i="10"/>
  <c r="F885" i="10"/>
  <c r="G885" i="10"/>
  <c r="A886" i="10"/>
  <c r="B886" i="10"/>
  <c r="C886" i="10"/>
  <c r="D886" i="10"/>
  <c r="E886" i="10"/>
  <c r="F886" i="10"/>
  <c r="G886" i="10"/>
  <c r="A887" i="10"/>
  <c r="B887" i="10"/>
  <c r="C887" i="10"/>
  <c r="D887" i="10"/>
  <c r="E887" i="10"/>
  <c r="F887" i="10"/>
  <c r="G887" i="10"/>
  <c r="A888" i="10"/>
  <c r="B888" i="10"/>
  <c r="C888" i="10"/>
  <c r="D888" i="10"/>
  <c r="E888" i="10"/>
  <c r="F888" i="10"/>
  <c r="G888" i="10"/>
  <c r="A889" i="10"/>
  <c r="B889" i="10"/>
  <c r="C889" i="10"/>
  <c r="D889" i="10"/>
  <c r="E889" i="10"/>
  <c r="F889" i="10"/>
  <c r="G889" i="10"/>
  <c r="A890" i="10"/>
  <c r="B890" i="10"/>
  <c r="C890" i="10"/>
  <c r="D890" i="10"/>
  <c r="E890" i="10"/>
  <c r="F890" i="10"/>
  <c r="G890" i="10"/>
  <c r="A891" i="10"/>
  <c r="B891" i="10"/>
  <c r="C891" i="10"/>
  <c r="D891" i="10"/>
  <c r="E891" i="10"/>
  <c r="F891" i="10"/>
  <c r="G891" i="10"/>
  <c r="A892" i="10"/>
  <c r="B892" i="10"/>
  <c r="C892" i="10"/>
  <c r="D892" i="10"/>
  <c r="E892" i="10"/>
  <c r="F892" i="10"/>
  <c r="G892" i="10"/>
  <c r="A893" i="10"/>
  <c r="B893" i="10"/>
  <c r="C893" i="10"/>
  <c r="D893" i="10"/>
  <c r="E893" i="10"/>
  <c r="F893" i="10"/>
  <c r="G893" i="10"/>
  <c r="A894" i="10"/>
  <c r="B894" i="10"/>
  <c r="C894" i="10"/>
  <c r="D894" i="10"/>
  <c r="E894" i="10"/>
  <c r="F894" i="10"/>
  <c r="G894" i="10"/>
  <c r="A895" i="10"/>
  <c r="B895" i="10"/>
  <c r="C895" i="10"/>
  <c r="D895" i="10"/>
  <c r="E895" i="10"/>
  <c r="F895" i="10"/>
  <c r="G895" i="10"/>
  <c r="A896" i="10"/>
  <c r="B896" i="10"/>
  <c r="C896" i="10"/>
  <c r="D896" i="10"/>
  <c r="E896" i="10"/>
  <c r="F896" i="10"/>
  <c r="G896" i="10"/>
  <c r="A897" i="10"/>
  <c r="B897" i="10"/>
  <c r="C897" i="10"/>
  <c r="D897" i="10"/>
  <c r="E897" i="10"/>
  <c r="F897" i="10"/>
  <c r="G897" i="10"/>
  <c r="A898" i="10"/>
  <c r="B898" i="10"/>
  <c r="C898" i="10"/>
  <c r="D898" i="10"/>
  <c r="E898" i="10"/>
  <c r="F898" i="10"/>
  <c r="G898" i="10"/>
  <c r="A899" i="10"/>
  <c r="B899" i="10"/>
  <c r="C899" i="10"/>
  <c r="D899" i="10"/>
  <c r="E899" i="10"/>
  <c r="F899" i="10"/>
  <c r="G899" i="10"/>
  <c r="A900" i="10"/>
  <c r="B900" i="10"/>
  <c r="C900" i="10"/>
  <c r="D900" i="10"/>
  <c r="E900" i="10"/>
  <c r="F900" i="10"/>
  <c r="G900" i="10"/>
  <c r="A901" i="10"/>
  <c r="B901" i="10"/>
  <c r="C901" i="10"/>
  <c r="D901" i="10"/>
  <c r="E901" i="10"/>
  <c r="F901" i="10"/>
  <c r="G901" i="10"/>
  <c r="A902" i="10"/>
  <c r="B902" i="10"/>
  <c r="C902" i="10"/>
  <c r="D902" i="10"/>
  <c r="E902" i="10"/>
  <c r="F902" i="10"/>
  <c r="G902" i="10"/>
  <c r="A903" i="10"/>
  <c r="B903" i="10"/>
  <c r="C903" i="10"/>
  <c r="D903" i="10"/>
  <c r="E903" i="10"/>
  <c r="F903" i="10"/>
  <c r="G903" i="10"/>
  <c r="A904" i="10"/>
  <c r="B904" i="10"/>
  <c r="C904" i="10"/>
  <c r="D904" i="10"/>
  <c r="E904" i="10"/>
  <c r="F904" i="10"/>
  <c r="G904" i="10"/>
  <c r="A905" i="10"/>
  <c r="B905" i="10"/>
  <c r="C905" i="10"/>
  <c r="D905" i="10"/>
  <c r="E905" i="10"/>
  <c r="F905" i="10"/>
  <c r="G905" i="10"/>
  <c r="A906" i="10"/>
  <c r="B906" i="10"/>
  <c r="C906" i="10"/>
  <c r="D906" i="10"/>
  <c r="E906" i="10"/>
  <c r="F906" i="10"/>
  <c r="G906" i="10"/>
  <c r="A907" i="10"/>
  <c r="B907" i="10"/>
  <c r="C907" i="10"/>
  <c r="D907" i="10"/>
  <c r="E907" i="10"/>
  <c r="F907" i="10"/>
  <c r="G907" i="10"/>
  <c r="A908" i="10"/>
  <c r="B908" i="10"/>
  <c r="C908" i="10"/>
  <c r="D908" i="10"/>
  <c r="E908" i="10"/>
  <c r="F908" i="10"/>
  <c r="G908" i="10"/>
  <c r="A909" i="10"/>
  <c r="B909" i="10"/>
  <c r="C909" i="10"/>
  <c r="D909" i="10"/>
  <c r="E909" i="10"/>
  <c r="F909" i="10"/>
  <c r="G909" i="10"/>
  <c r="A910" i="10"/>
  <c r="B910" i="10"/>
  <c r="C910" i="10"/>
  <c r="D910" i="10"/>
  <c r="E910" i="10"/>
  <c r="F910" i="10"/>
  <c r="G910" i="10"/>
  <c r="A911" i="10"/>
  <c r="B911" i="10"/>
  <c r="C911" i="10"/>
  <c r="D911" i="10"/>
  <c r="E911" i="10"/>
  <c r="F911" i="10"/>
  <c r="G911" i="10"/>
  <c r="A912" i="10"/>
  <c r="B912" i="10"/>
  <c r="C912" i="10"/>
  <c r="D912" i="10"/>
  <c r="E912" i="10"/>
  <c r="F912" i="10"/>
  <c r="G912" i="10"/>
  <c r="A913" i="10"/>
  <c r="B913" i="10"/>
  <c r="C913" i="10"/>
  <c r="D913" i="10"/>
  <c r="E913" i="10"/>
  <c r="F913" i="10"/>
  <c r="G913" i="10"/>
  <c r="A914" i="10"/>
  <c r="B914" i="10"/>
  <c r="C914" i="10"/>
  <c r="D914" i="10"/>
  <c r="E914" i="10"/>
  <c r="F914" i="10"/>
  <c r="G914" i="10"/>
  <c r="A915" i="10"/>
  <c r="B915" i="10"/>
  <c r="C915" i="10"/>
  <c r="D915" i="10"/>
  <c r="E915" i="10"/>
  <c r="F915" i="10"/>
  <c r="G915" i="10"/>
  <c r="A916" i="10"/>
  <c r="B916" i="10"/>
  <c r="C916" i="10"/>
  <c r="D916" i="10"/>
  <c r="E916" i="10"/>
  <c r="F916" i="10"/>
  <c r="G916" i="10"/>
  <c r="A917" i="10"/>
  <c r="B917" i="10"/>
  <c r="C917" i="10"/>
  <c r="D917" i="10"/>
  <c r="E917" i="10"/>
  <c r="F917" i="10"/>
  <c r="G917" i="10"/>
  <c r="A918" i="10"/>
  <c r="B918" i="10"/>
  <c r="C918" i="10"/>
  <c r="D918" i="10"/>
  <c r="E918" i="10"/>
  <c r="F918" i="10"/>
  <c r="G918" i="10"/>
  <c r="A919" i="10"/>
  <c r="B919" i="10"/>
  <c r="C919" i="10"/>
  <c r="D919" i="10"/>
  <c r="E919" i="10"/>
  <c r="F919" i="10"/>
  <c r="G919" i="10"/>
  <c r="A920" i="10"/>
  <c r="B920" i="10"/>
  <c r="C920" i="10"/>
  <c r="D920" i="10"/>
  <c r="E920" i="10"/>
  <c r="F920" i="10"/>
  <c r="G920" i="10"/>
  <c r="A921" i="10"/>
  <c r="B921" i="10"/>
  <c r="C921" i="10"/>
  <c r="D921" i="10"/>
  <c r="E921" i="10"/>
  <c r="F921" i="10"/>
  <c r="G921" i="10"/>
  <c r="A922" i="10"/>
  <c r="B922" i="10"/>
  <c r="C922" i="10"/>
  <c r="D922" i="10"/>
  <c r="E922" i="10"/>
  <c r="F922" i="10"/>
  <c r="G922" i="10"/>
  <c r="A923" i="10"/>
  <c r="B923" i="10"/>
  <c r="C923" i="10"/>
  <c r="D923" i="10"/>
  <c r="E923" i="10"/>
  <c r="F923" i="10"/>
  <c r="G923" i="10"/>
  <c r="A924" i="10"/>
  <c r="B924" i="10"/>
  <c r="C924" i="10"/>
  <c r="D924" i="10"/>
  <c r="E924" i="10"/>
  <c r="F924" i="10"/>
  <c r="G924" i="10"/>
  <c r="A925" i="10"/>
  <c r="B925" i="10"/>
  <c r="C925" i="10"/>
  <c r="D925" i="10"/>
  <c r="E925" i="10"/>
  <c r="F925" i="10"/>
  <c r="G925" i="10"/>
  <c r="A926" i="10"/>
  <c r="B926" i="10"/>
  <c r="C926" i="10"/>
  <c r="D926" i="10"/>
  <c r="E926" i="10"/>
  <c r="F926" i="10"/>
  <c r="G926" i="10"/>
  <c r="A927" i="10"/>
  <c r="B927" i="10"/>
  <c r="C927" i="10"/>
  <c r="D927" i="10"/>
  <c r="E927" i="10"/>
  <c r="F927" i="10"/>
  <c r="G927" i="10"/>
  <c r="A928" i="10"/>
  <c r="B928" i="10"/>
  <c r="C928" i="10"/>
  <c r="D928" i="10"/>
  <c r="E928" i="10"/>
  <c r="F928" i="10"/>
  <c r="G928" i="10"/>
  <c r="A929" i="10"/>
  <c r="B929" i="10"/>
  <c r="C929" i="10"/>
  <c r="D929" i="10"/>
  <c r="E929" i="10"/>
  <c r="F929" i="10"/>
  <c r="G929" i="10"/>
  <c r="A930" i="10"/>
  <c r="B930" i="10"/>
  <c r="C930" i="10"/>
  <c r="D930" i="10"/>
  <c r="E930" i="10"/>
  <c r="F930" i="10"/>
  <c r="G930" i="10"/>
  <c r="A931" i="10"/>
  <c r="B931" i="10"/>
  <c r="C931" i="10"/>
  <c r="D931" i="10"/>
  <c r="E931" i="10"/>
  <c r="F931" i="10"/>
  <c r="G931" i="10"/>
  <c r="A932" i="10"/>
  <c r="B932" i="10"/>
  <c r="C932" i="10"/>
  <c r="D932" i="10"/>
  <c r="E932" i="10"/>
  <c r="F932" i="10"/>
  <c r="G932" i="10"/>
  <c r="A933" i="10"/>
  <c r="B933" i="10"/>
  <c r="C933" i="10"/>
  <c r="D933" i="10"/>
  <c r="E933" i="10"/>
  <c r="F933" i="10"/>
  <c r="G933" i="10"/>
  <c r="A934" i="10"/>
  <c r="B934" i="10"/>
  <c r="C934" i="10"/>
  <c r="D934" i="10"/>
  <c r="E934" i="10"/>
  <c r="F934" i="10"/>
  <c r="G934" i="10"/>
  <c r="A935" i="10"/>
  <c r="B935" i="10"/>
  <c r="C935" i="10"/>
  <c r="D935" i="10"/>
  <c r="E935" i="10"/>
  <c r="F935" i="10"/>
  <c r="G935" i="10"/>
  <c r="A936" i="10"/>
  <c r="B936" i="10"/>
  <c r="C936" i="10"/>
  <c r="D936" i="10"/>
  <c r="E936" i="10"/>
  <c r="F936" i="10"/>
  <c r="G936" i="10"/>
  <c r="A937" i="10"/>
  <c r="B937" i="10"/>
  <c r="C937" i="10"/>
  <c r="D937" i="10"/>
  <c r="E937" i="10"/>
  <c r="F937" i="10"/>
  <c r="G937" i="10"/>
  <c r="A938" i="10"/>
  <c r="B938" i="10"/>
  <c r="C938" i="10"/>
  <c r="D938" i="10"/>
  <c r="E938" i="10"/>
  <c r="F938" i="10"/>
  <c r="G938" i="10"/>
  <c r="A939" i="10"/>
  <c r="B939" i="10"/>
  <c r="C939" i="10"/>
  <c r="D939" i="10"/>
  <c r="E939" i="10"/>
  <c r="F939" i="10"/>
  <c r="G939" i="10"/>
  <c r="A940" i="10"/>
  <c r="B940" i="10"/>
  <c r="C940" i="10"/>
  <c r="D940" i="10"/>
  <c r="E940" i="10"/>
  <c r="F940" i="10"/>
  <c r="G940" i="10"/>
  <c r="A941" i="10"/>
  <c r="B941" i="10"/>
  <c r="C941" i="10"/>
  <c r="D941" i="10"/>
  <c r="E941" i="10"/>
  <c r="F941" i="10"/>
  <c r="G941" i="10"/>
  <c r="A942" i="10"/>
  <c r="B942" i="10"/>
  <c r="C942" i="10"/>
  <c r="D942" i="10"/>
  <c r="E942" i="10"/>
  <c r="F942" i="10"/>
  <c r="G942" i="10"/>
  <c r="A943" i="10"/>
  <c r="B943" i="10"/>
  <c r="C943" i="10"/>
  <c r="D943" i="10"/>
  <c r="E943" i="10"/>
  <c r="F943" i="10"/>
  <c r="G943" i="10"/>
  <c r="A944" i="10"/>
  <c r="B944" i="10"/>
  <c r="C944" i="10"/>
  <c r="D944" i="10"/>
  <c r="E944" i="10"/>
  <c r="F944" i="10"/>
  <c r="G944" i="10"/>
  <c r="A945" i="10"/>
  <c r="B945" i="10"/>
  <c r="C945" i="10"/>
  <c r="D945" i="10"/>
  <c r="E945" i="10"/>
  <c r="F945" i="10"/>
  <c r="G945" i="10"/>
  <c r="A946" i="10"/>
  <c r="B946" i="10"/>
  <c r="C946" i="10"/>
  <c r="D946" i="10"/>
  <c r="E946" i="10"/>
  <c r="F946" i="10"/>
  <c r="G946" i="10"/>
  <c r="A947" i="10"/>
  <c r="B947" i="10"/>
  <c r="C947" i="10"/>
  <c r="D947" i="10"/>
  <c r="E947" i="10"/>
  <c r="F947" i="10"/>
  <c r="G947" i="10"/>
  <c r="A948" i="10"/>
  <c r="B948" i="10"/>
  <c r="C948" i="10"/>
  <c r="D948" i="10"/>
  <c r="E948" i="10"/>
  <c r="F948" i="10"/>
  <c r="G948" i="10"/>
  <c r="A949" i="10"/>
  <c r="B949" i="10"/>
  <c r="C949" i="10"/>
  <c r="D949" i="10"/>
  <c r="E949" i="10"/>
  <c r="F949" i="10"/>
  <c r="G949" i="10"/>
  <c r="A950" i="10"/>
  <c r="B950" i="10"/>
  <c r="C950" i="10"/>
  <c r="D950" i="10"/>
  <c r="E950" i="10"/>
  <c r="F950" i="10"/>
  <c r="G950" i="10"/>
  <c r="A951" i="10"/>
  <c r="B951" i="10"/>
  <c r="C951" i="10"/>
  <c r="D951" i="10"/>
  <c r="E951" i="10"/>
  <c r="F951" i="10"/>
  <c r="G951" i="10"/>
  <c r="A952" i="10"/>
  <c r="B952" i="10"/>
  <c r="C952" i="10"/>
  <c r="D952" i="10"/>
  <c r="E952" i="10"/>
  <c r="F952" i="10"/>
  <c r="G952" i="10"/>
  <c r="A953" i="10"/>
  <c r="B953" i="10"/>
  <c r="C953" i="10"/>
  <c r="D953" i="10"/>
  <c r="E953" i="10"/>
  <c r="F953" i="10"/>
  <c r="G953" i="10"/>
  <c r="A954" i="10"/>
  <c r="B954" i="10"/>
  <c r="C954" i="10"/>
  <c r="D954" i="10"/>
  <c r="E954" i="10"/>
  <c r="F954" i="10"/>
  <c r="G954" i="10"/>
  <c r="A955" i="10"/>
  <c r="B955" i="10"/>
  <c r="C955" i="10"/>
  <c r="D955" i="10"/>
  <c r="E955" i="10"/>
  <c r="F955" i="10"/>
  <c r="G955" i="10"/>
  <c r="A956" i="10"/>
  <c r="B956" i="10"/>
  <c r="C956" i="10"/>
  <c r="D956" i="10"/>
  <c r="E956" i="10"/>
  <c r="F956" i="10"/>
  <c r="G956" i="10"/>
  <c r="A957" i="10"/>
  <c r="B957" i="10"/>
  <c r="C957" i="10"/>
  <c r="D957" i="10"/>
  <c r="E957" i="10"/>
  <c r="F957" i="10"/>
  <c r="G957" i="10"/>
  <c r="A958" i="10"/>
  <c r="B958" i="10"/>
  <c r="C958" i="10"/>
  <c r="D958" i="10"/>
  <c r="E958" i="10"/>
  <c r="F958" i="10"/>
  <c r="G958" i="10"/>
  <c r="A959" i="10"/>
  <c r="B959" i="10"/>
  <c r="C959" i="10"/>
  <c r="D959" i="10"/>
  <c r="E959" i="10"/>
  <c r="F959" i="10"/>
  <c r="G959" i="10"/>
  <c r="A960" i="10"/>
  <c r="B960" i="10"/>
  <c r="C960" i="10"/>
  <c r="D960" i="10"/>
  <c r="E960" i="10"/>
  <c r="F960" i="10"/>
  <c r="G960" i="10"/>
  <c r="A961" i="10"/>
  <c r="B961" i="10"/>
  <c r="C961" i="10"/>
  <c r="D961" i="10"/>
  <c r="E961" i="10"/>
  <c r="F961" i="10"/>
  <c r="G961" i="10"/>
  <c r="A962" i="10"/>
  <c r="B962" i="10"/>
  <c r="C962" i="10"/>
  <c r="D962" i="10"/>
  <c r="E962" i="10"/>
  <c r="F962" i="10"/>
  <c r="G962" i="10"/>
  <c r="A963" i="10"/>
  <c r="B963" i="10"/>
  <c r="C963" i="10"/>
  <c r="D963" i="10"/>
  <c r="E963" i="10"/>
  <c r="F963" i="10"/>
  <c r="G963" i="10"/>
  <c r="A964" i="10"/>
  <c r="B964" i="10"/>
  <c r="C964" i="10"/>
  <c r="D964" i="10"/>
  <c r="E964" i="10"/>
  <c r="F964" i="10"/>
  <c r="G964" i="10"/>
  <c r="A965" i="10"/>
  <c r="B965" i="10"/>
  <c r="C965" i="10"/>
  <c r="D965" i="10"/>
  <c r="E965" i="10"/>
  <c r="F965" i="10"/>
  <c r="G965" i="10"/>
  <c r="A966" i="10"/>
  <c r="B966" i="10"/>
  <c r="C966" i="10"/>
  <c r="D966" i="10"/>
  <c r="E966" i="10"/>
  <c r="F966" i="10"/>
  <c r="G966" i="10"/>
  <c r="A967" i="10"/>
  <c r="B967" i="10"/>
  <c r="C967" i="10"/>
  <c r="D967" i="10"/>
  <c r="E967" i="10"/>
  <c r="F967" i="10"/>
  <c r="G967" i="10"/>
  <c r="A968" i="10"/>
  <c r="B968" i="10"/>
  <c r="C968" i="10"/>
  <c r="D968" i="10"/>
  <c r="E968" i="10"/>
  <c r="F968" i="10"/>
  <c r="G968" i="10"/>
  <c r="A969" i="10"/>
  <c r="B969" i="10"/>
  <c r="C969" i="10"/>
  <c r="D969" i="10"/>
  <c r="E969" i="10"/>
  <c r="F969" i="10"/>
  <c r="G969" i="10"/>
  <c r="A970" i="10"/>
  <c r="B970" i="10"/>
  <c r="C970" i="10"/>
  <c r="D970" i="10"/>
  <c r="E970" i="10"/>
  <c r="F970" i="10"/>
  <c r="G970" i="10"/>
  <c r="A971" i="10"/>
  <c r="B971" i="10"/>
  <c r="C971" i="10"/>
  <c r="D971" i="10"/>
  <c r="E971" i="10"/>
  <c r="F971" i="10"/>
  <c r="G971" i="10"/>
  <c r="A972" i="10"/>
  <c r="B972" i="10"/>
  <c r="C972" i="10"/>
  <c r="D972" i="10"/>
  <c r="E972" i="10"/>
  <c r="F972" i="10"/>
  <c r="G972" i="10"/>
  <c r="A973" i="10"/>
  <c r="B973" i="10"/>
  <c r="C973" i="10"/>
  <c r="D973" i="10"/>
  <c r="E973" i="10"/>
  <c r="F973" i="10"/>
  <c r="G973" i="10"/>
  <c r="A974" i="10"/>
  <c r="B974" i="10"/>
  <c r="C974" i="10"/>
  <c r="D974" i="10"/>
  <c r="E974" i="10"/>
  <c r="F974" i="10"/>
  <c r="G974" i="10"/>
  <c r="A975" i="10"/>
  <c r="B975" i="10"/>
  <c r="C975" i="10"/>
  <c r="D975" i="10"/>
  <c r="E975" i="10"/>
  <c r="F975" i="10"/>
  <c r="G975" i="10"/>
  <c r="A976" i="10"/>
  <c r="B976" i="10"/>
  <c r="C976" i="10"/>
  <c r="D976" i="10"/>
  <c r="E976" i="10"/>
  <c r="F976" i="10"/>
  <c r="G976" i="10"/>
  <c r="A977" i="10"/>
  <c r="B977" i="10"/>
  <c r="C977" i="10"/>
  <c r="D977" i="10"/>
  <c r="E977" i="10"/>
  <c r="F977" i="10"/>
  <c r="G977" i="10"/>
  <c r="A978" i="10"/>
  <c r="B978" i="10"/>
  <c r="C978" i="10"/>
  <c r="D978" i="10"/>
  <c r="E978" i="10"/>
  <c r="F978" i="10"/>
  <c r="G978" i="10"/>
  <c r="A979" i="10"/>
  <c r="B979" i="10"/>
  <c r="C979" i="10"/>
  <c r="D979" i="10"/>
  <c r="E979" i="10"/>
  <c r="F979" i="10"/>
  <c r="G979" i="10"/>
  <c r="A980" i="10"/>
  <c r="B980" i="10"/>
  <c r="C980" i="10"/>
  <c r="D980" i="10"/>
  <c r="E980" i="10"/>
  <c r="F980" i="10"/>
  <c r="G980" i="10"/>
  <c r="A981" i="10"/>
  <c r="B981" i="10"/>
  <c r="C981" i="10"/>
  <c r="D981" i="10"/>
  <c r="E981" i="10"/>
  <c r="F981" i="10"/>
  <c r="G981" i="10"/>
  <c r="A982" i="10"/>
  <c r="B982" i="10"/>
  <c r="C982" i="10"/>
  <c r="D982" i="10"/>
  <c r="E982" i="10"/>
  <c r="F982" i="10"/>
  <c r="G982" i="10"/>
  <c r="A983" i="10"/>
  <c r="B983" i="10"/>
  <c r="C983" i="10"/>
  <c r="D983" i="10"/>
  <c r="E983" i="10"/>
  <c r="F983" i="10"/>
  <c r="G983" i="10"/>
  <c r="A984" i="10"/>
  <c r="B984" i="10"/>
  <c r="C984" i="10"/>
  <c r="D984" i="10"/>
  <c r="E984" i="10"/>
  <c r="F984" i="10"/>
  <c r="G984" i="10"/>
  <c r="A985" i="10"/>
  <c r="B985" i="10"/>
  <c r="C985" i="10"/>
  <c r="D985" i="10"/>
  <c r="E985" i="10"/>
  <c r="F985" i="10"/>
  <c r="G985" i="10"/>
  <c r="A986" i="10"/>
  <c r="B986" i="10"/>
  <c r="C986" i="10"/>
  <c r="D986" i="10"/>
  <c r="E986" i="10"/>
  <c r="F986" i="10"/>
  <c r="G986" i="10"/>
  <c r="A987" i="10"/>
  <c r="B987" i="10"/>
  <c r="C987" i="10"/>
  <c r="D987" i="10"/>
  <c r="E987" i="10"/>
  <c r="F987" i="10"/>
  <c r="G987" i="10"/>
  <c r="A988" i="10"/>
  <c r="B988" i="10"/>
  <c r="C988" i="10"/>
  <c r="D988" i="10"/>
  <c r="E988" i="10"/>
  <c r="F988" i="10"/>
  <c r="G988" i="10"/>
  <c r="A989" i="10"/>
  <c r="B989" i="10"/>
  <c r="C989" i="10"/>
  <c r="D989" i="10"/>
  <c r="E989" i="10"/>
  <c r="F989" i="10"/>
  <c r="G989" i="10"/>
  <c r="A990" i="10"/>
  <c r="B990" i="10"/>
  <c r="C990" i="10"/>
  <c r="D990" i="10"/>
  <c r="E990" i="10"/>
  <c r="F990" i="10"/>
  <c r="G990" i="10"/>
  <c r="A991" i="10"/>
  <c r="B991" i="10"/>
  <c r="C991" i="10"/>
  <c r="D991" i="10"/>
  <c r="E991" i="10"/>
  <c r="F991" i="10"/>
  <c r="G991" i="10"/>
  <c r="A992" i="10"/>
  <c r="B992" i="10"/>
  <c r="C992" i="10"/>
  <c r="D992" i="10"/>
  <c r="E992" i="10"/>
  <c r="F992" i="10"/>
  <c r="G992" i="10"/>
  <c r="A993" i="10"/>
  <c r="B993" i="10"/>
  <c r="C993" i="10"/>
  <c r="D993" i="10"/>
  <c r="E993" i="10"/>
  <c r="F993" i="10"/>
  <c r="G993" i="10"/>
  <c r="A994" i="10"/>
  <c r="B994" i="10"/>
  <c r="C994" i="10"/>
  <c r="D994" i="10"/>
  <c r="E994" i="10"/>
  <c r="F994" i="10"/>
  <c r="G994" i="10"/>
  <c r="A995" i="10"/>
  <c r="B995" i="10"/>
  <c r="C995" i="10"/>
  <c r="D995" i="10"/>
  <c r="E995" i="10"/>
  <c r="F995" i="10"/>
  <c r="G995" i="10"/>
  <c r="A996" i="10"/>
  <c r="B996" i="10"/>
  <c r="C996" i="10"/>
  <c r="D996" i="10"/>
  <c r="E996" i="10"/>
  <c r="F996" i="10"/>
  <c r="G996" i="10"/>
  <c r="A997" i="10"/>
  <c r="B997" i="10"/>
  <c r="C997" i="10"/>
  <c r="D997" i="10"/>
  <c r="E997" i="10"/>
  <c r="F997" i="10"/>
  <c r="G997" i="10"/>
  <c r="A998" i="10"/>
  <c r="B998" i="10"/>
  <c r="C998" i="10"/>
  <c r="D998" i="10"/>
  <c r="E998" i="10"/>
  <c r="F998" i="10"/>
  <c r="G998" i="10"/>
  <c r="A999" i="10"/>
  <c r="B999" i="10"/>
  <c r="C999" i="10"/>
  <c r="D999" i="10"/>
  <c r="E999" i="10"/>
  <c r="F999" i="10"/>
  <c r="G999" i="10"/>
  <c r="A1000" i="10"/>
  <c r="B1000" i="10"/>
  <c r="C1000" i="10"/>
  <c r="D1000" i="10"/>
  <c r="E1000" i="10"/>
  <c r="F1000" i="10"/>
  <c r="G1000" i="10"/>
  <c r="A1001" i="10"/>
  <c r="B1001" i="10"/>
  <c r="C1001" i="10"/>
  <c r="D1001" i="10"/>
  <c r="E1001" i="10"/>
  <c r="F1001" i="10"/>
  <c r="G1001" i="10"/>
  <c r="B2" i="10"/>
  <c r="C2" i="10"/>
  <c r="D2" i="10"/>
  <c r="E2" i="10"/>
  <c r="F2" i="10"/>
  <c r="A2" i="10"/>
  <c r="G2" i="10"/>
  <c r="N14" i="8"/>
  <c r="AC5" i="10" l="1"/>
  <c r="H745" i="10" s="1"/>
  <c r="AC2" i="10"/>
  <c r="A300" i="6"/>
  <c r="B300" i="6"/>
  <c r="C300" i="6"/>
  <c r="D300" i="6"/>
  <c r="E300" i="6"/>
  <c r="F300" i="6"/>
  <c r="G300" i="6"/>
  <c r="A301" i="6"/>
  <c r="B301" i="6"/>
  <c r="C301" i="6"/>
  <c r="D301" i="6"/>
  <c r="E301" i="6"/>
  <c r="F301" i="6"/>
  <c r="G301" i="6"/>
  <c r="A302" i="6"/>
  <c r="B302" i="6"/>
  <c r="C302" i="6"/>
  <c r="D302" i="6"/>
  <c r="E302" i="6"/>
  <c r="F302" i="6"/>
  <c r="G302" i="6"/>
  <c r="A303" i="6"/>
  <c r="B303" i="6"/>
  <c r="C303" i="6"/>
  <c r="D303" i="6"/>
  <c r="E303" i="6"/>
  <c r="F303" i="6"/>
  <c r="G303" i="6"/>
  <c r="A304" i="6"/>
  <c r="B304" i="6"/>
  <c r="C304" i="6"/>
  <c r="D304" i="6"/>
  <c r="E304" i="6"/>
  <c r="F304" i="6"/>
  <c r="G304" i="6"/>
  <c r="A305" i="6"/>
  <c r="B305" i="6"/>
  <c r="C305" i="6"/>
  <c r="D305" i="6"/>
  <c r="E305" i="6"/>
  <c r="F305" i="6"/>
  <c r="G305" i="6"/>
  <c r="A306" i="6"/>
  <c r="B306" i="6"/>
  <c r="C306" i="6"/>
  <c r="D306" i="6"/>
  <c r="E306" i="6"/>
  <c r="F306" i="6"/>
  <c r="G306" i="6"/>
  <c r="A307" i="6"/>
  <c r="B307" i="6"/>
  <c r="C307" i="6"/>
  <c r="D307" i="6"/>
  <c r="E307" i="6"/>
  <c r="F307" i="6"/>
  <c r="G307" i="6"/>
  <c r="A308" i="6"/>
  <c r="B308" i="6"/>
  <c r="C308" i="6"/>
  <c r="D308" i="6"/>
  <c r="E308" i="6"/>
  <c r="F308" i="6"/>
  <c r="G308" i="6"/>
  <c r="A309" i="6"/>
  <c r="B309" i="6"/>
  <c r="C309" i="6"/>
  <c r="D309" i="6"/>
  <c r="E309" i="6"/>
  <c r="F309" i="6"/>
  <c r="G309" i="6"/>
  <c r="A310" i="6"/>
  <c r="B310" i="6"/>
  <c r="C310" i="6"/>
  <c r="D310" i="6"/>
  <c r="E310" i="6"/>
  <c r="F310" i="6"/>
  <c r="G310" i="6"/>
  <c r="A311" i="6"/>
  <c r="B311" i="6"/>
  <c r="C311" i="6"/>
  <c r="D311" i="6"/>
  <c r="E311" i="6"/>
  <c r="F311" i="6"/>
  <c r="G311" i="6"/>
  <c r="A312" i="6"/>
  <c r="B312" i="6"/>
  <c r="C312" i="6"/>
  <c r="D312" i="6"/>
  <c r="E312" i="6"/>
  <c r="F312" i="6"/>
  <c r="G312" i="6"/>
  <c r="A313" i="6"/>
  <c r="B313" i="6"/>
  <c r="C313" i="6"/>
  <c r="D313" i="6"/>
  <c r="E313" i="6"/>
  <c r="F313" i="6"/>
  <c r="G313" i="6"/>
  <c r="A314" i="6"/>
  <c r="B314" i="6"/>
  <c r="C314" i="6"/>
  <c r="D314" i="6"/>
  <c r="E314" i="6"/>
  <c r="F314" i="6"/>
  <c r="G314" i="6"/>
  <c r="A315" i="6"/>
  <c r="B315" i="6"/>
  <c r="C315" i="6"/>
  <c r="D315" i="6"/>
  <c r="E315" i="6"/>
  <c r="F315" i="6"/>
  <c r="G315" i="6"/>
  <c r="A316" i="6"/>
  <c r="B316" i="6"/>
  <c r="C316" i="6"/>
  <c r="D316" i="6"/>
  <c r="E316" i="6"/>
  <c r="F316" i="6"/>
  <c r="G316" i="6"/>
  <c r="A317" i="6"/>
  <c r="B317" i="6"/>
  <c r="C317" i="6"/>
  <c r="D317" i="6"/>
  <c r="E317" i="6"/>
  <c r="F317" i="6"/>
  <c r="G317" i="6"/>
  <c r="A318" i="6"/>
  <c r="B318" i="6"/>
  <c r="C318" i="6"/>
  <c r="D318" i="6"/>
  <c r="E318" i="6"/>
  <c r="F318" i="6"/>
  <c r="G318" i="6"/>
  <c r="A319" i="6"/>
  <c r="B319" i="6"/>
  <c r="C319" i="6"/>
  <c r="D319" i="6"/>
  <c r="E319" i="6"/>
  <c r="F319" i="6"/>
  <c r="G319" i="6"/>
  <c r="A320" i="6"/>
  <c r="B320" i="6"/>
  <c r="C320" i="6"/>
  <c r="D320" i="6"/>
  <c r="E320" i="6"/>
  <c r="F320" i="6"/>
  <c r="G320" i="6"/>
  <c r="A321" i="6"/>
  <c r="B321" i="6"/>
  <c r="C321" i="6"/>
  <c r="D321" i="6"/>
  <c r="E321" i="6"/>
  <c r="F321" i="6"/>
  <c r="G321" i="6"/>
  <c r="A322" i="6"/>
  <c r="B322" i="6"/>
  <c r="C322" i="6"/>
  <c r="D322" i="6"/>
  <c r="E322" i="6"/>
  <c r="F322" i="6"/>
  <c r="G322" i="6"/>
  <c r="A323" i="6"/>
  <c r="B323" i="6"/>
  <c r="C323" i="6"/>
  <c r="D323" i="6"/>
  <c r="E323" i="6"/>
  <c r="F323" i="6"/>
  <c r="G323" i="6"/>
  <c r="A324" i="6"/>
  <c r="B324" i="6"/>
  <c r="C324" i="6"/>
  <c r="D324" i="6"/>
  <c r="E324" i="6"/>
  <c r="F324" i="6"/>
  <c r="G324" i="6"/>
  <c r="A325" i="6"/>
  <c r="B325" i="6"/>
  <c r="C325" i="6"/>
  <c r="D325" i="6"/>
  <c r="E325" i="6"/>
  <c r="F325" i="6"/>
  <c r="G325" i="6"/>
  <c r="A326" i="6"/>
  <c r="B326" i="6"/>
  <c r="C326" i="6"/>
  <c r="D326" i="6"/>
  <c r="E326" i="6"/>
  <c r="F326" i="6"/>
  <c r="G326" i="6"/>
  <c r="A327" i="6"/>
  <c r="B327" i="6"/>
  <c r="C327" i="6"/>
  <c r="D327" i="6"/>
  <c r="E327" i="6"/>
  <c r="F327" i="6"/>
  <c r="G327" i="6"/>
  <c r="A328" i="6"/>
  <c r="B328" i="6"/>
  <c r="C328" i="6"/>
  <c r="D328" i="6"/>
  <c r="E328" i="6"/>
  <c r="F328" i="6"/>
  <c r="G328" i="6"/>
  <c r="A329" i="6"/>
  <c r="B329" i="6"/>
  <c r="C329" i="6"/>
  <c r="D329" i="6"/>
  <c r="E329" i="6"/>
  <c r="F329" i="6"/>
  <c r="G329" i="6"/>
  <c r="A330" i="6"/>
  <c r="B330" i="6"/>
  <c r="C330" i="6"/>
  <c r="D330" i="6"/>
  <c r="E330" i="6"/>
  <c r="F330" i="6"/>
  <c r="G330" i="6"/>
  <c r="A331" i="6"/>
  <c r="B331" i="6"/>
  <c r="C331" i="6"/>
  <c r="D331" i="6"/>
  <c r="E331" i="6"/>
  <c r="F331" i="6"/>
  <c r="G331" i="6"/>
  <c r="A332" i="6"/>
  <c r="B332" i="6"/>
  <c r="C332" i="6"/>
  <c r="D332" i="6"/>
  <c r="E332" i="6"/>
  <c r="F332" i="6"/>
  <c r="G332" i="6"/>
  <c r="A333" i="6"/>
  <c r="B333" i="6"/>
  <c r="C333" i="6"/>
  <c r="D333" i="6"/>
  <c r="E333" i="6"/>
  <c r="F333" i="6"/>
  <c r="G333" i="6"/>
  <c r="A334" i="6"/>
  <c r="B334" i="6"/>
  <c r="C334" i="6"/>
  <c r="D334" i="6"/>
  <c r="E334" i="6"/>
  <c r="F334" i="6"/>
  <c r="G334" i="6"/>
  <c r="A335" i="6"/>
  <c r="B335" i="6"/>
  <c r="C335" i="6"/>
  <c r="D335" i="6"/>
  <c r="E335" i="6"/>
  <c r="F335" i="6"/>
  <c r="G335" i="6"/>
  <c r="A336" i="6"/>
  <c r="B336" i="6"/>
  <c r="C336" i="6"/>
  <c r="D336" i="6"/>
  <c r="E336" i="6"/>
  <c r="F336" i="6"/>
  <c r="G336" i="6"/>
  <c r="A337" i="6"/>
  <c r="B337" i="6"/>
  <c r="C337" i="6"/>
  <c r="D337" i="6"/>
  <c r="E337" i="6"/>
  <c r="F337" i="6"/>
  <c r="G337" i="6"/>
  <c r="A338" i="6"/>
  <c r="B338" i="6"/>
  <c r="C338" i="6"/>
  <c r="D338" i="6"/>
  <c r="E338" i="6"/>
  <c r="F338" i="6"/>
  <c r="G338" i="6"/>
  <c r="A339" i="6"/>
  <c r="B339" i="6"/>
  <c r="C339" i="6"/>
  <c r="D339" i="6"/>
  <c r="E339" i="6"/>
  <c r="F339" i="6"/>
  <c r="G339" i="6"/>
  <c r="A340" i="6"/>
  <c r="B340" i="6"/>
  <c r="C340" i="6"/>
  <c r="D340" i="6"/>
  <c r="E340" i="6"/>
  <c r="F340" i="6"/>
  <c r="G340" i="6"/>
  <c r="A341" i="6"/>
  <c r="B341" i="6"/>
  <c r="C341" i="6"/>
  <c r="D341" i="6"/>
  <c r="E341" i="6"/>
  <c r="F341" i="6"/>
  <c r="G341" i="6"/>
  <c r="A342" i="6"/>
  <c r="B342" i="6"/>
  <c r="C342" i="6"/>
  <c r="D342" i="6"/>
  <c r="E342" i="6"/>
  <c r="F342" i="6"/>
  <c r="G342" i="6"/>
  <c r="A343" i="6"/>
  <c r="B343" i="6"/>
  <c r="C343" i="6"/>
  <c r="D343" i="6"/>
  <c r="E343" i="6"/>
  <c r="F343" i="6"/>
  <c r="G343" i="6"/>
  <c r="A344" i="6"/>
  <c r="B344" i="6"/>
  <c r="C344" i="6"/>
  <c r="D344" i="6"/>
  <c r="E344" i="6"/>
  <c r="F344" i="6"/>
  <c r="G344" i="6"/>
  <c r="A345" i="6"/>
  <c r="B345" i="6"/>
  <c r="C345" i="6"/>
  <c r="D345" i="6"/>
  <c r="E345" i="6"/>
  <c r="F345" i="6"/>
  <c r="G345" i="6"/>
  <c r="A346" i="6"/>
  <c r="B346" i="6"/>
  <c r="C346" i="6"/>
  <c r="D346" i="6"/>
  <c r="E346" i="6"/>
  <c r="F346" i="6"/>
  <c r="G346" i="6"/>
  <c r="A347" i="6"/>
  <c r="B347" i="6"/>
  <c r="C347" i="6"/>
  <c r="D347" i="6"/>
  <c r="E347" i="6"/>
  <c r="F347" i="6"/>
  <c r="G347" i="6"/>
  <c r="A348" i="6"/>
  <c r="B348" i="6"/>
  <c r="C348" i="6"/>
  <c r="D348" i="6"/>
  <c r="E348" i="6"/>
  <c r="F348" i="6"/>
  <c r="G348" i="6"/>
  <c r="A349" i="6"/>
  <c r="B349" i="6"/>
  <c r="C349" i="6"/>
  <c r="D349" i="6"/>
  <c r="E349" i="6"/>
  <c r="F349" i="6"/>
  <c r="G349" i="6"/>
  <c r="A350" i="6"/>
  <c r="B350" i="6"/>
  <c r="C350" i="6"/>
  <c r="D350" i="6"/>
  <c r="E350" i="6"/>
  <c r="F350" i="6"/>
  <c r="G350" i="6"/>
  <c r="A351" i="6"/>
  <c r="B351" i="6"/>
  <c r="C351" i="6"/>
  <c r="D351" i="6"/>
  <c r="E351" i="6"/>
  <c r="F351" i="6"/>
  <c r="G351" i="6"/>
  <c r="A352" i="6"/>
  <c r="B352" i="6"/>
  <c r="C352" i="6"/>
  <c r="D352" i="6"/>
  <c r="E352" i="6"/>
  <c r="F352" i="6"/>
  <c r="G352" i="6"/>
  <c r="A353" i="6"/>
  <c r="B353" i="6"/>
  <c r="C353" i="6"/>
  <c r="D353" i="6"/>
  <c r="E353" i="6"/>
  <c r="F353" i="6"/>
  <c r="G353" i="6"/>
  <c r="A354" i="6"/>
  <c r="B354" i="6"/>
  <c r="C354" i="6"/>
  <c r="D354" i="6"/>
  <c r="E354" i="6"/>
  <c r="F354" i="6"/>
  <c r="G354" i="6"/>
  <c r="A355" i="6"/>
  <c r="B355" i="6"/>
  <c r="C355" i="6"/>
  <c r="D355" i="6"/>
  <c r="E355" i="6"/>
  <c r="F355" i="6"/>
  <c r="G355" i="6"/>
  <c r="A356" i="6"/>
  <c r="B356" i="6"/>
  <c r="C356" i="6"/>
  <c r="D356" i="6"/>
  <c r="E356" i="6"/>
  <c r="F356" i="6"/>
  <c r="G356" i="6"/>
  <c r="A357" i="6"/>
  <c r="B357" i="6"/>
  <c r="C357" i="6"/>
  <c r="D357" i="6"/>
  <c r="E357" i="6"/>
  <c r="F357" i="6"/>
  <c r="G357" i="6"/>
  <c r="A358" i="6"/>
  <c r="B358" i="6"/>
  <c r="C358" i="6"/>
  <c r="D358" i="6"/>
  <c r="E358" i="6"/>
  <c r="F358" i="6"/>
  <c r="G358" i="6"/>
  <c r="A359" i="6"/>
  <c r="B359" i="6"/>
  <c r="C359" i="6"/>
  <c r="D359" i="6"/>
  <c r="E359" i="6"/>
  <c r="F359" i="6"/>
  <c r="G359" i="6"/>
  <c r="A360" i="6"/>
  <c r="B360" i="6"/>
  <c r="C360" i="6"/>
  <c r="D360" i="6"/>
  <c r="E360" i="6"/>
  <c r="F360" i="6"/>
  <c r="G360" i="6"/>
  <c r="A361" i="6"/>
  <c r="B361" i="6"/>
  <c r="C361" i="6"/>
  <c r="D361" i="6"/>
  <c r="E361" i="6"/>
  <c r="F361" i="6"/>
  <c r="G361" i="6"/>
  <c r="A362" i="6"/>
  <c r="B362" i="6"/>
  <c r="C362" i="6"/>
  <c r="D362" i="6"/>
  <c r="E362" i="6"/>
  <c r="F362" i="6"/>
  <c r="G362" i="6"/>
  <c r="A363" i="6"/>
  <c r="B363" i="6"/>
  <c r="C363" i="6"/>
  <c r="D363" i="6"/>
  <c r="E363" i="6"/>
  <c r="F363" i="6"/>
  <c r="G363" i="6"/>
  <c r="A364" i="6"/>
  <c r="B364" i="6"/>
  <c r="C364" i="6"/>
  <c r="D364" i="6"/>
  <c r="E364" i="6"/>
  <c r="F364" i="6"/>
  <c r="G364" i="6"/>
  <c r="A365" i="6"/>
  <c r="B365" i="6"/>
  <c r="C365" i="6"/>
  <c r="D365" i="6"/>
  <c r="E365" i="6"/>
  <c r="F365" i="6"/>
  <c r="G365" i="6"/>
  <c r="A366" i="6"/>
  <c r="B366" i="6"/>
  <c r="C366" i="6"/>
  <c r="D366" i="6"/>
  <c r="E366" i="6"/>
  <c r="F366" i="6"/>
  <c r="G366" i="6"/>
  <c r="A367" i="6"/>
  <c r="B367" i="6"/>
  <c r="C367" i="6"/>
  <c r="D367" i="6"/>
  <c r="E367" i="6"/>
  <c r="F367" i="6"/>
  <c r="G367" i="6"/>
  <c r="A368" i="6"/>
  <c r="B368" i="6"/>
  <c r="C368" i="6"/>
  <c r="D368" i="6"/>
  <c r="E368" i="6"/>
  <c r="F368" i="6"/>
  <c r="G368" i="6"/>
  <c r="A369" i="6"/>
  <c r="B369" i="6"/>
  <c r="C369" i="6"/>
  <c r="D369" i="6"/>
  <c r="E369" i="6"/>
  <c r="F369" i="6"/>
  <c r="G369" i="6"/>
  <c r="A370" i="6"/>
  <c r="B370" i="6"/>
  <c r="C370" i="6"/>
  <c r="D370" i="6"/>
  <c r="E370" i="6"/>
  <c r="F370" i="6"/>
  <c r="G370" i="6"/>
  <c r="A371" i="6"/>
  <c r="B371" i="6"/>
  <c r="C371" i="6"/>
  <c r="D371" i="6"/>
  <c r="E371" i="6"/>
  <c r="F371" i="6"/>
  <c r="G371" i="6"/>
  <c r="A372" i="6"/>
  <c r="B372" i="6"/>
  <c r="C372" i="6"/>
  <c r="D372" i="6"/>
  <c r="E372" i="6"/>
  <c r="F372" i="6"/>
  <c r="G372" i="6"/>
  <c r="A373" i="6"/>
  <c r="B373" i="6"/>
  <c r="C373" i="6"/>
  <c r="D373" i="6"/>
  <c r="E373" i="6"/>
  <c r="F373" i="6"/>
  <c r="G373" i="6"/>
  <c r="A374" i="6"/>
  <c r="B374" i="6"/>
  <c r="C374" i="6"/>
  <c r="D374" i="6"/>
  <c r="E374" i="6"/>
  <c r="F374" i="6"/>
  <c r="G374" i="6"/>
  <c r="A375" i="6"/>
  <c r="B375" i="6"/>
  <c r="C375" i="6"/>
  <c r="D375" i="6"/>
  <c r="E375" i="6"/>
  <c r="F375" i="6"/>
  <c r="G375" i="6"/>
  <c r="A376" i="6"/>
  <c r="B376" i="6"/>
  <c r="C376" i="6"/>
  <c r="D376" i="6"/>
  <c r="E376" i="6"/>
  <c r="F376" i="6"/>
  <c r="G376" i="6"/>
  <c r="A377" i="6"/>
  <c r="B377" i="6"/>
  <c r="C377" i="6"/>
  <c r="D377" i="6"/>
  <c r="E377" i="6"/>
  <c r="F377" i="6"/>
  <c r="G377" i="6"/>
  <c r="A378" i="6"/>
  <c r="B378" i="6"/>
  <c r="C378" i="6"/>
  <c r="D378" i="6"/>
  <c r="E378" i="6"/>
  <c r="F378" i="6"/>
  <c r="G378" i="6"/>
  <c r="A379" i="6"/>
  <c r="B379" i="6"/>
  <c r="C379" i="6"/>
  <c r="D379" i="6"/>
  <c r="E379" i="6"/>
  <c r="F379" i="6"/>
  <c r="G379" i="6"/>
  <c r="A380" i="6"/>
  <c r="B380" i="6"/>
  <c r="C380" i="6"/>
  <c r="D380" i="6"/>
  <c r="E380" i="6"/>
  <c r="F380" i="6"/>
  <c r="G380" i="6"/>
  <c r="A381" i="6"/>
  <c r="B381" i="6"/>
  <c r="C381" i="6"/>
  <c r="D381" i="6"/>
  <c r="E381" i="6"/>
  <c r="F381" i="6"/>
  <c r="G381" i="6"/>
  <c r="A382" i="6"/>
  <c r="B382" i="6"/>
  <c r="C382" i="6"/>
  <c r="D382" i="6"/>
  <c r="E382" i="6"/>
  <c r="F382" i="6"/>
  <c r="G382" i="6"/>
  <c r="A383" i="6"/>
  <c r="B383" i="6"/>
  <c r="C383" i="6"/>
  <c r="D383" i="6"/>
  <c r="E383" i="6"/>
  <c r="F383" i="6"/>
  <c r="G383" i="6"/>
  <c r="A384" i="6"/>
  <c r="B384" i="6"/>
  <c r="C384" i="6"/>
  <c r="D384" i="6"/>
  <c r="E384" i="6"/>
  <c r="F384" i="6"/>
  <c r="G384" i="6"/>
  <c r="A385" i="6"/>
  <c r="B385" i="6"/>
  <c r="C385" i="6"/>
  <c r="D385" i="6"/>
  <c r="E385" i="6"/>
  <c r="F385" i="6"/>
  <c r="G385" i="6"/>
  <c r="A386" i="6"/>
  <c r="B386" i="6"/>
  <c r="C386" i="6"/>
  <c r="D386" i="6"/>
  <c r="E386" i="6"/>
  <c r="F386" i="6"/>
  <c r="G386" i="6"/>
  <c r="A387" i="6"/>
  <c r="B387" i="6"/>
  <c r="C387" i="6"/>
  <c r="D387" i="6"/>
  <c r="E387" i="6"/>
  <c r="F387" i="6"/>
  <c r="G387" i="6"/>
  <c r="A388" i="6"/>
  <c r="B388" i="6"/>
  <c r="C388" i="6"/>
  <c r="D388" i="6"/>
  <c r="E388" i="6"/>
  <c r="F388" i="6"/>
  <c r="G388" i="6"/>
  <c r="A389" i="6"/>
  <c r="B389" i="6"/>
  <c r="C389" i="6"/>
  <c r="D389" i="6"/>
  <c r="E389" i="6"/>
  <c r="F389" i="6"/>
  <c r="G389" i="6"/>
  <c r="A390" i="6"/>
  <c r="B390" i="6"/>
  <c r="C390" i="6"/>
  <c r="D390" i="6"/>
  <c r="E390" i="6"/>
  <c r="F390" i="6"/>
  <c r="G390" i="6"/>
  <c r="A391" i="6"/>
  <c r="B391" i="6"/>
  <c r="C391" i="6"/>
  <c r="D391" i="6"/>
  <c r="E391" i="6"/>
  <c r="F391" i="6"/>
  <c r="G391" i="6"/>
  <c r="A392" i="6"/>
  <c r="B392" i="6"/>
  <c r="C392" i="6"/>
  <c r="D392" i="6"/>
  <c r="E392" i="6"/>
  <c r="F392" i="6"/>
  <c r="G392" i="6"/>
  <c r="A393" i="6"/>
  <c r="B393" i="6"/>
  <c r="C393" i="6"/>
  <c r="D393" i="6"/>
  <c r="E393" i="6"/>
  <c r="F393" i="6"/>
  <c r="G393" i="6"/>
  <c r="A394" i="6"/>
  <c r="B394" i="6"/>
  <c r="C394" i="6"/>
  <c r="D394" i="6"/>
  <c r="E394" i="6"/>
  <c r="F394" i="6"/>
  <c r="G394" i="6"/>
  <c r="A395" i="6"/>
  <c r="B395" i="6"/>
  <c r="C395" i="6"/>
  <c r="D395" i="6"/>
  <c r="E395" i="6"/>
  <c r="F395" i="6"/>
  <c r="G395" i="6"/>
  <c r="A396" i="6"/>
  <c r="B396" i="6"/>
  <c r="C396" i="6"/>
  <c r="D396" i="6"/>
  <c r="E396" i="6"/>
  <c r="F396" i="6"/>
  <c r="G396" i="6"/>
  <c r="A397" i="6"/>
  <c r="B397" i="6"/>
  <c r="C397" i="6"/>
  <c r="D397" i="6"/>
  <c r="E397" i="6"/>
  <c r="F397" i="6"/>
  <c r="G397" i="6"/>
  <c r="A398" i="6"/>
  <c r="B398" i="6"/>
  <c r="C398" i="6"/>
  <c r="D398" i="6"/>
  <c r="E398" i="6"/>
  <c r="F398" i="6"/>
  <c r="G398" i="6"/>
  <c r="A399" i="6"/>
  <c r="B399" i="6"/>
  <c r="C399" i="6"/>
  <c r="D399" i="6"/>
  <c r="E399" i="6"/>
  <c r="F399" i="6"/>
  <c r="G399" i="6"/>
  <c r="A400" i="6"/>
  <c r="B400" i="6"/>
  <c r="C400" i="6"/>
  <c r="D400" i="6"/>
  <c r="E400" i="6"/>
  <c r="F400" i="6"/>
  <c r="G400" i="6"/>
  <c r="A401" i="6"/>
  <c r="B401" i="6"/>
  <c r="C401" i="6"/>
  <c r="D401" i="6"/>
  <c r="E401" i="6"/>
  <c r="F401" i="6"/>
  <c r="G401" i="6"/>
  <c r="A402" i="6"/>
  <c r="B402" i="6"/>
  <c r="C402" i="6"/>
  <c r="D402" i="6"/>
  <c r="E402" i="6"/>
  <c r="F402" i="6"/>
  <c r="G402" i="6"/>
  <c r="A403" i="6"/>
  <c r="B403" i="6"/>
  <c r="C403" i="6"/>
  <c r="D403" i="6"/>
  <c r="E403" i="6"/>
  <c r="F403" i="6"/>
  <c r="G403" i="6"/>
  <c r="A404" i="6"/>
  <c r="B404" i="6"/>
  <c r="C404" i="6"/>
  <c r="D404" i="6"/>
  <c r="E404" i="6"/>
  <c r="F404" i="6"/>
  <c r="G404" i="6"/>
  <c r="A405" i="6"/>
  <c r="B405" i="6"/>
  <c r="C405" i="6"/>
  <c r="D405" i="6"/>
  <c r="E405" i="6"/>
  <c r="F405" i="6"/>
  <c r="G405" i="6"/>
  <c r="A406" i="6"/>
  <c r="B406" i="6"/>
  <c r="C406" i="6"/>
  <c r="D406" i="6"/>
  <c r="E406" i="6"/>
  <c r="F406" i="6"/>
  <c r="G406" i="6"/>
  <c r="A407" i="6"/>
  <c r="B407" i="6"/>
  <c r="C407" i="6"/>
  <c r="D407" i="6"/>
  <c r="E407" i="6"/>
  <c r="F407" i="6"/>
  <c r="G407" i="6"/>
  <c r="A408" i="6"/>
  <c r="B408" i="6"/>
  <c r="C408" i="6"/>
  <c r="D408" i="6"/>
  <c r="E408" i="6"/>
  <c r="F408" i="6"/>
  <c r="G408" i="6"/>
  <c r="A409" i="6"/>
  <c r="B409" i="6"/>
  <c r="C409" i="6"/>
  <c r="D409" i="6"/>
  <c r="E409" i="6"/>
  <c r="F409" i="6"/>
  <c r="G409" i="6"/>
  <c r="A410" i="6"/>
  <c r="B410" i="6"/>
  <c r="C410" i="6"/>
  <c r="D410" i="6"/>
  <c r="E410" i="6"/>
  <c r="F410" i="6"/>
  <c r="G410" i="6"/>
  <c r="A411" i="6"/>
  <c r="B411" i="6"/>
  <c r="C411" i="6"/>
  <c r="D411" i="6"/>
  <c r="E411" i="6"/>
  <c r="F411" i="6"/>
  <c r="G411" i="6"/>
  <c r="A412" i="6"/>
  <c r="B412" i="6"/>
  <c r="C412" i="6"/>
  <c r="D412" i="6"/>
  <c r="E412" i="6"/>
  <c r="F412" i="6"/>
  <c r="G412" i="6"/>
  <c r="A413" i="6"/>
  <c r="B413" i="6"/>
  <c r="C413" i="6"/>
  <c r="D413" i="6"/>
  <c r="E413" i="6"/>
  <c r="F413" i="6"/>
  <c r="G413" i="6"/>
  <c r="A414" i="6"/>
  <c r="B414" i="6"/>
  <c r="C414" i="6"/>
  <c r="D414" i="6"/>
  <c r="E414" i="6"/>
  <c r="F414" i="6"/>
  <c r="G414" i="6"/>
  <c r="A415" i="6"/>
  <c r="B415" i="6"/>
  <c r="C415" i="6"/>
  <c r="D415" i="6"/>
  <c r="E415" i="6"/>
  <c r="F415" i="6"/>
  <c r="G415" i="6"/>
  <c r="A416" i="6"/>
  <c r="B416" i="6"/>
  <c r="C416" i="6"/>
  <c r="D416" i="6"/>
  <c r="E416" i="6"/>
  <c r="F416" i="6"/>
  <c r="G416" i="6"/>
  <c r="A417" i="6"/>
  <c r="B417" i="6"/>
  <c r="C417" i="6"/>
  <c r="D417" i="6"/>
  <c r="E417" i="6"/>
  <c r="F417" i="6"/>
  <c r="G417" i="6"/>
  <c r="A418" i="6"/>
  <c r="B418" i="6"/>
  <c r="C418" i="6"/>
  <c r="D418" i="6"/>
  <c r="E418" i="6"/>
  <c r="F418" i="6"/>
  <c r="G418" i="6"/>
  <c r="A419" i="6"/>
  <c r="B419" i="6"/>
  <c r="C419" i="6"/>
  <c r="D419" i="6"/>
  <c r="E419" i="6"/>
  <c r="F419" i="6"/>
  <c r="G419" i="6"/>
  <c r="A420" i="6"/>
  <c r="B420" i="6"/>
  <c r="C420" i="6"/>
  <c r="D420" i="6"/>
  <c r="E420" i="6"/>
  <c r="F420" i="6"/>
  <c r="G420" i="6"/>
  <c r="A421" i="6"/>
  <c r="B421" i="6"/>
  <c r="C421" i="6"/>
  <c r="D421" i="6"/>
  <c r="E421" i="6"/>
  <c r="F421" i="6"/>
  <c r="G421" i="6"/>
  <c r="A422" i="6"/>
  <c r="B422" i="6"/>
  <c r="C422" i="6"/>
  <c r="D422" i="6"/>
  <c r="E422" i="6"/>
  <c r="F422" i="6"/>
  <c r="G422" i="6"/>
  <c r="A423" i="6"/>
  <c r="B423" i="6"/>
  <c r="C423" i="6"/>
  <c r="D423" i="6"/>
  <c r="E423" i="6"/>
  <c r="F423" i="6"/>
  <c r="G423" i="6"/>
  <c r="A424" i="6"/>
  <c r="B424" i="6"/>
  <c r="C424" i="6"/>
  <c r="D424" i="6"/>
  <c r="E424" i="6"/>
  <c r="F424" i="6"/>
  <c r="G424" i="6"/>
  <c r="A425" i="6"/>
  <c r="B425" i="6"/>
  <c r="C425" i="6"/>
  <c r="D425" i="6"/>
  <c r="E425" i="6"/>
  <c r="F425" i="6"/>
  <c r="G425" i="6"/>
  <c r="A426" i="6"/>
  <c r="B426" i="6"/>
  <c r="C426" i="6"/>
  <c r="D426" i="6"/>
  <c r="E426" i="6"/>
  <c r="F426" i="6"/>
  <c r="G426" i="6"/>
  <c r="A427" i="6"/>
  <c r="B427" i="6"/>
  <c r="C427" i="6"/>
  <c r="D427" i="6"/>
  <c r="E427" i="6"/>
  <c r="F427" i="6"/>
  <c r="G427" i="6"/>
  <c r="A428" i="6"/>
  <c r="B428" i="6"/>
  <c r="C428" i="6"/>
  <c r="D428" i="6"/>
  <c r="E428" i="6"/>
  <c r="F428" i="6"/>
  <c r="G428" i="6"/>
  <c r="A429" i="6"/>
  <c r="B429" i="6"/>
  <c r="C429" i="6"/>
  <c r="D429" i="6"/>
  <c r="E429" i="6"/>
  <c r="F429" i="6"/>
  <c r="G429" i="6"/>
  <c r="A430" i="6"/>
  <c r="B430" i="6"/>
  <c r="C430" i="6"/>
  <c r="D430" i="6"/>
  <c r="E430" i="6"/>
  <c r="F430" i="6"/>
  <c r="G430" i="6"/>
  <c r="A431" i="6"/>
  <c r="B431" i="6"/>
  <c r="C431" i="6"/>
  <c r="D431" i="6"/>
  <c r="E431" i="6"/>
  <c r="F431" i="6"/>
  <c r="G431" i="6"/>
  <c r="A432" i="6"/>
  <c r="B432" i="6"/>
  <c r="C432" i="6"/>
  <c r="D432" i="6"/>
  <c r="E432" i="6"/>
  <c r="F432" i="6"/>
  <c r="G432" i="6"/>
  <c r="A433" i="6"/>
  <c r="B433" i="6"/>
  <c r="C433" i="6"/>
  <c r="D433" i="6"/>
  <c r="E433" i="6"/>
  <c r="F433" i="6"/>
  <c r="G433" i="6"/>
  <c r="A434" i="6"/>
  <c r="B434" i="6"/>
  <c r="C434" i="6"/>
  <c r="D434" i="6"/>
  <c r="E434" i="6"/>
  <c r="F434" i="6"/>
  <c r="G434" i="6"/>
  <c r="A435" i="6"/>
  <c r="B435" i="6"/>
  <c r="C435" i="6"/>
  <c r="D435" i="6"/>
  <c r="E435" i="6"/>
  <c r="F435" i="6"/>
  <c r="G435" i="6"/>
  <c r="A436" i="6"/>
  <c r="B436" i="6"/>
  <c r="C436" i="6"/>
  <c r="D436" i="6"/>
  <c r="E436" i="6"/>
  <c r="F436" i="6"/>
  <c r="G436" i="6"/>
  <c r="A437" i="6"/>
  <c r="B437" i="6"/>
  <c r="C437" i="6"/>
  <c r="D437" i="6"/>
  <c r="E437" i="6"/>
  <c r="F437" i="6"/>
  <c r="G437" i="6"/>
  <c r="A438" i="6"/>
  <c r="B438" i="6"/>
  <c r="C438" i="6"/>
  <c r="D438" i="6"/>
  <c r="E438" i="6"/>
  <c r="F438" i="6"/>
  <c r="G438" i="6"/>
  <c r="A439" i="6"/>
  <c r="B439" i="6"/>
  <c r="C439" i="6"/>
  <c r="D439" i="6"/>
  <c r="E439" i="6"/>
  <c r="F439" i="6"/>
  <c r="G439" i="6"/>
  <c r="A440" i="6"/>
  <c r="B440" i="6"/>
  <c r="C440" i="6"/>
  <c r="D440" i="6"/>
  <c r="E440" i="6"/>
  <c r="F440" i="6"/>
  <c r="G440" i="6"/>
  <c r="A441" i="6"/>
  <c r="B441" i="6"/>
  <c r="C441" i="6"/>
  <c r="D441" i="6"/>
  <c r="E441" i="6"/>
  <c r="F441" i="6"/>
  <c r="G441" i="6"/>
  <c r="A442" i="6"/>
  <c r="B442" i="6"/>
  <c r="C442" i="6"/>
  <c r="D442" i="6"/>
  <c r="E442" i="6"/>
  <c r="F442" i="6"/>
  <c r="G442" i="6"/>
  <c r="A443" i="6"/>
  <c r="B443" i="6"/>
  <c r="C443" i="6"/>
  <c r="D443" i="6"/>
  <c r="E443" i="6"/>
  <c r="F443" i="6"/>
  <c r="G443" i="6"/>
  <c r="A444" i="6"/>
  <c r="B444" i="6"/>
  <c r="C444" i="6"/>
  <c r="D444" i="6"/>
  <c r="E444" i="6"/>
  <c r="F444" i="6"/>
  <c r="G444" i="6"/>
  <c r="A445" i="6"/>
  <c r="B445" i="6"/>
  <c r="C445" i="6"/>
  <c r="D445" i="6"/>
  <c r="E445" i="6"/>
  <c r="F445" i="6"/>
  <c r="G445" i="6"/>
  <c r="A446" i="6"/>
  <c r="B446" i="6"/>
  <c r="C446" i="6"/>
  <c r="D446" i="6"/>
  <c r="E446" i="6"/>
  <c r="F446" i="6"/>
  <c r="G446" i="6"/>
  <c r="A447" i="6"/>
  <c r="B447" i="6"/>
  <c r="C447" i="6"/>
  <c r="D447" i="6"/>
  <c r="E447" i="6"/>
  <c r="F447" i="6"/>
  <c r="G447" i="6"/>
  <c r="A448" i="6"/>
  <c r="B448" i="6"/>
  <c r="C448" i="6"/>
  <c r="D448" i="6"/>
  <c r="E448" i="6"/>
  <c r="F448" i="6"/>
  <c r="G448" i="6"/>
  <c r="A449" i="6"/>
  <c r="B449" i="6"/>
  <c r="C449" i="6"/>
  <c r="D449" i="6"/>
  <c r="E449" i="6"/>
  <c r="F449" i="6"/>
  <c r="G449" i="6"/>
  <c r="A450" i="6"/>
  <c r="B450" i="6"/>
  <c r="C450" i="6"/>
  <c r="D450" i="6"/>
  <c r="E450" i="6"/>
  <c r="F450" i="6"/>
  <c r="G450" i="6"/>
  <c r="A451" i="6"/>
  <c r="B451" i="6"/>
  <c r="C451" i="6"/>
  <c r="D451" i="6"/>
  <c r="E451" i="6"/>
  <c r="F451" i="6"/>
  <c r="G451" i="6"/>
  <c r="A452" i="6"/>
  <c r="B452" i="6"/>
  <c r="C452" i="6"/>
  <c r="D452" i="6"/>
  <c r="E452" i="6"/>
  <c r="F452" i="6"/>
  <c r="G452" i="6"/>
  <c r="A453" i="6"/>
  <c r="B453" i="6"/>
  <c r="C453" i="6"/>
  <c r="D453" i="6"/>
  <c r="E453" i="6"/>
  <c r="F453" i="6"/>
  <c r="G453" i="6"/>
  <c r="A454" i="6"/>
  <c r="B454" i="6"/>
  <c r="C454" i="6"/>
  <c r="D454" i="6"/>
  <c r="E454" i="6"/>
  <c r="F454" i="6"/>
  <c r="G454" i="6"/>
  <c r="A455" i="6"/>
  <c r="B455" i="6"/>
  <c r="C455" i="6"/>
  <c r="D455" i="6"/>
  <c r="E455" i="6"/>
  <c r="F455" i="6"/>
  <c r="G455" i="6"/>
  <c r="A456" i="6"/>
  <c r="B456" i="6"/>
  <c r="C456" i="6"/>
  <c r="D456" i="6"/>
  <c r="E456" i="6"/>
  <c r="F456" i="6"/>
  <c r="G456" i="6"/>
  <c r="A457" i="6"/>
  <c r="B457" i="6"/>
  <c r="C457" i="6"/>
  <c r="D457" i="6"/>
  <c r="E457" i="6"/>
  <c r="F457" i="6"/>
  <c r="G457" i="6"/>
  <c r="A458" i="6"/>
  <c r="B458" i="6"/>
  <c r="C458" i="6"/>
  <c r="D458" i="6"/>
  <c r="E458" i="6"/>
  <c r="F458" i="6"/>
  <c r="G458" i="6"/>
  <c r="A459" i="6"/>
  <c r="B459" i="6"/>
  <c r="C459" i="6"/>
  <c r="D459" i="6"/>
  <c r="E459" i="6"/>
  <c r="F459" i="6"/>
  <c r="G459" i="6"/>
  <c r="A460" i="6"/>
  <c r="B460" i="6"/>
  <c r="C460" i="6"/>
  <c r="D460" i="6"/>
  <c r="E460" i="6"/>
  <c r="F460" i="6"/>
  <c r="G460" i="6"/>
  <c r="A461" i="6"/>
  <c r="B461" i="6"/>
  <c r="C461" i="6"/>
  <c r="D461" i="6"/>
  <c r="E461" i="6"/>
  <c r="F461" i="6"/>
  <c r="G461" i="6"/>
  <c r="A462" i="6"/>
  <c r="B462" i="6"/>
  <c r="C462" i="6"/>
  <c r="D462" i="6"/>
  <c r="E462" i="6"/>
  <c r="F462" i="6"/>
  <c r="G462" i="6"/>
  <c r="A463" i="6"/>
  <c r="B463" i="6"/>
  <c r="C463" i="6"/>
  <c r="D463" i="6"/>
  <c r="E463" i="6"/>
  <c r="F463" i="6"/>
  <c r="G463" i="6"/>
  <c r="A464" i="6"/>
  <c r="B464" i="6"/>
  <c r="C464" i="6"/>
  <c r="D464" i="6"/>
  <c r="E464" i="6"/>
  <c r="F464" i="6"/>
  <c r="G464" i="6"/>
  <c r="A465" i="6"/>
  <c r="B465" i="6"/>
  <c r="C465" i="6"/>
  <c r="D465" i="6"/>
  <c r="E465" i="6"/>
  <c r="F465" i="6"/>
  <c r="G465" i="6"/>
  <c r="A466" i="6"/>
  <c r="B466" i="6"/>
  <c r="C466" i="6"/>
  <c r="D466" i="6"/>
  <c r="E466" i="6"/>
  <c r="F466" i="6"/>
  <c r="G466" i="6"/>
  <c r="A467" i="6"/>
  <c r="B467" i="6"/>
  <c r="C467" i="6"/>
  <c r="D467" i="6"/>
  <c r="E467" i="6"/>
  <c r="F467" i="6"/>
  <c r="G467" i="6"/>
  <c r="A468" i="6"/>
  <c r="B468" i="6"/>
  <c r="C468" i="6"/>
  <c r="D468" i="6"/>
  <c r="E468" i="6"/>
  <c r="F468" i="6"/>
  <c r="G468" i="6"/>
  <c r="A469" i="6"/>
  <c r="B469" i="6"/>
  <c r="C469" i="6"/>
  <c r="D469" i="6"/>
  <c r="E469" i="6"/>
  <c r="F469" i="6"/>
  <c r="G469" i="6"/>
  <c r="A470" i="6"/>
  <c r="B470" i="6"/>
  <c r="C470" i="6"/>
  <c r="D470" i="6"/>
  <c r="E470" i="6"/>
  <c r="F470" i="6"/>
  <c r="G470" i="6"/>
  <c r="A471" i="6"/>
  <c r="B471" i="6"/>
  <c r="C471" i="6"/>
  <c r="D471" i="6"/>
  <c r="E471" i="6"/>
  <c r="F471" i="6"/>
  <c r="G471" i="6"/>
  <c r="A472" i="6"/>
  <c r="B472" i="6"/>
  <c r="C472" i="6"/>
  <c r="D472" i="6"/>
  <c r="E472" i="6"/>
  <c r="F472" i="6"/>
  <c r="G472" i="6"/>
  <c r="A473" i="6"/>
  <c r="B473" i="6"/>
  <c r="C473" i="6"/>
  <c r="D473" i="6"/>
  <c r="E473" i="6"/>
  <c r="F473" i="6"/>
  <c r="G473" i="6"/>
  <c r="A474" i="6"/>
  <c r="B474" i="6"/>
  <c r="C474" i="6"/>
  <c r="D474" i="6"/>
  <c r="E474" i="6"/>
  <c r="F474" i="6"/>
  <c r="G474" i="6"/>
  <c r="A475" i="6"/>
  <c r="B475" i="6"/>
  <c r="C475" i="6"/>
  <c r="D475" i="6"/>
  <c r="E475" i="6"/>
  <c r="F475" i="6"/>
  <c r="G475" i="6"/>
  <c r="A476" i="6"/>
  <c r="B476" i="6"/>
  <c r="C476" i="6"/>
  <c r="D476" i="6"/>
  <c r="E476" i="6"/>
  <c r="F476" i="6"/>
  <c r="G476" i="6"/>
  <c r="A477" i="6"/>
  <c r="B477" i="6"/>
  <c r="C477" i="6"/>
  <c r="D477" i="6"/>
  <c r="E477" i="6"/>
  <c r="F477" i="6"/>
  <c r="G477" i="6"/>
  <c r="A478" i="6"/>
  <c r="B478" i="6"/>
  <c r="C478" i="6"/>
  <c r="D478" i="6"/>
  <c r="E478" i="6"/>
  <c r="F478" i="6"/>
  <c r="G478" i="6"/>
  <c r="A479" i="6"/>
  <c r="B479" i="6"/>
  <c r="C479" i="6"/>
  <c r="D479" i="6"/>
  <c r="E479" i="6"/>
  <c r="F479" i="6"/>
  <c r="G479" i="6"/>
  <c r="A480" i="6"/>
  <c r="B480" i="6"/>
  <c r="C480" i="6"/>
  <c r="D480" i="6"/>
  <c r="E480" i="6"/>
  <c r="F480" i="6"/>
  <c r="G480" i="6"/>
  <c r="A481" i="6"/>
  <c r="B481" i="6"/>
  <c r="C481" i="6"/>
  <c r="D481" i="6"/>
  <c r="E481" i="6"/>
  <c r="F481" i="6"/>
  <c r="G481" i="6"/>
  <c r="A482" i="6"/>
  <c r="B482" i="6"/>
  <c r="C482" i="6"/>
  <c r="D482" i="6"/>
  <c r="E482" i="6"/>
  <c r="F482" i="6"/>
  <c r="G482" i="6"/>
  <c r="A483" i="6"/>
  <c r="B483" i="6"/>
  <c r="C483" i="6"/>
  <c r="D483" i="6"/>
  <c r="E483" i="6"/>
  <c r="F483" i="6"/>
  <c r="G483" i="6"/>
  <c r="A484" i="6"/>
  <c r="B484" i="6"/>
  <c r="C484" i="6"/>
  <c r="D484" i="6"/>
  <c r="E484" i="6"/>
  <c r="F484" i="6"/>
  <c r="G484" i="6"/>
  <c r="A485" i="6"/>
  <c r="B485" i="6"/>
  <c r="C485" i="6"/>
  <c r="D485" i="6"/>
  <c r="E485" i="6"/>
  <c r="F485" i="6"/>
  <c r="G485" i="6"/>
  <c r="A486" i="6"/>
  <c r="B486" i="6"/>
  <c r="C486" i="6"/>
  <c r="D486" i="6"/>
  <c r="E486" i="6"/>
  <c r="F486" i="6"/>
  <c r="G486" i="6"/>
  <c r="A487" i="6"/>
  <c r="B487" i="6"/>
  <c r="C487" i="6"/>
  <c r="D487" i="6"/>
  <c r="E487" i="6"/>
  <c r="F487" i="6"/>
  <c r="G487" i="6"/>
  <c r="A488" i="6"/>
  <c r="B488" i="6"/>
  <c r="C488" i="6"/>
  <c r="D488" i="6"/>
  <c r="E488" i="6"/>
  <c r="F488" i="6"/>
  <c r="G488" i="6"/>
  <c r="A489" i="6"/>
  <c r="B489" i="6"/>
  <c r="C489" i="6"/>
  <c r="D489" i="6"/>
  <c r="E489" i="6"/>
  <c r="F489" i="6"/>
  <c r="G489" i="6"/>
  <c r="A490" i="6"/>
  <c r="B490" i="6"/>
  <c r="C490" i="6"/>
  <c r="D490" i="6"/>
  <c r="E490" i="6"/>
  <c r="F490" i="6"/>
  <c r="G490" i="6"/>
  <c r="A491" i="6"/>
  <c r="B491" i="6"/>
  <c r="C491" i="6"/>
  <c r="D491" i="6"/>
  <c r="E491" i="6"/>
  <c r="F491" i="6"/>
  <c r="G491" i="6"/>
  <c r="A492" i="6"/>
  <c r="B492" i="6"/>
  <c r="C492" i="6"/>
  <c r="D492" i="6"/>
  <c r="E492" i="6"/>
  <c r="F492" i="6"/>
  <c r="G492" i="6"/>
  <c r="A493" i="6"/>
  <c r="B493" i="6"/>
  <c r="C493" i="6"/>
  <c r="D493" i="6"/>
  <c r="E493" i="6"/>
  <c r="F493" i="6"/>
  <c r="G493" i="6"/>
  <c r="A494" i="6"/>
  <c r="B494" i="6"/>
  <c r="C494" i="6"/>
  <c r="D494" i="6"/>
  <c r="E494" i="6"/>
  <c r="F494" i="6"/>
  <c r="G494" i="6"/>
  <c r="A495" i="6"/>
  <c r="B495" i="6"/>
  <c r="C495" i="6"/>
  <c r="D495" i="6"/>
  <c r="E495" i="6"/>
  <c r="F495" i="6"/>
  <c r="G495" i="6"/>
  <c r="A496" i="6"/>
  <c r="B496" i="6"/>
  <c r="C496" i="6"/>
  <c r="D496" i="6"/>
  <c r="E496" i="6"/>
  <c r="F496" i="6"/>
  <c r="G496" i="6"/>
  <c r="A497" i="6"/>
  <c r="B497" i="6"/>
  <c r="C497" i="6"/>
  <c r="D497" i="6"/>
  <c r="E497" i="6"/>
  <c r="F497" i="6"/>
  <c r="G497" i="6"/>
  <c r="A498" i="6"/>
  <c r="B498" i="6"/>
  <c r="C498" i="6"/>
  <c r="D498" i="6"/>
  <c r="E498" i="6"/>
  <c r="F498" i="6"/>
  <c r="G498" i="6"/>
  <c r="A499" i="6"/>
  <c r="B499" i="6"/>
  <c r="C499" i="6"/>
  <c r="D499" i="6"/>
  <c r="E499" i="6"/>
  <c r="F499" i="6"/>
  <c r="G499" i="6"/>
  <c r="A500" i="6"/>
  <c r="B500" i="6"/>
  <c r="C500" i="6"/>
  <c r="D500" i="6"/>
  <c r="E500" i="6"/>
  <c r="F500" i="6"/>
  <c r="G500" i="6"/>
  <c r="A501" i="6"/>
  <c r="B501" i="6"/>
  <c r="C501" i="6"/>
  <c r="D501" i="6"/>
  <c r="E501" i="6"/>
  <c r="F501" i="6"/>
  <c r="G501" i="6"/>
  <c r="A502" i="6"/>
  <c r="B502" i="6"/>
  <c r="C502" i="6"/>
  <c r="D502" i="6"/>
  <c r="E502" i="6"/>
  <c r="F502" i="6"/>
  <c r="G502" i="6"/>
  <c r="A503" i="6"/>
  <c r="B503" i="6"/>
  <c r="C503" i="6"/>
  <c r="D503" i="6"/>
  <c r="E503" i="6"/>
  <c r="F503" i="6"/>
  <c r="G503" i="6"/>
  <c r="A504" i="6"/>
  <c r="B504" i="6"/>
  <c r="C504" i="6"/>
  <c r="D504" i="6"/>
  <c r="E504" i="6"/>
  <c r="F504" i="6"/>
  <c r="G504" i="6"/>
  <c r="A505" i="6"/>
  <c r="B505" i="6"/>
  <c r="C505" i="6"/>
  <c r="D505" i="6"/>
  <c r="E505" i="6"/>
  <c r="F505" i="6"/>
  <c r="G505" i="6"/>
  <c r="A506" i="6"/>
  <c r="B506" i="6"/>
  <c r="C506" i="6"/>
  <c r="D506" i="6"/>
  <c r="E506" i="6"/>
  <c r="F506" i="6"/>
  <c r="G506" i="6"/>
  <c r="A507" i="6"/>
  <c r="B507" i="6"/>
  <c r="C507" i="6"/>
  <c r="D507" i="6"/>
  <c r="E507" i="6"/>
  <c r="F507" i="6"/>
  <c r="G507" i="6"/>
  <c r="A508" i="6"/>
  <c r="B508" i="6"/>
  <c r="C508" i="6"/>
  <c r="D508" i="6"/>
  <c r="E508" i="6"/>
  <c r="F508" i="6"/>
  <c r="G508" i="6"/>
  <c r="A509" i="6"/>
  <c r="B509" i="6"/>
  <c r="C509" i="6"/>
  <c r="D509" i="6"/>
  <c r="E509" i="6"/>
  <c r="F509" i="6"/>
  <c r="G509" i="6"/>
  <c r="A510" i="6"/>
  <c r="B510" i="6"/>
  <c r="C510" i="6"/>
  <c r="D510" i="6"/>
  <c r="E510" i="6"/>
  <c r="F510" i="6"/>
  <c r="G510" i="6"/>
  <c r="A511" i="6"/>
  <c r="B511" i="6"/>
  <c r="C511" i="6"/>
  <c r="D511" i="6"/>
  <c r="E511" i="6"/>
  <c r="F511" i="6"/>
  <c r="G511" i="6"/>
  <c r="A512" i="6"/>
  <c r="B512" i="6"/>
  <c r="C512" i="6"/>
  <c r="D512" i="6"/>
  <c r="E512" i="6"/>
  <c r="F512" i="6"/>
  <c r="G512" i="6"/>
  <c r="A513" i="6"/>
  <c r="B513" i="6"/>
  <c r="C513" i="6"/>
  <c r="D513" i="6"/>
  <c r="E513" i="6"/>
  <c r="F513" i="6"/>
  <c r="G513" i="6"/>
  <c r="A514" i="6"/>
  <c r="B514" i="6"/>
  <c r="C514" i="6"/>
  <c r="D514" i="6"/>
  <c r="E514" i="6"/>
  <c r="F514" i="6"/>
  <c r="G514" i="6"/>
  <c r="A515" i="6"/>
  <c r="B515" i="6"/>
  <c r="C515" i="6"/>
  <c r="D515" i="6"/>
  <c r="E515" i="6"/>
  <c r="F515" i="6"/>
  <c r="G515" i="6"/>
  <c r="A516" i="6"/>
  <c r="B516" i="6"/>
  <c r="C516" i="6"/>
  <c r="D516" i="6"/>
  <c r="E516" i="6"/>
  <c r="F516" i="6"/>
  <c r="G516" i="6"/>
  <c r="A517" i="6"/>
  <c r="B517" i="6"/>
  <c r="C517" i="6"/>
  <c r="D517" i="6"/>
  <c r="E517" i="6"/>
  <c r="F517" i="6"/>
  <c r="G517" i="6"/>
  <c r="A518" i="6"/>
  <c r="B518" i="6"/>
  <c r="C518" i="6"/>
  <c r="D518" i="6"/>
  <c r="E518" i="6"/>
  <c r="F518" i="6"/>
  <c r="G518" i="6"/>
  <c r="A519" i="6"/>
  <c r="B519" i="6"/>
  <c r="C519" i="6"/>
  <c r="D519" i="6"/>
  <c r="E519" i="6"/>
  <c r="F519" i="6"/>
  <c r="G519" i="6"/>
  <c r="A520" i="6"/>
  <c r="B520" i="6"/>
  <c r="C520" i="6"/>
  <c r="D520" i="6"/>
  <c r="E520" i="6"/>
  <c r="F520" i="6"/>
  <c r="G520" i="6"/>
  <c r="A521" i="6"/>
  <c r="B521" i="6"/>
  <c r="C521" i="6"/>
  <c r="D521" i="6"/>
  <c r="E521" i="6"/>
  <c r="F521" i="6"/>
  <c r="G521" i="6"/>
  <c r="A522" i="6"/>
  <c r="B522" i="6"/>
  <c r="C522" i="6"/>
  <c r="D522" i="6"/>
  <c r="E522" i="6"/>
  <c r="F522" i="6"/>
  <c r="G522" i="6"/>
  <c r="A523" i="6"/>
  <c r="B523" i="6"/>
  <c r="C523" i="6"/>
  <c r="D523" i="6"/>
  <c r="E523" i="6"/>
  <c r="F523" i="6"/>
  <c r="G523" i="6"/>
  <c r="A524" i="6"/>
  <c r="B524" i="6"/>
  <c r="C524" i="6"/>
  <c r="D524" i="6"/>
  <c r="E524" i="6"/>
  <c r="F524" i="6"/>
  <c r="G524" i="6"/>
  <c r="A525" i="6"/>
  <c r="B525" i="6"/>
  <c r="C525" i="6"/>
  <c r="D525" i="6"/>
  <c r="E525" i="6"/>
  <c r="F525" i="6"/>
  <c r="G525" i="6"/>
  <c r="A526" i="6"/>
  <c r="B526" i="6"/>
  <c r="C526" i="6"/>
  <c r="D526" i="6"/>
  <c r="E526" i="6"/>
  <c r="F526" i="6"/>
  <c r="G526" i="6"/>
  <c r="A527" i="6"/>
  <c r="B527" i="6"/>
  <c r="C527" i="6"/>
  <c r="D527" i="6"/>
  <c r="E527" i="6"/>
  <c r="F527" i="6"/>
  <c r="G527" i="6"/>
  <c r="A528" i="6"/>
  <c r="B528" i="6"/>
  <c r="C528" i="6"/>
  <c r="D528" i="6"/>
  <c r="E528" i="6"/>
  <c r="F528" i="6"/>
  <c r="G528" i="6"/>
  <c r="A529" i="6"/>
  <c r="B529" i="6"/>
  <c r="C529" i="6"/>
  <c r="D529" i="6"/>
  <c r="E529" i="6"/>
  <c r="F529" i="6"/>
  <c r="G529" i="6"/>
  <c r="A530" i="6"/>
  <c r="B530" i="6"/>
  <c r="C530" i="6"/>
  <c r="D530" i="6"/>
  <c r="E530" i="6"/>
  <c r="F530" i="6"/>
  <c r="G530" i="6"/>
  <c r="A531" i="6"/>
  <c r="B531" i="6"/>
  <c r="C531" i="6"/>
  <c r="D531" i="6"/>
  <c r="E531" i="6"/>
  <c r="F531" i="6"/>
  <c r="G531" i="6"/>
  <c r="A532" i="6"/>
  <c r="B532" i="6"/>
  <c r="C532" i="6"/>
  <c r="D532" i="6"/>
  <c r="E532" i="6"/>
  <c r="F532" i="6"/>
  <c r="G532" i="6"/>
  <c r="A533" i="6"/>
  <c r="B533" i="6"/>
  <c r="C533" i="6"/>
  <c r="D533" i="6"/>
  <c r="E533" i="6"/>
  <c r="F533" i="6"/>
  <c r="G533" i="6"/>
  <c r="A534" i="6"/>
  <c r="B534" i="6"/>
  <c r="C534" i="6"/>
  <c r="D534" i="6"/>
  <c r="E534" i="6"/>
  <c r="F534" i="6"/>
  <c r="G534" i="6"/>
  <c r="A535" i="6"/>
  <c r="B535" i="6"/>
  <c r="C535" i="6"/>
  <c r="D535" i="6"/>
  <c r="E535" i="6"/>
  <c r="F535" i="6"/>
  <c r="G535" i="6"/>
  <c r="A536" i="6"/>
  <c r="B536" i="6"/>
  <c r="C536" i="6"/>
  <c r="D536" i="6"/>
  <c r="E536" i="6"/>
  <c r="F536" i="6"/>
  <c r="G536" i="6"/>
  <c r="A537" i="6"/>
  <c r="B537" i="6"/>
  <c r="C537" i="6"/>
  <c r="D537" i="6"/>
  <c r="E537" i="6"/>
  <c r="F537" i="6"/>
  <c r="G537" i="6"/>
  <c r="A538" i="6"/>
  <c r="B538" i="6"/>
  <c r="C538" i="6"/>
  <c r="D538" i="6"/>
  <c r="E538" i="6"/>
  <c r="F538" i="6"/>
  <c r="G538" i="6"/>
  <c r="A539" i="6"/>
  <c r="B539" i="6"/>
  <c r="C539" i="6"/>
  <c r="D539" i="6"/>
  <c r="E539" i="6"/>
  <c r="F539" i="6"/>
  <c r="G539" i="6"/>
  <c r="A540" i="6"/>
  <c r="B540" i="6"/>
  <c r="C540" i="6"/>
  <c r="D540" i="6"/>
  <c r="E540" i="6"/>
  <c r="F540" i="6"/>
  <c r="G540" i="6"/>
  <c r="A541" i="6"/>
  <c r="B541" i="6"/>
  <c r="C541" i="6"/>
  <c r="D541" i="6"/>
  <c r="E541" i="6"/>
  <c r="F541" i="6"/>
  <c r="G541" i="6"/>
  <c r="A542" i="6"/>
  <c r="B542" i="6"/>
  <c r="C542" i="6"/>
  <c r="D542" i="6"/>
  <c r="E542" i="6"/>
  <c r="F542" i="6"/>
  <c r="G542" i="6"/>
  <c r="A543" i="6"/>
  <c r="B543" i="6"/>
  <c r="C543" i="6"/>
  <c r="D543" i="6"/>
  <c r="E543" i="6"/>
  <c r="F543" i="6"/>
  <c r="G543" i="6"/>
  <c r="A544" i="6"/>
  <c r="B544" i="6"/>
  <c r="C544" i="6"/>
  <c r="D544" i="6"/>
  <c r="E544" i="6"/>
  <c r="F544" i="6"/>
  <c r="G544" i="6"/>
  <c r="A545" i="6"/>
  <c r="B545" i="6"/>
  <c r="C545" i="6"/>
  <c r="D545" i="6"/>
  <c r="E545" i="6"/>
  <c r="F545" i="6"/>
  <c r="G545" i="6"/>
  <c r="A546" i="6"/>
  <c r="B546" i="6"/>
  <c r="C546" i="6"/>
  <c r="D546" i="6"/>
  <c r="E546" i="6"/>
  <c r="F546" i="6"/>
  <c r="G546" i="6"/>
  <c r="A547" i="6"/>
  <c r="B547" i="6"/>
  <c r="C547" i="6"/>
  <c r="D547" i="6"/>
  <c r="E547" i="6"/>
  <c r="F547" i="6"/>
  <c r="G547" i="6"/>
  <c r="A548" i="6"/>
  <c r="B548" i="6"/>
  <c r="C548" i="6"/>
  <c r="D548" i="6"/>
  <c r="E548" i="6"/>
  <c r="F548" i="6"/>
  <c r="G548" i="6"/>
  <c r="A549" i="6"/>
  <c r="B549" i="6"/>
  <c r="C549" i="6"/>
  <c r="D549" i="6"/>
  <c r="E549" i="6"/>
  <c r="F549" i="6"/>
  <c r="G549" i="6"/>
  <c r="A550" i="6"/>
  <c r="B550" i="6"/>
  <c r="C550" i="6"/>
  <c r="D550" i="6"/>
  <c r="E550" i="6"/>
  <c r="F550" i="6"/>
  <c r="G550" i="6"/>
  <c r="A551" i="6"/>
  <c r="B551" i="6"/>
  <c r="C551" i="6"/>
  <c r="D551" i="6"/>
  <c r="E551" i="6"/>
  <c r="F551" i="6"/>
  <c r="G551" i="6"/>
  <c r="A552" i="6"/>
  <c r="B552" i="6"/>
  <c r="C552" i="6"/>
  <c r="D552" i="6"/>
  <c r="E552" i="6"/>
  <c r="F552" i="6"/>
  <c r="G552" i="6"/>
  <c r="A553" i="6"/>
  <c r="B553" i="6"/>
  <c r="C553" i="6"/>
  <c r="D553" i="6"/>
  <c r="E553" i="6"/>
  <c r="F553" i="6"/>
  <c r="G553" i="6"/>
  <c r="A554" i="6"/>
  <c r="B554" i="6"/>
  <c r="C554" i="6"/>
  <c r="D554" i="6"/>
  <c r="E554" i="6"/>
  <c r="F554" i="6"/>
  <c r="G554" i="6"/>
  <c r="A555" i="6"/>
  <c r="B555" i="6"/>
  <c r="C555" i="6"/>
  <c r="D555" i="6"/>
  <c r="E555" i="6"/>
  <c r="F555" i="6"/>
  <c r="G555" i="6"/>
  <c r="A556" i="6"/>
  <c r="B556" i="6"/>
  <c r="C556" i="6"/>
  <c r="D556" i="6"/>
  <c r="E556" i="6"/>
  <c r="F556" i="6"/>
  <c r="G556" i="6"/>
  <c r="A557" i="6"/>
  <c r="B557" i="6"/>
  <c r="C557" i="6"/>
  <c r="D557" i="6"/>
  <c r="E557" i="6"/>
  <c r="F557" i="6"/>
  <c r="G557" i="6"/>
  <c r="A558" i="6"/>
  <c r="B558" i="6"/>
  <c r="C558" i="6"/>
  <c r="D558" i="6"/>
  <c r="E558" i="6"/>
  <c r="F558" i="6"/>
  <c r="G558" i="6"/>
  <c r="A559" i="6"/>
  <c r="B559" i="6"/>
  <c r="C559" i="6"/>
  <c r="D559" i="6"/>
  <c r="E559" i="6"/>
  <c r="F559" i="6"/>
  <c r="G559" i="6"/>
  <c r="A560" i="6"/>
  <c r="B560" i="6"/>
  <c r="C560" i="6"/>
  <c r="D560" i="6"/>
  <c r="E560" i="6"/>
  <c r="F560" i="6"/>
  <c r="G560" i="6"/>
  <c r="A561" i="6"/>
  <c r="B561" i="6"/>
  <c r="C561" i="6"/>
  <c r="D561" i="6"/>
  <c r="E561" i="6"/>
  <c r="F561" i="6"/>
  <c r="G561" i="6"/>
  <c r="A562" i="6"/>
  <c r="B562" i="6"/>
  <c r="C562" i="6"/>
  <c r="D562" i="6"/>
  <c r="E562" i="6"/>
  <c r="F562" i="6"/>
  <c r="G562" i="6"/>
  <c r="A563" i="6"/>
  <c r="B563" i="6"/>
  <c r="C563" i="6"/>
  <c r="D563" i="6"/>
  <c r="E563" i="6"/>
  <c r="F563" i="6"/>
  <c r="G563" i="6"/>
  <c r="A564" i="6"/>
  <c r="B564" i="6"/>
  <c r="C564" i="6"/>
  <c r="D564" i="6"/>
  <c r="E564" i="6"/>
  <c r="F564" i="6"/>
  <c r="G564" i="6"/>
  <c r="A565" i="6"/>
  <c r="B565" i="6"/>
  <c r="C565" i="6"/>
  <c r="D565" i="6"/>
  <c r="E565" i="6"/>
  <c r="F565" i="6"/>
  <c r="G565" i="6"/>
  <c r="A566" i="6"/>
  <c r="B566" i="6"/>
  <c r="C566" i="6"/>
  <c r="D566" i="6"/>
  <c r="E566" i="6"/>
  <c r="F566" i="6"/>
  <c r="G566" i="6"/>
  <c r="A567" i="6"/>
  <c r="B567" i="6"/>
  <c r="C567" i="6"/>
  <c r="D567" i="6"/>
  <c r="E567" i="6"/>
  <c r="F567" i="6"/>
  <c r="G567" i="6"/>
  <c r="A568" i="6"/>
  <c r="B568" i="6"/>
  <c r="C568" i="6"/>
  <c r="D568" i="6"/>
  <c r="E568" i="6"/>
  <c r="F568" i="6"/>
  <c r="G568" i="6"/>
  <c r="A569" i="6"/>
  <c r="B569" i="6"/>
  <c r="C569" i="6"/>
  <c r="D569" i="6"/>
  <c r="E569" i="6"/>
  <c r="F569" i="6"/>
  <c r="G569" i="6"/>
  <c r="A570" i="6"/>
  <c r="B570" i="6"/>
  <c r="C570" i="6"/>
  <c r="D570" i="6"/>
  <c r="E570" i="6"/>
  <c r="F570" i="6"/>
  <c r="G570" i="6"/>
  <c r="A571" i="6"/>
  <c r="B571" i="6"/>
  <c r="C571" i="6"/>
  <c r="D571" i="6"/>
  <c r="E571" i="6"/>
  <c r="F571" i="6"/>
  <c r="G571" i="6"/>
  <c r="A572" i="6"/>
  <c r="B572" i="6"/>
  <c r="C572" i="6"/>
  <c r="D572" i="6"/>
  <c r="E572" i="6"/>
  <c r="F572" i="6"/>
  <c r="G572" i="6"/>
  <c r="A573" i="6"/>
  <c r="B573" i="6"/>
  <c r="C573" i="6"/>
  <c r="D573" i="6"/>
  <c r="E573" i="6"/>
  <c r="F573" i="6"/>
  <c r="G573" i="6"/>
  <c r="A574" i="6"/>
  <c r="B574" i="6"/>
  <c r="C574" i="6"/>
  <c r="D574" i="6"/>
  <c r="E574" i="6"/>
  <c r="F574" i="6"/>
  <c r="G574" i="6"/>
  <c r="A575" i="6"/>
  <c r="B575" i="6"/>
  <c r="C575" i="6"/>
  <c r="D575" i="6"/>
  <c r="E575" i="6"/>
  <c r="F575" i="6"/>
  <c r="G575" i="6"/>
  <c r="A576" i="6"/>
  <c r="B576" i="6"/>
  <c r="C576" i="6"/>
  <c r="D576" i="6"/>
  <c r="E576" i="6"/>
  <c r="F576" i="6"/>
  <c r="G576" i="6"/>
  <c r="A577" i="6"/>
  <c r="B577" i="6"/>
  <c r="C577" i="6"/>
  <c r="D577" i="6"/>
  <c r="E577" i="6"/>
  <c r="F577" i="6"/>
  <c r="G577" i="6"/>
  <c r="A578" i="6"/>
  <c r="B578" i="6"/>
  <c r="C578" i="6"/>
  <c r="D578" i="6"/>
  <c r="E578" i="6"/>
  <c r="F578" i="6"/>
  <c r="G578" i="6"/>
  <c r="A579" i="6"/>
  <c r="B579" i="6"/>
  <c r="C579" i="6"/>
  <c r="D579" i="6"/>
  <c r="E579" i="6"/>
  <c r="F579" i="6"/>
  <c r="G579" i="6"/>
  <c r="A580" i="6"/>
  <c r="B580" i="6"/>
  <c r="C580" i="6"/>
  <c r="D580" i="6"/>
  <c r="E580" i="6"/>
  <c r="F580" i="6"/>
  <c r="G580" i="6"/>
  <c r="A581" i="6"/>
  <c r="B581" i="6"/>
  <c r="C581" i="6"/>
  <c r="D581" i="6"/>
  <c r="E581" i="6"/>
  <c r="F581" i="6"/>
  <c r="G581" i="6"/>
  <c r="A582" i="6"/>
  <c r="B582" i="6"/>
  <c r="C582" i="6"/>
  <c r="D582" i="6"/>
  <c r="E582" i="6"/>
  <c r="F582" i="6"/>
  <c r="G582" i="6"/>
  <c r="A583" i="6"/>
  <c r="B583" i="6"/>
  <c r="C583" i="6"/>
  <c r="D583" i="6"/>
  <c r="E583" i="6"/>
  <c r="F583" i="6"/>
  <c r="G583" i="6"/>
  <c r="A584" i="6"/>
  <c r="B584" i="6"/>
  <c r="C584" i="6"/>
  <c r="D584" i="6"/>
  <c r="E584" i="6"/>
  <c r="F584" i="6"/>
  <c r="G584" i="6"/>
  <c r="A585" i="6"/>
  <c r="B585" i="6"/>
  <c r="C585" i="6"/>
  <c r="D585" i="6"/>
  <c r="E585" i="6"/>
  <c r="F585" i="6"/>
  <c r="G585" i="6"/>
  <c r="A586" i="6"/>
  <c r="B586" i="6"/>
  <c r="C586" i="6"/>
  <c r="D586" i="6"/>
  <c r="E586" i="6"/>
  <c r="F586" i="6"/>
  <c r="G586" i="6"/>
  <c r="A587" i="6"/>
  <c r="B587" i="6"/>
  <c r="C587" i="6"/>
  <c r="D587" i="6"/>
  <c r="E587" i="6"/>
  <c r="F587" i="6"/>
  <c r="G587" i="6"/>
  <c r="A588" i="6"/>
  <c r="B588" i="6"/>
  <c r="C588" i="6"/>
  <c r="D588" i="6"/>
  <c r="E588" i="6"/>
  <c r="F588" i="6"/>
  <c r="G588" i="6"/>
  <c r="A589" i="6"/>
  <c r="B589" i="6"/>
  <c r="C589" i="6"/>
  <c r="D589" i="6"/>
  <c r="E589" i="6"/>
  <c r="F589" i="6"/>
  <c r="G589" i="6"/>
  <c r="A590" i="6"/>
  <c r="B590" i="6"/>
  <c r="C590" i="6"/>
  <c r="D590" i="6"/>
  <c r="E590" i="6"/>
  <c r="F590" i="6"/>
  <c r="G590" i="6"/>
  <c r="A591" i="6"/>
  <c r="B591" i="6"/>
  <c r="C591" i="6"/>
  <c r="D591" i="6"/>
  <c r="E591" i="6"/>
  <c r="F591" i="6"/>
  <c r="G591" i="6"/>
  <c r="A592" i="6"/>
  <c r="B592" i="6"/>
  <c r="C592" i="6"/>
  <c r="D592" i="6"/>
  <c r="E592" i="6"/>
  <c r="F592" i="6"/>
  <c r="G592" i="6"/>
  <c r="A593" i="6"/>
  <c r="B593" i="6"/>
  <c r="C593" i="6"/>
  <c r="D593" i="6"/>
  <c r="E593" i="6"/>
  <c r="F593" i="6"/>
  <c r="G593" i="6"/>
  <c r="A594" i="6"/>
  <c r="B594" i="6"/>
  <c r="C594" i="6"/>
  <c r="D594" i="6"/>
  <c r="E594" i="6"/>
  <c r="F594" i="6"/>
  <c r="G594" i="6"/>
  <c r="A595" i="6"/>
  <c r="B595" i="6"/>
  <c r="C595" i="6"/>
  <c r="D595" i="6"/>
  <c r="E595" i="6"/>
  <c r="F595" i="6"/>
  <c r="G595" i="6"/>
  <c r="A596" i="6"/>
  <c r="B596" i="6"/>
  <c r="C596" i="6"/>
  <c r="D596" i="6"/>
  <c r="E596" i="6"/>
  <c r="F596" i="6"/>
  <c r="G596" i="6"/>
  <c r="A597" i="6"/>
  <c r="B597" i="6"/>
  <c r="C597" i="6"/>
  <c r="D597" i="6"/>
  <c r="E597" i="6"/>
  <c r="F597" i="6"/>
  <c r="G597" i="6"/>
  <c r="A598" i="6"/>
  <c r="B598" i="6"/>
  <c r="C598" i="6"/>
  <c r="D598" i="6"/>
  <c r="E598" i="6"/>
  <c r="F598" i="6"/>
  <c r="G598" i="6"/>
  <c r="A599" i="6"/>
  <c r="B599" i="6"/>
  <c r="C599" i="6"/>
  <c r="D599" i="6"/>
  <c r="E599" i="6"/>
  <c r="F599" i="6"/>
  <c r="G599" i="6"/>
  <c r="A600" i="6"/>
  <c r="B600" i="6"/>
  <c r="C600" i="6"/>
  <c r="D600" i="6"/>
  <c r="E600" i="6"/>
  <c r="F600" i="6"/>
  <c r="G600" i="6"/>
  <c r="A601" i="6"/>
  <c r="B601" i="6"/>
  <c r="C601" i="6"/>
  <c r="D601" i="6"/>
  <c r="E601" i="6"/>
  <c r="F601" i="6"/>
  <c r="G601" i="6"/>
  <c r="A602" i="6"/>
  <c r="B602" i="6"/>
  <c r="C602" i="6"/>
  <c r="D602" i="6"/>
  <c r="E602" i="6"/>
  <c r="F602" i="6"/>
  <c r="G602" i="6"/>
  <c r="A603" i="6"/>
  <c r="B603" i="6"/>
  <c r="C603" i="6"/>
  <c r="D603" i="6"/>
  <c r="E603" i="6"/>
  <c r="F603" i="6"/>
  <c r="G603" i="6"/>
  <c r="A604" i="6"/>
  <c r="B604" i="6"/>
  <c r="C604" i="6"/>
  <c r="D604" i="6"/>
  <c r="E604" i="6"/>
  <c r="F604" i="6"/>
  <c r="G604" i="6"/>
  <c r="A605" i="6"/>
  <c r="B605" i="6"/>
  <c r="C605" i="6"/>
  <c r="D605" i="6"/>
  <c r="E605" i="6"/>
  <c r="F605" i="6"/>
  <c r="G605" i="6"/>
  <c r="A606" i="6"/>
  <c r="B606" i="6"/>
  <c r="C606" i="6"/>
  <c r="D606" i="6"/>
  <c r="E606" i="6"/>
  <c r="F606" i="6"/>
  <c r="G606" i="6"/>
  <c r="A607" i="6"/>
  <c r="B607" i="6"/>
  <c r="C607" i="6"/>
  <c r="D607" i="6"/>
  <c r="E607" i="6"/>
  <c r="F607" i="6"/>
  <c r="G607" i="6"/>
  <c r="A608" i="6"/>
  <c r="B608" i="6"/>
  <c r="C608" i="6"/>
  <c r="D608" i="6"/>
  <c r="E608" i="6"/>
  <c r="F608" i="6"/>
  <c r="G608" i="6"/>
  <c r="A609" i="6"/>
  <c r="B609" i="6"/>
  <c r="C609" i="6"/>
  <c r="D609" i="6"/>
  <c r="E609" i="6"/>
  <c r="F609" i="6"/>
  <c r="G609" i="6"/>
  <c r="A610" i="6"/>
  <c r="B610" i="6"/>
  <c r="C610" i="6"/>
  <c r="D610" i="6"/>
  <c r="E610" i="6"/>
  <c r="F610" i="6"/>
  <c r="G610" i="6"/>
  <c r="A611" i="6"/>
  <c r="B611" i="6"/>
  <c r="C611" i="6"/>
  <c r="D611" i="6"/>
  <c r="E611" i="6"/>
  <c r="F611" i="6"/>
  <c r="G611" i="6"/>
  <c r="A612" i="6"/>
  <c r="B612" i="6"/>
  <c r="C612" i="6"/>
  <c r="D612" i="6"/>
  <c r="E612" i="6"/>
  <c r="F612" i="6"/>
  <c r="G612" i="6"/>
  <c r="A613" i="6"/>
  <c r="B613" i="6"/>
  <c r="C613" i="6"/>
  <c r="D613" i="6"/>
  <c r="E613" i="6"/>
  <c r="F613" i="6"/>
  <c r="G613" i="6"/>
  <c r="A614" i="6"/>
  <c r="B614" i="6"/>
  <c r="C614" i="6"/>
  <c r="D614" i="6"/>
  <c r="E614" i="6"/>
  <c r="F614" i="6"/>
  <c r="G614" i="6"/>
  <c r="A615" i="6"/>
  <c r="B615" i="6"/>
  <c r="C615" i="6"/>
  <c r="D615" i="6"/>
  <c r="E615" i="6"/>
  <c r="F615" i="6"/>
  <c r="G615" i="6"/>
  <c r="A616" i="6"/>
  <c r="B616" i="6"/>
  <c r="C616" i="6"/>
  <c r="D616" i="6"/>
  <c r="E616" i="6"/>
  <c r="F616" i="6"/>
  <c r="G616" i="6"/>
  <c r="A617" i="6"/>
  <c r="B617" i="6"/>
  <c r="C617" i="6"/>
  <c r="D617" i="6"/>
  <c r="E617" i="6"/>
  <c r="F617" i="6"/>
  <c r="G617" i="6"/>
  <c r="A618" i="6"/>
  <c r="B618" i="6"/>
  <c r="C618" i="6"/>
  <c r="D618" i="6"/>
  <c r="E618" i="6"/>
  <c r="F618" i="6"/>
  <c r="G618" i="6"/>
  <c r="A619" i="6"/>
  <c r="B619" i="6"/>
  <c r="C619" i="6"/>
  <c r="D619" i="6"/>
  <c r="E619" i="6"/>
  <c r="F619" i="6"/>
  <c r="G619" i="6"/>
  <c r="A620" i="6"/>
  <c r="B620" i="6"/>
  <c r="C620" i="6"/>
  <c r="D620" i="6"/>
  <c r="E620" i="6"/>
  <c r="F620" i="6"/>
  <c r="G620" i="6"/>
  <c r="A621" i="6"/>
  <c r="B621" i="6"/>
  <c r="C621" i="6"/>
  <c r="D621" i="6"/>
  <c r="E621" i="6"/>
  <c r="F621" i="6"/>
  <c r="G621" i="6"/>
  <c r="A622" i="6"/>
  <c r="B622" i="6"/>
  <c r="C622" i="6"/>
  <c r="D622" i="6"/>
  <c r="E622" i="6"/>
  <c r="F622" i="6"/>
  <c r="G622" i="6"/>
  <c r="A623" i="6"/>
  <c r="B623" i="6"/>
  <c r="C623" i="6"/>
  <c r="D623" i="6"/>
  <c r="E623" i="6"/>
  <c r="F623" i="6"/>
  <c r="G623" i="6"/>
  <c r="A624" i="6"/>
  <c r="B624" i="6"/>
  <c r="C624" i="6"/>
  <c r="D624" i="6"/>
  <c r="E624" i="6"/>
  <c r="F624" i="6"/>
  <c r="G624" i="6"/>
  <c r="A625" i="6"/>
  <c r="B625" i="6"/>
  <c r="C625" i="6"/>
  <c r="D625" i="6"/>
  <c r="E625" i="6"/>
  <c r="F625" i="6"/>
  <c r="G625" i="6"/>
  <c r="A626" i="6"/>
  <c r="B626" i="6"/>
  <c r="C626" i="6"/>
  <c r="D626" i="6"/>
  <c r="E626" i="6"/>
  <c r="F626" i="6"/>
  <c r="G626" i="6"/>
  <c r="A627" i="6"/>
  <c r="B627" i="6"/>
  <c r="C627" i="6"/>
  <c r="D627" i="6"/>
  <c r="E627" i="6"/>
  <c r="F627" i="6"/>
  <c r="G627" i="6"/>
  <c r="A628" i="6"/>
  <c r="B628" i="6"/>
  <c r="C628" i="6"/>
  <c r="D628" i="6"/>
  <c r="E628" i="6"/>
  <c r="F628" i="6"/>
  <c r="G628" i="6"/>
  <c r="A629" i="6"/>
  <c r="B629" i="6"/>
  <c r="C629" i="6"/>
  <c r="D629" i="6"/>
  <c r="E629" i="6"/>
  <c r="F629" i="6"/>
  <c r="G629" i="6"/>
  <c r="A630" i="6"/>
  <c r="B630" i="6"/>
  <c r="C630" i="6"/>
  <c r="D630" i="6"/>
  <c r="E630" i="6"/>
  <c r="F630" i="6"/>
  <c r="G630" i="6"/>
  <c r="A631" i="6"/>
  <c r="B631" i="6"/>
  <c r="C631" i="6"/>
  <c r="D631" i="6"/>
  <c r="E631" i="6"/>
  <c r="F631" i="6"/>
  <c r="G631" i="6"/>
  <c r="A632" i="6"/>
  <c r="B632" i="6"/>
  <c r="C632" i="6"/>
  <c r="D632" i="6"/>
  <c r="E632" i="6"/>
  <c r="F632" i="6"/>
  <c r="G632" i="6"/>
  <c r="A633" i="6"/>
  <c r="B633" i="6"/>
  <c r="C633" i="6"/>
  <c r="D633" i="6"/>
  <c r="E633" i="6"/>
  <c r="F633" i="6"/>
  <c r="G633" i="6"/>
  <c r="A634" i="6"/>
  <c r="B634" i="6"/>
  <c r="C634" i="6"/>
  <c r="D634" i="6"/>
  <c r="E634" i="6"/>
  <c r="F634" i="6"/>
  <c r="G634" i="6"/>
  <c r="A635" i="6"/>
  <c r="B635" i="6"/>
  <c r="C635" i="6"/>
  <c r="D635" i="6"/>
  <c r="E635" i="6"/>
  <c r="F635" i="6"/>
  <c r="G635" i="6"/>
  <c r="A636" i="6"/>
  <c r="B636" i="6"/>
  <c r="C636" i="6"/>
  <c r="D636" i="6"/>
  <c r="E636" i="6"/>
  <c r="F636" i="6"/>
  <c r="G636" i="6"/>
  <c r="A637" i="6"/>
  <c r="B637" i="6"/>
  <c r="C637" i="6"/>
  <c r="D637" i="6"/>
  <c r="E637" i="6"/>
  <c r="F637" i="6"/>
  <c r="G637" i="6"/>
  <c r="A638" i="6"/>
  <c r="B638" i="6"/>
  <c r="C638" i="6"/>
  <c r="D638" i="6"/>
  <c r="E638" i="6"/>
  <c r="F638" i="6"/>
  <c r="G638" i="6"/>
  <c r="A639" i="6"/>
  <c r="B639" i="6"/>
  <c r="C639" i="6"/>
  <c r="D639" i="6"/>
  <c r="E639" i="6"/>
  <c r="F639" i="6"/>
  <c r="G639" i="6"/>
  <c r="A640" i="6"/>
  <c r="B640" i="6"/>
  <c r="C640" i="6"/>
  <c r="D640" i="6"/>
  <c r="E640" i="6"/>
  <c r="F640" i="6"/>
  <c r="G640" i="6"/>
  <c r="A641" i="6"/>
  <c r="B641" i="6"/>
  <c r="C641" i="6"/>
  <c r="D641" i="6"/>
  <c r="E641" i="6"/>
  <c r="F641" i="6"/>
  <c r="G641" i="6"/>
  <c r="A642" i="6"/>
  <c r="B642" i="6"/>
  <c r="C642" i="6"/>
  <c r="D642" i="6"/>
  <c r="E642" i="6"/>
  <c r="F642" i="6"/>
  <c r="G642" i="6"/>
  <c r="A643" i="6"/>
  <c r="B643" i="6"/>
  <c r="C643" i="6"/>
  <c r="D643" i="6"/>
  <c r="E643" i="6"/>
  <c r="F643" i="6"/>
  <c r="G643" i="6"/>
  <c r="A644" i="6"/>
  <c r="B644" i="6"/>
  <c r="C644" i="6"/>
  <c r="D644" i="6"/>
  <c r="E644" i="6"/>
  <c r="F644" i="6"/>
  <c r="G644" i="6"/>
  <c r="A645" i="6"/>
  <c r="B645" i="6"/>
  <c r="C645" i="6"/>
  <c r="D645" i="6"/>
  <c r="E645" i="6"/>
  <c r="F645" i="6"/>
  <c r="G645" i="6"/>
  <c r="A646" i="6"/>
  <c r="B646" i="6"/>
  <c r="C646" i="6"/>
  <c r="D646" i="6"/>
  <c r="E646" i="6"/>
  <c r="F646" i="6"/>
  <c r="G646" i="6"/>
  <c r="A647" i="6"/>
  <c r="B647" i="6"/>
  <c r="C647" i="6"/>
  <c r="D647" i="6"/>
  <c r="E647" i="6"/>
  <c r="F647" i="6"/>
  <c r="G647" i="6"/>
  <c r="A648" i="6"/>
  <c r="B648" i="6"/>
  <c r="C648" i="6"/>
  <c r="D648" i="6"/>
  <c r="E648" i="6"/>
  <c r="F648" i="6"/>
  <c r="G648" i="6"/>
  <c r="A649" i="6"/>
  <c r="B649" i="6"/>
  <c r="C649" i="6"/>
  <c r="D649" i="6"/>
  <c r="E649" i="6"/>
  <c r="F649" i="6"/>
  <c r="G649" i="6"/>
  <c r="A650" i="6"/>
  <c r="B650" i="6"/>
  <c r="C650" i="6"/>
  <c r="D650" i="6"/>
  <c r="E650" i="6"/>
  <c r="F650" i="6"/>
  <c r="G650" i="6"/>
  <c r="A651" i="6"/>
  <c r="B651" i="6"/>
  <c r="C651" i="6"/>
  <c r="D651" i="6"/>
  <c r="E651" i="6"/>
  <c r="F651" i="6"/>
  <c r="G651" i="6"/>
  <c r="A652" i="6"/>
  <c r="B652" i="6"/>
  <c r="C652" i="6"/>
  <c r="D652" i="6"/>
  <c r="E652" i="6"/>
  <c r="F652" i="6"/>
  <c r="G652" i="6"/>
  <c r="A653" i="6"/>
  <c r="B653" i="6"/>
  <c r="C653" i="6"/>
  <c r="D653" i="6"/>
  <c r="E653" i="6"/>
  <c r="F653" i="6"/>
  <c r="G653" i="6"/>
  <c r="A654" i="6"/>
  <c r="B654" i="6"/>
  <c r="C654" i="6"/>
  <c r="D654" i="6"/>
  <c r="E654" i="6"/>
  <c r="F654" i="6"/>
  <c r="G654" i="6"/>
  <c r="A655" i="6"/>
  <c r="B655" i="6"/>
  <c r="C655" i="6"/>
  <c r="D655" i="6"/>
  <c r="E655" i="6"/>
  <c r="F655" i="6"/>
  <c r="G655" i="6"/>
  <c r="A656" i="6"/>
  <c r="B656" i="6"/>
  <c r="C656" i="6"/>
  <c r="D656" i="6"/>
  <c r="E656" i="6"/>
  <c r="F656" i="6"/>
  <c r="G656" i="6"/>
  <c r="A657" i="6"/>
  <c r="B657" i="6"/>
  <c r="C657" i="6"/>
  <c r="D657" i="6"/>
  <c r="E657" i="6"/>
  <c r="F657" i="6"/>
  <c r="G657" i="6"/>
  <c r="A658" i="6"/>
  <c r="B658" i="6"/>
  <c r="C658" i="6"/>
  <c r="D658" i="6"/>
  <c r="E658" i="6"/>
  <c r="F658" i="6"/>
  <c r="G658" i="6"/>
  <c r="A659" i="6"/>
  <c r="B659" i="6"/>
  <c r="C659" i="6"/>
  <c r="D659" i="6"/>
  <c r="E659" i="6"/>
  <c r="F659" i="6"/>
  <c r="G659" i="6"/>
  <c r="A660" i="6"/>
  <c r="B660" i="6"/>
  <c r="C660" i="6"/>
  <c r="D660" i="6"/>
  <c r="E660" i="6"/>
  <c r="F660" i="6"/>
  <c r="G660" i="6"/>
  <c r="A661" i="6"/>
  <c r="B661" i="6"/>
  <c r="C661" i="6"/>
  <c r="D661" i="6"/>
  <c r="E661" i="6"/>
  <c r="F661" i="6"/>
  <c r="G661" i="6"/>
  <c r="A662" i="6"/>
  <c r="B662" i="6"/>
  <c r="C662" i="6"/>
  <c r="D662" i="6"/>
  <c r="E662" i="6"/>
  <c r="F662" i="6"/>
  <c r="G662" i="6"/>
  <c r="A663" i="6"/>
  <c r="B663" i="6"/>
  <c r="C663" i="6"/>
  <c r="D663" i="6"/>
  <c r="E663" i="6"/>
  <c r="F663" i="6"/>
  <c r="G663" i="6"/>
  <c r="A664" i="6"/>
  <c r="B664" i="6"/>
  <c r="C664" i="6"/>
  <c r="D664" i="6"/>
  <c r="E664" i="6"/>
  <c r="F664" i="6"/>
  <c r="G664" i="6"/>
  <c r="A665" i="6"/>
  <c r="B665" i="6"/>
  <c r="C665" i="6"/>
  <c r="D665" i="6"/>
  <c r="E665" i="6"/>
  <c r="F665" i="6"/>
  <c r="G665" i="6"/>
  <c r="A666" i="6"/>
  <c r="B666" i="6"/>
  <c r="C666" i="6"/>
  <c r="D666" i="6"/>
  <c r="E666" i="6"/>
  <c r="F666" i="6"/>
  <c r="G666" i="6"/>
  <c r="A667" i="6"/>
  <c r="B667" i="6"/>
  <c r="C667" i="6"/>
  <c r="D667" i="6"/>
  <c r="E667" i="6"/>
  <c r="F667" i="6"/>
  <c r="G667" i="6"/>
  <c r="A668" i="6"/>
  <c r="B668" i="6"/>
  <c r="C668" i="6"/>
  <c r="D668" i="6"/>
  <c r="E668" i="6"/>
  <c r="F668" i="6"/>
  <c r="G668" i="6"/>
  <c r="A669" i="6"/>
  <c r="B669" i="6"/>
  <c r="C669" i="6"/>
  <c r="D669" i="6"/>
  <c r="E669" i="6"/>
  <c r="F669" i="6"/>
  <c r="G669" i="6"/>
  <c r="A670" i="6"/>
  <c r="B670" i="6"/>
  <c r="C670" i="6"/>
  <c r="D670" i="6"/>
  <c r="E670" i="6"/>
  <c r="F670" i="6"/>
  <c r="G670" i="6"/>
  <c r="A671" i="6"/>
  <c r="B671" i="6"/>
  <c r="C671" i="6"/>
  <c r="D671" i="6"/>
  <c r="E671" i="6"/>
  <c r="F671" i="6"/>
  <c r="G671" i="6"/>
  <c r="A672" i="6"/>
  <c r="B672" i="6"/>
  <c r="C672" i="6"/>
  <c r="D672" i="6"/>
  <c r="E672" i="6"/>
  <c r="F672" i="6"/>
  <c r="G672" i="6"/>
  <c r="A673" i="6"/>
  <c r="B673" i="6"/>
  <c r="C673" i="6"/>
  <c r="D673" i="6"/>
  <c r="E673" i="6"/>
  <c r="F673" i="6"/>
  <c r="G673" i="6"/>
  <c r="A674" i="6"/>
  <c r="B674" i="6"/>
  <c r="C674" i="6"/>
  <c r="D674" i="6"/>
  <c r="E674" i="6"/>
  <c r="F674" i="6"/>
  <c r="G674" i="6"/>
  <c r="A675" i="6"/>
  <c r="B675" i="6"/>
  <c r="C675" i="6"/>
  <c r="D675" i="6"/>
  <c r="E675" i="6"/>
  <c r="F675" i="6"/>
  <c r="G675" i="6"/>
  <c r="A676" i="6"/>
  <c r="B676" i="6"/>
  <c r="C676" i="6"/>
  <c r="D676" i="6"/>
  <c r="E676" i="6"/>
  <c r="F676" i="6"/>
  <c r="G676" i="6"/>
  <c r="A677" i="6"/>
  <c r="B677" i="6"/>
  <c r="C677" i="6"/>
  <c r="D677" i="6"/>
  <c r="E677" i="6"/>
  <c r="F677" i="6"/>
  <c r="G677" i="6"/>
  <c r="A678" i="6"/>
  <c r="B678" i="6"/>
  <c r="C678" i="6"/>
  <c r="D678" i="6"/>
  <c r="E678" i="6"/>
  <c r="F678" i="6"/>
  <c r="G678" i="6"/>
  <c r="A679" i="6"/>
  <c r="B679" i="6"/>
  <c r="C679" i="6"/>
  <c r="D679" i="6"/>
  <c r="E679" i="6"/>
  <c r="F679" i="6"/>
  <c r="G679" i="6"/>
  <c r="A680" i="6"/>
  <c r="B680" i="6"/>
  <c r="C680" i="6"/>
  <c r="D680" i="6"/>
  <c r="E680" i="6"/>
  <c r="F680" i="6"/>
  <c r="G680" i="6"/>
  <c r="A681" i="6"/>
  <c r="B681" i="6"/>
  <c r="C681" i="6"/>
  <c r="D681" i="6"/>
  <c r="E681" i="6"/>
  <c r="F681" i="6"/>
  <c r="G681" i="6"/>
  <c r="A682" i="6"/>
  <c r="B682" i="6"/>
  <c r="C682" i="6"/>
  <c r="D682" i="6"/>
  <c r="E682" i="6"/>
  <c r="F682" i="6"/>
  <c r="G682" i="6"/>
  <c r="A683" i="6"/>
  <c r="B683" i="6"/>
  <c r="C683" i="6"/>
  <c r="D683" i="6"/>
  <c r="E683" i="6"/>
  <c r="F683" i="6"/>
  <c r="G683" i="6"/>
  <c r="A684" i="6"/>
  <c r="B684" i="6"/>
  <c r="C684" i="6"/>
  <c r="D684" i="6"/>
  <c r="E684" i="6"/>
  <c r="F684" i="6"/>
  <c r="G684" i="6"/>
  <c r="A685" i="6"/>
  <c r="B685" i="6"/>
  <c r="C685" i="6"/>
  <c r="D685" i="6"/>
  <c r="E685" i="6"/>
  <c r="F685" i="6"/>
  <c r="G685" i="6"/>
  <c r="A686" i="6"/>
  <c r="B686" i="6"/>
  <c r="C686" i="6"/>
  <c r="D686" i="6"/>
  <c r="E686" i="6"/>
  <c r="F686" i="6"/>
  <c r="G686" i="6"/>
  <c r="A687" i="6"/>
  <c r="B687" i="6"/>
  <c r="C687" i="6"/>
  <c r="D687" i="6"/>
  <c r="E687" i="6"/>
  <c r="F687" i="6"/>
  <c r="G687" i="6"/>
  <c r="A688" i="6"/>
  <c r="B688" i="6"/>
  <c r="C688" i="6"/>
  <c r="D688" i="6"/>
  <c r="E688" i="6"/>
  <c r="F688" i="6"/>
  <c r="G688" i="6"/>
  <c r="A689" i="6"/>
  <c r="B689" i="6"/>
  <c r="C689" i="6"/>
  <c r="D689" i="6"/>
  <c r="E689" i="6"/>
  <c r="F689" i="6"/>
  <c r="G689" i="6"/>
  <c r="A690" i="6"/>
  <c r="B690" i="6"/>
  <c r="C690" i="6"/>
  <c r="D690" i="6"/>
  <c r="E690" i="6"/>
  <c r="F690" i="6"/>
  <c r="G690" i="6"/>
  <c r="A691" i="6"/>
  <c r="B691" i="6"/>
  <c r="C691" i="6"/>
  <c r="D691" i="6"/>
  <c r="E691" i="6"/>
  <c r="F691" i="6"/>
  <c r="G691" i="6"/>
  <c r="A692" i="6"/>
  <c r="B692" i="6"/>
  <c r="C692" i="6"/>
  <c r="D692" i="6"/>
  <c r="E692" i="6"/>
  <c r="F692" i="6"/>
  <c r="G692" i="6"/>
  <c r="A693" i="6"/>
  <c r="B693" i="6"/>
  <c r="C693" i="6"/>
  <c r="D693" i="6"/>
  <c r="E693" i="6"/>
  <c r="F693" i="6"/>
  <c r="G693" i="6"/>
  <c r="A694" i="6"/>
  <c r="B694" i="6"/>
  <c r="C694" i="6"/>
  <c r="D694" i="6"/>
  <c r="E694" i="6"/>
  <c r="F694" i="6"/>
  <c r="G694" i="6"/>
  <c r="A695" i="6"/>
  <c r="B695" i="6"/>
  <c r="C695" i="6"/>
  <c r="D695" i="6"/>
  <c r="E695" i="6"/>
  <c r="F695" i="6"/>
  <c r="G695" i="6"/>
  <c r="A696" i="6"/>
  <c r="B696" i="6"/>
  <c r="C696" i="6"/>
  <c r="D696" i="6"/>
  <c r="E696" i="6"/>
  <c r="F696" i="6"/>
  <c r="G696" i="6"/>
  <c r="A697" i="6"/>
  <c r="B697" i="6"/>
  <c r="C697" i="6"/>
  <c r="D697" i="6"/>
  <c r="E697" i="6"/>
  <c r="F697" i="6"/>
  <c r="G697" i="6"/>
  <c r="A698" i="6"/>
  <c r="B698" i="6"/>
  <c r="C698" i="6"/>
  <c r="D698" i="6"/>
  <c r="E698" i="6"/>
  <c r="F698" i="6"/>
  <c r="G698" i="6"/>
  <c r="A699" i="6"/>
  <c r="B699" i="6"/>
  <c r="C699" i="6"/>
  <c r="D699" i="6"/>
  <c r="E699" i="6"/>
  <c r="F699" i="6"/>
  <c r="G699" i="6"/>
  <c r="A700" i="6"/>
  <c r="B700" i="6"/>
  <c r="C700" i="6"/>
  <c r="D700" i="6"/>
  <c r="E700" i="6"/>
  <c r="F700" i="6"/>
  <c r="G700" i="6"/>
  <c r="A701" i="6"/>
  <c r="B701" i="6"/>
  <c r="C701" i="6"/>
  <c r="D701" i="6"/>
  <c r="E701" i="6"/>
  <c r="F701" i="6"/>
  <c r="G701" i="6"/>
  <c r="A702" i="6"/>
  <c r="B702" i="6"/>
  <c r="C702" i="6"/>
  <c r="D702" i="6"/>
  <c r="E702" i="6"/>
  <c r="F702" i="6"/>
  <c r="G702" i="6"/>
  <c r="A703" i="6"/>
  <c r="B703" i="6"/>
  <c r="C703" i="6"/>
  <c r="D703" i="6"/>
  <c r="E703" i="6"/>
  <c r="F703" i="6"/>
  <c r="G703" i="6"/>
  <c r="A704" i="6"/>
  <c r="B704" i="6"/>
  <c r="C704" i="6"/>
  <c r="D704" i="6"/>
  <c r="E704" i="6"/>
  <c r="F704" i="6"/>
  <c r="G704" i="6"/>
  <c r="A705" i="6"/>
  <c r="B705" i="6"/>
  <c r="C705" i="6"/>
  <c r="D705" i="6"/>
  <c r="E705" i="6"/>
  <c r="F705" i="6"/>
  <c r="G705" i="6"/>
  <c r="A706" i="6"/>
  <c r="B706" i="6"/>
  <c r="C706" i="6"/>
  <c r="D706" i="6"/>
  <c r="E706" i="6"/>
  <c r="F706" i="6"/>
  <c r="G706" i="6"/>
  <c r="A707" i="6"/>
  <c r="B707" i="6"/>
  <c r="C707" i="6"/>
  <c r="D707" i="6"/>
  <c r="E707" i="6"/>
  <c r="F707" i="6"/>
  <c r="G707" i="6"/>
  <c r="A708" i="6"/>
  <c r="B708" i="6"/>
  <c r="C708" i="6"/>
  <c r="D708" i="6"/>
  <c r="E708" i="6"/>
  <c r="F708" i="6"/>
  <c r="G708" i="6"/>
  <c r="A709" i="6"/>
  <c r="B709" i="6"/>
  <c r="C709" i="6"/>
  <c r="D709" i="6"/>
  <c r="E709" i="6"/>
  <c r="F709" i="6"/>
  <c r="G709" i="6"/>
  <c r="A710" i="6"/>
  <c r="B710" i="6"/>
  <c r="C710" i="6"/>
  <c r="D710" i="6"/>
  <c r="E710" i="6"/>
  <c r="F710" i="6"/>
  <c r="G710" i="6"/>
  <c r="A711" i="6"/>
  <c r="B711" i="6"/>
  <c r="C711" i="6"/>
  <c r="D711" i="6"/>
  <c r="E711" i="6"/>
  <c r="F711" i="6"/>
  <c r="G711" i="6"/>
  <c r="A712" i="6"/>
  <c r="B712" i="6"/>
  <c r="C712" i="6"/>
  <c r="D712" i="6"/>
  <c r="E712" i="6"/>
  <c r="F712" i="6"/>
  <c r="G712" i="6"/>
  <c r="A713" i="6"/>
  <c r="B713" i="6"/>
  <c r="C713" i="6"/>
  <c r="D713" i="6"/>
  <c r="E713" i="6"/>
  <c r="F713" i="6"/>
  <c r="G713" i="6"/>
  <c r="A714" i="6"/>
  <c r="B714" i="6"/>
  <c r="C714" i="6"/>
  <c r="D714" i="6"/>
  <c r="E714" i="6"/>
  <c r="F714" i="6"/>
  <c r="G714" i="6"/>
  <c r="A715" i="6"/>
  <c r="B715" i="6"/>
  <c r="C715" i="6"/>
  <c r="D715" i="6"/>
  <c r="E715" i="6"/>
  <c r="F715" i="6"/>
  <c r="G715" i="6"/>
  <c r="A716" i="6"/>
  <c r="B716" i="6"/>
  <c r="C716" i="6"/>
  <c r="D716" i="6"/>
  <c r="E716" i="6"/>
  <c r="F716" i="6"/>
  <c r="G716" i="6"/>
  <c r="A717" i="6"/>
  <c r="B717" i="6"/>
  <c r="C717" i="6"/>
  <c r="D717" i="6"/>
  <c r="E717" i="6"/>
  <c r="F717" i="6"/>
  <c r="G717" i="6"/>
  <c r="A718" i="6"/>
  <c r="B718" i="6"/>
  <c r="C718" i="6"/>
  <c r="D718" i="6"/>
  <c r="E718" i="6"/>
  <c r="F718" i="6"/>
  <c r="G718" i="6"/>
  <c r="A719" i="6"/>
  <c r="B719" i="6"/>
  <c r="C719" i="6"/>
  <c r="D719" i="6"/>
  <c r="E719" i="6"/>
  <c r="F719" i="6"/>
  <c r="G719" i="6"/>
  <c r="A720" i="6"/>
  <c r="B720" i="6"/>
  <c r="C720" i="6"/>
  <c r="D720" i="6"/>
  <c r="E720" i="6"/>
  <c r="F720" i="6"/>
  <c r="G720" i="6"/>
  <c r="A721" i="6"/>
  <c r="B721" i="6"/>
  <c r="C721" i="6"/>
  <c r="D721" i="6"/>
  <c r="E721" i="6"/>
  <c r="F721" i="6"/>
  <c r="G721" i="6"/>
  <c r="A722" i="6"/>
  <c r="B722" i="6"/>
  <c r="C722" i="6"/>
  <c r="D722" i="6"/>
  <c r="E722" i="6"/>
  <c r="F722" i="6"/>
  <c r="G722" i="6"/>
  <c r="A723" i="6"/>
  <c r="B723" i="6"/>
  <c r="C723" i="6"/>
  <c r="D723" i="6"/>
  <c r="E723" i="6"/>
  <c r="F723" i="6"/>
  <c r="G723" i="6"/>
  <c r="A724" i="6"/>
  <c r="B724" i="6"/>
  <c r="C724" i="6"/>
  <c r="D724" i="6"/>
  <c r="E724" i="6"/>
  <c r="F724" i="6"/>
  <c r="G724" i="6"/>
  <c r="A725" i="6"/>
  <c r="B725" i="6"/>
  <c r="C725" i="6"/>
  <c r="D725" i="6"/>
  <c r="E725" i="6"/>
  <c r="F725" i="6"/>
  <c r="G725" i="6"/>
  <c r="A726" i="6"/>
  <c r="B726" i="6"/>
  <c r="C726" i="6"/>
  <c r="D726" i="6"/>
  <c r="E726" i="6"/>
  <c r="F726" i="6"/>
  <c r="G726" i="6"/>
  <c r="A727" i="6"/>
  <c r="B727" i="6"/>
  <c r="C727" i="6"/>
  <c r="D727" i="6"/>
  <c r="E727" i="6"/>
  <c r="F727" i="6"/>
  <c r="G727" i="6"/>
  <c r="A728" i="6"/>
  <c r="B728" i="6"/>
  <c r="C728" i="6"/>
  <c r="D728" i="6"/>
  <c r="E728" i="6"/>
  <c r="F728" i="6"/>
  <c r="G728" i="6"/>
  <c r="A729" i="6"/>
  <c r="B729" i="6"/>
  <c r="C729" i="6"/>
  <c r="D729" i="6"/>
  <c r="E729" i="6"/>
  <c r="F729" i="6"/>
  <c r="G729" i="6"/>
  <c r="A730" i="6"/>
  <c r="B730" i="6"/>
  <c r="C730" i="6"/>
  <c r="D730" i="6"/>
  <c r="E730" i="6"/>
  <c r="F730" i="6"/>
  <c r="G730" i="6"/>
  <c r="A731" i="6"/>
  <c r="B731" i="6"/>
  <c r="C731" i="6"/>
  <c r="D731" i="6"/>
  <c r="E731" i="6"/>
  <c r="F731" i="6"/>
  <c r="G731" i="6"/>
  <c r="A732" i="6"/>
  <c r="B732" i="6"/>
  <c r="C732" i="6"/>
  <c r="D732" i="6"/>
  <c r="E732" i="6"/>
  <c r="F732" i="6"/>
  <c r="G732" i="6"/>
  <c r="A733" i="6"/>
  <c r="B733" i="6"/>
  <c r="C733" i="6"/>
  <c r="D733" i="6"/>
  <c r="E733" i="6"/>
  <c r="F733" i="6"/>
  <c r="G733" i="6"/>
  <c r="A734" i="6"/>
  <c r="B734" i="6"/>
  <c r="C734" i="6"/>
  <c r="D734" i="6"/>
  <c r="E734" i="6"/>
  <c r="F734" i="6"/>
  <c r="G734" i="6"/>
  <c r="A735" i="6"/>
  <c r="B735" i="6"/>
  <c r="C735" i="6"/>
  <c r="D735" i="6"/>
  <c r="E735" i="6"/>
  <c r="F735" i="6"/>
  <c r="G735" i="6"/>
  <c r="A736" i="6"/>
  <c r="B736" i="6"/>
  <c r="C736" i="6"/>
  <c r="D736" i="6"/>
  <c r="E736" i="6"/>
  <c r="F736" i="6"/>
  <c r="G736" i="6"/>
  <c r="A737" i="6"/>
  <c r="B737" i="6"/>
  <c r="C737" i="6"/>
  <c r="D737" i="6"/>
  <c r="E737" i="6"/>
  <c r="F737" i="6"/>
  <c r="G737" i="6"/>
  <c r="A738" i="6"/>
  <c r="B738" i="6"/>
  <c r="C738" i="6"/>
  <c r="D738" i="6"/>
  <c r="E738" i="6"/>
  <c r="F738" i="6"/>
  <c r="G738" i="6"/>
  <c r="A739" i="6"/>
  <c r="B739" i="6"/>
  <c r="C739" i="6"/>
  <c r="D739" i="6"/>
  <c r="E739" i="6"/>
  <c r="F739" i="6"/>
  <c r="G739" i="6"/>
  <c r="A740" i="6"/>
  <c r="B740" i="6"/>
  <c r="C740" i="6"/>
  <c r="D740" i="6"/>
  <c r="E740" i="6"/>
  <c r="F740" i="6"/>
  <c r="G740" i="6"/>
  <c r="A741" i="6"/>
  <c r="B741" i="6"/>
  <c r="C741" i="6"/>
  <c r="D741" i="6"/>
  <c r="E741" i="6"/>
  <c r="F741" i="6"/>
  <c r="G741" i="6"/>
  <c r="A742" i="6"/>
  <c r="B742" i="6"/>
  <c r="C742" i="6"/>
  <c r="D742" i="6"/>
  <c r="E742" i="6"/>
  <c r="F742" i="6"/>
  <c r="G742" i="6"/>
  <c r="A743" i="6"/>
  <c r="B743" i="6"/>
  <c r="C743" i="6"/>
  <c r="D743" i="6"/>
  <c r="E743" i="6"/>
  <c r="F743" i="6"/>
  <c r="G743" i="6"/>
  <c r="A744" i="6"/>
  <c r="B744" i="6"/>
  <c r="C744" i="6"/>
  <c r="D744" i="6"/>
  <c r="E744" i="6"/>
  <c r="F744" i="6"/>
  <c r="G744" i="6"/>
  <c r="A745" i="6"/>
  <c r="B745" i="6"/>
  <c r="C745" i="6"/>
  <c r="D745" i="6"/>
  <c r="E745" i="6"/>
  <c r="F745" i="6"/>
  <c r="G745" i="6"/>
  <c r="A746" i="6"/>
  <c r="B746" i="6"/>
  <c r="C746" i="6"/>
  <c r="D746" i="6"/>
  <c r="E746" i="6"/>
  <c r="F746" i="6"/>
  <c r="G746" i="6"/>
  <c r="A747" i="6"/>
  <c r="B747" i="6"/>
  <c r="C747" i="6"/>
  <c r="D747" i="6"/>
  <c r="E747" i="6"/>
  <c r="F747" i="6"/>
  <c r="G747" i="6"/>
  <c r="A748" i="6"/>
  <c r="B748" i="6"/>
  <c r="C748" i="6"/>
  <c r="D748" i="6"/>
  <c r="E748" i="6"/>
  <c r="F748" i="6"/>
  <c r="G748" i="6"/>
  <c r="A749" i="6"/>
  <c r="B749" i="6"/>
  <c r="C749" i="6"/>
  <c r="D749" i="6"/>
  <c r="E749" i="6"/>
  <c r="F749" i="6"/>
  <c r="G749" i="6"/>
  <c r="A750" i="6"/>
  <c r="B750" i="6"/>
  <c r="C750" i="6"/>
  <c r="D750" i="6"/>
  <c r="E750" i="6"/>
  <c r="F750" i="6"/>
  <c r="G750" i="6"/>
  <c r="A751" i="6"/>
  <c r="B751" i="6"/>
  <c r="C751" i="6"/>
  <c r="D751" i="6"/>
  <c r="E751" i="6"/>
  <c r="F751" i="6"/>
  <c r="G751" i="6"/>
  <c r="A752" i="6"/>
  <c r="B752" i="6"/>
  <c r="C752" i="6"/>
  <c r="D752" i="6"/>
  <c r="E752" i="6"/>
  <c r="F752" i="6"/>
  <c r="G752" i="6"/>
  <c r="A753" i="6"/>
  <c r="B753" i="6"/>
  <c r="C753" i="6"/>
  <c r="D753" i="6"/>
  <c r="E753" i="6"/>
  <c r="F753" i="6"/>
  <c r="G753" i="6"/>
  <c r="A754" i="6"/>
  <c r="B754" i="6"/>
  <c r="C754" i="6"/>
  <c r="D754" i="6"/>
  <c r="E754" i="6"/>
  <c r="F754" i="6"/>
  <c r="G754" i="6"/>
  <c r="A755" i="6"/>
  <c r="B755" i="6"/>
  <c r="C755" i="6"/>
  <c r="D755" i="6"/>
  <c r="E755" i="6"/>
  <c r="F755" i="6"/>
  <c r="G755" i="6"/>
  <c r="A756" i="6"/>
  <c r="B756" i="6"/>
  <c r="C756" i="6"/>
  <c r="D756" i="6"/>
  <c r="E756" i="6"/>
  <c r="F756" i="6"/>
  <c r="G756" i="6"/>
  <c r="A757" i="6"/>
  <c r="B757" i="6"/>
  <c r="C757" i="6"/>
  <c r="D757" i="6"/>
  <c r="E757" i="6"/>
  <c r="F757" i="6"/>
  <c r="G757" i="6"/>
  <c r="A758" i="6"/>
  <c r="B758" i="6"/>
  <c r="C758" i="6"/>
  <c r="D758" i="6"/>
  <c r="E758" i="6"/>
  <c r="F758" i="6"/>
  <c r="G758" i="6"/>
  <c r="A759" i="6"/>
  <c r="B759" i="6"/>
  <c r="C759" i="6"/>
  <c r="D759" i="6"/>
  <c r="E759" i="6"/>
  <c r="F759" i="6"/>
  <c r="G759" i="6"/>
  <c r="A760" i="6"/>
  <c r="B760" i="6"/>
  <c r="C760" i="6"/>
  <c r="D760" i="6"/>
  <c r="E760" i="6"/>
  <c r="F760" i="6"/>
  <c r="G760" i="6"/>
  <c r="A761" i="6"/>
  <c r="B761" i="6"/>
  <c r="C761" i="6"/>
  <c r="D761" i="6"/>
  <c r="E761" i="6"/>
  <c r="F761" i="6"/>
  <c r="G761" i="6"/>
  <c r="A762" i="6"/>
  <c r="B762" i="6"/>
  <c r="C762" i="6"/>
  <c r="D762" i="6"/>
  <c r="E762" i="6"/>
  <c r="F762" i="6"/>
  <c r="G762" i="6"/>
  <c r="A763" i="6"/>
  <c r="B763" i="6"/>
  <c r="C763" i="6"/>
  <c r="D763" i="6"/>
  <c r="E763" i="6"/>
  <c r="F763" i="6"/>
  <c r="G763" i="6"/>
  <c r="A764" i="6"/>
  <c r="B764" i="6"/>
  <c r="C764" i="6"/>
  <c r="D764" i="6"/>
  <c r="E764" i="6"/>
  <c r="F764" i="6"/>
  <c r="G764" i="6"/>
  <c r="A765" i="6"/>
  <c r="B765" i="6"/>
  <c r="C765" i="6"/>
  <c r="D765" i="6"/>
  <c r="E765" i="6"/>
  <c r="F765" i="6"/>
  <c r="G765" i="6"/>
  <c r="A766" i="6"/>
  <c r="B766" i="6"/>
  <c r="C766" i="6"/>
  <c r="D766" i="6"/>
  <c r="E766" i="6"/>
  <c r="F766" i="6"/>
  <c r="G766" i="6"/>
  <c r="A767" i="6"/>
  <c r="B767" i="6"/>
  <c r="C767" i="6"/>
  <c r="D767" i="6"/>
  <c r="E767" i="6"/>
  <c r="F767" i="6"/>
  <c r="G767" i="6"/>
  <c r="A768" i="6"/>
  <c r="B768" i="6"/>
  <c r="C768" i="6"/>
  <c r="D768" i="6"/>
  <c r="E768" i="6"/>
  <c r="F768" i="6"/>
  <c r="G768" i="6"/>
  <c r="A769" i="6"/>
  <c r="B769" i="6"/>
  <c r="C769" i="6"/>
  <c r="D769" i="6"/>
  <c r="E769" i="6"/>
  <c r="F769" i="6"/>
  <c r="G769" i="6"/>
  <c r="A770" i="6"/>
  <c r="B770" i="6"/>
  <c r="C770" i="6"/>
  <c r="D770" i="6"/>
  <c r="E770" i="6"/>
  <c r="F770" i="6"/>
  <c r="G770" i="6"/>
  <c r="A771" i="6"/>
  <c r="B771" i="6"/>
  <c r="C771" i="6"/>
  <c r="D771" i="6"/>
  <c r="E771" i="6"/>
  <c r="F771" i="6"/>
  <c r="G771" i="6"/>
  <c r="A772" i="6"/>
  <c r="B772" i="6"/>
  <c r="C772" i="6"/>
  <c r="D772" i="6"/>
  <c r="E772" i="6"/>
  <c r="F772" i="6"/>
  <c r="G772" i="6"/>
  <c r="A773" i="6"/>
  <c r="B773" i="6"/>
  <c r="C773" i="6"/>
  <c r="D773" i="6"/>
  <c r="E773" i="6"/>
  <c r="F773" i="6"/>
  <c r="G773" i="6"/>
  <c r="A774" i="6"/>
  <c r="B774" i="6"/>
  <c r="C774" i="6"/>
  <c r="D774" i="6"/>
  <c r="E774" i="6"/>
  <c r="F774" i="6"/>
  <c r="G774" i="6"/>
  <c r="A775" i="6"/>
  <c r="B775" i="6"/>
  <c r="C775" i="6"/>
  <c r="D775" i="6"/>
  <c r="E775" i="6"/>
  <c r="F775" i="6"/>
  <c r="G775" i="6"/>
  <c r="A776" i="6"/>
  <c r="B776" i="6"/>
  <c r="C776" i="6"/>
  <c r="D776" i="6"/>
  <c r="E776" i="6"/>
  <c r="F776" i="6"/>
  <c r="G776" i="6"/>
  <c r="A777" i="6"/>
  <c r="B777" i="6"/>
  <c r="C777" i="6"/>
  <c r="D777" i="6"/>
  <c r="E777" i="6"/>
  <c r="F777" i="6"/>
  <c r="G777" i="6"/>
  <c r="A778" i="6"/>
  <c r="B778" i="6"/>
  <c r="C778" i="6"/>
  <c r="D778" i="6"/>
  <c r="E778" i="6"/>
  <c r="F778" i="6"/>
  <c r="G778" i="6"/>
  <c r="A779" i="6"/>
  <c r="B779" i="6"/>
  <c r="C779" i="6"/>
  <c r="D779" i="6"/>
  <c r="E779" i="6"/>
  <c r="F779" i="6"/>
  <c r="G779" i="6"/>
  <c r="A780" i="6"/>
  <c r="B780" i="6"/>
  <c r="C780" i="6"/>
  <c r="D780" i="6"/>
  <c r="E780" i="6"/>
  <c r="F780" i="6"/>
  <c r="G780" i="6"/>
  <c r="A781" i="6"/>
  <c r="B781" i="6"/>
  <c r="C781" i="6"/>
  <c r="D781" i="6"/>
  <c r="E781" i="6"/>
  <c r="F781" i="6"/>
  <c r="G781" i="6"/>
  <c r="A782" i="6"/>
  <c r="B782" i="6"/>
  <c r="C782" i="6"/>
  <c r="D782" i="6"/>
  <c r="E782" i="6"/>
  <c r="F782" i="6"/>
  <c r="G782" i="6"/>
  <c r="A783" i="6"/>
  <c r="B783" i="6"/>
  <c r="C783" i="6"/>
  <c r="D783" i="6"/>
  <c r="E783" i="6"/>
  <c r="F783" i="6"/>
  <c r="G783" i="6"/>
  <c r="A784" i="6"/>
  <c r="B784" i="6"/>
  <c r="C784" i="6"/>
  <c r="D784" i="6"/>
  <c r="E784" i="6"/>
  <c r="F784" i="6"/>
  <c r="G784" i="6"/>
  <c r="A785" i="6"/>
  <c r="B785" i="6"/>
  <c r="C785" i="6"/>
  <c r="D785" i="6"/>
  <c r="E785" i="6"/>
  <c r="F785" i="6"/>
  <c r="G785" i="6"/>
  <c r="A786" i="6"/>
  <c r="B786" i="6"/>
  <c r="C786" i="6"/>
  <c r="D786" i="6"/>
  <c r="E786" i="6"/>
  <c r="F786" i="6"/>
  <c r="G786" i="6"/>
  <c r="A787" i="6"/>
  <c r="B787" i="6"/>
  <c r="C787" i="6"/>
  <c r="D787" i="6"/>
  <c r="E787" i="6"/>
  <c r="F787" i="6"/>
  <c r="G787" i="6"/>
  <c r="A788" i="6"/>
  <c r="B788" i="6"/>
  <c r="C788" i="6"/>
  <c r="D788" i="6"/>
  <c r="E788" i="6"/>
  <c r="F788" i="6"/>
  <c r="G788" i="6"/>
  <c r="A789" i="6"/>
  <c r="B789" i="6"/>
  <c r="C789" i="6"/>
  <c r="D789" i="6"/>
  <c r="E789" i="6"/>
  <c r="F789" i="6"/>
  <c r="G789" i="6"/>
  <c r="A790" i="6"/>
  <c r="B790" i="6"/>
  <c r="C790" i="6"/>
  <c r="D790" i="6"/>
  <c r="E790" i="6"/>
  <c r="F790" i="6"/>
  <c r="G790" i="6"/>
  <c r="A791" i="6"/>
  <c r="B791" i="6"/>
  <c r="C791" i="6"/>
  <c r="D791" i="6"/>
  <c r="E791" i="6"/>
  <c r="F791" i="6"/>
  <c r="G791" i="6"/>
  <c r="A792" i="6"/>
  <c r="B792" i="6"/>
  <c r="C792" i="6"/>
  <c r="D792" i="6"/>
  <c r="E792" i="6"/>
  <c r="F792" i="6"/>
  <c r="G792" i="6"/>
  <c r="A793" i="6"/>
  <c r="B793" i="6"/>
  <c r="C793" i="6"/>
  <c r="D793" i="6"/>
  <c r="E793" i="6"/>
  <c r="F793" i="6"/>
  <c r="G793" i="6"/>
  <c r="A794" i="6"/>
  <c r="B794" i="6"/>
  <c r="C794" i="6"/>
  <c r="D794" i="6"/>
  <c r="E794" i="6"/>
  <c r="F794" i="6"/>
  <c r="G794" i="6"/>
  <c r="A795" i="6"/>
  <c r="B795" i="6"/>
  <c r="C795" i="6"/>
  <c r="D795" i="6"/>
  <c r="E795" i="6"/>
  <c r="F795" i="6"/>
  <c r="G795" i="6"/>
  <c r="A796" i="6"/>
  <c r="B796" i="6"/>
  <c r="C796" i="6"/>
  <c r="D796" i="6"/>
  <c r="E796" i="6"/>
  <c r="F796" i="6"/>
  <c r="G796" i="6"/>
  <c r="A797" i="6"/>
  <c r="B797" i="6"/>
  <c r="C797" i="6"/>
  <c r="D797" i="6"/>
  <c r="E797" i="6"/>
  <c r="F797" i="6"/>
  <c r="G797" i="6"/>
  <c r="A798" i="6"/>
  <c r="B798" i="6"/>
  <c r="C798" i="6"/>
  <c r="D798" i="6"/>
  <c r="E798" i="6"/>
  <c r="F798" i="6"/>
  <c r="G798" i="6"/>
  <c r="A799" i="6"/>
  <c r="B799" i="6"/>
  <c r="C799" i="6"/>
  <c r="D799" i="6"/>
  <c r="E799" i="6"/>
  <c r="F799" i="6"/>
  <c r="G799" i="6"/>
  <c r="A800" i="6"/>
  <c r="B800" i="6"/>
  <c r="C800" i="6"/>
  <c r="D800" i="6"/>
  <c r="E800" i="6"/>
  <c r="F800" i="6"/>
  <c r="G800" i="6"/>
  <c r="A801" i="6"/>
  <c r="B801" i="6"/>
  <c r="C801" i="6"/>
  <c r="D801" i="6"/>
  <c r="E801" i="6"/>
  <c r="F801" i="6"/>
  <c r="G801" i="6"/>
  <c r="A802" i="6"/>
  <c r="B802" i="6"/>
  <c r="C802" i="6"/>
  <c r="D802" i="6"/>
  <c r="E802" i="6"/>
  <c r="F802" i="6"/>
  <c r="G802" i="6"/>
  <c r="A803" i="6"/>
  <c r="B803" i="6"/>
  <c r="C803" i="6"/>
  <c r="D803" i="6"/>
  <c r="E803" i="6"/>
  <c r="F803" i="6"/>
  <c r="G803" i="6"/>
  <c r="A804" i="6"/>
  <c r="B804" i="6"/>
  <c r="C804" i="6"/>
  <c r="D804" i="6"/>
  <c r="E804" i="6"/>
  <c r="F804" i="6"/>
  <c r="G804" i="6"/>
  <c r="A805" i="6"/>
  <c r="B805" i="6"/>
  <c r="C805" i="6"/>
  <c r="D805" i="6"/>
  <c r="E805" i="6"/>
  <c r="F805" i="6"/>
  <c r="G805" i="6"/>
  <c r="A806" i="6"/>
  <c r="B806" i="6"/>
  <c r="C806" i="6"/>
  <c r="D806" i="6"/>
  <c r="E806" i="6"/>
  <c r="F806" i="6"/>
  <c r="G806" i="6"/>
  <c r="A807" i="6"/>
  <c r="B807" i="6"/>
  <c r="C807" i="6"/>
  <c r="D807" i="6"/>
  <c r="E807" i="6"/>
  <c r="F807" i="6"/>
  <c r="G807" i="6"/>
  <c r="A808" i="6"/>
  <c r="B808" i="6"/>
  <c r="C808" i="6"/>
  <c r="D808" i="6"/>
  <c r="E808" i="6"/>
  <c r="F808" i="6"/>
  <c r="G808" i="6"/>
  <c r="A809" i="6"/>
  <c r="B809" i="6"/>
  <c r="C809" i="6"/>
  <c r="D809" i="6"/>
  <c r="E809" i="6"/>
  <c r="F809" i="6"/>
  <c r="G809" i="6"/>
  <c r="A810" i="6"/>
  <c r="B810" i="6"/>
  <c r="C810" i="6"/>
  <c r="D810" i="6"/>
  <c r="E810" i="6"/>
  <c r="F810" i="6"/>
  <c r="G810" i="6"/>
  <c r="A811" i="6"/>
  <c r="B811" i="6"/>
  <c r="C811" i="6"/>
  <c r="D811" i="6"/>
  <c r="E811" i="6"/>
  <c r="F811" i="6"/>
  <c r="G811" i="6"/>
  <c r="A812" i="6"/>
  <c r="B812" i="6"/>
  <c r="C812" i="6"/>
  <c r="D812" i="6"/>
  <c r="E812" i="6"/>
  <c r="F812" i="6"/>
  <c r="G812" i="6"/>
  <c r="A813" i="6"/>
  <c r="B813" i="6"/>
  <c r="C813" i="6"/>
  <c r="D813" i="6"/>
  <c r="E813" i="6"/>
  <c r="F813" i="6"/>
  <c r="G813" i="6"/>
  <c r="A814" i="6"/>
  <c r="B814" i="6"/>
  <c r="C814" i="6"/>
  <c r="D814" i="6"/>
  <c r="E814" i="6"/>
  <c r="F814" i="6"/>
  <c r="G814" i="6"/>
  <c r="A815" i="6"/>
  <c r="B815" i="6"/>
  <c r="C815" i="6"/>
  <c r="D815" i="6"/>
  <c r="E815" i="6"/>
  <c r="F815" i="6"/>
  <c r="G815" i="6"/>
  <c r="A816" i="6"/>
  <c r="B816" i="6"/>
  <c r="C816" i="6"/>
  <c r="D816" i="6"/>
  <c r="E816" i="6"/>
  <c r="F816" i="6"/>
  <c r="G816" i="6"/>
  <c r="A817" i="6"/>
  <c r="B817" i="6"/>
  <c r="C817" i="6"/>
  <c r="D817" i="6"/>
  <c r="E817" i="6"/>
  <c r="F817" i="6"/>
  <c r="G817" i="6"/>
  <c r="A818" i="6"/>
  <c r="B818" i="6"/>
  <c r="C818" i="6"/>
  <c r="D818" i="6"/>
  <c r="E818" i="6"/>
  <c r="F818" i="6"/>
  <c r="G818" i="6"/>
  <c r="A819" i="6"/>
  <c r="B819" i="6"/>
  <c r="C819" i="6"/>
  <c r="D819" i="6"/>
  <c r="E819" i="6"/>
  <c r="F819" i="6"/>
  <c r="G819" i="6"/>
  <c r="A820" i="6"/>
  <c r="B820" i="6"/>
  <c r="C820" i="6"/>
  <c r="D820" i="6"/>
  <c r="E820" i="6"/>
  <c r="F820" i="6"/>
  <c r="G820" i="6"/>
  <c r="A821" i="6"/>
  <c r="B821" i="6"/>
  <c r="C821" i="6"/>
  <c r="D821" i="6"/>
  <c r="E821" i="6"/>
  <c r="F821" i="6"/>
  <c r="G821" i="6"/>
  <c r="A822" i="6"/>
  <c r="B822" i="6"/>
  <c r="C822" i="6"/>
  <c r="D822" i="6"/>
  <c r="E822" i="6"/>
  <c r="F822" i="6"/>
  <c r="G822" i="6"/>
  <c r="A823" i="6"/>
  <c r="B823" i="6"/>
  <c r="C823" i="6"/>
  <c r="D823" i="6"/>
  <c r="E823" i="6"/>
  <c r="F823" i="6"/>
  <c r="G823" i="6"/>
  <c r="A824" i="6"/>
  <c r="B824" i="6"/>
  <c r="C824" i="6"/>
  <c r="D824" i="6"/>
  <c r="E824" i="6"/>
  <c r="F824" i="6"/>
  <c r="G824" i="6"/>
  <c r="A825" i="6"/>
  <c r="B825" i="6"/>
  <c r="C825" i="6"/>
  <c r="D825" i="6"/>
  <c r="E825" i="6"/>
  <c r="F825" i="6"/>
  <c r="G825" i="6"/>
  <c r="A826" i="6"/>
  <c r="B826" i="6"/>
  <c r="C826" i="6"/>
  <c r="D826" i="6"/>
  <c r="E826" i="6"/>
  <c r="F826" i="6"/>
  <c r="G826" i="6"/>
  <c r="A827" i="6"/>
  <c r="B827" i="6"/>
  <c r="C827" i="6"/>
  <c r="D827" i="6"/>
  <c r="E827" i="6"/>
  <c r="F827" i="6"/>
  <c r="G827" i="6"/>
  <c r="A828" i="6"/>
  <c r="B828" i="6"/>
  <c r="C828" i="6"/>
  <c r="D828" i="6"/>
  <c r="E828" i="6"/>
  <c r="F828" i="6"/>
  <c r="G828" i="6"/>
  <c r="A829" i="6"/>
  <c r="B829" i="6"/>
  <c r="C829" i="6"/>
  <c r="D829" i="6"/>
  <c r="E829" i="6"/>
  <c r="F829" i="6"/>
  <c r="G829" i="6"/>
  <c r="A830" i="6"/>
  <c r="B830" i="6"/>
  <c r="C830" i="6"/>
  <c r="D830" i="6"/>
  <c r="E830" i="6"/>
  <c r="F830" i="6"/>
  <c r="G830" i="6"/>
  <c r="A831" i="6"/>
  <c r="B831" i="6"/>
  <c r="C831" i="6"/>
  <c r="D831" i="6"/>
  <c r="E831" i="6"/>
  <c r="F831" i="6"/>
  <c r="G831" i="6"/>
  <c r="A832" i="6"/>
  <c r="B832" i="6"/>
  <c r="C832" i="6"/>
  <c r="D832" i="6"/>
  <c r="E832" i="6"/>
  <c r="F832" i="6"/>
  <c r="G832" i="6"/>
  <c r="A833" i="6"/>
  <c r="B833" i="6"/>
  <c r="C833" i="6"/>
  <c r="D833" i="6"/>
  <c r="E833" i="6"/>
  <c r="F833" i="6"/>
  <c r="G833" i="6"/>
  <c r="A834" i="6"/>
  <c r="B834" i="6"/>
  <c r="C834" i="6"/>
  <c r="D834" i="6"/>
  <c r="E834" i="6"/>
  <c r="F834" i="6"/>
  <c r="G834" i="6"/>
  <c r="A835" i="6"/>
  <c r="B835" i="6"/>
  <c r="C835" i="6"/>
  <c r="D835" i="6"/>
  <c r="E835" i="6"/>
  <c r="F835" i="6"/>
  <c r="G835" i="6"/>
  <c r="A836" i="6"/>
  <c r="B836" i="6"/>
  <c r="C836" i="6"/>
  <c r="D836" i="6"/>
  <c r="E836" i="6"/>
  <c r="F836" i="6"/>
  <c r="G836" i="6"/>
  <c r="A837" i="6"/>
  <c r="B837" i="6"/>
  <c r="C837" i="6"/>
  <c r="D837" i="6"/>
  <c r="E837" i="6"/>
  <c r="F837" i="6"/>
  <c r="G837" i="6"/>
  <c r="A838" i="6"/>
  <c r="B838" i="6"/>
  <c r="C838" i="6"/>
  <c r="D838" i="6"/>
  <c r="E838" i="6"/>
  <c r="F838" i="6"/>
  <c r="G838" i="6"/>
  <c r="A839" i="6"/>
  <c r="B839" i="6"/>
  <c r="C839" i="6"/>
  <c r="D839" i="6"/>
  <c r="E839" i="6"/>
  <c r="F839" i="6"/>
  <c r="G839" i="6"/>
  <c r="A840" i="6"/>
  <c r="B840" i="6"/>
  <c r="C840" i="6"/>
  <c r="D840" i="6"/>
  <c r="E840" i="6"/>
  <c r="F840" i="6"/>
  <c r="G840" i="6"/>
  <c r="A841" i="6"/>
  <c r="B841" i="6"/>
  <c r="C841" i="6"/>
  <c r="D841" i="6"/>
  <c r="E841" i="6"/>
  <c r="F841" i="6"/>
  <c r="G841" i="6"/>
  <c r="A842" i="6"/>
  <c r="B842" i="6"/>
  <c r="C842" i="6"/>
  <c r="D842" i="6"/>
  <c r="E842" i="6"/>
  <c r="F842" i="6"/>
  <c r="G842" i="6"/>
  <c r="A843" i="6"/>
  <c r="B843" i="6"/>
  <c r="C843" i="6"/>
  <c r="D843" i="6"/>
  <c r="E843" i="6"/>
  <c r="F843" i="6"/>
  <c r="G843" i="6"/>
  <c r="A844" i="6"/>
  <c r="B844" i="6"/>
  <c r="C844" i="6"/>
  <c r="D844" i="6"/>
  <c r="E844" i="6"/>
  <c r="F844" i="6"/>
  <c r="G844" i="6"/>
  <c r="A845" i="6"/>
  <c r="B845" i="6"/>
  <c r="C845" i="6"/>
  <c r="D845" i="6"/>
  <c r="E845" i="6"/>
  <c r="F845" i="6"/>
  <c r="G845" i="6"/>
  <c r="A846" i="6"/>
  <c r="B846" i="6"/>
  <c r="C846" i="6"/>
  <c r="D846" i="6"/>
  <c r="E846" i="6"/>
  <c r="F846" i="6"/>
  <c r="G846" i="6"/>
  <c r="A847" i="6"/>
  <c r="B847" i="6"/>
  <c r="C847" i="6"/>
  <c r="D847" i="6"/>
  <c r="E847" i="6"/>
  <c r="F847" i="6"/>
  <c r="G847" i="6"/>
  <c r="A848" i="6"/>
  <c r="B848" i="6"/>
  <c r="C848" i="6"/>
  <c r="D848" i="6"/>
  <c r="E848" i="6"/>
  <c r="F848" i="6"/>
  <c r="G848" i="6"/>
  <c r="A849" i="6"/>
  <c r="B849" i="6"/>
  <c r="C849" i="6"/>
  <c r="D849" i="6"/>
  <c r="E849" i="6"/>
  <c r="F849" i="6"/>
  <c r="G849" i="6"/>
  <c r="A850" i="6"/>
  <c r="B850" i="6"/>
  <c r="C850" i="6"/>
  <c r="D850" i="6"/>
  <c r="E850" i="6"/>
  <c r="F850" i="6"/>
  <c r="G850" i="6"/>
  <c r="A851" i="6"/>
  <c r="B851" i="6"/>
  <c r="C851" i="6"/>
  <c r="D851" i="6"/>
  <c r="E851" i="6"/>
  <c r="F851" i="6"/>
  <c r="G851" i="6"/>
  <c r="A852" i="6"/>
  <c r="B852" i="6"/>
  <c r="C852" i="6"/>
  <c r="D852" i="6"/>
  <c r="E852" i="6"/>
  <c r="F852" i="6"/>
  <c r="G852" i="6"/>
  <c r="A853" i="6"/>
  <c r="B853" i="6"/>
  <c r="C853" i="6"/>
  <c r="D853" i="6"/>
  <c r="E853" i="6"/>
  <c r="F853" i="6"/>
  <c r="G853" i="6"/>
  <c r="A854" i="6"/>
  <c r="B854" i="6"/>
  <c r="C854" i="6"/>
  <c r="D854" i="6"/>
  <c r="E854" i="6"/>
  <c r="F854" i="6"/>
  <c r="G854" i="6"/>
  <c r="A855" i="6"/>
  <c r="B855" i="6"/>
  <c r="C855" i="6"/>
  <c r="D855" i="6"/>
  <c r="E855" i="6"/>
  <c r="F855" i="6"/>
  <c r="G855" i="6"/>
  <c r="A856" i="6"/>
  <c r="B856" i="6"/>
  <c r="C856" i="6"/>
  <c r="D856" i="6"/>
  <c r="E856" i="6"/>
  <c r="F856" i="6"/>
  <c r="G856" i="6"/>
  <c r="A857" i="6"/>
  <c r="B857" i="6"/>
  <c r="C857" i="6"/>
  <c r="D857" i="6"/>
  <c r="E857" i="6"/>
  <c r="F857" i="6"/>
  <c r="G857" i="6"/>
  <c r="A858" i="6"/>
  <c r="B858" i="6"/>
  <c r="C858" i="6"/>
  <c r="D858" i="6"/>
  <c r="E858" i="6"/>
  <c r="F858" i="6"/>
  <c r="G858" i="6"/>
  <c r="A859" i="6"/>
  <c r="B859" i="6"/>
  <c r="C859" i="6"/>
  <c r="D859" i="6"/>
  <c r="E859" i="6"/>
  <c r="F859" i="6"/>
  <c r="G859" i="6"/>
  <c r="A860" i="6"/>
  <c r="B860" i="6"/>
  <c r="C860" i="6"/>
  <c r="D860" i="6"/>
  <c r="E860" i="6"/>
  <c r="F860" i="6"/>
  <c r="G860" i="6"/>
  <c r="A861" i="6"/>
  <c r="B861" i="6"/>
  <c r="C861" i="6"/>
  <c r="D861" i="6"/>
  <c r="E861" i="6"/>
  <c r="F861" i="6"/>
  <c r="G861" i="6"/>
  <c r="A862" i="6"/>
  <c r="B862" i="6"/>
  <c r="C862" i="6"/>
  <c r="D862" i="6"/>
  <c r="E862" i="6"/>
  <c r="F862" i="6"/>
  <c r="G862" i="6"/>
  <c r="A863" i="6"/>
  <c r="B863" i="6"/>
  <c r="C863" i="6"/>
  <c r="D863" i="6"/>
  <c r="E863" i="6"/>
  <c r="F863" i="6"/>
  <c r="G863" i="6"/>
  <c r="A864" i="6"/>
  <c r="B864" i="6"/>
  <c r="C864" i="6"/>
  <c r="D864" i="6"/>
  <c r="E864" i="6"/>
  <c r="F864" i="6"/>
  <c r="G864" i="6"/>
  <c r="A865" i="6"/>
  <c r="B865" i="6"/>
  <c r="C865" i="6"/>
  <c r="D865" i="6"/>
  <c r="E865" i="6"/>
  <c r="F865" i="6"/>
  <c r="G865" i="6"/>
  <c r="A866" i="6"/>
  <c r="B866" i="6"/>
  <c r="C866" i="6"/>
  <c r="D866" i="6"/>
  <c r="E866" i="6"/>
  <c r="F866" i="6"/>
  <c r="G866" i="6"/>
  <c r="A867" i="6"/>
  <c r="B867" i="6"/>
  <c r="C867" i="6"/>
  <c r="D867" i="6"/>
  <c r="E867" i="6"/>
  <c r="F867" i="6"/>
  <c r="G867" i="6"/>
  <c r="A868" i="6"/>
  <c r="B868" i="6"/>
  <c r="C868" i="6"/>
  <c r="D868" i="6"/>
  <c r="E868" i="6"/>
  <c r="F868" i="6"/>
  <c r="G868" i="6"/>
  <c r="A869" i="6"/>
  <c r="B869" i="6"/>
  <c r="C869" i="6"/>
  <c r="D869" i="6"/>
  <c r="E869" i="6"/>
  <c r="F869" i="6"/>
  <c r="G869" i="6"/>
  <c r="A870" i="6"/>
  <c r="B870" i="6"/>
  <c r="C870" i="6"/>
  <c r="D870" i="6"/>
  <c r="E870" i="6"/>
  <c r="F870" i="6"/>
  <c r="G870" i="6"/>
  <c r="A871" i="6"/>
  <c r="B871" i="6"/>
  <c r="C871" i="6"/>
  <c r="D871" i="6"/>
  <c r="E871" i="6"/>
  <c r="F871" i="6"/>
  <c r="G871" i="6"/>
  <c r="A872" i="6"/>
  <c r="B872" i="6"/>
  <c r="C872" i="6"/>
  <c r="D872" i="6"/>
  <c r="E872" i="6"/>
  <c r="F872" i="6"/>
  <c r="G872" i="6"/>
  <c r="A873" i="6"/>
  <c r="B873" i="6"/>
  <c r="C873" i="6"/>
  <c r="D873" i="6"/>
  <c r="E873" i="6"/>
  <c r="F873" i="6"/>
  <c r="G873" i="6"/>
  <c r="A874" i="6"/>
  <c r="B874" i="6"/>
  <c r="C874" i="6"/>
  <c r="D874" i="6"/>
  <c r="E874" i="6"/>
  <c r="F874" i="6"/>
  <c r="G874" i="6"/>
  <c r="A875" i="6"/>
  <c r="B875" i="6"/>
  <c r="C875" i="6"/>
  <c r="D875" i="6"/>
  <c r="E875" i="6"/>
  <c r="F875" i="6"/>
  <c r="G875" i="6"/>
  <c r="A876" i="6"/>
  <c r="B876" i="6"/>
  <c r="C876" i="6"/>
  <c r="D876" i="6"/>
  <c r="E876" i="6"/>
  <c r="F876" i="6"/>
  <c r="G876" i="6"/>
  <c r="A877" i="6"/>
  <c r="B877" i="6"/>
  <c r="C877" i="6"/>
  <c r="D877" i="6"/>
  <c r="E877" i="6"/>
  <c r="F877" i="6"/>
  <c r="G877" i="6"/>
  <c r="A878" i="6"/>
  <c r="B878" i="6"/>
  <c r="C878" i="6"/>
  <c r="D878" i="6"/>
  <c r="E878" i="6"/>
  <c r="F878" i="6"/>
  <c r="G878" i="6"/>
  <c r="A879" i="6"/>
  <c r="B879" i="6"/>
  <c r="C879" i="6"/>
  <c r="D879" i="6"/>
  <c r="E879" i="6"/>
  <c r="F879" i="6"/>
  <c r="G879" i="6"/>
  <c r="A880" i="6"/>
  <c r="B880" i="6"/>
  <c r="C880" i="6"/>
  <c r="D880" i="6"/>
  <c r="E880" i="6"/>
  <c r="F880" i="6"/>
  <c r="G880" i="6"/>
  <c r="A881" i="6"/>
  <c r="B881" i="6"/>
  <c r="C881" i="6"/>
  <c r="D881" i="6"/>
  <c r="E881" i="6"/>
  <c r="F881" i="6"/>
  <c r="G881" i="6"/>
  <c r="A882" i="6"/>
  <c r="B882" i="6"/>
  <c r="C882" i="6"/>
  <c r="D882" i="6"/>
  <c r="E882" i="6"/>
  <c r="F882" i="6"/>
  <c r="G882" i="6"/>
  <c r="A883" i="6"/>
  <c r="B883" i="6"/>
  <c r="C883" i="6"/>
  <c r="D883" i="6"/>
  <c r="E883" i="6"/>
  <c r="F883" i="6"/>
  <c r="G883" i="6"/>
  <c r="A884" i="6"/>
  <c r="B884" i="6"/>
  <c r="C884" i="6"/>
  <c r="D884" i="6"/>
  <c r="E884" i="6"/>
  <c r="F884" i="6"/>
  <c r="G884" i="6"/>
  <c r="A885" i="6"/>
  <c r="B885" i="6"/>
  <c r="C885" i="6"/>
  <c r="D885" i="6"/>
  <c r="E885" i="6"/>
  <c r="F885" i="6"/>
  <c r="G885" i="6"/>
  <c r="A886" i="6"/>
  <c r="B886" i="6"/>
  <c r="C886" i="6"/>
  <c r="D886" i="6"/>
  <c r="E886" i="6"/>
  <c r="F886" i="6"/>
  <c r="G886" i="6"/>
  <c r="A887" i="6"/>
  <c r="B887" i="6"/>
  <c r="C887" i="6"/>
  <c r="D887" i="6"/>
  <c r="E887" i="6"/>
  <c r="F887" i="6"/>
  <c r="G887" i="6"/>
  <c r="A888" i="6"/>
  <c r="B888" i="6"/>
  <c r="C888" i="6"/>
  <c r="D888" i="6"/>
  <c r="E888" i="6"/>
  <c r="F888" i="6"/>
  <c r="G888" i="6"/>
  <c r="A889" i="6"/>
  <c r="B889" i="6"/>
  <c r="C889" i="6"/>
  <c r="D889" i="6"/>
  <c r="E889" i="6"/>
  <c r="F889" i="6"/>
  <c r="G889" i="6"/>
  <c r="A890" i="6"/>
  <c r="B890" i="6"/>
  <c r="C890" i="6"/>
  <c r="D890" i="6"/>
  <c r="E890" i="6"/>
  <c r="F890" i="6"/>
  <c r="G890" i="6"/>
  <c r="A891" i="6"/>
  <c r="B891" i="6"/>
  <c r="C891" i="6"/>
  <c r="D891" i="6"/>
  <c r="E891" i="6"/>
  <c r="F891" i="6"/>
  <c r="G891" i="6"/>
  <c r="A892" i="6"/>
  <c r="B892" i="6"/>
  <c r="C892" i="6"/>
  <c r="D892" i="6"/>
  <c r="E892" i="6"/>
  <c r="F892" i="6"/>
  <c r="G892" i="6"/>
  <c r="A893" i="6"/>
  <c r="B893" i="6"/>
  <c r="C893" i="6"/>
  <c r="D893" i="6"/>
  <c r="E893" i="6"/>
  <c r="F893" i="6"/>
  <c r="G893" i="6"/>
  <c r="A894" i="6"/>
  <c r="B894" i="6"/>
  <c r="C894" i="6"/>
  <c r="D894" i="6"/>
  <c r="E894" i="6"/>
  <c r="F894" i="6"/>
  <c r="G894" i="6"/>
  <c r="A895" i="6"/>
  <c r="B895" i="6"/>
  <c r="C895" i="6"/>
  <c r="D895" i="6"/>
  <c r="E895" i="6"/>
  <c r="F895" i="6"/>
  <c r="G895" i="6"/>
  <c r="A896" i="6"/>
  <c r="B896" i="6"/>
  <c r="C896" i="6"/>
  <c r="D896" i="6"/>
  <c r="E896" i="6"/>
  <c r="F896" i="6"/>
  <c r="G896" i="6"/>
  <c r="A897" i="6"/>
  <c r="B897" i="6"/>
  <c r="C897" i="6"/>
  <c r="D897" i="6"/>
  <c r="E897" i="6"/>
  <c r="F897" i="6"/>
  <c r="G897" i="6"/>
  <c r="A898" i="6"/>
  <c r="B898" i="6"/>
  <c r="C898" i="6"/>
  <c r="D898" i="6"/>
  <c r="E898" i="6"/>
  <c r="F898" i="6"/>
  <c r="G898" i="6"/>
  <c r="A899" i="6"/>
  <c r="B899" i="6"/>
  <c r="C899" i="6"/>
  <c r="D899" i="6"/>
  <c r="E899" i="6"/>
  <c r="F899" i="6"/>
  <c r="G899" i="6"/>
  <c r="A900" i="6"/>
  <c r="B900" i="6"/>
  <c r="C900" i="6"/>
  <c r="D900" i="6"/>
  <c r="E900" i="6"/>
  <c r="F900" i="6"/>
  <c r="G900" i="6"/>
  <c r="A901" i="6"/>
  <c r="B901" i="6"/>
  <c r="C901" i="6"/>
  <c r="D901" i="6"/>
  <c r="E901" i="6"/>
  <c r="F901" i="6"/>
  <c r="G901" i="6"/>
  <c r="A902" i="6"/>
  <c r="B902" i="6"/>
  <c r="C902" i="6"/>
  <c r="D902" i="6"/>
  <c r="E902" i="6"/>
  <c r="F902" i="6"/>
  <c r="G902" i="6"/>
  <c r="A903" i="6"/>
  <c r="B903" i="6"/>
  <c r="C903" i="6"/>
  <c r="D903" i="6"/>
  <c r="E903" i="6"/>
  <c r="F903" i="6"/>
  <c r="G903" i="6"/>
  <c r="A904" i="6"/>
  <c r="B904" i="6"/>
  <c r="C904" i="6"/>
  <c r="D904" i="6"/>
  <c r="E904" i="6"/>
  <c r="F904" i="6"/>
  <c r="G904" i="6"/>
  <c r="A905" i="6"/>
  <c r="B905" i="6"/>
  <c r="C905" i="6"/>
  <c r="D905" i="6"/>
  <c r="E905" i="6"/>
  <c r="F905" i="6"/>
  <c r="G905" i="6"/>
  <c r="A906" i="6"/>
  <c r="B906" i="6"/>
  <c r="C906" i="6"/>
  <c r="D906" i="6"/>
  <c r="E906" i="6"/>
  <c r="F906" i="6"/>
  <c r="G906" i="6"/>
  <c r="A907" i="6"/>
  <c r="B907" i="6"/>
  <c r="C907" i="6"/>
  <c r="D907" i="6"/>
  <c r="E907" i="6"/>
  <c r="F907" i="6"/>
  <c r="G907" i="6"/>
  <c r="A908" i="6"/>
  <c r="B908" i="6"/>
  <c r="C908" i="6"/>
  <c r="D908" i="6"/>
  <c r="E908" i="6"/>
  <c r="F908" i="6"/>
  <c r="G908" i="6"/>
  <c r="A909" i="6"/>
  <c r="B909" i="6"/>
  <c r="C909" i="6"/>
  <c r="D909" i="6"/>
  <c r="E909" i="6"/>
  <c r="F909" i="6"/>
  <c r="G909" i="6"/>
  <c r="A910" i="6"/>
  <c r="B910" i="6"/>
  <c r="C910" i="6"/>
  <c r="D910" i="6"/>
  <c r="E910" i="6"/>
  <c r="F910" i="6"/>
  <c r="G910" i="6"/>
  <c r="A911" i="6"/>
  <c r="B911" i="6"/>
  <c r="C911" i="6"/>
  <c r="D911" i="6"/>
  <c r="E911" i="6"/>
  <c r="F911" i="6"/>
  <c r="G911" i="6"/>
  <c r="A912" i="6"/>
  <c r="B912" i="6"/>
  <c r="C912" i="6"/>
  <c r="D912" i="6"/>
  <c r="E912" i="6"/>
  <c r="F912" i="6"/>
  <c r="G912" i="6"/>
  <c r="A913" i="6"/>
  <c r="B913" i="6"/>
  <c r="C913" i="6"/>
  <c r="D913" i="6"/>
  <c r="E913" i="6"/>
  <c r="F913" i="6"/>
  <c r="G913" i="6"/>
  <c r="A914" i="6"/>
  <c r="B914" i="6"/>
  <c r="C914" i="6"/>
  <c r="D914" i="6"/>
  <c r="E914" i="6"/>
  <c r="F914" i="6"/>
  <c r="G914" i="6"/>
  <c r="A915" i="6"/>
  <c r="B915" i="6"/>
  <c r="C915" i="6"/>
  <c r="D915" i="6"/>
  <c r="E915" i="6"/>
  <c r="F915" i="6"/>
  <c r="G915" i="6"/>
  <c r="A916" i="6"/>
  <c r="B916" i="6"/>
  <c r="C916" i="6"/>
  <c r="D916" i="6"/>
  <c r="E916" i="6"/>
  <c r="F916" i="6"/>
  <c r="G916" i="6"/>
  <c r="A917" i="6"/>
  <c r="B917" i="6"/>
  <c r="C917" i="6"/>
  <c r="D917" i="6"/>
  <c r="E917" i="6"/>
  <c r="F917" i="6"/>
  <c r="G917" i="6"/>
  <c r="A918" i="6"/>
  <c r="B918" i="6"/>
  <c r="C918" i="6"/>
  <c r="D918" i="6"/>
  <c r="E918" i="6"/>
  <c r="F918" i="6"/>
  <c r="G918" i="6"/>
  <c r="A919" i="6"/>
  <c r="B919" i="6"/>
  <c r="C919" i="6"/>
  <c r="D919" i="6"/>
  <c r="E919" i="6"/>
  <c r="F919" i="6"/>
  <c r="G919" i="6"/>
  <c r="A920" i="6"/>
  <c r="B920" i="6"/>
  <c r="C920" i="6"/>
  <c r="D920" i="6"/>
  <c r="E920" i="6"/>
  <c r="F920" i="6"/>
  <c r="G920" i="6"/>
  <c r="A921" i="6"/>
  <c r="B921" i="6"/>
  <c r="C921" i="6"/>
  <c r="D921" i="6"/>
  <c r="E921" i="6"/>
  <c r="F921" i="6"/>
  <c r="G921" i="6"/>
  <c r="A922" i="6"/>
  <c r="B922" i="6"/>
  <c r="C922" i="6"/>
  <c r="D922" i="6"/>
  <c r="E922" i="6"/>
  <c r="F922" i="6"/>
  <c r="G922" i="6"/>
  <c r="A923" i="6"/>
  <c r="B923" i="6"/>
  <c r="C923" i="6"/>
  <c r="D923" i="6"/>
  <c r="E923" i="6"/>
  <c r="F923" i="6"/>
  <c r="G923" i="6"/>
  <c r="A924" i="6"/>
  <c r="B924" i="6"/>
  <c r="C924" i="6"/>
  <c r="D924" i="6"/>
  <c r="E924" i="6"/>
  <c r="F924" i="6"/>
  <c r="G924" i="6"/>
  <c r="A925" i="6"/>
  <c r="B925" i="6"/>
  <c r="C925" i="6"/>
  <c r="D925" i="6"/>
  <c r="E925" i="6"/>
  <c r="F925" i="6"/>
  <c r="G925" i="6"/>
  <c r="A926" i="6"/>
  <c r="B926" i="6"/>
  <c r="C926" i="6"/>
  <c r="D926" i="6"/>
  <c r="E926" i="6"/>
  <c r="F926" i="6"/>
  <c r="G926" i="6"/>
  <c r="A927" i="6"/>
  <c r="B927" i="6"/>
  <c r="C927" i="6"/>
  <c r="D927" i="6"/>
  <c r="E927" i="6"/>
  <c r="F927" i="6"/>
  <c r="G927" i="6"/>
  <c r="A928" i="6"/>
  <c r="B928" i="6"/>
  <c r="C928" i="6"/>
  <c r="D928" i="6"/>
  <c r="E928" i="6"/>
  <c r="F928" i="6"/>
  <c r="G928" i="6"/>
  <c r="A929" i="6"/>
  <c r="B929" i="6"/>
  <c r="C929" i="6"/>
  <c r="D929" i="6"/>
  <c r="E929" i="6"/>
  <c r="F929" i="6"/>
  <c r="G929" i="6"/>
  <c r="A930" i="6"/>
  <c r="B930" i="6"/>
  <c r="C930" i="6"/>
  <c r="D930" i="6"/>
  <c r="E930" i="6"/>
  <c r="F930" i="6"/>
  <c r="G930" i="6"/>
  <c r="A931" i="6"/>
  <c r="B931" i="6"/>
  <c r="C931" i="6"/>
  <c r="D931" i="6"/>
  <c r="E931" i="6"/>
  <c r="F931" i="6"/>
  <c r="G931" i="6"/>
  <c r="A932" i="6"/>
  <c r="B932" i="6"/>
  <c r="C932" i="6"/>
  <c r="D932" i="6"/>
  <c r="E932" i="6"/>
  <c r="F932" i="6"/>
  <c r="G932" i="6"/>
  <c r="A933" i="6"/>
  <c r="B933" i="6"/>
  <c r="C933" i="6"/>
  <c r="D933" i="6"/>
  <c r="E933" i="6"/>
  <c r="F933" i="6"/>
  <c r="G933" i="6"/>
  <c r="A934" i="6"/>
  <c r="B934" i="6"/>
  <c r="C934" i="6"/>
  <c r="D934" i="6"/>
  <c r="E934" i="6"/>
  <c r="F934" i="6"/>
  <c r="G934" i="6"/>
  <c r="A935" i="6"/>
  <c r="B935" i="6"/>
  <c r="C935" i="6"/>
  <c r="D935" i="6"/>
  <c r="E935" i="6"/>
  <c r="F935" i="6"/>
  <c r="G935" i="6"/>
  <c r="A936" i="6"/>
  <c r="B936" i="6"/>
  <c r="C936" i="6"/>
  <c r="D936" i="6"/>
  <c r="E936" i="6"/>
  <c r="F936" i="6"/>
  <c r="G936" i="6"/>
  <c r="A937" i="6"/>
  <c r="B937" i="6"/>
  <c r="C937" i="6"/>
  <c r="D937" i="6"/>
  <c r="E937" i="6"/>
  <c r="F937" i="6"/>
  <c r="G937" i="6"/>
  <c r="A938" i="6"/>
  <c r="B938" i="6"/>
  <c r="C938" i="6"/>
  <c r="D938" i="6"/>
  <c r="E938" i="6"/>
  <c r="F938" i="6"/>
  <c r="G938" i="6"/>
  <c r="A939" i="6"/>
  <c r="B939" i="6"/>
  <c r="C939" i="6"/>
  <c r="D939" i="6"/>
  <c r="E939" i="6"/>
  <c r="F939" i="6"/>
  <c r="G939" i="6"/>
  <c r="A940" i="6"/>
  <c r="B940" i="6"/>
  <c r="C940" i="6"/>
  <c r="D940" i="6"/>
  <c r="E940" i="6"/>
  <c r="F940" i="6"/>
  <c r="G940" i="6"/>
  <c r="A941" i="6"/>
  <c r="B941" i="6"/>
  <c r="C941" i="6"/>
  <c r="D941" i="6"/>
  <c r="E941" i="6"/>
  <c r="F941" i="6"/>
  <c r="G941" i="6"/>
  <c r="A942" i="6"/>
  <c r="B942" i="6"/>
  <c r="C942" i="6"/>
  <c r="D942" i="6"/>
  <c r="E942" i="6"/>
  <c r="F942" i="6"/>
  <c r="G942" i="6"/>
  <c r="A943" i="6"/>
  <c r="B943" i="6"/>
  <c r="C943" i="6"/>
  <c r="D943" i="6"/>
  <c r="E943" i="6"/>
  <c r="F943" i="6"/>
  <c r="G943" i="6"/>
  <c r="A944" i="6"/>
  <c r="B944" i="6"/>
  <c r="C944" i="6"/>
  <c r="D944" i="6"/>
  <c r="E944" i="6"/>
  <c r="F944" i="6"/>
  <c r="G944" i="6"/>
  <c r="A945" i="6"/>
  <c r="B945" i="6"/>
  <c r="C945" i="6"/>
  <c r="D945" i="6"/>
  <c r="E945" i="6"/>
  <c r="F945" i="6"/>
  <c r="G945" i="6"/>
  <c r="A946" i="6"/>
  <c r="B946" i="6"/>
  <c r="C946" i="6"/>
  <c r="D946" i="6"/>
  <c r="E946" i="6"/>
  <c r="F946" i="6"/>
  <c r="G946" i="6"/>
  <c r="A947" i="6"/>
  <c r="B947" i="6"/>
  <c r="C947" i="6"/>
  <c r="D947" i="6"/>
  <c r="E947" i="6"/>
  <c r="F947" i="6"/>
  <c r="G947" i="6"/>
  <c r="A948" i="6"/>
  <c r="B948" i="6"/>
  <c r="C948" i="6"/>
  <c r="D948" i="6"/>
  <c r="E948" i="6"/>
  <c r="F948" i="6"/>
  <c r="G948" i="6"/>
  <c r="A949" i="6"/>
  <c r="B949" i="6"/>
  <c r="C949" i="6"/>
  <c r="D949" i="6"/>
  <c r="E949" i="6"/>
  <c r="F949" i="6"/>
  <c r="G949" i="6"/>
  <c r="A950" i="6"/>
  <c r="B950" i="6"/>
  <c r="C950" i="6"/>
  <c r="D950" i="6"/>
  <c r="E950" i="6"/>
  <c r="F950" i="6"/>
  <c r="G950" i="6"/>
  <c r="A951" i="6"/>
  <c r="B951" i="6"/>
  <c r="C951" i="6"/>
  <c r="D951" i="6"/>
  <c r="E951" i="6"/>
  <c r="F951" i="6"/>
  <c r="G951" i="6"/>
  <c r="A952" i="6"/>
  <c r="B952" i="6"/>
  <c r="C952" i="6"/>
  <c r="D952" i="6"/>
  <c r="E952" i="6"/>
  <c r="F952" i="6"/>
  <c r="G952" i="6"/>
  <c r="A953" i="6"/>
  <c r="B953" i="6"/>
  <c r="C953" i="6"/>
  <c r="D953" i="6"/>
  <c r="E953" i="6"/>
  <c r="F953" i="6"/>
  <c r="G953" i="6"/>
  <c r="A954" i="6"/>
  <c r="B954" i="6"/>
  <c r="C954" i="6"/>
  <c r="D954" i="6"/>
  <c r="E954" i="6"/>
  <c r="F954" i="6"/>
  <c r="G954" i="6"/>
  <c r="A955" i="6"/>
  <c r="B955" i="6"/>
  <c r="C955" i="6"/>
  <c r="D955" i="6"/>
  <c r="E955" i="6"/>
  <c r="F955" i="6"/>
  <c r="G955" i="6"/>
  <c r="A956" i="6"/>
  <c r="B956" i="6"/>
  <c r="C956" i="6"/>
  <c r="D956" i="6"/>
  <c r="E956" i="6"/>
  <c r="F956" i="6"/>
  <c r="G956" i="6"/>
  <c r="A957" i="6"/>
  <c r="B957" i="6"/>
  <c r="C957" i="6"/>
  <c r="D957" i="6"/>
  <c r="E957" i="6"/>
  <c r="F957" i="6"/>
  <c r="G957" i="6"/>
  <c r="A958" i="6"/>
  <c r="B958" i="6"/>
  <c r="C958" i="6"/>
  <c r="D958" i="6"/>
  <c r="E958" i="6"/>
  <c r="F958" i="6"/>
  <c r="G958" i="6"/>
  <c r="A959" i="6"/>
  <c r="B959" i="6"/>
  <c r="C959" i="6"/>
  <c r="D959" i="6"/>
  <c r="E959" i="6"/>
  <c r="F959" i="6"/>
  <c r="G959" i="6"/>
  <c r="A960" i="6"/>
  <c r="B960" i="6"/>
  <c r="C960" i="6"/>
  <c r="D960" i="6"/>
  <c r="E960" i="6"/>
  <c r="F960" i="6"/>
  <c r="G960" i="6"/>
  <c r="A961" i="6"/>
  <c r="B961" i="6"/>
  <c r="C961" i="6"/>
  <c r="D961" i="6"/>
  <c r="E961" i="6"/>
  <c r="F961" i="6"/>
  <c r="G961" i="6"/>
  <c r="A962" i="6"/>
  <c r="B962" i="6"/>
  <c r="C962" i="6"/>
  <c r="D962" i="6"/>
  <c r="E962" i="6"/>
  <c r="F962" i="6"/>
  <c r="G962" i="6"/>
  <c r="A963" i="6"/>
  <c r="B963" i="6"/>
  <c r="C963" i="6"/>
  <c r="D963" i="6"/>
  <c r="E963" i="6"/>
  <c r="F963" i="6"/>
  <c r="G963" i="6"/>
  <c r="A964" i="6"/>
  <c r="B964" i="6"/>
  <c r="C964" i="6"/>
  <c r="D964" i="6"/>
  <c r="E964" i="6"/>
  <c r="F964" i="6"/>
  <c r="G964" i="6"/>
  <c r="A965" i="6"/>
  <c r="B965" i="6"/>
  <c r="C965" i="6"/>
  <c r="D965" i="6"/>
  <c r="E965" i="6"/>
  <c r="F965" i="6"/>
  <c r="G965" i="6"/>
  <c r="A966" i="6"/>
  <c r="B966" i="6"/>
  <c r="C966" i="6"/>
  <c r="D966" i="6"/>
  <c r="E966" i="6"/>
  <c r="F966" i="6"/>
  <c r="G966" i="6"/>
  <c r="A967" i="6"/>
  <c r="B967" i="6"/>
  <c r="C967" i="6"/>
  <c r="D967" i="6"/>
  <c r="E967" i="6"/>
  <c r="F967" i="6"/>
  <c r="G967" i="6"/>
  <c r="A968" i="6"/>
  <c r="B968" i="6"/>
  <c r="C968" i="6"/>
  <c r="D968" i="6"/>
  <c r="E968" i="6"/>
  <c r="F968" i="6"/>
  <c r="G968" i="6"/>
  <c r="A969" i="6"/>
  <c r="B969" i="6"/>
  <c r="C969" i="6"/>
  <c r="D969" i="6"/>
  <c r="E969" i="6"/>
  <c r="F969" i="6"/>
  <c r="G969" i="6"/>
  <c r="A970" i="6"/>
  <c r="B970" i="6"/>
  <c r="C970" i="6"/>
  <c r="D970" i="6"/>
  <c r="E970" i="6"/>
  <c r="F970" i="6"/>
  <c r="G970" i="6"/>
  <c r="A971" i="6"/>
  <c r="B971" i="6"/>
  <c r="C971" i="6"/>
  <c r="D971" i="6"/>
  <c r="E971" i="6"/>
  <c r="F971" i="6"/>
  <c r="G971" i="6"/>
  <c r="A972" i="6"/>
  <c r="B972" i="6"/>
  <c r="C972" i="6"/>
  <c r="D972" i="6"/>
  <c r="E972" i="6"/>
  <c r="F972" i="6"/>
  <c r="G972" i="6"/>
  <c r="A973" i="6"/>
  <c r="B973" i="6"/>
  <c r="C973" i="6"/>
  <c r="D973" i="6"/>
  <c r="E973" i="6"/>
  <c r="F973" i="6"/>
  <c r="G973" i="6"/>
  <c r="A974" i="6"/>
  <c r="B974" i="6"/>
  <c r="C974" i="6"/>
  <c r="D974" i="6"/>
  <c r="E974" i="6"/>
  <c r="F974" i="6"/>
  <c r="G974" i="6"/>
  <c r="A975" i="6"/>
  <c r="B975" i="6"/>
  <c r="C975" i="6"/>
  <c r="D975" i="6"/>
  <c r="E975" i="6"/>
  <c r="F975" i="6"/>
  <c r="G975" i="6"/>
  <c r="A976" i="6"/>
  <c r="B976" i="6"/>
  <c r="C976" i="6"/>
  <c r="D976" i="6"/>
  <c r="E976" i="6"/>
  <c r="F976" i="6"/>
  <c r="G976" i="6"/>
  <c r="A977" i="6"/>
  <c r="B977" i="6"/>
  <c r="C977" i="6"/>
  <c r="D977" i="6"/>
  <c r="E977" i="6"/>
  <c r="F977" i="6"/>
  <c r="G977" i="6"/>
  <c r="A978" i="6"/>
  <c r="B978" i="6"/>
  <c r="C978" i="6"/>
  <c r="D978" i="6"/>
  <c r="E978" i="6"/>
  <c r="F978" i="6"/>
  <c r="G978" i="6"/>
  <c r="A979" i="6"/>
  <c r="B979" i="6"/>
  <c r="C979" i="6"/>
  <c r="D979" i="6"/>
  <c r="E979" i="6"/>
  <c r="F979" i="6"/>
  <c r="G979" i="6"/>
  <c r="A980" i="6"/>
  <c r="B980" i="6"/>
  <c r="C980" i="6"/>
  <c r="D980" i="6"/>
  <c r="E980" i="6"/>
  <c r="F980" i="6"/>
  <c r="G980" i="6"/>
  <c r="A981" i="6"/>
  <c r="B981" i="6"/>
  <c r="C981" i="6"/>
  <c r="D981" i="6"/>
  <c r="E981" i="6"/>
  <c r="F981" i="6"/>
  <c r="G981" i="6"/>
  <c r="A982" i="6"/>
  <c r="B982" i="6"/>
  <c r="C982" i="6"/>
  <c r="D982" i="6"/>
  <c r="E982" i="6"/>
  <c r="F982" i="6"/>
  <c r="G982" i="6"/>
  <c r="A983" i="6"/>
  <c r="B983" i="6"/>
  <c r="C983" i="6"/>
  <c r="D983" i="6"/>
  <c r="E983" i="6"/>
  <c r="F983" i="6"/>
  <c r="G983" i="6"/>
  <c r="A984" i="6"/>
  <c r="B984" i="6"/>
  <c r="C984" i="6"/>
  <c r="D984" i="6"/>
  <c r="E984" i="6"/>
  <c r="F984" i="6"/>
  <c r="G984" i="6"/>
  <c r="A985" i="6"/>
  <c r="B985" i="6"/>
  <c r="C985" i="6"/>
  <c r="D985" i="6"/>
  <c r="E985" i="6"/>
  <c r="F985" i="6"/>
  <c r="G985" i="6"/>
  <c r="A986" i="6"/>
  <c r="B986" i="6"/>
  <c r="C986" i="6"/>
  <c r="D986" i="6"/>
  <c r="E986" i="6"/>
  <c r="F986" i="6"/>
  <c r="G986" i="6"/>
  <c r="A987" i="6"/>
  <c r="B987" i="6"/>
  <c r="C987" i="6"/>
  <c r="D987" i="6"/>
  <c r="E987" i="6"/>
  <c r="F987" i="6"/>
  <c r="G987" i="6"/>
  <c r="A988" i="6"/>
  <c r="B988" i="6"/>
  <c r="C988" i="6"/>
  <c r="D988" i="6"/>
  <c r="E988" i="6"/>
  <c r="F988" i="6"/>
  <c r="G988" i="6"/>
  <c r="A989" i="6"/>
  <c r="B989" i="6"/>
  <c r="C989" i="6"/>
  <c r="D989" i="6"/>
  <c r="E989" i="6"/>
  <c r="F989" i="6"/>
  <c r="G989" i="6"/>
  <c r="A990" i="6"/>
  <c r="B990" i="6"/>
  <c r="C990" i="6"/>
  <c r="D990" i="6"/>
  <c r="E990" i="6"/>
  <c r="F990" i="6"/>
  <c r="G990" i="6"/>
  <c r="A991" i="6"/>
  <c r="B991" i="6"/>
  <c r="C991" i="6"/>
  <c r="D991" i="6"/>
  <c r="E991" i="6"/>
  <c r="F991" i="6"/>
  <c r="G991" i="6"/>
  <c r="A992" i="6"/>
  <c r="B992" i="6"/>
  <c r="C992" i="6"/>
  <c r="D992" i="6"/>
  <c r="E992" i="6"/>
  <c r="F992" i="6"/>
  <c r="G992" i="6"/>
  <c r="A993" i="6"/>
  <c r="B993" i="6"/>
  <c r="C993" i="6"/>
  <c r="D993" i="6"/>
  <c r="E993" i="6"/>
  <c r="F993" i="6"/>
  <c r="G993" i="6"/>
  <c r="A994" i="6"/>
  <c r="B994" i="6"/>
  <c r="C994" i="6"/>
  <c r="D994" i="6"/>
  <c r="E994" i="6"/>
  <c r="F994" i="6"/>
  <c r="G994" i="6"/>
  <c r="A995" i="6"/>
  <c r="B995" i="6"/>
  <c r="C995" i="6"/>
  <c r="D995" i="6"/>
  <c r="E995" i="6"/>
  <c r="F995" i="6"/>
  <c r="G995" i="6"/>
  <c r="A996" i="6"/>
  <c r="B996" i="6"/>
  <c r="C996" i="6"/>
  <c r="D996" i="6"/>
  <c r="E996" i="6"/>
  <c r="F996" i="6"/>
  <c r="G996" i="6"/>
  <c r="A997" i="6"/>
  <c r="B997" i="6"/>
  <c r="C997" i="6"/>
  <c r="D997" i="6"/>
  <c r="E997" i="6"/>
  <c r="F997" i="6"/>
  <c r="G997" i="6"/>
  <c r="A998" i="6"/>
  <c r="B998" i="6"/>
  <c r="C998" i="6"/>
  <c r="D998" i="6"/>
  <c r="E998" i="6"/>
  <c r="F998" i="6"/>
  <c r="G998" i="6"/>
  <c r="A999" i="6"/>
  <c r="B999" i="6"/>
  <c r="C999" i="6"/>
  <c r="D999" i="6"/>
  <c r="E999" i="6"/>
  <c r="F999" i="6"/>
  <c r="G999" i="6"/>
  <c r="A1000" i="6"/>
  <c r="B1000" i="6"/>
  <c r="C1000" i="6"/>
  <c r="D1000" i="6"/>
  <c r="E1000" i="6"/>
  <c r="F1000" i="6"/>
  <c r="G1000" i="6"/>
  <c r="A1001" i="6"/>
  <c r="B1001" i="6"/>
  <c r="C1001" i="6"/>
  <c r="D1001" i="6"/>
  <c r="E1001" i="6"/>
  <c r="F1001" i="6"/>
  <c r="G1001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2" i="6"/>
  <c r="B16" i="8"/>
  <c r="C16" i="8"/>
  <c r="D16" i="8"/>
  <c r="E16" i="8"/>
  <c r="F16" i="8"/>
  <c r="G16" i="8"/>
  <c r="B17" i="8"/>
  <c r="C17" i="8"/>
  <c r="D17" i="8"/>
  <c r="E17" i="8"/>
  <c r="F17" i="8"/>
  <c r="G17" i="8"/>
  <c r="B18" i="8"/>
  <c r="C18" i="8"/>
  <c r="D18" i="8"/>
  <c r="E18" i="8"/>
  <c r="F18" i="8"/>
  <c r="G18" i="8"/>
  <c r="B19" i="8"/>
  <c r="C19" i="8"/>
  <c r="D19" i="8"/>
  <c r="E19" i="8"/>
  <c r="F19" i="8"/>
  <c r="G19" i="8"/>
  <c r="B20" i="8"/>
  <c r="C20" i="8"/>
  <c r="D20" i="8"/>
  <c r="E20" i="8"/>
  <c r="F20" i="8"/>
  <c r="G20" i="8"/>
  <c r="C15" i="8"/>
  <c r="D15" i="8"/>
  <c r="E15" i="8"/>
  <c r="F15" i="8"/>
  <c r="G15" i="8"/>
  <c r="B15" i="8"/>
  <c r="A3" i="6"/>
  <c r="B3" i="6"/>
  <c r="C3" i="6"/>
  <c r="D3" i="6"/>
  <c r="E3" i="6"/>
  <c r="F3" i="6"/>
  <c r="A4" i="6"/>
  <c r="B4" i="6"/>
  <c r="C4" i="6"/>
  <c r="D4" i="6"/>
  <c r="E4" i="6"/>
  <c r="F4" i="6"/>
  <c r="A5" i="6"/>
  <c r="B5" i="6"/>
  <c r="C5" i="6"/>
  <c r="D5" i="6"/>
  <c r="E5" i="6"/>
  <c r="F5" i="6"/>
  <c r="A6" i="6"/>
  <c r="B6" i="6"/>
  <c r="C6" i="6"/>
  <c r="D6" i="6"/>
  <c r="E6" i="6"/>
  <c r="F6" i="6"/>
  <c r="A7" i="6"/>
  <c r="B7" i="6"/>
  <c r="C7" i="6"/>
  <c r="D7" i="6"/>
  <c r="E7" i="6"/>
  <c r="F7" i="6"/>
  <c r="A8" i="6"/>
  <c r="B8" i="6"/>
  <c r="C8" i="6"/>
  <c r="D8" i="6"/>
  <c r="E8" i="6"/>
  <c r="F8" i="6"/>
  <c r="A9" i="6"/>
  <c r="B9" i="6"/>
  <c r="C9" i="6"/>
  <c r="D9" i="6"/>
  <c r="E9" i="6"/>
  <c r="F9" i="6"/>
  <c r="A10" i="6"/>
  <c r="B10" i="6"/>
  <c r="C10" i="6"/>
  <c r="D10" i="6"/>
  <c r="E10" i="6"/>
  <c r="F10" i="6"/>
  <c r="A11" i="6"/>
  <c r="B11" i="6"/>
  <c r="C11" i="6"/>
  <c r="D11" i="6"/>
  <c r="E11" i="6"/>
  <c r="F11" i="6"/>
  <c r="A12" i="6"/>
  <c r="B12" i="6"/>
  <c r="C12" i="6"/>
  <c r="D12" i="6"/>
  <c r="E12" i="6"/>
  <c r="F12" i="6"/>
  <c r="A13" i="6"/>
  <c r="B13" i="6"/>
  <c r="C13" i="6"/>
  <c r="D13" i="6"/>
  <c r="E13" i="6"/>
  <c r="F13" i="6"/>
  <c r="A14" i="6"/>
  <c r="B14" i="6"/>
  <c r="C14" i="6"/>
  <c r="D14" i="6"/>
  <c r="E14" i="6"/>
  <c r="F14" i="6"/>
  <c r="A15" i="6"/>
  <c r="B15" i="6"/>
  <c r="C15" i="6"/>
  <c r="D15" i="6"/>
  <c r="E15" i="6"/>
  <c r="F15" i="6"/>
  <c r="A16" i="6"/>
  <c r="B16" i="6"/>
  <c r="C16" i="6"/>
  <c r="D16" i="6"/>
  <c r="E16" i="6"/>
  <c r="F16" i="6"/>
  <c r="A17" i="6"/>
  <c r="B17" i="6"/>
  <c r="C17" i="6"/>
  <c r="D17" i="6"/>
  <c r="E17" i="6"/>
  <c r="F17" i="6"/>
  <c r="A18" i="6"/>
  <c r="B18" i="6"/>
  <c r="C18" i="6"/>
  <c r="D18" i="6"/>
  <c r="E18" i="6"/>
  <c r="F18" i="6"/>
  <c r="A19" i="6"/>
  <c r="B19" i="6"/>
  <c r="C19" i="6"/>
  <c r="D19" i="6"/>
  <c r="E19" i="6"/>
  <c r="F19" i="6"/>
  <c r="A20" i="6"/>
  <c r="B20" i="6"/>
  <c r="C20" i="6"/>
  <c r="D20" i="6"/>
  <c r="E20" i="6"/>
  <c r="F20" i="6"/>
  <c r="A21" i="6"/>
  <c r="B21" i="6"/>
  <c r="C21" i="6"/>
  <c r="D21" i="6"/>
  <c r="E21" i="6"/>
  <c r="F21" i="6"/>
  <c r="A22" i="6"/>
  <c r="B22" i="6"/>
  <c r="C22" i="6"/>
  <c r="D22" i="6"/>
  <c r="E22" i="6"/>
  <c r="F22" i="6"/>
  <c r="A23" i="6"/>
  <c r="B23" i="6"/>
  <c r="C23" i="6"/>
  <c r="D23" i="6"/>
  <c r="E23" i="6"/>
  <c r="F23" i="6"/>
  <c r="A24" i="6"/>
  <c r="B24" i="6"/>
  <c r="C24" i="6"/>
  <c r="D24" i="6"/>
  <c r="E24" i="6"/>
  <c r="F24" i="6"/>
  <c r="A25" i="6"/>
  <c r="B25" i="6"/>
  <c r="C25" i="6"/>
  <c r="D25" i="6"/>
  <c r="E25" i="6"/>
  <c r="F25" i="6"/>
  <c r="A26" i="6"/>
  <c r="B26" i="6"/>
  <c r="C26" i="6"/>
  <c r="D26" i="6"/>
  <c r="E26" i="6"/>
  <c r="F26" i="6"/>
  <c r="A27" i="6"/>
  <c r="B27" i="6"/>
  <c r="C27" i="6"/>
  <c r="D27" i="6"/>
  <c r="E27" i="6"/>
  <c r="F27" i="6"/>
  <c r="A28" i="6"/>
  <c r="B28" i="6"/>
  <c r="C28" i="6"/>
  <c r="D28" i="6"/>
  <c r="E28" i="6"/>
  <c r="F28" i="6"/>
  <c r="A29" i="6"/>
  <c r="B29" i="6"/>
  <c r="C29" i="6"/>
  <c r="D29" i="6"/>
  <c r="E29" i="6"/>
  <c r="F29" i="6"/>
  <c r="A30" i="6"/>
  <c r="B30" i="6"/>
  <c r="C30" i="6"/>
  <c r="D30" i="6"/>
  <c r="E30" i="6"/>
  <c r="F30" i="6"/>
  <c r="A31" i="6"/>
  <c r="B31" i="6"/>
  <c r="C31" i="6"/>
  <c r="D31" i="6"/>
  <c r="E31" i="6"/>
  <c r="F31" i="6"/>
  <c r="A32" i="6"/>
  <c r="B32" i="6"/>
  <c r="C32" i="6"/>
  <c r="D32" i="6"/>
  <c r="E32" i="6"/>
  <c r="F32" i="6"/>
  <c r="A33" i="6"/>
  <c r="B33" i="6"/>
  <c r="C33" i="6"/>
  <c r="D33" i="6"/>
  <c r="E33" i="6"/>
  <c r="F33" i="6"/>
  <c r="A34" i="6"/>
  <c r="B34" i="6"/>
  <c r="C34" i="6"/>
  <c r="D34" i="6"/>
  <c r="E34" i="6"/>
  <c r="F34" i="6"/>
  <c r="A35" i="6"/>
  <c r="B35" i="6"/>
  <c r="C35" i="6"/>
  <c r="D35" i="6"/>
  <c r="E35" i="6"/>
  <c r="F35" i="6"/>
  <c r="A36" i="6"/>
  <c r="B36" i="6"/>
  <c r="C36" i="6"/>
  <c r="D36" i="6"/>
  <c r="E36" i="6"/>
  <c r="F36" i="6"/>
  <c r="A37" i="6"/>
  <c r="B37" i="6"/>
  <c r="C37" i="6"/>
  <c r="D37" i="6"/>
  <c r="E37" i="6"/>
  <c r="F37" i="6"/>
  <c r="A38" i="6"/>
  <c r="B38" i="6"/>
  <c r="C38" i="6"/>
  <c r="D38" i="6"/>
  <c r="E38" i="6"/>
  <c r="F38" i="6"/>
  <c r="A39" i="6"/>
  <c r="B39" i="6"/>
  <c r="C39" i="6"/>
  <c r="D39" i="6"/>
  <c r="E39" i="6"/>
  <c r="F39" i="6"/>
  <c r="A40" i="6"/>
  <c r="B40" i="6"/>
  <c r="C40" i="6"/>
  <c r="D40" i="6"/>
  <c r="E40" i="6"/>
  <c r="F40" i="6"/>
  <c r="A41" i="6"/>
  <c r="B41" i="6"/>
  <c r="C41" i="6"/>
  <c r="D41" i="6"/>
  <c r="E41" i="6"/>
  <c r="F41" i="6"/>
  <c r="A42" i="6"/>
  <c r="B42" i="6"/>
  <c r="C42" i="6"/>
  <c r="D42" i="6"/>
  <c r="E42" i="6"/>
  <c r="F42" i="6"/>
  <c r="A43" i="6"/>
  <c r="B43" i="6"/>
  <c r="C43" i="6"/>
  <c r="D43" i="6"/>
  <c r="E43" i="6"/>
  <c r="F43" i="6"/>
  <c r="A44" i="6"/>
  <c r="B44" i="6"/>
  <c r="C44" i="6"/>
  <c r="D44" i="6"/>
  <c r="E44" i="6"/>
  <c r="F44" i="6"/>
  <c r="A45" i="6"/>
  <c r="B45" i="6"/>
  <c r="C45" i="6"/>
  <c r="D45" i="6"/>
  <c r="E45" i="6"/>
  <c r="F45" i="6"/>
  <c r="A46" i="6"/>
  <c r="B46" i="6"/>
  <c r="C46" i="6"/>
  <c r="D46" i="6"/>
  <c r="E46" i="6"/>
  <c r="F46" i="6"/>
  <c r="A47" i="6"/>
  <c r="B47" i="6"/>
  <c r="C47" i="6"/>
  <c r="D47" i="6"/>
  <c r="E47" i="6"/>
  <c r="F47" i="6"/>
  <c r="A48" i="6"/>
  <c r="B48" i="6"/>
  <c r="C48" i="6"/>
  <c r="D48" i="6"/>
  <c r="E48" i="6"/>
  <c r="F48" i="6"/>
  <c r="A49" i="6"/>
  <c r="B49" i="6"/>
  <c r="C49" i="6"/>
  <c r="D49" i="6"/>
  <c r="E49" i="6"/>
  <c r="F49" i="6"/>
  <c r="A50" i="6"/>
  <c r="B50" i="6"/>
  <c r="C50" i="6"/>
  <c r="D50" i="6"/>
  <c r="E50" i="6"/>
  <c r="F50" i="6"/>
  <c r="A51" i="6"/>
  <c r="B51" i="6"/>
  <c r="C51" i="6"/>
  <c r="D51" i="6"/>
  <c r="E51" i="6"/>
  <c r="F51" i="6"/>
  <c r="A52" i="6"/>
  <c r="B52" i="6"/>
  <c r="C52" i="6"/>
  <c r="D52" i="6"/>
  <c r="E52" i="6"/>
  <c r="F52" i="6"/>
  <c r="A53" i="6"/>
  <c r="B53" i="6"/>
  <c r="C53" i="6"/>
  <c r="D53" i="6"/>
  <c r="E53" i="6"/>
  <c r="F53" i="6"/>
  <c r="A54" i="6"/>
  <c r="B54" i="6"/>
  <c r="C54" i="6"/>
  <c r="D54" i="6"/>
  <c r="E54" i="6"/>
  <c r="F54" i="6"/>
  <c r="A55" i="6"/>
  <c r="B55" i="6"/>
  <c r="C55" i="6"/>
  <c r="D55" i="6"/>
  <c r="E55" i="6"/>
  <c r="F55" i="6"/>
  <c r="A56" i="6"/>
  <c r="B56" i="6"/>
  <c r="C56" i="6"/>
  <c r="D56" i="6"/>
  <c r="E56" i="6"/>
  <c r="F56" i="6"/>
  <c r="A57" i="6"/>
  <c r="B57" i="6"/>
  <c r="C57" i="6"/>
  <c r="D57" i="6"/>
  <c r="E57" i="6"/>
  <c r="F57" i="6"/>
  <c r="A58" i="6"/>
  <c r="B58" i="6"/>
  <c r="C58" i="6"/>
  <c r="D58" i="6"/>
  <c r="E58" i="6"/>
  <c r="F58" i="6"/>
  <c r="A59" i="6"/>
  <c r="B59" i="6"/>
  <c r="C59" i="6"/>
  <c r="D59" i="6"/>
  <c r="E59" i="6"/>
  <c r="F59" i="6"/>
  <c r="A60" i="6"/>
  <c r="B60" i="6"/>
  <c r="C60" i="6"/>
  <c r="D60" i="6"/>
  <c r="E60" i="6"/>
  <c r="F60" i="6"/>
  <c r="A61" i="6"/>
  <c r="B61" i="6"/>
  <c r="C61" i="6"/>
  <c r="D61" i="6"/>
  <c r="E61" i="6"/>
  <c r="F61" i="6"/>
  <c r="A62" i="6"/>
  <c r="B62" i="6"/>
  <c r="C62" i="6"/>
  <c r="D62" i="6"/>
  <c r="E62" i="6"/>
  <c r="F62" i="6"/>
  <c r="A63" i="6"/>
  <c r="B63" i="6"/>
  <c r="C63" i="6"/>
  <c r="D63" i="6"/>
  <c r="E63" i="6"/>
  <c r="F63" i="6"/>
  <c r="A64" i="6"/>
  <c r="B64" i="6"/>
  <c r="C64" i="6"/>
  <c r="D64" i="6"/>
  <c r="E64" i="6"/>
  <c r="F64" i="6"/>
  <c r="A65" i="6"/>
  <c r="B65" i="6"/>
  <c r="C65" i="6"/>
  <c r="D65" i="6"/>
  <c r="E65" i="6"/>
  <c r="F65" i="6"/>
  <c r="A66" i="6"/>
  <c r="B66" i="6"/>
  <c r="C66" i="6"/>
  <c r="D66" i="6"/>
  <c r="E66" i="6"/>
  <c r="F66" i="6"/>
  <c r="A67" i="6"/>
  <c r="B67" i="6"/>
  <c r="C67" i="6"/>
  <c r="D67" i="6"/>
  <c r="E67" i="6"/>
  <c r="F67" i="6"/>
  <c r="A68" i="6"/>
  <c r="B68" i="6"/>
  <c r="C68" i="6"/>
  <c r="D68" i="6"/>
  <c r="E68" i="6"/>
  <c r="F68" i="6"/>
  <c r="A69" i="6"/>
  <c r="B69" i="6"/>
  <c r="C69" i="6"/>
  <c r="D69" i="6"/>
  <c r="E69" i="6"/>
  <c r="F69" i="6"/>
  <c r="A70" i="6"/>
  <c r="B70" i="6"/>
  <c r="C70" i="6"/>
  <c r="D70" i="6"/>
  <c r="E70" i="6"/>
  <c r="F70" i="6"/>
  <c r="A71" i="6"/>
  <c r="B71" i="6"/>
  <c r="C71" i="6"/>
  <c r="D71" i="6"/>
  <c r="E71" i="6"/>
  <c r="F71" i="6"/>
  <c r="A72" i="6"/>
  <c r="B72" i="6"/>
  <c r="C72" i="6"/>
  <c r="D72" i="6"/>
  <c r="E72" i="6"/>
  <c r="F72" i="6"/>
  <c r="A73" i="6"/>
  <c r="B73" i="6"/>
  <c r="C73" i="6"/>
  <c r="D73" i="6"/>
  <c r="E73" i="6"/>
  <c r="F73" i="6"/>
  <c r="A74" i="6"/>
  <c r="B74" i="6"/>
  <c r="C74" i="6"/>
  <c r="D74" i="6"/>
  <c r="E74" i="6"/>
  <c r="F74" i="6"/>
  <c r="A75" i="6"/>
  <c r="B75" i="6"/>
  <c r="C75" i="6"/>
  <c r="D75" i="6"/>
  <c r="E75" i="6"/>
  <c r="F75" i="6"/>
  <c r="A76" i="6"/>
  <c r="B76" i="6"/>
  <c r="C76" i="6"/>
  <c r="D76" i="6"/>
  <c r="E76" i="6"/>
  <c r="F76" i="6"/>
  <c r="A77" i="6"/>
  <c r="B77" i="6"/>
  <c r="C77" i="6"/>
  <c r="D77" i="6"/>
  <c r="E77" i="6"/>
  <c r="F77" i="6"/>
  <c r="A78" i="6"/>
  <c r="B78" i="6"/>
  <c r="C78" i="6"/>
  <c r="D78" i="6"/>
  <c r="E78" i="6"/>
  <c r="F78" i="6"/>
  <c r="A79" i="6"/>
  <c r="B79" i="6"/>
  <c r="C79" i="6"/>
  <c r="D79" i="6"/>
  <c r="E79" i="6"/>
  <c r="F79" i="6"/>
  <c r="A80" i="6"/>
  <c r="B80" i="6"/>
  <c r="C80" i="6"/>
  <c r="D80" i="6"/>
  <c r="E80" i="6"/>
  <c r="F80" i="6"/>
  <c r="A81" i="6"/>
  <c r="B81" i="6"/>
  <c r="C81" i="6"/>
  <c r="D81" i="6"/>
  <c r="E81" i="6"/>
  <c r="F81" i="6"/>
  <c r="A82" i="6"/>
  <c r="B82" i="6"/>
  <c r="C82" i="6"/>
  <c r="D82" i="6"/>
  <c r="E82" i="6"/>
  <c r="F82" i="6"/>
  <c r="A83" i="6"/>
  <c r="B83" i="6"/>
  <c r="C83" i="6"/>
  <c r="D83" i="6"/>
  <c r="E83" i="6"/>
  <c r="F83" i="6"/>
  <c r="A84" i="6"/>
  <c r="B84" i="6"/>
  <c r="C84" i="6"/>
  <c r="D84" i="6"/>
  <c r="E84" i="6"/>
  <c r="F84" i="6"/>
  <c r="A85" i="6"/>
  <c r="B85" i="6"/>
  <c r="C85" i="6"/>
  <c r="D85" i="6"/>
  <c r="E85" i="6"/>
  <c r="F85" i="6"/>
  <c r="A86" i="6"/>
  <c r="B86" i="6"/>
  <c r="C86" i="6"/>
  <c r="D86" i="6"/>
  <c r="E86" i="6"/>
  <c r="F86" i="6"/>
  <c r="A87" i="6"/>
  <c r="B87" i="6"/>
  <c r="C87" i="6"/>
  <c r="D87" i="6"/>
  <c r="E87" i="6"/>
  <c r="F87" i="6"/>
  <c r="A88" i="6"/>
  <c r="B88" i="6"/>
  <c r="C88" i="6"/>
  <c r="D88" i="6"/>
  <c r="E88" i="6"/>
  <c r="F88" i="6"/>
  <c r="A89" i="6"/>
  <c r="B89" i="6"/>
  <c r="C89" i="6"/>
  <c r="D89" i="6"/>
  <c r="E89" i="6"/>
  <c r="F89" i="6"/>
  <c r="A90" i="6"/>
  <c r="B90" i="6"/>
  <c r="C90" i="6"/>
  <c r="D90" i="6"/>
  <c r="E90" i="6"/>
  <c r="F90" i="6"/>
  <c r="A91" i="6"/>
  <c r="B91" i="6"/>
  <c r="C91" i="6"/>
  <c r="D91" i="6"/>
  <c r="E91" i="6"/>
  <c r="F91" i="6"/>
  <c r="A92" i="6"/>
  <c r="B92" i="6"/>
  <c r="C92" i="6"/>
  <c r="D92" i="6"/>
  <c r="E92" i="6"/>
  <c r="F92" i="6"/>
  <c r="A93" i="6"/>
  <c r="B93" i="6"/>
  <c r="C93" i="6"/>
  <c r="D93" i="6"/>
  <c r="E93" i="6"/>
  <c r="F93" i="6"/>
  <c r="A94" i="6"/>
  <c r="B94" i="6"/>
  <c r="C94" i="6"/>
  <c r="D94" i="6"/>
  <c r="E94" i="6"/>
  <c r="F94" i="6"/>
  <c r="A95" i="6"/>
  <c r="B95" i="6"/>
  <c r="C95" i="6"/>
  <c r="D95" i="6"/>
  <c r="E95" i="6"/>
  <c r="F95" i="6"/>
  <c r="A96" i="6"/>
  <c r="B96" i="6"/>
  <c r="C96" i="6"/>
  <c r="D96" i="6"/>
  <c r="E96" i="6"/>
  <c r="F96" i="6"/>
  <c r="A97" i="6"/>
  <c r="B97" i="6"/>
  <c r="C97" i="6"/>
  <c r="D97" i="6"/>
  <c r="E97" i="6"/>
  <c r="F97" i="6"/>
  <c r="A98" i="6"/>
  <c r="B98" i="6"/>
  <c r="C98" i="6"/>
  <c r="D98" i="6"/>
  <c r="E98" i="6"/>
  <c r="F98" i="6"/>
  <c r="A99" i="6"/>
  <c r="B99" i="6"/>
  <c r="C99" i="6"/>
  <c r="D99" i="6"/>
  <c r="E99" i="6"/>
  <c r="F99" i="6"/>
  <c r="A100" i="6"/>
  <c r="B100" i="6"/>
  <c r="C100" i="6"/>
  <c r="D100" i="6"/>
  <c r="E100" i="6"/>
  <c r="F100" i="6"/>
  <c r="A101" i="6"/>
  <c r="B101" i="6"/>
  <c r="C101" i="6"/>
  <c r="D101" i="6"/>
  <c r="E101" i="6"/>
  <c r="F101" i="6"/>
  <c r="A102" i="6"/>
  <c r="B102" i="6"/>
  <c r="C102" i="6"/>
  <c r="D102" i="6"/>
  <c r="E102" i="6"/>
  <c r="F102" i="6"/>
  <c r="A103" i="6"/>
  <c r="B103" i="6"/>
  <c r="C103" i="6"/>
  <c r="D103" i="6"/>
  <c r="E103" i="6"/>
  <c r="F103" i="6"/>
  <c r="A104" i="6"/>
  <c r="B104" i="6"/>
  <c r="C104" i="6"/>
  <c r="D104" i="6"/>
  <c r="E104" i="6"/>
  <c r="F104" i="6"/>
  <c r="A105" i="6"/>
  <c r="B105" i="6"/>
  <c r="C105" i="6"/>
  <c r="D105" i="6"/>
  <c r="E105" i="6"/>
  <c r="F105" i="6"/>
  <c r="A106" i="6"/>
  <c r="B106" i="6"/>
  <c r="C106" i="6"/>
  <c r="D106" i="6"/>
  <c r="E106" i="6"/>
  <c r="F106" i="6"/>
  <c r="A107" i="6"/>
  <c r="B107" i="6"/>
  <c r="C107" i="6"/>
  <c r="D107" i="6"/>
  <c r="E107" i="6"/>
  <c r="F107" i="6"/>
  <c r="A108" i="6"/>
  <c r="B108" i="6"/>
  <c r="C108" i="6"/>
  <c r="D108" i="6"/>
  <c r="E108" i="6"/>
  <c r="F108" i="6"/>
  <c r="A109" i="6"/>
  <c r="B109" i="6"/>
  <c r="C109" i="6"/>
  <c r="D109" i="6"/>
  <c r="E109" i="6"/>
  <c r="F109" i="6"/>
  <c r="A110" i="6"/>
  <c r="B110" i="6"/>
  <c r="C110" i="6"/>
  <c r="D110" i="6"/>
  <c r="E110" i="6"/>
  <c r="F110" i="6"/>
  <c r="A111" i="6"/>
  <c r="B111" i="6"/>
  <c r="C111" i="6"/>
  <c r="D111" i="6"/>
  <c r="E111" i="6"/>
  <c r="F111" i="6"/>
  <c r="A112" i="6"/>
  <c r="B112" i="6"/>
  <c r="C112" i="6"/>
  <c r="D112" i="6"/>
  <c r="E112" i="6"/>
  <c r="F112" i="6"/>
  <c r="A113" i="6"/>
  <c r="B113" i="6"/>
  <c r="C113" i="6"/>
  <c r="D113" i="6"/>
  <c r="E113" i="6"/>
  <c r="F113" i="6"/>
  <c r="A114" i="6"/>
  <c r="B114" i="6"/>
  <c r="C114" i="6"/>
  <c r="D114" i="6"/>
  <c r="E114" i="6"/>
  <c r="F114" i="6"/>
  <c r="A115" i="6"/>
  <c r="B115" i="6"/>
  <c r="C115" i="6"/>
  <c r="D115" i="6"/>
  <c r="E115" i="6"/>
  <c r="F115" i="6"/>
  <c r="A116" i="6"/>
  <c r="B116" i="6"/>
  <c r="C116" i="6"/>
  <c r="D116" i="6"/>
  <c r="E116" i="6"/>
  <c r="F116" i="6"/>
  <c r="A117" i="6"/>
  <c r="B117" i="6"/>
  <c r="C117" i="6"/>
  <c r="D117" i="6"/>
  <c r="E117" i="6"/>
  <c r="F117" i="6"/>
  <c r="A118" i="6"/>
  <c r="B118" i="6"/>
  <c r="C118" i="6"/>
  <c r="D118" i="6"/>
  <c r="E118" i="6"/>
  <c r="F118" i="6"/>
  <c r="A119" i="6"/>
  <c r="B119" i="6"/>
  <c r="C119" i="6"/>
  <c r="D119" i="6"/>
  <c r="E119" i="6"/>
  <c r="F119" i="6"/>
  <c r="A120" i="6"/>
  <c r="B120" i="6"/>
  <c r="C120" i="6"/>
  <c r="D120" i="6"/>
  <c r="E120" i="6"/>
  <c r="F120" i="6"/>
  <c r="A121" i="6"/>
  <c r="B121" i="6"/>
  <c r="C121" i="6"/>
  <c r="D121" i="6"/>
  <c r="E121" i="6"/>
  <c r="F121" i="6"/>
  <c r="A122" i="6"/>
  <c r="B122" i="6"/>
  <c r="C122" i="6"/>
  <c r="D122" i="6"/>
  <c r="E122" i="6"/>
  <c r="F122" i="6"/>
  <c r="A123" i="6"/>
  <c r="B123" i="6"/>
  <c r="C123" i="6"/>
  <c r="D123" i="6"/>
  <c r="E123" i="6"/>
  <c r="F123" i="6"/>
  <c r="A124" i="6"/>
  <c r="B124" i="6"/>
  <c r="C124" i="6"/>
  <c r="D124" i="6"/>
  <c r="E124" i="6"/>
  <c r="F124" i="6"/>
  <c r="A125" i="6"/>
  <c r="B125" i="6"/>
  <c r="C125" i="6"/>
  <c r="D125" i="6"/>
  <c r="E125" i="6"/>
  <c r="F125" i="6"/>
  <c r="A126" i="6"/>
  <c r="B126" i="6"/>
  <c r="C126" i="6"/>
  <c r="D126" i="6"/>
  <c r="E126" i="6"/>
  <c r="F126" i="6"/>
  <c r="A127" i="6"/>
  <c r="B127" i="6"/>
  <c r="C127" i="6"/>
  <c r="D127" i="6"/>
  <c r="E127" i="6"/>
  <c r="F127" i="6"/>
  <c r="A128" i="6"/>
  <c r="B128" i="6"/>
  <c r="C128" i="6"/>
  <c r="D128" i="6"/>
  <c r="E128" i="6"/>
  <c r="F128" i="6"/>
  <c r="A129" i="6"/>
  <c r="B129" i="6"/>
  <c r="C129" i="6"/>
  <c r="D129" i="6"/>
  <c r="E129" i="6"/>
  <c r="F129" i="6"/>
  <c r="A130" i="6"/>
  <c r="B130" i="6"/>
  <c r="C130" i="6"/>
  <c r="D130" i="6"/>
  <c r="E130" i="6"/>
  <c r="F130" i="6"/>
  <c r="A131" i="6"/>
  <c r="B131" i="6"/>
  <c r="C131" i="6"/>
  <c r="D131" i="6"/>
  <c r="E131" i="6"/>
  <c r="F131" i="6"/>
  <c r="A132" i="6"/>
  <c r="B132" i="6"/>
  <c r="C132" i="6"/>
  <c r="D132" i="6"/>
  <c r="E132" i="6"/>
  <c r="F132" i="6"/>
  <c r="A133" i="6"/>
  <c r="B133" i="6"/>
  <c r="C133" i="6"/>
  <c r="D133" i="6"/>
  <c r="E133" i="6"/>
  <c r="F133" i="6"/>
  <c r="A134" i="6"/>
  <c r="B134" i="6"/>
  <c r="C134" i="6"/>
  <c r="D134" i="6"/>
  <c r="E134" i="6"/>
  <c r="F134" i="6"/>
  <c r="A135" i="6"/>
  <c r="B135" i="6"/>
  <c r="C135" i="6"/>
  <c r="D135" i="6"/>
  <c r="E135" i="6"/>
  <c r="F135" i="6"/>
  <c r="A136" i="6"/>
  <c r="B136" i="6"/>
  <c r="C136" i="6"/>
  <c r="D136" i="6"/>
  <c r="E136" i="6"/>
  <c r="F136" i="6"/>
  <c r="A137" i="6"/>
  <c r="B137" i="6"/>
  <c r="C137" i="6"/>
  <c r="D137" i="6"/>
  <c r="E137" i="6"/>
  <c r="F137" i="6"/>
  <c r="A138" i="6"/>
  <c r="B138" i="6"/>
  <c r="C138" i="6"/>
  <c r="D138" i="6"/>
  <c r="E138" i="6"/>
  <c r="F138" i="6"/>
  <c r="A139" i="6"/>
  <c r="B139" i="6"/>
  <c r="C139" i="6"/>
  <c r="D139" i="6"/>
  <c r="E139" i="6"/>
  <c r="F139" i="6"/>
  <c r="A140" i="6"/>
  <c r="B140" i="6"/>
  <c r="C140" i="6"/>
  <c r="D140" i="6"/>
  <c r="E140" i="6"/>
  <c r="F140" i="6"/>
  <c r="A141" i="6"/>
  <c r="B141" i="6"/>
  <c r="C141" i="6"/>
  <c r="D141" i="6"/>
  <c r="E141" i="6"/>
  <c r="F141" i="6"/>
  <c r="A142" i="6"/>
  <c r="B142" i="6"/>
  <c r="C142" i="6"/>
  <c r="D142" i="6"/>
  <c r="E142" i="6"/>
  <c r="F142" i="6"/>
  <c r="A143" i="6"/>
  <c r="B143" i="6"/>
  <c r="C143" i="6"/>
  <c r="D143" i="6"/>
  <c r="E143" i="6"/>
  <c r="F143" i="6"/>
  <c r="A144" i="6"/>
  <c r="B144" i="6"/>
  <c r="C144" i="6"/>
  <c r="D144" i="6"/>
  <c r="E144" i="6"/>
  <c r="F144" i="6"/>
  <c r="A145" i="6"/>
  <c r="B145" i="6"/>
  <c r="C145" i="6"/>
  <c r="D145" i="6"/>
  <c r="E145" i="6"/>
  <c r="F145" i="6"/>
  <c r="A146" i="6"/>
  <c r="B146" i="6"/>
  <c r="C146" i="6"/>
  <c r="D146" i="6"/>
  <c r="E146" i="6"/>
  <c r="F146" i="6"/>
  <c r="A147" i="6"/>
  <c r="B147" i="6"/>
  <c r="C147" i="6"/>
  <c r="D147" i="6"/>
  <c r="E147" i="6"/>
  <c r="F147" i="6"/>
  <c r="A148" i="6"/>
  <c r="B148" i="6"/>
  <c r="C148" i="6"/>
  <c r="D148" i="6"/>
  <c r="E148" i="6"/>
  <c r="F148" i="6"/>
  <c r="A149" i="6"/>
  <c r="B149" i="6"/>
  <c r="C149" i="6"/>
  <c r="D149" i="6"/>
  <c r="E149" i="6"/>
  <c r="F149" i="6"/>
  <c r="A150" i="6"/>
  <c r="B150" i="6"/>
  <c r="C150" i="6"/>
  <c r="D150" i="6"/>
  <c r="E150" i="6"/>
  <c r="F150" i="6"/>
  <c r="A151" i="6"/>
  <c r="B151" i="6"/>
  <c r="C151" i="6"/>
  <c r="D151" i="6"/>
  <c r="E151" i="6"/>
  <c r="F151" i="6"/>
  <c r="A152" i="6"/>
  <c r="B152" i="6"/>
  <c r="C152" i="6"/>
  <c r="D152" i="6"/>
  <c r="E152" i="6"/>
  <c r="F152" i="6"/>
  <c r="A153" i="6"/>
  <c r="B153" i="6"/>
  <c r="C153" i="6"/>
  <c r="D153" i="6"/>
  <c r="E153" i="6"/>
  <c r="F153" i="6"/>
  <c r="A154" i="6"/>
  <c r="B154" i="6"/>
  <c r="C154" i="6"/>
  <c r="D154" i="6"/>
  <c r="E154" i="6"/>
  <c r="F154" i="6"/>
  <c r="A155" i="6"/>
  <c r="B155" i="6"/>
  <c r="C155" i="6"/>
  <c r="D155" i="6"/>
  <c r="E155" i="6"/>
  <c r="F155" i="6"/>
  <c r="A156" i="6"/>
  <c r="B156" i="6"/>
  <c r="C156" i="6"/>
  <c r="D156" i="6"/>
  <c r="E156" i="6"/>
  <c r="F156" i="6"/>
  <c r="A157" i="6"/>
  <c r="B157" i="6"/>
  <c r="C157" i="6"/>
  <c r="D157" i="6"/>
  <c r="E157" i="6"/>
  <c r="F157" i="6"/>
  <c r="A158" i="6"/>
  <c r="B158" i="6"/>
  <c r="C158" i="6"/>
  <c r="D158" i="6"/>
  <c r="E158" i="6"/>
  <c r="F158" i="6"/>
  <c r="A159" i="6"/>
  <c r="B159" i="6"/>
  <c r="C159" i="6"/>
  <c r="D159" i="6"/>
  <c r="E159" i="6"/>
  <c r="F159" i="6"/>
  <c r="A160" i="6"/>
  <c r="B160" i="6"/>
  <c r="C160" i="6"/>
  <c r="D160" i="6"/>
  <c r="E160" i="6"/>
  <c r="F160" i="6"/>
  <c r="A161" i="6"/>
  <c r="B161" i="6"/>
  <c r="C161" i="6"/>
  <c r="D161" i="6"/>
  <c r="E161" i="6"/>
  <c r="F161" i="6"/>
  <c r="A162" i="6"/>
  <c r="B162" i="6"/>
  <c r="C162" i="6"/>
  <c r="D162" i="6"/>
  <c r="E162" i="6"/>
  <c r="F162" i="6"/>
  <c r="A163" i="6"/>
  <c r="B163" i="6"/>
  <c r="C163" i="6"/>
  <c r="D163" i="6"/>
  <c r="E163" i="6"/>
  <c r="F163" i="6"/>
  <c r="A164" i="6"/>
  <c r="B164" i="6"/>
  <c r="C164" i="6"/>
  <c r="D164" i="6"/>
  <c r="E164" i="6"/>
  <c r="F164" i="6"/>
  <c r="A165" i="6"/>
  <c r="B165" i="6"/>
  <c r="C165" i="6"/>
  <c r="D165" i="6"/>
  <c r="E165" i="6"/>
  <c r="F165" i="6"/>
  <c r="A166" i="6"/>
  <c r="B166" i="6"/>
  <c r="C166" i="6"/>
  <c r="D166" i="6"/>
  <c r="E166" i="6"/>
  <c r="F166" i="6"/>
  <c r="A167" i="6"/>
  <c r="B167" i="6"/>
  <c r="C167" i="6"/>
  <c r="D167" i="6"/>
  <c r="E167" i="6"/>
  <c r="F167" i="6"/>
  <c r="A168" i="6"/>
  <c r="B168" i="6"/>
  <c r="C168" i="6"/>
  <c r="D168" i="6"/>
  <c r="E168" i="6"/>
  <c r="F168" i="6"/>
  <c r="A169" i="6"/>
  <c r="B169" i="6"/>
  <c r="C169" i="6"/>
  <c r="D169" i="6"/>
  <c r="E169" i="6"/>
  <c r="F169" i="6"/>
  <c r="A170" i="6"/>
  <c r="B170" i="6"/>
  <c r="C170" i="6"/>
  <c r="D170" i="6"/>
  <c r="E170" i="6"/>
  <c r="F170" i="6"/>
  <c r="A171" i="6"/>
  <c r="B171" i="6"/>
  <c r="C171" i="6"/>
  <c r="D171" i="6"/>
  <c r="E171" i="6"/>
  <c r="F171" i="6"/>
  <c r="A172" i="6"/>
  <c r="B172" i="6"/>
  <c r="C172" i="6"/>
  <c r="D172" i="6"/>
  <c r="E172" i="6"/>
  <c r="F172" i="6"/>
  <c r="A173" i="6"/>
  <c r="B173" i="6"/>
  <c r="C173" i="6"/>
  <c r="D173" i="6"/>
  <c r="E173" i="6"/>
  <c r="F173" i="6"/>
  <c r="A174" i="6"/>
  <c r="B174" i="6"/>
  <c r="C174" i="6"/>
  <c r="D174" i="6"/>
  <c r="E174" i="6"/>
  <c r="F174" i="6"/>
  <c r="A175" i="6"/>
  <c r="B175" i="6"/>
  <c r="C175" i="6"/>
  <c r="D175" i="6"/>
  <c r="E175" i="6"/>
  <c r="F175" i="6"/>
  <c r="A176" i="6"/>
  <c r="B176" i="6"/>
  <c r="C176" i="6"/>
  <c r="D176" i="6"/>
  <c r="E176" i="6"/>
  <c r="F176" i="6"/>
  <c r="A177" i="6"/>
  <c r="B177" i="6"/>
  <c r="C177" i="6"/>
  <c r="D177" i="6"/>
  <c r="E177" i="6"/>
  <c r="F177" i="6"/>
  <c r="A178" i="6"/>
  <c r="B178" i="6"/>
  <c r="C178" i="6"/>
  <c r="D178" i="6"/>
  <c r="E178" i="6"/>
  <c r="F178" i="6"/>
  <c r="A179" i="6"/>
  <c r="B179" i="6"/>
  <c r="C179" i="6"/>
  <c r="D179" i="6"/>
  <c r="E179" i="6"/>
  <c r="F179" i="6"/>
  <c r="A180" i="6"/>
  <c r="B180" i="6"/>
  <c r="C180" i="6"/>
  <c r="D180" i="6"/>
  <c r="E180" i="6"/>
  <c r="F180" i="6"/>
  <c r="A181" i="6"/>
  <c r="B181" i="6"/>
  <c r="C181" i="6"/>
  <c r="D181" i="6"/>
  <c r="E181" i="6"/>
  <c r="F181" i="6"/>
  <c r="A182" i="6"/>
  <c r="B182" i="6"/>
  <c r="C182" i="6"/>
  <c r="D182" i="6"/>
  <c r="E182" i="6"/>
  <c r="F182" i="6"/>
  <c r="A183" i="6"/>
  <c r="B183" i="6"/>
  <c r="C183" i="6"/>
  <c r="D183" i="6"/>
  <c r="E183" i="6"/>
  <c r="F183" i="6"/>
  <c r="A184" i="6"/>
  <c r="B184" i="6"/>
  <c r="C184" i="6"/>
  <c r="D184" i="6"/>
  <c r="E184" i="6"/>
  <c r="F184" i="6"/>
  <c r="A185" i="6"/>
  <c r="B185" i="6"/>
  <c r="C185" i="6"/>
  <c r="D185" i="6"/>
  <c r="E185" i="6"/>
  <c r="F185" i="6"/>
  <c r="A186" i="6"/>
  <c r="B186" i="6"/>
  <c r="C186" i="6"/>
  <c r="D186" i="6"/>
  <c r="E186" i="6"/>
  <c r="F186" i="6"/>
  <c r="A187" i="6"/>
  <c r="B187" i="6"/>
  <c r="C187" i="6"/>
  <c r="D187" i="6"/>
  <c r="E187" i="6"/>
  <c r="F187" i="6"/>
  <c r="A188" i="6"/>
  <c r="B188" i="6"/>
  <c r="C188" i="6"/>
  <c r="D188" i="6"/>
  <c r="E188" i="6"/>
  <c r="F188" i="6"/>
  <c r="A189" i="6"/>
  <c r="B189" i="6"/>
  <c r="C189" i="6"/>
  <c r="D189" i="6"/>
  <c r="E189" i="6"/>
  <c r="F189" i="6"/>
  <c r="A190" i="6"/>
  <c r="B190" i="6"/>
  <c r="C190" i="6"/>
  <c r="D190" i="6"/>
  <c r="E190" i="6"/>
  <c r="F190" i="6"/>
  <c r="A191" i="6"/>
  <c r="B191" i="6"/>
  <c r="C191" i="6"/>
  <c r="D191" i="6"/>
  <c r="E191" i="6"/>
  <c r="F191" i="6"/>
  <c r="A192" i="6"/>
  <c r="B192" i="6"/>
  <c r="C192" i="6"/>
  <c r="D192" i="6"/>
  <c r="E192" i="6"/>
  <c r="F192" i="6"/>
  <c r="A193" i="6"/>
  <c r="B193" i="6"/>
  <c r="C193" i="6"/>
  <c r="D193" i="6"/>
  <c r="E193" i="6"/>
  <c r="F193" i="6"/>
  <c r="A194" i="6"/>
  <c r="B194" i="6"/>
  <c r="C194" i="6"/>
  <c r="D194" i="6"/>
  <c r="E194" i="6"/>
  <c r="F194" i="6"/>
  <c r="A195" i="6"/>
  <c r="B195" i="6"/>
  <c r="C195" i="6"/>
  <c r="D195" i="6"/>
  <c r="E195" i="6"/>
  <c r="F195" i="6"/>
  <c r="A196" i="6"/>
  <c r="B196" i="6"/>
  <c r="C196" i="6"/>
  <c r="D196" i="6"/>
  <c r="E196" i="6"/>
  <c r="F196" i="6"/>
  <c r="A197" i="6"/>
  <c r="B197" i="6"/>
  <c r="C197" i="6"/>
  <c r="D197" i="6"/>
  <c r="E197" i="6"/>
  <c r="F197" i="6"/>
  <c r="A198" i="6"/>
  <c r="B198" i="6"/>
  <c r="C198" i="6"/>
  <c r="D198" i="6"/>
  <c r="E198" i="6"/>
  <c r="F198" i="6"/>
  <c r="A199" i="6"/>
  <c r="B199" i="6"/>
  <c r="C199" i="6"/>
  <c r="D199" i="6"/>
  <c r="E199" i="6"/>
  <c r="F199" i="6"/>
  <c r="A200" i="6"/>
  <c r="B200" i="6"/>
  <c r="C200" i="6"/>
  <c r="D200" i="6"/>
  <c r="E200" i="6"/>
  <c r="F200" i="6"/>
  <c r="A201" i="6"/>
  <c r="B201" i="6"/>
  <c r="C201" i="6"/>
  <c r="D201" i="6"/>
  <c r="E201" i="6"/>
  <c r="F201" i="6"/>
  <c r="A202" i="6"/>
  <c r="B202" i="6"/>
  <c r="C202" i="6"/>
  <c r="D202" i="6"/>
  <c r="E202" i="6"/>
  <c r="F202" i="6"/>
  <c r="A203" i="6"/>
  <c r="B203" i="6"/>
  <c r="C203" i="6"/>
  <c r="D203" i="6"/>
  <c r="E203" i="6"/>
  <c r="F203" i="6"/>
  <c r="A204" i="6"/>
  <c r="B204" i="6"/>
  <c r="C204" i="6"/>
  <c r="D204" i="6"/>
  <c r="E204" i="6"/>
  <c r="F204" i="6"/>
  <c r="A205" i="6"/>
  <c r="B205" i="6"/>
  <c r="C205" i="6"/>
  <c r="D205" i="6"/>
  <c r="E205" i="6"/>
  <c r="F205" i="6"/>
  <c r="A206" i="6"/>
  <c r="B206" i="6"/>
  <c r="C206" i="6"/>
  <c r="D206" i="6"/>
  <c r="E206" i="6"/>
  <c r="F206" i="6"/>
  <c r="A207" i="6"/>
  <c r="B207" i="6"/>
  <c r="C207" i="6"/>
  <c r="D207" i="6"/>
  <c r="E207" i="6"/>
  <c r="F207" i="6"/>
  <c r="A208" i="6"/>
  <c r="B208" i="6"/>
  <c r="C208" i="6"/>
  <c r="D208" i="6"/>
  <c r="E208" i="6"/>
  <c r="F208" i="6"/>
  <c r="A209" i="6"/>
  <c r="B209" i="6"/>
  <c r="C209" i="6"/>
  <c r="D209" i="6"/>
  <c r="E209" i="6"/>
  <c r="F209" i="6"/>
  <c r="A210" i="6"/>
  <c r="B210" i="6"/>
  <c r="C210" i="6"/>
  <c r="D210" i="6"/>
  <c r="E210" i="6"/>
  <c r="F210" i="6"/>
  <c r="A211" i="6"/>
  <c r="B211" i="6"/>
  <c r="C211" i="6"/>
  <c r="D211" i="6"/>
  <c r="E211" i="6"/>
  <c r="F211" i="6"/>
  <c r="A212" i="6"/>
  <c r="B212" i="6"/>
  <c r="C212" i="6"/>
  <c r="D212" i="6"/>
  <c r="E212" i="6"/>
  <c r="F212" i="6"/>
  <c r="A213" i="6"/>
  <c r="B213" i="6"/>
  <c r="C213" i="6"/>
  <c r="D213" i="6"/>
  <c r="E213" i="6"/>
  <c r="F213" i="6"/>
  <c r="A214" i="6"/>
  <c r="B214" i="6"/>
  <c r="C214" i="6"/>
  <c r="D214" i="6"/>
  <c r="E214" i="6"/>
  <c r="F214" i="6"/>
  <c r="A215" i="6"/>
  <c r="B215" i="6"/>
  <c r="C215" i="6"/>
  <c r="D215" i="6"/>
  <c r="E215" i="6"/>
  <c r="F215" i="6"/>
  <c r="A216" i="6"/>
  <c r="B216" i="6"/>
  <c r="C216" i="6"/>
  <c r="D216" i="6"/>
  <c r="E216" i="6"/>
  <c r="F216" i="6"/>
  <c r="A217" i="6"/>
  <c r="B217" i="6"/>
  <c r="C217" i="6"/>
  <c r="D217" i="6"/>
  <c r="E217" i="6"/>
  <c r="F217" i="6"/>
  <c r="A218" i="6"/>
  <c r="B218" i="6"/>
  <c r="C218" i="6"/>
  <c r="D218" i="6"/>
  <c r="E218" i="6"/>
  <c r="F218" i="6"/>
  <c r="A219" i="6"/>
  <c r="B219" i="6"/>
  <c r="C219" i="6"/>
  <c r="D219" i="6"/>
  <c r="E219" i="6"/>
  <c r="F219" i="6"/>
  <c r="A220" i="6"/>
  <c r="B220" i="6"/>
  <c r="C220" i="6"/>
  <c r="D220" i="6"/>
  <c r="E220" i="6"/>
  <c r="F220" i="6"/>
  <c r="A221" i="6"/>
  <c r="B221" i="6"/>
  <c r="C221" i="6"/>
  <c r="D221" i="6"/>
  <c r="E221" i="6"/>
  <c r="F221" i="6"/>
  <c r="A222" i="6"/>
  <c r="B222" i="6"/>
  <c r="C222" i="6"/>
  <c r="D222" i="6"/>
  <c r="E222" i="6"/>
  <c r="F222" i="6"/>
  <c r="A223" i="6"/>
  <c r="B223" i="6"/>
  <c r="C223" i="6"/>
  <c r="D223" i="6"/>
  <c r="E223" i="6"/>
  <c r="F223" i="6"/>
  <c r="A224" i="6"/>
  <c r="B224" i="6"/>
  <c r="C224" i="6"/>
  <c r="D224" i="6"/>
  <c r="E224" i="6"/>
  <c r="F224" i="6"/>
  <c r="A225" i="6"/>
  <c r="B225" i="6"/>
  <c r="C225" i="6"/>
  <c r="D225" i="6"/>
  <c r="E225" i="6"/>
  <c r="F225" i="6"/>
  <c r="A226" i="6"/>
  <c r="B226" i="6"/>
  <c r="C226" i="6"/>
  <c r="D226" i="6"/>
  <c r="E226" i="6"/>
  <c r="F226" i="6"/>
  <c r="A227" i="6"/>
  <c r="B227" i="6"/>
  <c r="C227" i="6"/>
  <c r="D227" i="6"/>
  <c r="E227" i="6"/>
  <c r="F227" i="6"/>
  <c r="A228" i="6"/>
  <c r="B228" i="6"/>
  <c r="C228" i="6"/>
  <c r="D228" i="6"/>
  <c r="E228" i="6"/>
  <c r="F228" i="6"/>
  <c r="A229" i="6"/>
  <c r="B229" i="6"/>
  <c r="C229" i="6"/>
  <c r="D229" i="6"/>
  <c r="E229" i="6"/>
  <c r="F229" i="6"/>
  <c r="A230" i="6"/>
  <c r="B230" i="6"/>
  <c r="C230" i="6"/>
  <c r="D230" i="6"/>
  <c r="E230" i="6"/>
  <c r="F230" i="6"/>
  <c r="A231" i="6"/>
  <c r="B231" i="6"/>
  <c r="C231" i="6"/>
  <c r="D231" i="6"/>
  <c r="E231" i="6"/>
  <c r="F231" i="6"/>
  <c r="A232" i="6"/>
  <c r="B232" i="6"/>
  <c r="C232" i="6"/>
  <c r="D232" i="6"/>
  <c r="E232" i="6"/>
  <c r="F232" i="6"/>
  <c r="A233" i="6"/>
  <c r="B233" i="6"/>
  <c r="C233" i="6"/>
  <c r="D233" i="6"/>
  <c r="E233" i="6"/>
  <c r="F233" i="6"/>
  <c r="A234" i="6"/>
  <c r="B234" i="6"/>
  <c r="C234" i="6"/>
  <c r="D234" i="6"/>
  <c r="E234" i="6"/>
  <c r="F234" i="6"/>
  <c r="A235" i="6"/>
  <c r="B235" i="6"/>
  <c r="C235" i="6"/>
  <c r="D235" i="6"/>
  <c r="E235" i="6"/>
  <c r="F235" i="6"/>
  <c r="A236" i="6"/>
  <c r="B236" i="6"/>
  <c r="C236" i="6"/>
  <c r="D236" i="6"/>
  <c r="E236" i="6"/>
  <c r="F236" i="6"/>
  <c r="A237" i="6"/>
  <c r="B237" i="6"/>
  <c r="C237" i="6"/>
  <c r="D237" i="6"/>
  <c r="E237" i="6"/>
  <c r="F237" i="6"/>
  <c r="A238" i="6"/>
  <c r="B238" i="6"/>
  <c r="C238" i="6"/>
  <c r="D238" i="6"/>
  <c r="E238" i="6"/>
  <c r="F238" i="6"/>
  <c r="A239" i="6"/>
  <c r="B239" i="6"/>
  <c r="C239" i="6"/>
  <c r="D239" i="6"/>
  <c r="E239" i="6"/>
  <c r="F239" i="6"/>
  <c r="A240" i="6"/>
  <c r="B240" i="6"/>
  <c r="C240" i="6"/>
  <c r="D240" i="6"/>
  <c r="E240" i="6"/>
  <c r="F240" i="6"/>
  <c r="A241" i="6"/>
  <c r="B241" i="6"/>
  <c r="C241" i="6"/>
  <c r="D241" i="6"/>
  <c r="E241" i="6"/>
  <c r="F241" i="6"/>
  <c r="A242" i="6"/>
  <c r="B242" i="6"/>
  <c r="C242" i="6"/>
  <c r="D242" i="6"/>
  <c r="E242" i="6"/>
  <c r="F242" i="6"/>
  <c r="A243" i="6"/>
  <c r="B243" i="6"/>
  <c r="C243" i="6"/>
  <c r="D243" i="6"/>
  <c r="E243" i="6"/>
  <c r="F243" i="6"/>
  <c r="A244" i="6"/>
  <c r="B244" i="6"/>
  <c r="C244" i="6"/>
  <c r="D244" i="6"/>
  <c r="E244" i="6"/>
  <c r="F244" i="6"/>
  <c r="A245" i="6"/>
  <c r="B245" i="6"/>
  <c r="C245" i="6"/>
  <c r="D245" i="6"/>
  <c r="E245" i="6"/>
  <c r="F245" i="6"/>
  <c r="A246" i="6"/>
  <c r="B246" i="6"/>
  <c r="C246" i="6"/>
  <c r="D246" i="6"/>
  <c r="E246" i="6"/>
  <c r="F246" i="6"/>
  <c r="A247" i="6"/>
  <c r="B247" i="6"/>
  <c r="C247" i="6"/>
  <c r="D247" i="6"/>
  <c r="E247" i="6"/>
  <c r="F247" i="6"/>
  <c r="A248" i="6"/>
  <c r="B248" i="6"/>
  <c r="C248" i="6"/>
  <c r="D248" i="6"/>
  <c r="E248" i="6"/>
  <c r="F248" i="6"/>
  <c r="A249" i="6"/>
  <c r="B249" i="6"/>
  <c r="C249" i="6"/>
  <c r="D249" i="6"/>
  <c r="E249" i="6"/>
  <c r="F249" i="6"/>
  <c r="A250" i="6"/>
  <c r="B250" i="6"/>
  <c r="C250" i="6"/>
  <c r="D250" i="6"/>
  <c r="E250" i="6"/>
  <c r="F250" i="6"/>
  <c r="A251" i="6"/>
  <c r="B251" i="6"/>
  <c r="C251" i="6"/>
  <c r="D251" i="6"/>
  <c r="E251" i="6"/>
  <c r="F251" i="6"/>
  <c r="A252" i="6"/>
  <c r="B252" i="6"/>
  <c r="C252" i="6"/>
  <c r="D252" i="6"/>
  <c r="E252" i="6"/>
  <c r="F252" i="6"/>
  <c r="A253" i="6"/>
  <c r="B253" i="6"/>
  <c r="C253" i="6"/>
  <c r="D253" i="6"/>
  <c r="E253" i="6"/>
  <c r="F253" i="6"/>
  <c r="A254" i="6"/>
  <c r="B254" i="6"/>
  <c r="C254" i="6"/>
  <c r="D254" i="6"/>
  <c r="E254" i="6"/>
  <c r="F254" i="6"/>
  <c r="A255" i="6"/>
  <c r="B255" i="6"/>
  <c r="C255" i="6"/>
  <c r="D255" i="6"/>
  <c r="E255" i="6"/>
  <c r="F255" i="6"/>
  <c r="A256" i="6"/>
  <c r="B256" i="6"/>
  <c r="C256" i="6"/>
  <c r="D256" i="6"/>
  <c r="E256" i="6"/>
  <c r="F256" i="6"/>
  <c r="A257" i="6"/>
  <c r="B257" i="6"/>
  <c r="C257" i="6"/>
  <c r="D257" i="6"/>
  <c r="E257" i="6"/>
  <c r="F257" i="6"/>
  <c r="A258" i="6"/>
  <c r="B258" i="6"/>
  <c r="C258" i="6"/>
  <c r="D258" i="6"/>
  <c r="E258" i="6"/>
  <c r="F258" i="6"/>
  <c r="A259" i="6"/>
  <c r="B259" i="6"/>
  <c r="C259" i="6"/>
  <c r="D259" i="6"/>
  <c r="E259" i="6"/>
  <c r="F259" i="6"/>
  <c r="A260" i="6"/>
  <c r="B260" i="6"/>
  <c r="C260" i="6"/>
  <c r="D260" i="6"/>
  <c r="E260" i="6"/>
  <c r="F260" i="6"/>
  <c r="A261" i="6"/>
  <c r="B261" i="6"/>
  <c r="C261" i="6"/>
  <c r="D261" i="6"/>
  <c r="E261" i="6"/>
  <c r="F261" i="6"/>
  <c r="A262" i="6"/>
  <c r="B262" i="6"/>
  <c r="C262" i="6"/>
  <c r="D262" i="6"/>
  <c r="E262" i="6"/>
  <c r="F262" i="6"/>
  <c r="A263" i="6"/>
  <c r="B263" i="6"/>
  <c r="C263" i="6"/>
  <c r="D263" i="6"/>
  <c r="E263" i="6"/>
  <c r="F263" i="6"/>
  <c r="A264" i="6"/>
  <c r="B264" i="6"/>
  <c r="C264" i="6"/>
  <c r="D264" i="6"/>
  <c r="E264" i="6"/>
  <c r="F264" i="6"/>
  <c r="A265" i="6"/>
  <c r="B265" i="6"/>
  <c r="C265" i="6"/>
  <c r="D265" i="6"/>
  <c r="E265" i="6"/>
  <c r="F265" i="6"/>
  <c r="A266" i="6"/>
  <c r="B266" i="6"/>
  <c r="C266" i="6"/>
  <c r="D266" i="6"/>
  <c r="E266" i="6"/>
  <c r="F266" i="6"/>
  <c r="A267" i="6"/>
  <c r="B267" i="6"/>
  <c r="C267" i="6"/>
  <c r="D267" i="6"/>
  <c r="E267" i="6"/>
  <c r="F267" i="6"/>
  <c r="A268" i="6"/>
  <c r="B268" i="6"/>
  <c r="C268" i="6"/>
  <c r="D268" i="6"/>
  <c r="E268" i="6"/>
  <c r="F268" i="6"/>
  <c r="A269" i="6"/>
  <c r="B269" i="6"/>
  <c r="C269" i="6"/>
  <c r="D269" i="6"/>
  <c r="E269" i="6"/>
  <c r="F269" i="6"/>
  <c r="A270" i="6"/>
  <c r="B270" i="6"/>
  <c r="C270" i="6"/>
  <c r="D270" i="6"/>
  <c r="E270" i="6"/>
  <c r="F270" i="6"/>
  <c r="A271" i="6"/>
  <c r="B271" i="6"/>
  <c r="C271" i="6"/>
  <c r="D271" i="6"/>
  <c r="E271" i="6"/>
  <c r="F271" i="6"/>
  <c r="A272" i="6"/>
  <c r="B272" i="6"/>
  <c r="C272" i="6"/>
  <c r="D272" i="6"/>
  <c r="E272" i="6"/>
  <c r="F272" i="6"/>
  <c r="A273" i="6"/>
  <c r="B273" i="6"/>
  <c r="C273" i="6"/>
  <c r="D273" i="6"/>
  <c r="E273" i="6"/>
  <c r="F273" i="6"/>
  <c r="A274" i="6"/>
  <c r="B274" i="6"/>
  <c r="C274" i="6"/>
  <c r="D274" i="6"/>
  <c r="E274" i="6"/>
  <c r="F274" i="6"/>
  <c r="A275" i="6"/>
  <c r="B275" i="6"/>
  <c r="C275" i="6"/>
  <c r="D275" i="6"/>
  <c r="E275" i="6"/>
  <c r="F275" i="6"/>
  <c r="A276" i="6"/>
  <c r="B276" i="6"/>
  <c r="C276" i="6"/>
  <c r="D276" i="6"/>
  <c r="E276" i="6"/>
  <c r="F276" i="6"/>
  <c r="A277" i="6"/>
  <c r="B277" i="6"/>
  <c r="C277" i="6"/>
  <c r="D277" i="6"/>
  <c r="E277" i="6"/>
  <c r="F277" i="6"/>
  <c r="A278" i="6"/>
  <c r="B278" i="6"/>
  <c r="C278" i="6"/>
  <c r="D278" i="6"/>
  <c r="E278" i="6"/>
  <c r="F278" i="6"/>
  <c r="A279" i="6"/>
  <c r="B279" i="6"/>
  <c r="C279" i="6"/>
  <c r="D279" i="6"/>
  <c r="E279" i="6"/>
  <c r="F279" i="6"/>
  <c r="A280" i="6"/>
  <c r="B280" i="6"/>
  <c r="C280" i="6"/>
  <c r="D280" i="6"/>
  <c r="E280" i="6"/>
  <c r="F280" i="6"/>
  <c r="A281" i="6"/>
  <c r="B281" i="6"/>
  <c r="C281" i="6"/>
  <c r="D281" i="6"/>
  <c r="E281" i="6"/>
  <c r="F281" i="6"/>
  <c r="A282" i="6"/>
  <c r="B282" i="6"/>
  <c r="C282" i="6"/>
  <c r="D282" i="6"/>
  <c r="E282" i="6"/>
  <c r="F282" i="6"/>
  <c r="A283" i="6"/>
  <c r="B283" i="6"/>
  <c r="C283" i="6"/>
  <c r="D283" i="6"/>
  <c r="E283" i="6"/>
  <c r="F283" i="6"/>
  <c r="A284" i="6"/>
  <c r="B284" i="6"/>
  <c r="C284" i="6"/>
  <c r="D284" i="6"/>
  <c r="E284" i="6"/>
  <c r="F284" i="6"/>
  <c r="A285" i="6"/>
  <c r="B285" i="6"/>
  <c r="C285" i="6"/>
  <c r="D285" i="6"/>
  <c r="E285" i="6"/>
  <c r="F285" i="6"/>
  <c r="A286" i="6"/>
  <c r="B286" i="6"/>
  <c r="C286" i="6"/>
  <c r="D286" i="6"/>
  <c r="E286" i="6"/>
  <c r="F286" i="6"/>
  <c r="A287" i="6"/>
  <c r="B287" i="6"/>
  <c r="C287" i="6"/>
  <c r="D287" i="6"/>
  <c r="E287" i="6"/>
  <c r="F287" i="6"/>
  <c r="A288" i="6"/>
  <c r="B288" i="6"/>
  <c r="C288" i="6"/>
  <c r="D288" i="6"/>
  <c r="E288" i="6"/>
  <c r="F288" i="6"/>
  <c r="A289" i="6"/>
  <c r="B289" i="6"/>
  <c r="C289" i="6"/>
  <c r="D289" i="6"/>
  <c r="E289" i="6"/>
  <c r="F289" i="6"/>
  <c r="A290" i="6"/>
  <c r="B290" i="6"/>
  <c r="C290" i="6"/>
  <c r="D290" i="6"/>
  <c r="E290" i="6"/>
  <c r="F290" i="6"/>
  <c r="A291" i="6"/>
  <c r="B291" i="6"/>
  <c r="C291" i="6"/>
  <c r="D291" i="6"/>
  <c r="E291" i="6"/>
  <c r="F291" i="6"/>
  <c r="A292" i="6"/>
  <c r="B292" i="6"/>
  <c r="C292" i="6"/>
  <c r="D292" i="6"/>
  <c r="E292" i="6"/>
  <c r="F292" i="6"/>
  <c r="A293" i="6"/>
  <c r="B293" i="6"/>
  <c r="C293" i="6"/>
  <c r="D293" i="6"/>
  <c r="E293" i="6"/>
  <c r="F293" i="6"/>
  <c r="A294" i="6"/>
  <c r="B294" i="6"/>
  <c r="C294" i="6"/>
  <c r="D294" i="6"/>
  <c r="E294" i="6"/>
  <c r="F294" i="6"/>
  <c r="A295" i="6"/>
  <c r="B295" i="6"/>
  <c r="C295" i="6"/>
  <c r="D295" i="6"/>
  <c r="E295" i="6"/>
  <c r="F295" i="6"/>
  <c r="A296" i="6"/>
  <c r="B296" i="6"/>
  <c r="C296" i="6"/>
  <c r="D296" i="6"/>
  <c r="E296" i="6"/>
  <c r="F296" i="6"/>
  <c r="A297" i="6"/>
  <c r="B297" i="6"/>
  <c r="C297" i="6"/>
  <c r="D297" i="6"/>
  <c r="E297" i="6"/>
  <c r="F297" i="6"/>
  <c r="A298" i="6"/>
  <c r="B298" i="6"/>
  <c r="C298" i="6"/>
  <c r="D298" i="6"/>
  <c r="E298" i="6"/>
  <c r="F298" i="6"/>
  <c r="A299" i="6"/>
  <c r="B299" i="6"/>
  <c r="C299" i="6"/>
  <c r="D299" i="6"/>
  <c r="E299" i="6"/>
  <c r="F299" i="6"/>
  <c r="B2" i="6"/>
  <c r="C2" i="6"/>
  <c r="D2" i="6"/>
  <c r="E2" i="6"/>
  <c r="F2" i="6"/>
  <c r="A2" i="6"/>
  <c r="G12" i="8"/>
  <c r="P4" i="8" s="1"/>
  <c r="F12" i="8"/>
  <c r="O4" i="8" s="1"/>
  <c r="E12" i="8"/>
  <c r="N4" i="8" s="1"/>
  <c r="D12" i="8"/>
  <c r="M4" i="8" s="1"/>
  <c r="C12" i="8"/>
  <c r="L4" i="8" s="1"/>
  <c r="B12" i="8"/>
  <c r="K4" i="8" s="1"/>
  <c r="AO11" i="6"/>
  <c r="AO12" i="6"/>
  <c r="AO13" i="6"/>
  <c r="AO14" i="6"/>
  <c r="AO15" i="6"/>
  <c r="AO10" i="6"/>
  <c r="AU9" i="6"/>
  <c r="AT9" i="6"/>
  <c r="AS9" i="6"/>
  <c r="AR9" i="6"/>
  <c r="AQ9" i="6"/>
  <c r="AP9" i="6"/>
  <c r="H502" i="10" l="1"/>
  <c r="H537" i="10"/>
  <c r="H556" i="10"/>
  <c r="H359" i="10"/>
  <c r="H600" i="10"/>
  <c r="H2" i="10"/>
  <c r="H560" i="10"/>
  <c r="H731" i="10"/>
  <c r="H795" i="10"/>
  <c r="H859" i="10"/>
  <c r="H923" i="10"/>
  <c r="H987" i="10"/>
  <c r="H624" i="10"/>
  <c r="H739" i="10"/>
  <c r="H803" i="10"/>
  <c r="H867" i="10"/>
  <c r="H931" i="10"/>
  <c r="H995" i="10"/>
  <c r="H683" i="10"/>
  <c r="H747" i="10"/>
  <c r="H811" i="10"/>
  <c r="H875" i="10"/>
  <c r="H939" i="10"/>
  <c r="H691" i="10"/>
  <c r="H755" i="10"/>
  <c r="H819" i="10"/>
  <c r="H883" i="10"/>
  <c r="H947" i="10"/>
  <c r="H699" i="10"/>
  <c r="H763" i="10"/>
  <c r="H827" i="10"/>
  <c r="H891" i="10"/>
  <c r="H955" i="10"/>
  <c r="H707" i="10"/>
  <c r="H771" i="10"/>
  <c r="H835" i="10"/>
  <c r="H899" i="10"/>
  <c r="H963" i="10"/>
  <c r="H432" i="10"/>
  <c r="H715" i="10"/>
  <c r="H779" i="10"/>
  <c r="H843" i="10"/>
  <c r="H907" i="10"/>
  <c r="H971" i="10"/>
  <c r="H496" i="10"/>
  <c r="H723" i="10"/>
  <c r="H787" i="10"/>
  <c r="H851" i="10"/>
  <c r="H915" i="10"/>
  <c r="H979" i="10"/>
  <c r="H50" i="10"/>
  <c r="H418" i="10"/>
  <c r="H41" i="10"/>
  <c r="H105" i="10"/>
  <c r="H330" i="10"/>
  <c r="H466" i="10"/>
  <c r="H24" i="10"/>
  <c r="H88" i="10"/>
  <c r="H18" i="10"/>
  <c r="H474" i="10"/>
  <c r="H15" i="10"/>
  <c r="H79" i="10"/>
  <c r="H10" i="10"/>
  <c r="H126" i="10"/>
  <c r="H262" i="10"/>
  <c r="H326" i="10"/>
  <c r="H390" i="10"/>
  <c r="H726" i="10"/>
  <c r="H790" i="10"/>
  <c r="H854" i="10"/>
  <c r="H918" i="10"/>
  <c r="H982" i="10"/>
  <c r="H266" i="10"/>
  <c r="H21" i="10"/>
  <c r="H85" i="10"/>
  <c r="H242" i="10"/>
  <c r="H134" i="10"/>
  <c r="H20" i="10"/>
  <c r="H84" i="10"/>
  <c r="H218" i="10"/>
  <c r="H182" i="10"/>
  <c r="H59" i="10"/>
  <c r="H109" i="10"/>
  <c r="H173" i="10"/>
  <c r="H237" i="10"/>
  <c r="H301" i="10"/>
  <c r="H365" i="10"/>
  <c r="H693" i="10"/>
  <c r="H757" i="10"/>
  <c r="H821" i="10"/>
  <c r="H885" i="10"/>
  <c r="H949" i="10"/>
  <c r="H116" i="10"/>
  <c r="H180" i="10"/>
  <c r="H244" i="10"/>
  <c r="H308" i="10"/>
  <c r="H372" i="10"/>
  <c r="H700" i="10"/>
  <c r="H764" i="10"/>
  <c r="H828" i="10"/>
  <c r="H892" i="10"/>
  <c r="H956" i="10"/>
  <c r="H139" i="10"/>
  <c r="H203" i="10"/>
  <c r="H267" i="10"/>
  <c r="H331" i="10"/>
  <c r="H395" i="10"/>
  <c r="H642" i="10"/>
  <c r="H706" i="10"/>
  <c r="H770" i="10"/>
  <c r="H834" i="10"/>
  <c r="H898" i="10"/>
  <c r="H962" i="10"/>
  <c r="H161" i="10"/>
  <c r="H225" i="10"/>
  <c r="H289" i="10"/>
  <c r="H353" i="10"/>
  <c r="H689" i="10"/>
  <c r="H753" i="10"/>
  <c r="H817" i="10"/>
  <c r="H881" i="10"/>
  <c r="H945" i="10"/>
  <c r="H120" i="10"/>
  <c r="H192" i="10"/>
  <c r="H264" i="10"/>
  <c r="H336" i="10"/>
  <c r="H408" i="10"/>
  <c r="H480" i="10"/>
  <c r="H552" i="10"/>
  <c r="H632" i="10"/>
  <c r="H696" i="10"/>
  <c r="H760" i="10"/>
  <c r="H824" i="10"/>
  <c r="H888" i="10"/>
  <c r="H952" i="10"/>
  <c r="H151" i="10"/>
  <c r="H186" i="10"/>
  <c r="H490" i="10"/>
  <c r="H49" i="10"/>
  <c r="H113" i="10"/>
  <c r="H362" i="10"/>
  <c r="H506" i="10"/>
  <c r="H32" i="10"/>
  <c r="H96" i="10"/>
  <c r="H178" i="10"/>
  <c r="H498" i="10"/>
  <c r="H23" i="10"/>
  <c r="H87" i="10"/>
  <c r="H66" i="10"/>
  <c r="H190" i="10"/>
  <c r="H270" i="10"/>
  <c r="H334" i="10"/>
  <c r="H398" i="10"/>
  <c r="H734" i="10"/>
  <c r="H798" i="10"/>
  <c r="H862" i="10"/>
  <c r="H926" i="10"/>
  <c r="H990" i="10"/>
  <c r="H38" i="10"/>
  <c r="H29" i="10"/>
  <c r="H93" i="10"/>
  <c r="H258" i="10"/>
  <c r="H142" i="10"/>
  <c r="H28" i="10"/>
  <c r="H92" i="10"/>
  <c r="H306" i="10"/>
  <c r="H3" i="10"/>
  <c r="H67" i="10"/>
  <c r="H117" i="10"/>
  <c r="H181" i="10"/>
  <c r="H245" i="10"/>
  <c r="H309" i="10"/>
  <c r="H373" i="10"/>
  <c r="H701" i="10"/>
  <c r="H765" i="10"/>
  <c r="H829" i="10"/>
  <c r="H893" i="10"/>
  <c r="H957" i="10"/>
  <c r="H124" i="10"/>
  <c r="H188" i="10"/>
  <c r="H252" i="10"/>
  <c r="H316" i="10"/>
  <c r="H380" i="10"/>
  <c r="H708" i="10"/>
  <c r="H772" i="10"/>
  <c r="H836" i="10"/>
  <c r="H900" i="10"/>
  <c r="H964" i="10"/>
  <c r="H147" i="10"/>
  <c r="H211" i="10"/>
  <c r="H275" i="10"/>
  <c r="H339" i="10"/>
  <c r="H403" i="10"/>
  <c r="H650" i="10"/>
  <c r="H714" i="10"/>
  <c r="H274" i="10"/>
  <c r="H538" i="10"/>
  <c r="H57" i="10"/>
  <c r="H121" i="10"/>
  <c r="H386" i="10"/>
  <c r="H522" i="10"/>
  <c r="H40" i="10"/>
  <c r="H104" i="10"/>
  <c r="H202" i="10"/>
  <c r="H514" i="10"/>
  <c r="H31" i="10"/>
  <c r="H95" i="10"/>
  <c r="H106" i="10"/>
  <c r="H198" i="10"/>
  <c r="H278" i="10"/>
  <c r="H342" i="10"/>
  <c r="H406" i="10"/>
  <c r="H742" i="10"/>
  <c r="H806" i="10"/>
  <c r="H870" i="10"/>
  <c r="H934" i="10"/>
  <c r="H998" i="10"/>
  <c r="H78" i="10"/>
  <c r="H37" i="10"/>
  <c r="H101" i="10"/>
  <c r="H282" i="10"/>
  <c r="H150" i="10"/>
  <c r="H36" i="10"/>
  <c r="H100" i="10"/>
  <c r="H402" i="10"/>
  <c r="H11" i="10"/>
  <c r="H75" i="10"/>
  <c r="H125" i="10"/>
  <c r="H189" i="10"/>
  <c r="H253" i="10"/>
  <c r="H317" i="10"/>
  <c r="H381" i="10"/>
  <c r="H709" i="10"/>
  <c r="H773" i="10"/>
  <c r="H837" i="10"/>
  <c r="H901" i="10"/>
  <c r="H965" i="10"/>
  <c r="H132" i="10"/>
  <c r="H196" i="10"/>
  <c r="H260" i="10"/>
  <c r="H324" i="10"/>
  <c r="H388" i="10"/>
  <c r="H716" i="10"/>
  <c r="H780" i="10"/>
  <c r="H844" i="10"/>
  <c r="H908" i="10"/>
  <c r="H972" i="10"/>
  <c r="H155" i="10"/>
  <c r="H219" i="10"/>
  <c r="H283" i="10"/>
  <c r="H347" i="10"/>
  <c r="H411" i="10"/>
  <c r="H658" i="10"/>
  <c r="H722" i="10"/>
  <c r="H786" i="10"/>
  <c r="H850" i="10"/>
  <c r="H914" i="10"/>
  <c r="H978" i="10"/>
  <c r="H346" i="10"/>
  <c r="H9" i="10"/>
  <c r="H73" i="10"/>
  <c r="H42" i="10"/>
  <c r="H426" i="10"/>
  <c r="H546" i="10"/>
  <c r="H56" i="10"/>
  <c r="H176" i="10"/>
  <c r="H290" i="10"/>
  <c r="H570" i="10"/>
  <c r="H47" i="10"/>
  <c r="H111" i="10"/>
  <c r="H30" i="10"/>
  <c r="H214" i="10"/>
  <c r="H294" i="10"/>
  <c r="H358" i="10"/>
  <c r="H694" i="10"/>
  <c r="H758" i="10"/>
  <c r="H822" i="10"/>
  <c r="H886" i="10"/>
  <c r="H950" i="10"/>
  <c r="H122" i="10"/>
  <c r="H118" i="10"/>
  <c r="H53" i="10"/>
  <c r="H74" i="10"/>
  <c r="H14" i="10"/>
  <c r="H166" i="10"/>
  <c r="H52" i="10"/>
  <c r="H98" i="10"/>
  <c r="H6" i="10"/>
  <c r="H27" i="10"/>
  <c r="H91" i="10"/>
  <c r="H141" i="10"/>
  <c r="H205" i="10"/>
  <c r="H269" i="10"/>
  <c r="H333" i="10"/>
  <c r="H397" i="10"/>
  <c r="H725" i="10"/>
  <c r="H789" i="10"/>
  <c r="H853" i="10"/>
  <c r="H917" i="10"/>
  <c r="H981" i="10"/>
  <c r="H148" i="10"/>
  <c r="H212" i="10"/>
  <c r="H276" i="10"/>
  <c r="H340" i="10"/>
  <c r="H404" i="10"/>
  <c r="H732" i="10"/>
  <c r="H796" i="10"/>
  <c r="H860" i="10"/>
  <c r="H924" i="10"/>
  <c r="H988" i="10"/>
  <c r="H171" i="10"/>
  <c r="H235" i="10"/>
  <c r="H299" i="10"/>
  <c r="H363" i="10"/>
  <c r="H610" i="10"/>
  <c r="H674" i="10"/>
  <c r="H738" i="10"/>
  <c r="H802" i="10"/>
  <c r="H866" i="10"/>
  <c r="H930" i="10"/>
  <c r="H994" i="10"/>
  <c r="H193" i="10"/>
  <c r="H257" i="10"/>
  <c r="H321" i="10"/>
  <c r="H385" i="10"/>
  <c r="H721" i="10"/>
  <c r="H785" i="10"/>
  <c r="H849" i="10"/>
  <c r="H913" i="10"/>
  <c r="H977" i="10"/>
  <c r="H152" i="10"/>
  <c r="H224" i="10"/>
  <c r="H296" i="10"/>
  <c r="H376" i="10"/>
  <c r="H448" i="10"/>
  <c r="H520" i="10"/>
  <c r="H592" i="10"/>
  <c r="H664" i="10"/>
  <c r="H728" i="10"/>
  <c r="H792" i="10"/>
  <c r="H856" i="10"/>
  <c r="H920" i="10"/>
  <c r="H984" i="10"/>
  <c r="H370" i="10"/>
  <c r="H17" i="10"/>
  <c r="H81" i="10"/>
  <c r="H138" i="10"/>
  <c r="H434" i="10"/>
  <c r="H578" i="10"/>
  <c r="H64" i="10"/>
  <c r="H240" i="10"/>
  <c r="H322" i="10"/>
  <c r="H586" i="10"/>
  <c r="H55" i="10"/>
  <c r="H119" i="10"/>
  <c r="H62" i="10"/>
  <c r="H238" i="10"/>
  <c r="H302" i="10"/>
  <c r="H366" i="10"/>
  <c r="H702" i="10"/>
  <c r="H766" i="10"/>
  <c r="H830" i="10"/>
  <c r="H894" i="10"/>
  <c r="H958" i="10"/>
  <c r="H130" i="10"/>
  <c r="H230" i="10"/>
  <c r="H61" i="10"/>
  <c r="H90" i="10"/>
  <c r="H46" i="10"/>
  <c r="H222" i="10"/>
  <c r="H60" i="10"/>
  <c r="H146" i="10"/>
  <c r="H22" i="10"/>
  <c r="H35" i="10"/>
  <c r="H99" i="10"/>
  <c r="H149" i="10"/>
  <c r="H213" i="10"/>
  <c r="H277" i="10"/>
  <c r="H341" i="10"/>
  <c r="H405" i="10"/>
  <c r="H733" i="10"/>
  <c r="H797" i="10"/>
  <c r="H861" i="10"/>
  <c r="H925" i="10"/>
  <c r="H989" i="10"/>
  <c r="H156" i="10"/>
  <c r="H220" i="10"/>
  <c r="H284" i="10"/>
  <c r="H348" i="10"/>
  <c r="H412" i="10"/>
  <c r="H740" i="10"/>
  <c r="H804" i="10"/>
  <c r="H868" i="10"/>
  <c r="H932" i="10"/>
  <c r="H996" i="10"/>
  <c r="H179" i="10"/>
  <c r="H243" i="10"/>
  <c r="H307" i="10"/>
  <c r="H371" i="10"/>
  <c r="H618" i="10"/>
  <c r="H682" i="10"/>
  <c r="H746" i="10"/>
  <c r="H810" i="10"/>
  <c r="H874" i="10"/>
  <c r="H938" i="10"/>
  <c r="H137" i="10"/>
  <c r="H26" i="10"/>
  <c r="H89" i="10"/>
  <c r="H530" i="10"/>
  <c r="H368" i="10"/>
  <c r="H63" i="10"/>
  <c r="H206" i="10"/>
  <c r="H382" i="10"/>
  <c r="H838" i="10"/>
  <c r="H34" i="10"/>
  <c r="H77" i="10"/>
  <c r="H4" i="10"/>
  <c r="H482" i="10"/>
  <c r="H115" i="10"/>
  <c r="H285" i="10"/>
  <c r="H717" i="10"/>
  <c r="H877" i="10"/>
  <c r="H164" i="10"/>
  <c r="H332" i="10"/>
  <c r="H756" i="10"/>
  <c r="H940" i="10"/>
  <c r="H227" i="10"/>
  <c r="H387" i="10"/>
  <c r="H754" i="10"/>
  <c r="H882" i="10"/>
  <c r="H145" i="10"/>
  <c r="H233" i="10"/>
  <c r="H313" i="10"/>
  <c r="H401" i="10"/>
  <c r="H761" i="10"/>
  <c r="H841" i="10"/>
  <c r="H929" i="10"/>
  <c r="H128" i="10"/>
  <c r="H216" i="10"/>
  <c r="H320" i="10"/>
  <c r="H416" i="10"/>
  <c r="H512" i="10"/>
  <c r="H608" i="10"/>
  <c r="H704" i="10"/>
  <c r="H784" i="10"/>
  <c r="H872" i="10"/>
  <c r="H960" i="10"/>
  <c r="H175" i="10"/>
  <c r="H239" i="10"/>
  <c r="H303" i="10"/>
  <c r="H367" i="10"/>
  <c r="H703" i="10"/>
  <c r="H767" i="10"/>
  <c r="H831" i="10"/>
  <c r="H895" i="10"/>
  <c r="H959" i="10"/>
  <c r="H436" i="10"/>
  <c r="H500" i="10"/>
  <c r="H564" i="10"/>
  <c r="H628" i="10"/>
  <c r="H427" i="10"/>
  <c r="H491" i="10"/>
  <c r="H555" i="10"/>
  <c r="H619" i="10"/>
  <c r="H417" i="10"/>
  <c r="H481" i="10"/>
  <c r="H545" i="10"/>
  <c r="H609" i="10"/>
  <c r="H673" i="10"/>
  <c r="H463" i="10"/>
  <c r="H527" i="10"/>
  <c r="H591" i="10"/>
  <c r="H655" i="10"/>
  <c r="H446" i="10"/>
  <c r="H510" i="10"/>
  <c r="H574" i="10"/>
  <c r="H638" i="10"/>
  <c r="H437" i="10"/>
  <c r="H501" i="10"/>
  <c r="H565" i="10"/>
  <c r="H629" i="10"/>
  <c r="H304" i="10"/>
  <c r="H69" i="10"/>
  <c r="H210" i="10"/>
  <c r="H261" i="10"/>
  <c r="H869" i="10"/>
  <c r="H300" i="10"/>
  <c r="H916" i="10"/>
  <c r="H379" i="10"/>
  <c r="H858" i="10"/>
  <c r="H217" i="10"/>
  <c r="H338" i="10"/>
  <c r="H97" i="10"/>
  <c r="H8" i="10"/>
  <c r="H250" i="10"/>
  <c r="H71" i="10"/>
  <c r="H246" i="10"/>
  <c r="H686" i="10"/>
  <c r="H846" i="10"/>
  <c r="H194" i="10"/>
  <c r="H58" i="10"/>
  <c r="H12" i="10"/>
  <c r="H54" i="10"/>
  <c r="H133" i="10"/>
  <c r="H293" i="10"/>
  <c r="H741" i="10"/>
  <c r="H909" i="10"/>
  <c r="H172" i="10"/>
  <c r="H356" i="10"/>
  <c r="H788" i="10"/>
  <c r="H948" i="10"/>
  <c r="H251" i="10"/>
  <c r="H602" i="10"/>
  <c r="H762" i="10"/>
  <c r="H890" i="10"/>
  <c r="H153" i="10"/>
  <c r="H241" i="10"/>
  <c r="H329" i="10"/>
  <c r="H409" i="10"/>
  <c r="H769" i="10"/>
  <c r="H857" i="10"/>
  <c r="H937" i="10"/>
  <c r="H136" i="10"/>
  <c r="H232" i="10"/>
  <c r="H328" i="10"/>
  <c r="H424" i="10"/>
  <c r="H528" i="10"/>
  <c r="H616" i="10"/>
  <c r="H712" i="10"/>
  <c r="H800" i="10"/>
  <c r="H880" i="10"/>
  <c r="H968" i="10"/>
  <c r="H183" i="10"/>
  <c r="H247" i="10"/>
  <c r="H311" i="10"/>
  <c r="H375" i="10"/>
  <c r="H711" i="10"/>
  <c r="H775" i="10"/>
  <c r="H839" i="10"/>
  <c r="H903" i="10"/>
  <c r="H967" i="10"/>
  <c r="H444" i="10"/>
  <c r="H508" i="10"/>
  <c r="H572" i="10"/>
  <c r="H636" i="10"/>
  <c r="H435" i="10"/>
  <c r="H499" i="10"/>
  <c r="H563" i="10"/>
  <c r="H627" i="10"/>
  <c r="H425" i="10"/>
  <c r="H489" i="10"/>
  <c r="H553" i="10"/>
  <c r="H617" i="10"/>
  <c r="H681" i="10"/>
  <c r="H471" i="10"/>
  <c r="H535" i="10"/>
  <c r="H599" i="10"/>
  <c r="H663" i="10"/>
  <c r="H454" i="10"/>
  <c r="H518" i="10"/>
  <c r="H582" i="10"/>
  <c r="H646" i="10"/>
  <c r="H445" i="10"/>
  <c r="H509" i="10"/>
  <c r="H573" i="10"/>
  <c r="H637" i="10"/>
  <c r="H378" i="10"/>
  <c r="H129" i="10"/>
  <c r="H16" i="10"/>
  <c r="H354" i="10"/>
  <c r="H103" i="10"/>
  <c r="H254" i="10"/>
  <c r="H710" i="10"/>
  <c r="H878" i="10"/>
  <c r="H226" i="10"/>
  <c r="H114" i="10"/>
  <c r="H44" i="10"/>
  <c r="H174" i="10"/>
  <c r="H157" i="10"/>
  <c r="H325" i="10"/>
  <c r="H749" i="10"/>
  <c r="H933" i="10"/>
  <c r="H204" i="10"/>
  <c r="H364" i="10"/>
  <c r="H812" i="10"/>
  <c r="H980" i="10"/>
  <c r="H259" i="10"/>
  <c r="H626" i="10"/>
  <c r="H778" i="10"/>
  <c r="H906" i="10"/>
  <c r="H169" i="10"/>
  <c r="H249" i="10"/>
  <c r="H337" i="10"/>
  <c r="H697" i="10"/>
  <c r="H777" i="10"/>
  <c r="H865" i="10"/>
  <c r="H953" i="10"/>
  <c r="H144" i="10"/>
  <c r="H248" i="10"/>
  <c r="H344" i="10"/>
  <c r="H440" i="10"/>
  <c r="H536" i="10"/>
  <c r="H640" i="10"/>
  <c r="H720" i="10"/>
  <c r="H808" i="10"/>
  <c r="H896" i="10"/>
  <c r="H976" i="10"/>
  <c r="H191" i="10"/>
  <c r="H255" i="10"/>
  <c r="H319" i="10"/>
  <c r="H383" i="10"/>
  <c r="H719" i="10"/>
  <c r="H783" i="10"/>
  <c r="H847" i="10"/>
  <c r="H911" i="10"/>
  <c r="H975" i="10"/>
  <c r="H452" i="10"/>
  <c r="H516" i="10"/>
  <c r="H580" i="10"/>
  <c r="H644" i="10"/>
  <c r="H443" i="10"/>
  <c r="H507" i="10"/>
  <c r="H571" i="10"/>
  <c r="H635" i="10"/>
  <c r="H433" i="10"/>
  <c r="H497" i="10"/>
  <c r="H561" i="10"/>
  <c r="H625" i="10"/>
  <c r="H415" i="10"/>
  <c r="H479" i="10"/>
  <c r="H543" i="10"/>
  <c r="H607" i="10"/>
  <c r="H671" i="10"/>
  <c r="H462" i="10"/>
  <c r="H526" i="10"/>
  <c r="H590" i="10"/>
  <c r="H654" i="10"/>
  <c r="H453" i="10"/>
  <c r="H517" i="10"/>
  <c r="H581" i="10"/>
  <c r="H645" i="10"/>
  <c r="H410" i="10"/>
  <c r="H234" i="10"/>
  <c r="H48" i="10"/>
  <c r="H442" i="10"/>
  <c r="H127" i="10"/>
  <c r="H286" i="10"/>
  <c r="H718" i="10"/>
  <c r="H902" i="10"/>
  <c r="H94" i="10"/>
  <c r="H170" i="10"/>
  <c r="H68" i="10"/>
  <c r="H19" i="10"/>
  <c r="H165" i="10"/>
  <c r="H349" i="10"/>
  <c r="H781" i="10"/>
  <c r="H941" i="10"/>
  <c r="H228" i="10"/>
  <c r="H396" i="10"/>
  <c r="H820" i="10"/>
  <c r="H123" i="10"/>
  <c r="H291" i="10"/>
  <c r="H634" i="10"/>
  <c r="H794" i="10"/>
  <c r="H922" i="10"/>
  <c r="H177" i="10"/>
  <c r="H265" i="10"/>
  <c r="H345" i="10"/>
  <c r="H705" i="10"/>
  <c r="H793" i="10"/>
  <c r="H873" i="10"/>
  <c r="H961" i="10"/>
  <c r="H160" i="10"/>
  <c r="H256" i="10"/>
  <c r="H352" i="10"/>
  <c r="H456" i="10"/>
  <c r="H544" i="10"/>
  <c r="H648" i="10"/>
  <c r="H736" i="10"/>
  <c r="H816" i="10"/>
  <c r="H904" i="10"/>
  <c r="H992" i="10"/>
  <c r="H199" i="10"/>
  <c r="H263" i="10"/>
  <c r="H327" i="10"/>
  <c r="H391" i="10"/>
  <c r="H727" i="10"/>
  <c r="H791" i="10"/>
  <c r="H855" i="10"/>
  <c r="H919" i="10"/>
  <c r="H983" i="10"/>
  <c r="H460" i="10"/>
  <c r="H524" i="10"/>
  <c r="H588" i="10"/>
  <c r="H652" i="10"/>
  <c r="H451" i="10"/>
  <c r="H515" i="10"/>
  <c r="H579" i="10"/>
  <c r="H643" i="10"/>
  <c r="H441" i="10"/>
  <c r="H505" i="10"/>
  <c r="H569" i="10"/>
  <c r="H633" i="10"/>
  <c r="H423" i="10"/>
  <c r="H487" i="10"/>
  <c r="H551" i="10"/>
  <c r="H615" i="10"/>
  <c r="H679" i="10"/>
  <c r="H470" i="10"/>
  <c r="H534" i="10"/>
  <c r="H598" i="10"/>
  <c r="H662" i="10"/>
  <c r="H461" i="10"/>
  <c r="H525" i="10"/>
  <c r="H589" i="10"/>
  <c r="H653" i="10"/>
  <c r="H562" i="10"/>
  <c r="H314" i="10"/>
  <c r="H72" i="10"/>
  <c r="H554" i="10"/>
  <c r="H135" i="10"/>
  <c r="H310" i="10"/>
  <c r="H750" i="10"/>
  <c r="H910" i="10"/>
  <c r="H5" i="10"/>
  <c r="H298" i="10"/>
  <c r="H76" i="10"/>
  <c r="H43" i="10"/>
  <c r="H197" i="10"/>
  <c r="H357" i="10"/>
  <c r="H805" i="10"/>
  <c r="H973" i="10"/>
  <c r="H236" i="10"/>
  <c r="H684" i="10"/>
  <c r="H852" i="10"/>
  <c r="H131" i="10"/>
  <c r="H315" i="10"/>
  <c r="H666" i="10"/>
  <c r="H818" i="10"/>
  <c r="H946" i="10"/>
  <c r="H185" i="10"/>
  <c r="H273" i="10"/>
  <c r="H361" i="10"/>
  <c r="H713" i="10"/>
  <c r="H801" i="10"/>
  <c r="H889" i="10"/>
  <c r="H969" i="10"/>
  <c r="H168" i="10"/>
  <c r="H272" i="10"/>
  <c r="H360" i="10"/>
  <c r="H464" i="10"/>
  <c r="H568" i="10"/>
  <c r="H656" i="10"/>
  <c r="H744" i="10"/>
  <c r="H832" i="10"/>
  <c r="H912" i="10"/>
  <c r="H1000" i="10"/>
  <c r="H207" i="10"/>
  <c r="H271" i="10"/>
  <c r="H335" i="10"/>
  <c r="H399" i="10"/>
  <c r="H735" i="10"/>
  <c r="H799" i="10"/>
  <c r="H863" i="10"/>
  <c r="H927" i="10"/>
  <c r="H991" i="10"/>
  <c r="H468" i="10"/>
  <c r="H532" i="10"/>
  <c r="H596" i="10"/>
  <c r="H660" i="10"/>
  <c r="H459" i="10"/>
  <c r="H523" i="10"/>
  <c r="H587" i="10"/>
  <c r="H651" i="10"/>
  <c r="H449" i="10"/>
  <c r="H513" i="10"/>
  <c r="H577" i="10"/>
  <c r="H641" i="10"/>
  <c r="H431" i="10"/>
  <c r="H495" i="10"/>
  <c r="H559" i="10"/>
  <c r="H623" i="10"/>
  <c r="H414" i="10"/>
  <c r="H478" i="10"/>
  <c r="H542" i="10"/>
  <c r="H606" i="10"/>
  <c r="H670" i="10"/>
  <c r="H469" i="10"/>
  <c r="H533" i="10"/>
  <c r="H597" i="10"/>
  <c r="H661" i="10"/>
  <c r="H102" i="10"/>
  <c r="H974" i="10"/>
  <c r="H158" i="10"/>
  <c r="H107" i="10"/>
  <c r="H685" i="10"/>
  <c r="H140" i="10"/>
  <c r="H748" i="10"/>
  <c r="H195" i="10"/>
  <c r="H730" i="10"/>
  <c r="H986" i="10"/>
  <c r="H25" i="10"/>
  <c r="H394" i="10"/>
  <c r="H80" i="10"/>
  <c r="H594" i="10"/>
  <c r="H154" i="10"/>
  <c r="H318" i="10"/>
  <c r="H774" i="10"/>
  <c r="H942" i="10"/>
  <c r="H13" i="10"/>
  <c r="H70" i="10"/>
  <c r="H82" i="10"/>
  <c r="H51" i="10"/>
  <c r="H221" i="10"/>
  <c r="H389" i="10"/>
  <c r="H813" i="10"/>
  <c r="H997" i="10"/>
  <c r="H268" i="10"/>
  <c r="H692" i="10"/>
  <c r="H876" i="10"/>
  <c r="H163" i="10"/>
  <c r="H323" i="10"/>
  <c r="H690" i="10"/>
  <c r="H826" i="10"/>
  <c r="H954" i="10"/>
  <c r="H201" i="10"/>
  <c r="H281" i="10"/>
  <c r="H369" i="10"/>
  <c r="H729" i="10"/>
  <c r="H809" i="10"/>
  <c r="H897" i="10"/>
  <c r="H985" i="10"/>
  <c r="H184" i="10"/>
  <c r="H280" i="10"/>
  <c r="H384" i="10"/>
  <c r="H472" i="10"/>
  <c r="H576" i="10"/>
  <c r="H672" i="10"/>
  <c r="H752" i="10"/>
  <c r="H840" i="10"/>
  <c r="H928" i="10"/>
  <c r="H143" i="10"/>
  <c r="H215" i="10"/>
  <c r="H279" i="10"/>
  <c r="H343" i="10"/>
  <c r="H407" i="10"/>
  <c r="H743" i="10"/>
  <c r="H807" i="10"/>
  <c r="H871" i="10"/>
  <c r="H935" i="10"/>
  <c r="H999" i="10"/>
  <c r="H476" i="10"/>
  <c r="H540" i="10"/>
  <c r="H604" i="10"/>
  <c r="H668" i="10"/>
  <c r="H467" i="10"/>
  <c r="H531" i="10"/>
  <c r="H595" i="10"/>
  <c r="H659" i="10"/>
  <c r="H457" i="10"/>
  <c r="H521" i="10"/>
  <c r="H585" i="10"/>
  <c r="H649" i="10"/>
  <c r="H439" i="10"/>
  <c r="H503" i="10"/>
  <c r="H567" i="10"/>
  <c r="H631" i="10"/>
  <c r="H422" i="10"/>
  <c r="H486" i="10"/>
  <c r="H550" i="10"/>
  <c r="H614" i="10"/>
  <c r="H678" i="10"/>
  <c r="H477" i="10"/>
  <c r="H541" i="10"/>
  <c r="H605" i="10"/>
  <c r="H669" i="10"/>
  <c r="H33" i="10"/>
  <c r="H450" i="10"/>
  <c r="H112" i="10"/>
  <c r="H7" i="10"/>
  <c r="H86" i="10"/>
  <c r="H350" i="10"/>
  <c r="H782" i="10"/>
  <c r="H966" i="10"/>
  <c r="H45" i="10"/>
  <c r="H110" i="10"/>
  <c r="H162" i="10"/>
  <c r="H83" i="10"/>
  <c r="H229" i="10"/>
  <c r="H413" i="10"/>
  <c r="H845" i="10"/>
  <c r="H108" i="10"/>
  <c r="H292" i="10"/>
  <c r="H724" i="10"/>
  <c r="H884" i="10"/>
  <c r="H187" i="10"/>
  <c r="H355" i="10"/>
  <c r="H698" i="10"/>
  <c r="H842" i="10"/>
  <c r="H970" i="10"/>
  <c r="H209" i="10"/>
  <c r="H297" i="10"/>
  <c r="H377" i="10"/>
  <c r="H737" i="10"/>
  <c r="H825" i="10"/>
  <c r="H905" i="10"/>
  <c r="H993" i="10"/>
  <c r="H200" i="10"/>
  <c r="H288" i="10"/>
  <c r="H392" i="10"/>
  <c r="H488" i="10"/>
  <c r="H584" i="10"/>
  <c r="H680" i="10"/>
  <c r="H768" i="10"/>
  <c r="H848" i="10"/>
  <c r="H936" i="10"/>
  <c r="H159" i="10"/>
  <c r="H223" i="10"/>
  <c r="H287" i="10"/>
  <c r="H351" i="10"/>
  <c r="H687" i="10"/>
  <c r="H751" i="10"/>
  <c r="H815" i="10"/>
  <c r="H879" i="10"/>
  <c r="H943" i="10"/>
  <c r="H420" i="10"/>
  <c r="H484" i="10"/>
  <c r="H548" i="10"/>
  <c r="H612" i="10"/>
  <c r="H676" i="10"/>
  <c r="H475" i="10"/>
  <c r="H539" i="10"/>
  <c r="H603" i="10"/>
  <c r="H667" i="10"/>
  <c r="H465" i="10"/>
  <c r="H529" i="10"/>
  <c r="H593" i="10"/>
  <c r="H657" i="10"/>
  <c r="H447" i="10"/>
  <c r="H511" i="10"/>
  <c r="H575" i="10"/>
  <c r="H639" i="10"/>
  <c r="H430" i="10"/>
  <c r="H494" i="10"/>
  <c r="H558" i="10"/>
  <c r="H622" i="10"/>
  <c r="H421" i="10"/>
  <c r="H485" i="10"/>
  <c r="H549" i="10"/>
  <c r="H613" i="10"/>
  <c r="H677" i="10"/>
  <c r="H438" i="10"/>
  <c r="H473" i="10"/>
  <c r="H492" i="10"/>
  <c r="H295" i="10"/>
  <c r="H504" i="10"/>
  <c r="H393" i="10"/>
  <c r="H621" i="10"/>
  <c r="H647" i="10"/>
  <c r="H675" i="10"/>
  <c r="H428" i="10"/>
  <c r="H231" i="10"/>
  <c r="H400" i="10"/>
  <c r="H305" i="10"/>
  <c r="H557" i="10"/>
  <c r="H583" i="10"/>
  <c r="H611" i="10"/>
  <c r="H951" i="10"/>
  <c r="H167" i="10"/>
  <c r="H312" i="10"/>
  <c r="H814" i="10"/>
  <c r="H493" i="10"/>
  <c r="H519" i="10"/>
  <c r="H547" i="10"/>
  <c r="H887" i="10"/>
  <c r="H944" i="10"/>
  <c r="H208" i="10"/>
  <c r="H374" i="10"/>
  <c r="H429" i="10"/>
  <c r="H455" i="10"/>
  <c r="H483" i="10"/>
  <c r="H823" i="10"/>
  <c r="H864" i="10"/>
  <c r="H1001" i="10"/>
  <c r="H39" i="10"/>
  <c r="H630" i="10"/>
  <c r="H665" i="10"/>
  <c r="H419" i="10"/>
  <c r="H759" i="10"/>
  <c r="H776" i="10"/>
  <c r="H921" i="10"/>
  <c r="H458" i="10"/>
  <c r="H566" i="10"/>
  <c r="H601" i="10"/>
  <c r="H620" i="10"/>
  <c r="H695" i="10"/>
  <c r="H688" i="10"/>
  <c r="H833" i="10"/>
  <c r="H65" i="10"/>
  <c r="L91" i="10"/>
  <c r="N981" i="10"/>
  <c r="N941" i="10"/>
  <c r="N895" i="10"/>
  <c r="N1000" i="10"/>
  <c r="N967" i="10"/>
  <c r="M549" i="10"/>
  <c r="J295" i="10"/>
  <c r="N980" i="10"/>
  <c r="N215" i="10"/>
  <c r="N223" i="10"/>
  <c r="N996" i="10"/>
  <c r="J836" i="10"/>
  <c r="O987" i="10"/>
  <c r="M185" i="10"/>
  <c r="L447" i="10"/>
  <c r="K515" i="10"/>
  <c r="K993" i="10"/>
  <c r="M945" i="10"/>
  <c r="J637" i="10"/>
  <c r="L487" i="10"/>
  <c r="K239" i="10"/>
  <c r="O15" i="10"/>
  <c r="O16" i="10"/>
  <c r="O14" i="10"/>
  <c r="O13" i="10"/>
  <c r="O8" i="10"/>
  <c r="O11" i="10"/>
  <c r="O12" i="10"/>
  <c r="O10" i="10"/>
  <c r="O6" i="10"/>
  <c r="O7" i="10"/>
  <c r="O9" i="10"/>
  <c r="O4" i="10"/>
  <c r="O2" i="10"/>
  <c r="O3" i="10"/>
  <c r="O5" i="10"/>
  <c r="O48" i="10"/>
  <c r="O130" i="10"/>
  <c r="O194" i="10"/>
  <c r="O186" i="10"/>
  <c r="O178" i="10"/>
  <c r="O142" i="10"/>
  <c r="O170" i="10"/>
  <c r="O209" i="10"/>
  <c r="O298" i="10"/>
  <c r="O350" i="10"/>
  <c r="O225" i="10"/>
  <c r="O241" i="10"/>
  <c r="O257" i="10"/>
  <c r="O338" i="10"/>
  <c r="O334" i="10"/>
  <c r="O322" i="10"/>
  <c r="O530" i="10"/>
  <c r="O481" i="10"/>
  <c r="O535" i="10"/>
  <c r="O569" i="10"/>
  <c r="O784" i="10"/>
  <c r="O818" i="10"/>
  <c r="O836" i="10"/>
  <c r="O848" i="10"/>
  <c r="O864" i="10"/>
  <c r="O871" i="10"/>
  <c r="O33" i="10"/>
  <c r="O39" i="10"/>
  <c r="O83" i="10"/>
  <c r="O99" i="10"/>
  <c r="O134" i="10"/>
  <c r="O277" i="10"/>
  <c r="O538" i="10"/>
  <c r="O493" i="10"/>
  <c r="O543" i="10"/>
  <c r="O522" i="10"/>
  <c r="O519" i="10"/>
  <c r="O517" i="10"/>
  <c r="O605" i="10"/>
  <c r="O613" i="10"/>
  <c r="O625" i="10"/>
  <c r="O738" i="10"/>
  <c r="O754" i="10"/>
  <c r="O770" i="10"/>
  <c r="O811" i="10"/>
  <c r="O827" i="10"/>
  <c r="O919" i="10"/>
  <c r="O166" i="10"/>
  <c r="O213" i="10"/>
  <c r="O229" i="10"/>
  <c r="O245" i="10"/>
  <c r="O261" i="10"/>
  <c r="O281" i="10"/>
  <c r="O286" i="10"/>
  <c r="O326" i="10"/>
  <c r="O461" i="10"/>
  <c r="O546" i="10"/>
  <c r="O473" i="10"/>
  <c r="O505" i="10"/>
  <c r="O529" i="10"/>
  <c r="O557" i="10"/>
  <c r="O585" i="10"/>
  <c r="O565" i="10"/>
  <c r="O589" i="10"/>
  <c r="O593" i="10"/>
  <c r="O822" i="10"/>
  <c r="O852" i="10"/>
  <c r="O952" i="10"/>
  <c r="O87" i="10"/>
  <c r="O103" i="10"/>
  <c r="O158" i="10"/>
  <c r="O154" i="10"/>
  <c r="O182" i="10"/>
  <c r="O146" i="10"/>
  <c r="O318" i="10"/>
  <c r="O346" i="10"/>
  <c r="O306" i="10"/>
  <c r="O302" i="10"/>
  <c r="O465" i="10"/>
  <c r="O485" i="10"/>
  <c r="O509" i="10"/>
  <c r="O534" i="10"/>
  <c r="O553" i="10"/>
  <c r="O726" i="10"/>
  <c r="O788" i="10"/>
  <c r="O742" i="10"/>
  <c r="O758" i="10"/>
  <c r="O772" i="10"/>
  <c r="O826" i="10"/>
  <c r="O799" i="10"/>
  <c r="O815" i="10"/>
  <c r="O875" i="10"/>
  <c r="O162" i="10"/>
  <c r="O59" i="10"/>
  <c r="O174" i="10"/>
  <c r="O138" i="10"/>
  <c r="O217" i="10"/>
  <c r="O233" i="10"/>
  <c r="O249" i="10"/>
  <c r="O265" i="10"/>
  <c r="O497" i="10"/>
  <c r="O515" i="10"/>
  <c r="O542" i="10"/>
  <c r="O531" i="10"/>
  <c r="O521" i="10"/>
  <c r="O577" i="10"/>
  <c r="O609" i="10"/>
  <c r="O830" i="10"/>
  <c r="O856" i="10"/>
  <c r="O927" i="10"/>
  <c r="O75" i="10"/>
  <c r="O91" i="10"/>
  <c r="O107" i="10"/>
  <c r="O201" i="10"/>
  <c r="O205" i="10"/>
  <c r="O342" i="10"/>
  <c r="O269" i="10"/>
  <c r="O354" i="10"/>
  <c r="O457" i="10"/>
  <c r="O469" i="10"/>
  <c r="O477" i="10"/>
  <c r="O523" i="10"/>
  <c r="O550" i="10"/>
  <c r="O539" i="10"/>
  <c r="O561" i="10"/>
  <c r="O621" i="10"/>
  <c r="O730" i="10"/>
  <c r="O746" i="10"/>
  <c r="O762" i="10"/>
  <c r="O780" i="10"/>
  <c r="O795" i="10"/>
  <c r="O803" i="10"/>
  <c r="O819" i="10"/>
  <c r="O931" i="10"/>
  <c r="O50" i="10"/>
  <c r="O126" i="10"/>
  <c r="O122" i="10"/>
  <c r="O150" i="10"/>
  <c r="O294" i="10"/>
  <c r="O314" i="10"/>
  <c r="O221" i="10"/>
  <c r="O237" i="10"/>
  <c r="O253" i="10"/>
  <c r="O489" i="10"/>
  <c r="O526" i="10"/>
  <c r="O547" i="10"/>
  <c r="O617" i="10"/>
  <c r="O810" i="10"/>
  <c r="O840" i="10"/>
  <c r="O860" i="10"/>
  <c r="O879" i="10"/>
  <c r="K13" i="10"/>
  <c r="K15" i="10"/>
  <c r="K14" i="10"/>
  <c r="K12" i="10"/>
  <c r="K10" i="10"/>
  <c r="K9" i="10"/>
  <c r="K7" i="10"/>
  <c r="K6" i="10"/>
  <c r="K8" i="10"/>
  <c r="K5" i="10"/>
  <c r="K3" i="10"/>
  <c r="K2" i="10"/>
  <c r="K4" i="10"/>
  <c r="K16" i="10"/>
  <c r="K30" i="10"/>
  <c r="K11" i="10"/>
  <c r="K29" i="10"/>
  <c r="K38" i="10"/>
  <c r="K46" i="10"/>
  <c r="K109" i="10"/>
  <c r="K164" i="10"/>
  <c r="K128" i="10"/>
  <c r="K275" i="10"/>
  <c r="K288" i="10"/>
  <c r="K308" i="10"/>
  <c r="K536" i="10"/>
  <c r="K503" i="10"/>
  <c r="K527" i="10"/>
  <c r="K571" i="10"/>
  <c r="K529" i="10"/>
  <c r="K555" i="10"/>
  <c r="K591" i="10"/>
  <c r="K744" i="10"/>
  <c r="K828" i="10"/>
  <c r="K838" i="10"/>
  <c r="K801" i="10"/>
  <c r="K817" i="10"/>
  <c r="K873" i="10"/>
  <c r="K917" i="10"/>
  <c r="K931" i="10"/>
  <c r="K929" i="10"/>
  <c r="K140" i="10"/>
  <c r="K136" i="10"/>
  <c r="K77" i="10"/>
  <c r="K120" i="10"/>
  <c r="K324" i="10"/>
  <c r="K283" i="10"/>
  <c r="K328" i="10"/>
  <c r="K227" i="10"/>
  <c r="K243" i="10"/>
  <c r="K259" i="10"/>
  <c r="K544" i="10"/>
  <c r="K507" i="10"/>
  <c r="K483" i="10"/>
  <c r="K607" i="10"/>
  <c r="K619" i="10"/>
  <c r="K752" i="10"/>
  <c r="K774" i="10"/>
  <c r="K832" i="10"/>
  <c r="K850" i="10"/>
  <c r="K866" i="10"/>
  <c r="K148" i="10"/>
  <c r="K144" i="10"/>
  <c r="K192" i="10"/>
  <c r="K156" i="10"/>
  <c r="K184" i="10"/>
  <c r="K199" i="10"/>
  <c r="K203" i="10"/>
  <c r="K356" i="10"/>
  <c r="K292" i="10"/>
  <c r="K344" i="10"/>
  <c r="K495" i="10"/>
  <c r="K532" i="10"/>
  <c r="K519" i="10"/>
  <c r="K611" i="10"/>
  <c r="K583" i="10"/>
  <c r="K517" i="10"/>
  <c r="K533" i="10"/>
  <c r="K760" i="10"/>
  <c r="K778" i="10"/>
  <c r="K842" i="10"/>
  <c r="K805" i="10"/>
  <c r="K821" i="10"/>
  <c r="K950" i="10"/>
  <c r="K59" i="10"/>
  <c r="K89" i="10"/>
  <c r="K132" i="10"/>
  <c r="K81" i="10"/>
  <c r="K215" i="10"/>
  <c r="K231" i="10"/>
  <c r="K247" i="10"/>
  <c r="K263" i="10"/>
  <c r="K352" i="10"/>
  <c r="K348" i="10"/>
  <c r="K336" i="10"/>
  <c r="K511" i="10"/>
  <c r="K475" i="10"/>
  <c r="K540" i="10"/>
  <c r="K524" i="10"/>
  <c r="K537" i="10"/>
  <c r="K579" i="10"/>
  <c r="K627" i="10"/>
  <c r="K768" i="10"/>
  <c r="K808" i="10"/>
  <c r="K854" i="10"/>
  <c r="K877" i="10"/>
  <c r="K869" i="10"/>
  <c r="K919" i="10"/>
  <c r="K180" i="10"/>
  <c r="K93" i="10"/>
  <c r="K115" i="10"/>
  <c r="K296" i="10"/>
  <c r="K300" i="10"/>
  <c r="K487" i="10"/>
  <c r="K548" i="10"/>
  <c r="K559" i="10"/>
  <c r="K521" i="10"/>
  <c r="K545" i="10"/>
  <c r="K551" i="10"/>
  <c r="K595" i="10"/>
  <c r="K603" i="10"/>
  <c r="K728" i="10"/>
  <c r="K732" i="10"/>
  <c r="K740" i="10"/>
  <c r="K786" i="10"/>
  <c r="K812" i="10"/>
  <c r="K834" i="10"/>
  <c r="K809" i="10"/>
  <c r="K825" i="10"/>
  <c r="K885" i="10"/>
  <c r="K881" i="10"/>
  <c r="K952" i="10"/>
  <c r="K35" i="10"/>
  <c r="K34" i="10"/>
  <c r="K97" i="10"/>
  <c r="K172" i="10"/>
  <c r="K168" i="10"/>
  <c r="K196" i="10"/>
  <c r="K85" i="10"/>
  <c r="K160" i="10"/>
  <c r="K124" i="10"/>
  <c r="K207" i="10"/>
  <c r="K219" i="10"/>
  <c r="K235" i="10"/>
  <c r="K251" i="10"/>
  <c r="K312" i="10"/>
  <c r="K286" i="10"/>
  <c r="K340" i="10"/>
  <c r="K499" i="10"/>
  <c r="K523" i="10"/>
  <c r="K575" i="10"/>
  <c r="K748" i="10"/>
  <c r="K790" i="10"/>
  <c r="K793" i="10"/>
  <c r="K816" i="10"/>
  <c r="K858" i="10"/>
  <c r="K101" i="10"/>
  <c r="K176" i="10"/>
  <c r="K188" i="10"/>
  <c r="K152" i="10"/>
  <c r="K211" i="10"/>
  <c r="K332" i="10"/>
  <c r="K360" i="10"/>
  <c r="K271" i="10"/>
  <c r="K320" i="10"/>
  <c r="K316" i="10"/>
  <c r="K304" i="10"/>
  <c r="K513" i="10"/>
  <c r="K479" i="10"/>
  <c r="K631" i="10"/>
  <c r="K525" i="10"/>
  <c r="K549" i="10"/>
  <c r="K623" i="10"/>
  <c r="K615" i="10"/>
  <c r="K736" i="10"/>
  <c r="K724" i="10"/>
  <c r="K756" i="10"/>
  <c r="K782" i="10"/>
  <c r="K820" i="10"/>
  <c r="K797" i="10"/>
  <c r="K813" i="10"/>
  <c r="K829" i="10"/>
  <c r="O983" i="10"/>
  <c r="L979" i="10"/>
  <c r="L984" i="10"/>
  <c r="J997" i="10"/>
  <c r="N988" i="10"/>
  <c r="J978" i="10"/>
  <c r="M993" i="10"/>
  <c r="K977" i="10"/>
  <c r="N963" i="10"/>
  <c r="M958" i="10"/>
  <c r="M954" i="10"/>
  <c r="J939" i="10"/>
  <c r="O942" i="10"/>
  <c r="K938" i="10"/>
  <c r="O936" i="10"/>
  <c r="K948" i="10"/>
  <c r="K933" i="10"/>
  <c r="L923" i="10"/>
  <c r="N913" i="10"/>
  <c r="L888" i="10"/>
  <c r="K800" i="10"/>
  <c r="J725" i="10"/>
  <c r="L620" i="10"/>
  <c r="J620" i="10"/>
  <c r="N614" i="10"/>
  <c r="K567" i="10"/>
  <c r="L515" i="10"/>
  <c r="N426" i="10"/>
  <c r="O358" i="10"/>
  <c r="K223" i="10"/>
  <c r="N263" i="10"/>
  <c r="L173" i="10"/>
  <c r="K50" i="10"/>
  <c r="L63" i="10"/>
  <c r="O971" i="10"/>
  <c r="O776" i="10"/>
  <c r="L385" i="10"/>
  <c r="O979" i="10"/>
  <c r="N1001" i="10"/>
  <c r="J983" i="10"/>
  <c r="K997" i="10"/>
  <c r="J987" i="10"/>
  <c r="M978" i="10"/>
  <c r="N993" i="10"/>
  <c r="L975" i="10"/>
  <c r="K989" i="10"/>
  <c r="N959" i="10"/>
  <c r="K957" i="10"/>
  <c r="M970" i="10"/>
  <c r="M941" i="10"/>
  <c r="M935" i="10"/>
  <c r="K965" i="10"/>
  <c r="L948" i="10"/>
  <c r="N923" i="10"/>
  <c r="L822" i="10"/>
  <c r="N838" i="10"/>
  <c r="N794" i="10"/>
  <c r="O766" i="10"/>
  <c r="N763" i="10"/>
  <c r="N743" i="10"/>
  <c r="N699" i="10"/>
  <c r="J685" i="10"/>
  <c r="J640" i="10"/>
  <c r="L669" i="10"/>
  <c r="L604" i="10"/>
  <c r="M560" i="10"/>
  <c r="O573" i="10"/>
  <c r="J516" i="10"/>
  <c r="J474" i="10"/>
  <c r="L451" i="10"/>
  <c r="N150" i="10"/>
  <c r="O111" i="10"/>
  <c r="K37" i="10"/>
  <c r="O990" i="10"/>
  <c r="J943" i="10"/>
  <c r="M798" i="10"/>
  <c r="J677" i="10"/>
  <c r="J396" i="10"/>
  <c r="L16" i="10"/>
  <c r="L14" i="10"/>
  <c r="L13" i="10"/>
  <c r="L11" i="10"/>
  <c r="L10" i="10"/>
  <c r="L8" i="10"/>
  <c r="L7" i="10"/>
  <c r="L6" i="10"/>
  <c r="L5" i="10"/>
  <c r="L3" i="10"/>
  <c r="L2" i="10"/>
  <c r="L4" i="10"/>
  <c r="L12" i="10"/>
  <c r="L9" i="10"/>
  <c r="L19" i="10"/>
  <c r="L15" i="10"/>
  <c r="L42" i="10"/>
  <c r="L53" i="10"/>
  <c r="L52" i="10"/>
  <c r="L77" i="10"/>
  <c r="L79" i="10"/>
  <c r="L95" i="10"/>
  <c r="L129" i="10"/>
  <c r="L198" i="10"/>
  <c r="L202" i="10"/>
  <c r="L230" i="10"/>
  <c r="L246" i="10"/>
  <c r="L262" i="10"/>
  <c r="L427" i="10"/>
  <c r="L363" i="10"/>
  <c r="L431" i="10"/>
  <c r="L459" i="10"/>
  <c r="L421" i="10"/>
  <c r="L401" i="10"/>
  <c r="L381" i="10"/>
  <c r="L521" i="10"/>
  <c r="L517" i="10"/>
  <c r="L704" i="10"/>
  <c r="L541" i="10"/>
  <c r="L596" i="10"/>
  <c r="L613" i="10"/>
  <c r="L625" i="10"/>
  <c r="L641" i="10"/>
  <c r="L646" i="10"/>
  <c r="L698" i="10"/>
  <c r="L770" i="10"/>
  <c r="L734" i="10"/>
  <c r="L769" i="10"/>
  <c r="L797" i="10"/>
  <c r="L802" i="10"/>
  <c r="L849" i="10"/>
  <c r="L821" i="10"/>
  <c r="L890" i="10"/>
  <c r="L874" i="10"/>
  <c r="L51" i="10"/>
  <c r="L67" i="10"/>
  <c r="L81" i="10"/>
  <c r="L99" i="10"/>
  <c r="L218" i="10"/>
  <c r="L292" i="10"/>
  <c r="L437" i="10"/>
  <c r="L439" i="10"/>
  <c r="L419" i="10"/>
  <c r="L467" i="10"/>
  <c r="L389" i="10"/>
  <c r="L367" i="10"/>
  <c r="L415" i="10"/>
  <c r="L475" i="10"/>
  <c r="L491" i="10"/>
  <c r="L557" i="10"/>
  <c r="L585" i="10"/>
  <c r="L565" i="10"/>
  <c r="L589" i="10"/>
  <c r="L608" i="10"/>
  <c r="L624" i="10"/>
  <c r="L653" i="10"/>
  <c r="L657" i="10"/>
  <c r="L673" i="10"/>
  <c r="L690" i="10"/>
  <c r="L702" i="10"/>
  <c r="L716" i="10"/>
  <c r="L678" i="10"/>
  <c r="L766" i="10"/>
  <c r="L794" i="10"/>
  <c r="L801" i="10"/>
  <c r="L837" i="10"/>
  <c r="L814" i="10"/>
  <c r="L853" i="10"/>
  <c r="L910" i="10"/>
  <c r="L40" i="10"/>
  <c r="L55" i="10"/>
  <c r="L85" i="10"/>
  <c r="L103" i="10"/>
  <c r="L133" i="10"/>
  <c r="L161" i="10"/>
  <c r="L214" i="10"/>
  <c r="L234" i="10"/>
  <c r="L250" i="10"/>
  <c r="L266" i="10"/>
  <c r="L387" i="10"/>
  <c r="L399" i="10"/>
  <c r="L435" i="10"/>
  <c r="L383" i="10"/>
  <c r="L591" i="10"/>
  <c r="L519" i="10"/>
  <c r="L712" i="10"/>
  <c r="L533" i="10"/>
  <c r="L553" i="10"/>
  <c r="L592" i="10"/>
  <c r="L706" i="10"/>
  <c r="L650" i="10"/>
  <c r="L684" i="10"/>
  <c r="L746" i="10"/>
  <c r="L726" i="10"/>
  <c r="L788" i="10"/>
  <c r="L772" i="10"/>
  <c r="L805" i="10"/>
  <c r="L826" i="10"/>
  <c r="L857" i="10"/>
  <c r="L813" i="10"/>
  <c r="L878" i="10"/>
  <c r="L896" i="10"/>
  <c r="L914" i="10"/>
  <c r="L919" i="10"/>
  <c r="L71" i="10"/>
  <c r="L83" i="10"/>
  <c r="L107" i="10"/>
  <c r="L165" i="10"/>
  <c r="L395" i="10"/>
  <c r="L206" i="10"/>
  <c r="L296" i="10"/>
  <c r="L300" i="10"/>
  <c r="L405" i="10"/>
  <c r="L407" i="10"/>
  <c r="L365" i="10"/>
  <c r="L441" i="10"/>
  <c r="L443" i="10"/>
  <c r="L479" i="10"/>
  <c r="L495" i="10"/>
  <c r="L545" i="10"/>
  <c r="L577" i="10"/>
  <c r="L612" i="10"/>
  <c r="L628" i="10"/>
  <c r="L661" i="10"/>
  <c r="L686" i="10"/>
  <c r="L710" i="10"/>
  <c r="L742" i="10"/>
  <c r="L738" i="10"/>
  <c r="L841" i="10"/>
  <c r="L806" i="10"/>
  <c r="L861" i="10"/>
  <c r="L825" i="10"/>
  <c r="L952" i="10"/>
  <c r="L57" i="10"/>
  <c r="L61" i="10"/>
  <c r="L111" i="10"/>
  <c r="L121" i="10"/>
  <c r="L238" i="10"/>
  <c r="L254" i="10"/>
  <c r="L270" i="10"/>
  <c r="L373" i="10"/>
  <c r="L375" i="10"/>
  <c r="L449" i="10"/>
  <c r="L429" i="10"/>
  <c r="L423" i="10"/>
  <c r="L403" i="10"/>
  <c r="L425" i="10"/>
  <c r="L561" i="10"/>
  <c r="L720" i="10"/>
  <c r="L525" i="10"/>
  <c r="L621" i="10"/>
  <c r="L629" i="10"/>
  <c r="L649" i="10"/>
  <c r="L714" i="10"/>
  <c r="L696" i="10"/>
  <c r="L680" i="10"/>
  <c r="L688" i="10"/>
  <c r="L754" i="10"/>
  <c r="L780" i="10"/>
  <c r="L793" i="10"/>
  <c r="L818" i="10"/>
  <c r="L830" i="10"/>
  <c r="L865" i="10"/>
  <c r="L882" i="10"/>
  <c r="L898" i="10"/>
  <c r="L900" i="10"/>
  <c r="L45" i="10"/>
  <c r="L65" i="10"/>
  <c r="L75" i="10"/>
  <c r="L113" i="10"/>
  <c r="L117" i="10"/>
  <c r="L169" i="10"/>
  <c r="L304" i="10"/>
  <c r="L397" i="10"/>
  <c r="L361" i="10"/>
  <c r="L409" i="10"/>
  <c r="L411" i="10"/>
  <c r="L391" i="10"/>
  <c r="L371" i="10"/>
  <c r="L445" i="10"/>
  <c r="L393" i="10"/>
  <c r="L483" i="10"/>
  <c r="L499" i="10"/>
  <c r="L513" i="10"/>
  <c r="L523" i="10"/>
  <c r="L537" i="10"/>
  <c r="L600" i="10"/>
  <c r="L617" i="10"/>
  <c r="L645" i="10"/>
  <c r="L616" i="10"/>
  <c r="L665" i="10"/>
  <c r="L718" i="10"/>
  <c r="L700" i="10"/>
  <c r="L750" i="10"/>
  <c r="L894" i="10"/>
  <c r="L845" i="10"/>
  <c r="L798" i="10"/>
  <c r="L817" i="10"/>
  <c r="L908" i="10"/>
  <c r="L904" i="10"/>
  <c r="L49" i="10"/>
  <c r="L69" i="10"/>
  <c r="L87" i="10"/>
  <c r="L125" i="10"/>
  <c r="L222" i="10"/>
  <c r="L242" i="10"/>
  <c r="L258" i="10"/>
  <c r="L274" i="10"/>
  <c r="L417" i="10"/>
  <c r="L369" i="10"/>
  <c r="L377" i="10"/>
  <c r="L379" i="10"/>
  <c r="L453" i="10"/>
  <c r="L573" i="10"/>
  <c r="L633" i="10"/>
  <c r="L549" i="10"/>
  <c r="L637" i="10"/>
  <c r="L722" i="10"/>
  <c r="L642" i="10"/>
  <c r="L694" i="10"/>
  <c r="L676" i="10"/>
  <c r="L730" i="10"/>
  <c r="L762" i="10"/>
  <c r="L776" i="10"/>
  <c r="L833" i="10"/>
  <c r="L810" i="10"/>
  <c r="L829" i="10"/>
  <c r="L912" i="10"/>
  <c r="L886" i="10"/>
  <c r="L892" i="10"/>
  <c r="L902" i="10"/>
  <c r="L927" i="10"/>
  <c r="J1001" i="10"/>
  <c r="J982" i="10"/>
  <c r="M997" i="10"/>
  <c r="J986" i="10"/>
  <c r="L995" i="10"/>
  <c r="O975" i="10"/>
  <c r="M989" i="10"/>
  <c r="K954" i="10"/>
  <c r="M966" i="10"/>
  <c r="O938" i="10"/>
  <c r="K940" i="10"/>
  <c r="O948" i="10"/>
  <c r="M922" i="10"/>
  <c r="O923" i="10"/>
  <c r="N907" i="10"/>
  <c r="L906" i="10"/>
  <c r="N899" i="10"/>
  <c r="K862" i="10"/>
  <c r="N830" i="10"/>
  <c r="N811" i="10"/>
  <c r="K846" i="10"/>
  <c r="O807" i="10"/>
  <c r="O814" i="10"/>
  <c r="J783" i="10"/>
  <c r="O750" i="10"/>
  <c r="L708" i="10"/>
  <c r="K587" i="10"/>
  <c r="J616" i="10"/>
  <c r="K563" i="10"/>
  <c r="M512" i="10"/>
  <c r="O527" i="10"/>
  <c r="N480" i="10"/>
  <c r="L503" i="10"/>
  <c r="L413" i="10"/>
  <c r="O330" i="10"/>
  <c r="M325" i="10"/>
  <c r="M329" i="10"/>
  <c r="M341" i="10"/>
  <c r="N231" i="10"/>
  <c r="M216" i="10"/>
  <c r="N126" i="10"/>
  <c r="M133" i="10"/>
  <c r="J78" i="10"/>
  <c r="M121" i="10"/>
  <c r="K923" i="10"/>
  <c r="L527" i="10"/>
  <c r="L991" i="10"/>
  <c r="J994" i="10"/>
  <c r="M982" i="10"/>
  <c r="N997" i="10"/>
  <c r="M986" i="10"/>
  <c r="J974" i="10"/>
  <c r="N989" i="10"/>
  <c r="K973" i="10"/>
  <c r="M962" i="10"/>
  <c r="M953" i="10"/>
  <c r="M937" i="10"/>
  <c r="N949" i="10"/>
  <c r="L940" i="10"/>
  <c r="N945" i="10"/>
  <c r="K921" i="10"/>
  <c r="N953" i="10"/>
  <c r="O844" i="10"/>
  <c r="J820" i="10"/>
  <c r="J801" i="10"/>
  <c r="O734" i="10"/>
  <c r="N717" i="10"/>
  <c r="J645" i="10"/>
  <c r="L638" i="10"/>
  <c r="L692" i="10"/>
  <c r="J628" i="10"/>
  <c r="O501" i="10"/>
  <c r="O513" i="10"/>
  <c r="N372" i="10"/>
  <c r="N410" i="10"/>
  <c r="L433" i="10"/>
  <c r="L463" i="10"/>
  <c r="J303" i="10"/>
  <c r="K279" i="10"/>
  <c r="O197" i="10"/>
  <c r="N64" i="10"/>
  <c r="O79" i="10"/>
  <c r="O959" i="10"/>
  <c r="L936" i="10"/>
  <c r="L529" i="10"/>
  <c r="M15" i="10"/>
  <c r="M14" i="10"/>
  <c r="M13" i="10"/>
  <c r="M8" i="10"/>
  <c r="M9" i="10"/>
  <c r="M10" i="10"/>
  <c r="M12" i="10"/>
  <c r="M11" i="10"/>
  <c r="M7" i="10"/>
  <c r="M6" i="10"/>
  <c r="M3" i="10"/>
  <c r="M2" i="10"/>
  <c r="M4" i="10"/>
  <c r="M5" i="10"/>
  <c r="M22" i="10"/>
  <c r="M25" i="10"/>
  <c r="M90" i="10"/>
  <c r="M33" i="10"/>
  <c r="M98" i="10"/>
  <c r="M232" i="10"/>
  <c r="M264" i="10"/>
  <c r="M289" i="10"/>
  <c r="M493" i="10"/>
  <c r="M545" i="10"/>
  <c r="M492" i="10"/>
  <c r="M516" i="10"/>
  <c r="M564" i="10"/>
  <c r="M725" i="10"/>
  <c r="M737" i="10"/>
  <c r="M753" i="10"/>
  <c r="M769" i="10"/>
  <c r="M794" i="10"/>
  <c r="M829" i="10"/>
  <c r="M851" i="10"/>
  <c r="M835" i="10"/>
  <c r="M189" i="10"/>
  <c r="M236" i="10"/>
  <c r="M268" i="10"/>
  <c r="M228" i="10"/>
  <c r="M285" i="10"/>
  <c r="M317" i="10"/>
  <c r="M497" i="10"/>
  <c r="M504" i="10"/>
  <c r="M528" i="10"/>
  <c r="M514" i="10"/>
  <c r="M530" i="10"/>
  <c r="M552" i="10"/>
  <c r="M568" i="10"/>
  <c r="M592" i="10"/>
  <c r="M612" i="10"/>
  <c r="M855" i="10"/>
  <c r="M839" i="10"/>
  <c r="M802" i="10"/>
  <c r="M818" i="10"/>
  <c r="M934" i="10"/>
  <c r="M930" i="10"/>
  <c r="M94" i="10"/>
  <c r="M37" i="10"/>
  <c r="M149" i="10"/>
  <c r="M145" i="10"/>
  <c r="M173" i="10"/>
  <c r="M78" i="10"/>
  <c r="M137" i="10"/>
  <c r="M240" i="10"/>
  <c r="M272" i="10"/>
  <c r="M309" i="10"/>
  <c r="M337" i="10"/>
  <c r="M293" i="10"/>
  <c r="M501" i="10"/>
  <c r="M525" i="10"/>
  <c r="M484" i="10"/>
  <c r="M576" i="10"/>
  <c r="M616" i="10"/>
  <c r="M741" i="10"/>
  <c r="M757" i="10"/>
  <c r="M779" i="10"/>
  <c r="M859" i="10"/>
  <c r="M874" i="10"/>
  <c r="M916" i="10"/>
  <c r="M125" i="10"/>
  <c r="M157" i="10"/>
  <c r="M153" i="10"/>
  <c r="M129" i="10"/>
  <c r="M193" i="10"/>
  <c r="M244" i="10"/>
  <c r="M276" i="10"/>
  <c r="M200" i="10"/>
  <c r="M204" i="10"/>
  <c r="M353" i="10"/>
  <c r="M505" i="10"/>
  <c r="M496" i="10"/>
  <c r="M533" i="10"/>
  <c r="M520" i="10"/>
  <c r="M518" i="10"/>
  <c r="M588" i="10"/>
  <c r="M620" i="10"/>
  <c r="M775" i="10"/>
  <c r="M783" i="10"/>
  <c r="M809" i="10"/>
  <c r="M863" i="10"/>
  <c r="M843" i="10"/>
  <c r="M806" i="10"/>
  <c r="M822" i="10"/>
  <c r="M947" i="10"/>
  <c r="M106" i="10"/>
  <c r="M82" i="10"/>
  <c r="M248" i="10"/>
  <c r="M280" i="10"/>
  <c r="M220" i="10"/>
  <c r="M357" i="10"/>
  <c r="M345" i="10"/>
  <c r="M508" i="10"/>
  <c r="M509" i="10"/>
  <c r="M529" i="10"/>
  <c r="M476" i="10"/>
  <c r="M624" i="10"/>
  <c r="M729" i="10"/>
  <c r="M745" i="10"/>
  <c r="M761" i="10"/>
  <c r="M813" i="10"/>
  <c r="M847" i="10"/>
  <c r="M867" i="10"/>
  <c r="M58" i="10"/>
  <c r="M48" i="10"/>
  <c r="M141" i="10"/>
  <c r="M252" i="10"/>
  <c r="M284" i="10"/>
  <c r="M224" i="10"/>
  <c r="M305" i="10"/>
  <c r="M488" i="10"/>
  <c r="M541" i="10"/>
  <c r="M522" i="10"/>
  <c r="M546" i="10"/>
  <c r="M556" i="10"/>
  <c r="M628" i="10"/>
  <c r="M787" i="10"/>
  <c r="M817" i="10"/>
  <c r="M810" i="10"/>
  <c r="M826" i="10"/>
  <c r="M878" i="10"/>
  <c r="M102" i="10"/>
  <c r="M110" i="10"/>
  <c r="M34" i="10"/>
  <c r="M50" i="10"/>
  <c r="M181" i="10"/>
  <c r="M86" i="10"/>
  <c r="M256" i="10"/>
  <c r="M333" i="10"/>
  <c r="M212" i="10"/>
  <c r="M208" i="10"/>
  <c r="M321" i="10"/>
  <c r="M301" i="10"/>
  <c r="M349" i="10"/>
  <c r="M457" i="10"/>
  <c r="M537" i="10"/>
  <c r="M500" i="10"/>
  <c r="M524" i="10"/>
  <c r="M604" i="10"/>
  <c r="M608" i="10"/>
  <c r="M791" i="10"/>
  <c r="M733" i="10"/>
  <c r="M749" i="10"/>
  <c r="M765" i="10"/>
  <c r="M821" i="10"/>
  <c r="M886" i="10"/>
  <c r="M882" i="10"/>
  <c r="M870" i="10"/>
  <c r="L987" i="10"/>
  <c r="M994" i="10"/>
  <c r="K985" i="10"/>
  <c r="M974" i="10"/>
  <c r="O955" i="10"/>
  <c r="O967" i="10"/>
  <c r="K961" i="10"/>
  <c r="O950" i="10"/>
  <c r="K944" i="10"/>
  <c r="K946" i="10"/>
  <c r="O940" i="10"/>
  <c r="K942" i="10"/>
  <c r="M918" i="10"/>
  <c r="K927" i="10"/>
  <c r="L870" i="10"/>
  <c r="O883" i="10"/>
  <c r="L809" i="10"/>
  <c r="M825" i="10"/>
  <c r="J768" i="10"/>
  <c r="J699" i="10"/>
  <c r="N666" i="10"/>
  <c r="N634" i="10"/>
  <c r="L569" i="10"/>
  <c r="N566" i="10"/>
  <c r="L581" i="10"/>
  <c r="K491" i="10"/>
  <c r="M489" i="10"/>
  <c r="L471" i="10"/>
  <c r="J490" i="10"/>
  <c r="O310" i="10"/>
  <c r="M161" i="10"/>
  <c r="M169" i="10"/>
  <c r="N51" i="10"/>
  <c r="K969" i="10"/>
  <c r="L758" i="10"/>
  <c r="K528" i="10"/>
  <c r="J13" i="10"/>
  <c r="J15" i="10"/>
  <c r="J12" i="10"/>
  <c r="J11" i="10"/>
  <c r="J7" i="10"/>
  <c r="J6" i="10"/>
  <c r="J8" i="10"/>
  <c r="J5" i="10"/>
  <c r="J4" i="10"/>
  <c r="J3" i="10"/>
  <c r="J2" i="10"/>
  <c r="J18" i="10"/>
  <c r="J23" i="10"/>
  <c r="J9" i="10"/>
  <c r="J24" i="10"/>
  <c r="J27" i="10"/>
  <c r="J14" i="10"/>
  <c r="J26" i="10"/>
  <c r="J10" i="10"/>
  <c r="J28" i="10"/>
  <c r="J21" i="10"/>
  <c r="J53" i="10"/>
  <c r="J47" i="10"/>
  <c r="J64" i="10"/>
  <c r="J80" i="10"/>
  <c r="J66" i="10"/>
  <c r="J229" i="10"/>
  <c r="J261" i="10"/>
  <c r="J217" i="10"/>
  <c r="J384" i="10"/>
  <c r="J501" i="10"/>
  <c r="J494" i="10"/>
  <c r="J568" i="10"/>
  <c r="J660" i="10"/>
  <c r="J572" i="10"/>
  <c r="J552" i="10"/>
  <c r="J607" i="10"/>
  <c r="J623" i="10"/>
  <c r="J721" i="10"/>
  <c r="J709" i="10"/>
  <c r="J761" i="10"/>
  <c r="J749" i="10"/>
  <c r="J864" i="10"/>
  <c r="J813" i="10"/>
  <c r="J889" i="10"/>
  <c r="J895" i="10"/>
  <c r="J911" i="10"/>
  <c r="J907" i="10"/>
  <c r="J164" i="10"/>
  <c r="J128" i="10"/>
  <c r="J233" i="10"/>
  <c r="J265" i="10"/>
  <c r="J299" i="10"/>
  <c r="J366" i="10"/>
  <c r="J364" i="10"/>
  <c r="J473" i="10"/>
  <c r="J452" i="10"/>
  <c r="J461" i="10"/>
  <c r="J478" i="10"/>
  <c r="J498" i="10"/>
  <c r="J518" i="10"/>
  <c r="J576" i="10"/>
  <c r="J532" i="10"/>
  <c r="J560" i="10"/>
  <c r="J672" i="10"/>
  <c r="J656" i="10"/>
  <c r="J641" i="10"/>
  <c r="J649" i="10"/>
  <c r="J683" i="10"/>
  <c r="J687" i="10"/>
  <c r="J703" i="10"/>
  <c r="J737" i="10"/>
  <c r="J792" i="10"/>
  <c r="J804" i="10"/>
  <c r="J825" i="10"/>
  <c r="J812" i="10"/>
  <c r="J873" i="10"/>
  <c r="J913" i="10"/>
  <c r="J68" i="10"/>
  <c r="J84" i="10"/>
  <c r="J56" i="10"/>
  <c r="J70" i="10"/>
  <c r="J82" i="10"/>
  <c r="J120" i="10"/>
  <c r="J237" i="10"/>
  <c r="J269" i="10"/>
  <c r="J291" i="10"/>
  <c r="J436" i="10"/>
  <c r="J505" i="10"/>
  <c r="J458" i="10"/>
  <c r="J465" i="10"/>
  <c r="J520" i="10"/>
  <c r="J544" i="10"/>
  <c r="J612" i="10"/>
  <c r="J624" i="10"/>
  <c r="J611" i="10"/>
  <c r="J627" i="10"/>
  <c r="J717" i="10"/>
  <c r="J707" i="10"/>
  <c r="J769" i="10"/>
  <c r="J757" i="10"/>
  <c r="J729" i="10"/>
  <c r="J775" i="10"/>
  <c r="J840" i="10"/>
  <c r="J805" i="10"/>
  <c r="J824" i="10"/>
  <c r="J213" i="10"/>
  <c r="J241" i="10"/>
  <c r="J273" i="10"/>
  <c r="J368" i="10"/>
  <c r="J444" i="10"/>
  <c r="J424" i="10"/>
  <c r="J477" i="10"/>
  <c r="J497" i="10"/>
  <c r="J420" i="10"/>
  <c r="J482" i="10"/>
  <c r="J502" i="10"/>
  <c r="J588" i="10"/>
  <c r="J524" i="10"/>
  <c r="J668" i="10"/>
  <c r="J652" i="10"/>
  <c r="J679" i="10"/>
  <c r="J691" i="10"/>
  <c r="J779" i="10"/>
  <c r="J817" i="10"/>
  <c r="J887" i="10"/>
  <c r="J897" i="10"/>
  <c r="J909" i="10"/>
  <c r="J915" i="10"/>
  <c r="J29" i="10"/>
  <c r="J45" i="10"/>
  <c r="J72" i="10"/>
  <c r="J74" i="10"/>
  <c r="J132" i="10"/>
  <c r="J116" i="10"/>
  <c r="J245" i="10"/>
  <c r="J277" i="10"/>
  <c r="J201" i="10"/>
  <c r="J205" i="10"/>
  <c r="J392" i="10"/>
  <c r="J509" i="10"/>
  <c r="J404" i="10"/>
  <c r="J440" i="10"/>
  <c r="J388" i="10"/>
  <c r="J469" i="10"/>
  <c r="J466" i="10"/>
  <c r="J522" i="10"/>
  <c r="J664" i="10"/>
  <c r="J599" i="10"/>
  <c r="J536" i="10"/>
  <c r="J556" i="10"/>
  <c r="J584" i="10"/>
  <c r="J632" i="10"/>
  <c r="J615" i="10"/>
  <c r="J631" i="10"/>
  <c r="J689" i="10"/>
  <c r="J711" i="10"/>
  <c r="J745" i="10"/>
  <c r="J733" i="10"/>
  <c r="J765" i="10"/>
  <c r="J844" i="10"/>
  <c r="J848" i="10"/>
  <c r="J797" i="10"/>
  <c r="J816" i="10"/>
  <c r="J877" i="10"/>
  <c r="J869" i="10"/>
  <c r="J86" i="10"/>
  <c r="J221" i="10"/>
  <c r="J249" i="10"/>
  <c r="J281" i="10"/>
  <c r="J432" i="10"/>
  <c r="J412" i="10"/>
  <c r="J481" i="10"/>
  <c r="J372" i="10"/>
  <c r="J448" i="10"/>
  <c r="J489" i="10"/>
  <c r="J486" i="10"/>
  <c r="J462" i="10"/>
  <c r="J512" i="10"/>
  <c r="J564" i="10"/>
  <c r="J548" i="10"/>
  <c r="J595" i="10"/>
  <c r="J603" i="10"/>
  <c r="J636" i="10"/>
  <c r="J675" i="10"/>
  <c r="J681" i="10"/>
  <c r="J695" i="10"/>
  <c r="J796" i="10"/>
  <c r="J852" i="10"/>
  <c r="J809" i="10"/>
  <c r="J800" i="10"/>
  <c r="J828" i="10"/>
  <c r="J885" i="10"/>
  <c r="J881" i="10"/>
  <c r="J891" i="10"/>
  <c r="J901" i="10"/>
  <c r="J44" i="10"/>
  <c r="J60" i="10"/>
  <c r="J76" i="10"/>
  <c r="J62" i="10"/>
  <c r="J168" i="10"/>
  <c r="J160" i="10"/>
  <c r="J124" i="10"/>
  <c r="J225" i="10"/>
  <c r="J197" i="10"/>
  <c r="J253" i="10"/>
  <c r="J400" i="10"/>
  <c r="J485" i="10"/>
  <c r="J287" i="10"/>
  <c r="J380" i="10"/>
  <c r="J428" i="10"/>
  <c r="J408" i="10"/>
  <c r="J493" i="10"/>
  <c r="J470" i="10"/>
  <c r="J514" i="10"/>
  <c r="J580" i="10"/>
  <c r="J528" i="10"/>
  <c r="J619" i="10"/>
  <c r="J713" i="10"/>
  <c r="J701" i="10"/>
  <c r="J693" i="10"/>
  <c r="J715" i="10"/>
  <c r="J753" i="10"/>
  <c r="J741" i="10"/>
  <c r="J793" i="10"/>
  <c r="J856" i="10"/>
  <c r="J821" i="10"/>
  <c r="J808" i="10"/>
  <c r="J905" i="10"/>
  <c r="M1001" i="10"/>
  <c r="N984" i="10"/>
  <c r="O994" i="10"/>
  <c r="N985" i="10"/>
  <c r="J990" i="10"/>
  <c r="L999" i="10"/>
  <c r="O991" i="10"/>
  <c r="N976" i="10"/>
  <c r="J979" i="10"/>
  <c r="J951" i="10"/>
  <c r="M949" i="10"/>
  <c r="L944" i="10"/>
  <c r="M943" i="10"/>
  <c r="L955" i="10"/>
  <c r="M939" i="10"/>
  <c r="M926" i="10"/>
  <c r="J893" i="10"/>
  <c r="M830" i="10"/>
  <c r="K824" i="10"/>
  <c r="O823" i="10"/>
  <c r="L784" i="10"/>
  <c r="J648" i="10"/>
  <c r="N617" i="10"/>
  <c r="N550" i="10"/>
  <c r="M550" i="10"/>
  <c r="M480" i="10"/>
  <c r="N496" i="10"/>
  <c r="L457" i="10"/>
  <c r="N414" i="10"/>
  <c r="N330" i="10"/>
  <c r="M313" i="10"/>
  <c r="N390" i="10"/>
  <c r="O273" i="10"/>
  <c r="M297" i="10"/>
  <c r="N247" i="10"/>
  <c r="M260" i="10"/>
  <c r="O190" i="10"/>
  <c r="K105" i="10"/>
  <c r="N14" i="10"/>
  <c r="N12" i="10"/>
  <c r="N10" i="10"/>
  <c r="N9" i="10"/>
  <c r="N11" i="10"/>
  <c r="N3" i="10"/>
  <c r="N4" i="10"/>
  <c r="N2" i="10"/>
  <c r="N8" i="10"/>
  <c r="N16" i="10"/>
  <c r="N6" i="10"/>
  <c r="N13" i="10"/>
  <c r="N32" i="10"/>
  <c r="N15" i="10"/>
  <c r="N17" i="10"/>
  <c r="N5" i="10"/>
  <c r="N20" i="10"/>
  <c r="N7" i="10"/>
  <c r="N49" i="10"/>
  <c r="N47" i="10"/>
  <c r="N70" i="10"/>
  <c r="N78" i="10"/>
  <c r="N43" i="10"/>
  <c r="N62" i="10"/>
  <c r="N154" i="10"/>
  <c r="N174" i="10"/>
  <c r="N227" i="10"/>
  <c r="N285" i="10"/>
  <c r="N290" i="10"/>
  <c r="N366" i="10"/>
  <c r="N302" i="10"/>
  <c r="N334" i="10"/>
  <c r="N434" i="10"/>
  <c r="N382" i="10"/>
  <c r="N394" i="10"/>
  <c r="N378" i="10"/>
  <c r="N376" i="10"/>
  <c r="N514" i="10"/>
  <c r="N516" i="10"/>
  <c r="N528" i="10"/>
  <c r="N530" i="10"/>
  <c r="N639" i="10"/>
  <c r="N646" i="10"/>
  <c r="N667" i="10"/>
  <c r="N685" i="10"/>
  <c r="N677" i="10"/>
  <c r="N683" i="10"/>
  <c r="N701" i="10"/>
  <c r="N721" i="10"/>
  <c r="N771" i="10"/>
  <c r="N773" i="10"/>
  <c r="N777" i="10"/>
  <c r="N791" i="10"/>
  <c r="N823" i="10"/>
  <c r="N810" i="10"/>
  <c r="N858" i="10"/>
  <c r="N893" i="10"/>
  <c r="N82" i="10"/>
  <c r="N68" i="10"/>
  <c r="N80" i="10"/>
  <c r="N130" i="10"/>
  <c r="N158" i="10"/>
  <c r="N178" i="10"/>
  <c r="N199" i="10"/>
  <c r="N203" i="10"/>
  <c r="N235" i="10"/>
  <c r="N251" i="10"/>
  <c r="N267" i="10"/>
  <c r="N456" i="10"/>
  <c r="N293" i="10"/>
  <c r="N306" i="10"/>
  <c r="N338" i="10"/>
  <c r="N402" i="10"/>
  <c r="N450" i="10"/>
  <c r="N430" i="10"/>
  <c r="N460" i="10"/>
  <c r="N484" i="10"/>
  <c r="N500" i="10"/>
  <c r="N586" i="10"/>
  <c r="N578" i="10"/>
  <c r="N542" i="10"/>
  <c r="N622" i="10"/>
  <c r="N651" i="10"/>
  <c r="N670" i="10"/>
  <c r="N707" i="10"/>
  <c r="N751" i="10"/>
  <c r="N770" i="10"/>
  <c r="N785" i="10"/>
  <c r="N842" i="10"/>
  <c r="N803" i="10"/>
  <c r="N822" i="10"/>
  <c r="N871" i="10"/>
  <c r="N889" i="10"/>
  <c r="N875" i="10"/>
  <c r="N182" i="10"/>
  <c r="N219" i="10"/>
  <c r="N310" i="10"/>
  <c r="N342" i="10"/>
  <c r="N370" i="10"/>
  <c r="N364" i="10"/>
  <c r="N438" i="10"/>
  <c r="N418" i="10"/>
  <c r="N398" i="10"/>
  <c r="N468" i="10"/>
  <c r="N522" i="10"/>
  <c r="N605" i="10"/>
  <c r="N574" i="10"/>
  <c r="N613" i="10"/>
  <c r="N625" i="10"/>
  <c r="N655" i="10"/>
  <c r="N671" i="10"/>
  <c r="N647" i="10"/>
  <c r="N642" i="10"/>
  <c r="N695" i="10"/>
  <c r="N703" i="10"/>
  <c r="N679" i="10"/>
  <c r="N715" i="10"/>
  <c r="N689" i="10"/>
  <c r="N735" i="10"/>
  <c r="N739" i="10"/>
  <c r="N798" i="10"/>
  <c r="N815" i="10"/>
  <c r="N887" i="10"/>
  <c r="N862" i="10"/>
  <c r="N915" i="10"/>
  <c r="N86" i="10"/>
  <c r="N74" i="10"/>
  <c r="N40" i="10"/>
  <c r="N54" i="10"/>
  <c r="N72" i="10"/>
  <c r="N56" i="10"/>
  <c r="N134" i="10"/>
  <c r="N162" i="10"/>
  <c r="N186" i="10"/>
  <c r="N239" i="10"/>
  <c r="N255" i="10"/>
  <c r="N271" i="10"/>
  <c r="N314" i="10"/>
  <c r="N346" i="10"/>
  <c r="N406" i="10"/>
  <c r="N386" i="10"/>
  <c r="N464" i="10"/>
  <c r="N472" i="10"/>
  <c r="N488" i="10"/>
  <c r="N504" i="10"/>
  <c r="N554" i="10"/>
  <c r="N520" i="10"/>
  <c r="N534" i="10"/>
  <c r="N650" i="10"/>
  <c r="N593" i="10"/>
  <c r="N601" i="10"/>
  <c r="N658" i="10"/>
  <c r="N674" i="10"/>
  <c r="N711" i="10"/>
  <c r="N724" i="10"/>
  <c r="N687" i="10"/>
  <c r="N723" i="10"/>
  <c r="N709" i="10"/>
  <c r="N759" i="10"/>
  <c r="N834" i="10"/>
  <c r="N795" i="10"/>
  <c r="N827" i="10"/>
  <c r="N814" i="10"/>
  <c r="N879" i="10"/>
  <c r="N897" i="10"/>
  <c r="N66" i="10"/>
  <c r="N42" i="10"/>
  <c r="N88" i="10"/>
  <c r="N84" i="10"/>
  <c r="N114" i="10"/>
  <c r="N138" i="10"/>
  <c r="N166" i="10"/>
  <c r="N190" i="10"/>
  <c r="N207" i="10"/>
  <c r="N318" i="10"/>
  <c r="N350" i="10"/>
  <c r="N374" i="10"/>
  <c r="N626" i="10"/>
  <c r="N590" i="10"/>
  <c r="N570" i="10"/>
  <c r="N546" i="10"/>
  <c r="N618" i="10"/>
  <c r="N597" i="10"/>
  <c r="N630" i="10"/>
  <c r="N610" i="10"/>
  <c r="N659" i="10"/>
  <c r="N705" i="10"/>
  <c r="N719" i="10"/>
  <c r="N691" i="10"/>
  <c r="N675" i="10"/>
  <c r="N727" i="10"/>
  <c r="N693" i="10"/>
  <c r="N767" i="10"/>
  <c r="N802" i="10"/>
  <c r="N807" i="10"/>
  <c r="N826" i="10"/>
  <c r="N850" i="10"/>
  <c r="N866" i="10"/>
  <c r="N867" i="10"/>
  <c r="N891" i="10"/>
  <c r="N901" i="10"/>
  <c r="N118" i="10"/>
  <c r="N60" i="10"/>
  <c r="N122" i="10"/>
  <c r="N142" i="10"/>
  <c r="N194" i="10"/>
  <c r="N454" i="10"/>
  <c r="N243" i="10"/>
  <c r="N259" i="10"/>
  <c r="N275" i="10"/>
  <c r="N422" i="10"/>
  <c r="N301" i="10"/>
  <c r="N322" i="10"/>
  <c r="N354" i="10"/>
  <c r="N476" i="10"/>
  <c r="N492" i="10"/>
  <c r="N526" i="10"/>
  <c r="N602" i="10"/>
  <c r="N629" i="10"/>
  <c r="N609" i="10"/>
  <c r="N654" i="10"/>
  <c r="N662" i="10"/>
  <c r="N713" i="10"/>
  <c r="N731" i="10"/>
  <c r="N755" i="10"/>
  <c r="N806" i="10"/>
  <c r="N819" i="10"/>
  <c r="N883" i="10"/>
  <c r="N905" i="10"/>
  <c r="N927" i="10"/>
  <c r="N76" i="10"/>
  <c r="N146" i="10"/>
  <c r="N170" i="10"/>
  <c r="N297" i="10"/>
  <c r="N294" i="10"/>
  <c r="N326" i="10"/>
  <c r="N358" i="10"/>
  <c r="N446" i="10"/>
  <c r="N362" i="10"/>
  <c r="N442" i="10"/>
  <c r="N368" i="10"/>
  <c r="N518" i="10"/>
  <c r="N512" i="10"/>
  <c r="N524" i="10"/>
  <c r="N558" i="10"/>
  <c r="N538" i="10"/>
  <c r="N582" i="10"/>
  <c r="N562" i="10"/>
  <c r="N621" i="10"/>
  <c r="N598" i="10"/>
  <c r="N663" i="10"/>
  <c r="N643" i="10"/>
  <c r="N638" i="10"/>
  <c r="N635" i="10"/>
  <c r="N681" i="10"/>
  <c r="N697" i="10"/>
  <c r="N781" i="10"/>
  <c r="N846" i="10"/>
  <c r="N799" i="10"/>
  <c r="N818" i="10"/>
  <c r="N854" i="10"/>
  <c r="N903" i="10"/>
  <c r="N909" i="10"/>
  <c r="N931" i="10"/>
  <c r="K1001" i="10"/>
  <c r="L983" i="10"/>
  <c r="N992" i="10"/>
  <c r="M990" i="10"/>
  <c r="K981" i="10"/>
  <c r="L980" i="10"/>
  <c r="J998" i="10"/>
  <c r="N971" i="10"/>
  <c r="O963" i="10"/>
  <c r="J947" i="10"/>
  <c r="O946" i="10"/>
  <c r="O944" i="10"/>
  <c r="K936" i="10"/>
  <c r="N937" i="10"/>
  <c r="M951" i="10"/>
  <c r="K925" i="10"/>
  <c r="L931" i="10"/>
  <c r="N911" i="10"/>
  <c r="M814" i="10"/>
  <c r="J860" i="10"/>
  <c r="O791" i="10"/>
  <c r="K764" i="10"/>
  <c r="L682" i="10"/>
  <c r="J697" i="10"/>
  <c r="J644" i="10"/>
  <c r="J540" i="10"/>
  <c r="M526" i="10"/>
  <c r="O525" i="10"/>
  <c r="L455" i="10"/>
  <c r="J376" i="10"/>
  <c r="J416" i="10"/>
  <c r="J362" i="10"/>
  <c r="N298" i="10"/>
  <c r="O290" i="10"/>
  <c r="L288" i="10"/>
  <c r="K255" i="10"/>
  <c r="N289" i="10"/>
  <c r="J209" i="10"/>
  <c r="J257" i="10"/>
  <c r="L226" i="10"/>
  <c r="M177" i="10"/>
  <c r="L73" i="10"/>
  <c r="O95" i="10"/>
  <c r="N52" i="10"/>
  <c r="N41" i="10"/>
  <c r="J999" i="10"/>
  <c r="J995" i="10"/>
  <c r="J991" i="10"/>
  <c r="J975" i="10"/>
  <c r="J1000" i="10"/>
  <c r="J996" i="10"/>
  <c r="J992" i="10"/>
  <c r="J988" i="10"/>
  <c r="J993" i="10"/>
  <c r="J989" i="10"/>
  <c r="J985" i="10"/>
  <c r="J970" i="10"/>
  <c r="J966" i="10"/>
  <c r="J962" i="10"/>
  <c r="J984" i="10"/>
  <c r="J981" i="10"/>
  <c r="J971" i="10"/>
  <c r="J967" i="10"/>
  <c r="J963" i="10"/>
  <c r="J980" i="10"/>
  <c r="J977" i="10"/>
  <c r="J972" i="10"/>
  <c r="J968" i="10"/>
  <c r="J964" i="10"/>
  <c r="J960" i="10"/>
  <c r="J976" i="10"/>
  <c r="J973" i="10"/>
  <c r="J969" i="10"/>
  <c r="J965" i="10"/>
  <c r="J961" i="10"/>
  <c r="J957" i="10"/>
  <c r="J958" i="10"/>
  <c r="J959" i="10"/>
  <c r="J954" i="10"/>
  <c r="J956" i="10"/>
  <c r="J953" i="10"/>
  <c r="J950" i="10"/>
  <c r="J941" i="10"/>
  <c r="J935" i="10"/>
  <c r="J938" i="10"/>
  <c r="J936" i="10"/>
  <c r="J932" i="10"/>
  <c r="J949" i="10"/>
  <c r="J940" i="10"/>
  <c r="J946" i="10"/>
  <c r="J933" i="10"/>
  <c r="J929" i="10"/>
  <c r="J925" i="10"/>
  <c r="J921" i="10"/>
  <c r="J948" i="10"/>
  <c r="J937" i="10"/>
  <c r="J955" i="10"/>
  <c r="J945" i="10"/>
  <c r="J934" i="10"/>
  <c r="J930" i="10"/>
  <c r="J926" i="10"/>
  <c r="J922" i="10"/>
  <c r="J918" i="10"/>
  <c r="J952" i="10"/>
  <c r="J942" i="10"/>
  <c r="J912" i="10"/>
  <c r="J908" i="10"/>
  <c r="J944" i="10"/>
  <c r="J916" i="10"/>
  <c r="J923" i="10"/>
  <c r="J927" i="10"/>
  <c r="J920" i="10"/>
  <c r="J914" i="10"/>
  <c r="J910" i="10"/>
  <c r="J906" i="10"/>
  <c r="J902" i="10"/>
  <c r="J898" i="10"/>
  <c r="J894" i="10"/>
  <c r="J931" i="10"/>
  <c r="J924" i="10"/>
  <c r="J919" i="10"/>
  <c r="J917" i="10"/>
  <c r="J928" i="10"/>
  <c r="J903" i="10"/>
  <c r="J899" i="10"/>
  <c r="J900" i="10"/>
  <c r="J904" i="10"/>
  <c r="J883" i="10"/>
  <c r="J879" i="10"/>
  <c r="J875" i="10"/>
  <c r="J871" i="10"/>
  <c r="J892" i="10"/>
  <c r="J890" i="10"/>
  <c r="J896" i="10"/>
  <c r="J868" i="10"/>
  <c r="J867" i="10"/>
  <c r="J863" i="10"/>
  <c r="J859" i="10"/>
  <c r="J855" i="10"/>
  <c r="J851" i="10"/>
  <c r="J847" i="10"/>
  <c r="J870" i="10"/>
  <c r="J888" i="10"/>
  <c r="J872" i="10"/>
  <c r="J876" i="10"/>
  <c r="J874" i="10"/>
  <c r="J880" i="10"/>
  <c r="J878" i="10"/>
  <c r="J865" i="10"/>
  <c r="J861" i="10"/>
  <c r="J857" i="10"/>
  <c r="J853" i="10"/>
  <c r="J849" i="10"/>
  <c r="J845" i="10"/>
  <c r="J841" i="10"/>
  <c r="J837" i="10"/>
  <c r="J884" i="10"/>
  <c r="J882" i="10"/>
  <c r="J866" i="10"/>
  <c r="J862" i="10"/>
  <c r="J858" i="10"/>
  <c r="J854" i="10"/>
  <c r="J850" i="10"/>
  <c r="J835" i="10"/>
  <c r="J832" i="10"/>
  <c r="J886" i="10"/>
  <c r="J829" i="10"/>
  <c r="J842" i="10"/>
  <c r="J838" i="10"/>
  <c r="J846" i="10"/>
  <c r="J839" i="10"/>
  <c r="J834" i="10"/>
  <c r="J833" i="10"/>
  <c r="J830" i="10"/>
  <c r="J826" i="10"/>
  <c r="J822" i="10"/>
  <c r="J818" i="10"/>
  <c r="J814" i="10"/>
  <c r="J810" i="10"/>
  <c r="J806" i="10"/>
  <c r="J802" i="10"/>
  <c r="J798" i="10"/>
  <c r="J794" i="10"/>
  <c r="J843" i="10"/>
  <c r="J791" i="10"/>
  <c r="J787" i="10"/>
  <c r="J831" i="10"/>
  <c r="J827" i="10"/>
  <c r="J823" i="10"/>
  <c r="J819" i="10"/>
  <c r="J815" i="10"/>
  <c r="J811" i="10"/>
  <c r="J807" i="10"/>
  <c r="J803" i="10"/>
  <c r="J799" i="10"/>
  <c r="J788" i="10"/>
  <c r="J784" i="10"/>
  <c r="J780" i="10"/>
  <c r="J776" i="10"/>
  <c r="J795" i="10"/>
  <c r="J789" i="10"/>
  <c r="J785" i="10"/>
  <c r="J781" i="10"/>
  <c r="J777" i="10"/>
  <c r="J778" i="10"/>
  <c r="J774" i="10"/>
  <c r="J773" i="10"/>
  <c r="J772" i="10"/>
  <c r="J770" i="10"/>
  <c r="J766" i="10"/>
  <c r="J762" i="10"/>
  <c r="J758" i="10"/>
  <c r="J754" i="10"/>
  <c r="J750" i="10"/>
  <c r="J746" i="10"/>
  <c r="J742" i="10"/>
  <c r="J738" i="10"/>
  <c r="J734" i="10"/>
  <c r="J730" i="10"/>
  <c r="J726" i="10"/>
  <c r="J782" i="10"/>
  <c r="J771" i="10"/>
  <c r="J767" i="10"/>
  <c r="J763" i="10"/>
  <c r="J759" i="10"/>
  <c r="J755" i="10"/>
  <c r="J751" i="10"/>
  <c r="J747" i="10"/>
  <c r="J743" i="10"/>
  <c r="J739" i="10"/>
  <c r="J735" i="10"/>
  <c r="J731" i="10"/>
  <c r="J786" i="10"/>
  <c r="J764" i="10"/>
  <c r="J760" i="10"/>
  <c r="J756" i="10"/>
  <c r="J752" i="10"/>
  <c r="J748" i="10"/>
  <c r="J744" i="10"/>
  <c r="J740" i="10"/>
  <c r="J736" i="10"/>
  <c r="J732" i="10"/>
  <c r="J728" i="10"/>
  <c r="J790" i="10"/>
  <c r="J727" i="10"/>
  <c r="J720" i="10"/>
  <c r="J716" i="10"/>
  <c r="J712" i="10"/>
  <c r="J708" i="10"/>
  <c r="J704" i="10"/>
  <c r="J700" i="10"/>
  <c r="J696" i="10"/>
  <c r="J692" i="10"/>
  <c r="J688" i="10"/>
  <c r="J724" i="10"/>
  <c r="J705" i="10"/>
  <c r="J722" i="10"/>
  <c r="J718" i="10"/>
  <c r="J714" i="10"/>
  <c r="J710" i="10"/>
  <c r="J706" i="10"/>
  <c r="J702" i="10"/>
  <c r="J723" i="10"/>
  <c r="J719" i="10"/>
  <c r="J684" i="10"/>
  <c r="J682" i="10"/>
  <c r="J680" i="10"/>
  <c r="J678" i="10"/>
  <c r="J676" i="10"/>
  <c r="J698" i="10"/>
  <c r="J673" i="10"/>
  <c r="J669" i="10"/>
  <c r="J665" i="10"/>
  <c r="J661" i="10"/>
  <c r="J657" i="10"/>
  <c r="J653" i="10"/>
  <c r="J694" i="10"/>
  <c r="J686" i="10"/>
  <c r="J690" i="10"/>
  <c r="J671" i="10"/>
  <c r="J667" i="10"/>
  <c r="J663" i="10"/>
  <c r="J659" i="10"/>
  <c r="J655" i="10"/>
  <c r="J651" i="10"/>
  <c r="J647" i="10"/>
  <c r="J643" i="10"/>
  <c r="J639" i="10"/>
  <c r="J646" i="10"/>
  <c r="J674" i="10"/>
  <c r="J670" i="10"/>
  <c r="J666" i="10"/>
  <c r="J662" i="10"/>
  <c r="J658" i="10"/>
  <c r="J638" i="10"/>
  <c r="J608" i="10"/>
  <c r="J604" i="10"/>
  <c r="J600" i="10"/>
  <c r="J596" i="10"/>
  <c r="J654" i="10"/>
  <c r="J642" i="10"/>
  <c r="J633" i="10"/>
  <c r="J629" i="10"/>
  <c r="J625" i="10"/>
  <c r="J621" i="10"/>
  <c r="J617" i="10"/>
  <c r="J613" i="10"/>
  <c r="J609" i="10"/>
  <c r="J605" i="10"/>
  <c r="J635" i="10"/>
  <c r="J634" i="10"/>
  <c r="J598" i="10"/>
  <c r="J591" i="10"/>
  <c r="J587" i="10"/>
  <c r="J583" i="10"/>
  <c r="J579" i="10"/>
  <c r="J575" i="10"/>
  <c r="J571" i="10"/>
  <c r="J567" i="10"/>
  <c r="J563" i="10"/>
  <c r="J559" i="10"/>
  <c r="J555" i="10"/>
  <c r="J622" i="10"/>
  <c r="J597" i="10"/>
  <c r="J593" i="10"/>
  <c r="J610" i="10"/>
  <c r="J630" i="10"/>
  <c r="J650" i="10"/>
  <c r="J626" i="10"/>
  <c r="J602" i="10"/>
  <c r="J590" i="10"/>
  <c r="J586" i="10"/>
  <c r="J582" i="10"/>
  <c r="J578" i="10"/>
  <c r="J574" i="10"/>
  <c r="J570" i="10"/>
  <c r="J566" i="10"/>
  <c r="J562" i="10"/>
  <c r="J558" i="10"/>
  <c r="J614" i="10"/>
  <c r="J601" i="10"/>
  <c r="J592" i="10"/>
  <c r="J594" i="10"/>
  <c r="J569" i="10"/>
  <c r="J551" i="10"/>
  <c r="J547" i="10"/>
  <c r="J543" i="10"/>
  <c r="J539" i="10"/>
  <c r="J535" i="10"/>
  <c r="J531" i="10"/>
  <c r="J527" i="10"/>
  <c r="J606" i="10"/>
  <c r="J589" i="10"/>
  <c r="J618" i="10"/>
  <c r="J577" i="10"/>
  <c r="J565" i="10"/>
  <c r="J585" i="10"/>
  <c r="J549" i="10"/>
  <c r="J545" i="10"/>
  <c r="J541" i="10"/>
  <c r="J537" i="10"/>
  <c r="J533" i="10"/>
  <c r="J529" i="10"/>
  <c r="J573" i="10"/>
  <c r="J557" i="10"/>
  <c r="J561" i="10"/>
  <c r="J550" i="10"/>
  <c r="J546" i="10"/>
  <c r="J542" i="10"/>
  <c r="J538" i="10"/>
  <c r="J534" i="10"/>
  <c r="J530" i="10"/>
  <c r="J526" i="10"/>
  <c r="J581" i="10"/>
  <c r="J554" i="10"/>
  <c r="J553" i="10"/>
  <c r="J519" i="10"/>
  <c r="J517" i="10"/>
  <c r="J510" i="10"/>
  <c r="J506" i="10"/>
  <c r="J525" i="10"/>
  <c r="J521" i="10"/>
  <c r="J513" i="10"/>
  <c r="J508" i="10"/>
  <c r="J504" i="10"/>
  <c r="J500" i="10"/>
  <c r="J496" i="10"/>
  <c r="J492" i="10"/>
  <c r="J488" i="10"/>
  <c r="J484" i="10"/>
  <c r="J480" i="10"/>
  <c r="J476" i="10"/>
  <c r="J472" i="10"/>
  <c r="J468" i="10"/>
  <c r="J455" i="10"/>
  <c r="J460" i="10"/>
  <c r="J515" i="10"/>
  <c r="J453" i="10"/>
  <c r="J449" i="10"/>
  <c r="J445" i="10"/>
  <c r="J441" i="10"/>
  <c r="J437" i="10"/>
  <c r="J433" i="10"/>
  <c r="J429" i="10"/>
  <c r="J425" i="10"/>
  <c r="J421" i="10"/>
  <c r="J417" i="10"/>
  <c r="J413" i="10"/>
  <c r="J409" i="10"/>
  <c r="J405" i="10"/>
  <c r="J401" i="10"/>
  <c r="J397" i="10"/>
  <c r="J393" i="10"/>
  <c r="J389" i="10"/>
  <c r="J385" i="10"/>
  <c r="J381" i="10"/>
  <c r="J377" i="10"/>
  <c r="J373" i="10"/>
  <c r="J369" i="10"/>
  <c r="J523" i="10"/>
  <c r="J511" i="10"/>
  <c r="J507" i="10"/>
  <c r="J503" i="10"/>
  <c r="J499" i="10"/>
  <c r="J495" i="10"/>
  <c r="J491" i="10"/>
  <c r="J487" i="10"/>
  <c r="J483" i="10"/>
  <c r="J479" i="10"/>
  <c r="J475" i="10"/>
  <c r="J471" i="10"/>
  <c r="J464" i="10"/>
  <c r="J459" i="10"/>
  <c r="J454" i="10"/>
  <c r="J450" i="10"/>
  <c r="J446" i="10"/>
  <c r="J442" i="10"/>
  <c r="J438" i="10"/>
  <c r="J434" i="10"/>
  <c r="J430" i="10"/>
  <c r="J426" i="10"/>
  <c r="J422" i="10"/>
  <c r="J418" i="10"/>
  <c r="J414" i="10"/>
  <c r="J410" i="10"/>
  <c r="J406" i="10"/>
  <c r="J402" i="10"/>
  <c r="J398" i="10"/>
  <c r="J394" i="10"/>
  <c r="J390" i="10"/>
  <c r="J386" i="10"/>
  <c r="J382" i="10"/>
  <c r="J378" i="10"/>
  <c r="J374" i="10"/>
  <c r="J370" i="10"/>
  <c r="J427" i="10"/>
  <c r="J395" i="10"/>
  <c r="J357" i="10"/>
  <c r="J353" i="10"/>
  <c r="J349" i="10"/>
  <c r="J345" i="10"/>
  <c r="J341" i="10"/>
  <c r="J337" i="10"/>
  <c r="J333" i="10"/>
  <c r="J329" i="10"/>
  <c r="J325" i="10"/>
  <c r="J321" i="10"/>
  <c r="J317" i="10"/>
  <c r="J313" i="10"/>
  <c r="J309" i="10"/>
  <c r="J305" i="10"/>
  <c r="J301" i="10"/>
  <c r="J297" i="10"/>
  <c r="J447" i="10"/>
  <c r="J415" i="10"/>
  <c r="J383" i="10"/>
  <c r="J435" i="10"/>
  <c r="J403" i="10"/>
  <c r="J371" i="10"/>
  <c r="J367" i="10"/>
  <c r="J358" i="10"/>
  <c r="J354" i="10"/>
  <c r="J350" i="10"/>
  <c r="J346" i="10"/>
  <c r="J342" i="10"/>
  <c r="J338" i="10"/>
  <c r="J334" i="10"/>
  <c r="J330" i="10"/>
  <c r="J326" i="10"/>
  <c r="J322" i="10"/>
  <c r="J318" i="10"/>
  <c r="J314" i="10"/>
  <c r="J310" i="10"/>
  <c r="J306" i="10"/>
  <c r="J302" i="10"/>
  <c r="J423" i="10"/>
  <c r="J391" i="10"/>
  <c r="J463" i="10"/>
  <c r="J443" i="10"/>
  <c r="J411" i="10"/>
  <c r="J379" i="10"/>
  <c r="J365" i="10"/>
  <c r="J363" i="10"/>
  <c r="J361" i="10"/>
  <c r="J359" i="10"/>
  <c r="J355" i="10"/>
  <c r="J351" i="10"/>
  <c r="J347" i="10"/>
  <c r="J343" i="10"/>
  <c r="J339" i="10"/>
  <c r="J335" i="10"/>
  <c r="J331" i="10"/>
  <c r="J327" i="10"/>
  <c r="J323" i="10"/>
  <c r="J319" i="10"/>
  <c r="J315" i="10"/>
  <c r="J311" i="10"/>
  <c r="J307" i="10"/>
  <c r="J457" i="10"/>
  <c r="J431" i="10"/>
  <c r="J399" i="10"/>
  <c r="J467" i="10"/>
  <c r="J451" i="10"/>
  <c r="J419" i="10"/>
  <c r="J387" i="10"/>
  <c r="J360" i="10"/>
  <c r="J356" i="10"/>
  <c r="J352" i="10"/>
  <c r="J348" i="10"/>
  <c r="J344" i="10"/>
  <c r="J340" i="10"/>
  <c r="J336" i="10"/>
  <c r="J332" i="10"/>
  <c r="J328" i="10"/>
  <c r="J324" i="10"/>
  <c r="J320" i="10"/>
  <c r="J316" i="10"/>
  <c r="J312" i="10"/>
  <c r="J308" i="10"/>
  <c r="J304" i="10"/>
  <c r="J300" i="10"/>
  <c r="J296" i="10"/>
  <c r="J292" i="10"/>
  <c r="J288" i="10"/>
  <c r="J375" i="10"/>
  <c r="J298" i="10"/>
  <c r="J293" i="10"/>
  <c r="J407" i="10"/>
  <c r="J290" i="10"/>
  <c r="J285" i="10"/>
  <c r="J439" i="10"/>
  <c r="J286" i="10"/>
  <c r="J282" i="10"/>
  <c r="J278" i="10"/>
  <c r="J274" i="10"/>
  <c r="J270" i="10"/>
  <c r="J266" i="10"/>
  <c r="J262" i="10"/>
  <c r="J258" i="10"/>
  <c r="J254" i="10"/>
  <c r="J250" i="10"/>
  <c r="J246" i="10"/>
  <c r="J242" i="10"/>
  <c r="J238" i="10"/>
  <c r="J234" i="10"/>
  <c r="J230" i="10"/>
  <c r="J294" i="10"/>
  <c r="J456" i="10"/>
  <c r="J284" i="10"/>
  <c r="J280" i="10"/>
  <c r="J276" i="10"/>
  <c r="J272" i="10"/>
  <c r="J268" i="10"/>
  <c r="J264" i="10"/>
  <c r="J260" i="10"/>
  <c r="J256" i="10"/>
  <c r="J252" i="10"/>
  <c r="J248" i="10"/>
  <c r="J244" i="10"/>
  <c r="J240" i="10"/>
  <c r="J236" i="10"/>
  <c r="J232" i="10"/>
  <c r="J228" i="10"/>
  <c r="J224" i="10"/>
  <c r="J220" i="10"/>
  <c r="J216" i="10"/>
  <c r="J212" i="10"/>
  <c r="J210" i="10"/>
  <c r="J207" i="10"/>
  <c r="J193" i="10"/>
  <c r="J189" i="10"/>
  <c r="J185" i="10"/>
  <c r="J181" i="10"/>
  <c r="J177" i="10"/>
  <c r="J173" i="10"/>
  <c r="J169" i="10"/>
  <c r="J165" i="10"/>
  <c r="J161" i="10"/>
  <c r="J157" i="10"/>
  <c r="J153" i="10"/>
  <c r="J149" i="10"/>
  <c r="J145" i="10"/>
  <c r="J141" i="10"/>
  <c r="J137" i="10"/>
  <c r="J133" i="10"/>
  <c r="J129" i="10"/>
  <c r="J125" i="10"/>
  <c r="J121" i="10"/>
  <c r="J283" i="10"/>
  <c r="J279" i="10"/>
  <c r="J275" i="10"/>
  <c r="J271" i="10"/>
  <c r="J267" i="10"/>
  <c r="J263" i="10"/>
  <c r="J259" i="10"/>
  <c r="J255" i="10"/>
  <c r="J251" i="10"/>
  <c r="J247" i="10"/>
  <c r="J243" i="10"/>
  <c r="J239" i="10"/>
  <c r="J235" i="10"/>
  <c r="J231" i="10"/>
  <c r="J208" i="10"/>
  <c r="J206" i="10"/>
  <c r="J203" i="10"/>
  <c r="J289" i="10"/>
  <c r="J204" i="10"/>
  <c r="J202" i="10"/>
  <c r="J199" i="10"/>
  <c r="J194" i="10"/>
  <c r="J190" i="10"/>
  <c r="J186" i="10"/>
  <c r="J182" i="10"/>
  <c r="J178" i="10"/>
  <c r="J174" i="10"/>
  <c r="J170" i="10"/>
  <c r="J166" i="10"/>
  <c r="J162" i="10"/>
  <c r="J158" i="10"/>
  <c r="J154" i="10"/>
  <c r="J150" i="10"/>
  <c r="J146" i="10"/>
  <c r="J142" i="10"/>
  <c r="J138" i="10"/>
  <c r="J134" i="10"/>
  <c r="J130" i="10"/>
  <c r="J126" i="10"/>
  <c r="J122" i="10"/>
  <c r="J218" i="10"/>
  <c r="J215" i="10"/>
  <c r="J200" i="10"/>
  <c r="J198" i="10"/>
  <c r="J222" i="10"/>
  <c r="J219" i="10"/>
  <c r="J214" i="10"/>
  <c r="J195" i="10"/>
  <c r="J191" i="10"/>
  <c r="J187" i="10"/>
  <c r="J183" i="10"/>
  <c r="J179" i="10"/>
  <c r="J175" i="10"/>
  <c r="J171" i="10"/>
  <c r="J167" i="10"/>
  <c r="J163" i="10"/>
  <c r="J159" i="10"/>
  <c r="J155" i="10"/>
  <c r="J151" i="10"/>
  <c r="J147" i="10"/>
  <c r="J143" i="10"/>
  <c r="J139" i="10"/>
  <c r="J135" i="10"/>
  <c r="J131" i="10"/>
  <c r="J127" i="10"/>
  <c r="J123" i="10"/>
  <c r="J226" i="10"/>
  <c r="J223" i="10"/>
  <c r="J227" i="10"/>
  <c r="J196" i="10"/>
  <c r="J192" i="10"/>
  <c r="J188" i="10"/>
  <c r="J184" i="10"/>
  <c r="J180" i="10"/>
  <c r="J176" i="10"/>
  <c r="J172" i="10"/>
  <c r="J156" i="10"/>
  <c r="J152" i="10"/>
  <c r="J148" i="10"/>
  <c r="J144" i="10"/>
  <c r="J140" i="10"/>
  <c r="J136" i="10"/>
  <c r="J58" i="10"/>
  <c r="J112" i="10"/>
  <c r="J108" i="10"/>
  <c r="J104" i="10"/>
  <c r="J100" i="10"/>
  <c r="J96" i="10"/>
  <c r="J92" i="10"/>
  <c r="J88" i="10"/>
  <c r="J59" i="10"/>
  <c r="J117" i="10"/>
  <c r="J109" i="10"/>
  <c r="J105" i="10"/>
  <c r="J101" i="10"/>
  <c r="J97" i="10"/>
  <c r="J93" i="10"/>
  <c r="J89" i="10"/>
  <c r="J85" i="10"/>
  <c r="J81" i="10"/>
  <c r="J77" i="10"/>
  <c r="J73" i="10"/>
  <c r="J69" i="10"/>
  <c r="J65" i="10"/>
  <c r="J61" i="10"/>
  <c r="J211" i="10"/>
  <c r="J114" i="10"/>
  <c r="J113" i="10"/>
  <c r="J57" i="10"/>
  <c r="J55" i="10"/>
  <c r="J119" i="10"/>
  <c r="J110" i="10"/>
  <c r="J106" i="10"/>
  <c r="J102" i="10"/>
  <c r="J98" i="10"/>
  <c r="J94" i="10"/>
  <c r="J90" i="10"/>
  <c r="J118" i="10"/>
  <c r="J115" i="10"/>
  <c r="J37" i="10"/>
  <c r="J51" i="10"/>
  <c r="J42" i="10"/>
  <c r="J40" i="10"/>
  <c r="J50" i="10"/>
  <c r="J52" i="10"/>
  <c r="J49" i="10"/>
  <c r="J43" i="10"/>
  <c r="J41" i="10"/>
  <c r="J54" i="10"/>
  <c r="J48" i="10"/>
  <c r="J39" i="10"/>
  <c r="J36" i="10"/>
  <c r="J111" i="10"/>
  <c r="J107" i="10"/>
  <c r="J103" i="10"/>
  <c r="J99" i="10"/>
  <c r="J95" i="10"/>
  <c r="J91" i="10"/>
  <c r="J87" i="10"/>
  <c r="J83" i="10"/>
  <c r="J79" i="10"/>
  <c r="J75" i="10"/>
  <c r="J71" i="10"/>
  <c r="J67" i="10"/>
  <c r="J63" i="10"/>
  <c r="J34" i="10"/>
  <c r="J20" i="10"/>
  <c r="J32" i="10"/>
  <c r="J16" i="10"/>
  <c r="J46" i="10"/>
  <c r="J35" i="10"/>
  <c r="J17" i="10"/>
  <c r="J38" i="10"/>
  <c r="J33" i="10"/>
  <c r="J31" i="10"/>
  <c r="J30" i="10"/>
  <c r="J19" i="10"/>
  <c r="J25" i="10"/>
  <c r="J22" i="10"/>
  <c r="O998" i="10"/>
  <c r="O986" i="10"/>
  <c r="O982" i="10"/>
  <c r="O978" i="10"/>
  <c r="O999" i="10"/>
  <c r="O995" i="10"/>
  <c r="O1000" i="10"/>
  <c r="O992" i="10"/>
  <c r="O985" i="10"/>
  <c r="O981" i="10"/>
  <c r="O974" i="10"/>
  <c r="O1001" i="10"/>
  <c r="O973" i="10"/>
  <c r="O969" i="10"/>
  <c r="O965" i="10"/>
  <c r="O961" i="10"/>
  <c r="O997" i="10"/>
  <c r="O988" i="10"/>
  <c r="O980" i="10"/>
  <c r="O977" i="10"/>
  <c r="O970" i="10"/>
  <c r="O966" i="10"/>
  <c r="O962" i="10"/>
  <c r="O993" i="10"/>
  <c r="O976" i="10"/>
  <c r="O996" i="10"/>
  <c r="O989" i="10"/>
  <c r="O964" i="10"/>
  <c r="O968" i="10"/>
  <c r="O972" i="10"/>
  <c r="O960" i="10"/>
  <c r="O984" i="10"/>
  <c r="O953" i="10"/>
  <c r="O949" i="10"/>
  <c r="O945" i="10"/>
  <c r="O941" i="10"/>
  <c r="O958" i="10"/>
  <c r="O957" i="10"/>
  <c r="O956" i="10"/>
  <c r="O943" i="10"/>
  <c r="O934" i="10"/>
  <c r="O937" i="10"/>
  <c r="O939" i="10"/>
  <c r="O935" i="10"/>
  <c r="O932" i="10"/>
  <c r="O928" i="10"/>
  <c r="O924" i="10"/>
  <c r="O920" i="10"/>
  <c r="O951" i="10"/>
  <c r="O947" i="10"/>
  <c r="O933" i="10"/>
  <c r="O929" i="10"/>
  <c r="O925" i="10"/>
  <c r="O921" i="10"/>
  <c r="O918" i="10"/>
  <c r="O917" i="10"/>
  <c r="O915" i="10"/>
  <c r="O911" i="10"/>
  <c r="O907" i="10"/>
  <c r="O922" i="10"/>
  <c r="O926" i="10"/>
  <c r="O912" i="10"/>
  <c r="O908" i="10"/>
  <c r="O904" i="10"/>
  <c r="O900" i="10"/>
  <c r="O896" i="10"/>
  <c r="O930" i="10"/>
  <c r="O916" i="10"/>
  <c r="O913" i="10"/>
  <c r="O909" i="10"/>
  <c r="O905" i="10"/>
  <c r="O901" i="10"/>
  <c r="O897" i="10"/>
  <c r="O893" i="10"/>
  <c r="O954" i="10"/>
  <c r="O903" i="10"/>
  <c r="O892" i="10"/>
  <c r="O891" i="10"/>
  <c r="O890" i="10"/>
  <c r="O889" i="10"/>
  <c r="O885" i="10"/>
  <c r="O881" i="10"/>
  <c r="O877" i="10"/>
  <c r="O873" i="10"/>
  <c r="O869" i="10"/>
  <c r="O906" i="10"/>
  <c r="O910" i="10"/>
  <c r="O886" i="10"/>
  <c r="O882" i="10"/>
  <c r="O878" i="10"/>
  <c r="O874" i="10"/>
  <c r="O914" i="10"/>
  <c r="O895" i="10"/>
  <c r="O898" i="10"/>
  <c r="O894" i="10"/>
  <c r="O899" i="10"/>
  <c r="O865" i="10"/>
  <c r="O861" i="10"/>
  <c r="O857" i="10"/>
  <c r="O853" i="10"/>
  <c r="O849" i="10"/>
  <c r="O872" i="10"/>
  <c r="O888" i="10"/>
  <c r="O876" i="10"/>
  <c r="O866" i="10"/>
  <c r="O862" i="10"/>
  <c r="O858" i="10"/>
  <c r="O854" i="10"/>
  <c r="O850" i="10"/>
  <c r="O846" i="10"/>
  <c r="O842" i="10"/>
  <c r="O838" i="10"/>
  <c r="O880" i="10"/>
  <c r="O884" i="10"/>
  <c r="O868" i="10"/>
  <c r="O863" i="10"/>
  <c r="O859" i="10"/>
  <c r="O855" i="10"/>
  <c r="O851" i="10"/>
  <c r="O847" i="10"/>
  <c r="O843" i="10"/>
  <c r="O839" i="10"/>
  <c r="O902" i="10"/>
  <c r="O867" i="10"/>
  <c r="O806" i="10"/>
  <c r="O802" i="10"/>
  <c r="O798" i="10"/>
  <c r="O794" i="10"/>
  <c r="O833" i="10"/>
  <c r="O887" i="10"/>
  <c r="O831" i="10"/>
  <c r="O841" i="10"/>
  <c r="O834" i="10"/>
  <c r="O870" i="10"/>
  <c r="O845" i="10"/>
  <c r="O832" i="10"/>
  <c r="O828" i="10"/>
  <c r="O824" i="10"/>
  <c r="O820" i="10"/>
  <c r="O816" i="10"/>
  <c r="O812" i="10"/>
  <c r="O808" i="10"/>
  <c r="O804" i="10"/>
  <c r="O800" i="10"/>
  <c r="O796" i="10"/>
  <c r="O837" i="10"/>
  <c r="O835" i="10"/>
  <c r="O829" i="10"/>
  <c r="O825" i="10"/>
  <c r="O821" i="10"/>
  <c r="O817" i="10"/>
  <c r="O813" i="10"/>
  <c r="O809" i="10"/>
  <c r="O805" i="10"/>
  <c r="O801" i="10"/>
  <c r="O797" i="10"/>
  <c r="O790" i="10"/>
  <c r="O786" i="10"/>
  <c r="O782" i="10"/>
  <c r="O778" i="10"/>
  <c r="O779" i="10"/>
  <c r="O775" i="10"/>
  <c r="O781" i="10"/>
  <c r="O768" i="10"/>
  <c r="O764" i="10"/>
  <c r="O760" i="10"/>
  <c r="O756" i="10"/>
  <c r="O752" i="10"/>
  <c r="O748" i="10"/>
  <c r="O744" i="10"/>
  <c r="O740" i="10"/>
  <c r="O736" i="10"/>
  <c r="O732" i="10"/>
  <c r="O792" i="10"/>
  <c r="O783" i="10"/>
  <c r="O785" i="10"/>
  <c r="O769" i="10"/>
  <c r="O765" i="10"/>
  <c r="O761" i="10"/>
  <c r="O757" i="10"/>
  <c r="O753" i="10"/>
  <c r="O749" i="10"/>
  <c r="O745" i="10"/>
  <c r="O741" i="10"/>
  <c r="O737" i="10"/>
  <c r="O733" i="10"/>
  <c r="O729" i="10"/>
  <c r="O787" i="10"/>
  <c r="O793" i="10"/>
  <c r="O789" i="10"/>
  <c r="O774" i="10"/>
  <c r="O773" i="10"/>
  <c r="O777" i="10"/>
  <c r="O771" i="10"/>
  <c r="O767" i="10"/>
  <c r="O763" i="10"/>
  <c r="O759" i="10"/>
  <c r="O755" i="10"/>
  <c r="O751" i="10"/>
  <c r="O747" i="10"/>
  <c r="O743" i="10"/>
  <c r="O739" i="10"/>
  <c r="O723" i="10"/>
  <c r="O719" i="10"/>
  <c r="O715" i="10"/>
  <c r="O711" i="10"/>
  <c r="O707" i="10"/>
  <c r="O703" i="10"/>
  <c r="O699" i="10"/>
  <c r="O720" i="10"/>
  <c r="O716" i="10"/>
  <c r="O712" i="10"/>
  <c r="O708" i="10"/>
  <c r="O704" i="10"/>
  <c r="O700" i="10"/>
  <c r="O696" i="10"/>
  <c r="O692" i="10"/>
  <c r="O688" i="10"/>
  <c r="O728" i="10"/>
  <c r="O727" i="10"/>
  <c r="O725" i="10"/>
  <c r="O724" i="10"/>
  <c r="O721" i="10"/>
  <c r="O717" i="10"/>
  <c r="O713" i="10"/>
  <c r="O709" i="10"/>
  <c r="O705" i="10"/>
  <c r="O701" i="10"/>
  <c r="O697" i="10"/>
  <c r="O693" i="10"/>
  <c r="O689" i="10"/>
  <c r="O685" i="10"/>
  <c r="O731" i="10"/>
  <c r="O735" i="10"/>
  <c r="O722" i="10"/>
  <c r="O718" i="10"/>
  <c r="O714" i="10"/>
  <c r="O710" i="10"/>
  <c r="O706" i="10"/>
  <c r="O702" i="10"/>
  <c r="O698" i="10"/>
  <c r="O694" i="10"/>
  <c r="O690" i="10"/>
  <c r="O686" i="10"/>
  <c r="O674" i="10"/>
  <c r="O670" i="10"/>
  <c r="O666" i="10"/>
  <c r="O662" i="10"/>
  <c r="O658" i="10"/>
  <c r="O691" i="10"/>
  <c r="O671" i="10"/>
  <c r="O667" i="10"/>
  <c r="O663" i="10"/>
  <c r="O659" i="10"/>
  <c r="O655" i="10"/>
  <c r="O651" i="10"/>
  <c r="O647" i="10"/>
  <c r="O643" i="10"/>
  <c r="O683" i="10"/>
  <c r="O682" i="10"/>
  <c r="O681" i="10"/>
  <c r="O680" i="10"/>
  <c r="O679" i="10"/>
  <c r="O678" i="10"/>
  <c r="O677" i="10"/>
  <c r="O676" i="10"/>
  <c r="O675" i="10"/>
  <c r="O672" i="10"/>
  <c r="O668" i="10"/>
  <c r="O664" i="10"/>
  <c r="O660" i="10"/>
  <c r="O656" i="10"/>
  <c r="O652" i="10"/>
  <c r="O648" i="10"/>
  <c r="O695" i="10"/>
  <c r="O687" i="10"/>
  <c r="O684" i="10"/>
  <c r="O673" i="10"/>
  <c r="O669" i="10"/>
  <c r="O665" i="10"/>
  <c r="O661" i="10"/>
  <c r="O657" i="10"/>
  <c r="O653" i="10"/>
  <c r="O649" i="10"/>
  <c r="O645" i="10"/>
  <c r="O641" i="10"/>
  <c r="O642" i="10"/>
  <c r="O634" i="10"/>
  <c r="O630" i="10"/>
  <c r="O626" i="10"/>
  <c r="O622" i="10"/>
  <c r="O618" i="10"/>
  <c r="O614" i="10"/>
  <c r="O610" i="10"/>
  <c r="O606" i="10"/>
  <c r="O654" i="10"/>
  <c r="O644" i="10"/>
  <c r="O639" i="10"/>
  <c r="O631" i="10"/>
  <c r="O627" i="10"/>
  <c r="O623" i="10"/>
  <c r="O619" i="10"/>
  <c r="O615" i="10"/>
  <c r="O611" i="10"/>
  <c r="O607" i="10"/>
  <c r="O603" i="10"/>
  <c r="O599" i="10"/>
  <c r="O595" i="10"/>
  <c r="O637" i="10"/>
  <c r="O636" i="10"/>
  <c r="O635" i="10"/>
  <c r="O638" i="10"/>
  <c r="O633" i="10"/>
  <c r="O629" i="10"/>
  <c r="O601" i="10"/>
  <c r="O597" i="10"/>
  <c r="O646" i="10"/>
  <c r="O640" i="10"/>
  <c r="O632" i="10"/>
  <c r="O600" i="10"/>
  <c r="O620" i="10"/>
  <c r="O594" i="10"/>
  <c r="O590" i="10"/>
  <c r="O586" i="10"/>
  <c r="O582" i="10"/>
  <c r="O578" i="10"/>
  <c r="O574" i="10"/>
  <c r="O570" i="10"/>
  <c r="O566" i="10"/>
  <c r="O562" i="10"/>
  <c r="O558" i="10"/>
  <c r="O554" i="10"/>
  <c r="O608" i="10"/>
  <c r="O604" i="10"/>
  <c r="O596" i="10"/>
  <c r="O628" i="10"/>
  <c r="O602" i="10"/>
  <c r="O587" i="10"/>
  <c r="O583" i="10"/>
  <c r="O579" i="10"/>
  <c r="O575" i="10"/>
  <c r="O571" i="10"/>
  <c r="O567" i="10"/>
  <c r="O563" i="10"/>
  <c r="O559" i="10"/>
  <c r="O624" i="10"/>
  <c r="O612" i="10"/>
  <c r="O581" i="10"/>
  <c r="O584" i="10"/>
  <c r="O555" i="10"/>
  <c r="O572" i="10"/>
  <c r="O518" i="10"/>
  <c r="O514" i="10"/>
  <c r="O560" i="10"/>
  <c r="O650" i="10"/>
  <c r="O616" i="10"/>
  <c r="O580" i="10"/>
  <c r="O592" i="10"/>
  <c r="O568" i="10"/>
  <c r="O552" i="10"/>
  <c r="O551" i="10"/>
  <c r="O588" i="10"/>
  <c r="O548" i="10"/>
  <c r="O544" i="10"/>
  <c r="O540" i="10"/>
  <c r="O536" i="10"/>
  <c r="O532" i="10"/>
  <c r="O528" i="10"/>
  <c r="O524" i="10"/>
  <c r="O520" i="10"/>
  <c r="O516" i="10"/>
  <c r="O576" i="10"/>
  <c r="O556" i="10"/>
  <c r="O598" i="10"/>
  <c r="O591" i="10"/>
  <c r="O564" i="10"/>
  <c r="O549" i="10"/>
  <c r="O545" i="10"/>
  <c r="O541" i="10"/>
  <c r="O537" i="10"/>
  <c r="O533" i="10"/>
  <c r="O511" i="10"/>
  <c r="O507" i="10"/>
  <c r="O503" i="10"/>
  <c r="O499" i="10"/>
  <c r="O495" i="10"/>
  <c r="O491" i="10"/>
  <c r="O487" i="10"/>
  <c r="O483" i="10"/>
  <c r="O479" i="10"/>
  <c r="O475" i="10"/>
  <c r="O471" i="10"/>
  <c r="O467" i="10"/>
  <c r="O508" i="10"/>
  <c r="O504" i="10"/>
  <c r="O500" i="10"/>
  <c r="O496" i="10"/>
  <c r="O492" i="10"/>
  <c r="O488" i="10"/>
  <c r="O484" i="10"/>
  <c r="O480" i="10"/>
  <c r="O476" i="10"/>
  <c r="O472" i="10"/>
  <c r="O512" i="10"/>
  <c r="O510" i="10"/>
  <c r="O506" i="10"/>
  <c r="O502" i="10"/>
  <c r="O498" i="10"/>
  <c r="O494" i="10"/>
  <c r="O490" i="10"/>
  <c r="O486" i="10"/>
  <c r="O482" i="10"/>
  <c r="O478" i="10"/>
  <c r="O474" i="10"/>
  <c r="O470" i="10"/>
  <c r="O466" i="10"/>
  <c r="O462" i="10"/>
  <c r="O454" i="10"/>
  <c r="O450" i="10"/>
  <c r="O446" i="10"/>
  <c r="O442" i="10"/>
  <c r="O438" i="10"/>
  <c r="O434" i="10"/>
  <c r="O430" i="10"/>
  <c r="O426" i="10"/>
  <c r="O422" i="10"/>
  <c r="O418" i="10"/>
  <c r="O414" i="10"/>
  <c r="O410" i="10"/>
  <c r="O406" i="10"/>
  <c r="O402" i="10"/>
  <c r="O398" i="10"/>
  <c r="O394" i="10"/>
  <c r="O390" i="10"/>
  <c r="O386" i="10"/>
  <c r="O382" i="10"/>
  <c r="O378" i="10"/>
  <c r="O374" i="10"/>
  <c r="O370" i="10"/>
  <c r="O468" i="10"/>
  <c r="O458" i="10"/>
  <c r="O451" i="10"/>
  <c r="O447" i="10"/>
  <c r="O443" i="10"/>
  <c r="O439" i="10"/>
  <c r="O435" i="10"/>
  <c r="O431" i="10"/>
  <c r="O427" i="10"/>
  <c r="O423" i="10"/>
  <c r="O419" i="10"/>
  <c r="O415" i="10"/>
  <c r="O411" i="10"/>
  <c r="O407" i="10"/>
  <c r="O403" i="10"/>
  <c r="O399" i="10"/>
  <c r="O395" i="10"/>
  <c r="O391" i="10"/>
  <c r="O387" i="10"/>
  <c r="O383" i="10"/>
  <c r="O379" i="10"/>
  <c r="O375" i="10"/>
  <c r="O371" i="10"/>
  <c r="O367" i="10"/>
  <c r="O464" i="10"/>
  <c r="O459" i="10"/>
  <c r="O456" i="10"/>
  <c r="O455" i="10"/>
  <c r="O452" i="10"/>
  <c r="O448" i="10"/>
  <c r="O444" i="10"/>
  <c r="O440" i="10"/>
  <c r="O436" i="10"/>
  <c r="O432" i="10"/>
  <c r="O428" i="10"/>
  <c r="O424" i="10"/>
  <c r="O420" i="10"/>
  <c r="O416" i="10"/>
  <c r="O412" i="10"/>
  <c r="O408" i="10"/>
  <c r="O404" i="10"/>
  <c r="O400" i="10"/>
  <c r="O396" i="10"/>
  <c r="O392" i="10"/>
  <c r="O388" i="10"/>
  <c r="O384" i="10"/>
  <c r="O380" i="10"/>
  <c r="O376" i="10"/>
  <c r="O372" i="10"/>
  <c r="O463" i="10"/>
  <c r="O425" i="10"/>
  <c r="O393" i="10"/>
  <c r="O364" i="10"/>
  <c r="O363" i="10"/>
  <c r="O362" i="10"/>
  <c r="O361" i="10"/>
  <c r="O460" i="10"/>
  <c r="O445" i="10"/>
  <c r="O413" i="10"/>
  <c r="O381" i="10"/>
  <c r="O365" i="10"/>
  <c r="O360" i="10"/>
  <c r="O356" i="10"/>
  <c r="O352" i="10"/>
  <c r="O348" i="10"/>
  <c r="O344" i="10"/>
  <c r="O340" i="10"/>
  <c r="O336" i="10"/>
  <c r="O332" i="10"/>
  <c r="O328" i="10"/>
  <c r="O324" i="10"/>
  <c r="O320" i="10"/>
  <c r="O316" i="10"/>
  <c r="O312" i="10"/>
  <c r="O308" i="10"/>
  <c r="O304" i="10"/>
  <c r="O433" i="10"/>
  <c r="O401" i="10"/>
  <c r="O453" i="10"/>
  <c r="O421" i="10"/>
  <c r="O389" i="10"/>
  <c r="O357" i="10"/>
  <c r="O353" i="10"/>
  <c r="O349" i="10"/>
  <c r="O345" i="10"/>
  <c r="O341" i="10"/>
  <c r="O337" i="10"/>
  <c r="O333" i="10"/>
  <c r="O329" i="10"/>
  <c r="O325" i="10"/>
  <c r="O321" i="10"/>
  <c r="O317" i="10"/>
  <c r="O313" i="10"/>
  <c r="O309" i="10"/>
  <c r="O305" i="10"/>
  <c r="O301" i="10"/>
  <c r="O297" i="10"/>
  <c r="O441" i="10"/>
  <c r="O409" i="10"/>
  <c r="O377" i="10"/>
  <c r="O369" i="10"/>
  <c r="O366" i="10"/>
  <c r="O429" i="10"/>
  <c r="O397" i="10"/>
  <c r="O368" i="10"/>
  <c r="O449" i="10"/>
  <c r="O417" i="10"/>
  <c r="O385" i="10"/>
  <c r="O373" i="10"/>
  <c r="O359" i="10"/>
  <c r="O327" i="10"/>
  <c r="O291" i="10"/>
  <c r="O288" i="10"/>
  <c r="O283" i="10"/>
  <c r="O279" i="10"/>
  <c r="O275" i="10"/>
  <c r="O271" i="10"/>
  <c r="O267" i="10"/>
  <c r="O263" i="10"/>
  <c r="O259" i="10"/>
  <c r="O255" i="10"/>
  <c r="O251" i="10"/>
  <c r="O247" i="10"/>
  <c r="O243" i="10"/>
  <c r="O239" i="10"/>
  <c r="O235" i="10"/>
  <c r="O231" i="10"/>
  <c r="O405" i="10"/>
  <c r="O331" i="10"/>
  <c r="O437" i="10"/>
  <c r="O335" i="10"/>
  <c r="O303" i="10"/>
  <c r="O284" i="10"/>
  <c r="O280" i="10"/>
  <c r="O276" i="10"/>
  <c r="O272" i="10"/>
  <c r="O268" i="10"/>
  <c r="O264" i="10"/>
  <c r="O260" i="10"/>
  <c r="O256" i="10"/>
  <c r="O252" i="10"/>
  <c r="O248" i="10"/>
  <c r="O244" i="10"/>
  <c r="O240" i="10"/>
  <c r="O236" i="10"/>
  <c r="O232" i="10"/>
  <c r="O228" i="10"/>
  <c r="O224" i="10"/>
  <c r="O220" i="10"/>
  <c r="O216" i="10"/>
  <c r="O212" i="10"/>
  <c r="O339" i="10"/>
  <c r="O307" i="10"/>
  <c r="O292" i="10"/>
  <c r="O289" i="10"/>
  <c r="O343" i="10"/>
  <c r="O311" i="10"/>
  <c r="O295" i="10"/>
  <c r="O351" i="10"/>
  <c r="O319" i="10"/>
  <c r="O299" i="10"/>
  <c r="O293" i="10"/>
  <c r="O285" i="10"/>
  <c r="O282" i="10"/>
  <c r="O278" i="10"/>
  <c r="O274" i="10"/>
  <c r="O270" i="10"/>
  <c r="O266" i="10"/>
  <c r="O262" i="10"/>
  <c r="O258" i="10"/>
  <c r="O254" i="10"/>
  <c r="O250" i="10"/>
  <c r="O246" i="10"/>
  <c r="O242" i="10"/>
  <c r="O238" i="10"/>
  <c r="O234" i="10"/>
  <c r="O230" i="10"/>
  <c r="O226" i="10"/>
  <c r="O222" i="10"/>
  <c r="O218" i="10"/>
  <c r="O355" i="10"/>
  <c r="O323" i="10"/>
  <c r="O300" i="10"/>
  <c r="O315" i="10"/>
  <c r="O215" i="10"/>
  <c r="O196" i="10"/>
  <c r="O192" i="10"/>
  <c r="O188" i="10"/>
  <c r="O184" i="10"/>
  <c r="O180" i="10"/>
  <c r="O176" i="10"/>
  <c r="O172" i="10"/>
  <c r="O168" i="10"/>
  <c r="O164" i="10"/>
  <c r="O160" i="10"/>
  <c r="O156" i="10"/>
  <c r="O152" i="10"/>
  <c r="O148" i="10"/>
  <c r="O144" i="10"/>
  <c r="O140" i="10"/>
  <c r="O136" i="10"/>
  <c r="O132" i="10"/>
  <c r="O128" i="10"/>
  <c r="O124" i="10"/>
  <c r="O120" i="10"/>
  <c r="O219" i="10"/>
  <c r="O214" i="10"/>
  <c r="O287" i="10"/>
  <c r="O223" i="10"/>
  <c r="O193" i="10"/>
  <c r="O189" i="10"/>
  <c r="O185" i="10"/>
  <c r="O181" i="10"/>
  <c r="O177" i="10"/>
  <c r="O173" i="10"/>
  <c r="O169" i="10"/>
  <c r="O165" i="10"/>
  <c r="O161" i="10"/>
  <c r="O157" i="10"/>
  <c r="O153" i="10"/>
  <c r="O149" i="10"/>
  <c r="O145" i="10"/>
  <c r="O141" i="10"/>
  <c r="O137" i="10"/>
  <c r="O133" i="10"/>
  <c r="O129" i="10"/>
  <c r="O125" i="10"/>
  <c r="O121" i="10"/>
  <c r="O117" i="10"/>
  <c r="O113" i="10"/>
  <c r="O211" i="10"/>
  <c r="O210" i="10"/>
  <c r="O347" i="10"/>
  <c r="O227" i="10"/>
  <c r="O208" i="10"/>
  <c r="O207" i="10"/>
  <c r="O206" i="10"/>
  <c r="O118" i="10"/>
  <c r="O114" i="10"/>
  <c r="O204" i="10"/>
  <c r="O203" i="10"/>
  <c r="O202" i="10"/>
  <c r="O199" i="10"/>
  <c r="O175" i="10"/>
  <c r="O143" i="10"/>
  <c r="O110" i="10"/>
  <c r="O106" i="10"/>
  <c r="O102" i="10"/>
  <c r="O98" i="10"/>
  <c r="O94" i="10"/>
  <c r="O90" i="10"/>
  <c r="O86" i="10"/>
  <c r="O82" i="10"/>
  <c r="O78" i="10"/>
  <c r="O74" i="10"/>
  <c r="O70" i="10"/>
  <c r="O66" i="10"/>
  <c r="O62" i="10"/>
  <c r="O198" i="10"/>
  <c r="O179" i="10"/>
  <c r="O147" i="10"/>
  <c r="O183" i="10"/>
  <c r="O151" i="10"/>
  <c r="O71" i="10"/>
  <c r="O67" i="10"/>
  <c r="O63" i="10"/>
  <c r="O187" i="10"/>
  <c r="O155" i="10"/>
  <c r="O123" i="10"/>
  <c r="O115" i="10"/>
  <c r="O58" i="10"/>
  <c r="O56" i="10"/>
  <c r="O191" i="10"/>
  <c r="O159" i="10"/>
  <c r="O127" i="10"/>
  <c r="O119" i="10"/>
  <c r="O112" i="10"/>
  <c r="O108" i="10"/>
  <c r="O104" i="10"/>
  <c r="O100" i="10"/>
  <c r="O96" i="10"/>
  <c r="O92" i="10"/>
  <c r="O88" i="10"/>
  <c r="O84" i="10"/>
  <c r="O80" i="10"/>
  <c r="O76" i="10"/>
  <c r="O72" i="10"/>
  <c r="O68" i="10"/>
  <c r="O64" i="10"/>
  <c r="O60" i="10"/>
  <c r="O195" i="10"/>
  <c r="O163" i="10"/>
  <c r="O131" i="10"/>
  <c r="O296" i="10"/>
  <c r="O167" i="10"/>
  <c r="O135" i="10"/>
  <c r="O116" i="10"/>
  <c r="O109" i="10"/>
  <c r="O105" i="10"/>
  <c r="O101" i="10"/>
  <c r="O97" i="10"/>
  <c r="O93" i="10"/>
  <c r="O89" i="10"/>
  <c r="O85" i="10"/>
  <c r="O81" i="10"/>
  <c r="O77" i="10"/>
  <c r="O73" i="10"/>
  <c r="O69" i="10"/>
  <c r="O65" i="10"/>
  <c r="O61" i="10"/>
  <c r="O36" i="10"/>
  <c r="O200" i="10"/>
  <c r="O139" i="10"/>
  <c r="O54" i="10"/>
  <c r="O47" i="10"/>
  <c r="O44" i="10"/>
  <c r="O55" i="10"/>
  <c r="O46" i="10"/>
  <c r="O38" i="10"/>
  <c r="O35" i="10"/>
  <c r="O53" i="10"/>
  <c r="O45" i="10"/>
  <c r="O37" i="10"/>
  <c r="O51" i="10"/>
  <c r="O42" i="10"/>
  <c r="O40" i="10"/>
  <c r="O171" i="10"/>
  <c r="O57" i="10"/>
  <c r="O52" i="10"/>
  <c r="O30" i="10"/>
  <c r="O19" i="10"/>
  <c r="O25" i="10"/>
  <c r="O22" i="10"/>
  <c r="O20" i="10"/>
  <c r="O43" i="10"/>
  <c r="O41" i="10"/>
  <c r="O32" i="10"/>
  <c r="O34" i="10"/>
  <c r="O29" i="10"/>
  <c r="O27" i="10"/>
  <c r="O26" i="10"/>
  <c r="O23" i="10"/>
  <c r="O17" i="10"/>
  <c r="O49" i="10"/>
  <c r="O31" i="10"/>
  <c r="O28" i="10"/>
  <c r="O24" i="10"/>
  <c r="O21" i="10"/>
  <c r="O18" i="10"/>
  <c r="N977" i="10"/>
  <c r="N998" i="10"/>
  <c r="N994" i="10"/>
  <c r="N990" i="10"/>
  <c r="N999" i="10"/>
  <c r="N995" i="10"/>
  <c r="N991" i="10"/>
  <c r="N987" i="10"/>
  <c r="N983" i="10"/>
  <c r="N978" i="10"/>
  <c r="N972" i="10"/>
  <c r="N968" i="10"/>
  <c r="N964" i="10"/>
  <c r="N986" i="10"/>
  <c r="N975" i="10"/>
  <c r="N974" i="10"/>
  <c r="N973" i="10"/>
  <c r="N969" i="10"/>
  <c r="N965" i="10"/>
  <c r="N970" i="10"/>
  <c r="N966" i="10"/>
  <c r="N962" i="10"/>
  <c r="N979" i="10"/>
  <c r="N956" i="10"/>
  <c r="N952" i="10"/>
  <c r="N982" i="10"/>
  <c r="N961" i="10"/>
  <c r="N960" i="10"/>
  <c r="N955" i="10"/>
  <c r="N954" i="10"/>
  <c r="N946" i="10"/>
  <c r="N958" i="10"/>
  <c r="N943" i="10"/>
  <c r="N940" i="10"/>
  <c r="N934" i="10"/>
  <c r="N948" i="10"/>
  <c r="N942" i="10"/>
  <c r="N919" i="10"/>
  <c r="N957" i="10"/>
  <c r="N939" i="10"/>
  <c r="N950" i="10"/>
  <c r="N935" i="10"/>
  <c r="N932" i="10"/>
  <c r="N928" i="10"/>
  <c r="N924" i="10"/>
  <c r="N920" i="10"/>
  <c r="N951" i="10"/>
  <c r="N947" i="10"/>
  <c r="N944" i="10"/>
  <c r="N938" i="10"/>
  <c r="N914" i="10"/>
  <c r="N910" i="10"/>
  <c r="N906" i="10"/>
  <c r="N933" i="10"/>
  <c r="N918" i="10"/>
  <c r="N921" i="10"/>
  <c r="N917" i="10"/>
  <c r="N925" i="10"/>
  <c r="N922" i="10"/>
  <c r="N936" i="10"/>
  <c r="N929" i="10"/>
  <c r="N926" i="10"/>
  <c r="N912" i="10"/>
  <c r="N908" i="10"/>
  <c r="N904" i="10"/>
  <c r="N900" i="10"/>
  <c r="N896" i="10"/>
  <c r="N930" i="10"/>
  <c r="N916" i="10"/>
  <c r="N902" i="10"/>
  <c r="N892" i="10"/>
  <c r="N890" i="10"/>
  <c r="N888" i="10"/>
  <c r="N885" i="10"/>
  <c r="N881" i="10"/>
  <c r="N877" i="10"/>
  <c r="N873" i="10"/>
  <c r="N898" i="10"/>
  <c r="N894" i="10"/>
  <c r="N870" i="10"/>
  <c r="N865" i="10"/>
  <c r="N861" i="10"/>
  <c r="N857" i="10"/>
  <c r="N853" i="10"/>
  <c r="N849" i="10"/>
  <c r="N874" i="10"/>
  <c r="N872" i="10"/>
  <c r="N878" i="10"/>
  <c r="N876" i="10"/>
  <c r="N882" i="10"/>
  <c r="N880" i="10"/>
  <c r="N886" i="10"/>
  <c r="N884" i="10"/>
  <c r="N869" i="10"/>
  <c r="N868" i="10"/>
  <c r="N863" i="10"/>
  <c r="N859" i="10"/>
  <c r="N855" i="10"/>
  <c r="N851" i="10"/>
  <c r="N847" i="10"/>
  <c r="N843" i="10"/>
  <c r="N839" i="10"/>
  <c r="N835" i="10"/>
  <c r="N836" i="10"/>
  <c r="N833" i="10"/>
  <c r="N840" i="10"/>
  <c r="N831" i="10"/>
  <c r="N844" i="10"/>
  <c r="N841" i="10"/>
  <c r="N864" i="10"/>
  <c r="N860" i="10"/>
  <c r="N856" i="10"/>
  <c r="N852" i="10"/>
  <c r="N848" i="10"/>
  <c r="N845" i="10"/>
  <c r="N832" i="10"/>
  <c r="N828" i="10"/>
  <c r="N824" i="10"/>
  <c r="N820" i="10"/>
  <c r="N816" i="10"/>
  <c r="N812" i="10"/>
  <c r="N808" i="10"/>
  <c r="N804" i="10"/>
  <c r="N800" i="10"/>
  <c r="N796" i="10"/>
  <c r="N837" i="10"/>
  <c r="N792" i="10"/>
  <c r="N789" i="10"/>
  <c r="N790" i="10"/>
  <c r="N786" i="10"/>
  <c r="N782" i="10"/>
  <c r="N778" i="10"/>
  <c r="N793" i="10"/>
  <c r="N787" i="10"/>
  <c r="N783" i="10"/>
  <c r="N779" i="10"/>
  <c r="N775" i="10"/>
  <c r="N829" i="10"/>
  <c r="N825" i="10"/>
  <c r="N821" i="10"/>
  <c r="N817" i="10"/>
  <c r="N813" i="10"/>
  <c r="N809" i="10"/>
  <c r="N805" i="10"/>
  <c r="N801" i="10"/>
  <c r="N797" i="10"/>
  <c r="N747" i="10"/>
  <c r="N780" i="10"/>
  <c r="N768" i="10"/>
  <c r="N764" i="10"/>
  <c r="N760" i="10"/>
  <c r="N756" i="10"/>
  <c r="N752" i="10"/>
  <c r="N748" i="10"/>
  <c r="N744" i="10"/>
  <c r="N740" i="10"/>
  <c r="N736" i="10"/>
  <c r="N732" i="10"/>
  <c r="N728" i="10"/>
  <c r="N784" i="10"/>
  <c r="N769" i="10"/>
  <c r="N765" i="10"/>
  <c r="N761" i="10"/>
  <c r="N757" i="10"/>
  <c r="N753" i="10"/>
  <c r="N749" i="10"/>
  <c r="N745" i="10"/>
  <c r="N741" i="10"/>
  <c r="N737" i="10"/>
  <c r="N733" i="10"/>
  <c r="N729" i="10"/>
  <c r="N788" i="10"/>
  <c r="N766" i="10"/>
  <c r="N762" i="10"/>
  <c r="N758" i="10"/>
  <c r="N754" i="10"/>
  <c r="N750" i="10"/>
  <c r="N746" i="10"/>
  <c r="N742" i="10"/>
  <c r="N738" i="10"/>
  <c r="N734" i="10"/>
  <c r="N730" i="10"/>
  <c r="N726" i="10"/>
  <c r="N776" i="10"/>
  <c r="N774" i="10"/>
  <c r="N772" i="10"/>
  <c r="N722" i="10"/>
  <c r="N718" i="10"/>
  <c r="N714" i="10"/>
  <c r="N710" i="10"/>
  <c r="N706" i="10"/>
  <c r="N702" i="10"/>
  <c r="N698" i="10"/>
  <c r="N694" i="10"/>
  <c r="N690" i="10"/>
  <c r="N720" i="10"/>
  <c r="N716" i="10"/>
  <c r="N712" i="10"/>
  <c r="N708" i="10"/>
  <c r="N704" i="10"/>
  <c r="N700" i="10"/>
  <c r="N725" i="10"/>
  <c r="N688" i="10"/>
  <c r="N686" i="10"/>
  <c r="N696" i="10"/>
  <c r="N684" i="10"/>
  <c r="N673" i="10"/>
  <c r="N669" i="10"/>
  <c r="N665" i="10"/>
  <c r="N661" i="10"/>
  <c r="N657" i="10"/>
  <c r="N653" i="10"/>
  <c r="N649" i="10"/>
  <c r="N645" i="10"/>
  <c r="N641" i="10"/>
  <c r="N682" i="10"/>
  <c r="N640" i="10"/>
  <c r="N606" i="10"/>
  <c r="N594" i="10"/>
  <c r="N680" i="10"/>
  <c r="N644" i="10"/>
  <c r="N652" i="10"/>
  <c r="N631" i="10"/>
  <c r="N627" i="10"/>
  <c r="N623" i="10"/>
  <c r="N619" i="10"/>
  <c r="N615" i="10"/>
  <c r="N611" i="10"/>
  <c r="N607" i="10"/>
  <c r="N603" i="10"/>
  <c r="N676" i="10"/>
  <c r="N648" i="10"/>
  <c r="N692" i="10"/>
  <c r="N633" i="10"/>
  <c r="N672" i="10"/>
  <c r="N612" i="10"/>
  <c r="N589" i="10"/>
  <c r="N585" i="10"/>
  <c r="N581" i="10"/>
  <c r="N577" i="10"/>
  <c r="N573" i="10"/>
  <c r="N569" i="10"/>
  <c r="N565" i="10"/>
  <c r="N561" i="10"/>
  <c r="N557" i="10"/>
  <c r="N678" i="10"/>
  <c r="N632" i="10"/>
  <c r="N600" i="10"/>
  <c r="N620" i="10"/>
  <c r="N608" i="10"/>
  <c r="N604" i="10"/>
  <c r="N599" i="10"/>
  <c r="N596" i="10"/>
  <c r="N664" i="10"/>
  <c r="N588" i="10"/>
  <c r="N584" i="10"/>
  <c r="N580" i="10"/>
  <c r="N576" i="10"/>
  <c r="N572" i="10"/>
  <c r="N568" i="10"/>
  <c r="N564" i="10"/>
  <c r="N560" i="10"/>
  <c r="N668" i="10"/>
  <c r="N636" i="10"/>
  <c r="N624" i="10"/>
  <c r="N591" i="10"/>
  <c r="N579" i="10"/>
  <c r="N549" i="10"/>
  <c r="N545" i="10"/>
  <c r="N541" i="10"/>
  <c r="N537" i="10"/>
  <c r="N533" i="10"/>
  <c r="N529" i="10"/>
  <c r="N525" i="10"/>
  <c r="N567" i="10"/>
  <c r="N555" i="10"/>
  <c r="N587" i="10"/>
  <c r="N656" i="10"/>
  <c r="N637" i="10"/>
  <c r="N575" i="10"/>
  <c r="N616" i="10"/>
  <c r="N563" i="10"/>
  <c r="N553" i="10"/>
  <c r="N547" i="10"/>
  <c r="N543" i="10"/>
  <c r="N539" i="10"/>
  <c r="N535" i="10"/>
  <c r="N531" i="10"/>
  <c r="N527" i="10"/>
  <c r="N660" i="10"/>
  <c r="N595" i="10"/>
  <c r="N592" i="10"/>
  <c r="N583" i="10"/>
  <c r="N552" i="10"/>
  <c r="N551" i="10"/>
  <c r="N628" i="10"/>
  <c r="N571" i="10"/>
  <c r="N548" i="10"/>
  <c r="N544" i="10"/>
  <c r="N540" i="10"/>
  <c r="N536" i="10"/>
  <c r="N532" i="10"/>
  <c r="N559" i="10"/>
  <c r="N556" i="10"/>
  <c r="N519" i="10"/>
  <c r="N511" i="10"/>
  <c r="N507" i="10"/>
  <c r="N503" i="10"/>
  <c r="N499" i="10"/>
  <c r="N495" i="10"/>
  <c r="N491" i="10"/>
  <c r="N487" i="10"/>
  <c r="N483" i="10"/>
  <c r="N479" i="10"/>
  <c r="N475" i="10"/>
  <c r="N471" i="10"/>
  <c r="N467" i="10"/>
  <c r="N463" i="10"/>
  <c r="N459" i="10"/>
  <c r="N517" i="10"/>
  <c r="N508" i="10"/>
  <c r="N523" i="10"/>
  <c r="N515" i="10"/>
  <c r="N521" i="10"/>
  <c r="N513" i="10"/>
  <c r="N510" i="10"/>
  <c r="N506" i="10"/>
  <c r="N502" i="10"/>
  <c r="N498" i="10"/>
  <c r="N494" i="10"/>
  <c r="N490" i="10"/>
  <c r="N486" i="10"/>
  <c r="N482" i="10"/>
  <c r="N478" i="10"/>
  <c r="N474" i="10"/>
  <c r="N470" i="10"/>
  <c r="N466" i="10"/>
  <c r="N509" i="10"/>
  <c r="N505" i="10"/>
  <c r="N501" i="10"/>
  <c r="N497" i="10"/>
  <c r="N493" i="10"/>
  <c r="N489" i="10"/>
  <c r="N485" i="10"/>
  <c r="N481" i="10"/>
  <c r="N477" i="10"/>
  <c r="N473" i="10"/>
  <c r="N462" i="10"/>
  <c r="N465" i="10"/>
  <c r="N461" i="10"/>
  <c r="N458" i="10"/>
  <c r="N457" i="10"/>
  <c r="N451" i="10"/>
  <c r="N447" i="10"/>
  <c r="N443" i="10"/>
  <c r="N439" i="10"/>
  <c r="N435" i="10"/>
  <c r="N431" i="10"/>
  <c r="N427" i="10"/>
  <c r="N423" i="10"/>
  <c r="N419" i="10"/>
  <c r="N415" i="10"/>
  <c r="N411" i="10"/>
  <c r="N407" i="10"/>
  <c r="N403" i="10"/>
  <c r="N399" i="10"/>
  <c r="N395" i="10"/>
  <c r="N391" i="10"/>
  <c r="N387" i="10"/>
  <c r="N383" i="10"/>
  <c r="N379" i="10"/>
  <c r="N375" i="10"/>
  <c r="N371" i="10"/>
  <c r="N367" i="10"/>
  <c r="N469" i="10"/>
  <c r="N455" i="10"/>
  <c r="N452" i="10"/>
  <c r="N448" i="10"/>
  <c r="N444" i="10"/>
  <c r="N440" i="10"/>
  <c r="N436" i="10"/>
  <c r="N432" i="10"/>
  <c r="N428" i="10"/>
  <c r="N424" i="10"/>
  <c r="N420" i="10"/>
  <c r="N416" i="10"/>
  <c r="N412" i="10"/>
  <c r="N408" i="10"/>
  <c r="N404" i="10"/>
  <c r="N400" i="10"/>
  <c r="N396" i="10"/>
  <c r="N392" i="10"/>
  <c r="N388" i="10"/>
  <c r="N384" i="10"/>
  <c r="N380" i="10"/>
  <c r="N437" i="10"/>
  <c r="N405" i="10"/>
  <c r="N373" i="10"/>
  <c r="N359" i="10"/>
  <c r="N355" i="10"/>
  <c r="N351" i="10"/>
  <c r="N347" i="10"/>
  <c r="N343" i="10"/>
  <c r="N339" i="10"/>
  <c r="N335" i="10"/>
  <c r="N331" i="10"/>
  <c r="N327" i="10"/>
  <c r="N323" i="10"/>
  <c r="N319" i="10"/>
  <c r="N315" i="10"/>
  <c r="N311" i="10"/>
  <c r="N307" i="10"/>
  <c r="N303" i="10"/>
  <c r="N299" i="10"/>
  <c r="N295" i="10"/>
  <c r="N425" i="10"/>
  <c r="N393" i="10"/>
  <c r="N363" i="10"/>
  <c r="N361" i="10"/>
  <c r="N445" i="10"/>
  <c r="N413" i="10"/>
  <c r="N381" i="10"/>
  <c r="N365" i="10"/>
  <c r="N360" i="10"/>
  <c r="N356" i="10"/>
  <c r="N352" i="10"/>
  <c r="N348" i="10"/>
  <c r="N344" i="10"/>
  <c r="N340" i="10"/>
  <c r="N336" i="10"/>
  <c r="N332" i="10"/>
  <c r="N328" i="10"/>
  <c r="N324" i="10"/>
  <c r="N320" i="10"/>
  <c r="N316" i="10"/>
  <c r="N312" i="10"/>
  <c r="N308" i="10"/>
  <c r="N304" i="10"/>
  <c r="N433" i="10"/>
  <c r="N401" i="10"/>
  <c r="N453" i="10"/>
  <c r="N421" i="10"/>
  <c r="N389" i="10"/>
  <c r="N357" i="10"/>
  <c r="N353" i="10"/>
  <c r="N349" i="10"/>
  <c r="N345" i="10"/>
  <c r="N341" i="10"/>
  <c r="N337" i="10"/>
  <c r="N333" i="10"/>
  <c r="N329" i="10"/>
  <c r="N325" i="10"/>
  <c r="N321" i="10"/>
  <c r="N317" i="10"/>
  <c r="N313" i="10"/>
  <c r="N309" i="10"/>
  <c r="N305" i="10"/>
  <c r="N441" i="10"/>
  <c r="N409" i="10"/>
  <c r="N377" i="10"/>
  <c r="N369" i="10"/>
  <c r="N429" i="10"/>
  <c r="N397" i="10"/>
  <c r="N300" i="10"/>
  <c r="N291" i="10"/>
  <c r="N288" i="10"/>
  <c r="N283" i="10"/>
  <c r="N279" i="10"/>
  <c r="N211" i="10"/>
  <c r="N385" i="10"/>
  <c r="N417" i="10"/>
  <c r="N284" i="10"/>
  <c r="N280" i="10"/>
  <c r="N276" i="10"/>
  <c r="N272" i="10"/>
  <c r="N268" i="10"/>
  <c r="N264" i="10"/>
  <c r="N260" i="10"/>
  <c r="N256" i="10"/>
  <c r="N252" i="10"/>
  <c r="N248" i="10"/>
  <c r="N244" i="10"/>
  <c r="N240" i="10"/>
  <c r="N236" i="10"/>
  <c r="N232" i="10"/>
  <c r="N228" i="10"/>
  <c r="N449" i="10"/>
  <c r="N292" i="10"/>
  <c r="N296" i="10"/>
  <c r="N287" i="10"/>
  <c r="N286" i="10"/>
  <c r="N282" i="10"/>
  <c r="N278" i="10"/>
  <c r="N274" i="10"/>
  <c r="N270" i="10"/>
  <c r="N266" i="10"/>
  <c r="N262" i="10"/>
  <c r="N258" i="10"/>
  <c r="N254" i="10"/>
  <c r="N250" i="10"/>
  <c r="N246" i="10"/>
  <c r="N242" i="10"/>
  <c r="N238" i="10"/>
  <c r="N234" i="10"/>
  <c r="N230" i="10"/>
  <c r="N226" i="10"/>
  <c r="N222" i="10"/>
  <c r="N218" i="10"/>
  <c r="N214" i="10"/>
  <c r="N212" i="10"/>
  <c r="N200" i="10"/>
  <c r="N198" i="10"/>
  <c r="N197" i="10"/>
  <c r="N195" i="10"/>
  <c r="N191" i="10"/>
  <c r="N187" i="10"/>
  <c r="N183" i="10"/>
  <c r="N179" i="10"/>
  <c r="N175" i="10"/>
  <c r="N171" i="10"/>
  <c r="N167" i="10"/>
  <c r="N163" i="10"/>
  <c r="N159" i="10"/>
  <c r="N155" i="10"/>
  <c r="N151" i="10"/>
  <c r="N147" i="10"/>
  <c r="N143" i="10"/>
  <c r="N139" i="10"/>
  <c r="N135" i="10"/>
  <c r="N131" i="10"/>
  <c r="N127" i="10"/>
  <c r="N123" i="10"/>
  <c r="N119" i="10"/>
  <c r="N217" i="10"/>
  <c r="N216" i="10"/>
  <c r="N196" i="10"/>
  <c r="N192" i="10"/>
  <c r="N188" i="10"/>
  <c r="N184" i="10"/>
  <c r="N180" i="10"/>
  <c r="N176" i="10"/>
  <c r="N172" i="10"/>
  <c r="N168" i="10"/>
  <c r="N164" i="10"/>
  <c r="N160" i="10"/>
  <c r="N156" i="10"/>
  <c r="N152" i="10"/>
  <c r="N148" i="10"/>
  <c r="N144" i="10"/>
  <c r="N140" i="10"/>
  <c r="N136" i="10"/>
  <c r="N132" i="10"/>
  <c r="N128" i="10"/>
  <c r="N124" i="10"/>
  <c r="N120" i="10"/>
  <c r="N221" i="10"/>
  <c r="N220" i="10"/>
  <c r="N225" i="10"/>
  <c r="N224" i="10"/>
  <c r="N193" i="10"/>
  <c r="N189" i="10"/>
  <c r="N185" i="10"/>
  <c r="N181" i="10"/>
  <c r="N177" i="10"/>
  <c r="N173" i="10"/>
  <c r="N169" i="10"/>
  <c r="N165" i="10"/>
  <c r="N161" i="10"/>
  <c r="N157" i="10"/>
  <c r="N153" i="10"/>
  <c r="N149" i="10"/>
  <c r="N145" i="10"/>
  <c r="N141" i="10"/>
  <c r="N137" i="10"/>
  <c r="N133" i="10"/>
  <c r="N129" i="10"/>
  <c r="N125" i="10"/>
  <c r="N121" i="10"/>
  <c r="N281" i="10"/>
  <c r="N277" i="10"/>
  <c r="N273" i="10"/>
  <c r="N269" i="10"/>
  <c r="N265" i="10"/>
  <c r="N261" i="10"/>
  <c r="N257" i="10"/>
  <c r="N253" i="10"/>
  <c r="N249" i="10"/>
  <c r="N245" i="10"/>
  <c r="N241" i="10"/>
  <c r="N237" i="10"/>
  <c r="N233" i="10"/>
  <c r="N229" i="10"/>
  <c r="N213" i="10"/>
  <c r="N210" i="10"/>
  <c r="N209" i="10"/>
  <c r="N208" i="10"/>
  <c r="N206" i="10"/>
  <c r="N205" i="10"/>
  <c r="N57" i="10"/>
  <c r="N55" i="10"/>
  <c r="N117" i="10"/>
  <c r="N113" i="10"/>
  <c r="N110" i="10"/>
  <c r="N106" i="10"/>
  <c r="N102" i="10"/>
  <c r="N98" i="10"/>
  <c r="N94" i="10"/>
  <c r="N90" i="10"/>
  <c r="N204" i="10"/>
  <c r="N111" i="10"/>
  <c r="N107" i="10"/>
  <c r="N103" i="10"/>
  <c r="N99" i="10"/>
  <c r="N95" i="10"/>
  <c r="N91" i="10"/>
  <c r="N87" i="10"/>
  <c r="N83" i="10"/>
  <c r="N79" i="10"/>
  <c r="N75" i="10"/>
  <c r="N71" i="10"/>
  <c r="N67" i="10"/>
  <c r="N63" i="10"/>
  <c r="N115" i="10"/>
  <c r="N58" i="10"/>
  <c r="N202" i="10"/>
  <c r="N112" i="10"/>
  <c r="N108" i="10"/>
  <c r="N104" i="10"/>
  <c r="N100" i="10"/>
  <c r="N96" i="10"/>
  <c r="N92" i="10"/>
  <c r="N201" i="10"/>
  <c r="N59" i="10"/>
  <c r="N48" i="10"/>
  <c r="N39" i="10"/>
  <c r="N36" i="10"/>
  <c r="N109" i="10"/>
  <c r="N105" i="10"/>
  <c r="N101" i="10"/>
  <c r="N97" i="10"/>
  <c r="N93" i="10"/>
  <c r="N89" i="10"/>
  <c r="N85" i="10"/>
  <c r="N81" i="10"/>
  <c r="N77" i="10"/>
  <c r="N73" i="10"/>
  <c r="N69" i="10"/>
  <c r="N65" i="10"/>
  <c r="N61" i="10"/>
  <c r="N44" i="10"/>
  <c r="N46" i="10"/>
  <c r="N38" i="10"/>
  <c r="N35" i="10"/>
  <c r="N53" i="10"/>
  <c r="N45" i="10"/>
  <c r="N37" i="10"/>
  <c r="N31" i="10"/>
  <c r="N28" i="10"/>
  <c r="N24" i="10"/>
  <c r="N21" i="10"/>
  <c r="N18" i="10"/>
  <c r="N50" i="10"/>
  <c r="N33" i="10"/>
  <c r="N116" i="10"/>
  <c r="N30" i="10"/>
  <c r="N19" i="10"/>
  <c r="N25" i="10"/>
  <c r="N22" i="10"/>
  <c r="N34" i="10"/>
  <c r="N29" i="10"/>
  <c r="N27" i="10"/>
  <c r="N26" i="10"/>
  <c r="N23" i="10"/>
  <c r="M985" i="10"/>
  <c r="M981" i="10"/>
  <c r="M977" i="10"/>
  <c r="M998" i="10"/>
  <c r="M999" i="10"/>
  <c r="M984" i="10"/>
  <c r="M992" i="10"/>
  <c r="M987" i="10"/>
  <c r="M972" i="10"/>
  <c r="M968" i="10"/>
  <c r="M964" i="10"/>
  <c r="M960" i="10"/>
  <c r="M975" i="10"/>
  <c r="M1000" i="10"/>
  <c r="M995" i="10"/>
  <c r="M988" i="10"/>
  <c r="M980" i="10"/>
  <c r="M973" i="10"/>
  <c r="M969" i="10"/>
  <c r="M965" i="10"/>
  <c r="M961" i="10"/>
  <c r="M991" i="10"/>
  <c r="M976" i="10"/>
  <c r="M979" i="10"/>
  <c r="M956" i="10"/>
  <c r="M963" i="10"/>
  <c r="M983" i="10"/>
  <c r="M967" i="10"/>
  <c r="M952" i="10"/>
  <c r="M948" i="10"/>
  <c r="M944" i="10"/>
  <c r="M940" i="10"/>
  <c r="M971" i="10"/>
  <c r="M955" i="10"/>
  <c r="M996" i="10"/>
  <c r="M936" i="10"/>
  <c r="M946" i="10"/>
  <c r="M942" i="10"/>
  <c r="M931" i="10"/>
  <c r="M927" i="10"/>
  <c r="M923" i="10"/>
  <c r="M957" i="10"/>
  <c r="M959" i="10"/>
  <c r="M950" i="10"/>
  <c r="M932" i="10"/>
  <c r="M928" i="10"/>
  <c r="M924" i="10"/>
  <c r="M920" i="10"/>
  <c r="M914" i="10"/>
  <c r="M910" i="10"/>
  <c r="M933" i="10"/>
  <c r="M938" i="10"/>
  <c r="M921" i="10"/>
  <c r="M917" i="10"/>
  <c r="M915" i="10"/>
  <c r="M911" i="10"/>
  <c r="M907" i="10"/>
  <c r="M903" i="10"/>
  <c r="M899" i="10"/>
  <c r="M895" i="10"/>
  <c r="M925" i="10"/>
  <c r="M919" i="10"/>
  <c r="M929" i="10"/>
  <c r="M912" i="10"/>
  <c r="M908" i="10"/>
  <c r="M904" i="10"/>
  <c r="M900" i="10"/>
  <c r="M896" i="10"/>
  <c r="M905" i="10"/>
  <c r="M902" i="10"/>
  <c r="M893" i="10"/>
  <c r="M891" i="10"/>
  <c r="M889" i="10"/>
  <c r="M887" i="10"/>
  <c r="M884" i="10"/>
  <c r="M880" i="10"/>
  <c r="M876" i="10"/>
  <c r="M872" i="10"/>
  <c r="M892" i="10"/>
  <c r="M890" i="10"/>
  <c r="M888" i="10"/>
  <c r="M906" i="10"/>
  <c r="M885" i="10"/>
  <c r="M881" i="10"/>
  <c r="M877" i="10"/>
  <c r="M873" i="10"/>
  <c r="M909" i="10"/>
  <c r="M897" i="10"/>
  <c r="M913" i="10"/>
  <c r="M894" i="10"/>
  <c r="M864" i="10"/>
  <c r="M860" i="10"/>
  <c r="M856" i="10"/>
  <c r="M852" i="10"/>
  <c r="M848" i="10"/>
  <c r="M875" i="10"/>
  <c r="M865" i="10"/>
  <c r="M861" i="10"/>
  <c r="M857" i="10"/>
  <c r="M853" i="10"/>
  <c r="M849" i="10"/>
  <c r="M845" i="10"/>
  <c r="M841" i="10"/>
  <c r="M837" i="10"/>
  <c r="M879" i="10"/>
  <c r="M871" i="10"/>
  <c r="M883" i="10"/>
  <c r="M866" i="10"/>
  <c r="M862" i="10"/>
  <c r="M858" i="10"/>
  <c r="M854" i="10"/>
  <c r="M850" i="10"/>
  <c r="M846" i="10"/>
  <c r="M842" i="10"/>
  <c r="M901" i="10"/>
  <c r="M898" i="10"/>
  <c r="M869" i="10"/>
  <c r="M868" i="10"/>
  <c r="M805" i="10"/>
  <c r="M801" i="10"/>
  <c r="M797" i="10"/>
  <c r="M793" i="10"/>
  <c r="M836" i="10"/>
  <c r="M838" i="10"/>
  <c r="M833" i="10"/>
  <c r="M840" i="10"/>
  <c r="M834" i="10"/>
  <c r="M831" i="10"/>
  <c r="M827" i="10"/>
  <c r="M823" i="10"/>
  <c r="M819" i="10"/>
  <c r="M815" i="10"/>
  <c r="M811" i="10"/>
  <c r="M807" i="10"/>
  <c r="M803" i="10"/>
  <c r="M799" i="10"/>
  <c r="M795" i="10"/>
  <c r="M844" i="10"/>
  <c r="M832" i="10"/>
  <c r="M828" i="10"/>
  <c r="M824" i="10"/>
  <c r="M820" i="10"/>
  <c r="M816" i="10"/>
  <c r="M812" i="10"/>
  <c r="M808" i="10"/>
  <c r="M804" i="10"/>
  <c r="M800" i="10"/>
  <c r="M796" i="10"/>
  <c r="M792" i="10"/>
  <c r="M789" i="10"/>
  <c r="M785" i="10"/>
  <c r="M781" i="10"/>
  <c r="M777" i="10"/>
  <c r="M778" i="10"/>
  <c r="M776" i="10"/>
  <c r="M774" i="10"/>
  <c r="M772" i="10"/>
  <c r="M771" i="10"/>
  <c r="M767" i="10"/>
  <c r="M763" i="10"/>
  <c r="M759" i="10"/>
  <c r="M755" i="10"/>
  <c r="M751" i="10"/>
  <c r="M747" i="10"/>
  <c r="M743" i="10"/>
  <c r="M739" i="10"/>
  <c r="M735" i="10"/>
  <c r="M731" i="10"/>
  <c r="M782" i="10"/>
  <c r="M780" i="10"/>
  <c r="M768" i="10"/>
  <c r="M764" i="10"/>
  <c r="M760" i="10"/>
  <c r="M756" i="10"/>
  <c r="M752" i="10"/>
  <c r="M748" i="10"/>
  <c r="M744" i="10"/>
  <c r="M740" i="10"/>
  <c r="M736" i="10"/>
  <c r="M732" i="10"/>
  <c r="M728" i="10"/>
  <c r="M786" i="10"/>
  <c r="M784" i="10"/>
  <c r="M790" i="10"/>
  <c r="M788" i="10"/>
  <c r="M773" i="10"/>
  <c r="M770" i="10"/>
  <c r="M766" i="10"/>
  <c r="M762" i="10"/>
  <c r="M758" i="10"/>
  <c r="M754" i="10"/>
  <c r="M750" i="10"/>
  <c r="M746" i="10"/>
  <c r="M742" i="10"/>
  <c r="M730" i="10"/>
  <c r="M726" i="10"/>
  <c r="M734" i="10"/>
  <c r="M722" i="10"/>
  <c r="M718" i="10"/>
  <c r="M714" i="10"/>
  <c r="M710" i="10"/>
  <c r="M706" i="10"/>
  <c r="M702" i="10"/>
  <c r="M738" i="10"/>
  <c r="M723" i="10"/>
  <c r="M719" i="10"/>
  <c r="M715" i="10"/>
  <c r="M711" i="10"/>
  <c r="M707" i="10"/>
  <c r="M703" i="10"/>
  <c r="M699" i="10"/>
  <c r="M695" i="10"/>
  <c r="M691" i="10"/>
  <c r="M720" i="10"/>
  <c r="M716" i="10"/>
  <c r="M712" i="10"/>
  <c r="M708" i="10"/>
  <c r="M704" i="10"/>
  <c r="M700" i="10"/>
  <c r="M696" i="10"/>
  <c r="M692" i="10"/>
  <c r="M688" i="10"/>
  <c r="M684" i="10"/>
  <c r="M727" i="10"/>
  <c r="M724" i="10"/>
  <c r="M721" i="10"/>
  <c r="M717" i="10"/>
  <c r="M713" i="10"/>
  <c r="M709" i="10"/>
  <c r="M705" i="10"/>
  <c r="M701" i="10"/>
  <c r="M697" i="10"/>
  <c r="M693" i="10"/>
  <c r="M689" i="10"/>
  <c r="M685" i="10"/>
  <c r="M698" i="10"/>
  <c r="M673" i="10"/>
  <c r="M669" i="10"/>
  <c r="M665" i="10"/>
  <c r="M661" i="10"/>
  <c r="M657" i="10"/>
  <c r="M686" i="10"/>
  <c r="M674" i="10"/>
  <c r="M670" i="10"/>
  <c r="M666" i="10"/>
  <c r="M662" i="10"/>
  <c r="M658" i="10"/>
  <c r="M654" i="10"/>
  <c r="M650" i="10"/>
  <c r="M646" i="10"/>
  <c r="M642" i="10"/>
  <c r="M694" i="10"/>
  <c r="M671" i="10"/>
  <c r="M667" i="10"/>
  <c r="M663" i="10"/>
  <c r="M659" i="10"/>
  <c r="M655" i="10"/>
  <c r="M651" i="10"/>
  <c r="M647" i="10"/>
  <c r="M690" i="10"/>
  <c r="M682" i="10"/>
  <c r="M680" i="10"/>
  <c r="M678" i="10"/>
  <c r="M676" i="10"/>
  <c r="M672" i="10"/>
  <c r="M668" i="10"/>
  <c r="M664" i="10"/>
  <c r="M660" i="10"/>
  <c r="M656" i="10"/>
  <c r="M652" i="10"/>
  <c r="M648" i="10"/>
  <c r="M644" i="10"/>
  <c r="M640" i="10"/>
  <c r="M687" i="10"/>
  <c r="M641" i="10"/>
  <c r="M633" i="10"/>
  <c r="M629" i="10"/>
  <c r="M625" i="10"/>
  <c r="M621" i="10"/>
  <c r="M617" i="10"/>
  <c r="M613" i="10"/>
  <c r="M609" i="10"/>
  <c r="M681" i="10"/>
  <c r="M649" i="10"/>
  <c r="M643" i="10"/>
  <c r="M639" i="10"/>
  <c r="M634" i="10"/>
  <c r="M630" i="10"/>
  <c r="M626" i="10"/>
  <c r="M622" i="10"/>
  <c r="M618" i="10"/>
  <c r="M614" i="10"/>
  <c r="M610" i="10"/>
  <c r="M606" i="10"/>
  <c r="M602" i="10"/>
  <c r="M598" i="10"/>
  <c r="M679" i="10"/>
  <c r="M653" i="10"/>
  <c r="M632" i="10"/>
  <c r="M600" i="10"/>
  <c r="M596" i="10"/>
  <c r="M683" i="10"/>
  <c r="M675" i="10"/>
  <c r="M638" i="10"/>
  <c r="M645" i="10"/>
  <c r="M636" i="10"/>
  <c r="M627" i="10"/>
  <c r="M597" i="10"/>
  <c r="M615" i="10"/>
  <c r="M589" i="10"/>
  <c r="M585" i="10"/>
  <c r="M581" i="10"/>
  <c r="M577" i="10"/>
  <c r="M573" i="10"/>
  <c r="M569" i="10"/>
  <c r="M565" i="10"/>
  <c r="M561" i="10"/>
  <c r="M557" i="10"/>
  <c r="M677" i="10"/>
  <c r="M635" i="10"/>
  <c r="M603" i="10"/>
  <c r="M594" i="10"/>
  <c r="M623" i="10"/>
  <c r="M605" i="10"/>
  <c r="M590" i="10"/>
  <c r="M586" i="10"/>
  <c r="M582" i="10"/>
  <c r="M578" i="10"/>
  <c r="M574" i="10"/>
  <c r="M570" i="10"/>
  <c r="M566" i="10"/>
  <c r="M562" i="10"/>
  <c r="M558" i="10"/>
  <c r="M619" i="10"/>
  <c r="M601" i="10"/>
  <c r="M595" i="10"/>
  <c r="M591" i="10"/>
  <c r="M607" i="10"/>
  <c r="M593" i="10"/>
  <c r="M584" i="10"/>
  <c r="M580" i="10"/>
  <c r="M572" i="10"/>
  <c r="M559" i="10"/>
  <c r="M579" i="10"/>
  <c r="M521" i="10"/>
  <c r="M517" i="10"/>
  <c r="M513" i="10"/>
  <c r="M567" i="10"/>
  <c r="M555" i="10"/>
  <c r="M587" i="10"/>
  <c r="M542" i="10"/>
  <c r="M538" i="10"/>
  <c r="M534" i="10"/>
  <c r="M637" i="10"/>
  <c r="M575" i="10"/>
  <c r="M554" i="10"/>
  <c r="M599" i="10"/>
  <c r="M563" i="10"/>
  <c r="M553" i="10"/>
  <c r="M547" i="10"/>
  <c r="M543" i="10"/>
  <c r="M539" i="10"/>
  <c r="M535" i="10"/>
  <c r="M531" i="10"/>
  <c r="M527" i="10"/>
  <c r="M523" i="10"/>
  <c r="M519" i="10"/>
  <c r="M515" i="10"/>
  <c r="M631" i="10"/>
  <c r="M611" i="10"/>
  <c r="M583" i="10"/>
  <c r="M551" i="10"/>
  <c r="M571" i="10"/>
  <c r="M548" i="10"/>
  <c r="M544" i="10"/>
  <c r="M540" i="10"/>
  <c r="M536" i="10"/>
  <c r="M532" i="10"/>
  <c r="M510" i="10"/>
  <c r="M506" i="10"/>
  <c r="M502" i="10"/>
  <c r="M498" i="10"/>
  <c r="M494" i="10"/>
  <c r="M490" i="10"/>
  <c r="M486" i="10"/>
  <c r="M482" i="10"/>
  <c r="M478" i="10"/>
  <c r="M474" i="10"/>
  <c r="M470" i="10"/>
  <c r="M511" i="10"/>
  <c r="M507" i="10"/>
  <c r="M503" i="10"/>
  <c r="M499" i="10"/>
  <c r="M495" i="10"/>
  <c r="M491" i="10"/>
  <c r="M487" i="10"/>
  <c r="M483" i="10"/>
  <c r="M479" i="10"/>
  <c r="M475" i="10"/>
  <c r="M471" i="10"/>
  <c r="M472" i="10"/>
  <c r="M468" i="10"/>
  <c r="M464" i="10"/>
  <c r="M460" i="10"/>
  <c r="M456" i="10"/>
  <c r="M485" i="10"/>
  <c r="M481" i="10"/>
  <c r="M477" i="10"/>
  <c r="M473" i="10"/>
  <c r="M469" i="10"/>
  <c r="M465" i="10"/>
  <c r="M461" i="10"/>
  <c r="M453" i="10"/>
  <c r="M449" i="10"/>
  <c r="M445" i="10"/>
  <c r="M441" i="10"/>
  <c r="M437" i="10"/>
  <c r="M433" i="10"/>
  <c r="M429" i="10"/>
  <c r="M425" i="10"/>
  <c r="M421" i="10"/>
  <c r="M417" i="10"/>
  <c r="M413" i="10"/>
  <c r="M409" i="10"/>
  <c r="M405" i="10"/>
  <c r="M401" i="10"/>
  <c r="M397" i="10"/>
  <c r="M393" i="10"/>
  <c r="M389" i="10"/>
  <c r="M385" i="10"/>
  <c r="M381" i="10"/>
  <c r="M377" i="10"/>
  <c r="M373" i="10"/>
  <c r="M462" i="10"/>
  <c r="M454" i="10"/>
  <c r="M450" i="10"/>
  <c r="M446" i="10"/>
  <c r="M442" i="10"/>
  <c r="M438" i="10"/>
  <c r="M434" i="10"/>
  <c r="M430" i="10"/>
  <c r="M426" i="10"/>
  <c r="M422" i="10"/>
  <c r="M418" i="10"/>
  <c r="M414" i="10"/>
  <c r="M410" i="10"/>
  <c r="M406" i="10"/>
  <c r="M402" i="10"/>
  <c r="M398" i="10"/>
  <c r="M394" i="10"/>
  <c r="M390" i="10"/>
  <c r="M386" i="10"/>
  <c r="M382" i="10"/>
  <c r="M378" i="10"/>
  <c r="M374" i="10"/>
  <c r="M370" i="10"/>
  <c r="M366" i="10"/>
  <c r="M466" i="10"/>
  <c r="M459" i="10"/>
  <c r="M458" i="10"/>
  <c r="M451" i="10"/>
  <c r="M447" i="10"/>
  <c r="M443" i="10"/>
  <c r="M439" i="10"/>
  <c r="M435" i="10"/>
  <c r="M431" i="10"/>
  <c r="M427" i="10"/>
  <c r="M423" i="10"/>
  <c r="M419" i="10"/>
  <c r="M415" i="10"/>
  <c r="M411" i="10"/>
  <c r="M407" i="10"/>
  <c r="M403" i="10"/>
  <c r="M399" i="10"/>
  <c r="M395" i="10"/>
  <c r="M391" i="10"/>
  <c r="M387" i="10"/>
  <c r="M383" i="10"/>
  <c r="M379" i="10"/>
  <c r="M375" i="10"/>
  <c r="M371" i="10"/>
  <c r="M452" i="10"/>
  <c r="M420" i="10"/>
  <c r="M388" i="10"/>
  <c r="M367" i="10"/>
  <c r="M440" i="10"/>
  <c r="M408" i="10"/>
  <c r="M376" i="10"/>
  <c r="M364" i="10"/>
  <c r="M362" i="10"/>
  <c r="M359" i="10"/>
  <c r="M355" i="10"/>
  <c r="M351" i="10"/>
  <c r="M347" i="10"/>
  <c r="M343" i="10"/>
  <c r="M339" i="10"/>
  <c r="M335" i="10"/>
  <c r="M331" i="10"/>
  <c r="M327" i="10"/>
  <c r="M323" i="10"/>
  <c r="M319" i="10"/>
  <c r="M315" i="10"/>
  <c r="M311" i="10"/>
  <c r="M307" i="10"/>
  <c r="M303" i="10"/>
  <c r="M455" i="10"/>
  <c r="M428" i="10"/>
  <c r="M396" i="10"/>
  <c r="M363" i="10"/>
  <c r="M361" i="10"/>
  <c r="M463" i="10"/>
  <c r="M448" i="10"/>
  <c r="M416" i="10"/>
  <c r="M384" i="10"/>
  <c r="M365" i="10"/>
  <c r="M360" i="10"/>
  <c r="M356" i="10"/>
  <c r="M352" i="10"/>
  <c r="M348" i="10"/>
  <c r="M344" i="10"/>
  <c r="M340" i="10"/>
  <c r="M336" i="10"/>
  <c r="M332" i="10"/>
  <c r="M328" i="10"/>
  <c r="M324" i="10"/>
  <c r="M320" i="10"/>
  <c r="M316" i="10"/>
  <c r="M312" i="10"/>
  <c r="M308" i="10"/>
  <c r="M304" i="10"/>
  <c r="M300" i="10"/>
  <c r="M296" i="10"/>
  <c r="M436" i="10"/>
  <c r="M404" i="10"/>
  <c r="M372" i="10"/>
  <c r="M467" i="10"/>
  <c r="M424" i="10"/>
  <c r="M392" i="10"/>
  <c r="M444" i="10"/>
  <c r="M412" i="10"/>
  <c r="M380" i="10"/>
  <c r="M369" i="10"/>
  <c r="M368" i="10"/>
  <c r="M400" i="10"/>
  <c r="M350" i="10"/>
  <c r="M318" i="10"/>
  <c r="M282" i="10"/>
  <c r="M278" i="10"/>
  <c r="M274" i="10"/>
  <c r="M270" i="10"/>
  <c r="M266" i="10"/>
  <c r="M262" i="10"/>
  <c r="M258" i="10"/>
  <c r="M254" i="10"/>
  <c r="M250" i="10"/>
  <c r="M246" i="10"/>
  <c r="M242" i="10"/>
  <c r="M238" i="10"/>
  <c r="M234" i="10"/>
  <c r="M230" i="10"/>
  <c r="M432" i="10"/>
  <c r="M354" i="10"/>
  <c r="M322" i="10"/>
  <c r="M358" i="10"/>
  <c r="M326" i="10"/>
  <c r="M291" i="10"/>
  <c r="M288" i="10"/>
  <c r="M283" i="10"/>
  <c r="M279" i="10"/>
  <c r="M275" i="10"/>
  <c r="M271" i="10"/>
  <c r="M267" i="10"/>
  <c r="M263" i="10"/>
  <c r="M259" i="10"/>
  <c r="M255" i="10"/>
  <c r="M251" i="10"/>
  <c r="M247" i="10"/>
  <c r="M243" i="10"/>
  <c r="M239" i="10"/>
  <c r="M235" i="10"/>
  <c r="M231" i="10"/>
  <c r="M227" i="10"/>
  <c r="M223" i="10"/>
  <c r="M219" i="10"/>
  <c r="M215" i="10"/>
  <c r="M330" i="10"/>
  <c r="M334" i="10"/>
  <c r="M302" i="10"/>
  <c r="M294" i="10"/>
  <c r="M342" i="10"/>
  <c r="M310" i="10"/>
  <c r="M298" i="10"/>
  <c r="M290" i="10"/>
  <c r="M281" i="10"/>
  <c r="M277" i="10"/>
  <c r="M273" i="10"/>
  <c r="M269" i="10"/>
  <c r="M265" i="10"/>
  <c r="M261" i="10"/>
  <c r="M257" i="10"/>
  <c r="M253" i="10"/>
  <c r="M249" i="10"/>
  <c r="M245" i="10"/>
  <c r="M241" i="10"/>
  <c r="M237" i="10"/>
  <c r="M233" i="10"/>
  <c r="M229" i="10"/>
  <c r="M225" i="10"/>
  <c r="M221" i="10"/>
  <c r="M217" i="10"/>
  <c r="M346" i="10"/>
  <c r="M314" i="10"/>
  <c r="M299" i="10"/>
  <c r="M287" i="10"/>
  <c r="M286" i="10"/>
  <c r="M292" i="10"/>
  <c r="M202" i="10"/>
  <c r="M201" i="10"/>
  <c r="M199" i="10"/>
  <c r="M198" i="10"/>
  <c r="M197" i="10"/>
  <c r="M195" i="10"/>
  <c r="M191" i="10"/>
  <c r="M187" i="10"/>
  <c r="M183" i="10"/>
  <c r="M179" i="10"/>
  <c r="M175" i="10"/>
  <c r="M171" i="10"/>
  <c r="M167" i="10"/>
  <c r="M163" i="10"/>
  <c r="M159" i="10"/>
  <c r="M155" i="10"/>
  <c r="M151" i="10"/>
  <c r="M147" i="10"/>
  <c r="M143" i="10"/>
  <c r="M139" i="10"/>
  <c r="M135" i="10"/>
  <c r="M131" i="10"/>
  <c r="M127" i="10"/>
  <c r="M123" i="10"/>
  <c r="M119" i="10"/>
  <c r="M306" i="10"/>
  <c r="M218" i="10"/>
  <c r="M222" i="10"/>
  <c r="M214" i="10"/>
  <c r="M196" i="10"/>
  <c r="M192" i="10"/>
  <c r="M188" i="10"/>
  <c r="M184" i="10"/>
  <c r="M180" i="10"/>
  <c r="M176" i="10"/>
  <c r="M172" i="10"/>
  <c r="M168" i="10"/>
  <c r="M164" i="10"/>
  <c r="M160" i="10"/>
  <c r="M156" i="10"/>
  <c r="M152" i="10"/>
  <c r="M148" i="10"/>
  <c r="M144" i="10"/>
  <c r="M140" i="10"/>
  <c r="M136" i="10"/>
  <c r="M132" i="10"/>
  <c r="M128" i="10"/>
  <c r="M124" i="10"/>
  <c r="M120" i="10"/>
  <c r="M116" i="10"/>
  <c r="M226" i="10"/>
  <c r="M211" i="10"/>
  <c r="M165" i="10"/>
  <c r="M117" i="10"/>
  <c r="M213" i="10"/>
  <c r="M210" i="10"/>
  <c r="M209" i="10"/>
  <c r="M207" i="10"/>
  <c r="M166" i="10"/>
  <c r="M134" i="10"/>
  <c r="M109" i="10"/>
  <c r="M105" i="10"/>
  <c r="M101" i="10"/>
  <c r="M97" i="10"/>
  <c r="M93" i="10"/>
  <c r="M89" i="10"/>
  <c r="M85" i="10"/>
  <c r="M81" i="10"/>
  <c r="M77" i="10"/>
  <c r="M73" i="10"/>
  <c r="M69" i="10"/>
  <c r="M65" i="10"/>
  <c r="M61" i="10"/>
  <c r="M338" i="10"/>
  <c r="M206" i="10"/>
  <c r="M170" i="10"/>
  <c r="M138" i="10"/>
  <c r="M114" i="10"/>
  <c r="M57" i="10"/>
  <c r="M205" i="10"/>
  <c r="M174" i="10"/>
  <c r="M142" i="10"/>
  <c r="M113" i="10"/>
  <c r="M74" i="10"/>
  <c r="M70" i="10"/>
  <c r="M66" i="10"/>
  <c r="M62" i="10"/>
  <c r="M178" i="10"/>
  <c r="M146" i="10"/>
  <c r="M203" i="10"/>
  <c r="M182" i="10"/>
  <c r="M150" i="10"/>
  <c r="M118" i="10"/>
  <c r="M111" i="10"/>
  <c r="M107" i="10"/>
  <c r="M103" i="10"/>
  <c r="M99" i="10"/>
  <c r="M95" i="10"/>
  <c r="M91" i="10"/>
  <c r="M87" i="10"/>
  <c r="M83" i="10"/>
  <c r="M79" i="10"/>
  <c r="M75" i="10"/>
  <c r="M71" i="10"/>
  <c r="M67" i="10"/>
  <c r="M63" i="10"/>
  <c r="M186" i="10"/>
  <c r="M154" i="10"/>
  <c r="M122" i="10"/>
  <c r="M115" i="10"/>
  <c r="M56" i="10"/>
  <c r="M295" i="10"/>
  <c r="M190" i="10"/>
  <c r="M158" i="10"/>
  <c r="M126" i="10"/>
  <c r="M112" i="10"/>
  <c r="M108" i="10"/>
  <c r="M104" i="10"/>
  <c r="M100" i="10"/>
  <c r="M96" i="10"/>
  <c r="M92" i="10"/>
  <c r="M88" i="10"/>
  <c r="M84" i="10"/>
  <c r="M80" i="10"/>
  <c r="M76" i="10"/>
  <c r="M72" i="10"/>
  <c r="M68" i="10"/>
  <c r="M64" i="10"/>
  <c r="M60" i="10"/>
  <c r="M162" i="10"/>
  <c r="M52" i="10"/>
  <c r="M49" i="10"/>
  <c r="M43" i="10"/>
  <c r="M41" i="10"/>
  <c r="M59" i="10"/>
  <c r="M54" i="10"/>
  <c r="M39" i="10"/>
  <c r="M36" i="10"/>
  <c r="M130" i="10"/>
  <c r="M55" i="10"/>
  <c r="M47" i="10"/>
  <c r="M44" i="10"/>
  <c r="M46" i="10"/>
  <c r="M38" i="10"/>
  <c r="M194" i="10"/>
  <c r="M53" i="10"/>
  <c r="M45" i="10"/>
  <c r="M17" i="10"/>
  <c r="M31" i="10"/>
  <c r="M28" i="10"/>
  <c r="M24" i="10"/>
  <c r="M21" i="10"/>
  <c r="M18" i="10"/>
  <c r="M35" i="10"/>
  <c r="M51" i="10"/>
  <c r="M30" i="10"/>
  <c r="M19" i="10"/>
  <c r="M20" i="10"/>
  <c r="M42" i="10"/>
  <c r="M40" i="10"/>
  <c r="M32" i="10"/>
  <c r="M29" i="10"/>
  <c r="M27" i="10"/>
  <c r="M26" i="10"/>
  <c r="M23" i="10"/>
  <c r="M16" i="10"/>
  <c r="L1000" i="10"/>
  <c r="L996" i="10"/>
  <c r="L992" i="10"/>
  <c r="L988" i="10"/>
  <c r="L976" i="10"/>
  <c r="L1001" i="10"/>
  <c r="L997" i="10"/>
  <c r="L993" i="10"/>
  <c r="L989" i="10"/>
  <c r="L998" i="10"/>
  <c r="L994" i="10"/>
  <c r="L990" i="10"/>
  <c r="L986" i="10"/>
  <c r="L982" i="10"/>
  <c r="L971" i="10"/>
  <c r="L967" i="10"/>
  <c r="L963" i="10"/>
  <c r="L985" i="10"/>
  <c r="L981" i="10"/>
  <c r="L978" i="10"/>
  <c r="L974" i="10"/>
  <c r="L972" i="10"/>
  <c r="L968" i="10"/>
  <c r="L964" i="10"/>
  <c r="L977" i="10"/>
  <c r="L973" i="10"/>
  <c r="L969" i="10"/>
  <c r="L965" i="10"/>
  <c r="L961" i="10"/>
  <c r="L970" i="10"/>
  <c r="L966" i="10"/>
  <c r="L962" i="10"/>
  <c r="L958" i="10"/>
  <c r="L957" i="10"/>
  <c r="L954" i="10"/>
  <c r="L956" i="10"/>
  <c r="L951" i="10"/>
  <c r="L960" i="10"/>
  <c r="L949" i="10"/>
  <c r="L938" i="10"/>
  <c r="L933" i="10"/>
  <c r="L946" i="10"/>
  <c r="L943" i="10"/>
  <c r="L937" i="10"/>
  <c r="L945" i="10"/>
  <c r="L934" i="10"/>
  <c r="L930" i="10"/>
  <c r="L926" i="10"/>
  <c r="L922" i="10"/>
  <c r="L942" i="10"/>
  <c r="L939" i="10"/>
  <c r="L953" i="10"/>
  <c r="L941" i="10"/>
  <c r="L935" i="10"/>
  <c r="L959" i="10"/>
  <c r="L947" i="10"/>
  <c r="L913" i="10"/>
  <c r="L909" i="10"/>
  <c r="L920" i="10"/>
  <c r="L918" i="10"/>
  <c r="L924" i="10"/>
  <c r="L928" i="10"/>
  <c r="L921" i="10"/>
  <c r="L917" i="10"/>
  <c r="L915" i="10"/>
  <c r="L911" i="10"/>
  <c r="L907" i="10"/>
  <c r="L903" i="10"/>
  <c r="L899" i="10"/>
  <c r="L895" i="10"/>
  <c r="L925" i="10"/>
  <c r="L932" i="10"/>
  <c r="L929" i="10"/>
  <c r="L901" i="10"/>
  <c r="L916" i="10"/>
  <c r="L905" i="10"/>
  <c r="L893" i="10"/>
  <c r="L891" i="10"/>
  <c r="L889" i="10"/>
  <c r="L887" i="10"/>
  <c r="L884" i="10"/>
  <c r="L880" i="10"/>
  <c r="L876" i="10"/>
  <c r="L872" i="10"/>
  <c r="L950" i="10"/>
  <c r="L897" i="10"/>
  <c r="L864" i="10"/>
  <c r="L860" i="10"/>
  <c r="L856" i="10"/>
  <c r="L852" i="10"/>
  <c r="L848" i="10"/>
  <c r="L873" i="10"/>
  <c r="L877" i="10"/>
  <c r="L875" i="10"/>
  <c r="L881" i="10"/>
  <c r="L879" i="10"/>
  <c r="L871" i="10"/>
  <c r="L885" i="10"/>
  <c r="L883" i="10"/>
  <c r="L866" i="10"/>
  <c r="L862" i="10"/>
  <c r="L858" i="10"/>
  <c r="L854" i="10"/>
  <c r="L850" i="10"/>
  <c r="L846" i="10"/>
  <c r="L842" i="10"/>
  <c r="L838" i="10"/>
  <c r="L834" i="10"/>
  <c r="L839" i="10"/>
  <c r="L836" i="10"/>
  <c r="L843" i="10"/>
  <c r="L869" i="10"/>
  <c r="L840" i="10"/>
  <c r="L831" i="10"/>
  <c r="L827" i="10"/>
  <c r="L823" i="10"/>
  <c r="L819" i="10"/>
  <c r="L815" i="10"/>
  <c r="L811" i="10"/>
  <c r="L807" i="10"/>
  <c r="L803" i="10"/>
  <c r="L799" i="10"/>
  <c r="L795" i="10"/>
  <c r="L868" i="10"/>
  <c r="L844" i="10"/>
  <c r="L859" i="10"/>
  <c r="L832" i="10"/>
  <c r="L828" i="10"/>
  <c r="L824" i="10"/>
  <c r="L820" i="10"/>
  <c r="L816" i="10"/>
  <c r="L812" i="10"/>
  <c r="L863" i="10"/>
  <c r="L847" i="10"/>
  <c r="L792" i="10"/>
  <c r="L789" i="10"/>
  <c r="L785" i="10"/>
  <c r="L781" i="10"/>
  <c r="L777" i="10"/>
  <c r="L790" i="10"/>
  <c r="L786" i="10"/>
  <c r="L782" i="10"/>
  <c r="L778" i="10"/>
  <c r="L855" i="10"/>
  <c r="L773" i="10"/>
  <c r="L808" i="10"/>
  <c r="L804" i="10"/>
  <c r="L800" i="10"/>
  <c r="L796" i="10"/>
  <c r="L779" i="10"/>
  <c r="L775" i="10"/>
  <c r="L774" i="10"/>
  <c r="L867" i="10"/>
  <c r="L771" i="10"/>
  <c r="L767" i="10"/>
  <c r="L763" i="10"/>
  <c r="L759" i="10"/>
  <c r="L755" i="10"/>
  <c r="L751" i="10"/>
  <c r="L747" i="10"/>
  <c r="L743" i="10"/>
  <c r="L739" i="10"/>
  <c r="L735" i="10"/>
  <c r="L731" i="10"/>
  <c r="L727" i="10"/>
  <c r="L783" i="10"/>
  <c r="L851" i="10"/>
  <c r="L768" i="10"/>
  <c r="L764" i="10"/>
  <c r="L760" i="10"/>
  <c r="L756" i="10"/>
  <c r="L752" i="10"/>
  <c r="L748" i="10"/>
  <c r="L744" i="10"/>
  <c r="L740" i="10"/>
  <c r="L736" i="10"/>
  <c r="L732" i="10"/>
  <c r="L728" i="10"/>
  <c r="L787" i="10"/>
  <c r="L835" i="10"/>
  <c r="L765" i="10"/>
  <c r="L761" i="10"/>
  <c r="L757" i="10"/>
  <c r="L753" i="10"/>
  <c r="L749" i="10"/>
  <c r="L745" i="10"/>
  <c r="L741" i="10"/>
  <c r="L737" i="10"/>
  <c r="L733" i="10"/>
  <c r="L729" i="10"/>
  <c r="L791" i="10"/>
  <c r="L724" i="10"/>
  <c r="L721" i="10"/>
  <c r="L717" i="10"/>
  <c r="L713" i="10"/>
  <c r="L709" i="10"/>
  <c r="L705" i="10"/>
  <c r="L701" i="10"/>
  <c r="L697" i="10"/>
  <c r="L693" i="10"/>
  <c r="L689" i="10"/>
  <c r="L723" i="10"/>
  <c r="L719" i="10"/>
  <c r="L715" i="10"/>
  <c r="L711" i="10"/>
  <c r="L707" i="10"/>
  <c r="L703" i="10"/>
  <c r="L725" i="10"/>
  <c r="L687" i="10"/>
  <c r="L691" i="10"/>
  <c r="L674" i="10"/>
  <c r="L670" i="10"/>
  <c r="L666" i="10"/>
  <c r="L662" i="10"/>
  <c r="L658" i="10"/>
  <c r="L654" i="10"/>
  <c r="L699" i="10"/>
  <c r="L685" i="10"/>
  <c r="L683" i="10"/>
  <c r="L681" i="10"/>
  <c r="L679" i="10"/>
  <c r="L677" i="10"/>
  <c r="L675" i="10"/>
  <c r="L695" i="10"/>
  <c r="L672" i="10"/>
  <c r="L668" i="10"/>
  <c r="L664" i="10"/>
  <c r="L660" i="10"/>
  <c r="L656" i="10"/>
  <c r="L652" i="10"/>
  <c r="L648" i="10"/>
  <c r="L644" i="10"/>
  <c r="L640" i="10"/>
  <c r="L651" i="10"/>
  <c r="L609" i="10"/>
  <c r="L605" i="10"/>
  <c r="L601" i="10"/>
  <c r="L597" i="10"/>
  <c r="L593" i="10"/>
  <c r="L643" i="10"/>
  <c r="L647" i="10"/>
  <c r="L639" i="10"/>
  <c r="L634" i="10"/>
  <c r="L630" i="10"/>
  <c r="L626" i="10"/>
  <c r="L622" i="10"/>
  <c r="L618" i="10"/>
  <c r="L614" i="10"/>
  <c r="L610" i="10"/>
  <c r="L606" i="10"/>
  <c r="L636" i="10"/>
  <c r="L671" i="10"/>
  <c r="L667" i="10"/>
  <c r="L663" i="10"/>
  <c r="L659" i="10"/>
  <c r="L655" i="10"/>
  <c r="L632" i="10"/>
  <c r="L607" i="10"/>
  <c r="L588" i="10"/>
  <c r="L584" i="10"/>
  <c r="L580" i="10"/>
  <c r="L576" i="10"/>
  <c r="L572" i="10"/>
  <c r="L568" i="10"/>
  <c r="L564" i="10"/>
  <c r="L560" i="10"/>
  <c r="L556" i="10"/>
  <c r="L627" i="10"/>
  <c r="L615" i="10"/>
  <c r="L635" i="10"/>
  <c r="L603" i="10"/>
  <c r="L594" i="10"/>
  <c r="L631" i="10"/>
  <c r="L598" i="10"/>
  <c r="L587" i="10"/>
  <c r="L583" i="10"/>
  <c r="L579" i="10"/>
  <c r="L575" i="10"/>
  <c r="L571" i="10"/>
  <c r="L567" i="10"/>
  <c r="L563" i="10"/>
  <c r="L559" i="10"/>
  <c r="L619" i="10"/>
  <c r="L595" i="10"/>
  <c r="L623" i="10"/>
  <c r="L602" i="10"/>
  <c r="L574" i="10"/>
  <c r="L548" i="10"/>
  <c r="L544" i="10"/>
  <c r="L540" i="10"/>
  <c r="L536" i="10"/>
  <c r="L532" i="10"/>
  <c r="L528" i="10"/>
  <c r="L524" i="10"/>
  <c r="L562" i="10"/>
  <c r="L582" i="10"/>
  <c r="L570" i="10"/>
  <c r="L555" i="10"/>
  <c r="L590" i="10"/>
  <c r="L558" i="10"/>
  <c r="L550" i="10"/>
  <c r="L546" i="10"/>
  <c r="L542" i="10"/>
  <c r="L538" i="10"/>
  <c r="L534" i="10"/>
  <c r="L530" i="10"/>
  <c r="L578" i="10"/>
  <c r="L554" i="10"/>
  <c r="L599" i="10"/>
  <c r="L566" i="10"/>
  <c r="L552" i="10"/>
  <c r="L547" i="10"/>
  <c r="L543" i="10"/>
  <c r="L539" i="10"/>
  <c r="L535" i="10"/>
  <c r="L531" i="10"/>
  <c r="L611" i="10"/>
  <c r="L586" i="10"/>
  <c r="L551" i="10"/>
  <c r="L522" i="10"/>
  <c r="L514" i="10"/>
  <c r="L510" i="10"/>
  <c r="L506" i="10"/>
  <c r="L502" i="10"/>
  <c r="L498" i="10"/>
  <c r="L494" i="10"/>
  <c r="L490" i="10"/>
  <c r="L486" i="10"/>
  <c r="L482" i="10"/>
  <c r="L478" i="10"/>
  <c r="L474" i="10"/>
  <c r="L470" i="10"/>
  <c r="L466" i="10"/>
  <c r="L462" i="10"/>
  <c r="L520" i="10"/>
  <c r="L511" i="10"/>
  <c r="L507" i="10"/>
  <c r="L516" i="10"/>
  <c r="L512" i="10"/>
  <c r="L509" i="10"/>
  <c r="L505" i="10"/>
  <c r="L501" i="10"/>
  <c r="L497" i="10"/>
  <c r="L493" i="10"/>
  <c r="L489" i="10"/>
  <c r="L485" i="10"/>
  <c r="L481" i="10"/>
  <c r="L477" i="10"/>
  <c r="L473" i="10"/>
  <c r="L469" i="10"/>
  <c r="L465" i="10"/>
  <c r="L508" i="10"/>
  <c r="L504" i="10"/>
  <c r="L500" i="10"/>
  <c r="L496" i="10"/>
  <c r="L492" i="10"/>
  <c r="L488" i="10"/>
  <c r="L484" i="10"/>
  <c r="L480" i="10"/>
  <c r="L476" i="10"/>
  <c r="L472" i="10"/>
  <c r="L468" i="10"/>
  <c r="L518" i="10"/>
  <c r="L454" i="10"/>
  <c r="L450" i="10"/>
  <c r="L446" i="10"/>
  <c r="L442" i="10"/>
  <c r="L438" i="10"/>
  <c r="L434" i="10"/>
  <c r="L430" i="10"/>
  <c r="L426" i="10"/>
  <c r="L422" i="10"/>
  <c r="L418" i="10"/>
  <c r="L414" i="10"/>
  <c r="L410" i="10"/>
  <c r="L406" i="10"/>
  <c r="L402" i="10"/>
  <c r="L398" i="10"/>
  <c r="L394" i="10"/>
  <c r="L390" i="10"/>
  <c r="L386" i="10"/>
  <c r="L382" i="10"/>
  <c r="L378" i="10"/>
  <c r="L374" i="10"/>
  <c r="L370" i="10"/>
  <c r="L464" i="10"/>
  <c r="L461" i="10"/>
  <c r="L456" i="10"/>
  <c r="L526" i="10"/>
  <c r="L458" i="10"/>
  <c r="L432" i="10"/>
  <c r="L400" i="10"/>
  <c r="L358" i="10"/>
  <c r="L354" i="10"/>
  <c r="L350" i="10"/>
  <c r="L346" i="10"/>
  <c r="L342" i="10"/>
  <c r="L338" i="10"/>
  <c r="L334" i="10"/>
  <c r="L330" i="10"/>
  <c r="L326" i="10"/>
  <c r="L322" i="10"/>
  <c r="L318" i="10"/>
  <c r="L314" i="10"/>
  <c r="L310" i="10"/>
  <c r="L306" i="10"/>
  <c r="L302" i="10"/>
  <c r="L298" i="10"/>
  <c r="L294" i="10"/>
  <c r="L452" i="10"/>
  <c r="L420" i="10"/>
  <c r="L388" i="10"/>
  <c r="L460" i="10"/>
  <c r="L440" i="10"/>
  <c r="L408" i="10"/>
  <c r="L376" i="10"/>
  <c r="L364" i="10"/>
  <c r="L362" i="10"/>
  <c r="L359" i="10"/>
  <c r="L355" i="10"/>
  <c r="L351" i="10"/>
  <c r="L347" i="10"/>
  <c r="L343" i="10"/>
  <c r="L339" i="10"/>
  <c r="L335" i="10"/>
  <c r="L331" i="10"/>
  <c r="L327" i="10"/>
  <c r="L323" i="10"/>
  <c r="L319" i="10"/>
  <c r="L315" i="10"/>
  <c r="L311" i="10"/>
  <c r="L307" i="10"/>
  <c r="L303" i="10"/>
  <c r="L428" i="10"/>
  <c r="L396" i="10"/>
  <c r="L448" i="10"/>
  <c r="L416" i="10"/>
  <c r="L384" i="10"/>
  <c r="L360" i="10"/>
  <c r="L356" i="10"/>
  <c r="L352" i="10"/>
  <c r="L348" i="10"/>
  <c r="L344" i="10"/>
  <c r="L340" i="10"/>
  <c r="L336" i="10"/>
  <c r="L332" i="10"/>
  <c r="L328" i="10"/>
  <c r="L324" i="10"/>
  <c r="L320" i="10"/>
  <c r="L316" i="10"/>
  <c r="L312" i="10"/>
  <c r="L308" i="10"/>
  <c r="L436" i="10"/>
  <c r="L404" i="10"/>
  <c r="L372" i="10"/>
  <c r="L366" i="10"/>
  <c r="L424" i="10"/>
  <c r="L392" i="10"/>
  <c r="L357" i="10"/>
  <c r="L353" i="10"/>
  <c r="L349" i="10"/>
  <c r="L345" i="10"/>
  <c r="L341" i="10"/>
  <c r="L337" i="10"/>
  <c r="L333" i="10"/>
  <c r="L329" i="10"/>
  <c r="L325" i="10"/>
  <c r="L321" i="10"/>
  <c r="L317" i="10"/>
  <c r="L313" i="10"/>
  <c r="L309" i="10"/>
  <c r="L305" i="10"/>
  <c r="L301" i="10"/>
  <c r="L297" i="10"/>
  <c r="L293" i="10"/>
  <c r="L289" i="10"/>
  <c r="L368" i="10"/>
  <c r="L299" i="10"/>
  <c r="L287" i="10"/>
  <c r="L286" i="10"/>
  <c r="L380" i="10"/>
  <c r="L282" i="10"/>
  <c r="L278" i="10"/>
  <c r="L210" i="10"/>
  <c r="L412" i="10"/>
  <c r="L444" i="10"/>
  <c r="L291" i="10"/>
  <c r="L283" i="10"/>
  <c r="L279" i="10"/>
  <c r="L275" i="10"/>
  <c r="L271" i="10"/>
  <c r="L267" i="10"/>
  <c r="L263" i="10"/>
  <c r="L259" i="10"/>
  <c r="L255" i="10"/>
  <c r="L251" i="10"/>
  <c r="L247" i="10"/>
  <c r="L243" i="10"/>
  <c r="L239" i="10"/>
  <c r="L235" i="10"/>
  <c r="L231" i="10"/>
  <c r="L227" i="10"/>
  <c r="L295" i="10"/>
  <c r="L290" i="10"/>
  <c r="L285" i="10"/>
  <c r="L281" i="10"/>
  <c r="L277" i="10"/>
  <c r="L273" i="10"/>
  <c r="L269" i="10"/>
  <c r="L265" i="10"/>
  <c r="L261" i="10"/>
  <c r="L257" i="10"/>
  <c r="L253" i="10"/>
  <c r="L249" i="10"/>
  <c r="L245" i="10"/>
  <c r="L241" i="10"/>
  <c r="L237" i="10"/>
  <c r="L233" i="10"/>
  <c r="L229" i="10"/>
  <c r="L225" i="10"/>
  <c r="L221" i="10"/>
  <c r="L217" i="10"/>
  <c r="L213" i="10"/>
  <c r="L205" i="10"/>
  <c r="L204" i="10"/>
  <c r="L203" i="10"/>
  <c r="L194" i="10"/>
  <c r="L190" i="10"/>
  <c r="L186" i="10"/>
  <c r="L182" i="10"/>
  <c r="L178" i="10"/>
  <c r="L174" i="10"/>
  <c r="L170" i="10"/>
  <c r="L166" i="10"/>
  <c r="L162" i="10"/>
  <c r="L158" i="10"/>
  <c r="L154" i="10"/>
  <c r="L150" i="10"/>
  <c r="L146" i="10"/>
  <c r="L142" i="10"/>
  <c r="L138" i="10"/>
  <c r="L134" i="10"/>
  <c r="L130" i="10"/>
  <c r="L126" i="10"/>
  <c r="L122" i="10"/>
  <c r="L118" i="10"/>
  <c r="L228" i="10"/>
  <c r="L212" i="10"/>
  <c r="L201" i="10"/>
  <c r="L200" i="10"/>
  <c r="L199" i="10"/>
  <c r="L215" i="10"/>
  <c r="L197" i="10"/>
  <c r="L195" i="10"/>
  <c r="L191" i="10"/>
  <c r="L187" i="10"/>
  <c r="L183" i="10"/>
  <c r="L179" i="10"/>
  <c r="L175" i="10"/>
  <c r="L171" i="10"/>
  <c r="L167" i="10"/>
  <c r="L163" i="10"/>
  <c r="L159" i="10"/>
  <c r="L155" i="10"/>
  <c r="L151" i="10"/>
  <c r="L147" i="10"/>
  <c r="L143" i="10"/>
  <c r="L139" i="10"/>
  <c r="L135" i="10"/>
  <c r="L131" i="10"/>
  <c r="L127" i="10"/>
  <c r="L123" i="10"/>
  <c r="L119" i="10"/>
  <c r="L219" i="10"/>
  <c r="L216" i="10"/>
  <c r="L223" i="10"/>
  <c r="L220" i="10"/>
  <c r="L196" i="10"/>
  <c r="L192" i="10"/>
  <c r="L188" i="10"/>
  <c r="L184" i="10"/>
  <c r="L180" i="10"/>
  <c r="L176" i="10"/>
  <c r="L172" i="10"/>
  <c r="L168" i="10"/>
  <c r="L164" i="10"/>
  <c r="L160" i="10"/>
  <c r="L156" i="10"/>
  <c r="L152" i="10"/>
  <c r="L148" i="10"/>
  <c r="L144" i="10"/>
  <c r="L140" i="10"/>
  <c r="L136" i="10"/>
  <c r="L132" i="10"/>
  <c r="L128" i="10"/>
  <c r="L124" i="10"/>
  <c r="L120" i="10"/>
  <c r="L224" i="10"/>
  <c r="L211" i="10"/>
  <c r="L193" i="10"/>
  <c r="L189" i="10"/>
  <c r="L185" i="10"/>
  <c r="L181" i="10"/>
  <c r="L177" i="10"/>
  <c r="L157" i="10"/>
  <c r="L153" i="10"/>
  <c r="L149" i="10"/>
  <c r="L145" i="10"/>
  <c r="L141" i="10"/>
  <c r="L137" i="10"/>
  <c r="L207" i="10"/>
  <c r="L116" i="10"/>
  <c r="L59" i="10"/>
  <c r="L272" i="10"/>
  <c r="L256" i="10"/>
  <c r="L240" i="10"/>
  <c r="L109" i="10"/>
  <c r="L105" i="10"/>
  <c r="L101" i="10"/>
  <c r="L97" i="10"/>
  <c r="L93" i="10"/>
  <c r="L89" i="10"/>
  <c r="L114" i="10"/>
  <c r="L276" i="10"/>
  <c r="L260" i="10"/>
  <c r="L244" i="10"/>
  <c r="L110" i="10"/>
  <c r="L106" i="10"/>
  <c r="L102" i="10"/>
  <c r="L98" i="10"/>
  <c r="L94" i="10"/>
  <c r="L90" i="10"/>
  <c r="L86" i="10"/>
  <c r="L82" i="10"/>
  <c r="L78" i="10"/>
  <c r="L74" i="10"/>
  <c r="L70" i="10"/>
  <c r="L66" i="10"/>
  <c r="L62" i="10"/>
  <c r="L280" i="10"/>
  <c r="L264" i="10"/>
  <c r="L248" i="10"/>
  <c r="L232" i="10"/>
  <c r="L209" i="10"/>
  <c r="L115" i="10"/>
  <c r="L58" i="10"/>
  <c r="L56" i="10"/>
  <c r="L236" i="10"/>
  <c r="L50" i="10"/>
  <c r="L43" i="10"/>
  <c r="L41" i="10"/>
  <c r="L284" i="10"/>
  <c r="L54" i="10"/>
  <c r="L48" i="10"/>
  <c r="L39" i="10"/>
  <c r="L3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47" i="10"/>
  <c r="L44" i="10"/>
  <c r="L268" i="10"/>
  <c r="L46" i="10"/>
  <c r="L38" i="10"/>
  <c r="L35" i="10"/>
  <c r="L29" i="10"/>
  <c r="L27" i="10"/>
  <c r="L26" i="10"/>
  <c r="L23" i="10"/>
  <c r="L208" i="10"/>
  <c r="L17" i="10"/>
  <c r="L37" i="10"/>
  <c r="L33" i="10"/>
  <c r="L31" i="10"/>
  <c r="L28" i="10"/>
  <c r="L24" i="10"/>
  <c r="L21" i="10"/>
  <c r="L18" i="10"/>
  <c r="L252" i="10"/>
  <c r="L30" i="10"/>
  <c r="L25" i="10"/>
  <c r="L22" i="10"/>
  <c r="L20" i="10"/>
  <c r="L34" i="10"/>
  <c r="L32" i="10"/>
  <c r="K1000" i="10"/>
  <c r="K996" i="10"/>
  <c r="K992" i="10"/>
  <c r="K988" i="10"/>
  <c r="K984" i="10"/>
  <c r="K980" i="10"/>
  <c r="K976" i="10"/>
  <c r="K998" i="10"/>
  <c r="K994" i="10"/>
  <c r="K983" i="10"/>
  <c r="K982" i="10"/>
  <c r="K971" i="10"/>
  <c r="K967" i="10"/>
  <c r="K963" i="10"/>
  <c r="K990" i="10"/>
  <c r="K987" i="10"/>
  <c r="K986" i="10"/>
  <c r="K978" i="10"/>
  <c r="K975" i="10"/>
  <c r="K974" i="10"/>
  <c r="K972" i="10"/>
  <c r="K968" i="10"/>
  <c r="K964" i="10"/>
  <c r="K960" i="10"/>
  <c r="K995" i="10"/>
  <c r="K999" i="10"/>
  <c r="K991" i="10"/>
  <c r="K959" i="10"/>
  <c r="K956" i="10"/>
  <c r="K951" i="10"/>
  <c r="K947" i="10"/>
  <c r="K943" i="10"/>
  <c r="K939" i="10"/>
  <c r="K979" i="10"/>
  <c r="K962" i="10"/>
  <c r="K966" i="10"/>
  <c r="K949" i="10"/>
  <c r="K958" i="10"/>
  <c r="K937" i="10"/>
  <c r="K955" i="10"/>
  <c r="K945" i="10"/>
  <c r="K934" i="10"/>
  <c r="K930" i="10"/>
  <c r="K926" i="10"/>
  <c r="K922" i="10"/>
  <c r="K970" i="10"/>
  <c r="K916" i="10"/>
  <c r="K913" i="10"/>
  <c r="K909" i="10"/>
  <c r="K941" i="10"/>
  <c r="K920" i="10"/>
  <c r="K918" i="10"/>
  <c r="K914" i="10"/>
  <c r="K910" i="10"/>
  <c r="K906" i="10"/>
  <c r="K902" i="10"/>
  <c r="K898" i="10"/>
  <c r="K924" i="10"/>
  <c r="K935" i="10"/>
  <c r="K928" i="10"/>
  <c r="K915" i="10"/>
  <c r="K911" i="10"/>
  <c r="K907" i="10"/>
  <c r="K903" i="10"/>
  <c r="K899" i="10"/>
  <c r="K895" i="10"/>
  <c r="K953" i="10"/>
  <c r="K912" i="10"/>
  <c r="K894" i="10"/>
  <c r="K904" i="10"/>
  <c r="K901" i="10"/>
  <c r="K883" i="10"/>
  <c r="K879" i="10"/>
  <c r="K875" i="10"/>
  <c r="K871" i="10"/>
  <c r="K932" i="10"/>
  <c r="K905" i="10"/>
  <c r="K893" i="10"/>
  <c r="K892" i="10"/>
  <c r="K891" i="10"/>
  <c r="K890" i="10"/>
  <c r="K889" i="10"/>
  <c r="K888" i="10"/>
  <c r="K887" i="10"/>
  <c r="K884" i="10"/>
  <c r="K880" i="10"/>
  <c r="K876" i="10"/>
  <c r="K872" i="10"/>
  <c r="K896" i="10"/>
  <c r="K868" i="10"/>
  <c r="K867" i="10"/>
  <c r="K863" i="10"/>
  <c r="K859" i="10"/>
  <c r="K855" i="10"/>
  <c r="K851" i="10"/>
  <c r="K870" i="10"/>
  <c r="K864" i="10"/>
  <c r="K860" i="10"/>
  <c r="K856" i="10"/>
  <c r="K852" i="10"/>
  <c r="K848" i="10"/>
  <c r="K844" i="10"/>
  <c r="K840" i="10"/>
  <c r="K874" i="10"/>
  <c r="K878" i="10"/>
  <c r="K865" i="10"/>
  <c r="K861" i="10"/>
  <c r="K857" i="10"/>
  <c r="K853" i="10"/>
  <c r="K849" i="10"/>
  <c r="K845" i="10"/>
  <c r="K841" i="10"/>
  <c r="K900" i="10"/>
  <c r="K882" i="10"/>
  <c r="K908" i="10"/>
  <c r="K897" i="10"/>
  <c r="K886" i="10"/>
  <c r="K847" i="10"/>
  <c r="K835" i="10"/>
  <c r="K804" i="10"/>
  <c r="K796" i="10"/>
  <c r="K839" i="10"/>
  <c r="K836" i="10"/>
  <c r="K833" i="10"/>
  <c r="K830" i="10"/>
  <c r="K826" i="10"/>
  <c r="K822" i="10"/>
  <c r="K818" i="10"/>
  <c r="K814" i="10"/>
  <c r="K810" i="10"/>
  <c r="K806" i="10"/>
  <c r="K802" i="10"/>
  <c r="K798" i="10"/>
  <c r="K843" i="10"/>
  <c r="K831" i="10"/>
  <c r="K827" i="10"/>
  <c r="K823" i="10"/>
  <c r="K819" i="10"/>
  <c r="K815" i="10"/>
  <c r="K811" i="10"/>
  <c r="K807" i="10"/>
  <c r="K803" i="10"/>
  <c r="K799" i="10"/>
  <c r="K788" i="10"/>
  <c r="K784" i="10"/>
  <c r="K780" i="10"/>
  <c r="K776" i="10"/>
  <c r="K837" i="10"/>
  <c r="K794" i="10"/>
  <c r="K791" i="10"/>
  <c r="K777" i="10"/>
  <c r="K773" i="10"/>
  <c r="K772" i="10"/>
  <c r="K770" i="10"/>
  <c r="K766" i="10"/>
  <c r="K762" i="10"/>
  <c r="K758" i="10"/>
  <c r="K754" i="10"/>
  <c r="K750" i="10"/>
  <c r="K746" i="10"/>
  <c r="K742" i="10"/>
  <c r="K738" i="10"/>
  <c r="K734" i="10"/>
  <c r="K730" i="10"/>
  <c r="K795" i="10"/>
  <c r="K781" i="10"/>
  <c r="K779" i="10"/>
  <c r="K775" i="10"/>
  <c r="K792" i="10"/>
  <c r="K771" i="10"/>
  <c r="K767" i="10"/>
  <c r="K763" i="10"/>
  <c r="K759" i="10"/>
  <c r="K755" i="10"/>
  <c r="K751" i="10"/>
  <c r="K747" i="10"/>
  <c r="K743" i="10"/>
  <c r="K739" i="10"/>
  <c r="K735" i="10"/>
  <c r="K731" i="10"/>
  <c r="K785" i="10"/>
  <c r="K783" i="10"/>
  <c r="K789" i="10"/>
  <c r="K787" i="10"/>
  <c r="K769" i="10"/>
  <c r="K765" i="10"/>
  <c r="K761" i="10"/>
  <c r="K757" i="10"/>
  <c r="K753" i="10"/>
  <c r="K749" i="10"/>
  <c r="K745" i="10"/>
  <c r="K741" i="10"/>
  <c r="K725" i="10"/>
  <c r="K726" i="10"/>
  <c r="K721" i="10"/>
  <c r="K717" i="10"/>
  <c r="K713" i="10"/>
  <c r="K709" i="10"/>
  <c r="K705" i="10"/>
  <c r="K701" i="10"/>
  <c r="K729" i="10"/>
  <c r="K733" i="10"/>
  <c r="K722" i="10"/>
  <c r="K718" i="10"/>
  <c r="K714" i="10"/>
  <c r="K710" i="10"/>
  <c r="K706" i="10"/>
  <c r="K702" i="10"/>
  <c r="K698" i="10"/>
  <c r="K694" i="10"/>
  <c r="K690" i="10"/>
  <c r="K737" i="10"/>
  <c r="K723" i="10"/>
  <c r="K719" i="10"/>
  <c r="K715" i="10"/>
  <c r="K711" i="10"/>
  <c r="K707" i="10"/>
  <c r="K703" i="10"/>
  <c r="K699" i="10"/>
  <c r="K695" i="10"/>
  <c r="K691" i="10"/>
  <c r="K687" i="10"/>
  <c r="K727" i="10"/>
  <c r="K720" i="10"/>
  <c r="K716" i="10"/>
  <c r="K712" i="10"/>
  <c r="K708" i="10"/>
  <c r="K704" i="10"/>
  <c r="K700" i="10"/>
  <c r="K696" i="10"/>
  <c r="K692" i="10"/>
  <c r="K688" i="10"/>
  <c r="K684" i="10"/>
  <c r="K693" i="10"/>
  <c r="K672" i="10"/>
  <c r="K668" i="10"/>
  <c r="K664" i="10"/>
  <c r="K660" i="10"/>
  <c r="K656" i="10"/>
  <c r="K673" i="10"/>
  <c r="K669" i="10"/>
  <c r="K665" i="10"/>
  <c r="K661" i="10"/>
  <c r="K657" i="10"/>
  <c r="K653" i="10"/>
  <c r="K649" i="10"/>
  <c r="K645" i="10"/>
  <c r="K641" i="10"/>
  <c r="K689" i="10"/>
  <c r="K686" i="10"/>
  <c r="K674" i="10"/>
  <c r="K670" i="10"/>
  <c r="K666" i="10"/>
  <c r="K662" i="10"/>
  <c r="K658" i="10"/>
  <c r="K654" i="10"/>
  <c r="K650" i="10"/>
  <c r="K646" i="10"/>
  <c r="K671" i="10"/>
  <c r="K667" i="10"/>
  <c r="K663" i="10"/>
  <c r="K659" i="10"/>
  <c r="K655" i="10"/>
  <c r="K651" i="10"/>
  <c r="K647" i="10"/>
  <c r="K643" i="10"/>
  <c r="K683" i="10"/>
  <c r="K682" i="10"/>
  <c r="K681" i="10"/>
  <c r="K680" i="10"/>
  <c r="K679" i="10"/>
  <c r="K678" i="10"/>
  <c r="K677" i="10"/>
  <c r="K676" i="10"/>
  <c r="K675" i="10"/>
  <c r="K638" i="10"/>
  <c r="K632" i="10"/>
  <c r="K628" i="10"/>
  <c r="K624" i="10"/>
  <c r="K620" i="10"/>
  <c r="K616" i="10"/>
  <c r="K612" i="10"/>
  <c r="K608" i="10"/>
  <c r="K697" i="10"/>
  <c r="K642" i="10"/>
  <c r="K640" i="10"/>
  <c r="K633" i="10"/>
  <c r="K629" i="10"/>
  <c r="K625" i="10"/>
  <c r="K621" i="10"/>
  <c r="K617" i="10"/>
  <c r="K613" i="10"/>
  <c r="K609" i="10"/>
  <c r="K605" i="10"/>
  <c r="K601" i="10"/>
  <c r="K597" i="10"/>
  <c r="K644" i="10"/>
  <c r="K685" i="10"/>
  <c r="K637" i="10"/>
  <c r="K635" i="10"/>
  <c r="K599" i="10"/>
  <c r="K648" i="10"/>
  <c r="K636" i="10"/>
  <c r="K622" i="10"/>
  <c r="K593" i="10"/>
  <c r="K610" i="10"/>
  <c r="K588" i="10"/>
  <c r="K584" i="10"/>
  <c r="K580" i="10"/>
  <c r="K576" i="10"/>
  <c r="K572" i="10"/>
  <c r="K568" i="10"/>
  <c r="K564" i="10"/>
  <c r="K560" i="10"/>
  <c r="K556" i="10"/>
  <c r="K630" i="10"/>
  <c r="K600" i="10"/>
  <c r="K618" i="10"/>
  <c r="K589" i="10"/>
  <c r="K585" i="10"/>
  <c r="K581" i="10"/>
  <c r="K577" i="10"/>
  <c r="K573" i="10"/>
  <c r="K569" i="10"/>
  <c r="K565" i="10"/>
  <c r="K561" i="10"/>
  <c r="K614" i="10"/>
  <c r="K592" i="10"/>
  <c r="K639" i="10"/>
  <c r="K634" i="10"/>
  <c r="K598" i="10"/>
  <c r="K626" i="10"/>
  <c r="K606" i="10"/>
  <c r="K586" i="10"/>
  <c r="K602" i="10"/>
  <c r="K574" i="10"/>
  <c r="K520" i="10"/>
  <c r="K516" i="10"/>
  <c r="K652" i="10"/>
  <c r="K596" i="10"/>
  <c r="K562" i="10"/>
  <c r="K582" i="10"/>
  <c r="K541" i="10"/>
  <c r="K604" i="10"/>
  <c r="K570" i="10"/>
  <c r="K557" i="10"/>
  <c r="K590" i="10"/>
  <c r="K558" i="10"/>
  <c r="K550" i="10"/>
  <c r="K546" i="10"/>
  <c r="K542" i="10"/>
  <c r="K538" i="10"/>
  <c r="K534" i="10"/>
  <c r="K530" i="10"/>
  <c r="K526" i="10"/>
  <c r="K522" i="10"/>
  <c r="K518" i="10"/>
  <c r="K514" i="10"/>
  <c r="K578" i="10"/>
  <c r="K554" i="10"/>
  <c r="K553" i="10"/>
  <c r="K594" i="10"/>
  <c r="K566" i="10"/>
  <c r="K552" i="10"/>
  <c r="K547" i="10"/>
  <c r="K543" i="10"/>
  <c r="K539" i="10"/>
  <c r="K535" i="10"/>
  <c r="K531" i="10"/>
  <c r="K512" i="10"/>
  <c r="K509" i="10"/>
  <c r="K505" i="10"/>
  <c r="K501" i="10"/>
  <c r="K497" i="10"/>
  <c r="K493" i="10"/>
  <c r="K489" i="10"/>
  <c r="K485" i="10"/>
  <c r="K481" i="10"/>
  <c r="K477" i="10"/>
  <c r="K473" i="10"/>
  <c r="K469" i="10"/>
  <c r="K510" i="10"/>
  <c r="K506" i="10"/>
  <c r="K502" i="10"/>
  <c r="K498" i="10"/>
  <c r="K494" i="10"/>
  <c r="K490" i="10"/>
  <c r="K486" i="10"/>
  <c r="K482" i="10"/>
  <c r="K478" i="10"/>
  <c r="K474" i="10"/>
  <c r="K471" i="10"/>
  <c r="K467" i="10"/>
  <c r="K463" i="10"/>
  <c r="K459" i="10"/>
  <c r="K508" i="10"/>
  <c r="K504" i="10"/>
  <c r="K500" i="10"/>
  <c r="K496" i="10"/>
  <c r="K492" i="10"/>
  <c r="K488" i="10"/>
  <c r="K484" i="10"/>
  <c r="K480" i="10"/>
  <c r="K476" i="10"/>
  <c r="K472" i="10"/>
  <c r="K468" i="10"/>
  <c r="K464" i="10"/>
  <c r="K470" i="10"/>
  <c r="K460" i="10"/>
  <c r="K452" i="10"/>
  <c r="K448" i="10"/>
  <c r="K444" i="10"/>
  <c r="K440" i="10"/>
  <c r="K436" i="10"/>
  <c r="K432" i="10"/>
  <c r="K428" i="10"/>
  <c r="K424" i="10"/>
  <c r="K420" i="10"/>
  <c r="K416" i="10"/>
  <c r="K412" i="10"/>
  <c r="K408" i="10"/>
  <c r="K404" i="10"/>
  <c r="K400" i="10"/>
  <c r="K396" i="10"/>
  <c r="K392" i="10"/>
  <c r="K388" i="10"/>
  <c r="K384" i="10"/>
  <c r="K380" i="10"/>
  <c r="K376" i="10"/>
  <c r="K372" i="10"/>
  <c r="K462" i="10"/>
  <c r="K453" i="10"/>
  <c r="K449" i="10"/>
  <c r="K445" i="10"/>
  <c r="K441" i="10"/>
  <c r="K437" i="10"/>
  <c r="K433" i="10"/>
  <c r="K429" i="10"/>
  <c r="K425" i="10"/>
  <c r="K421" i="10"/>
  <c r="K417" i="10"/>
  <c r="K413" i="10"/>
  <c r="K409" i="10"/>
  <c r="K405" i="10"/>
  <c r="K401" i="10"/>
  <c r="K397" i="10"/>
  <c r="K393" i="10"/>
  <c r="K389" i="10"/>
  <c r="K385" i="10"/>
  <c r="K381" i="10"/>
  <c r="K377" i="10"/>
  <c r="K373" i="10"/>
  <c r="K369" i="10"/>
  <c r="K365" i="10"/>
  <c r="K466" i="10"/>
  <c r="K465" i="10"/>
  <c r="K454" i="10"/>
  <c r="K450" i="10"/>
  <c r="K446" i="10"/>
  <c r="K442" i="10"/>
  <c r="K438" i="10"/>
  <c r="K434" i="10"/>
  <c r="K430" i="10"/>
  <c r="K426" i="10"/>
  <c r="K422" i="10"/>
  <c r="K418" i="10"/>
  <c r="K414" i="10"/>
  <c r="K410" i="10"/>
  <c r="K406" i="10"/>
  <c r="K402" i="10"/>
  <c r="K398" i="10"/>
  <c r="K394" i="10"/>
  <c r="K390" i="10"/>
  <c r="K386" i="10"/>
  <c r="K382" i="10"/>
  <c r="K378" i="10"/>
  <c r="K374" i="10"/>
  <c r="K370" i="10"/>
  <c r="K461" i="10"/>
  <c r="K456" i="10"/>
  <c r="K458" i="10"/>
  <c r="K447" i="10"/>
  <c r="K415" i="10"/>
  <c r="K383" i="10"/>
  <c r="K368" i="10"/>
  <c r="K435" i="10"/>
  <c r="K403" i="10"/>
  <c r="K371" i="10"/>
  <c r="K367" i="10"/>
  <c r="K358" i="10"/>
  <c r="K354" i="10"/>
  <c r="K350" i="10"/>
  <c r="K346" i="10"/>
  <c r="K342" i="10"/>
  <c r="K338" i="10"/>
  <c r="K334" i="10"/>
  <c r="K330" i="10"/>
  <c r="K326" i="10"/>
  <c r="K322" i="10"/>
  <c r="K318" i="10"/>
  <c r="K314" i="10"/>
  <c r="K310" i="10"/>
  <c r="K306" i="10"/>
  <c r="K302" i="10"/>
  <c r="K423" i="10"/>
  <c r="K391" i="10"/>
  <c r="K455" i="10"/>
  <c r="K443" i="10"/>
  <c r="K411" i="10"/>
  <c r="K379" i="10"/>
  <c r="K364" i="10"/>
  <c r="K363" i="10"/>
  <c r="K362" i="10"/>
  <c r="K361" i="10"/>
  <c r="K359" i="10"/>
  <c r="K355" i="10"/>
  <c r="K351" i="10"/>
  <c r="K347" i="10"/>
  <c r="K343" i="10"/>
  <c r="K339" i="10"/>
  <c r="K335" i="10"/>
  <c r="K331" i="10"/>
  <c r="K327" i="10"/>
  <c r="K323" i="10"/>
  <c r="K319" i="10"/>
  <c r="K315" i="10"/>
  <c r="K311" i="10"/>
  <c r="K307" i="10"/>
  <c r="K303" i="10"/>
  <c r="K299" i="10"/>
  <c r="K295" i="10"/>
  <c r="K457" i="10"/>
  <c r="K431" i="10"/>
  <c r="K399" i="10"/>
  <c r="K451" i="10"/>
  <c r="K419" i="10"/>
  <c r="K387" i="10"/>
  <c r="K439" i="10"/>
  <c r="K407" i="10"/>
  <c r="K375" i="10"/>
  <c r="K366" i="10"/>
  <c r="K341" i="10"/>
  <c r="K309" i="10"/>
  <c r="K301" i="10"/>
  <c r="K290" i="10"/>
  <c r="K285" i="10"/>
  <c r="K281" i="10"/>
  <c r="K277" i="10"/>
  <c r="K273" i="10"/>
  <c r="K269" i="10"/>
  <c r="K265" i="10"/>
  <c r="K261" i="10"/>
  <c r="K257" i="10"/>
  <c r="K253" i="10"/>
  <c r="K249" i="10"/>
  <c r="K245" i="10"/>
  <c r="K241" i="10"/>
  <c r="K237" i="10"/>
  <c r="K233" i="10"/>
  <c r="K229" i="10"/>
  <c r="K345" i="10"/>
  <c r="K313" i="10"/>
  <c r="K287" i="10"/>
  <c r="K349" i="10"/>
  <c r="K317" i="10"/>
  <c r="K282" i="10"/>
  <c r="K278" i="10"/>
  <c r="K274" i="10"/>
  <c r="K270" i="10"/>
  <c r="K266" i="10"/>
  <c r="K262" i="10"/>
  <c r="K258" i="10"/>
  <c r="K254" i="10"/>
  <c r="K250" i="10"/>
  <c r="K246" i="10"/>
  <c r="K242" i="10"/>
  <c r="K238" i="10"/>
  <c r="K234" i="10"/>
  <c r="K230" i="10"/>
  <c r="K226" i="10"/>
  <c r="K222" i="10"/>
  <c r="K218" i="10"/>
  <c r="K214" i="10"/>
  <c r="K353" i="10"/>
  <c r="K321" i="10"/>
  <c r="K357" i="10"/>
  <c r="K325" i="10"/>
  <c r="K291" i="10"/>
  <c r="K289" i="10"/>
  <c r="K267" i="10"/>
  <c r="K395" i="10"/>
  <c r="K333" i="10"/>
  <c r="K297" i="10"/>
  <c r="K284" i="10"/>
  <c r="K280" i="10"/>
  <c r="K276" i="10"/>
  <c r="K272" i="10"/>
  <c r="K268" i="10"/>
  <c r="K264" i="10"/>
  <c r="K260" i="10"/>
  <c r="K256" i="10"/>
  <c r="K252" i="10"/>
  <c r="K248" i="10"/>
  <c r="K244" i="10"/>
  <c r="K240" i="10"/>
  <c r="K236" i="10"/>
  <c r="K232" i="10"/>
  <c r="K228" i="10"/>
  <c r="K224" i="10"/>
  <c r="K220" i="10"/>
  <c r="K216" i="10"/>
  <c r="K427" i="10"/>
  <c r="K337" i="10"/>
  <c r="K305" i="10"/>
  <c r="K298" i="10"/>
  <c r="K293" i="10"/>
  <c r="K209" i="10"/>
  <c r="K208" i="10"/>
  <c r="K206" i="10"/>
  <c r="K329" i="10"/>
  <c r="K205" i="10"/>
  <c r="K204" i="10"/>
  <c r="K202" i="10"/>
  <c r="K194" i="10"/>
  <c r="K190" i="10"/>
  <c r="K186" i="10"/>
  <c r="K182" i="10"/>
  <c r="K178" i="10"/>
  <c r="K174" i="10"/>
  <c r="K170" i="10"/>
  <c r="K166" i="10"/>
  <c r="K162" i="10"/>
  <c r="K158" i="10"/>
  <c r="K154" i="10"/>
  <c r="K150" i="10"/>
  <c r="K146" i="10"/>
  <c r="K142" i="10"/>
  <c r="K138" i="10"/>
  <c r="K134" i="10"/>
  <c r="K130" i="10"/>
  <c r="K126" i="10"/>
  <c r="K122" i="10"/>
  <c r="K212" i="10"/>
  <c r="K201" i="10"/>
  <c r="K200" i="10"/>
  <c r="K198" i="10"/>
  <c r="K217" i="10"/>
  <c r="K197" i="10"/>
  <c r="K195" i="10"/>
  <c r="K191" i="10"/>
  <c r="K187" i="10"/>
  <c r="K183" i="10"/>
  <c r="K179" i="10"/>
  <c r="K175" i="10"/>
  <c r="K171" i="10"/>
  <c r="K167" i="10"/>
  <c r="K163" i="10"/>
  <c r="K159" i="10"/>
  <c r="K155" i="10"/>
  <c r="K151" i="10"/>
  <c r="K147" i="10"/>
  <c r="K143" i="10"/>
  <c r="K139" i="10"/>
  <c r="K135" i="10"/>
  <c r="K131" i="10"/>
  <c r="K127" i="10"/>
  <c r="K123" i="10"/>
  <c r="K119" i="10"/>
  <c r="K221" i="10"/>
  <c r="K225" i="10"/>
  <c r="K116" i="10"/>
  <c r="K189" i="10"/>
  <c r="K157" i="10"/>
  <c r="K125" i="10"/>
  <c r="K112" i="10"/>
  <c r="K108" i="10"/>
  <c r="K104" i="10"/>
  <c r="K100" i="10"/>
  <c r="K96" i="10"/>
  <c r="K92" i="10"/>
  <c r="K88" i="10"/>
  <c r="K84" i="10"/>
  <c r="K80" i="10"/>
  <c r="K76" i="10"/>
  <c r="K72" i="10"/>
  <c r="K68" i="10"/>
  <c r="K64" i="10"/>
  <c r="K60" i="10"/>
  <c r="K193" i="10"/>
  <c r="K161" i="10"/>
  <c r="K129" i="10"/>
  <c r="K165" i="10"/>
  <c r="K133" i="10"/>
  <c r="K117" i="10"/>
  <c r="K73" i="10"/>
  <c r="K69" i="10"/>
  <c r="K65" i="10"/>
  <c r="K61" i="10"/>
  <c r="K213" i="10"/>
  <c r="K169" i="10"/>
  <c r="K137" i="10"/>
  <c r="K114" i="10"/>
  <c r="K113" i="10"/>
  <c r="K57" i="10"/>
  <c r="K173" i="10"/>
  <c r="K141" i="10"/>
  <c r="K110" i="10"/>
  <c r="K106" i="10"/>
  <c r="K102" i="10"/>
  <c r="K98" i="10"/>
  <c r="K94" i="10"/>
  <c r="K90" i="10"/>
  <c r="K86" i="10"/>
  <c r="K82" i="10"/>
  <c r="K78" i="10"/>
  <c r="K74" i="10"/>
  <c r="K70" i="10"/>
  <c r="K66" i="10"/>
  <c r="K62" i="10"/>
  <c r="K210" i="10"/>
  <c r="K177" i="10"/>
  <c r="K145" i="10"/>
  <c r="K118" i="10"/>
  <c r="K294" i="10"/>
  <c r="K181" i="10"/>
  <c r="K149" i="10"/>
  <c r="K111" i="10"/>
  <c r="K107" i="10"/>
  <c r="K103" i="10"/>
  <c r="K99" i="10"/>
  <c r="K95" i="10"/>
  <c r="K91" i="10"/>
  <c r="K87" i="10"/>
  <c r="K83" i="10"/>
  <c r="K79" i="10"/>
  <c r="K75" i="10"/>
  <c r="K71" i="10"/>
  <c r="K67" i="10"/>
  <c r="K63" i="10"/>
  <c r="K56" i="10"/>
  <c r="K51" i="10"/>
  <c r="K42" i="10"/>
  <c r="K40" i="10"/>
  <c r="K153" i="10"/>
  <c r="K52" i="10"/>
  <c r="K49" i="10"/>
  <c r="K43" i="10"/>
  <c r="K41" i="10"/>
  <c r="K58" i="10"/>
  <c r="K55" i="10"/>
  <c r="K54" i="10"/>
  <c r="K48" i="10"/>
  <c r="K39" i="10"/>
  <c r="K36" i="10"/>
  <c r="K121" i="10"/>
  <c r="K47" i="10"/>
  <c r="K44" i="10"/>
  <c r="K32" i="10"/>
  <c r="K45" i="10"/>
  <c r="K27" i="10"/>
  <c r="K26" i="10"/>
  <c r="K23" i="10"/>
  <c r="K17" i="10"/>
  <c r="K33" i="10"/>
  <c r="K31" i="10"/>
  <c r="K28" i="10"/>
  <c r="K24" i="10"/>
  <c r="K21" i="10"/>
  <c r="K18" i="10"/>
  <c r="K185" i="10"/>
  <c r="K19" i="10"/>
  <c r="K25" i="10"/>
  <c r="K22" i="10"/>
  <c r="K53" i="10"/>
  <c r="K20" i="10"/>
  <c r="AC23" i="6"/>
  <c r="M937" i="6"/>
  <c r="J939" i="6"/>
  <c r="N938" i="6"/>
  <c r="L936" i="6"/>
  <c r="O302" i="6"/>
  <c r="O310" i="6"/>
  <c r="O318" i="6"/>
  <c r="O326" i="6"/>
  <c r="O334" i="6"/>
  <c r="O342" i="6"/>
  <c r="O307" i="6"/>
  <c r="O315" i="6"/>
  <c r="O323" i="6"/>
  <c r="O331" i="6"/>
  <c r="O339" i="6"/>
  <c r="O347" i="6"/>
  <c r="O304" i="6"/>
  <c r="O312" i="6"/>
  <c r="O320" i="6"/>
  <c r="O328" i="6"/>
  <c r="O336" i="6"/>
  <c r="O344" i="6"/>
  <c r="O301" i="6"/>
  <c r="O309" i="6"/>
  <c r="O317" i="6"/>
  <c r="O325" i="6"/>
  <c r="O333" i="6"/>
  <c r="O306" i="6"/>
  <c r="O314" i="6"/>
  <c r="O322" i="6"/>
  <c r="O330" i="6"/>
  <c r="O338" i="6"/>
  <c r="O313" i="6"/>
  <c r="O341" i="6"/>
  <c r="O349" i="6"/>
  <c r="O357" i="6"/>
  <c r="O365" i="6"/>
  <c r="O373" i="6"/>
  <c r="O300" i="6"/>
  <c r="O319" i="6"/>
  <c r="O332" i="6"/>
  <c r="O354" i="6"/>
  <c r="O362" i="6"/>
  <c r="O370" i="6"/>
  <c r="O321" i="6"/>
  <c r="O346" i="6"/>
  <c r="O351" i="6"/>
  <c r="O359" i="6"/>
  <c r="O367" i="6"/>
  <c r="O308" i="6"/>
  <c r="O327" i="6"/>
  <c r="O340" i="6"/>
  <c r="O345" i="6"/>
  <c r="O348" i="6"/>
  <c r="O356" i="6"/>
  <c r="O364" i="6"/>
  <c r="O329" i="6"/>
  <c r="O343" i="6"/>
  <c r="O353" i="6"/>
  <c r="O361" i="6"/>
  <c r="O369" i="6"/>
  <c r="O305" i="6"/>
  <c r="O337" i="6"/>
  <c r="O363" i="6"/>
  <c r="O371" i="6"/>
  <c r="O311" i="6"/>
  <c r="O324" i="6"/>
  <c r="O316" i="6"/>
  <c r="O368" i="6"/>
  <c r="O379" i="6"/>
  <c r="O387" i="6"/>
  <c r="O395" i="6"/>
  <c r="O403" i="6"/>
  <c r="O411" i="6"/>
  <c r="O372" i="6"/>
  <c r="O374" i="6"/>
  <c r="O376" i="6"/>
  <c r="O384" i="6"/>
  <c r="O392" i="6"/>
  <c r="O400" i="6"/>
  <c r="O408" i="6"/>
  <c r="O358" i="6"/>
  <c r="O381" i="6"/>
  <c r="O389" i="6"/>
  <c r="O397" i="6"/>
  <c r="O405" i="6"/>
  <c r="O335" i="6"/>
  <c r="O352" i="6"/>
  <c r="O378" i="6"/>
  <c r="O386" i="6"/>
  <c r="O394" i="6"/>
  <c r="O402" i="6"/>
  <c r="O410" i="6"/>
  <c r="O375" i="6"/>
  <c r="O383" i="6"/>
  <c r="O391" i="6"/>
  <c r="O399" i="6"/>
  <c r="O407" i="6"/>
  <c r="O350" i="6"/>
  <c r="O377" i="6"/>
  <c r="O385" i="6"/>
  <c r="O393" i="6"/>
  <c r="O401" i="6"/>
  <c r="O409" i="6"/>
  <c r="O416" i="6"/>
  <c r="O366" i="6"/>
  <c r="O360" i="6"/>
  <c r="O380" i="6"/>
  <c r="O396" i="6"/>
  <c r="O418" i="6"/>
  <c r="O426" i="6"/>
  <c r="O434" i="6"/>
  <c r="O442" i="6"/>
  <c r="O390" i="6"/>
  <c r="O406" i="6"/>
  <c r="O415" i="6"/>
  <c r="O423" i="6"/>
  <c r="O431" i="6"/>
  <c r="O303" i="6"/>
  <c r="O412" i="6"/>
  <c r="O420" i="6"/>
  <c r="O388" i="6"/>
  <c r="O404" i="6"/>
  <c r="O414" i="6"/>
  <c r="O422" i="6"/>
  <c r="O417" i="6"/>
  <c r="O419" i="6"/>
  <c r="O444" i="6"/>
  <c r="O436" i="6"/>
  <c r="O438" i="6"/>
  <c r="O449" i="6"/>
  <c r="O398" i="6"/>
  <c r="O433" i="6"/>
  <c r="O435" i="6"/>
  <c r="O439" i="6"/>
  <c r="O446" i="6"/>
  <c r="O428" i="6"/>
  <c r="O430" i="6"/>
  <c r="O432" i="6"/>
  <c r="O382" i="6"/>
  <c r="O425" i="6"/>
  <c r="O427" i="6"/>
  <c r="O440" i="6"/>
  <c r="O441" i="6"/>
  <c r="O445" i="6"/>
  <c r="O453" i="6"/>
  <c r="O461" i="6"/>
  <c r="O469" i="6"/>
  <c r="O467" i="6"/>
  <c r="O478" i="6"/>
  <c r="O486" i="6"/>
  <c r="O494" i="6"/>
  <c r="O457" i="6"/>
  <c r="O462" i="6"/>
  <c r="O468" i="6"/>
  <c r="O475" i="6"/>
  <c r="O483" i="6"/>
  <c r="O491" i="6"/>
  <c r="O424" i="6"/>
  <c r="O443" i="6"/>
  <c r="O458" i="6"/>
  <c r="O463" i="6"/>
  <c r="O472" i="6"/>
  <c r="O480" i="6"/>
  <c r="O488" i="6"/>
  <c r="O477" i="6"/>
  <c r="O485" i="6"/>
  <c r="O493" i="6"/>
  <c r="O447" i="6"/>
  <c r="O459" i="6"/>
  <c r="O474" i="6"/>
  <c r="O482" i="6"/>
  <c r="O490" i="6"/>
  <c r="O452" i="6"/>
  <c r="O454" i="6"/>
  <c r="O460" i="6"/>
  <c r="O465" i="6"/>
  <c r="O450" i="6"/>
  <c r="O451" i="6"/>
  <c r="O455" i="6"/>
  <c r="O466" i="6"/>
  <c r="O471" i="6"/>
  <c r="O476" i="6"/>
  <c r="O484" i="6"/>
  <c r="O492" i="6"/>
  <c r="O470" i="6"/>
  <c r="O500" i="6"/>
  <c r="O508" i="6"/>
  <c r="O487" i="6"/>
  <c r="O497" i="6"/>
  <c r="O505" i="6"/>
  <c r="O513" i="6"/>
  <c r="O481" i="6"/>
  <c r="O502" i="6"/>
  <c r="O510" i="6"/>
  <c r="O518" i="6"/>
  <c r="O526" i="6"/>
  <c r="O507" i="6"/>
  <c r="O515" i="6"/>
  <c r="O523" i="6"/>
  <c r="O496" i="6"/>
  <c r="O504" i="6"/>
  <c r="O512" i="6"/>
  <c r="O520" i="6"/>
  <c r="O528" i="6"/>
  <c r="O473" i="6"/>
  <c r="O489" i="6"/>
  <c r="O498" i="6"/>
  <c r="O506" i="6"/>
  <c r="O514" i="6"/>
  <c r="O522" i="6"/>
  <c r="O495" i="6"/>
  <c r="O503" i="6"/>
  <c r="O511" i="6"/>
  <c r="O519" i="6"/>
  <c r="O527" i="6"/>
  <c r="O501" i="6"/>
  <c r="O516" i="6"/>
  <c r="O529" i="6"/>
  <c r="O532" i="6"/>
  <c r="O540" i="6"/>
  <c r="O537" i="6"/>
  <c r="O545" i="6"/>
  <c r="O524" i="6"/>
  <c r="O542" i="6"/>
  <c r="O550" i="6"/>
  <c r="O558" i="6"/>
  <c r="O566" i="6"/>
  <c r="O479" i="6"/>
  <c r="O539" i="6"/>
  <c r="O547" i="6"/>
  <c r="O555" i="6"/>
  <c r="O563" i="6"/>
  <c r="O517" i="6"/>
  <c r="O536" i="6"/>
  <c r="O544" i="6"/>
  <c r="O552" i="6"/>
  <c r="O560" i="6"/>
  <c r="O509" i="6"/>
  <c r="O521" i="6"/>
  <c r="O525" i="6"/>
  <c r="O530" i="6"/>
  <c r="O538" i="6"/>
  <c r="O546" i="6"/>
  <c r="O554" i="6"/>
  <c r="O562" i="6"/>
  <c r="O535" i="6"/>
  <c r="O543" i="6"/>
  <c r="O551" i="6"/>
  <c r="O559" i="6"/>
  <c r="O553" i="6"/>
  <c r="O557" i="6"/>
  <c r="O572" i="6"/>
  <c r="O580" i="6"/>
  <c r="O588" i="6"/>
  <c r="O596" i="6"/>
  <c r="O604" i="6"/>
  <c r="O612" i="6"/>
  <c r="O620" i="6"/>
  <c r="O628" i="6"/>
  <c r="O636" i="6"/>
  <c r="O541" i="6"/>
  <c r="O569" i="6"/>
  <c r="O577" i="6"/>
  <c r="O585" i="6"/>
  <c r="O593" i="6"/>
  <c r="O601" i="6"/>
  <c r="O609" i="6"/>
  <c r="O617" i="6"/>
  <c r="O625" i="6"/>
  <c r="O633" i="6"/>
  <c r="O641" i="6"/>
  <c r="O649" i="6"/>
  <c r="O548" i="6"/>
  <c r="O561" i="6"/>
  <c r="O565" i="6"/>
  <c r="O574" i="6"/>
  <c r="O582" i="6"/>
  <c r="O590" i="6"/>
  <c r="O598" i="6"/>
  <c r="O606" i="6"/>
  <c r="O614" i="6"/>
  <c r="O622" i="6"/>
  <c r="O630" i="6"/>
  <c r="O638" i="6"/>
  <c r="O646" i="6"/>
  <c r="O533" i="6"/>
  <c r="O571" i="6"/>
  <c r="O579" i="6"/>
  <c r="O587" i="6"/>
  <c r="O595" i="6"/>
  <c r="O603" i="6"/>
  <c r="O611" i="6"/>
  <c r="O619" i="6"/>
  <c r="O627" i="6"/>
  <c r="O635" i="6"/>
  <c r="O556" i="6"/>
  <c r="O568" i="6"/>
  <c r="O576" i="6"/>
  <c r="O584" i="6"/>
  <c r="O592" i="6"/>
  <c r="O600" i="6"/>
  <c r="O608" i="6"/>
  <c r="O616" i="6"/>
  <c r="O624" i="6"/>
  <c r="O632" i="6"/>
  <c r="O640" i="6"/>
  <c r="O648" i="6"/>
  <c r="O549" i="6"/>
  <c r="O564" i="6"/>
  <c r="O570" i="6"/>
  <c r="O578" i="6"/>
  <c r="O586" i="6"/>
  <c r="O594" i="6"/>
  <c r="O602" i="6"/>
  <c r="O610" i="6"/>
  <c r="O618" i="6"/>
  <c r="O626" i="6"/>
  <c r="O634" i="6"/>
  <c r="O642" i="6"/>
  <c r="O567" i="6"/>
  <c r="O575" i="6"/>
  <c r="O583" i="6"/>
  <c r="O591" i="6"/>
  <c r="O599" i="6"/>
  <c r="O607" i="6"/>
  <c r="O615" i="6"/>
  <c r="O623" i="6"/>
  <c r="O631" i="6"/>
  <c r="O639" i="6"/>
  <c r="O647" i="6"/>
  <c r="O589" i="6"/>
  <c r="O621" i="6"/>
  <c r="O653" i="6"/>
  <c r="O661" i="6"/>
  <c r="O669" i="6"/>
  <c r="O677" i="6"/>
  <c r="O685" i="6"/>
  <c r="O693" i="6"/>
  <c r="O701" i="6"/>
  <c r="O709" i="6"/>
  <c r="O650" i="6"/>
  <c r="O658" i="6"/>
  <c r="O666" i="6"/>
  <c r="O674" i="6"/>
  <c r="O682" i="6"/>
  <c r="O690" i="6"/>
  <c r="O698" i="6"/>
  <c r="O706" i="6"/>
  <c r="O714" i="6"/>
  <c r="O722" i="6"/>
  <c r="O581" i="6"/>
  <c r="O613" i="6"/>
  <c r="O644" i="6"/>
  <c r="O655" i="6"/>
  <c r="O663" i="6"/>
  <c r="O671" i="6"/>
  <c r="O679" i="6"/>
  <c r="O687" i="6"/>
  <c r="O695" i="6"/>
  <c r="O703" i="6"/>
  <c r="O711" i="6"/>
  <c r="O719" i="6"/>
  <c r="O727" i="6"/>
  <c r="O652" i="6"/>
  <c r="O660" i="6"/>
  <c r="O668" i="6"/>
  <c r="O676" i="6"/>
  <c r="O684" i="6"/>
  <c r="O692" i="6"/>
  <c r="O700" i="6"/>
  <c r="O708" i="6"/>
  <c r="O573" i="6"/>
  <c r="O605" i="6"/>
  <c r="O637" i="6"/>
  <c r="O657" i="6"/>
  <c r="O665" i="6"/>
  <c r="O673" i="6"/>
  <c r="O681" i="6"/>
  <c r="O689" i="6"/>
  <c r="O697" i="6"/>
  <c r="O705" i="6"/>
  <c r="O713" i="6"/>
  <c r="O721" i="6"/>
  <c r="O597" i="6"/>
  <c r="O629" i="6"/>
  <c r="O643" i="6"/>
  <c r="O645" i="6"/>
  <c r="O651" i="6"/>
  <c r="O659" i="6"/>
  <c r="O667" i="6"/>
  <c r="O675" i="6"/>
  <c r="O683" i="6"/>
  <c r="O691" i="6"/>
  <c r="O699" i="6"/>
  <c r="O707" i="6"/>
  <c r="O715" i="6"/>
  <c r="O656" i="6"/>
  <c r="O664" i="6"/>
  <c r="O672" i="6"/>
  <c r="O680" i="6"/>
  <c r="O688" i="6"/>
  <c r="O696" i="6"/>
  <c r="O704" i="6"/>
  <c r="O712" i="6"/>
  <c r="O720" i="6"/>
  <c r="O728" i="6"/>
  <c r="O736" i="6"/>
  <c r="O744" i="6"/>
  <c r="O752" i="6"/>
  <c r="O760" i="6"/>
  <c r="O768" i="6"/>
  <c r="O654" i="6"/>
  <c r="O686" i="6"/>
  <c r="O717" i="6"/>
  <c r="O724" i="6"/>
  <c r="O741" i="6"/>
  <c r="O749" i="6"/>
  <c r="O757" i="6"/>
  <c r="O765" i="6"/>
  <c r="O773" i="6"/>
  <c r="O781" i="6"/>
  <c r="O789" i="6"/>
  <c r="O797" i="6"/>
  <c r="O730" i="6"/>
  <c r="O738" i="6"/>
  <c r="O746" i="6"/>
  <c r="O754" i="6"/>
  <c r="O762" i="6"/>
  <c r="O770" i="6"/>
  <c r="O778" i="6"/>
  <c r="O786" i="6"/>
  <c r="O794" i="6"/>
  <c r="O678" i="6"/>
  <c r="O710" i="6"/>
  <c r="O735" i="6"/>
  <c r="O743" i="6"/>
  <c r="O751" i="6"/>
  <c r="O759" i="6"/>
  <c r="O767" i="6"/>
  <c r="O775" i="6"/>
  <c r="O783" i="6"/>
  <c r="O791" i="6"/>
  <c r="O799" i="6"/>
  <c r="O723" i="6"/>
  <c r="O732" i="6"/>
  <c r="O740" i="6"/>
  <c r="O748" i="6"/>
  <c r="O756" i="6"/>
  <c r="O764" i="6"/>
  <c r="O670" i="6"/>
  <c r="O702" i="6"/>
  <c r="O716" i="6"/>
  <c r="O718" i="6"/>
  <c r="O726" i="6"/>
  <c r="O729" i="6"/>
  <c r="O737" i="6"/>
  <c r="O745" i="6"/>
  <c r="O753" i="6"/>
  <c r="O761" i="6"/>
  <c r="O769" i="6"/>
  <c r="O777" i="6"/>
  <c r="O785" i="6"/>
  <c r="O793" i="6"/>
  <c r="O801" i="6"/>
  <c r="O734" i="6"/>
  <c r="O742" i="6"/>
  <c r="O750" i="6"/>
  <c r="O758" i="6"/>
  <c r="O766" i="6"/>
  <c r="O774" i="6"/>
  <c r="O782" i="6"/>
  <c r="O790" i="6"/>
  <c r="O798" i="6"/>
  <c r="O787" i="6"/>
  <c r="O810" i="6"/>
  <c r="O818" i="6"/>
  <c r="O826" i="6"/>
  <c r="O834" i="6"/>
  <c r="O842" i="6"/>
  <c r="O850" i="6"/>
  <c r="O858" i="6"/>
  <c r="O662" i="6"/>
  <c r="O694" i="6"/>
  <c r="O731" i="6"/>
  <c r="O763" i="6"/>
  <c r="O800" i="6"/>
  <c r="O807" i="6"/>
  <c r="O815" i="6"/>
  <c r="O823" i="6"/>
  <c r="O831" i="6"/>
  <c r="O839" i="6"/>
  <c r="O847" i="6"/>
  <c r="O855" i="6"/>
  <c r="O863" i="6"/>
  <c r="O771" i="6"/>
  <c r="O776" i="6"/>
  <c r="O780" i="6"/>
  <c r="O795" i="6"/>
  <c r="O803" i="6"/>
  <c r="O804" i="6"/>
  <c r="O812" i="6"/>
  <c r="O820" i="6"/>
  <c r="O828" i="6"/>
  <c r="O836" i="6"/>
  <c r="O844" i="6"/>
  <c r="O852" i="6"/>
  <c r="O860" i="6"/>
  <c r="O755" i="6"/>
  <c r="O809" i="6"/>
  <c r="O817" i="6"/>
  <c r="O825" i="6"/>
  <c r="O833" i="6"/>
  <c r="O841" i="6"/>
  <c r="O849" i="6"/>
  <c r="O857" i="6"/>
  <c r="O865" i="6"/>
  <c r="O772" i="6"/>
  <c r="O784" i="6"/>
  <c r="O788" i="6"/>
  <c r="O802" i="6"/>
  <c r="O854" i="6"/>
  <c r="O862" i="6"/>
  <c r="O747" i="6"/>
  <c r="O811" i="6"/>
  <c r="O819" i="6"/>
  <c r="O827" i="6"/>
  <c r="O835" i="6"/>
  <c r="O843" i="6"/>
  <c r="O851" i="6"/>
  <c r="O859" i="6"/>
  <c r="O867" i="6"/>
  <c r="O878" i="6"/>
  <c r="O886" i="6"/>
  <c r="O894" i="6"/>
  <c r="O902" i="6"/>
  <c r="O910" i="6"/>
  <c r="O918" i="6"/>
  <c r="O926" i="6"/>
  <c r="O934" i="6"/>
  <c r="O739" i="6"/>
  <c r="O779" i="6"/>
  <c r="O869" i="6"/>
  <c r="O870" i="6"/>
  <c r="O875" i="6"/>
  <c r="O883" i="6"/>
  <c r="O891" i="6"/>
  <c r="O899" i="6"/>
  <c r="O907" i="6"/>
  <c r="O915" i="6"/>
  <c r="O923" i="6"/>
  <c r="O931" i="6"/>
  <c r="O816" i="6"/>
  <c r="O832" i="6"/>
  <c r="O848" i="6"/>
  <c r="O864" i="6"/>
  <c r="O866" i="6"/>
  <c r="O868" i="6"/>
  <c r="O872" i="6"/>
  <c r="O880" i="6"/>
  <c r="O888" i="6"/>
  <c r="O896" i="6"/>
  <c r="O904" i="6"/>
  <c r="O912" i="6"/>
  <c r="O920" i="6"/>
  <c r="O928" i="6"/>
  <c r="O813" i="6"/>
  <c r="O829" i="6"/>
  <c r="O845" i="6"/>
  <c r="O861" i="6"/>
  <c r="O877" i="6"/>
  <c r="O885" i="6"/>
  <c r="O893" i="6"/>
  <c r="O901" i="6"/>
  <c r="O909" i="6"/>
  <c r="O917" i="6"/>
  <c r="O925" i="6"/>
  <c r="O933" i="6"/>
  <c r="O874" i="6"/>
  <c r="O882" i="6"/>
  <c r="O890" i="6"/>
  <c r="O898" i="6"/>
  <c r="O906" i="6"/>
  <c r="O914" i="6"/>
  <c r="O922" i="6"/>
  <c r="O930" i="6"/>
  <c r="O792" i="6"/>
  <c r="O887" i="6"/>
  <c r="O895" i="6"/>
  <c r="O903" i="6"/>
  <c r="O911" i="6"/>
  <c r="O919" i="6"/>
  <c r="O927" i="6"/>
  <c r="O796" i="6"/>
  <c r="O808" i="6"/>
  <c r="O824" i="6"/>
  <c r="O840" i="6"/>
  <c r="O856" i="6"/>
  <c r="O876" i="6"/>
  <c r="O884" i="6"/>
  <c r="O892" i="6"/>
  <c r="O900" i="6"/>
  <c r="O908" i="6"/>
  <c r="O916" i="6"/>
  <c r="O924" i="6"/>
  <c r="O932" i="6"/>
  <c r="O725" i="6"/>
  <c r="O805" i="6"/>
  <c r="O821" i="6"/>
  <c r="O837" i="6"/>
  <c r="O853" i="6"/>
  <c r="O873" i="6"/>
  <c r="O881" i="6"/>
  <c r="O889" i="6"/>
  <c r="O897" i="6"/>
  <c r="O905" i="6"/>
  <c r="O913" i="6"/>
  <c r="O921" i="6"/>
  <c r="O929" i="6"/>
  <c r="K306" i="6"/>
  <c r="K314" i="6"/>
  <c r="K322" i="6"/>
  <c r="K330" i="6"/>
  <c r="K338" i="6"/>
  <c r="K346" i="6"/>
  <c r="K303" i="6"/>
  <c r="K311" i="6"/>
  <c r="K319" i="6"/>
  <c r="K327" i="6"/>
  <c r="K335" i="6"/>
  <c r="K343" i="6"/>
  <c r="K300" i="6"/>
  <c r="K308" i="6"/>
  <c r="K316" i="6"/>
  <c r="K324" i="6"/>
  <c r="K332" i="6"/>
  <c r="K340" i="6"/>
  <c r="K305" i="6"/>
  <c r="K313" i="6"/>
  <c r="K321" i="6"/>
  <c r="K329" i="6"/>
  <c r="K337" i="6"/>
  <c r="K302" i="6"/>
  <c r="K310" i="6"/>
  <c r="K318" i="6"/>
  <c r="K326" i="6"/>
  <c r="K334" i="6"/>
  <c r="K342" i="6"/>
  <c r="K304" i="6"/>
  <c r="K317" i="6"/>
  <c r="K323" i="6"/>
  <c r="K336" i="6"/>
  <c r="K353" i="6"/>
  <c r="K361" i="6"/>
  <c r="K369" i="6"/>
  <c r="K344" i="6"/>
  <c r="K350" i="6"/>
  <c r="K358" i="6"/>
  <c r="K366" i="6"/>
  <c r="K374" i="6"/>
  <c r="K312" i="6"/>
  <c r="K325" i="6"/>
  <c r="K331" i="6"/>
  <c r="K355" i="6"/>
  <c r="K363" i="6"/>
  <c r="K371" i="6"/>
  <c r="K352" i="6"/>
  <c r="K360" i="6"/>
  <c r="K301" i="6"/>
  <c r="K307" i="6"/>
  <c r="K320" i="6"/>
  <c r="K333" i="6"/>
  <c r="K339" i="6"/>
  <c r="K349" i="6"/>
  <c r="K357" i="6"/>
  <c r="K365" i="6"/>
  <c r="K373" i="6"/>
  <c r="K309" i="6"/>
  <c r="K315" i="6"/>
  <c r="K328" i="6"/>
  <c r="K351" i="6"/>
  <c r="K359" i="6"/>
  <c r="K367" i="6"/>
  <c r="K341" i="6"/>
  <c r="K345" i="6"/>
  <c r="K347" i="6"/>
  <c r="K348" i="6"/>
  <c r="K372" i="6"/>
  <c r="K375" i="6"/>
  <c r="K383" i="6"/>
  <c r="K391" i="6"/>
  <c r="K399" i="6"/>
  <c r="K407" i="6"/>
  <c r="K364" i="6"/>
  <c r="K380" i="6"/>
  <c r="K388" i="6"/>
  <c r="K396" i="6"/>
  <c r="K404" i="6"/>
  <c r="K377" i="6"/>
  <c r="K385" i="6"/>
  <c r="K393" i="6"/>
  <c r="K401" i="6"/>
  <c r="K409" i="6"/>
  <c r="K362" i="6"/>
  <c r="K382" i="6"/>
  <c r="K390" i="6"/>
  <c r="K398" i="6"/>
  <c r="K406" i="6"/>
  <c r="K379" i="6"/>
  <c r="K387" i="6"/>
  <c r="K395" i="6"/>
  <c r="K403" i="6"/>
  <c r="K411" i="6"/>
  <c r="K368" i="6"/>
  <c r="K381" i="6"/>
  <c r="K389" i="6"/>
  <c r="K397" i="6"/>
  <c r="K405" i="6"/>
  <c r="K412" i="6"/>
  <c r="K370" i="6"/>
  <c r="K386" i="6"/>
  <c r="K402" i="6"/>
  <c r="K417" i="6"/>
  <c r="K425" i="6"/>
  <c r="K433" i="6"/>
  <c r="K441" i="6"/>
  <c r="K356" i="6"/>
  <c r="K414" i="6"/>
  <c r="K422" i="6"/>
  <c r="K430" i="6"/>
  <c r="K438" i="6"/>
  <c r="K354" i="6"/>
  <c r="K384" i="6"/>
  <c r="K400" i="6"/>
  <c r="K419" i="6"/>
  <c r="K427" i="6"/>
  <c r="K435" i="6"/>
  <c r="K416" i="6"/>
  <c r="K424" i="6"/>
  <c r="K418" i="6"/>
  <c r="K410" i="6"/>
  <c r="K423" i="6"/>
  <c r="K429" i="6"/>
  <c r="K436" i="6"/>
  <c r="K439" i="6"/>
  <c r="K440" i="6"/>
  <c r="K448" i="6"/>
  <c r="K408" i="6"/>
  <c r="K426" i="6"/>
  <c r="K431" i="6"/>
  <c r="K445" i="6"/>
  <c r="K453" i="6"/>
  <c r="K394" i="6"/>
  <c r="K428" i="6"/>
  <c r="K392" i="6"/>
  <c r="K415" i="6"/>
  <c r="K378" i="6"/>
  <c r="K420" i="6"/>
  <c r="K442" i="6"/>
  <c r="K444" i="6"/>
  <c r="K452" i="6"/>
  <c r="K460" i="6"/>
  <c r="K468" i="6"/>
  <c r="K376" i="6"/>
  <c r="K413" i="6"/>
  <c r="K449" i="6"/>
  <c r="K457" i="6"/>
  <c r="K465" i="6"/>
  <c r="K421" i="6"/>
  <c r="K437" i="6"/>
  <c r="K458" i="6"/>
  <c r="K459" i="6"/>
  <c r="K463" i="6"/>
  <c r="K464" i="6"/>
  <c r="K469" i="6"/>
  <c r="K474" i="6"/>
  <c r="K482" i="6"/>
  <c r="K490" i="6"/>
  <c r="K443" i="6"/>
  <c r="K470" i="6"/>
  <c r="K479" i="6"/>
  <c r="K487" i="6"/>
  <c r="K434" i="6"/>
  <c r="K447" i="6"/>
  <c r="K454" i="6"/>
  <c r="K476" i="6"/>
  <c r="K484" i="6"/>
  <c r="K492" i="6"/>
  <c r="K451" i="6"/>
  <c r="K473" i="6"/>
  <c r="K481" i="6"/>
  <c r="K489" i="6"/>
  <c r="K450" i="6"/>
  <c r="K455" i="6"/>
  <c r="K456" i="6"/>
  <c r="K461" i="6"/>
  <c r="K466" i="6"/>
  <c r="K467" i="6"/>
  <c r="K471" i="6"/>
  <c r="K478" i="6"/>
  <c r="K486" i="6"/>
  <c r="K494" i="6"/>
  <c r="K462" i="6"/>
  <c r="K432" i="6"/>
  <c r="K446" i="6"/>
  <c r="K472" i="6"/>
  <c r="K480" i="6"/>
  <c r="K488" i="6"/>
  <c r="K477" i="6"/>
  <c r="K493" i="6"/>
  <c r="K496" i="6"/>
  <c r="K504" i="6"/>
  <c r="K512" i="6"/>
  <c r="K501" i="6"/>
  <c r="K509" i="6"/>
  <c r="K475" i="6"/>
  <c r="K491" i="6"/>
  <c r="K498" i="6"/>
  <c r="K506" i="6"/>
  <c r="K514" i="6"/>
  <c r="K522" i="6"/>
  <c r="K495" i="6"/>
  <c r="K503" i="6"/>
  <c r="K511" i="6"/>
  <c r="K519" i="6"/>
  <c r="K527" i="6"/>
  <c r="K485" i="6"/>
  <c r="K500" i="6"/>
  <c r="K508" i="6"/>
  <c r="K516" i="6"/>
  <c r="K524" i="6"/>
  <c r="K483" i="6"/>
  <c r="K502" i="6"/>
  <c r="K510" i="6"/>
  <c r="K518" i="6"/>
  <c r="K526" i="6"/>
  <c r="K499" i="6"/>
  <c r="K507" i="6"/>
  <c r="K515" i="6"/>
  <c r="K523" i="6"/>
  <c r="K520" i="6"/>
  <c r="K536" i="6"/>
  <c r="K544" i="6"/>
  <c r="K513" i="6"/>
  <c r="K533" i="6"/>
  <c r="K541" i="6"/>
  <c r="K528" i="6"/>
  <c r="K538" i="6"/>
  <c r="K546" i="6"/>
  <c r="K554" i="6"/>
  <c r="K562" i="6"/>
  <c r="K505" i="6"/>
  <c r="K517" i="6"/>
  <c r="K530" i="6"/>
  <c r="K535" i="6"/>
  <c r="K543" i="6"/>
  <c r="K551" i="6"/>
  <c r="K559" i="6"/>
  <c r="K521" i="6"/>
  <c r="K532" i="6"/>
  <c r="K540" i="6"/>
  <c r="K548" i="6"/>
  <c r="K556" i="6"/>
  <c r="K564" i="6"/>
  <c r="K529" i="6"/>
  <c r="K534" i="6"/>
  <c r="K542" i="6"/>
  <c r="K550" i="6"/>
  <c r="K558" i="6"/>
  <c r="K566" i="6"/>
  <c r="K531" i="6"/>
  <c r="K539" i="6"/>
  <c r="K547" i="6"/>
  <c r="K555" i="6"/>
  <c r="K563" i="6"/>
  <c r="K561" i="6"/>
  <c r="K568" i="6"/>
  <c r="K576" i="6"/>
  <c r="K584" i="6"/>
  <c r="K592" i="6"/>
  <c r="K600" i="6"/>
  <c r="K608" i="6"/>
  <c r="K616" i="6"/>
  <c r="K624" i="6"/>
  <c r="K632" i="6"/>
  <c r="K640" i="6"/>
  <c r="K565" i="6"/>
  <c r="K573" i="6"/>
  <c r="K581" i="6"/>
  <c r="K589" i="6"/>
  <c r="K597" i="6"/>
  <c r="K605" i="6"/>
  <c r="K613" i="6"/>
  <c r="K621" i="6"/>
  <c r="K629" i="6"/>
  <c r="K637" i="6"/>
  <c r="K645" i="6"/>
  <c r="K552" i="6"/>
  <c r="K570" i="6"/>
  <c r="K578" i="6"/>
  <c r="K586" i="6"/>
  <c r="K594" i="6"/>
  <c r="K602" i="6"/>
  <c r="K610" i="6"/>
  <c r="K618" i="6"/>
  <c r="K626" i="6"/>
  <c r="K634" i="6"/>
  <c r="K642" i="6"/>
  <c r="K525" i="6"/>
  <c r="K567" i="6"/>
  <c r="K575" i="6"/>
  <c r="K583" i="6"/>
  <c r="K591" i="6"/>
  <c r="K599" i="6"/>
  <c r="K607" i="6"/>
  <c r="K615" i="6"/>
  <c r="K623" i="6"/>
  <c r="K631" i="6"/>
  <c r="K639" i="6"/>
  <c r="K560" i="6"/>
  <c r="K572" i="6"/>
  <c r="K580" i="6"/>
  <c r="K588" i="6"/>
  <c r="K596" i="6"/>
  <c r="K604" i="6"/>
  <c r="K612" i="6"/>
  <c r="K620" i="6"/>
  <c r="K628" i="6"/>
  <c r="K636" i="6"/>
  <c r="K644" i="6"/>
  <c r="K537" i="6"/>
  <c r="K553" i="6"/>
  <c r="K574" i="6"/>
  <c r="K582" i="6"/>
  <c r="K590" i="6"/>
  <c r="K598" i="6"/>
  <c r="K606" i="6"/>
  <c r="K614" i="6"/>
  <c r="K622" i="6"/>
  <c r="K630" i="6"/>
  <c r="K638" i="6"/>
  <c r="K646" i="6"/>
  <c r="K497" i="6"/>
  <c r="K557" i="6"/>
  <c r="K571" i="6"/>
  <c r="K579" i="6"/>
  <c r="K587" i="6"/>
  <c r="K595" i="6"/>
  <c r="K603" i="6"/>
  <c r="K611" i="6"/>
  <c r="K619" i="6"/>
  <c r="K627" i="6"/>
  <c r="K635" i="6"/>
  <c r="K643" i="6"/>
  <c r="K545" i="6"/>
  <c r="K657" i="6"/>
  <c r="K665" i="6"/>
  <c r="K673" i="6"/>
  <c r="K681" i="6"/>
  <c r="K689" i="6"/>
  <c r="K697" i="6"/>
  <c r="K705" i="6"/>
  <c r="K713" i="6"/>
  <c r="K569" i="6"/>
  <c r="K601" i="6"/>
  <c r="K633" i="6"/>
  <c r="K654" i="6"/>
  <c r="K662" i="6"/>
  <c r="K670" i="6"/>
  <c r="K678" i="6"/>
  <c r="K686" i="6"/>
  <c r="K694" i="6"/>
  <c r="K702" i="6"/>
  <c r="K710" i="6"/>
  <c r="K718" i="6"/>
  <c r="K726" i="6"/>
  <c r="K651" i="6"/>
  <c r="K659" i="6"/>
  <c r="K667" i="6"/>
  <c r="K675" i="6"/>
  <c r="K683" i="6"/>
  <c r="K691" i="6"/>
  <c r="K699" i="6"/>
  <c r="K707" i="6"/>
  <c r="K715" i="6"/>
  <c r="K723" i="6"/>
  <c r="K593" i="6"/>
  <c r="K625" i="6"/>
  <c r="K648" i="6"/>
  <c r="K656" i="6"/>
  <c r="K664" i="6"/>
  <c r="K672" i="6"/>
  <c r="K680" i="6"/>
  <c r="K688" i="6"/>
  <c r="K696" i="6"/>
  <c r="K704" i="6"/>
  <c r="K712" i="6"/>
  <c r="K653" i="6"/>
  <c r="K661" i="6"/>
  <c r="K669" i="6"/>
  <c r="K677" i="6"/>
  <c r="K685" i="6"/>
  <c r="K693" i="6"/>
  <c r="K701" i="6"/>
  <c r="K709" i="6"/>
  <c r="K717" i="6"/>
  <c r="K725" i="6"/>
  <c r="K549" i="6"/>
  <c r="K647" i="6"/>
  <c r="K655" i="6"/>
  <c r="K663" i="6"/>
  <c r="K671" i="6"/>
  <c r="K679" i="6"/>
  <c r="K687" i="6"/>
  <c r="K695" i="6"/>
  <c r="K703" i="6"/>
  <c r="K711" i="6"/>
  <c r="K719" i="6"/>
  <c r="K577" i="6"/>
  <c r="K609" i="6"/>
  <c r="K641" i="6"/>
  <c r="K649" i="6"/>
  <c r="K652" i="6"/>
  <c r="K660" i="6"/>
  <c r="K668" i="6"/>
  <c r="K676" i="6"/>
  <c r="K684" i="6"/>
  <c r="K692" i="6"/>
  <c r="K700" i="6"/>
  <c r="K708" i="6"/>
  <c r="K716" i="6"/>
  <c r="K724" i="6"/>
  <c r="K674" i="6"/>
  <c r="K706" i="6"/>
  <c r="K732" i="6"/>
  <c r="K740" i="6"/>
  <c r="K748" i="6"/>
  <c r="K756" i="6"/>
  <c r="K764" i="6"/>
  <c r="K772" i="6"/>
  <c r="K729" i="6"/>
  <c r="K737" i="6"/>
  <c r="K745" i="6"/>
  <c r="K753" i="6"/>
  <c r="K761" i="6"/>
  <c r="K769" i="6"/>
  <c r="K777" i="6"/>
  <c r="K785" i="6"/>
  <c r="K793" i="6"/>
  <c r="K801" i="6"/>
  <c r="K666" i="6"/>
  <c r="K698" i="6"/>
  <c r="K721" i="6"/>
  <c r="K727" i="6"/>
  <c r="K734" i="6"/>
  <c r="K742" i="6"/>
  <c r="K750" i="6"/>
  <c r="K758" i="6"/>
  <c r="K766" i="6"/>
  <c r="K774" i="6"/>
  <c r="K782" i="6"/>
  <c r="K790" i="6"/>
  <c r="K798" i="6"/>
  <c r="K731" i="6"/>
  <c r="K739" i="6"/>
  <c r="K747" i="6"/>
  <c r="K755" i="6"/>
  <c r="K763" i="6"/>
  <c r="K771" i="6"/>
  <c r="K779" i="6"/>
  <c r="K787" i="6"/>
  <c r="K795" i="6"/>
  <c r="K803" i="6"/>
  <c r="K658" i="6"/>
  <c r="K690" i="6"/>
  <c r="K728" i="6"/>
  <c r="K736" i="6"/>
  <c r="K744" i="6"/>
  <c r="K752" i="6"/>
  <c r="K760" i="6"/>
  <c r="K617" i="6"/>
  <c r="K720" i="6"/>
  <c r="K733" i="6"/>
  <c r="K741" i="6"/>
  <c r="K749" i="6"/>
  <c r="K757" i="6"/>
  <c r="K765" i="6"/>
  <c r="K773" i="6"/>
  <c r="K781" i="6"/>
  <c r="K789" i="6"/>
  <c r="K797" i="6"/>
  <c r="K650" i="6"/>
  <c r="K682" i="6"/>
  <c r="K714" i="6"/>
  <c r="K722" i="6"/>
  <c r="K730" i="6"/>
  <c r="K738" i="6"/>
  <c r="K746" i="6"/>
  <c r="K754" i="6"/>
  <c r="K762" i="6"/>
  <c r="K770" i="6"/>
  <c r="K778" i="6"/>
  <c r="K786" i="6"/>
  <c r="K794" i="6"/>
  <c r="K802" i="6"/>
  <c r="K751" i="6"/>
  <c r="K767" i="6"/>
  <c r="K776" i="6"/>
  <c r="K791" i="6"/>
  <c r="K806" i="6"/>
  <c r="K814" i="6"/>
  <c r="K822" i="6"/>
  <c r="K830" i="6"/>
  <c r="K838" i="6"/>
  <c r="K846" i="6"/>
  <c r="K854" i="6"/>
  <c r="K862" i="6"/>
  <c r="K780" i="6"/>
  <c r="K811" i="6"/>
  <c r="K819" i="6"/>
  <c r="K827" i="6"/>
  <c r="K835" i="6"/>
  <c r="K843" i="6"/>
  <c r="K851" i="6"/>
  <c r="K859" i="6"/>
  <c r="K743" i="6"/>
  <c r="K768" i="6"/>
  <c r="K784" i="6"/>
  <c r="K799" i="6"/>
  <c r="K808" i="6"/>
  <c r="K816" i="6"/>
  <c r="K824" i="6"/>
  <c r="K832" i="6"/>
  <c r="K840" i="6"/>
  <c r="K848" i="6"/>
  <c r="K856" i="6"/>
  <c r="K864" i="6"/>
  <c r="K788" i="6"/>
  <c r="K805" i="6"/>
  <c r="K813" i="6"/>
  <c r="K821" i="6"/>
  <c r="K829" i="6"/>
  <c r="K837" i="6"/>
  <c r="K845" i="6"/>
  <c r="K853" i="6"/>
  <c r="K861" i="6"/>
  <c r="K869" i="6"/>
  <c r="K735" i="6"/>
  <c r="K775" i="6"/>
  <c r="K792" i="6"/>
  <c r="K810" i="6"/>
  <c r="K818" i="6"/>
  <c r="K826" i="6"/>
  <c r="K834" i="6"/>
  <c r="K842" i="6"/>
  <c r="K850" i="6"/>
  <c r="K858" i="6"/>
  <c r="K866" i="6"/>
  <c r="K585" i="6"/>
  <c r="K796" i="6"/>
  <c r="K807" i="6"/>
  <c r="K815" i="6"/>
  <c r="K823" i="6"/>
  <c r="K831" i="6"/>
  <c r="K839" i="6"/>
  <c r="K847" i="6"/>
  <c r="K855" i="6"/>
  <c r="K863" i="6"/>
  <c r="K800" i="6"/>
  <c r="K809" i="6"/>
  <c r="K825" i="6"/>
  <c r="K841" i="6"/>
  <c r="K857" i="6"/>
  <c r="K867" i="6"/>
  <c r="K874" i="6"/>
  <c r="K882" i="6"/>
  <c r="K890" i="6"/>
  <c r="K898" i="6"/>
  <c r="K906" i="6"/>
  <c r="K914" i="6"/>
  <c r="K922" i="6"/>
  <c r="K930" i="6"/>
  <c r="K783" i="6"/>
  <c r="K871" i="6"/>
  <c r="K879" i="6"/>
  <c r="K887" i="6"/>
  <c r="K895" i="6"/>
  <c r="K903" i="6"/>
  <c r="K911" i="6"/>
  <c r="K919" i="6"/>
  <c r="K927" i="6"/>
  <c r="K876" i="6"/>
  <c r="K884" i="6"/>
  <c r="K892" i="6"/>
  <c r="K900" i="6"/>
  <c r="K908" i="6"/>
  <c r="K916" i="6"/>
  <c r="K924" i="6"/>
  <c r="K932" i="6"/>
  <c r="K820" i="6"/>
  <c r="K836" i="6"/>
  <c r="K852" i="6"/>
  <c r="K873" i="6"/>
  <c r="K881" i="6"/>
  <c r="K889" i="6"/>
  <c r="K897" i="6"/>
  <c r="K905" i="6"/>
  <c r="K913" i="6"/>
  <c r="K921" i="6"/>
  <c r="K929" i="6"/>
  <c r="K759" i="6"/>
  <c r="K804" i="6"/>
  <c r="K817" i="6"/>
  <c r="K833" i="6"/>
  <c r="K849" i="6"/>
  <c r="K865" i="6"/>
  <c r="K878" i="6"/>
  <c r="K886" i="6"/>
  <c r="K894" i="6"/>
  <c r="K902" i="6"/>
  <c r="K910" i="6"/>
  <c r="K918" i="6"/>
  <c r="K926" i="6"/>
  <c r="K934" i="6"/>
  <c r="K875" i="6"/>
  <c r="K883" i="6"/>
  <c r="K891" i="6"/>
  <c r="K899" i="6"/>
  <c r="K907" i="6"/>
  <c r="K915" i="6"/>
  <c r="K923" i="6"/>
  <c r="K931" i="6"/>
  <c r="K868" i="6"/>
  <c r="K870" i="6"/>
  <c r="K872" i="6"/>
  <c r="K880" i="6"/>
  <c r="K888" i="6"/>
  <c r="K896" i="6"/>
  <c r="K904" i="6"/>
  <c r="K912" i="6"/>
  <c r="K920" i="6"/>
  <c r="K928" i="6"/>
  <c r="K812" i="6"/>
  <c r="K828" i="6"/>
  <c r="K844" i="6"/>
  <c r="K860" i="6"/>
  <c r="K877" i="6"/>
  <c r="K885" i="6"/>
  <c r="K893" i="6"/>
  <c r="K901" i="6"/>
  <c r="K909" i="6"/>
  <c r="K917" i="6"/>
  <c r="K925" i="6"/>
  <c r="K933" i="6"/>
  <c r="M1000" i="6"/>
  <c r="J999" i="6"/>
  <c r="O998" i="6"/>
  <c r="L997" i="6"/>
  <c r="N995" i="6"/>
  <c r="K994" i="6"/>
  <c r="M992" i="6"/>
  <c r="J991" i="6"/>
  <c r="O990" i="6"/>
  <c r="L989" i="6"/>
  <c r="N987" i="6"/>
  <c r="K986" i="6"/>
  <c r="M984" i="6"/>
  <c r="J983" i="6"/>
  <c r="O982" i="6"/>
  <c r="L981" i="6"/>
  <c r="N979" i="6"/>
  <c r="K978" i="6"/>
  <c r="M976" i="6"/>
  <c r="J975" i="6"/>
  <c r="O974" i="6"/>
  <c r="L973" i="6"/>
  <c r="N971" i="6"/>
  <c r="K970" i="6"/>
  <c r="M968" i="6"/>
  <c r="J967" i="6"/>
  <c r="O966" i="6"/>
  <c r="L965" i="6"/>
  <c r="N963" i="6"/>
  <c r="K962" i="6"/>
  <c r="M960" i="6"/>
  <c r="J959" i="6"/>
  <c r="O958" i="6"/>
  <c r="L957" i="6"/>
  <c r="N955" i="6"/>
  <c r="K954" i="6"/>
  <c r="M952" i="6"/>
  <c r="J951" i="6"/>
  <c r="O950" i="6"/>
  <c r="L949" i="6"/>
  <c r="N947" i="6"/>
  <c r="K946" i="6"/>
  <c r="M944" i="6"/>
  <c r="J943" i="6"/>
  <c r="O942" i="6"/>
  <c r="L941" i="6"/>
  <c r="N939" i="6"/>
  <c r="K938" i="6"/>
  <c r="M936" i="6"/>
  <c r="J935" i="6"/>
  <c r="O1001" i="6"/>
  <c r="L1000" i="6"/>
  <c r="N998" i="6"/>
  <c r="K997" i="6"/>
  <c r="M995" i="6"/>
  <c r="J994" i="6"/>
  <c r="O993" i="6"/>
  <c r="L992" i="6"/>
  <c r="N990" i="6"/>
  <c r="K989" i="6"/>
  <c r="M987" i="6"/>
  <c r="J986" i="6"/>
  <c r="O985" i="6"/>
  <c r="L984" i="6"/>
  <c r="N982" i="6"/>
  <c r="K981" i="6"/>
  <c r="M979" i="6"/>
  <c r="J978" i="6"/>
  <c r="O977" i="6"/>
  <c r="L976" i="6"/>
  <c r="N974" i="6"/>
  <c r="K973" i="6"/>
  <c r="M971" i="6"/>
  <c r="J970" i="6"/>
  <c r="O969" i="6"/>
  <c r="L968" i="6"/>
  <c r="N966" i="6"/>
  <c r="K965" i="6"/>
  <c r="M963" i="6"/>
  <c r="J962" i="6"/>
  <c r="O961" i="6"/>
  <c r="L960" i="6"/>
  <c r="N958" i="6"/>
  <c r="K957" i="6"/>
  <c r="M955" i="6"/>
  <c r="J954" i="6"/>
  <c r="O953" i="6"/>
  <c r="L952" i="6"/>
  <c r="N950" i="6"/>
  <c r="K949" i="6"/>
  <c r="M947" i="6"/>
  <c r="J946" i="6"/>
  <c r="O945" i="6"/>
  <c r="L944" i="6"/>
  <c r="N942" i="6"/>
  <c r="K941" i="6"/>
  <c r="M939" i="6"/>
  <c r="J938" i="6"/>
  <c r="O937" i="6"/>
  <c r="L301" i="6"/>
  <c r="L309" i="6"/>
  <c r="L317" i="6"/>
  <c r="L325" i="6"/>
  <c r="L333" i="6"/>
  <c r="L341" i="6"/>
  <c r="L306" i="6"/>
  <c r="L314" i="6"/>
  <c r="L322" i="6"/>
  <c r="L330" i="6"/>
  <c r="L338" i="6"/>
  <c r="L346" i="6"/>
  <c r="L303" i="6"/>
  <c r="L311" i="6"/>
  <c r="L319" i="6"/>
  <c r="L327" i="6"/>
  <c r="L335" i="6"/>
  <c r="L343" i="6"/>
  <c r="L300" i="6"/>
  <c r="L308" i="6"/>
  <c r="L316" i="6"/>
  <c r="L324" i="6"/>
  <c r="L332" i="6"/>
  <c r="L340" i="6"/>
  <c r="L305" i="6"/>
  <c r="L313" i="6"/>
  <c r="L321" i="6"/>
  <c r="L329" i="6"/>
  <c r="L337" i="6"/>
  <c r="L345" i="6"/>
  <c r="L347" i="6"/>
  <c r="L348" i="6"/>
  <c r="L356" i="6"/>
  <c r="L364" i="6"/>
  <c r="L372" i="6"/>
  <c r="L304" i="6"/>
  <c r="L310" i="6"/>
  <c r="L323" i="6"/>
  <c r="L336" i="6"/>
  <c r="L353" i="6"/>
  <c r="L361" i="6"/>
  <c r="L369" i="6"/>
  <c r="L344" i="6"/>
  <c r="L350" i="6"/>
  <c r="L358" i="6"/>
  <c r="L366" i="6"/>
  <c r="L374" i="6"/>
  <c r="L312" i="6"/>
  <c r="L318" i="6"/>
  <c r="L331" i="6"/>
  <c r="L355" i="6"/>
  <c r="L363" i="6"/>
  <c r="L342" i="6"/>
  <c r="L352" i="6"/>
  <c r="L360" i="6"/>
  <c r="L368" i="6"/>
  <c r="L354" i="6"/>
  <c r="L362" i="6"/>
  <c r="L370" i="6"/>
  <c r="L302" i="6"/>
  <c r="L315" i="6"/>
  <c r="L328" i="6"/>
  <c r="L334" i="6"/>
  <c r="L351" i="6"/>
  <c r="L378" i="6"/>
  <c r="L386" i="6"/>
  <c r="L394" i="6"/>
  <c r="L402" i="6"/>
  <c r="L410" i="6"/>
  <c r="L339" i="6"/>
  <c r="L375" i="6"/>
  <c r="L383" i="6"/>
  <c r="L391" i="6"/>
  <c r="L399" i="6"/>
  <c r="L407" i="6"/>
  <c r="L380" i="6"/>
  <c r="L388" i="6"/>
  <c r="L396" i="6"/>
  <c r="L404" i="6"/>
  <c r="L307" i="6"/>
  <c r="L349" i="6"/>
  <c r="L365" i="6"/>
  <c r="L367" i="6"/>
  <c r="L377" i="6"/>
  <c r="L385" i="6"/>
  <c r="L393" i="6"/>
  <c r="L401" i="6"/>
  <c r="L409" i="6"/>
  <c r="L359" i="6"/>
  <c r="L371" i="6"/>
  <c r="L373" i="6"/>
  <c r="L382" i="6"/>
  <c r="L390" i="6"/>
  <c r="L398" i="6"/>
  <c r="L406" i="6"/>
  <c r="L320" i="6"/>
  <c r="L376" i="6"/>
  <c r="L384" i="6"/>
  <c r="L392" i="6"/>
  <c r="L400" i="6"/>
  <c r="L408" i="6"/>
  <c r="L389" i="6"/>
  <c r="L405" i="6"/>
  <c r="L415" i="6"/>
  <c r="L412" i="6"/>
  <c r="L420" i="6"/>
  <c r="L428" i="6"/>
  <c r="L436" i="6"/>
  <c r="L417" i="6"/>
  <c r="L425" i="6"/>
  <c r="L433" i="6"/>
  <c r="L441" i="6"/>
  <c r="L326" i="6"/>
  <c r="L357" i="6"/>
  <c r="L387" i="6"/>
  <c r="L403" i="6"/>
  <c r="L414" i="6"/>
  <c r="L422" i="6"/>
  <c r="L430" i="6"/>
  <c r="L438" i="6"/>
  <c r="L381" i="6"/>
  <c r="L397" i="6"/>
  <c r="L419" i="6"/>
  <c r="L413" i="6"/>
  <c r="L421" i="6"/>
  <c r="L432" i="6"/>
  <c r="L434" i="6"/>
  <c r="L443" i="6"/>
  <c r="L411" i="6"/>
  <c r="L423" i="6"/>
  <c r="L427" i="6"/>
  <c r="L429" i="6"/>
  <c r="L439" i="6"/>
  <c r="L440" i="6"/>
  <c r="L448" i="6"/>
  <c r="L418" i="6"/>
  <c r="L426" i="6"/>
  <c r="L431" i="6"/>
  <c r="L445" i="6"/>
  <c r="L395" i="6"/>
  <c r="L424" i="6"/>
  <c r="L447" i="6"/>
  <c r="L455" i="6"/>
  <c r="L463" i="6"/>
  <c r="L471" i="6"/>
  <c r="L379" i="6"/>
  <c r="L416" i="6"/>
  <c r="L442" i="6"/>
  <c r="L444" i="6"/>
  <c r="L452" i="6"/>
  <c r="L460" i="6"/>
  <c r="L468" i="6"/>
  <c r="L477" i="6"/>
  <c r="L485" i="6"/>
  <c r="L493" i="6"/>
  <c r="L437" i="6"/>
  <c r="L458" i="6"/>
  <c r="L459" i="6"/>
  <c r="L464" i="6"/>
  <c r="L469" i="6"/>
  <c r="L474" i="6"/>
  <c r="L482" i="6"/>
  <c r="L490" i="6"/>
  <c r="L465" i="6"/>
  <c r="L470" i="6"/>
  <c r="L479" i="6"/>
  <c r="L487" i="6"/>
  <c r="L453" i="6"/>
  <c r="L454" i="6"/>
  <c r="L476" i="6"/>
  <c r="L484" i="6"/>
  <c r="L492" i="6"/>
  <c r="L451" i="6"/>
  <c r="L473" i="6"/>
  <c r="L481" i="6"/>
  <c r="L489" i="6"/>
  <c r="L435" i="6"/>
  <c r="L449" i="6"/>
  <c r="L450" i="6"/>
  <c r="L456" i="6"/>
  <c r="L461" i="6"/>
  <c r="L457" i="6"/>
  <c r="L462" i="6"/>
  <c r="L475" i="6"/>
  <c r="L483" i="6"/>
  <c r="L491" i="6"/>
  <c r="L499" i="6"/>
  <c r="L507" i="6"/>
  <c r="L515" i="6"/>
  <c r="L466" i="6"/>
  <c r="L496" i="6"/>
  <c r="L504" i="6"/>
  <c r="L512" i="6"/>
  <c r="L467" i="6"/>
  <c r="L478" i="6"/>
  <c r="L501" i="6"/>
  <c r="L509" i="6"/>
  <c r="L517" i="6"/>
  <c r="L525" i="6"/>
  <c r="L472" i="6"/>
  <c r="L488" i="6"/>
  <c r="L498" i="6"/>
  <c r="L506" i="6"/>
  <c r="L514" i="6"/>
  <c r="L522" i="6"/>
  <c r="L530" i="6"/>
  <c r="L494" i="6"/>
  <c r="L495" i="6"/>
  <c r="L503" i="6"/>
  <c r="L511" i="6"/>
  <c r="L519" i="6"/>
  <c r="L527" i="6"/>
  <c r="L486" i="6"/>
  <c r="L497" i="6"/>
  <c r="L505" i="6"/>
  <c r="L513" i="6"/>
  <c r="L521" i="6"/>
  <c r="L529" i="6"/>
  <c r="L446" i="6"/>
  <c r="L480" i="6"/>
  <c r="L502" i="6"/>
  <c r="L510" i="6"/>
  <c r="L518" i="6"/>
  <c r="L526" i="6"/>
  <c r="L531" i="6"/>
  <c r="L539" i="6"/>
  <c r="L520" i="6"/>
  <c r="L524" i="6"/>
  <c r="L536" i="6"/>
  <c r="L544" i="6"/>
  <c r="L533" i="6"/>
  <c r="L541" i="6"/>
  <c r="L549" i="6"/>
  <c r="L557" i="6"/>
  <c r="L565" i="6"/>
  <c r="L528" i="6"/>
  <c r="L538" i="6"/>
  <c r="L546" i="6"/>
  <c r="L554" i="6"/>
  <c r="L562" i="6"/>
  <c r="L523" i="6"/>
  <c r="L535" i="6"/>
  <c r="L543" i="6"/>
  <c r="L551" i="6"/>
  <c r="L559" i="6"/>
  <c r="L537" i="6"/>
  <c r="L545" i="6"/>
  <c r="L553" i="6"/>
  <c r="L561" i="6"/>
  <c r="L500" i="6"/>
  <c r="L516" i="6"/>
  <c r="L534" i="6"/>
  <c r="L542" i="6"/>
  <c r="L550" i="6"/>
  <c r="L558" i="6"/>
  <c r="L566" i="6"/>
  <c r="L540" i="6"/>
  <c r="L563" i="6"/>
  <c r="L571" i="6"/>
  <c r="L579" i="6"/>
  <c r="L587" i="6"/>
  <c r="L595" i="6"/>
  <c r="L603" i="6"/>
  <c r="L611" i="6"/>
  <c r="L619" i="6"/>
  <c r="L627" i="6"/>
  <c r="L635" i="6"/>
  <c r="L548" i="6"/>
  <c r="L568" i="6"/>
  <c r="L576" i="6"/>
  <c r="L584" i="6"/>
  <c r="L592" i="6"/>
  <c r="L600" i="6"/>
  <c r="L608" i="6"/>
  <c r="L616" i="6"/>
  <c r="L624" i="6"/>
  <c r="L632" i="6"/>
  <c r="L640" i="6"/>
  <c r="L648" i="6"/>
  <c r="L532" i="6"/>
  <c r="L573" i="6"/>
  <c r="L581" i="6"/>
  <c r="L589" i="6"/>
  <c r="L597" i="6"/>
  <c r="L605" i="6"/>
  <c r="L613" i="6"/>
  <c r="L621" i="6"/>
  <c r="L629" i="6"/>
  <c r="L637" i="6"/>
  <c r="L645" i="6"/>
  <c r="L552" i="6"/>
  <c r="L556" i="6"/>
  <c r="L570" i="6"/>
  <c r="L578" i="6"/>
  <c r="L586" i="6"/>
  <c r="L594" i="6"/>
  <c r="L602" i="6"/>
  <c r="L610" i="6"/>
  <c r="L618" i="6"/>
  <c r="L626" i="6"/>
  <c r="L634" i="6"/>
  <c r="L547" i="6"/>
  <c r="L567" i="6"/>
  <c r="L575" i="6"/>
  <c r="L583" i="6"/>
  <c r="L591" i="6"/>
  <c r="L599" i="6"/>
  <c r="L607" i="6"/>
  <c r="L615" i="6"/>
  <c r="L623" i="6"/>
  <c r="L631" i="6"/>
  <c r="L639" i="6"/>
  <c r="L647" i="6"/>
  <c r="L508" i="6"/>
  <c r="L555" i="6"/>
  <c r="L569" i="6"/>
  <c r="L577" i="6"/>
  <c r="L585" i="6"/>
  <c r="L593" i="6"/>
  <c r="L601" i="6"/>
  <c r="L609" i="6"/>
  <c r="L617" i="6"/>
  <c r="L625" i="6"/>
  <c r="L633" i="6"/>
  <c r="L641" i="6"/>
  <c r="L649" i="6"/>
  <c r="L574" i="6"/>
  <c r="L582" i="6"/>
  <c r="L590" i="6"/>
  <c r="L598" i="6"/>
  <c r="L606" i="6"/>
  <c r="L614" i="6"/>
  <c r="L622" i="6"/>
  <c r="L630" i="6"/>
  <c r="L638" i="6"/>
  <c r="L646" i="6"/>
  <c r="L564" i="6"/>
  <c r="L652" i="6"/>
  <c r="L660" i="6"/>
  <c r="L668" i="6"/>
  <c r="L676" i="6"/>
  <c r="L684" i="6"/>
  <c r="L692" i="6"/>
  <c r="L700" i="6"/>
  <c r="L708" i="6"/>
  <c r="L580" i="6"/>
  <c r="L612" i="6"/>
  <c r="L642" i="6"/>
  <c r="L644" i="6"/>
  <c r="L657" i="6"/>
  <c r="L665" i="6"/>
  <c r="L673" i="6"/>
  <c r="L681" i="6"/>
  <c r="L689" i="6"/>
  <c r="L697" i="6"/>
  <c r="L705" i="6"/>
  <c r="L713" i="6"/>
  <c r="L721" i="6"/>
  <c r="L560" i="6"/>
  <c r="L654" i="6"/>
  <c r="L662" i="6"/>
  <c r="L670" i="6"/>
  <c r="L678" i="6"/>
  <c r="L686" i="6"/>
  <c r="L694" i="6"/>
  <c r="L702" i="6"/>
  <c r="L710" i="6"/>
  <c r="L718" i="6"/>
  <c r="L726" i="6"/>
  <c r="L572" i="6"/>
  <c r="L604" i="6"/>
  <c r="L636" i="6"/>
  <c r="L651" i="6"/>
  <c r="L659" i="6"/>
  <c r="L667" i="6"/>
  <c r="L675" i="6"/>
  <c r="L683" i="6"/>
  <c r="L691" i="6"/>
  <c r="L699" i="6"/>
  <c r="L707" i="6"/>
  <c r="L656" i="6"/>
  <c r="L664" i="6"/>
  <c r="L672" i="6"/>
  <c r="L680" i="6"/>
  <c r="L688" i="6"/>
  <c r="L696" i="6"/>
  <c r="L704" i="6"/>
  <c r="L712" i="6"/>
  <c r="L720" i="6"/>
  <c r="L650" i="6"/>
  <c r="L658" i="6"/>
  <c r="L666" i="6"/>
  <c r="L674" i="6"/>
  <c r="L682" i="6"/>
  <c r="L690" i="6"/>
  <c r="L698" i="6"/>
  <c r="L706" i="6"/>
  <c r="L714" i="6"/>
  <c r="L722" i="6"/>
  <c r="L588" i="6"/>
  <c r="L620" i="6"/>
  <c r="L655" i="6"/>
  <c r="L663" i="6"/>
  <c r="L671" i="6"/>
  <c r="L679" i="6"/>
  <c r="L687" i="6"/>
  <c r="L695" i="6"/>
  <c r="L703" i="6"/>
  <c r="L711" i="6"/>
  <c r="L719" i="6"/>
  <c r="L727" i="6"/>
  <c r="L643" i="6"/>
  <c r="L653" i="6"/>
  <c r="L685" i="6"/>
  <c r="L715" i="6"/>
  <c r="L717" i="6"/>
  <c r="L724" i="6"/>
  <c r="L735" i="6"/>
  <c r="L743" i="6"/>
  <c r="L751" i="6"/>
  <c r="L759" i="6"/>
  <c r="L767" i="6"/>
  <c r="L732" i="6"/>
  <c r="L740" i="6"/>
  <c r="L748" i="6"/>
  <c r="L756" i="6"/>
  <c r="L764" i="6"/>
  <c r="L772" i="6"/>
  <c r="L780" i="6"/>
  <c r="L788" i="6"/>
  <c r="L796" i="6"/>
  <c r="L804" i="6"/>
  <c r="L677" i="6"/>
  <c r="L709" i="6"/>
  <c r="L723" i="6"/>
  <c r="L729" i="6"/>
  <c r="L737" i="6"/>
  <c r="L745" i="6"/>
  <c r="L753" i="6"/>
  <c r="L761" i="6"/>
  <c r="L769" i="6"/>
  <c r="L777" i="6"/>
  <c r="L785" i="6"/>
  <c r="L793" i="6"/>
  <c r="L734" i="6"/>
  <c r="L742" i="6"/>
  <c r="L750" i="6"/>
  <c r="L758" i="6"/>
  <c r="L766" i="6"/>
  <c r="L774" i="6"/>
  <c r="L782" i="6"/>
  <c r="L790" i="6"/>
  <c r="L798" i="6"/>
  <c r="L628" i="6"/>
  <c r="L669" i="6"/>
  <c r="L701" i="6"/>
  <c r="L716" i="6"/>
  <c r="L731" i="6"/>
  <c r="L739" i="6"/>
  <c r="L747" i="6"/>
  <c r="L755" i="6"/>
  <c r="L763" i="6"/>
  <c r="L725" i="6"/>
  <c r="L728" i="6"/>
  <c r="L736" i="6"/>
  <c r="L744" i="6"/>
  <c r="L752" i="6"/>
  <c r="L760" i="6"/>
  <c r="L768" i="6"/>
  <c r="L776" i="6"/>
  <c r="L784" i="6"/>
  <c r="L792" i="6"/>
  <c r="L800" i="6"/>
  <c r="L596" i="6"/>
  <c r="L661" i="6"/>
  <c r="L693" i="6"/>
  <c r="L733" i="6"/>
  <c r="L741" i="6"/>
  <c r="L749" i="6"/>
  <c r="L757" i="6"/>
  <c r="L765" i="6"/>
  <c r="L773" i="6"/>
  <c r="L781" i="6"/>
  <c r="L789" i="6"/>
  <c r="L797" i="6"/>
  <c r="L730" i="6"/>
  <c r="L762" i="6"/>
  <c r="L778" i="6"/>
  <c r="L809" i="6"/>
  <c r="L817" i="6"/>
  <c r="L825" i="6"/>
  <c r="L833" i="6"/>
  <c r="L841" i="6"/>
  <c r="L849" i="6"/>
  <c r="L857" i="6"/>
  <c r="L865" i="6"/>
  <c r="L771" i="6"/>
  <c r="L791" i="6"/>
  <c r="L795" i="6"/>
  <c r="L803" i="6"/>
  <c r="L806" i="6"/>
  <c r="L814" i="6"/>
  <c r="L822" i="6"/>
  <c r="L830" i="6"/>
  <c r="L838" i="6"/>
  <c r="L846" i="6"/>
  <c r="L854" i="6"/>
  <c r="L862" i="6"/>
  <c r="L754" i="6"/>
  <c r="L786" i="6"/>
  <c r="L802" i="6"/>
  <c r="L811" i="6"/>
  <c r="L819" i="6"/>
  <c r="L827" i="6"/>
  <c r="L835" i="6"/>
  <c r="L843" i="6"/>
  <c r="L851" i="6"/>
  <c r="L859" i="6"/>
  <c r="L799" i="6"/>
  <c r="L808" i="6"/>
  <c r="L816" i="6"/>
  <c r="L824" i="6"/>
  <c r="L832" i="6"/>
  <c r="L840" i="6"/>
  <c r="L848" i="6"/>
  <c r="L856" i="6"/>
  <c r="L864" i="6"/>
  <c r="L746" i="6"/>
  <c r="L794" i="6"/>
  <c r="L805" i="6"/>
  <c r="L813" i="6"/>
  <c r="L821" i="6"/>
  <c r="L829" i="6"/>
  <c r="L837" i="6"/>
  <c r="L845" i="6"/>
  <c r="L853" i="6"/>
  <c r="L861" i="6"/>
  <c r="L869" i="6"/>
  <c r="L775" i="6"/>
  <c r="L779" i="6"/>
  <c r="L801" i="6"/>
  <c r="L810" i="6"/>
  <c r="L818" i="6"/>
  <c r="L826" i="6"/>
  <c r="L834" i="6"/>
  <c r="L842" i="6"/>
  <c r="L850" i="6"/>
  <c r="L858" i="6"/>
  <c r="L866" i="6"/>
  <c r="L738" i="6"/>
  <c r="L812" i="6"/>
  <c r="L828" i="6"/>
  <c r="L844" i="6"/>
  <c r="L860" i="6"/>
  <c r="L877" i="6"/>
  <c r="L885" i="6"/>
  <c r="L893" i="6"/>
  <c r="L901" i="6"/>
  <c r="L909" i="6"/>
  <c r="L917" i="6"/>
  <c r="L925" i="6"/>
  <c r="L933" i="6"/>
  <c r="L867" i="6"/>
  <c r="L874" i="6"/>
  <c r="L882" i="6"/>
  <c r="L890" i="6"/>
  <c r="L898" i="6"/>
  <c r="L906" i="6"/>
  <c r="L914" i="6"/>
  <c r="L922" i="6"/>
  <c r="L930" i="6"/>
  <c r="L770" i="6"/>
  <c r="L783" i="6"/>
  <c r="L807" i="6"/>
  <c r="L823" i="6"/>
  <c r="L839" i="6"/>
  <c r="L855" i="6"/>
  <c r="L871" i="6"/>
  <c r="L879" i="6"/>
  <c r="L887" i="6"/>
  <c r="L895" i="6"/>
  <c r="L903" i="6"/>
  <c r="L911" i="6"/>
  <c r="L919" i="6"/>
  <c r="L927" i="6"/>
  <c r="L787" i="6"/>
  <c r="L876" i="6"/>
  <c r="L884" i="6"/>
  <c r="L892" i="6"/>
  <c r="L900" i="6"/>
  <c r="L908" i="6"/>
  <c r="L916" i="6"/>
  <c r="L924" i="6"/>
  <c r="L932" i="6"/>
  <c r="L820" i="6"/>
  <c r="L836" i="6"/>
  <c r="L852" i="6"/>
  <c r="L873" i="6"/>
  <c r="L881" i="6"/>
  <c r="L889" i="6"/>
  <c r="L897" i="6"/>
  <c r="L905" i="6"/>
  <c r="L913" i="6"/>
  <c r="L921" i="6"/>
  <c r="L929" i="6"/>
  <c r="L878" i="6"/>
  <c r="L886" i="6"/>
  <c r="L894" i="6"/>
  <c r="L902" i="6"/>
  <c r="L910" i="6"/>
  <c r="L918" i="6"/>
  <c r="L926" i="6"/>
  <c r="L934" i="6"/>
  <c r="L815" i="6"/>
  <c r="L831" i="6"/>
  <c r="L847" i="6"/>
  <c r="L863" i="6"/>
  <c r="L875" i="6"/>
  <c r="L883" i="6"/>
  <c r="L891" i="6"/>
  <c r="L899" i="6"/>
  <c r="L907" i="6"/>
  <c r="L915" i="6"/>
  <c r="L923" i="6"/>
  <c r="L931" i="6"/>
  <c r="L868" i="6"/>
  <c r="L870" i="6"/>
  <c r="L872" i="6"/>
  <c r="L880" i="6"/>
  <c r="L888" i="6"/>
  <c r="L896" i="6"/>
  <c r="L904" i="6"/>
  <c r="L912" i="6"/>
  <c r="L920" i="6"/>
  <c r="L928" i="6"/>
  <c r="N1001" i="6"/>
  <c r="K1000" i="6"/>
  <c r="M998" i="6"/>
  <c r="J997" i="6"/>
  <c r="O996" i="6"/>
  <c r="L995" i="6"/>
  <c r="N993" i="6"/>
  <c r="K992" i="6"/>
  <c r="M990" i="6"/>
  <c r="J989" i="6"/>
  <c r="O988" i="6"/>
  <c r="L987" i="6"/>
  <c r="N985" i="6"/>
  <c r="K984" i="6"/>
  <c r="M982" i="6"/>
  <c r="J981" i="6"/>
  <c r="O980" i="6"/>
  <c r="L979" i="6"/>
  <c r="N977" i="6"/>
  <c r="K976" i="6"/>
  <c r="M974" i="6"/>
  <c r="J973" i="6"/>
  <c r="O972" i="6"/>
  <c r="L971" i="6"/>
  <c r="N969" i="6"/>
  <c r="K968" i="6"/>
  <c r="M966" i="6"/>
  <c r="J965" i="6"/>
  <c r="O964" i="6"/>
  <c r="L963" i="6"/>
  <c r="N961" i="6"/>
  <c r="K960" i="6"/>
  <c r="M958" i="6"/>
  <c r="J957" i="6"/>
  <c r="O956" i="6"/>
  <c r="L955" i="6"/>
  <c r="N953" i="6"/>
  <c r="K952" i="6"/>
  <c r="M950" i="6"/>
  <c r="J949" i="6"/>
  <c r="O948" i="6"/>
  <c r="L947" i="6"/>
  <c r="N945" i="6"/>
  <c r="K944" i="6"/>
  <c r="M942" i="6"/>
  <c r="J941" i="6"/>
  <c r="O940" i="6"/>
  <c r="L939" i="6"/>
  <c r="N937" i="6"/>
  <c r="K936" i="6"/>
  <c r="O879" i="6"/>
  <c r="O871" i="6"/>
  <c r="M1001" i="6"/>
  <c r="J1000" i="6"/>
  <c r="O999" i="6"/>
  <c r="L998" i="6"/>
  <c r="N996" i="6"/>
  <c r="K995" i="6"/>
  <c r="M993" i="6"/>
  <c r="J992" i="6"/>
  <c r="O991" i="6"/>
  <c r="L990" i="6"/>
  <c r="N988" i="6"/>
  <c r="K987" i="6"/>
  <c r="M985" i="6"/>
  <c r="J984" i="6"/>
  <c r="O983" i="6"/>
  <c r="L982" i="6"/>
  <c r="N980" i="6"/>
  <c r="K979" i="6"/>
  <c r="M977" i="6"/>
  <c r="J976" i="6"/>
  <c r="O975" i="6"/>
  <c r="L974" i="6"/>
  <c r="N972" i="6"/>
  <c r="K971" i="6"/>
  <c r="M969" i="6"/>
  <c r="J968" i="6"/>
  <c r="O967" i="6"/>
  <c r="L966" i="6"/>
  <c r="N964" i="6"/>
  <c r="K963" i="6"/>
  <c r="M961" i="6"/>
  <c r="J960" i="6"/>
  <c r="O959" i="6"/>
  <c r="L958" i="6"/>
  <c r="N956" i="6"/>
  <c r="K955" i="6"/>
  <c r="M953" i="6"/>
  <c r="J952" i="6"/>
  <c r="O951" i="6"/>
  <c r="L950" i="6"/>
  <c r="N948" i="6"/>
  <c r="K947" i="6"/>
  <c r="M945" i="6"/>
  <c r="J944" i="6"/>
  <c r="O943" i="6"/>
  <c r="L942" i="6"/>
  <c r="N940" i="6"/>
  <c r="K939" i="6"/>
  <c r="J936" i="6"/>
  <c r="O935" i="6"/>
  <c r="M304" i="6"/>
  <c r="M312" i="6"/>
  <c r="M320" i="6"/>
  <c r="M328" i="6"/>
  <c r="M336" i="6"/>
  <c r="M344" i="6"/>
  <c r="M301" i="6"/>
  <c r="M309" i="6"/>
  <c r="M317" i="6"/>
  <c r="M325" i="6"/>
  <c r="M333" i="6"/>
  <c r="M341" i="6"/>
  <c r="M306" i="6"/>
  <c r="M314" i="6"/>
  <c r="M322" i="6"/>
  <c r="M330" i="6"/>
  <c r="M338" i="6"/>
  <c r="M346" i="6"/>
  <c r="M303" i="6"/>
  <c r="M311" i="6"/>
  <c r="M319" i="6"/>
  <c r="M327" i="6"/>
  <c r="M335" i="6"/>
  <c r="M300" i="6"/>
  <c r="M308" i="6"/>
  <c r="M316" i="6"/>
  <c r="M324" i="6"/>
  <c r="M332" i="6"/>
  <c r="M340" i="6"/>
  <c r="M302" i="6"/>
  <c r="M315" i="6"/>
  <c r="M321" i="6"/>
  <c r="M334" i="6"/>
  <c r="M351" i="6"/>
  <c r="M359" i="6"/>
  <c r="M367" i="6"/>
  <c r="M345" i="6"/>
  <c r="M347" i="6"/>
  <c r="M348" i="6"/>
  <c r="M356" i="6"/>
  <c r="M364" i="6"/>
  <c r="M372" i="6"/>
  <c r="M310" i="6"/>
  <c r="M323" i="6"/>
  <c r="M329" i="6"/>
  <c r="M353" i="6"/>
  <c r="M361" i="6"/>
  <c r="M369" i="6"/>
  <c r="M343" i="6"/>
  <c r="M350" i="6"/>
  <c r="M358" i="6"/>
  <c r="M305" i="6"/>
  <c r="M318" i="6"/>
  <c r="M331" i="6"/>
  <c r="M337" i="6"/>
  <c r="M355" i="6"/>
  <c r="M363" i="6"/>
  <c r="M371" i="6"/>
  <c r="M307" i="6"/>
  <c r="M313" i="6"/>
  <c r="M326" i="6"/>
  <c r="M339" i="6"/>
  <c r="M349" i="6"/>
  <c r="M357" i="6"/>
  <c r="M365" i="6"/>
  <c r="M373" i="6"/>
  <c r="M354" i="6"/>
  <c r="M370" i="6"/>
  <c r="M374" i="6"/>
  <c r="M381" i="6"/>
  <c r="M389" i="6"/>
  <c r="M397" i="6"/>
  <c r="M405" i="6"/>
  <c r="M342" i="6"/>
  <c r="M378" i="6"/>
  <c r="M386" i="6"/>
  <c r="M394" i="6"/>
  <c r="M402" i="6"/>
  <c r="M410" i="6"/>
  <c r="M352" i="6"/>
  <c r="M375" i="6"/>
  <c r="M383" i="6"/>
  <c r="M391" i="6"/>
  <c r="M399" i="6"/>
  <c r="M407" i="6"/>
  <c r="M380" i="6"/>
  <c r="M388" i="6"/>
  <c r="M396" i="6"/>
  <c r="M404" i="6"/>
  <c r="M362" i="6"/>
  <c r="M377" i="6"/>
  <c r="M385" i="6"/>
  <c r="M393" i="6"/>
  <c r="M401" i="6"/>
  <c r="M409" i="6"/>
  <c r="M360" i="6"/>
  <c r="M366" i="6"/>
  <c r="M379" i="6"/>
  <c r="M387" i="6"/>
  <c r="M395" i="6"/>
  <c r="M403" i="6"/>
  <c r="M411" i="6"/>
  <c r="M376" i="6"/>
  <c r="M392" i="6"/>
  <c r="M408" i="6"/>
  <c r="M368" i="6"/>
  <c r="M415" i="6"/>
  <c r="M423" i="6"/>
  <c r="M431" i="6"/>
  <c r="M439" i="6"/>
  <c r="M390" i="6"/>
  <c r="M406" i="6"/>
  <c r="M412" i="6"/>
  <c r="M420" i="6"/>
  <c r="M428" i="6"/>
  <c r="M436" i="6"/>
  <c r="M417" i="6"/>
  <c r="M425" i="6"/>
  <c r="M433" i="6"/>
  <c r="M384" i="6"/>
  <c r="M400" i="6"/>
  <c r="M414" i="6"/>
  <c r="M422" i="6"/>
  <c r="M382" i="6"/>
  <c r="M398" i="6"/>
  <c r="M416" i="6"/>
  <c r="M421" i="6"/>
  <c r="M435" i="6"/>
  <c r="M437" i="6"/>
  <c r="M446" i="6"/>
  <c r="M430" i="6"/>
  <c r="M432" i="6"/>
  <c r="M434" i="6"/>
  <c r="M443" i="6"/>
  <c r="M451" i="6"/>
  <c r="M427" i="6"/>
  <c r="M429" i="6"/>
  <c r="M440" i="6"/>
  <c r="M418" i="6"/>
  <c r="M426" i="6"/>
  <c r="M450" i="6"/>
  <c r="M458" i="6"/>
  <c r="M466" i="6"/>
  <c r="M424" i="6"/>
  <c r="M447" i="6"/>
  <c r="M455" i="6"/>
  <c r="M463" i="6"/>
  <c r="M471" i="6"/>
  <c r="M472" i="6"/>
  <c r="M480" i="6"/>
  <c r="M488" i="6"/>
  <c r="M477" i="6"/>
  <c r="M485" i="6"/>
  <c r="M493" i="6"/>
  <c r="M445" i="6"/>
  <c r="M459" i="6"/>
  <c r="M464" i="6"/>
  <c r="M469" i="6"/>
  <c r="M474" i="6"/>
  <c r="M482" i="6"/>
  <c r="M490" i="6"/>
  <c r="M438" i="6"/>
  <c r="M441" i="6"/>
  <c r="M452" i="6"/>
  <c r="M460" i="6"/>
  <c r="M465" i="6"/>
  <c r="M470" i="6"/>
  <c r="M479" i="6"/>
  <c r="M487" i="6"/>
  <c r="M453" i="6"/>
  <c r="M454" i="6"/>
  <c r="M476" i="6"/>
  <c r="M484" i="6"/>
  <c r="M492" i="6"/>
  <c r="M444" i="6"/>
  <c r="M413" i="6"/>
  <c r="M442" i="6"/>
  <c r="M449" i="6"/>
  <c r="M456" i="6"/>
  <c r="M461" i="6"/>
  <c r="M467" i="6"/>
  <c r="M478" i="6"/>
  <c r="M486" i="6"/>
  <c r="M494" i="6"/>
  <c r="M462" i="6"/>
  <c r="M502" i="6"/>
  <c r="M510" i="6"/>
  <c r="M419" i="6"/>
  <c r="M481" i="6"/>
  <c r="M499" i="6"/>
  <c r="M507" i="6"/>
  <c r="M496" i="6"/>
  <c r="M504" i="6"/>
  <c r="M512" i="6"/>
  <c r="M520" i="6"/>
  <c r="M528" i="6"/>
  <c r="M475" i="6"/>
  <c r="M491" i="6"/>
  <c r="M501" i="6"/>
  <c r="M509" i="6"/>
  <c r="M517" i="6"/>
  <c r="M525" i="6"/>
  <c r="M468" i="6"/>
  <c r="M498" i="6"/>
  <c r="M506" i="6"/>
  <c r="M514" i="6"/>
  <c r="M522" i="6"/>
  <c r="M448" i="6"/>
  <c r="M457" i="6"/>
  <c r="M500" i="6"/>
  <c r="M508" i="6"/>
  <c r="M516" i="6"/>
  <c r="M524" i="6"/>
  <c r="M483" i="6"/>
  <c r="M497" i="6"/>
  <c r="M505" i="6"/>
  <c r="M513" i="6"/>
  <c r="M521" i="6"/>
  <c r="M529" i="6"/>
  <c r="M534" i="6"/>
  <c r="M542" i="6"/>
  <c r="M503" i="6"/>
  <c r="M526" i="6"/>
  <c r="M531" i="6"/>
  <c r="M539" i="6"/>
  <c r="M536" i="6"/>
  <c r="M544" i="6"/>
  <c r="M552" i="6"/>
  <c r="M560" i="6"/>
  <c r="M495" i="6"/>
  <c r="M515" i="6"/>
  <c r="M533" i="6"/>
  <c r="M541" i="6"/>
  <c r="M549" i="6"/>
  <c r="M557" i="6"/>
  <c r="M565" i="6"/>
  <c r="M519" i="6"/>
  <c r="M530" i="6"/>
  <c r="M538" i="6"/>
  <c r="M546" i="6"/>
  <c r="M554" i="6"/>
  <c r="M562" i="6"/>
  <c r="M473" i="6"/>
  <c r="M527" i="6"/>
  <c r="M532" i="6"/>
  <c r="M540" i="6"/>
  <c r="M548" i="6"/>
  <c r="M556" i="6"/>
  <c r="M564" i="6"/>
  <c r="M511" i="6"/>
  <c r="M518" i="6"/>
  <c r="M537" i="6"/>
  <c r="M545" i="6"/>
  <c r="M553" i="6"/>
  <c r="M561" i="6"/>
  <c r="M559" i="6"/>
  <c r="M574" i="6"/>
  <c r="M582" i="6"/>
  <c r="M590" i="6"/>
  <c r="M598" i="6"/>
  <c r="M606" i="6"/>
  <c r="M614" i="6"/>
  <c r="M622" i="6"/>
  <c r="M630" i="6"/>
  <c r="M638" i="6"/>
  <c r="M550" i="6"/>
  <c r="M563" i="6"/>
  <c r="M571" i="6"/>
  <c r="M579" i="6"/>
  <c r="M587" i="6"/>
  <c r="M595" i="6"/>
  <c r="M603" i="6"/>
  <c r="M611" i="6"/>
  <c r="M619" i="6"/>
  <c r="M627" i="6"/>
  <c r="M635" i="6"/>
  <c r="M643" i="6"/>
  <c r="M543" i="6"/>
  <c r="M568" i="6"/>
  <c r="M576" i="6"/>
  <c r="M584" i="6"/>
  <c r="M592" i="6"/>
  <c r="M600" i="6"/>
  <c r="M608" i="6"/>
  <c r="M616" i="6"/>
  <c r="M624" i="6"/>
  <c r="M632" i="6"/>
  <c r="M640" i="6"/>
  <c r="M648" i="6"/>
  <c r="M558" i="6"/>
  <c r="M573" i="6"/>
  <c r="M581" i="6"/>
  <c r="M589" i="6"/>
  <c r="M597" i="6"/>
  <c r="M605" i="6"/>
  <c r="M613" i="6"/>
  <c r="M621" i="6"/>
  <c r="M629" i="6"/>
  <c r="M637" i="6"/>
  <c r="M523" i="6"/>
  <c r="M535" i="6"/>
  <c r="M570" i="6"/>
  <c r="M578" i="6"/>
  <c r="M586" i="6"/>
  <c r="M594" i="6"/>
  <c r="M602" i="6"/>
  <c r="M610" i="6"/>
  <c r="M618" i="6"/>
  <c r="M626" i="6"/>
  <c r="M634" i="6"/>
  <c r="M642" i="6"/>
  <c r="M551" i="6"/>
  <c r="M572" i="6"/>
  <c r="M580" i="6"/>
  <c r="M588" i="6"/>
  <c r="M596" i="6"/>
  <c r="M604" i="6"/>
  <c r="M612" i="6"/>
  <c r="M620" i="6"/>
  <c r="M628" i="6"/>
  <c r="M636" i="6"/>
  <c r="M644" i="6"/>
  <c r="M555" i="6"/>
  <c r="M569" i="6"/>
  <c r="M577" i="6"/>
  <c r="M585" i="6"/>
  <c r="M593" i="6"/>
  <c r="M601" i="6"/>
  <c r="M609" i="6"/>
  <c r="M617" i="6"/>
  <c r="M625" i="6"/>
  <c r="M633" i="6"/>
  <c r="M641" i="6"/>
  <c r="M649" i="6"/>
  <c r="M655" i="6"/>
  <c r="M663" i="6"/>
  <c r="M671" i="6"/>
  <c r="M679" i="6"/>
  <c r="M687" i="6"/>
  <c r="M695" i="6"/>
  <c r="M703" i="6"/>
  <c r="M711" i="6"/>
  <c r="M591" i="6"/>
  <c r="M623" i="6"/>
  <c r="M652" i="6"/>
  <c r="M660" i="6"/>
  <c r="M668" i="6"/>
  <c r="M676" i="6"/>
  <c r="M684" i="6"/>
  <c r="M692" i="6"/>
  <c r="M700" i="6"/>
  <c r="M708" i="6"/>
  <c r="M716" i="6"/>
  <c r="M724" i="6"/>
  <c r="M646" i="6"/>
  <c r="M657" i="6"/>
  <c r="M665" i="6"/>
  <c r="M673" i="6"/>
  <c r="M681" i="6"/>
  <c r="M689" i="6"/>
  <c r="M697" i="6"/>
  <c r="M705" i="6"/>
  <c r="M713" i="6"/>
  <c r="M721" i="6"/>
  <c r="M489" i="6"/>
  <c r="M583" i="6"/>
  <c r="M615" i="6"/>
  <c r="M654" i="6"/>
  <c r="M662" i="6"/>
  <c r="M670" i="6"/>
  <c r="M678" i="6"/>
  <c r="M686" i="6"/>
  <c r="M694" i="6"/>
  <c r="M702" i="6"/>
  <c r="M710" i="6"/>
  <c r="M651" i="6"/>
  <c r="M659" i="6"/>
  <c r="M667" i="6"/>
  <c r="M675" i="6"/>
  <c r="M683" i="6"/>
  <c r="M691" i="6"/>
  <c r="M699" i="6"/>
  <c r="M707" i="6"/>
  <c r="M715" i="6"/>
  <c r="M723" i="6"/>
  <c r="M653" i="6"/>
  <c r="M661" i="6"/>
  <c r="M669" i="6"/>
  <c r="M677" i="6"/>
  <c r="M685" i="6"/>
  <c r="M693" i="6"/>
  <c r="M701" i="6"/>
  <c r="M709" i="6"/>
  <c r="M717" i="6"/>
  <c r="M547" i="6"/>
  <c r="M566" i="6"/>
  <c r="M567" i="6"/>
  <c r="M599" i="6"/>
  <c r="M631" i="6"/>
  <c r="M647" i="6"/>
  <c r="M650" i="6"/>
  <c r="M658" i="6"/>
  <c r="M666" i="6"/>
  <c r="M674" i="6"/>
  <c r="M682" i="6"/>
  <c r="M690" i="6"/>
  <c r="M698" i="6"/>
  <c r="M706" i="6"/>
  <c r="M714" i="6"/>
  <c r="M722" i="6"/>
  <c r="M664" i="6"/>
  <c r="M696" i="6"/>
  <c r="M730" i="6"/>
  <c r="M738" i="6"/>
  <c r="M746" i="6"/>
  <c r="M754" i="6"/>
  <c r="M762" i="6"/>
  <c r="M770" i="6"/>
  <c r="M719" i="6"/>
  <c r="M735" i="6"/>
  <c r="M743" i="6"/>
  <c r="M751" i="6"/>
  <c r="M759" i="6"/>
  <c r="M767" i="6"/>
  <c r="M775" i="6"/>
  <c r="M783" i="6"/>
  <c r="M791" i="6"/>
  <c r="M799" i="6"/>
  <c r="M656" i="6"/>
  <c r="M688" i="6"/>
  <c r="M732" i="6"/>
  <c r="M740" i="6"/>
  <c r="M748" i="6"/>
  <c r="M756" i="6"/>
  <c r="M764" i="6"/>
  <c r="M772" i="6"/>
  <c r="M780" i="6"/>
  <c r="M788" i="6"/>
  <c r="M796" i="6"/>
  <c r="M639" i="6"/>
  <c r="M727" i="6"/>
  <c r="M729" i="6"/>
  <c r="M737" i="6"/>
  <c r="M745" i="6"/>
  <c r="M753" i="6"/>
  <c r="M761" i="6"/>
  <c r="M769" i="6"/>
  <c r="M777" i="6"/>
  <c r="M785" i="6"/>
  <c r="M793" i="6"/>
  <c r="M801" i="6"/>
  <c r="M680" i="6"/>
  <c r="M712" i="6"/>
  <c r="M718" i="6"/>
  <c r="M726" i="6"/>
  <c r="M734" i="6"/>
  <c r="M742" i="6"/>
  <c r="M750" i="6"/>
  <c r="M758" i="6"/>
  <c r="M607" i="6"/>
  <c r="M731" i="6"/>
  <c r="M739" i="6"/>
  <c r="M747" i="6"/>
  <c r="M755" i="6"/>
  <c r="M763" i="6"/>
  <c r="M771" i="6"/>
  <c r="M779" i="6"/>
  <c r="M787" i="6"/>
  <c r="M795" i="6"/>
  <c r="M803" i="6"/>
  <c r="M672" i="6"/>
  <c r="M704" i="6"/>
  <c r="M720" i="6"/>
  <c r="M725" i="6"/>
  <c r="M728" i="6"/>
  <c r="M736" i="6"/>
  <c r="M744" i="6"/>
  <c r="M752" i="6"/>
  <c r="M760" i="6"/>
  <c r="M768" i="6"/>
  <c r="M776" i="6"/>
  <c r="M784" i="6"/>
  <c r="M792" i="6"/>
  <c r="M800" i="6"/>
  <c r="M741" i="6"/>
  <c r="M804" i="6"/>
  <c r="M812" i="6"/>
  <c r="M820" i="6"/>
  <c r="M828" i="6"/>
  <c r="M836" i="6"/>
  <c r="M844" i="6"/>
  <c r="M852" i="6"/>
  <c r="M860" i="6"/>
  <c r="M774" i="6"/>
  <c r="M778" i="6"/>
  <c r="M797" i="6"/>
  <c r="M809" i="6"/>
  <c r="M817" i="6"/>
  <c r="M825" i="6"/>
  <c r="M833" i="6"/>
  <c r="M841" i="6"/>
  <c r="M849" i="6"/>
  <c r="M857" i="6"/>
  <c r="M865" i="6"/>
  <c r="M645" i="6"/>
  <c r="M733" i="6"/>
  <c r="M765" i="6"/>
  <c r="M782" i="6"/>
  <c r="M806" i="6"/>
  <c r="M814" i="6"/>
  <c r="M822" i="6"/>
  <c r="M830" i="6"/>
  <c r="M838" i="6"/>
  <c r="M846" i="6"/>
  <c r="M854" i="6"/>
  <c r="M862" i="6"/>
  <c r="M786" i="6"/>
  <c r="M802" i="6"/>
  <c r="M811" i="6"/>
  <c r="M819" i="6"/>
  <c r="M827" i="6"/>
  <c r="M835" i="6"/>
  <c r="M843" i="6"/>
  <c r="M851" i="6"/>
  <c r="M859" i="6"/>
  <c r="M867" i="6"/>
  <c r="M757" i="6"/>
  <c r="M790" i="6"/>
  <c r="M808" i="6"/>
  <c r="M816" i="6"/>
  <c r="M824" i="6"/>
  <c r="M832" i="6"/>
  <c r="M840" i="6"/>
  <c r="M848" i="6"/>
  <c r="M856" i="6"/>
  <c r="M864" i="6"/>
  <c r="M575" i="6"/>
  <c r="M766" i="6"/>
  <c r="M781" i="6"/>
  <c r="M794" i="6"/>
  <c r="M805" i="6"/>
  <c r="M813" i="6"/>
  <c r="M821" i="6"/>
  <c r="M829" i="6"/>
  <c r="M837" i="6"/>
  <c r="M845" i="6"/>
  <c r="M853" i="6"/>
  <c r="M861" i="6"/>
  <c r="M869" i="6"/>
  <c r="M773" i="6"/>
  <c r="M866" i="6"/>
  <c r="M868" i="6"/>
  <c r="M870" i="6"/>
  <c r="M872" i="6"/>
  <c r="M880" i="6"/>
  <c r="M888" i="6"/>
  <c r="M896" i="6"/>
  <c r="M904" i="6"/>
  <c r="M912" i="6"/>
  <c r="M920" i="6"/>
  <c r="M928" i="6"/>
  <c r="M877" i="6"/>
  <c r="M885" i="6"/>
  <c r="M893" i="6"/>
  <c r="M901" i="6"/>
  <c r="M909" i="6"/>
  <c r="M917" i="6"/>
  <c r="M925" i="6"/>
  <c r="M933" i="6"/>
  <c r="M749" i="6"/>
  <c r="M810" i="6"/>
  <c r="M826" i="6"/>
  <c r="M842" i="6"/>
  <c r="M858" i="6"/>
  <c r="M874" i="6"/>
  <c r="M882" i="6"/>
  <c r="M890" i="6"/>
  <c r="M898" i="6"/>
  <c r="M906" i="6"/>
  <c r="M914" i="6"/>
  <c r="M922" i="6"/>
  <c r="M930" i="6"/>
  <c r="M807" i="6"/>
  <c r="M823" i="6"/>
  <c r="M839" i="6"/>
  <c r="M855" i="6"/>
  <c r="M871" i="6"/>
  <c r="M879" i="6"/>
  <c r="M887" i="6"/>
  <c r="M895" i="6"/>
  <c r="M903" i="6"/>
  <c r="M911" i="6"/>
  <c r="M919" i="6"/>
  <c r="M927" i="6"/>
  <c r="M789" i="6"/>
  <c r="M876" i="6"/>
  <c r="M884" i="6"/>
  <c r="M892" i="6"/>
  <c r="M900" i="6"/>
  <c r="M908" i="6"/>
  <c r="M916" i="6"/>
  <c r="M924" i="6"/>
  <c r="M932" i="6"/>
  <c r="M873" i="6"/>
  <c r="M881" i="6"/>
  <c r="M889" i="6"/>
  <c r="M897" i="6"/>
  <c r="M905" i="6"/>
  <c r="M913" i="6"/>
  <c r="M921" i="6"/>
  <c r="M929" i="6"/>
  <c r="M798" i="6"/>
  <c r="M818" i="6"/>
  <c r="M834" i="6"/>
  <c r="M850" i="6"/>
  <c r="M878" i="6"/>
  <c r="M886" i="6"/>
  <c r="M894" i="6"/>
  <c r="M902" i="6"/>
  <c r="M910" i="6"/>
  <c r="M918" i="6"/>
  <c r="M926" i="6"/>
  <c r="M934" i="6"/>
  <c r="M815" i="6"/>
  <c r="M831" i="6"/>
  <c r="M847" i="6"/>
  <c r="M863" i="6"/>
  <c r="M875" i="6"/>
  <c r="M883" i="6"/>
  <c r="M891" i="6"/>
  <c r="M899" i="6"/>
  <c r="M907" i="6"/>
  <c r="M915" i="6"/>
  <c r="M923" i="6"/>
  <c r="M931" i="6"/>
  <c r="L1001" i="6"/>
  <c r="N999" i="6"/>
  <c r="K998" i="6"/>
  <c r="M996" i="6"/>
  <c r="J995" i="6"/>
  <c r="O994" i="6"/>
  <c r="L993" i="6"/>
  <c r="N991" i="6"/>
  <c r="K990" i="6"/>
  <c r="M988" i="6"/>
  <c r="J987" i="6"/>
  <c r="O986" i="6"/>
  <c r="L985" i="6"/>
  <c r="N983" i="6"/>
  <c r="K982" i="6"/>
  <c r="M980" i="6"/>
  <c r="J979" i="6"/>
  <c r="O978" i="6"/>
  <c r="L977" i="6"/>
  <c r="N975" i="6"/>
  <c r="K974" i="6"/>
  <c r="M972" i="6"/>
  <c r="J971" i="6"/>
  <c r="O970" i="6"/>
  <c r="L969" i="6"/>
  <c r="N967" i="6"/>
  <c r="K966" i="6"/>
  <c r="M964" i="6"/>
  <c r="J963" i="6"/>
  <c r="O962" i="6"/>
  <c r="L961" i="6"/>
  <c r="N959" i="6"/>
  <c r="K958" i="6"/>
  <c r="M956" i="6"/>
  <c r="J955" i="6"/>
  <c r="O954" i="6"/>
  <c r="L953" i="6"/>
  <c r="N951" i="6"/>
  <c r="K950" i="6"/>
  <c r="M948" i="6"/>
  <c r="J947" i="6"/>
  <c r="O946" i="6"/>
  <c r="L945" i="6"/>
  <c r="N943" i="6"/>
  <c r="K942" i="6"/>
  <c r="M940" i="6"/>
  <c r="O938" i="6"/>
  <c r="L937" i="6"/>
  <c r="N935" i="6"/>
  <c r="J303" i="6"/>
  <c r="J311" i="6"/>
  <c r="J319" i="6"/>
  <c r="J327" i="6"/>
  <c r="J335" i="6"/>
  <c r="J343" i="6"/>
  <c r="J300" i="6"/>
  <c r="J308" i="6"/>
  <c r="J316" i="6"/>
  <c r="J324" i="6"/>
  <c r="J332" i="6"/>
  <c r="J340" i="6"/>
  <c r="J348" i="6"/>
  <c r="J305" i="6"/>
  <c r="J313" i="6"/>
  <c r="J321" i="6"/>
  <c r="J329" i="6"/>
  <c r="J337" i="6"/>
  <c r="J345" i="6"/>
  <c r="J302" i="6"/>
  <c r="J310" i="6"/>
  <c r="J318" i="6"/>
  <c r="J326" i="6"/>
  <c r="J334" i="6"/>
  <c r="J307" i="6"/>
  <c r="J315" i="6"/>
  <c r="J323" i="6"/>
  <c r="J331" i="6"/>
  <c r="J339" i="6"/>
  <c r="J344" i="6"/>
  <c r="J346" i="6"/>
  <c r="J350" i="6"/>
  <c r="J358" i="6"/>
  <c r="J366" i="6"/>
  <c r="J374" i="6"/>
  <c r="J306" i="6"/>
  <c r="J312" i="6"/>
  <c r="J325" i="6"/>
  <c r="J338" i="6"/>
  <c r="J355" i="6"/>
  <c r="J363" i="6"/>
  <c r="J371" i="6"/>
  <c r="J352" i="6"/>
  <c r="J360" i="6"/>
  <c r="J368" i="6"/>
  <c r="J301" i="6"/>
  <c r="J314" i="6"/>
  <c r="J320" i="6"/>
  <c r="J333" i="6"/>
  <c r="J342" i="6"/>
  <c r="J349" i="6"/>
  <c r="J357" i="6"/>
  <c r="J365" i="6"/>
  <c r="J354" i="6"/>
  <c r="J362" i="6"/>
  <c r="J370" i="6"/>
  <c r="J341" i="6"/>
  <c r="J347" i="6"/>
  <c r="J356" i="6"/>
  <c r="J364" i="6"/>
  <c r="J372" i="6"/>
  <c r="J304" i="6"/>
  <c r="J317" i="6"/>
  <c r="J330" i="6"/>
  <c r="J336" i="6"/>
  <c r="J380" i="6"/>
  <c r="J388" i="6"/>
  <c r="J396" i="6"/>
  <c r="J404" i="6"/>
  <c r="J361" i="6"/>
  <c r="J377" i="6"/>
  <c r="J385" i="6"/>
  <c r="J393" i="6"/>
  <c r="J401" i="6"/>
  <c r="J409" i="6"/>
  <c r="J309" i="6"/>
  <c r="J367" i="6"/>
  <c r="J382" i="6"/>
  <c r="J390" i="6"/>
  <c r="J398" i="6"/>
  <c r="J406" i="6"/>
  <c r="J359" i="6"/>
  <c r="J369" i="6"/>
  <c r="J373" i="6"/>
  <c r="J379" i="6"/>
  <c r="J387" i="6"/>
  <c r="J395" i="6"/>
  <c r="J403" i="6"/>
  <c r="J411" i="6"/>
  <c r="J376" i="6"/>
  <c r="J384" i="6"/>
  <c r="J392" i="6"/>
  <c r="J400" i="6"/>
  <c r="J408" i="6"/>
  <c r="J378" i="6"/>
  <c r="J386" i="6"/>
  <c r="J394" i="6"/>
  <c r="J402" i="6"/>
  <c r="J410" i="6"/>
  <c r="J417" i="6"/>
  <c r="J383" i="6"/>
  <c r="J399" i="6"/>
  <c r="J414" i="6"/>
  <c r="J422" i="6"/>
  <c r="J430" i="6"/>
  <c r="J438" i="6"/>
  <c r="J353" i="6"/>
  <c r="J419" i="6"/>
  <c r="J427" i="6"/>
  <c r="J435" i="6"/>
  <c r="J322" i="6"/>
  <c r="J328" i="6"/>
  <c r="J351" i="6"/>
  <c r="J381" i="6"/>
  <c r="J397" i="6"/>
  <c r="J416" i="6"/>
  <c r="J424" i="6"/>
  <c r="J432" i="6"/>
  <c r="J413" i="6"/>
  <c r="J421" i="6"/>
  <c r="J415" i="6"/>
  <c r="J423" i="6"/>
  <c r="J407" i="6"/>
  <c r="J426" i="6"/>
  <c r="J431" i="6"/>
  <c r="J433" i="6"/>
  <c r="J445" i="6"/>
  <c r="J405" i="6"/>
  <c r="J418" i="6"/>
  <c r="J428" i="6"/>
  <c r="J450" i="6"/>
  <c r="J391" i="6"/>
  <c r="J441" i="6"/>
  <c r="J447" i="6"/>
  <c r="J389" i="6"/>
  <c r="J412" i="6"/>
  <c r="J420" i="6"/>
  <c r="J425" i="6"/>
  <c r="J375" i="6"/>
  <c r="J449" i="6"/>
  <c r="J457" i="6"/>
  <c r="J465" i="6"/>
  <c r="J437" i="6"/>
  <c r="J446" i="6"/>
  <c r="J454" i="6"/>
  <c r="J462" i="6"/>
  <c r="J470" i="6"/>
  <c r="J429" i="6"/>
  <c r="J440" i="6"/>
  <c r="J443" i="6"/>
  <c r="J479" i="6"/>
  <c r="J487" i="6"/>
  <c r="J434" i="6"/>
  <c r="J476" i="6"/>
  <c r="J484" i="6"/>
  <c r="J492" i="6"/>
  <c r="J451" i="6"/>
  <c r="J452" i="6"/>
  <c r="J453" i="6"/>
  <c r="J460" i="6"/>
  <c r="J473" i="6"/>
  <c r="J481" i="6"/>
  <c r="J489" i="6"/>
  <c r="J455" i="6"/>
  <c r="J456" i="6"/>
  <c r="J461" i="6"/>
  <c r="J466" i="6"/>
  <c r="J467" i="6"/>
  <c r="J471" i="6"/>
  <c r="J478" i="6"/>
  <c r="J486" i="6"/>
  <c r="J494" i="6"/>
  <c r="J444" i="6"/>
  <c r="J475" i="6"/>
  <c r="J483" i="6"/>
  <c r="J491" i="6"/>
  <c r="J439" i="6"/>
  <c r="J442" i="6"/>
  <c r="J448" i="6"/>
  <c r="J468" i="6"/>
  <c r="J477" i="6"/>
  <c r="J485" i="6"/>
  <c r="J493" i="6"/>
  <c r="J463" i="6"/>
  <c r="J464" i="6"/>
  <c r="J474" i="6"/>
  <c r="J490" i="6"/>
  <c r="J501" i="6"/>
  <c r="J509" i="6"/>
  <c r="J498" i="6"/>
  <c r="J506" i="6"/>
  <c r="J514" i="6"/>
  <c r="J472" i="6"/>
  <c r="J488" i="6"/>
  <c r="J495" i="6"/>
  <c r="J503" i="6"/>
  <c r="J511" i="6"/>
  <c r="J519" i="6"/>
  <c r="J527" i="6"/>
  <c r="J500" i="6"/>
  <c r="J508" i="6"/>
  <c r="J516" i="6"/>
  <c r="J524" i="6"/>
  <c r="J482" i="6"/>
  <c r="J497" i="6"/>
  <c r="J505" i="6"/>
  <c r="J513" i="6"/>
  <c r="J521" i="6"/>
  <c r="J529" i="6"/>
  <c r="J458" i="6"/>
  <c r="J469" i="6"/>
  <c r="J480" i="6"/>
  <c r="J499" i="6"/>
  <c r="J507" i="6"/>
  <c r="J515" i="6"/>
  <c r="J523" i="6"/>
  <c r="J459" i="6"/>
  <c r="J496" i="6"/>
  <c r="J504" i="6"/>
  <c r="J512" i="6"/>
  <c r="J520" i="6"/>
  <c r="J528" i="6"/>
  <c r="J502" i="6"/>
  <c r="J522" i="6"/>
  <c r="J526" i="6"/>
  <c r="J533" i="6"/>
  <c r="J541" i="6"/>
  <c r="J538" i="6"/>
  <c r="J517" i="6"/>
  <c r="J530" i="6"/>
  <c r="J535" i="6"/>
  <c r="J543" i="6"/>
  <c r="J551" i="6"/>
  <c r="J559" i="6"/>
  <c r="J532" i="6"/>
  <c r="J540" i="6"/>
  <c r="J548" i="6"/>
  <c r="J556" i="6"/>
  <c r="J564" i="6"/>
  <c r="J525" i="6"/>
  <c r="J537" i="6"/>
  <c r="J545" i="6"/>
  <c r="J553" i="6"/>
  <c r="J561" i="6"/>
  <c r="J510" i="6"/>
  <c r="J518" i="6"/>
  <c r="J531" i="6"/>
  <c r="J539" i="6"/>
  <c r="J547" i="6"/>
  <c r="J555" i="6"/>
  <c r="J563" i="6"/>
  <c r="J436" i="6"/>
  <c r="J536" i="6"/>
  <c r="J544" i="6"/>
  <c r="J552" i="6"/>
  <c r="J560" i="6"/>
  <c r="J546" i="6"/>
  <c r="J550" i="6"/>
  <c r="J565" i="6"/>
  <c r="J573" i="6"/>
  <c r="J581" i="6"/>
  <c r="J589" i="6"/>
  <c r="J597" i="6"/>
  <c r="J605" i="6"/>
  <c r="J613" i="6"/>
  <c r="J621" i="6"/>
  <c r="J629" i="6"/>
  <c r="J637" i="6"/>
  <c r="J542" i="6"/>
  <c r="J570" i="6"/>
  <c r="J578" i="6"/>
  <c r="J586" i="6"/>
  <c r="J594" i="6"/>
  <c r="J602" i="6"/>
  <c r="J610" i="6"/>
  <c r="J618" i="6"/>
  <c r="J626" i="6"/>
  <c r="J634" i="6"/>
  <c r="J642" i="6"/>
  <c r="J554" i="6"/>
  <c r="J558" i="6"/>
  <c r="J567" i="6"/>
  <c r="J575" i="6"/>
  <c r="J583" i="6"/>
  <c r="J591" i="6"/>
  <c r="J599" i="6"/>
  <c r="J607" i="6"/>
  <c r="J615" i="6"/>
  <c r="J623" i="6"/>
  <c r="J631" i="6"/>
  <c r="J639" i="6"/>
  <c r="J647" i="6"/>
  <c r="J534" i="6"/>
  <c r="J572" i="6"/>
  <c r="J580" i="6"/>
  <c r="J588" i="6"/>
  <c r="J596" i="6"/>
  <c r="J604" i="6"/>
  <c r="J612" i="6"/>
  <c r="J620" i="6"/>
  <c r="J628" i="6"/>
  <c r="J636" i="6"/>
  <c r="J549" i="6"/>
  <c r="J562" i="6"/>
  <c r="J566" i="6"/>
  <c r="J569" i="6"/>
  <c r="J577" i="6"/>
  <c r="J585" i="6"/>
  <c r="J593" i="6"/>
  <c r="J601" i="6"/>
  <c r="J609" i="6"/>
  <c r="J617" i="6"/>
  <c r="J625" i="6"/>
  <c r="J633" i="6"/>
  <c r="J641" i="6"/>
  <c r="J649" i="6"/>
  <c r="J557" i="6"/>
  <c r="J571" i="6"/>
  <c r="J579" i="6"/>
  <c r="J587" i="6"/>
  <c r="J595" i="6"/>
  <c r="J603" i="6"/>
  <c r="J611" i="6"/>
  <c r="J619" i="6"/>
  <c r="J627" i="6"/>
  <c r="J635" i="6"/>
  <c r="J643" i="6"/>
  <c r="J568" i="6"/>
  <c r="J576" i="6"/>
  <c r="J584" i="6"/>
  <c r="J592" i="6"/>
  <c r="J600" i="6"/>
  <c r="J608" i="6"/>
  <c r="J616" i="6"/>
  <c r="J624" i="6"/>
  <c r="J632" i="6"/>
  <c r="J640" i="6"/>
  <c r="J648" i="6"/>
  <c r="J590" i="6"/>
  <c r="J622" i="6"/>
  <c r="J644" i="6"/>
  <c r="J654" i="6"/>
  <c r="J662" i="6"/>
  <c r="J670" i="6"/>
  <c r="J678" i="6"/>
  <c r="J686" i="6"/>
  <c r="J694" i="6"/>
  <c r="J702" i="6"/>
  <c r="J710" i="6"/>
  <c r="J646" i="6"/>
  <c r="J651" i="6"/>
  <c r="J659" i="6"/>
  <c r="J667" i="6"/>
  <c r="J675" i="6"/>
  <c r="J683" i="6"/>
  <c r="J691" i="6"/>
  <c r="J699" i="6"/>
  <c r="J707" i="6"/>
  <c r="J715" i="6"/>
  <c r="J723" i="6"/>
  <c r="J582" i="6"/>
  <c r="J614" i="6"/>
  <c r="J656" i="6"/>
  <c r="J664" i="6"/>
  <c r="J672" i="6"/>
  <c r="J680" i="6"/>
  <c r="J688" i="6"/>
  <c r="J696" i="6"/>
  <c r="J704" i="6"/>
  <c r="J712" i="6"/>
  <c r="J720" i="6"/>
  <c r="J653" i="6"/>
  <c r="J661" i="6"/>
  <c r="J669" i="6"/>
  <c r="J677" i="6"/>
  <c r="J685" i="6"/>
  <c r="J693" i="6"/>
  <c r="J701" i="6"/>
  <c r="J709" i="6"/>
  <c r="J574" i="6"/>
  <c r="J606" i="6"/>
  <c r="J638" i="6"/>
  <c r="J645" i="6"/>
  <c r="J650" i="6"/>
  <c r="J658" i="6"/>
  <c r="J666" i="6"/>
  <c r="J674" i="6"/>
  <c r="J682" i="6"/>
  <c r="J690" i="6"/>
  <c r="J698" i="6"/>
  <c r="J706" i="6"/>
  <c r="J714" i="6"/>
  <c r="J722" i="6"/>
  <c r="J598" i="6"/>
  <c r="J630" i="6"/>
  <c r="J652" i="6"/>
  <c r="J660" i="6"/>
  <c r="J668" i="6"/>
  <c r="J676" i="6"/>
  <c r="J684" i="6"/>
  <c r="J692" i="6"/>
  <c r="J700" i="6"/>
  <c r="J708" i="6"/>
  <c r="J716" i="6"/>
  <c r="J657" i="6"/>
  <c r="J665" i="6"/>
  <c r="J673" i="6"/>
  <c r="J681" i="6"/>
  <c r="J689" i="6"/>
  <c r="J697" i="6"/>
  <c r="J705" i="6"/>
  <c r="J713" i="6"/>
  <c r="J721" i="6"/>
  <c r="J719" i="6"/>
  <c r="J729" i="6"/>
  <c r="J737" i="6"/>
  <c r="J745" i="6"/>
  <c r="J753" i="6"/>
  <c r="J761" i="6"/>
  <c r="J769" i="6"/>
  <c r="J655" i="6"/>
  <c r="J687" i="6"/>
  <c r="J727" i="6"/>
  <c r="J734" i="6"/>
  <c r="J742" i="6"/>
  <c r="J750" i="6"/>
  <c r="J758" i="6"/>
  <c r="J766" i="6"/>
  <c r="J774" i="6"/>
  <c r="J782" i="6"/>
  <c r="J790" i="6"/>
  <c r="J798" i="6"/>
  <c r="J731" i="6"/>
  <c r="J739" i="6"/>
  <c r="J747" i="6"/>
  <c r="J755" i="6"/>
  <c r="J763" i="6"/>
  <c r="J771" i="6"/>
  <c r="J779" i="6"/>
  <c r="J787" i="6"/>
  <c r="J795" i="6"/>
  <c r="J679" i="6"/>
  <c r="J711" i="6"/>
  <c r="J718" i="6"/>
  <c r="J726" i="6"/>
  <c r="J728" i="6"/>
  <c r="J736" i="6"/>
  <c r="J744" i="6"/>
  <c r="J752" i="6"/>
  <c r="J760" i="6"/>
  <c r="J768" i="6"/>
  <c r="J776" i="6"/>
  <c r="J784" i="6"/>
  <c r="J792" i="6"/>
  <c r="J800" i="6"/>
  <c r="J725" i="6"/>
  <c r="J733" i="6"/>
  <c r="J741" i="6"/>
  <c r="J749" i="6"/>
  <c r="J757" i="6"/>
  <c r="J765" i="6"/>
  <c r="J671" i="6"/>
  <c r="J703" i="6"/>
  <c r="J730" i="6"/>
  <c r="J738" i="6"/>
  <c r="J746" i="6"/>
  <c r="J754" i="6"/>
  <c r="J762" i="6"/>
  <c r="J770" i="6"/>
  <c r="J778" i="6"/>
  <c r="J786" i="6"/>
  <c r="J794" i="6"/>
  <c r="J802" i="6"/>
  <c r="J735" i="6"/>
  <c r="J743" i="6"/>
  <c r="J751" i="6"/>
  <c r="J759" i="6"/>
  <c r="J767" i="6"/>
  <c r="J775" i="6"/>
  <c r="J783" i="6"/>
  <c r="J791" i="6"/>
  <c r="J799" i="6"/>
  <c r="J780" i="6"/>
  <c r="J793" i="6"/>
  <c r="J797" i="6"/>
  <c r="J803" i="6"/>
  <c r="J811" i="6"/>
  <c r="J819" i="6"/>
  <c r="J827" i="6"/>
  <c r="J835" i="6"/>
  <c r="J843" i="6"/>
  <c r="J851" i="6"/>
  <c r="J859" i="6"/>
  <c r="J663" i="6"/>
  <c r="J695" i="6"/>
  <c r="J717" i="6"/>
  <c r="J732" i="6"/>
  <c r="J764" i="6"/>
  <c r="J808" i="6"/>
  <c r="J816" i="6"/>
  <c r="J824" i="6"/>
  <c r="J832" i="6"/>
  <c r="J840" i="6"/>
  <c r="J848" i="6"/>
  <c r="J856" i="6"/>
  <c r="J864" i="6"/>
  <c r="J788" i="6"/>
  <c r="J805" i="6"/>
  <c r="J813" i="6"/>
  <c r="J821" i="6"/>
  <c r="J829" i="6"/>
  <c r="J837" i="6"/>
  <c r="J845" i="6"/>
  <c r="J853" i="6"/>
  <c r="J861" i="6"/>
  <c r="J756" i="6"/>
  <c r="J772" i="6"/>
  <c r="J810" i="6"/>
  <c r="J818" i="6"/>
  <c r="J826" i="6"/>
  <c r="J834" i="6"/>
  <c r="J842" i="6"/>
  <c r="J850" i="6"/>
  <c r="J858" i="6"/>
  <c r="J866" i="6"/>
  <c r="J777" i="6"/>
  <c r="J781" i="6"/>
  <c r="J796" i="6"/>
  <c r="J801" i="6"/>
  <c r="J807" i="6"/>
  <c r="J815" i="6"/>
  <c r="J823" i="6"/>
  <c r="J831" i="6"/>
  <c r="J839" i="6"/>
  <c r="J847" i="6"/>
  <c r="J855" i="6"/>
  <c r="J863" i="6"/>
  <c r="J748" i="6"/>
  <c r="J773" i="6"/>
  <c r="J812" i="6"/>
  <c r="J820" i="6"/>
  <c r="J828" i="6"/>
  <c r="J836" i="6"/>
  <c r="J844" i="6"/>
  <c r="J852" i="6"/>
  <c r="J860" i="6"/>
  <c r="J868" i="6"/>
  <c r="J806" i="6"/>
  <c r="J822" i="6"/>
  <c r="J838" i="6"/>
  <c r="J854" i="6"/>
  <c r="J871" i="6"/>
  <c r="J879" i="6"/>
  <c r="J887" i="6"/>
  <c r="J895" i="6"/>
  <c r="J903" i="6"/>
  <c r="J911" i="6"/>
  <c r="J919" i="6"/>
  <c r="J927" i="6"/>
  <c r="J740" i="6"/>
  <c r="J785" i="6"/>
  <c r="J876" i="6"/>
  <c r="J884" i="6"/>
  <c r="J892" i="6"/>
  <c r="J900" i="6"/>
  <c r="J908" i="6"/>
  <c r="J916" i="6"/>
  <c r="J924" i="6"/>
  <c r="J932" i="6"/>
  <c r="J873" i="6"/>
  <c r="J881" i="6"/>
  <c r="J889" i="6"/>
  <c r="J897" i="6"/>
  <c r="J905" i="6"/>
  <c r="J913" i="6"/>
  <c r="J921" i="6"/>
  <c r="J929" i="6"/>
  <c r="J789" i="6"/>
  <c r="J804" i="6"/>
  <c r="J817" i="6"/>
  <c r="J833" i="6"/>
  <c r="J849" i="6"/>
  <c r="J865" i="6"/>
  <c r="J878" i="6"/>
  <c r="J886" i="6"/>
  <c r="J894" i="6"/>
  <c r="J902" i="6"/>
  <c r="J910" i="6"/>
  <c r="J918" i="6"/>
  <c r="J926" i="6"/>
  <c r="J934" i="6"/>
  <c r="J814" i="6"/>
  <c r="J830" i="6"/>
  <c r="J846" i="6"/>
  <c r="J862" i="6"/>
  <c r="J875" i="6"/>
  <c r="J883" i="6"/>
  <c r="J891" i="6"/>
  <c r="J899" i="6"/>
  <c r="J907" i="6"/>
  <c r="J915" i="6"/>
  <c r="J923" i="6"/>
  <c r="J931" i="6"/>
  <c r="J870" i="6"/>
  <c r="J872" i="6"/>
  <c r="J880" i="6"/>
  <c r="J888" i="6"/>
  <c r="J896" i="6"/>
  <c r="J904" i="6"/>
  <c r="J912" i="6"/>
  <c r="J920" i="6"/>
  <c r="J928" i="6"/>
  <c r="J877" i="6"/>
  <c r="J885" i="6"/>
  <c r="J893" i="6"/>
  <c r="J901" i="6"/>
  <c r="J909" i="6"/>
  <c r="J917" i="6"/>
  <c r="J925" i="6"/>
  <c r="J933" i="6"/>
  <c r="J724" i="6"/>
  <c r="J809" i="6"/>
  <c r="J825" i="6"/>
  <c r="J841" i="6"/>
  <c r="J857" i="6"/>
  <c r="J867" i="6"/>
  <c r="J869" i="6"/>
  <c r="J874" i="6"/>
  <c r="J882" i="6"/>
  <c r="J890" i="6"/>
  <c r="J898" i="6"/>
  <c r="J906" i="6"/>
  <c r="J914" i="6"/>
  <c r="J922" i="6"/>
  <c r="J930" i="6"/>
  <c r="K1001" i="6"/>
  <c r="M999" i="6"/>
  <c r="J998" i="6"/>
  <c r="O997" i="6"/>
  <c r="L996" i="6"/>
  <c r="N994" i="6"/>
  <c r="K993" i="6"/>
  <c r="M991" i="6"/>
  <c r="J990" i="6"/>
  <c r="O989" i="6"/>
  <c r="L988" i="6"/>
  <c r="N986" i="6"/>
  <c r="K985" i="6"/>
  <c r="M983" i="6"/>
  <c r="J982" i="6"/>
  <c r="O981" i="6"/>
  <c r="L980" i="6"/>
  <c r="N978" i="6"/>
  <c r="K977" i="6"/>
  <c r="M975" i="6"/>
  <c r="J974" i="6"/>
  <c r="O973" i="6"/>
  <c r="L972" i="6"/>
  <c r="N970" i="6"/>
  <c r="K969" i="6"/>
  <c r="M967" i="6"/>
  <c r="J966" i="6"/>
  <c r="O965" i="6"/>
  <c r="L964" i="6"/>
  <c r="N962" i="6"/>
  <c r="K961" i="6"/>
  <c r="M959" i="6"/>
  <c r="J958" i="6"/>
  <c r="O957" i="6"/>
  <c r="L956" i="6"/>
  <c r="N954" i="6"/>
  <c r="K953" i="6"/>
  <c r="M951" i="6"/>
  <c r="J950" i="6"/>
  <c r="O949" i="6"/>
  <c r="L948" i="6"/>
  <c r="N946" i="6"/>
  <c r="K945" i="6"/>
  <c r="M943" i="6"/>
  <c r="J942" i="6"/>
  <c r="O941" i="6"/>
  <c r="L940" i="6"/>
  <c r="K937" i="6"/>
  <c r="M935" i="6"/>
  <c r="N307" i="6"/>
  <c r="N315" i="6"/>
  <c r="N323" i="6"/>
  <c r="N331" i="6"/>
  <c r="N339" i="6"/>
  <c r="N347" i="6"/>
  <c r="N304" i="6"/>
  <c r="N312" i="6"/>
  <c r="N320" i="6"/>
  <c r="N328" i="6"/>
  <c r="N336" i="6"/>
  <c r="N344" i="6"/>
  <c r="N301" i="6"/>
  <c r="N309" i="6"/>
  <c r="N317" i="6"/>
  <c r="N325" i="6"/>
  <c r="N333" i="6"/>
  <c r="N341" i="6"/>
  <c r="N306" i="6"/>
  <c r="N314" i="6"/>
  <c r="N322" i="6"/>
  <c r="N330" i="6"/>
  <c r="N338" i="6"/>
  <c r="N303" i="6"/>
  <c r="N311" i="6"/>
  <c r="N319" i="6"/>
  <c r="N327" i="6"/>
  <c r="N335" i="6"/>
  <c r="N343" i="6"/>
  <c r="N300" i="6"/>
  <c r="N332" i="6"/>
  <c r="N354" i="6"/>
  <c r="N362" i="6"/>
  <c r="N370" i="6"/>
  <c r="N302" i="6"/>
  <c r="N321" i="6"/>
  <c r="N334" i="6"/>
  <c r="N346" i="6"/>
  <c r="N351" i="6"/>
  <c r="N359" i="6"/>
  <c r="N367" i="6"/>
  <c r="N308" i="6"/>
  <c r="N340" i="6"/>
  <c r="N345" i="6"/>
  <c r="N348" i="6"/>
  <c r="N356" i="6"/>
  <c r="N364" i="6"/>
  <c r="N372" i="6"/>
  <c r="N310" i="6"/>
  <c r="N329" i="6"/>
  <c r="N353" i="6"/>
  <c r="N361" i="6"/>
  <c r="N316" i="6"/>
  <c r="N350" i="6"/>
  <c r="N358" i="6"/>
  <c r="N366" i="6"/>
  <c r="N374" i="6"/>
  <c r="N324" i="6"/>
  <c r="N342" i="6"/>
  <c r="N352" i="6"/>
  <c r="N360" i="6"/>
  <c r="N368" i="6"/>
  <c r="N313" i="6"/>
  <c r="N326" i="6"/>
  <c r="N357" i="6"/>
  <c r="N376" i="6"/>
  <c r="N384" i="6"/>
  <c r="N392" i="6"/>
  <c r="N400" i="6"/>
  <c r="N408" i="6"/>
  <c r="N381" i="6"/>
  <c r="N389" i="6"/>
  <c r="N397" i="6"/>
  <c r="N405" i="6"/>
  <c r="N337" i="6"/>
  <c r="N378" i="6"/>
  <c r="N386" i="6"/>
  <c r="N394" i="6"/>
  <c r="N402" i="6"/>
  <c r="N410" i="6"/>
  <c r="N355" i="6"/>
  <c r="N375" i="6"/>
  <c r="N383" i="6"/>
  <c r="N391" i="6"/>
  <c r="N399" i="6"/>
  <c r="N407" i="6"/>
  <c r="N305" i="6"/>
  <c r="N349" i="6"/>
  <c r="N365" i="6"/>
  <c r="N369" i="6"/>
  <c r="N380" i="6"/>
  <c r="N388" i="6"/>
  <c r="N396" i="6"/>
  <c r="N404" i="6"/>
  <c r="N382" i="6"/>
  <c r="N390" i="6"/>
  <c r="N398" i="6"/>
  <c r="N406" i="6"/>
  <c r="N379" i="6"/>
  <c r="N395" i="6"/>
  <c r="N411" i="6"/>
  <c r="N413" i="6"/>
  <c r="N363" i="6"/>
  <c r="N371" i="6"/>
  <c r="N418" i="6"/>
  <c r="N426" i="6"/>
  <c r="N434" i="6"/>
  <c r="N442" i="6"/>
  <c r="N373" i="6"/>
  <c r="N415" i="6"/>
  <c r="N423" i="6"/>
  <c r="N431" i="6"/>
  <c r="N439" i="6"/>
  <c r="N377" i="6"/>
  <c r="N393" i="6"/>
  <c r="N409" i="6"/>
  <c r="N412" i="6"/>
  <c r="N420" i="6"/>
  <c r="N428" i="6"/>
  <c r="N436" i="6"/>
  <c r="N387" i="6"/>
  <c r="N403" i="6"/>
  <c r="N417" i="6"/>
  <c r="N425" i="6"/>
  <c r="N318" i="6"/>
  <c r="N419" i="6"/>
  <c r="N438" i="6"/>
  <c r="N449" i="6"/>
  <c r="N401" i="6"/>
  <c r="N414" i="6"/>
  <c r="N421" i="6"/>
  <c r="N433" i="6"/>
  <c r="N435" i="6"/>
  <c r="N437" i="6"/>
  <c r="N446" i="6"/>
  <c r="N454" i="6"/>
  <c r="N430" i="6"/>
  <c r="N432" i="6"/>
  <c r="N443" i="6"/>
  <c r="N385" i="6"/>
  <c r="N427" i="6"/>
  <c r="N429" i="6"/>
  <c r="N441" i="6"/>
  <c r="N445" i="6"/>
  <c r="N453" i="6"/>
  <c r="N461" i="6"/>
  <c r="N469" i="6"/>
  <c r="N422" i="6"/>
  <c r="N450" i="6"/>
  <c r="N458" i="6"/>
  <c r="N466" i="6"/>
  <c r="N448" i="6"/>
  <c r="N457" i="6"/>
  <c r="N462" i="6"/>
  <c r="N468" i="6"/>
  <c r="N475" i="6"/>
  <c r="N483" i="6"/>
  <c r="N491" i="6"/>
  <c r="N424" i="6"/>
  <c r="N440" i="6"/>
  <c r="N463" i="6"/>
  <c r="N472" i="6"/>
  <c r="N480" i="6"/>
  <c r="N488" i="6"/>
  <c r="N477" i="6"/>
  <c r="N485" i="6"/>
  <c r="N447" i="6"/>
  <c r="N459" i="6"/>
  <c r="N464" i="6"/>
  <c r="N474" i="6"/>
  <c r="N482" i="6"/>
  <c r="N490" i="6"/>
  <c r="N452" i="6"/>
  <c r="N460" i="6"/>
  <c r="N465" i="6"/>
  <c r="N470" i="6"/>
  <c r="N479" i="6"/>
  <c r="N487" i="6"/>
  <c r="N416" i="6"/>
  <c r="N451" i="6"/>
  <c r="N455" i="6"/>
  <c r="N444" i="6"/>
  <c r="N473" i="6"/>
  <c r="N481" i="6"/>
  <c r="N489" i="6"/>
  <c r="N497" i="6"/>
  <c r="N505" i="6"/>
  <c r="N513" i="6"/>
  <c r="N471" i="6"/>
  <c r="N493" i="6"/>
  <c r="N502" i="6"/>
  <c r="N510" i="6"/>
  <c r="N484" i="6"/>
  <c r="N499" i="6"/>
  <c r="N507" i="6"/>
  <c r="N515" i="6"/>
  <c r="N523" i="6"/>
  <c r="N467" i="6"/>
  <c r="N478" i="6"/>
  <c r="N496" i="6"/>
  <c r="N504" i="6"/>
  <c r="N512" i="6"/>
  <c r="N520" i="6"/>
  <c r="N528" i="6"/>
  <c r="N501" i="6"/>
  <c r="N509" i="6"/>
  <c r="N517" i="6"/>
  <c r="N525" i="6"/>
  <c r="N456" i="6"/>
  <c r="N476" i="6"/>
  <c r="N492" i="6"/>
  <c r="N495" i="6"/>
  <c r="N503" i="6"/>
  <c r="N511" i="6"/>
  <c r="N519" i="6"/>
  <c r="N527" i="6"/>
  <c r="N486" i="6"/>
  <c r="N500" i="6"/>
  <c r="N508" i="6"/>
  <c r="N516" i="6"/>
  <c r="N524" i="6"/>
  <c r="N518" i="6"/>
  <c r="N537" i="6"/>
  <c r="N522" i="6"/>
  <c r="N534" i="6"/>
  <c r="N542" i="6"/>
  <c r="N514" i="6"/>
  <c r="N526" i="6"/>
  <c r="N531" i="6"/>
  <c r="N539" i="6"/>
  <c r="N547" i="6"/>
  <c r="N555" i="6"/>
  <c r="N563" i="6"/>
  <c r="N494" i="6"/>
  <c r="N536" i="6"/>
  <c r="N544" i="6"/>
  <c r="N552" i="6"/>
  <c r="N560" i="6"/>
  <c r="N506" i="6"/>
  <c r="N533" i="6"/>
  <c r="N541" i="6"/>
  <c r="N549" i="6"/>
  <c r="N557" i="6"/>
  <c r="N565" i="6"/>
  <c r="N498" i="6"/>
  <c r="N535" i="6"/>
  <c r="N543" i="6"/>
  <c r="N551" i="6"/>
  <c r="N559" i="6"/>
  <c r="N529" i="6"/>
  <c r="N532" i="6"/>
  <c r="N540" i="6"/>
  <c r="N548" i="6"/>
  <c r="N556" i="6"/>
  <c r="N564" i="6"/>
  <c r="N569" i="6"/>
  <c r="N577" i="6"/>
  <c r="N585" i="6"/>
  <c r="N593" i="6"/>
  <c r="N601" i="6"/>
  <c r="N609" i="6"/>
  <c r="N617" i="6"/>
  <c r="N625" i="6"/>
  <c r="N633" i="6"/>
  <c r="N641" i="6"/>
  <c r="N530" i="6"/>
  <c r="N546" i="6"/>
  <c r="N561" i="6"/>
  <c r="N574" i="6"/>
  <c r="N582" i="6"/>
  <c r="N590" i="6"/>
  <c r="N598" i="6"/>
  <c r="N606" i="6"/>
  <c r="N614" i="6"/>
  <c r="N622" i="6"/>
  <c r="N630" i="6"/>
  <c r="N638" i="6"/>
  <c r="N646" i="6"/>
  <c r="N550" i="6"/>
  <c r="N571" i="6"/>
  <c r="N579" i="6"/>
  <c r="N587" i="6"/>
  <c r="N595" i="6"/>
  <c r="N603" i="6"/>
  <c r="N611" i="6"/>
  <c r="N619" i="6"/>
  <c r="N627" i="6"/>
  <c r="N635" i="6"/>
  <c r="N643" i="6"/>
  <c r="N554" i="6"/>
  <c r="N568" i="6"/>
  <c r="N576" i="6"/>
  <c r="N584" i="6"/>
  <c r="N592" i="6"/>
  <c r="N600" i="6"/>
  <c r="N608" i="6"/>
  <c r="N616" i="6"/>
  <c r="N624" i="6"/>
  <c r="N632" i="6"/>
  <c r="N640" i="6"/>
  <c r="N558" i="6"/>
  <c r="N573" i="6"/>
  <c r="N581" i="6"/>
  <c r="N589" i="6"/>
  <c r="N597" i="6"/>
  <c r="N605" i="6"/>
  <c r="N613" i="6"/>
  <c r="N621" i="6"/>
  <c r="N629" i="6"/>
  <c r="N637" i="6"/>
  <c r="N645" i="6"/>
  <c r="N545" i="6"/>
  <c r="N566" i="6"/>
  <c r="N567" i="6"/>
  <c r="N575" i="6"/>
  <c r="N583" i="6"/>
  <c r="N591" i="6"/>
  <c r="N599" i="6"/>
  <c r="N607" i="6"/>
  <c r="N615" i="6"/>
  <c r="N623" i="6"/>
  <c r="N631" i="6"/>
  <c r="N639" i="6"/>
  <c r="N647" i="6"/>
  <c r="N538" i="6"/>
  <c r="N553" i="6"/>
  <c r="N572" i="6"/>
  <c r="N580" i="6"/>
  <c r="N588" i="6"/>
  <c r="N596" i="6"/>
  <c r="N604" i="6"/>
  <c r="N612" i="6"/>
  <c r="N620" i="6"/>
  <c r="N628" i="6"/>
  <c r="N636" i="6"/>
  <c r="N644" i="6"/>
  <c r="N578" i="6"/>
  <c r="N610" i="6"/>
  <c r="N649" i="6"/>
  <c r="N650" i="6"/>
  <c r="N658" i="6"/>
  <c r="N666" i="6"/>
  <c r="N674" i="6"/>
  <c r="N682" i="6"/>
  <c r="N690" i="6"/>
  <c r="N698" i="6"/>
  <c r="N706" i="6"/>
  <c r="N714" i="6"/>
  <c r="N562" i="6"/>
  <c r="N655" i="6"/>
  <c r="N663" i="6"/>
  <c r="N671" i="6"/>
  <c r="N679" i="6"/>
  <c r="N687" i="6"/>
  <c r="N695" i="6"/>
  <c r="N703" i="6"/>
  <c r="N711" i="6"/>
  <c r="N719" i="6"/>
  <c r="N727" i="6"/>
  <c r="N570" i="6"/>
  <c r="N602" i="6"/>
  <c r="N634" i="6"/>
  <c r="N642" i="6"/>
  <c r="N652" i="6"/>
  <c r="N660" i="6"/>
  <c r="N668" i="6"/>
  <c r="N676" i="6"/>
  <c r="N684" i="6"/>
  <c r="N692" i="6"/>
  <c r="N700" i="6"/>
  <c r="N708" i="6"/>
  <c r="N716" i="6"/>
  <c r="N724" i="6"/>
  <c r="N657" i="6"/>
  <c r="N665" i="6"/>
  <c r="N673" i="6"/>
  <c r="N681" i="6"/>
  <c r="N689" i="6"/>
  <c r="N697" i="6"/>
  <c r="N705" i="6"/>
  <c r="N713" i="6"/>
  <c r="N521" i="6"/>
  <c r="N594" i="6"/>
  <c r="N626" i="6"/>
  <c r="N648" i="6"/>
  <c r="N654" i="6"/>
  <c r="N662" i="6"/>
  <c r="N670" i="6"/>
  <c r="N678" i="6"/>
  <c r="N686" i="6"/>
  <c r="N694" i="6"/>
  <c r="N702" i="6"/>
  <c r="N710" i="6"/>
  <c r="N718" i="6"/>
  <c r="N726" i="6"/>
  <c r="N586" i="6"/>
  <c r="N618" i="6"/>
  <c r="N656" i="6"/>
  <c r="N664" i="6"/>
  <c r="N672" i="6"/>
  <c r="N680" i="6"/>
  <c r="N688" i="6"/>
  <c r="N696" i="6"/>
  <c r="N704" i="6"/>
  <c r="N712" i="6"/>
  <c r="N720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675" i="6"/>
  <c r="N707" i="6"/>
  <c r="N715" i="6"/>
  <c r="N730" i="6"/>
  <c r="N738" i="6"/>
  <c r="N746" i="6"/>
  <c r="N754" i="6"/>
  <c r="N762" i="6"/>
  <c r="N770" i="6"/>
  <c r="N778" i="6"/>
  <c r="N786" i="6"/>
  <c r="N794" i="6"/>
  <c r="N802" i="6"/>
  <c r="N735" i="6"/>
  <c r="N743" i="6"/>
  <c r="N751" i="6"/>
  <c r="N759" i="6"/>
  <c r="N767" i="6"/>
  <c r="N775" i="6"/>
  <c r="N783" i="6"/>
  <c r="N791" i="6"/>
  <c r="N799" i="6"/>
  <c r="N667" i="6"/>
  <c r="N699" i="6"/>
  <c r="N721" i="6"/>
  <c r="N723" i="6"/>
  <c r="N732" i="6"/>
  <c r="N740" i="6"/>
  <c r="N748" i="6"/>
  <c r="N756" i="6"/>
  <c r="N764" i="6"/>
  <c r="N772" i="6"/>
  <c r="N780" i="6"/>
  <c r="N788" i="6"/>
  <c r="N796" i="6"/>
  <c r="N729" i="6"/>
  <c r="N737" i="6"/>
  <c r="N745" i="6"/>
  <c r="N753" i="6"/>
  <c r="N761" i="6"/>
  <c r="N659" i="6"/>
  <c r="N691" i="6"/>
  <c r="N734" i="6"/>
  <c r="N742" i="6"/>
  <c r="N750" i="6"/>
  <c r="N758" i="6"/>
  <c r="N766" i="6"/>
  <c r="N774" i="6"/>
  <c r="N782" i="6"/>
  <c r="N790" i="6"/>
  <c r="N798" i="6"/>
  <c r="N731" i="6"/>
  <c r="N739" i="6"/>
  <c r="N747" i="6"/>
  <c r="N755" i="6"/>
  <c r="N763" i="6"/>
  <c r="N771" i="6"/>
  <c r="N779" i="6"/>
  <c r="N787" i="6"/>
  <c r="N795" i="6"/>
  <c r="N803" i="6"/>
  <c r="N722" i="6"/>
  <c r="N789" i="6"/>
  <c r="N800" i="6"/>
  <c r="N807" i="6"/>
  <c r="N815" i="6"/>
  <c r="N823" i="6"/>
  <c r="N831" i="6"/>
  <c r="N839" i="6"/>
  <c r="N847" i="6"/>
  <c r="N855" i="6"/>
  <c r="N863" i="6"/>
  <c r="N651" i="6"/>
  <c r="N683" i="6"/>
  <c r="N752" i="6"/>
  <c r="N776" i="6"/>
  <c r="N793" i="6"/>
  <c r="N804" i="6"/>
  <c r="N812" i="6"/>
  <c r="N820" i="6"/>
  <c r="N828" i="6"/>
  <c r="N836" i="6"/>
  <c r="N844" i="6"/>
  <c r="N852" i="6"/>
  <c r="N860" i="6"/>
  <c r="N797" i="6"/>
  <c r="N809" i="6"/>
  <c r="N817" i="6"/>
  <c r="N825" i="6"/>
  <c r="N833" i="6"/>
  <c r="N841" i="6"/>
  <c r="N849" i="6"/>
  <c r="N857" i="6"/>
  <c r="N865" i="6"/>
  <c r="N744" i="6"/>
  <c r="N768" i="6"/>
  <c r="N784" i="6"/>
  <c r="N806" i="6"/>
  <c r="N814" i="6"/>
  <c r="N822" i="6"/>
  <c r="N830" i="6"/>
  <c r="N838" i="6"/>
  <c r="N846" i="6"/>
  <c r="N854" i="6"/>
  <c r="N862" i="6"/>
  <c r="N870" i="6"/>
  <c r="N811" i="6"/>
  <c r="N819" i="6"/>
  <c r="N827" i="6"/>
  <c r="N835" i="6"/>
  <c r="N843" i="6"/>
  <c r="N851" i="6"/>
  <c r="N859" i="6"/>
  <c r="N867" i="6"/>
  <c r="N736" i="6"/>
  <c r="N769" i="6"/>
  <c r="N777" i="6"/>
  <c r="N792" i="6"/>
  <c r="N808" i="6"/>
  <c r="N816" i="6"/>
  <c r="N824" i="6"/>
  <c r="N832" i="6"/>
  <c r="N840" i="6"/>
  <c r="N848" i="6"/>
  <c r="N856" i="6"/>
  <c r="N864" i="6"/>
  <c r="N801" i="6"/>
  <c r="N869" i="6"/>
  <c r="N875" i="6"/>
  <c r="N883" i="6"/>
  <c r="N891" i="6"/>
  <c r="N899" i="6"/>
  <c r="N907" i="6"/>
  <c r="N915" i="6"/>
  <c r="N923" i="6"/>
  <c r="N931" i="6"/>
  <c r="N781" i="6"/>
  <c r="N866" i="6"/>
  <c r="N868" i="6"/>
  <c r="N872" i="6"/>
  <c r="N880" i="6"/>
  <c r="N888" i="6"/>
  <c r="N896" i="6"/>
  <c r="N904" i="6"/>
  <c r="N912" i="6"/>
  <c r="N920" i="6"/>
  <c r="N928" i="6"/>
  <c r="N785" i="6"/>
  <c r="N813" i="6"/>
  <c r="N829" i="6"/>
  <c r="N845" i="6"/>
  <c r="N861" i="6"/>
  <c r="N877" i="6"/>
  <c r="N885" i="6"/>
  <c r="N893" i="6"/>
  <c r="N901" i="6"/>
  <c r="N909" i="6"/>
  <c r="N917" i="6"/>
  <c r="N925" i="6"/>
  <c r="N933" i="6"/>
  <c r="N810" i="6"/>
  <c r="N826" i="6"/>
  <c r="N842" i="6"/>
  <c r="N858" i="6"/>
  <c r="N874" i="6"/>
  <c r="N882" i="6"/>
  <c r="N890" i="6"/>
  <c r="N898" i="6"/>
  <c r="N906" i="6"/>
  <c r="N914" i="6"/>
  <c r="N922" i="6"/>
  <c r="N930" i="6"/>
  <c r="N871" i="6"/>
  <c r="N879" i="6"/>
  <c r="N887" i="6"/>
  <c r="N895" i="6"/>
  <c r="N903" i="6"/>
  <c r="N911" i="6"/>
  <c r="N919" i="6"/>
  <c r="N927" i="6"/>
  <c r="N760" i="6"/>
  <c r="N876" i="6"/>
  <c r="N884" i="6"/>
  <c r="N892" i="6"/>
  <c r="N900" i="6"/>
  <c r="N908" i="6"/>
  <c r="N916" i="6"/>
  <c r="N924" i="6"/>
  <c r="N932" i="6"/>
  <c r="N805" i="6"/>
  <c r="N821" i="6"/>
  <c r="N837" i="6"/>
  <c r="N853" i="6"/>
  <c r="N873" i="6"/>
  <c r="N881" i="6"/>
  <c r="N889" i="6"/>
  <c r="N897" i="6"/>
  <c r="N905" i="6"/>
  <c r="N913" i="6"/>
  <c r="N921" i="6"/>
  <c r="N929" i="6"/>
  <c r="N728" i="6"/>
  <c r="N818" i="6"/>
  <c r="N834" i="6"/>
  <c r="N850" i="6"/>
  <c r="N878" i="6"/>
  <c r="N886" i="6"/>
  <c r="N894" i="6"/>
  <c r="N902" i="6"/>
  <c r="N910" i="6"/>
  <c r="N918" i="6"/>
  <c r="N926" i="6"/>
  <c r="N934" i="6"/>
  <c r="J1001" i="6"/>
  <c r="O1000" i="6"/>
  <c r="L999" i="6"/>
  <c r="N997" i="6"/>
  <c r="K996" i="6"/>
  <c r="M994" i="6"/>
  <c r="J993" i="6"/>
  <c r="O992" i="6"/>
  <c r="L991" i="6"/>
  <c r="N989" i="6"/>
  <c r="K988" i="6"/>
  <c r="M986" i="6"/>
  <c r="J985" i="6"/>
  <c r="O984" i="6"/>
  <c r="L983" i="6"/>
  <c r="N981" i="6"/>
  <c r="K980" i="6"/>
  <c r="M978" i="6"/>
  <c r="J977" i="6"/>
  <c r="O976" i="6"/>
  <c r="L975" i="6"/>
  <c r="N973" i="6"/>
  <c r="K972" i="6"/>
  <c r="M970" i="6"/>
  <c r="J969" i="6"/>
  <c r="O968" i="6"/>
  <c r="L967" i="6"/>
  <c r="N965" i="6"/>
  <c r="K964" i="6"/>
  <c r="M962" i="6"/>
  <c r="J961" i="6"/>
  <c r="O960" i="6"/>
  <c r="L959" i="6"/>
  <c r="N957" i="6"/>
  <c r="K956" i="6"/>
  <c r="M954" i="6"/>
  <c r="J953" i="6"/>
  <c r="O952" i="6"/>
  <c r="L951" i="6"/>
  <c r="N949" i="6"/>
  <c r="K948" i="6"/>
  <c r="M946" i="6"/>
  <c r="J945" i="6"/>
  <c r="O944" i="6"/>
  <c r="L943" i="6"/>
  <c r="N941" i="6"/>
  <c r="K940" i="6"/>
  <c r="M938" i="6"/>
  <c r="J937" i="6"/>
  <c r="O936" i="6"/>
  <c r="L935" i="6"/>
  <c r="N1000" i="6"/>
  <c r="K999" i="6"/>
  <c r="M997" i="6"/>
  <c r="J996" i="6"/>
  <c r="O995" i="6"/>
  <c r="L994" i="6"/>
  <c r="N992" i="6"/>
  <c r="K991" i="6"/>
  <c r="M989" i="6"/>
  <c r="J988" i="6"/>
  <c r="O987" i="6"/>
  <c r="L986" i="6"/>
  <c r="N984" i="6"/>
  <c r="K983" i="6"/>
  <c r="M981" i="6"/>
  <c r="J980" i="6"/>
  <c r="O979" i="6"/>
  <c r="L978" i="6"/>
  <c r="N976" i="6"/>
  <c r="K975" i="6"/>
  <c r="M973" i="6"/>
  <c r="J972" i="6"/>
  <c r="O971" i="6"/>
  <c r="L970" i="6"/>
  <c r="N968" i="6"/>
  <c r="K967" i="6"/>
  <c r="M965" i="6"/>
  <c r="J964" i="6"/>
  <c r="O963" i="6"/>
  <c r="L962" i="6"/>
  <c r="N960" i="6"/>
  <c r="K959" i="6"/>
  <c r="M957" i="6"/>
  <c r="J956" i="6"/>
  <c r="O955" i="6"/>
  <c r="L954" i="6"/>
  <c r="N952" i="6"/>
  <c r="K951" i="6"/>
  <c r="M949" i="6"/>
  <c r="J948" i="6"/>
  <c r="O947" i="6"/>
  <c r="L946" i="6"/>
  <c r="N944" i="6"/>
  <c r="K943" i="6"/>
  <c r="M941" i="6"/>
  <c r="J940" i="6"/>
  <c r="O939" i="6"/>
  <c r="L938" i="6"/>
  <c r="N936" i="6"/>
  <c r="K935" i="6"/>
  <c r="O846" i="6"/>
  <c r="O830" i="6"/>
  <c r="O814" i="6"/>
  <c r="O838" i="6"/>
  <c r="O822" i="6"/>
  <c r="O806" i="6"/>
  <c r="O733" i="6"/>
  <c r="O534" i="6"/>
  <c r="O531" i="6"/>
  <c r="O499" i="6"/>
  <c r="O413" i="6"/>
  <c r="O464" i="6"/>
  <c r="O448" i="6"/>
  <c r="O456" i="6"/>
  <c r="O437" i="6"/>
  <c r="O429" i="6"/>
  <c r="O421" i="6"/>
  <c r="O355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251" i="6"/>
  <c r="K247" i="6"/>
  <c r="K243" i="6"/>
  <c r="K239" i="6"/>
  <c r="K235" i="6"/>
  <c r="K231" i="6"/>
  <c r="K227" i="6"/>
  <c r="K223" i="6"/>
  <c r="K219" i="6"/>
  <c r="K215" i="6"/>
  <c r="K211" i="6"/>
  <c r="K207" i="6"/>
  <c r="K203" i="6"/>
  <c r="K199" i="6"/>
  <c r="K195" i="6"/>
  <c r="K191" i="6"/>
  <c r="K187" i="6"/>
  <c r="K183" i="6"/>
  <c r="K179" i="6"/>
  <c r="K175" i="6"/>
  <c r="K171" i="6"/>
  <c r="K167" i="6"/>
  <c r="K163" i="6"/>
  <c r="K159" i="6"/>
  <c r="K155" i="6"/>
  <c r="K151" i="6"/>
  <c r="K147" i="6"/>
  <c r="K143" i="6"/>
  <c r="K139" i="6"/>
  <c r="K135" i="6"/>
  <c r="K131" i="6"/>
  <c r="K127" i="6"/>
  <c r="K123" i="6"/>
  <c r="K119" i="6"/>
  <c r="K115" i="6"/>
  <c r="K111" i="6"/>
  <c r="K107" i="6"/>
  <c r="K103" i="6"/>
  <c r="K99" i="6"/>
  <c r="K95" i="6"/>
  <c r="K91" i="6"/>
  <c r="K87" i="6"/>
  <c r="K83" i="6"/>
  <c r="K79" i="6"/>
  <c r="K75" i="6"/>
  <c r="K71" i="6"/>
  <c r="K67" i="6"/>
  <c r="K63" i="6"/>
  <c r="K59" i="6"/>
  <c r="K55" i="6"/>
  <c r="K51" i="6"/>
  <c r="K47" i="6"/>
  <c r="K43" i="6"/>
  <c r="K39" i="6"/>
  <c r="K35" i="6"/>
  <c r="K31" i="6"/>
  <c r="K27" i="6"/>
  <c r="K23" i="6"/>
  <c r="K19" i="6"/>
  <c r="K15" i="6"/>
  <c r="K11" i="6"/>
  <c r="K7" i="6"/>
  <c r="K3" i="6"/>
  <c r="K50" i="6"/>
  <c r="K296" i="6"/>
  <c r="K288" i="6"/>
  <c r="K284" i="6"/>
  <c r="K280" i="6"/>
  <c r="K276" i="6"/>
  <c r="K272" i="6"/>
  <c r="K268" i="6"/>
  <c r="K264" i="6"/>
  <c r="K260" i="6"/>
  <c r="K256" i="6"/>
  <c r="K252" i="6"/>
  <c r="K248" i="6"/>
  <c r="K244" i="6"/>
  <c r="K240" i="6"/>
  <c r="K236" i="6"/>
  <c r="K232" i="6"/>
  <c r="K228" i="6"/>
  <c r="K224" i="6"/>
  <c r="K220" i="6"/>
  <c r="K216" i="6"/>
  <c r="K212" i="6"/>
  <c r="K208" i="6"/>
  <c r="K204" i="6"/>
  <c r="K200" i="6"/>
  <c r="K196" i="6"/>
  <c r="K192" i="6"/>
  <c r="K188" i="6"/>
  <c r="K184" i="6"/>
  <c r="K180" i="6"/>
  <c r="K176" i="6"/>
  <c r="K172" i="6"/>
  <c r="K168" i="6"/>
  <c r="K164" i="6"/>
  <c r="K160" i="6"/>
  <c r="K156" i="6"/>
  <c r="K152" i="6"/>
  <c r="K148" i="6"/>
  <c r="K144" i="6"/>
  <c r="K140" i="6"/>
  <c r="K136" i="6"/>
  <c r="K132" i="6"/>
  <c r="K128" i="6"/>
  <c r="K124" i="6"/>
  <c r="K120" i="6"/>
  <c r="K116" i="6"/>
  <c r="K112" i="6"/>
  <c r="K108" i="6"/>
  <c r="K104" i="6"/>
  <c r="K100" i="6"/>
  <c r="K96" i="6"/>
  <c r="K92" i="6"/>
  <c r="K88" i="6"/>
  <c r="K84" i="6"/>
  <c r="K80" i="6"/>
  <c r="K76" i="6"/>
  <c r="K72" i="6"/>
  <c r="K68" i="6"/>
  <c r="K64" i="6"/>
  <c r="K60" i="6"/>
  <c r="K56" i="6"/>
  <c r="K52" i="6"/>
  <c r="K48" i="6"/>
  <c r="K44" i="6"/>
  <c r="K40" i="6"/>
  <c r="K36" i="6"/>
  <c r="K32" i="6"/>
  <c r="K28" i="6"/>
  <c r="K24" i="6"/>
  <c r="K20" i="6"/>
  <c r="K16" i="6"/>
  <c r="K12" i="6"/>
  <c r="K8" i="6"/>
  <c r="K4" i="6"/>
  <c r="K292" i="6"/>
  <c r="K297" i="6"/>
  <c r="K285" i="6"/>
  <c r="K281" i="6"/>
  <c r="K273" i="6"/>
  <c r="K269" i="6"/>
  <c r="K265" i="6"/>
  <c r="K261" i="6"/>
  <c r="K257" i="6"/>
  <c r="K253" i="6"/>
  <c r="K249" i="6"/>
  <c r="K245" i="6"/>
  <c r="K241" i="6"/>
  <c r="K237" i="6"/>
  <c r="K233" i="6"/>
  <c r="K229" i="6"/>
  <c r="K225" i="6"/>
  <c r="K221" i="6"/>
  <c r="K217" i="6"/>
  <c r="K213" i="6"/>
  <c r="K209" i="6"/>
  <c r="K205" i="6"/>
  <c r="K201" i="6"/>
  <c r="K197" i="6"/>
  <c r="K193" i="6"/>
  <c r="K189" i="6"/>
  <c r="K185" i="6"/>
  <c r="K181" i="6"/>
  <c r="K177" i="6"/>
  <c r="K173" i="6"/>
  <c r="K169" i="6"/>
  <c r="K165" i="6"/>
  <c r="K161" i="6"/>
  <c r="K157" i="6"/>
  <c r="K153" i="6"/>
  <c r="K149" i="6"/>
  <c r="K145" i="6"/>
  <c r="K141" i="6"/>
  <c r="K137" i="6"/>
  <c r="K133" i="6"/>
  <c r="K129" i="6"/>
  <c r="K125" i="6"/>
  <c r="K121" i="6"/>
  <c r="K117" i="6"/>
  <c r="K113" i="6"/>
  <c r="K109" i="6"/>
  <c r="K105" i="6"/>
  <c r="K101" i="6"/>
  <c r="K97" i="6"/>
  <c r="K93" i="6"/>
  <c r="K89" i="6"/>
  <c r="K85" i="6"/>
  <c r="K81" i="6"/>
  <c r="K77" i="6"/>
  <c r="K73" i="6"/>
  <c r="K69" i="6"/>
  <c r="K65" i="6"/>
  <c r="K61" i="6"/>
  <c r="K57" i="6"/>
  <c r="K53" i="6"/>
  <c r="K49" i="6"/>
  <c r="K45" i="6"/>
  <c r="K41" i="6"/>
  <c r="K37" i="6"/>
  <c r="K33" i="6"/>
  <c r="K29" i="6"/>
  <c r="K25" i="6"/>
  <c r="K21" i="6"/>
  <c r="K17" i="6"/>
  <c r="K13" i="6"/>
  <c r="K9" i="6"/>
  <c r="K5" i="6"/>
  <c r="K293" i="6"/>
  <c r="K289" i="6"/>
  <c r="K277" i="6"/>
  <c r="K294" i="6"/>
  <c r="K286" i="6"/>
  <c r="K278" i="6"/>
  <c r="K270" i="6"/>
  <c r="K262" i="6"/>
  <c r="K254" i="6"/>
  <c r="K246" i="6"/>
  <c r="K238" i="6"/>
  <c r="K230" i="6"/>
  <c r="K222" i="6"/>
  <c r="K214" i="6"/>
  <c r="K206" i="6"/>
  <c r="K198" i="6"/>
  <c r="K190" i="6"/>
  <c r="K182" i="6"/>
  <c r="K174" i="6"/>
  <c r="K166" i="6"/>
  <c r="K158" i="6"/>
  <c r="K150" i="6"/>
  <c r="K142" i="6"/>
  <c r="K134" i="6"/>
  <c r="K126" i="6"/>
  <c r="K118" i="6"/>
  <c r="K110" i="6"/>
  <c r="K102" i="6"/>
  <c r="K94" i="6"/>
  <c r="K86" i="6"/>
  <c r="K78" i="6"/>
  <c r="K70" i="6"/>
  <c r="K62" i="6"/>
  <c r="K54" i="6"/>
  <c r="K46" i="6"/>
  <c r="K38" i="6"/>
  <c r="K30" i="6"/>
  <c r="K22" i="6"/>
  <c r="K14" i="6"/>
  <c r="K6" i="6"/>
  <c r="K290" i="6"/>
  <c r="K242" i="6"/>
  <c r="K194" i="6"/>
  <c r="K146" i="6"/>
  <c r="K106" i="6"/>
  <c r="K10" i="6"/>
  <c r="K298" i="6"/>
  <c r="K226" i="6"/>
  <c r="K178" i="6"/>
  <c r="K130" i="6"/>
  <c r="K82" i="6"/>
  <c r="K18" i="6"/>
  <c r="K266" i="6"/>
  <c r="K202" i="6"/>
  <c r="K154" i="6"/>
  <c r="K98" i="6"/>
  <c r="K34" i="6"/>
  <c r="K282" i="6"/>
  <c r="K234" i="6"/>
  <c r="K186" i="6"/>
  <c r="K138" i="6"/>
  <c r="K90" i="6"/>
  <c r="K26" i="6"/>
  <c r="K258" i="6"/>
  <c r="K210" i="6"/>
  <c r="K162" i="6"/>
  <c r="K122" i="6"/>
  <c r="K66" i="6"/>
  <c r="K42" i="6"/>
  <c r="K2" i="6"/>
  <c r="K250" i="6"/>
  <c r="K58" i="6"/>
  <c r="K274" i="6"/>
  <c r="K218" i="6"/>
  <c r="K170" i="6"/>
  <c r="K114" i="6"/>
  <c r="K74" i="6"/>
  <c r="J274" i="6"/>
  <c r="J282" i="6"/>
  <c r="J250" i="6"/>
  <c r="J298" i="6"/>
  <c r="J290" i="6"/>
  <c r="J258" i="6"/>
  <c r="J242" i="6"/>
  <c r="J234" i="6"/>
  <c r="J226" i="6"/>
  <c r="J218" i="6"/>
  <c r="J210" i="6"/>
  <c r="J194" i="6"/>
  <c r="J186" i="6"/>
  <c r="J178" i="6"/>
  <c r="J170" i="6"/>
  <c r="J162" i="6"/>
  <c r="J154" i="6"/>
  <c r="J146" i="6"/>
  <c r="J130" i="6"/>
  <c r="J122" i="6"/>
  <c r="J114" i="6"/>
  <c r="J106" i="6"/>
  <c r="J98" i="6"/>
  <c r="J90" i="6"/>
  <c r="J82" i="6"/>
  <c r="J66" i="6"/>
  <c r="J58" i="6"/>
  <c r="J50" i="6"/>
  <c r="J42" i="6"/>
  <c r="J288" i="6"/>
  <c r="J284" i="6"/>
  <c r="J280" i="6"/>
  <c r="J276" i="6"/>
  <c r="J272" i="6"/>
  <c r="J268" i="6"/>
  <c r="J264" i="6"/>
  <c r="J260" i="6"/>
  <c r="J256" i="6"/>
  <c r="J252" i="6"/>
  <c r="J248" i="6"/>
  <c r="J244" i="6"/>
  <c r="J296" i="6"/>
  <c r="J266" i="6"/>
  <c r="J202" i="6"/>
  <c r="J138" i="6"/>
  <c r="J74" i="6"/>
  <c r="J26" i="6"/>
  <c r="J18" i="6"/>
  <c r="J10" i="6"/>
  <c r="J292" i="6"/>
  <c r="J34" i="6"/>
  <c r="J293" i="6"/>
  <c r="J281" i="6"/>
  <c r="J261" i="6"/>
  <c r="J253" i="6"/>
  <c r="J249" i="6"/>
  <c r="J245" i="6"/>
  <c r="J241" i="6"/>
  <c r="J237" i="6"/>
  <c r="J233" i="6"/>
  <c r="J229" i="6"/>
  <c r="J225" i="6"/>
  <c r="J221" i="6"/>
  <c r="J217" i="6"/>
  <c r="J213" i="6"/>
  <c r="J209" i="6"/>
  <c r="J205" i="6"/>
  <c r="J201" i="6"/>
  <c r="J197" i="6"/>
  <c r="J193" i="6"/>
  <c r="J189" i="6"/>
  <c r="J185" i="6"/>
  <c r="J181" i="6"/>
  <c r="J177" i="6"/>
  <c r="J173" i="6"/>
  <c r="J169" i="6"/>
  <c r="J165" i="6"/>
  <c r="J161" i="6"/>
  <c r="J157" i="6"/>
  <c r="J153" i="6"/>
  <c r="J149" i="6"/>
  <c r="J145" i="6"/>
  <c r="J141" i="6"/>
  <c r="J137" i="6"/>
  <c r="J133" i="6"/>
  <c r="J129" i="6"/>
  <c r="J125" i="6"/>
  <c r="J121" i="6"/>
  <c r="J117" i="6"/>
  <c r="J113" i="6"/>
  <c r="J109" i="6"/>
  <c r="J105" i="6"/>
  <c r="J101" i="6"/>
  <c r="J97" i="6"/>
  <c r="J93" i="6"/>
  <c r="J89" i="6"/>
  <c r="J85" i="6"/>
  <c r="J81" i="6"/>
  <c r="J77" i="6"/>
  <c r="J73" i="6"/>
  <c r="J69" i="6"/>
  <c r="J65" i="6"/>
  <c r="J61" i="6"/>
  <c r="J57" i="6"/>
  <c r="J53" i="6"/>
  <c r="J49" i="6"/>
  <c r="J45" i="6"/>
  <c r="J41" i="6"/>
  <c r="J37" i="6"/>
  <c r="J33" i="6"/>
  <c r="J29" i="6"/>
  <c r="J25" i="6"/>
  <c r="J21" i="6"/>
  <c r="J17" i="6"/>
  <c r="J13" i="6"/>
  <c r="J9" i="6"/>
  <c r="J5" i="6"/>
  <c r="J297" i="6"/>
  <c r="J289" i="6"/>
  <c r="J265" i="6"/>
  <c r="J285" i="6"/>
  <c r="J277" i="6"/>
  <c r="J269" i="6"/>
  <c r="J257" i="6"/>
  <c r="J294" i="6"/>
  <c r="J286" i="6"/>
  <c r="J278" i="6"/>
  <c r="J270" i="6"/>
  <c r="J262" i="6"/>
  <c r="J254" i="6"/>
  <c r="J246" i="6"/>
  <c r="J238" i="6"/>
  <c r="J230" i="6"/>
  <c r="J222" i="6"/>
  <c r="J214" i="6"/>
  <c r="J206" i="6"/>
  <c r="J198" i="6"/>
  <c r="J190" i="6"/>
  <c r="J182" i="6"/>
  <c r="J174" i="6"/>
  <c r="J166" i="6"/>
  <c r="J158" i="6"/>
  <c r="J150" i="6"/>
  <c r="J142" i="6"/>
  <c r="J134" i="6"/>
  <c r="J126" i="6"/>
  <c r="J118" i="6"/>
  <c r="J110" i="6"/>
  <c r="J102" i="6"/>
  <c r="J94" i="6"/>
  <c r="J86" i="6"/>
  <c r="J78" i="6"/>
  <c r="J70" i="6"/>
  <c r="J62" i="6"/>
  <c r="J54" i="6"/>
  <c r="J46" i="6"/>
  <c r="J38" i="6"/>
  <c r="J30" i="6"/>
  <c r="J22" i="6"/>
  <c r="J14" i="6"/>
  <c r="J6" i="6"/>
  <c r="J273" i="6"/>
  <c r="J299" i="6"/>
  <c r="J291" i="6"/>
  <c r="J279" i="6"/>
  <c r="J271" i="6"/>
  <c r="J263" i="6"/>
  <c r="J255" i="6"/>
  <c r="J251" i="6"/>
  <c r="J247" i="6"/>
  <c r="J243" i="6"/>
  <c r="J239" i="6"/>
  <c r="J235" i="6"/>
  <c r="J231" i="6"/>
  <c r="J227" i="6"/>
  <c r="J223" i="6"/>
  <c r="J219" i="6"/>
  <c r="J215" i="6"/>
  <c r="J211" i="6"/>
  <c r="J207" i="6"/>
  <c r="J203" i="6"/>
  <c r="J199" i="6"/>
  <c r="J195" i="6"/>
  <c r="J191" i="6"/>
  <c r="J187" i="6"/>
  <c r="J183" i="6"/>
  <c r="J179" i="6"/>
  <c r="J175" i="6"/>
  <c r="J171" i="6"/>
  <c r="J167" i="6"/>
  <c r="J163" i="6"/>
  <c r="J159" i="6"/>
  <c r="J155" i="6"/>
  <c r="J151" i="6"/>
  <c r="J147" i="6"/>
  <c r="J143" i="6"/>
  <c r="J139" i="6"/>
  <c r="J135" i="6"/>
  <c r="J131" i="6"/>
  <c r="J127" i="6"/>
  <c r="J123" i="6"/>
  <c r="J119" i="6"/>
  <c r="J115" i="6"/>
  <c r="J111" i="6"/>
  <c r="J107" i="6"/>
  <c r="J103" i="6"/>
  <c r="J99" i="6"/>
  <c r="J95" i="6"/>
  <c r="J91" i="6"/>
  <c r="J87" i="6"/>
  <c r="J83" i="6"/>
  <c r="J79" i="6"/>
  <c r="J75" i="6"/>
  <c r="J71" i="6"/>
  <c r="J67" i="6"/>
  <c r="J63" i="6"/>
  <c r="J59" i="6"/>
  <c r="J55" i="6"/>
  <c r="J51" i="6"/>
  <c r="J47" i="6"/>
  <c r="J43" i="6"/>
  <c r="J39" i="6"/>
  <c r="J35" i="6"/>
  <c r="J31" i="6"/>
  <c r="J27" i="6"/>
  <c r="J23" i="6"/>
  <c r="J19" i="6"/>
  <c r="J15" i="6"/>
  <c r="J11" i="6"/>
  <c r="J7" i="6"/>
  <c r="J3" i="6"/>
  <c r="J295" i="6"/>
  <c r="J287" i="6"/>
  <c r="J283" i="6"/>
  <c r="J275" i="6"/>
  <c r="J267" i="6"/>
  <c r="J259" i="6"/>
  <c r="J240" i="6"/>
  <c r="J236" i="6"/>
  <c r="J232" i="6"/>
  <c r="J228" i="6"/>
  <c r="J224" i="6"/>
  <c r="J220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28" i="6"/>
  <c r="J124" i="6"/>
  <c r="J120" i="6"/>
  <c r="J116" i="6"/>
  <c r="J112" i="6"/>
  <c r="J108" i="6"/>
  <c r="J104" i="6"/>
  <c r="J100" i="6"/>
  <c r="J96" i="6"/>
  <c r="J92" i="6"/>
  <c r="J88" i="6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4" i="6"/>
  <c r="J20" i="6"/>
  <c r="J16" i="6"/>
  <c r="J12" i="6"/>
  <c r="J8" i="6"/>
  <c r="J4" i="6"/>
  <c r="J2" i="6"/>
  <c r="AL10" i="6"/>
  <c r="H995" i="6" s="1"/>
  <c r="AP15" i="6"/>
  <c r="AU13" i="6"/>
  <c r="AP10" i="6"/>
  <c r="AP11" i="6"/>
  <c r="AT13" i="6"/>
  <c r="AS12" i="6"/>
  <c r="AP13" i="6"/>
  <c r="AU10" i="6"/>
  <c r="AQ12" i="6"/>
  <c r="AR12" i="6"/>
  <c r="AQ15" i="6"/>
  <c r="AR10" i="6"/>
  <c r="AS13" i="6"/>
  <c r="AP12" i="6"/>
  <c r="AS10" i="6"/>
  <c r="AP14" i="6"/>
  <c r="AQ10" i="6"/>
  <c r="AR13" i="6"/>
  <c r="AU11" i="6"/>
  <c r="AU15" i="6"/>
  <c r="AQ13" i="6"/>
  <c r="AS11" i="6"/>
  <c r="AS15" i="6"/>
  <c r="AR11" i="6"/>
  <c r="AR15" i="6"/>
  <c r="AU12" i="6"/>
  <c r="AQ11" i="6"/>
  <c r="AT12" i="6"/>
  <c r="AT15" i="6"/>
  <c r="AT11" i="6"/>
  <c r="AT10" i="6"/>
  <c r="AT14" i="6"/>
  <c r="AU14" i="6"/>
  <c r="AS14" i="6"/>
  <c r="AR14" i="6"/>
  <c r="AQ14" i="6"/>
  <c r="L236" i="6"/>
  <c r="L276" i="6"/>
  <c r="L284" i="6"/>
  <c r="N241" i="6"/>
  <c r="N203" i="6"/>
  <c r="N273" i="6"/>
  <c r="L210" i="6"/>
  <c r="M216" i="6"/>
  <c r="M220" i="6"/>
  <c r="M224" i="6"/>
  <c r="M228" i="6"/>
  <c r="M232" i="6"/>
  <c r="M236" i="6"/>
  <c r="M240" i="6"/>
  <c r="M244" i="6"/>
  <c r="M248" i="6"/>
  <c r="M252" i="6"/>
  <c r="M256" i="6"/>
  <c r="M260" i="6"/>
  <c r="M264" i="6"/>
  <c r="M268" i="6"/>
  <c r="M272" i="6"/>
  <c r="M276" i="6"/>
  <c r="M280" i="6"/>
  <c r="M284" i="6"/>
  <c r="M292" i="6"/>
  <c r="L252" i="6"/>
  <c r="L292" i="6"/>
  <c r="L244" i="6"/>
  <c r="N213" i="6"/>
  <c r="N217" i="6"/>
  <c r="N221" i="6"/>
  <c r="N225" i="6"/>
  <c r="N229" i="6"/>
  <c r="N233" i="6"/>
  <c r="N237" i="6"/>
  <c r="N245" i="6"/>
  <c r="N249" i="6"/>
  <c r="N253" i="6"/>
  <c r="N257" i="6"/>
  <c r="N261" i="6"/>
  <c r="N265" i="6"/>
  <c r="N269" i="6"/>
  <c r="N277" i="6"/>
  <c r="N281" i="6"/>
  <c r="N285" i="6"/>
  <c r="N289" i="6"/>
  <c r="N293" i="6"/>
  <c r="N297" i="6"/>
  <c r="L296" i="6"/>
  <c r="L288" i="6"/>
  <c r="L280" i="6"/>
  <c r="L272" i="6"/>
  <c r="L264" i="6"/>
  <c r="L256" i="6"/>
  <c r="L248" i="6"/>
  <c r="L240" i="6"/>
  <c r="L232" i="6"/>
  <c r="L224" i="6"/>
  <c r="L216" i="6"/>
  <c r="M210" i="6"/>
  <c r="L268" i="6"/>
  <c r="L228" i="6"/>
  <c r="L220" i="6"/>
  <c r="L260" i="6"/>
  <c r="N9" i="6"/>
  <c r="O9" i="6"/>
  <c r="L9" i="6"/>
  <c r="M9" i="6"/>
  <c r="L11" i="6"/>
  <c r="M11" i="6"/>
  <c r="N11" i="6"/>
  <c r="O11" i="6"/>
  <c r="N13" i="6"/>
  <c r="O13" i="6"/>
  <c r="L13" i="6"/>
  <c r="M13" i="6"/>
  <c r="L15" i="6"/>
  <c r="M15" i="6"/>
  <c r="N15" i="6"/>
  <c r="O15" i="6"/>
  <c r="N17" i="6"/>
  <c r="O17" i="6"/>
  <c r="L17" i="6"/>
  <c r="M17" i="6"/>
  <c r="L19" i="6"/>
  <c r="M19" i="6"/>
  <c r="N19" i="6"/>
  <c r="O19" i="6"/>
  <c r="N21" i="6"/>
  <c r="O21" i="6"/>
  <c r="L21" i="6"/>
  <c r="M21" i="6"/>
  <c r="L23" i="6"/>
  <c r="M23" i="6"/>
  <c r="N23" i="6"/>
  <c r="O23" i="6"/>
  <c r="N25" i="6"/>
  <c r="O25" i="6"/>
  <c r="L25" i="6"/>
  <c r="M25" i="6"/>
  <c r="L27" i="6"/>
  <c r="M27" i="6"/>
  <c r="N27" i="6"/>
  <c r="O27" i="6"/>
  <c r="L4" i="6"/>
  <c r="M4" i="6"/>
  <c r="N4" i="6"/>
  <c r="O4" i="6"/>
  <c r="L6" i="6"/>
  <c r="M6" i="6"/>
  <c r="N6" i="6"/>
  <c r="O6" i="6"/>
  <c r="L10" i="6"/>
  <c r="M10" i="6"/>
  <c r="N10" i="6"/>
  <c r="O10" i="6"/>
  <c r="L12" i="6"/>
  <c r="M12" i="6"/>
  <c r="N12" i="6"/>
  <c r="O12" i="6"/>
  <c r="L14" i="6"/>
  <c r="M14" i="6"/>
  <c r="N14" i="6"/>
  <c r="O14" i="6"/>
  <c r="L16" i="6"/>
  <c r="M16" i="6"/>
  <c r="N16" i="6"/>
  <c r="O16" i="6"/>
  <c r="L18" i="6"/>
  <c r="M18" i="6"/>
  <c r="N18" i="6"/>
  <c r="O18" i="6"/>
  <c r="L20" i="6"/>
  <c r="M20" i="6"/>
  <c r="N20" i="6"/>
  <c r="O20" i="6"/>
  <c r="L22" i="6"/>
  <c r="M22" i="6"/>
  <c r="N22" i="6"/>
  <c r="O22" i="6"/>
  <c r="L24" i="6"/>
  <c r="M24" i="6"/>
  <c r="N24" i="6"/>
  <c r="O24" i="6"/>
  <c r="L26" i="6"/>
  <c r="M26" i="6"/>
  <c r="N26" i="6"/>
  <c r="O26" i="6"/>
  <c r="L28" i="6"/>
  <c r="M28" i="6"/>
  <c r="N28" i="6"/>
  <c r="O28" i="6"/>
  <c r="L30" i="6"/>
  <c r="M30" i="6"/>
  <c r="N30" i="6"/>
  <c r="O30" i="6"/>
  <c r="L32" i="6"/>
  <c r="M32" i="6"/>
  <c r="N32" i="6"/>
  <c r="O32" i="6"/>
  <c r="L34" i="6"/>
  <c r="M34" i="6"/>
  <c r="N34" i="6"/>
  <c r="O34" i="6"/>
  <c r="L36" i="6"/>
  <c r="M36" i="6"/>
  <c r="N36" i="6"/>
  <c r="O36" i="6"/>
  <c r="L38" i="6"/>
  <c r="M38" i="6"/>
  <c r="N38" i="6"/>
  <c r="O38" i="6"/>
  <c r="L40" i="6"/>
  <c r="M40" i="6"/>
  <c r="N40" i="6"/>
  <c r="O40" i="6"/>
  <c r="L42" i="6"/>
  <c r="M42" i="6"/>
  <c r="N42" i="6"/>
  <c r="O42" i="6"/>
  <c r="L44" i="6"/>
  <c r="M44" i="6"/>
  <c r="N44" i="6"/>
  <c r="O44" i="6"/>
  <c r="L46" i="6"/>
  <c r="M46" i="6"/>
  <c r="N46" i="6"/>
  <c r="O46" i="6"/>
  <c r="L48" i="6"/>
  <c r="M48" i="6"/>
  <c r="N48" i="6"/>
  <c r="O48" i="6"/>
  <c r="L50" i="6"/>
  <c r="M50" i="6"/>
  <c r="N50" i="6"/>
  <c r="O50" i="6"/>
  <c r="L52" i="6"/>
  <c r="M52" i="6"/>
  <c r="N52" i="6"/>
  <c r="O52" i="6"/>
  <c r="L54" i="6"/>
  <c r="M54" i="6"/>
  <c r="N54" i="6"/>
  <c r="O54" i="6"/>
  <c r="L56" i="6"/>
  <c r="M56" i="6"/>
  <c r="N56" i="6"/>
  <c r="O56" i="6"/>
  <c r="L58" i="6"/>
  <c r="M58" i="6"/>
  <c r="N58" i="6"/>
  <c r="O58" i="6"/>
  <c r="L60" i="6"/>
  <c r="M60" i="6"/>
  <c r="N60" i="6"/>
  <c r="O60" i="6"/>
  <c r="L62" i="6"/>
  <c r="M62" i="6"/>
  <c r="N62" i="6"/>
  <c r="O62" i="6"/>
  <c r="L64" i="6"/>
  <c r="M64" i="6"/>
  <c r="N64" i="6"/>
  <c r="O64" i="6"/>
  <c r="L66" i="6"/>
  <c r="M66" i="6"/>
  <c r="N66" i="6"/>
  <c r="O66" i="6"/>
  <c r="L68" i="6"/>
  <c r="M68" i="6"/>
  <c r="N68" i="6"/>
  <c r="O68" i="6"/>
  <c r="L70" i="6"/>
  <c r="M70" i="6"/>
  <c r="N70" i="6"/>
  <c r="O70" i="6"/>
  <c r="L72" i="6"/>
  <c r="M72" i="6"/>
  <c r="N72" i="6"/>
  <c r="O72" i="6"/>
  <c r="L74" i="6"/>
  <c r="M74" i="6"/>
  <c r="N74" i="6"/>
  <c r="O74" i="6"/>
  <c r="L76" i="6"/>
  <c r="M76" i="6"/>
  <c r="N76" i="6"/>
  <c r="O76" i="6"/>
  <c r="L78" i="6"/>
  <c r="M78" i="6"/>
  <c r="N78" i="6"/>
  <c r="O78" i="6"/>
  <c r="L80" i="6"/>
  <c r="M80" i="6"/>
  <c r="N80" i="6"/>
  <c r="O80" i="6"/>
  <c r="L82" i="6"/>
  <c r="M82" i="6"/>
  <c r="N82" i="6"/>
  <c r="O82" i="6"/>
  <c r="L84" i="6"/>
  <c r="M84" i="6"/>
  <c r="N84" i="6"/>
  <c r="O84" i="6"/>
  <c r="L86" i="6"/>
  <c r="M86" i="6"/>
  <c r="N86" i="6"/>
  <c r="O86" i="6"/>
  <c r="L88" i="6"/>
  <c r="M88" i="6"/>
  <c r="N88" i="6"/>
  <c r="O88" i="6"/>
  <c r="L90" i="6"/>
  <c r="M90" i="6"/>
  <c r="N90" i="6"/>
  <c r="O90" i="6"/>
  <c r="L92" i="6"/>
  <c r="M92" i="6"/>
  <c r="N92" i="6"/>
  <c r="O92" i="6"/>
  <c r="L94" i="6"/>
  <c r="M94" i="6"/>
  <c r="N94" i="6"/>
  <c r="O94" i="6"/>
  <c r="L96" i="6"/>
  <c r="M96" i="6"/>
  <c r="N96" i="6"/>
  <c r="O96" i="6"/>
  <c r="M98" i="6"/>
  <c r="N98" i="6"/>
  <c r="O98" i="6"/>
  <c r="L98" i="6"/>
  <c r="L100" i="6"/>
  <c r="M100" i="6"/>
  <c r="N100" i="6"/>
  <c r="O100" i="6"/>
  <c r="M102" i="6"/>
  <c r="N102" i="6"/>
  <c r="L102" i="6"/>
  <c r="O102" i="6"/>
  <c r="L104" i="6"/>
  <c r="M104" i="6"/>
  <c r="N104" i="6"/>
  <c r="O104" i="6"/>
  <c r="M106" i="6"/>
  <c r="N106" i="6"/>
  <c r="L106" i="6"/>
  <c r="O106" i="6"/>
  <c r="L108" i="6"/>
  <c r="M108" i="6"/>
  <c r="N108" i="6"/>
  <c r="O108" i="6"/>
  <c r="M110" i="6"/>
  <c r="N110" i="6"/>
  <c r="L110" i="6"/>
  <c r="O110" i="6"/>
  <c r="L112" i="6"/>
  <c r="M112" i="6"/>
  <c r="N112" i="6"/>
  <c r="O112" i="6"/>
  <c r="M114" i="6"/>
  <c r="N114" i="6"/>
  <c r="O114" i="6"/>
  <c r="L114" i="6"/>
  <c r="L116" i="6"/>
  <c r="M116" i="6"/>
  <c r="N116" i="6"/>
  <c r="O116" i="6"/>
  <c r="M118" i="6"/>
  <c r="N118" i="6"/>
  <c r="O118" i="6"/>
  <c r="L118" i="6"/>
  <c r="L120" i="6"/>
  <c r="M120" i="6"/>
  <c r="N120" i="6"/>
  <c r="O120" i="6"/>
  <c r="M122" i="6"/>
  <c r="N122" i="6"/>
  <c r="O122" i="6"/>
  <c r="L122" i="6"/>
  <c r="L124" i="6"/>
  <c r="M124" i="6"/>
  <c r="N124" i="6"/>
  <c r="O124" i="6"/>
  <c r="M126" i="6"/>
  <c r="N126" i="6"/>
  <c r="O126" i="6"/>
  <c r="L126" i="6"/>
  <c r="L128" i="6"/>
  <c r="M128" i="6"/>
  <c r="N128" i="6"/>
  <c r="O128" i="6"/>
  <c r="M130" i="6"/>
  <c r="N130" i="6"/>
  <c r="O130" i="6"/>
  <c r="L130" i="6"/>
  <c r="L132" i="6"/>
  <c r="M132" i="6"/>
  <c r="N132" i="6"/>
  <c r="O132" i="6"/>
  <c r="M134" i="6"/>
  <c r="N134" i="6"/>
  <c r="O134" i="6"/>
  <c r="L134" i="6"/>
  <c r="L136" i="6"/>
  <c r="M136" i="6"/>
  <c r="N136" i="6"/>
  <c r="O136" i="6"/>
  <c r="M138" i="6"/>
  <c r="N138" i="6"/>
  <c r="O138" i="6"/>
  <c r="L138" i="6"/>
  <c r="L140" i="6"/>
  <c r="M140" i="6"/>
  <c r="N140" i="6"/>
  <c r="O140" i="6"/>
  <c r="M142" i="6"/>
  <c r="N142" i="6"/>
  <c r="O142" i="6"/>
  <c r="L142" i="6"/>
  <c r="L144" i="6"/>
  <c r="M144" i="6"/>
  <c r="N144" i="6"/>
  <c r="O144" i="6"/>
  <c r="M146" i="6"/>
  <c r="N146" i="6"/>
  <c r="O146" i="6"/>
  <c r="L146" i="6"/>
  <c r="L148" i="6"/>
  <c r="M148" i="6"/>
  <c r="N148" i="6"/>
  <c r="O148" i="6"/>
  <c r="M150" i="6"/>
  <c r="N150" i="6"/>
  <c r="O150" i="6"/>
  <c r="L150" i="6"/>
  <c r="L152" i="6"/>
  <c r="M152" i="6"/>
  <c r="N152" i="6"/>
  <c r="O152" i="6"/>
  <c r="M154" i="6"/>
  <c r="N154" i="6"/>
  <c r="O154" i="6"/>
  <c r="L154" i="6"/>
  <c r="L156" i="6"/>
  <c r="M156" i="6"/>
  <c r="N156" i="6"/>
  <c r="O156" i="6"/>
  <c r="M158" i="6"/>
  <c r="N158" i="6"/>
  <c r="O158" i="6"/>
  <c r="L158" i="6"/>
  <c r="L160" i="6"/>
  <c r="M160" i="6"/>
  <c r="N160" i="6"/>
  <c r="O160" i="6"/>
  <c r="M162" i="6"/>
  <c r="N162" i="6"/>
  <c r="O162" i="6"/>
  <c r="L162" i="6"/>
  <c r="L164" i="6"/>
  <c r="M164" i="6"/>
  <c r="N164" i="6"/>
  <c r="O164" i="6"/>
  <c r="M166" i="6"/>
  <c r="N166" i="6"/>
  <c r="O166" i="6"/>
  <c r="L166" i="6"/>
  <c r="L168" i="6"/>
  <c r="M168" i="6"/>
  <c r="N168" i="6"/>
  <c r="O168" i="6"/>
  <c r="N170" i="6"/>
  <c r="L170" i="6"/>
  <c r="M170" i="6"/>
  <c r="O170" i="6"/>
  <c r="L172" i="6"/>
  <c r="M172" i="6"/>
  <c r="N172" i="6"/>
  <c r="O172" i="6"/>
  <c r="N174" i="6"/>
  <c r="L174" i="6"/>
  <c r="M174" i="6"/>
  <c r="L176" i="6"/>
  <c r="M176" i="6"/>
  <c r="N176" i="6"/>
  <c r="O176" i="6"/>
  <c r="N178" i="6"/>
  <c r="O178" i="6"/>
  <c r="L178" i="6"/>
  <c r="M178" i="6"/>
  <c r="L180" i="6"/>
  <c r="M180" i="6"/>
  <c r="N180" i="6"/>
  <c r="O180" i="6"/>
  <c r="N182" i="6"/>
  <c r="M182" i="6"/>
  <c r="O182" i="6"/>
  <c r="L182" i="6"/>
  <c r="L184" i="6"/>
  <c r="M184" i="6"/>
  <c r="N184" i="6"/>
  <c r="O184" i="6"/>
  <c r="N186" i="6"/>
  <c r="L186" i="6"/>
  <c r="M186" i="6"/>
  <c r="O186" i="6"/>
  <c r="L188" i="6"/>
  <c r="M188" i="6"/>
  <c r="N188" i="6"/>
  <c r="O188" i="6"/>
  <c r="N190" i="6"/>
  <c r="L190" i="6"/>
  <c r="M190" i="6"/>
  <c r="O190" i="6"/>
  <c r="O174" i="6"/>
  <c r="N29" i="6"/>
  <c r="O29" i="6"/>
  <c r="L29" i="6"/>
  <c r="M29" i="6"/>
  <c r="L31" i="6"/>
  <c r="M31" i="6"/>
  <c r="N31" i="6"/>
  <c r="O31" i="6"/>
  <c r="N33" i="6"/>
  <c r="O33" i="6"/>
  <c r="L33" i="6"/>
  <c r="M33" i="6"/>
  <c r="L35" i="6"/>
  <c r="M35" i="6"/>
  <c r="N35" i="6"/>
  <c r="O35" i="6"/>
  <c r="N37" i="6"/>
  <c r="O37" i="6"/>
  <c r="L37" i="6"/>
  <c r="M37" i="6"/>
  <c r="L39" i="6"/>
  <c r="M39" i="6"/>
  <c r="N39" i="6"/>
  <c r="O39" i="6"/>
  <c r="N41" i="6"/>
  <c r="O41" i="6"/>
  <c r="L41" i="6"/>
  <c r="M41" i="6"/>
  <c r="L43" i="6"/>
  <c r="M43" i="6"/>
  <c r="N43" i="6"/>
  <c r="O43" i="6"/>
  <c r="N45" i="6"/>
  <c r="O45" i="6"/>
  <c r="L45" i="6"/>
  <c r="M45" i="6"/>
  <c r="L47" i="6"/>
  <c r="M47" i="6"/>
  <c r="N47" i="6"/>
  <c r="O47" i="6"/>
  <c r="N49" i="6"/>
  <c r="O49" i="6"/>
  <c r="L49" i="6"/>
  <c r="M49" i="6"/>
  <c r="L51" i="6"/>
  <c r="M51" i="6"/>
  <c r="N51" i="6"/>
  <c r="O51" i="6"/>
  <c r="N53" i="6"/>
  <c r="O53" i="6"/>
  <c r="L53" i="6"/>
  <c r="M53" i="6"/>
  <c r="L55" i="6"/>
  <c r="M55" i="6"/>
  <c r="N55" i="6"/>
  <c r="O55" i="6"/>
  <c r="N57" i="6"/>
  <c r="O57" i="6"/>
  <c r="L57" i="6"/>
  <c r="M57" i="6"/>
  <c r="L59" i="6"/>
  <c r="M59" i="6"/>
  <c r="N59" i="6"/>
  <c r="O59" i="6"/>
  <c r="N61" i="6"/>
  <c r="O61" i="6"/>
  <c r="L61" i="6"/>
  <c r="M61" i="6"/>
  <c r="L63" i="6"/>
  <c r="M63" i="6"/>
  <c r="N63" i="6"/>
  <c r="O63" i="6"/>
  <c r="N65" i="6"/>
  <c r="O65" i="6"/>
  <c r="L65" i="6"/>
  <c r="M65" i="6"/>
  <c r="L67" i="6"/>
  <c r="M67" i="6"/>
  <c r="N67" i="6"/>
  <c r="O67" i="6"/>
  <c r="N69" i="6"/>
  <c r="O69" i="6"/>
  <c r="L69" i="6"/>
  <c r="M69" i="6"/>
  <c r="L71" i="6"/>
  <c r="M71" i="6"/>
  <c r="N71" i="6"/>
  <c r="O71" i="6"/>
  <c r="N73" i="6"/>
  <c r="O73" i="6"/>
  <c r="L73" i="6"/>
  <c r="M73" i="6"/>
  <c r="L75" i="6"/>
  <c r="M75" i="6"/>
  <c r="N75" i="6"/>
  <c r="O75" i="6"/>
  <c r="N77" i="6"/>
  <c r="O77" i="6"/>
  <c r="L77" i="6"/>
  <c r="M77" i="6"/>
  <c r="L79" i="6"/>
  <c r="M79" i="6"/>
  <c r="N79" i="6"/>
  <c r="O79" i="6"/>
  <c r="N81" i="6"/>
  <c r="O81" i="6"/>
  <c r="L81" i="6"/>
  <c r="M81" i="6"/>
  <c r="L83" i="6"/>
  <c r="M83" i="6"/>
  <c r="N83" i="6"/>
  <c r="O83" i="6"/>
  <c r="N85" i="6"/>
  <c r="O85" i="6"/>
  <c r="L85" i="6"/>
  <c r="M85" i="6"/>
  <c r="L87" i="6"/>
  <c r="M87" i="6"/>
  <c r="N87" i="6"/>
  <c r="O87" i="6"/>
  <c r="N89" i="6"/>
  <c r="O89" i="6"/>
  <c r="L89" i="6"/>
  <c r="M89" i="6"/>
  <c r="L91" i="6"/>
  <c r="M91" i="6"/>
  <c r="N91" i="6"/>
  <c r="O91" i="6"/>
  <c r="N93" i="6"/>
  <c r="O93" i="6"/>
  <c r="L93" i="6"/>
  <c r="M93" i="6"/>
  <c r="L95" i="6"/>
  <c r="M95" i="6"/>
  <c r="N95" i="6"/>
  <c r="O95" i="6"/>
  <c r="N97" i="6"/>
  <c r="O97" i="6"/>
  <c r="L97" i="6"/>
  <c r="M97" i="6"/>
  <c r="L99" i="6"/>
  <c r="M99" i="6"/>
  <c r="O99" i="6"/>
  <c r="N99" i="6"/>
  <c r="N101" i="6"/>
  <c r="O101" i="6"/>
  <c r="L101" i="6"/>
  <c r="M101" i="6"/>
  <c r="L103" i="6"/>
  <c r="M103" i="6"/>
  <c r="O103" i="6"/>
  <c r="N103" i="6"/>
  <c r="N105" i="6"/>
  <c r="O105" i="6"/>
  <c r="L105" i="6"/>
  <c r="M105" i="6"/>
  <c r="L107" i="6"/>
  <c r="M107" i="6"/>
  <c r="O107" i="6"/>
  <c r="N107" i="6"/>
  <c r="N109" i="6"/>
  <c r="O109" i="6"/>
  <c r="L109" i="6"/>
  <c r="M109" i="6"/>
  <c r="L111" i="6"/>
  <c r="M111" i="6"/>
  <c r="O111" i="6"/>
  <c r="N111" i="6"/>
  <c r="N113" i="6"/>
  <c r="O113" i="6"/>
  <c r="L113" i="6"/>
  <c r="M113" i="6"/>
  <c r="L115" i="6"/>
  <c r="M115" i="6"/>
  <c r="O115" i="6"/>
  <c r="N115" i="6"/>
  <c r="L117" i="6"/>
  <c r="M117" i="6"/>
  <c r="N117" i="6"/>
  <c r="O117" i="6"/>
  <c r="O119" i="6"/>
  <c r="L119" i="6"/>
  <c r="M119" i="6"/>
  <c r="N119" i="6"/>
  <c r="L121" i="6"/>
  <c r="M121" i="6"/>
  <c r="N121" i="6"/>
  <c r="O121" i="6"/>
  <c r="O123" i="6"/>
  <c r="L123" i="6"/>
  <c r="M123" i="6"/>
  <c r="N123" i="6"/>
  <c r="L125" i="6"/>
  <c r="M125" i="6"/>
  <c r="N125" i="6"/>
  <c r="O125" i="6"/>
  <c r="O127" i="6"/>
  <c r="L127" i="6"/>
  <c r="M127" i="6"/>
  <c r="N127" i="6"/>
  <c r="L129" i="6"/>
  <c r="M129" i="6"/>
  <c r="N129" i="6"/>
  <c r="O129" i="6"/>
  <c r="O131" i="6"/>
  <c r="L131" i="6"/>
  <c r="M131" i="6"/>
  <c r="L133" i="6"/>
  <c r="M133" i="6"/>
  <c r="N133" i="6"/>
  <c r="O133" i="6"/>
  <c r="O135" i="6"/>
  <c r="L135" i="6"/>
  <c r="M135" i="6"/>
  <c r="N135" i="6"/>
  <c r="L137" i="6"/>
  <c r="M137" i="6"/>
  <c r="N137" i="6"/>
  <c r="O137" i="6"/>
  <c r="O139" i="6"/>
  <c r="L139" i="6"/>
  <c r="M139" i="6"/>
  <c r="N139" i="6"/>
  <c r="L141" i="6"/>
  <c r="M141" i="6"/>
  <c r="N141" i="6"/>
  <c r="O141" i="6"/>
  <c r="O143" i="6"/>
  <c r="L143" i="6"/>
  <c r="M143" i="6"/>
  <c r="N143" i="6"/>
  <c r="L145" i="6"/>
  <c r="M145" i="6"/>
  <c r="N145" i="6"/>
  <c r="O145" i="6"/>
  <c r="O147" i="6"/>
  <c r="L147" i="6"/>
  <c r="M147" i="6"/>
  <c r="N147" i="6"/>
  <c r="L149" i="6"/>
  <c r="M149" i="6"/>
  <c r="N149" i="6"/>
  <c r="O149" i="6"/>
  <c r="O151" i="6"/>
  <c r="L151" i="6"/>
  <c r="M151" i="6"/>
  <c r="N151" i="6"/>
  <c r="L153" i="6"/>
  <c r="M153" i="6"/>
  <c r="N153" i="6"/>
  <c r="O153" i="6"/>
  <c r="O155" i="6"/>
  <c r="L155" i="6"/>
  <c r="M155" i="6"/>
  <c r="N155" i="6"/>
  <c r="L157" i="6"/>
  <c r="M157" i="6"/>
  <c r="N157" i="6"/>
  <c r="O157" i="6"/>
  <c r="O159" i="6"/>
  <c r="L159" i="6"/>
  <c r="M159" i="6"/>
  <c r="N159" i="6"/>
  <c r="L161" i="6"/>
  <c r="M161" i="6"/>
  <c r="N161" i="6"/>
  <c r="O161" i="6"/>
  <c r="O163" i="6"/>
  <c r="L163" i="6"/>
  <c r="M163" i="6"/>
  <c r="L165" i="6"/>
  <c r="M165" i="6"/>
  <c r="N165" i="6"/>
  <c r="O165" i="6"/>
  <c r="O167" i="6"/>
  <c r="L167" i="6"/>
  <c r="M167" i="6"/>
  <c r="N167" i="6"/>
  <c r="L169" i="6"/>
  <c r="M169" i="6"/>
  <c r="N169" i="6"/>
  <c r="O169" i="6"/>
  <c r="L171" i="6"/>
  <c r="M171" i="6"/>
  <c r="O171" i="6"/>
  <c r="L173" i="6"/>
  <c r="N173" i="6"/>
  <c r="O173" i="6"/>
  <c r="M173" i="6"/>
  <c r="L175" i="6"/>
  <c r="M175" i="6"/>
  <c r="N175" i="6"/>
  <c r="O175" i="6"/>
  <c r="L177" i="6"/>
  <c r="N177" i="6"/>
  <c r="O177" i="6"/>
  <c r="M177" i="6"/>
  <c r="L179" i="6"/>
  <c r="M179" i="6"/>
  <c r="N179" i="6"/>
  <c r="O179" i="6"/>
  <c r="L181" i="6"/>
  <c r="N181" i="6"/>
  <c r="O181" i="6"/>
  <c r="M181" i="6"/>
  <c r="L183" i="6"/>
  <c r="M183" i="6"/>
  <c r="N183" i="6"/>
  <c r="O183" i="6"/>
  <c r="L185" i="6"/>
  <c r="N185" i="6"/>
  <c r="O185" i="6"/>
  <c r="L187" i="6"/>
  <c r="M187" i="6"/>
  <c r="N187" i="6"/>
  <c r="O187" i="6"/>
  <c r="L189" i="6"/>
  <c r="N189" i="6"/>
  <c r="O189" i="6"/>
  <c r="M189" i="6"/>
  <c r="L191" i="6"/>
  <c r="M191" i="6"/>
  <c r="N191" i="6"/>
  <c r="O191" i="6"/>
  <c r="L193" i="6"/>
  <c r="N193" i="6"/>
  <c r="O193" i="6"/>
  <c r="M193" i="6"/>
  <c r="L195" i="6"/>
  <c r="M195" i="6"/>
  <c r="N195" i="6"/>
  <c r="O195" i="6"/>
  <c r="L197" i="6"/>
  <c r="N197" i="6"/>
  <c r="O197" i="6"/>
  <c r="M197" i="6"/>
  <c r="L199" i="6"/>
  <c r="M199" i="6"/>
  <c r="N199" i="6"/>
  <c r="L201" i="6"/>
  <c r="N201" i="6"/>
  <c r="O201" i="6"/>
  <c r="M201" i="6"/>
  <c r="L203" i="6"/>
  <c r="M203" i="6"/>
  <c r="O203" i="6"/>
  <c r="L205" i="6"/>
  <c r="N205" i="6"/>
  <c r="O205" i="6"/>
  <c r="M205" i="6"/>
  <c r="L207" i="6"/>
  <c r="M207" i="6"/>
  <c r="N207" i="6"/>
  <c r="O207" i="6"/>
  <c r="L209" i="6"/>
  <c r="N209" i="6"/>
  <c r="O209" i="6"/>
  <c r="M209" i="6"/>
  <c r="L211" i="6"/>
  <c r="M211" i="6"/>
  <c r="N211" i="6"/>
  <c r="O211" i="6"/>
  <c r="O217" i="6"/>
  <c r="O221" i="6"/>
  <c r="O225" i="6"/>
  <c r="O229" i="6"/>
  <c r="O233" i="6"/>
  <c r="O237" i="6"/>
  <c r="O241" i="6"/>
  <c r="O245" i="6"/>
  <c r="O249" i="6"/>
  <c r="O253" i="6"/>
  <c r="O257" i="6"/>
  <c r="O261" i="6"/>
  <c r="O265" i="6"/>
  <c r="O269" i="6"/>
  <c r="O273" i="6"/>
  <c r="O277" i="6"/>
  <c r="O281" i="6"/>
  <c r="O285" i="6"/>
  <c r="O289" i="6"/>
  <c r="O293" i="6"/>
  <c r="O297" i="6"/>
  <c r="O199" i="6"/>
  <c r="N171" i="6"/>
  <c r="N163" i="6"/>
  <c r="L8" i="6"/>
  <c r="M8" i="6"/>
  <c r="N8" i="6"/>
  <c r="O8" i="6"/>
  <c r="L192" i="6"/>
  <c r="M192" i="6"/>
  <c r="N192" i="6"/>
  <c r="O192" i="6"/>
  <c r="N194" i="6"/>
  <c r="L194" i="6"/>
  <c r="M194" i="6"/>
  <c r="O194" i="6"/>
  <c r="L196" i="6"/>
  <c r="M196" i="6"/>
  <c r="N196" i="6"/>
  <c r="O196" i="6"/>
  <c r="N198" i="6"/>
  <c r="L198" i="6"/>
  <c r="M198" i="6"/>
  <c r="O198" i="6"/>
  <c r="L200" i="6"/>
  <c r="M200" i="6"/>
  <c r="N200" i="6"/>
  <c r="O200" i="6"/>
  <c r="N202" i="6"/>
  <c r="L202" i="6"/>
  <c r="M202" i="6"/>
  <c r="O202" i="6"/>
  <c r="L204" i="6"/>
  <c r="M204" i="6"/>
  <c r="N204" i="6"/>
  <c r="O204" i="6"/>
  <c r="N206" i="6"/>
  <c r="L206" i="6"/>
  <c r="M206" i="6"/>
  <c r="L208" i="6"/>
  <c r="M208" i="6"/>
  <c r="N208" i="6"/>
  <c r="O208" i="6"/>
  <c r="M288" i="6"/>
  <c r="M296" i="6"/>
  <c r="M185" i="6"/>
  <c r="N131" i="6"/>
  <c r="L3" i="6"/>
  <c r="M3" i="6"/>
  <c r="N3" i="6"/>
  <c r="O3" i="6"/>
  <c r="N5" i="6"/>
  <c r="O5" i="6"/>
  <c r="L5" i="6"/>
  <c r="M5" i="6"/>
  <c r="L7" i="6"/>
  <c r="M7" i="6"/>
  <c r="N7" i="6"/>
  <c r="O7" i="6"/>
  <c r="O206" i="6"/>
  <c r="O298" i="6"/>
  <c r="M297" i="6"/>
  <c r="O294" i="6"/>
  <c r="M293" i="6"/>
  <c r="O290" i="6"/>
  <c r="M289" i="6"/>
  <c r="O286" i="6"/>
  <c r="M285" i="6"/>
  <c r="O282" i="6"/>
  <c r="M281" i="6"/>
  <c r="O278" i="6"/>
  <c r="M277" i="6"/>
  <c r="O274" i="6"/>
  <c r="M273" i="6"/>
  <c r="O270" i="6"/>
  <c r="M269" i="6"/>
  <c r="O266" i="6"/>
  <c r="M265" i="6"/>
  <c r="O262" i="6"/>
  <c r="M261" i="6"/>
  <c r="O258" i="6"/>
  <c r="M257" i="6"/>
  <c r="O254" i="6"/>
  <c r="M253" i="6"/>
  <c r="O250" i="6"/>
  <c r="M249" i="6"/>
  <c r="O246" i="6"/>
  <c r="M245" i="6"/>
  <c r="O242" i="6"/>
  <c r="M241" i="6"/>
  <c r="O238" i="6"/>
  <c r="M237" i="6"/>
  <c r="O234" i="6"/>
  <c r="M233" i="6"/>
  <c r="O230" i="6"/>
  <c r="M229" i="6"/>
  <c r="O226" i="6"/>
  <c r="M225" i="6"/>
  <c r="O222" i="6"/>
  <c r="M221" i="6"/>
  <c r="O218" i="6"/>
  <c r="M217" i="6"/>
  <c r="O214" i="6"/>
  <c r="M213" i="6"/>
  <c r="N298" i="6"/>
  <c r="L297" i="6"/>
  <c r="N294" i="6"/>
  <c r="L293" i="6"/>
  <c r="N290" i="6"/>
  <c r="L289" i="6"/>
  <c r="N286" i="6"/>
  <c r="L285" i="6"/>
  <c r="N282" i="6"/>
  <c r="L281" i="6"/>
  <c r="N278" i="6"/>
  <c r="L277" i="6"/>
  <c r="N274" i="6"/>
  <c r="L273" i="6"/>
  <c r="N270" i="6"/>
  <c r="L269" i="6"/>
  <c r="N266" i="6"/>
  <c r="L265" i="6"/>
  <c r="N262" i="6"/>
  <c r="L261" i="6"/>
  <c r="N258" i="6"/>
  <c r="L257" i="6"/>
  <c r="N254" i="6"/>
  <c r="L253" i="6"/>
  <c r="N250" i="6"/>
  <c r="L249" i="6"/>
  <c r="N246" i="6"/>
  <c r="L245" i="6"/>
  <c r="N242" i="6"/>
  <c r="L241" i="6"/>
  <c r="N238" i="6"/>
  <c r="L237" i="6"/>
  <c r="N234" i="6"/>
  <c r="L233" i="6"/>
  <c r="N230" i="6"/>
  <c r="L229" i="6"/>
  <c r="N226" i="6"/>
  <c r="L225" i="6"/>
  <c r="N222" i="6"/>
  <c r="L221" i="6"/>
  <c r="N218" i="6"/>
  <c r="L217" i="6"/>
  <c r="N214" i="6"/>
  <c r="N210" i="6"/>
  <c r="L212" i="6"/>
  <c r="M212" i="6"/>
  <c r="N212" i="6"/>
  <c r="O212" i="6"/>
  <c r="O299" i="6"/>
  <c r="M298" i="6"/>
  <c r="O295" i="6"/>
  <c r="M294" i="6"/>
  <c r="O291" i="6"/>
  <c r="M290" i="6"/>
  <c r="O287" i="6"/>
  <c r="M286" i="6"/>
  <c r="O283" i="6"/>
  <c r="M282" i="6"/>
  <c r="O279" i="6"/>
  <c r="M278" i="6"/>
  <c r="O275" i="6"/>
  <c r="M274" i="6"/>
  <c r="O271" i="6"/>
  <c r="M270" i="6"/>
  <c r="O267" i="6"/>
  <c r="M266" i="6"/>
  <c r="O263" i="6"/>
  <c r="M262" i="6"/>
  <c r="O259" i="6"/>
  <c r="M258" i="6"/>
  <c r="O255" i="6"/>
  <c r="M254" i="6"/>
  <c r="O251" i="6"/>
  <c r="M250" i="6"/>
  <c r="O247" i="6"/>
  <c r="M246" i="6"/>
  <c r="O243" i="6"/>
  <c r="M242" i="6"/>
  <c r="O239" i="6"/>
  <c r="M238" i="6"/>
  <c r="O235" i="6"/>
  <c r="M234" i="6"/>
  <c r="O231" i="6"/>
  <c r="M230" i="6"/>
  <c r="O227" i="6"/>
  <c r="M226" i="6"/>
  <c r="O223" i="6"/>
  <c r="M222" i="6"/>
  <c r="O219" i="6"/>
  <c r="M218" i="6"/>
  <c r="O215" i="6"/>
  <c r="M214" i="6"/>
  <c r="N299" i="6"/>
  <c r="L298" i="6"/>
  <c r="N295" i="6"/>
  <c r="L294" i="6"/>
  <c r="N291" i="6"/>
  <c r="L290" i="6"/>
  <c r="N287" i="6"/>
  <c r="L286" i="6"/>
  <c r="N283" i="6"/>
  <c r="L282" i="6"/>
  <c r="N279" i="6"/>
  <c r="L278" i="6"/>
  <c r="N275" i="6"/>
  <c r="L274" i="6"/>
  <c r="N271" i="6"/>
  <c r="L270" i="6"/>
  <c r="N267" i="6"/>
  <c r="L266" i="6"/>
  <c r="N263" i="6"/>
  <c r="L262" i="6"/>
  <c r="N259" i="6"/>
  <c r="L258" i="6"/>
  <c r="N255" i="6"/>
  <c r="L254" i="6"/>
  <c r="N251" i="6"/>
  <c r="L250" i="6"/>
  <c r="N247" i="6"/>
  <c r="L246" i="6"/>
  <c r="N243" i="6"/>
  <c r="L242" i="6"/>
  <c r="N239" i="6"/>
  <c r="L238" i="6"/>
  <c r="N235" i="6"/>
  <c r="L234" i="6"/>
  <c r="N231" i="6"/>
  <c r="L230" i="6"/>
  <c r="N227" i="6"/>
  <c r="L226" i="6"/>
  <c r="N223" i="6"/>
  <c r="L222" i="6"/>
  <c r="N219" i="6"/>
  <c r="L218" i="6"/>
  <c r="N215" i="6"/>
  <c r="L214" i="6"/>
  <c r="M299" i="6"/>
  <c r="O296" i="6"/>
  <c r="M295" i="6"/>
  <c r="O292" i="6"/>
  <c r="M291" i="6"/>
  <c r="O288" i="6"/>
  <c r="M287" i="6"/>
  <c r="O284" i="6"/>
  <c r="M283" i="6"/>
  <c r="O280" i="6"/>
  <c r="M279" i="6"/>
  <c r="O276" i="6"/>
  <c r="M275" i="6"/>
  <c r="O272" i="6"/>
  <c r="M271" i="6"/>
  <c r="O268" i="6"/>
  <c r="M267" i="6"/>
  <c r="O264" i="6"/>
  <c r="M263" i="6"/>
  <c r="O260" i="6"/>
  <c r="M259" i="6"/>
  <c r="O256" i="6"/>
  <c r="M255" i="6"/>
  <c r="O252" i="6"/>
  <c r="M251" i="6"/>
  <c r="O248" i="6"/>
  <c r="M247" i="6"/>
  <c r="O244" i="6"/>
  <c r="M243" i="6"/>
  <c r="O240" i="6"/>
  <c r="M239" i="6"/>
  <c r="O236" i="6"/>
  <c r="M235" i="6"/>
  <c r="O232" i="6"/>
  <c r="M231" i="6"/>
  <c r="O228" i="6"/>
  <c r="M227" i="6"/>
  <c r="O224" i="6"/>
  <c r="M223" i="6"/>
  <c r="O220" i="6"/>
  <c r="M219" i="6"/>
  <c r="O216" i="6"/>
  <c r="M215" i="6"/>
  <c r="L299" i="6"/>
  <c r="N296" i="6"/>
  <c r="L295" i="6"/>
  <c r="N292" i="6"/>
  <c r="L291" i="6"/>
  <c r="N288" i="6"/>
  <c r="L287" i="6"/>
  <c r="N284" i="6"/>
  <c r="L283" i="6"/>
  <c r="N280" i="6"/>
  <c r="L279" i="6"/>
  <c r="N276" i="6"/>
  <c r="L275" i="6"/>
  <c r="N272" i="6"/>
  <c r="L271" i="6"/>
  <c r="N268" i="6"/>
  <c r="L267" i="6"/>
  <c r="N264" i="6"/>
  <c r="L263" i="6"/>
  <c r="N260" i="6"/>
  <c r="L259" i="6"/>
  <c r="N256" i="6"/>
  <c r="L255" i="6"/>
  <c r="N252" i="6"/>
  <c r="L251" i="6"/>
  <c r="N248" i="6"/>
  <c r="L247" i="6"/>
  <c r="N244" i="6"/>
  <c r="L243" i="6"/>
  <c r="N240" i="6"/>
  <c r="L239" i="6"/>
  <c r="N236" i="6"/>
  <c r="L235" i="6"/>
  <c r="N232" i="6"/>
  <c r="L231" i="6"/>
  <c r="N228" i="6"/>
  <c r="L227" i="6"/>
  <c r="N224" i="6"/>
  <c r="L223" i="6"/>
  <c r="N220" i="6"/>
  <c r="L219" i="6"/>
  <c r="N216" i="6"/>
  <c r="L215" i="6"/>
  <c r="L213" i="6"/>
  <c r="O213" i="6"/>
  <c r="O210" i="6"/>
  <c r="O2" i="6"/>
  <c r="N2" i="6"/>
  <c r="M2" i="6"/>
  <c r="L2" i="6"/>
  <c r="I34" i="10" l="1"/>
  <c r="I42" i="10"/>
  <c r="I102" i="10"/>
  <c r="I211" i="10"/>
  <c r="I89" i="10"/>
  <c r="I88" i="10"/>
  <c r="I180" i="10"/>
  <c r="I123" i="10"/>
  <c r="I187" i="10"/>
  <c r="I146" i="10"/>
  <c r="I178" i="10"/>
  <c r="I289" i="10"/>
  <c r="I247" i="10"/>
  <c r="I279" i="10"/>
  <c r="I177" i="10"/>
  <c r="I248" i="10"/>
  <c r="I246" i="10"/>
  <c r="I278" i="10"/>
  <c r="I312" i="10"/>
  <c r="I344" i="10"/>
  <c r="I467" i="10"/>
  <c r="I323" i="10"/>
  <c r="I355" i="10"/>
  <c r="I463" i="10"/>
  <c r="I322" i="10"/>
  <c r="I354" i="10"/>
  <c r="I325" i="10"/>
  <c r="I357" i="10"/>
  <c r="I390" i="10"/>
  <c r="I422" i="10"/>
  <c r="I454" i="10"/>
  <c r="I373" i="10"/>
  <c r="I405" i="10"/>
  <c r="I437" i="10"/>
  <c r="I468" i="10"/>
  <c r="I500" i="10"/>
  <c r="I517" i="10"/>
  <c r="I533" i="10"/>
  <c r="I618" i="10"/>
  <c r="I562" i="10"/>
  <c r="I602" i="10"/>
  <c r="I555" i="10"/>
  <c r="I617" i="10"/>
  <c r="I600" i="10"/>
  <c r="I674" i="10"/>
  <c r="I663" i="10"/>
  <c r="I661" i="10"/>
  <c r="I682" i="10"/>
  <c r="I718" i="10"/>
  <c r="I704" i="10"/>
  <c r="I732" i="10"/>
  <c r="I764" i="10"/>
  <c r="I755" i="10"/>
  <c r="I734" i="10"/>
  <c r="I766" i="10"/>
  <c r="I785" i="10"/>
  <c r="I803" i="10"/>
  <c r="I814" i="10"/>
  <c r="I846" i="10"/>
  <c r="I854" i="10"/>
  <c r="I859" i="10"/>
  <c r="I875" i="10"/>
  <c r="I910" i="10"/>
  <c r="I950" i="10"/>
  <c r="I965" i="10"/>
  <c r="I977" i="10"/>
  <c r="I966" i="10"/>
  <c r="I540" i="10"/>
  <c r="I905" i="10"/>
  <c r="I481" i="10"/>
  <c r="I509" i="10"/>
  <c r="I74" i="10"/>
  <c r="I817" i="10"/>
  <c r="I273" i="10"/>
  <c r="I757" i="10"/>
  <c r="I544" i="10"/>
  <c r="I237" i="10"/>
  <c r="I299" i="10"/>
  <c r="I889" i="10"/>
  <c r="I607" i="10"/>
  <c r="I217" i="10"/>
  <c r="I640" i="10"/>
  <c r="I91" i="10"/>
  <c r="I136" i="10"/>
  <c r="I548" i="10"/>
  <c r="I518" i="10"/>
  <c r="I7" i="10"/>
  <c r="I38" i="10"/>
  <c r="I63" i="10"/>
  <c r="I95" i="10"/>
  <c r="I54" i="10"/>
  <c r="I51" i="10"/>
  <c r="I106" i="10"/>
  <c r="I61" i="10"/>
  <c r="I93" i="10"/>
  <c r="I92" i="10"/>
  <c r="I140" i="10"/>
  <c r="I184" i="10"/>
  <c r="I127" i="10"/>
  <c r="I159" i="10"/>
  <c r="I191" i="10"/>
  <c r="I218" i="10"/>
  <c r="I150" i="10"/>
  <c r="I182" i="10"/>
  <c r="I203" i="10"/>
  <c r="I251" i="10"/>
  <c r="I283" i="10"/>
  <c r="I149" i="10"/>
  <c r="I181" i="10"/>
  <c r="I220" i="10"/>
  <c r="I252" i="10"/>
  <c r="I284" i="10"/>
  <c r="I250" i="10"/>
  <c r="I282" i="10"/>
  <c r="I375" i="10"/>
  <c r="I316" i="10"/>
  <c r="I348" i="10"/>
  <c r="I399" i="10"/>
  <c r="I327" i="10"/>
  <c r="I359" i="10"/>
  <c r="I391" i="10"/>
  <c r="I326" i="10"/>
  <c r="I358" i="10"/>
  <c r="I297" i="10"/>
  <c r="I329" i="10"/>
  <c r="I395" i="10"/>
  <c r="I394" i="10"/>
  <c r="I426" i="10"/>
  <c r="I459" i="10"/>
  <c r="I495" i="10"/>
  <c r="I377" i="10"/>
  <c r="I409" i="10"/>
  <c r="I441" i="10"/>
  <c r="I472" i="10"/>
  <c r="I538" i="10"/>
  <c r="I877" i="10"/>
  <c r="I502" i="10"/>
  <c r="I683" i="10"/>
  <c r="I23" i="10"/>
  <c r="I17" i="10"/>
  <c r="I67" i="10"/>
  <c r="I99" i="10"/>
  <c r="I41" i="10"/>
  <c r="I37" i="10"/>
  <c r="I110" i="10"/>
  <c r="I65" i="10"/>
  <c r="I97" i="10"/>
  <c r="I96" i="10"/>
  <c r="I144" i="10"/>
  <c r="I188" i="10"/>
  <c r="I131" i="10"/>
  <c r="I163" i="10"/>
  <c r="I195" i="10"/>
  <c r="I122" i="10"/>
  <c r="I154" i="10"/>
  <c r="I186" i="10"/>
  <c r="I206" i="10"/>
  <c r="I255" i="10"/>
  <c r="I121" i="10"/>
  <c r="I153" i="10"/>
  <c r="I185" i="10"/>
  <c r="I224" i="10"/>
  <c r="I256" i="10"/>
  <c r="I456" i="10"/>
  <c r="I254" i="10"/>
  <c r="I286" i="10"/>
  <c r="I288" i="10"/>
  <c r="I320" i="10"/>
  <c r="I352" i="10"/>
  <c r="I431" i="10"/>
  <c r="I331" i="10"/>
  <c r="I361" i="10"/>
  <c r="I423" i="10"/>
  <c r="I330" i="10"/>
  <c r="I367" i="10"/>
  <c r="I301" i="10"/>
  <c r="I333" i="10"/>
  <c r="I427" i="10"/>
  <c r="I398" i="10"/>
  <c r="I430" i="10"/>
  <c r="I464" i="10"/>
  <c r="I499" i="10"/>
  <c r="I145" i="10"/>
  <c r="I298" i="10"/>
  <c r="I197" i="10"/>
  <c r="I599" i="10"/>
  <c r="I22" i="10"/>
  <c r="I35" i="10"/>
  <c r="I71" i="10"/>
  <c r="I103" i="10"/>
  <c r="I43" i="10"/>
  <c r="I115" i="10"/>
  <c r="I119" i="10"/>
  <c r="I69" i="10"/>
  <c r="I101" i="10"/>
  <c r="I100" i="10"/>
  <c r="I148" i="10"/>
  <c r="I192" i="10"/>
  <c r="I135" i="10"/>
  <c r="I167" i="10"/>
  <c r="I214" i="10"/>
  <c r="I126" i="10"/>
  <c r="I158" i="10"/>
  <c r="I190" i="10"/>
  <c r="I208" i="10"/>
  <c r="I259" i="10"/>
  <c r="I125" i="10"/>
  <c r="I157" i="10"/>
  <c r="I189" i="10"/>
  <c r="I228" i="10"/>
  <c r="I260" i="10"/>
  <c r="I294" i="10"/>
  <c r="I258" i="10"/>
  <c r="I439" i="10"/>
  <c r="I292" i="10"/>
  <c r="I324" i="10"/>
  <c r="I356" i="10"/>
  <c r="I457" i="10"/>
  <c r="I335" i="10"/>
  <c r="I363" i="10"/>
  <c r="I302" i="10"/>
  <c r="I334" i="10"/>
  <c r="I371" i="10"/>
  <c r="I305" i="10"/>
  <c r="I337" i="10"/>
  <c r="I370" i="10"/>
  <c r="I402" i="10"/>
  <c r="I434" i="10"/>
  <c r="I471" i="10"/>
  <c r="I216" i="10"/>
  <c r="I447" i="10"/>
  <c r="I945" i="10"/>
  <c r="I44" i="10"/>
  <c r="I25" i="10"/>
  <c r="I46" i="10"/>
  <c r="I75" i="10"/>
  <c r="I107" i="10"/>
  <c r="I49" i="10"/>
  <c r="I118" i="10"/>
  <c r="I55" i="10"/>
  <c r="I73" i="10"/>
  <c r="I105" i="10"/>
  <c r="I104" i="10"/>
  <c r="I152" i="10"/>
  <c r="I196" i="10"/>
  <c r="I139" i="10"/>
  <c r="I171" i="10"/>
  <c r="I219" i="10"/>
  <c r="I130" i="10"/>
  <c r="I162" i="10"/>
  <c r="I194" i="10"/>
  <c r="I231" i="10"/>
  <c r="I263" i="10"/>
  <c r="I129" i="10"/>
  <c r="I161" i="10"/>
  <c r="I193" i="10"/>
  <c r="I232" i="10"/>
  <c r="I264" i="10"/>
  <c r="I230" i="10"/>
  <c r="I262" i="10"/>
  <c r="I285" i="10"/>
  <c r="I296" i="10"/>
  <c r="I328" i="10"/>
  <c r="I360" i="10"/>
  <c r="I307" i="10"/>
  <c r="I339" i="10"/>
  <c r="I365" i="10"/>
  <c r="I306" i="10"/>
  <c r="I338" i="10"/>
  <c r="I403" i="10"/>
  <c r="I309" i="10"/>
  <c r="I341" i="10"/>
  <c r="I374" i="10"/>
  <c r="I406" i="10"/>
  <c r="I438" i="10"/>
  <c r="I475" i="10"/>
  <c r="I507" i="10"/>
  <c r="I33" i="10"/>
  <c r="I155" i="10"/>
  <c r="I280" i="10"/>
  <c r="I547" i="10"/>
  <c r="I787" i="10"/>
  <c r="I917" i="10"/>
  <c r="I693" i="10"/>
  <c r="I19" i="10"/>
  <c r="I16" i="10"/>
  <c r="I79" i="10"/>
  <c r="I111" i="10"/>
  <c r="I52" i="10"/>
  <c r="I90" i="10"/>
  <c r="I57" i="10"/>
  <c r="I77" i="10"/>
  <c r="I109" i="10"/>
  <c r="I108" i="10"/>
  <c r="I156" i="10"/>
  <c r="I227" i="10"/>
  <c r="I143" i="10"/>
  <c r="I175" i="10"/>
  <c r="I222" i="10"/>
  <c r="I134" i="10"/>
  <c r="I166" i="10"/>
  <c r="I199" i="10"/>
  <c r="I235" i="10"/>
  <c r="I267" i="10"/>
  <c r="I133" i="10"/>
  <c r="I165" i="10"/>
  <c r="I207" i="10"/>
  <c r="I236" i="10"/>
  <c r="I268" i="10"/>
  <c r="I234" i="10"/>
  <c r="I266" i="10"/>
  <c r="I290" i="10"/>
  <c r="I300" i="10"/>
  <c r="I332" i="10"/>
  <c r="I387" i="10"/>
  <c r="I311" i="10"/>
  <c r="I343" i="10"/>
  <c r="I379" i="10"/>
  <c r="I310" i="10"/>
  <c r="I342" i="10"/>
  <c r="I435" i="10"/>
  <c r="I313" i="10"/>
  <c r="I345" i="10"/>
  <c r="I378" i="10"/>
  <c r="I410" i="10"/>
  <c r="I442" i="10"/>
  <c r="I48" i="10"/>
  <c r="I587" i="10"/>
  <c r="I874" i="10"/>
  <c r="I946" i="10"/>
  <c r="I947" i="10"/>
  <c r="I852" i="10"/>
  <c r="I873" i="10"/>
  <c r="I21" i="10"/>
  <c r="I30" i="10"/>
  <c r="I32" i="10"/>
  <c r="I83" i="10"/>
  <c r="I36" i="10"/>
  <c r="I50" i="10"/>
  <c r="I94" i="10"/>
  <c r="I113" i="10"/>
  <c r="I81" i="10"/>
  <c r="I117" i="10"/>
  <c r="I112" i="10"/>
  <c r="I172" i="10"/>
  <c r="I223" i="10"/>
  <c r="I147" i="10"/>
  <c r="I179" i="10"/>
  <c r="I198" i="10"/>
  <c r="I138" i="10"/>
  <c r="I170" i="10"/>
  <c r="I202" i="10"/>
  <c r="I239" i="10"/>
  <c r="I271" i="10"/>
  <c r="I137" i="10"/>
  <c r="I169" i="10"/>
  <c r="I210" i="10"/>
  <c r="I240" i="10"/>
  <c r="I272" i="10"/>
  <c r="I238" i="10"/>
  <c r="I270" i="10"/>
  <c r="I407" i="10"/>
  <c r="I304" i="10"/>
  <c r="I336" i="10"/>
  <c r="I419" i="10"/>
  <c r="I315" i="10"/>
  <c r="I347" i="10"/>
  <c r="I411" i="10"/>
  <c r="I314" i="10"/>
  <c r="I346" i="10"/>
  <c r="I383" i="10"/>
  <c r="I317" i="10"/>
  <c r="I349" i="10"/>
  <c r="I382" i="10"/>
  <c r="I414" i="10"/>
  <c r="I446" i="10"/>
  <c r="I483" i="10"/>
  <c r="I523" i="10"/>
  <c r="I397" i="10"/>
  <c r="I429" i="10"/>
  <c r="I460" i="10"/>
  <c r="I492" i="10"/>
  <c r="I506" i="10"/>
  <c r="I530" i="10"/>
  <c r="I215" i="10"/>
  <c r="I491" i="10"/>
  <c r="I845" i="10"/>
  <c r="I912" i="10"/>
  <c r="I1000" i="10"/>
  <c r="I493" i="10"/>
  <c r="I711" i="10"/>
  <c r="I31" i="10"/>
  <c r="I20" i="10"/>
  <c r="I87" i="10"/>
  <c r="I39" i="10"/>
  <c r="I40" i="10"/>
  <c r="I98" i="10"/>
  <c r="I114" i="10"/>
  <c r="I85" i="10"/>
  <c r="I59" i="10"/>
  <c r="I58" i="10"/>
  <c r="I176" i="10"/>
  <c r="I226" i="10"/>
  <c r="I151" i="10"/>
  <c r="I183" i="10"/>
  <c r="I200" i="10"/>
  <c r="I142" i="10"/>
  <c r="I174" i="10"/>
  <c r="I204" i="10"/>
  <c r="I243" i="10"/>
  <c r="I275" i="10"/>
  <c r="I141" i="10"/>
  <c r="I173" i="10"/>
  <c r="I212" i="10"/>
  <c r="I244" i="10"/>
  <c r="I276" i="10"/>
  <c r="I242" i="10"/>
  <c r="I274" i="10"/>
  <c r="I293" i="10"/>
  <c r="I308" i="10"/>
  <c r="I340" i="10"/>
  <c r="I451" i="10"/>
  <c r="I319" i="10"/>
  <c r="I351" i="10"/>
  <c r="I443" i="10"/>
  <c r="I318" i="10"/>
  <c r="I350" i="10"/>
  <c r="I415" i="10"/>
  <c r="I321" i="10"/>
  <c r="I353" i="10"/>
  <c r="I386" i="10"/>
  <c r="I418" i="10"/>
  <c r="I450" i="10"/>
  <c r="I487" i="10"/>
  <c r="I504" i="10"/>
  <c r="I519" i="10"/>
  <c r="I542" i="10"/>
  <c r="I537" i="10"/>
  <c r="I589" i="10"/>
  <c r="I551" i="10"/>
  <c r="I566" i="10"/>
  <c r="I626" i="10"/>
  <c r="I559" i="10"/>
  <c r="I591" i="10"/>
  <c r="I621" i="10"/>
  <c r="I604" i="10"/>
  <c r="I646" i="10"/>
  <c r="I667" i="10"/>
  <c r="I665" i="10"/>
  <c r="I684" i="10"/>
  <c r="I722" i="10"/>
  <c r="I708" i="10"/>
  <c r="I736" i="10"/>
  <c r="I786" i="10"/>
  <c r="I759" i="10"/>
  <c r="I738" i="10"/>
  <c r="I770" i="10"/>
  <c r="I789" i="10"/>
  <c r="I807" i="10"/>
  <c r="I791" i="10"/>
  <c r="I818" i="10"/>
  <c r="I838" i="10"/>
  <c r="I858" i="10"/>
  <c r="I849" i="10"/>
  <c r="I876" i="10"/>
  <c r="I863" i="10"/>
  <c r="I879" i="10"/>
  <c r="I919" i="10"/>
  <c r="I914" i="10"/>
  <c r="I942" i="10"/>
  <c r="I955" i="10"/>
  <c r="I940" i="10"/>
  <c r="I953" i="10"/>
  <c r="I969" i="10"/>
  <c r="I980" i="10"/>
  <c r="I970" i="10"/>
  <c r="I975" i="10"/>
  <c r="I644" i="10"/>
  <c r="I808" i="10"/>
  <c r="I701" i="10"/>
  <c r="I408" i="10"/>
  <c r="I225" i="10"/>
  <c r="I901" i="10"/>
  <c r="I796" i="10"/>
  <c r="I564" i="10"/>
  <c r="I412" i="10"/>
  <c r="I816" i="10"/>
  <c r="I689" i="10"/>
  <c r="I664" i="10"/>
  <c r="I392" i="10"/>
  <c r="I72" i="10"/>
  <c r="I779" i="10"/>
  <c r="I482" i="10"/>
  <c r="I241" i="10"/>
  <c r="I769" i="10"/>
  <c r="I520" i="10"/>
  <c r="I120" i="10"/>
  <c r="I812" i="10"/>
  <c r="I649" i="10"/>
  <c r="I498" i="10"/>
  <c r="I265" i="10"/>
  <c r="I813" i="10"/>
  <c r="I552" i="10"/>
  <c r="I261" i="10"/>
  <c r="I28" i="10"/>
  <c r="I18" i="10"/>
  <c r="I11" i="10"/>
  <c r="I645" i="10"/>
  <c r="I974" i="10"/>
  <c r="I616" i="10"/>
  <c r="I986" i="10"/>
  <c r="I396" i="10"/>
  <c r="I685" i="10"/>
  <c r="I725" i="10"/>
  <c r="I978" i="10"/>
  <c r="I295" i="10"/>
  <c r="I381" i="10"/>
  <c r="I413" i="10"/>
  <c r="I445" i="10"/>
  <c r="I476" i="10"/>
  <c r="I508" i="10"/>
  <c r="I553" i="10"/>
  <c r="I546" i="10"/>
  <c r="I541" i="10"/>
  <c r="I606" i="10"/>
  <c r="I569" i="10"/>
  <c r="I570" i="10"/>
  <c r="I650" i="10"/>
  <c r="I563" i="10"/>
  <c r="I598" i="10"/>
  <c r="I625" i="10"/>
  <c r="I608" i="10"/>
  <c r="I639" i="10"/>
  <c r="I671" i="10"/>
  <c r="I669" i="10"/>
  <c r="I719" i="10"/>
  <c r="I705" i="10"/>
  <c r="I712" i="10"/>
  <c r="I740" i="10"/>
  <c r="I731" i="10"/>
  <c r="I763" i="10"/>
  <c r="I742" i="10"/>
  <c r="I772" i="10"/>
  <c r="I795" i="10"/>
  <c r="I811" i="10"/>
  <c r="I843" i="10"/>
  <c r="I822" i="10"/>
  <c r="I842" i="10"/>
  <c r="I862" i="10"/>
  <c r="I853" i="10"/>
  <c r="I872" i="10"/>
  <c r="I867" i="10"/>
  <c r="I883" i="10"/>
  <c r="I924" i="10"/>
  <c r="I920" i="10"/>
  <c r="I952" i="10"/>
  <c r="I937" i="10"/>
  <c r="I949" i="10"/>
  <c r="I956" i="10"/>
  <c r="I973" i="10"/>
  <c r="I963" i="10"/>
  <c r="I985" i="10"/>
  <c r="I991" i="10"/>
  <c r="I362" i="10"/>
  <c r="I697" i="10"/>
  <c r="I648" i="10"/>
  <c r="I821" i="10"/>
  <c r="I713" i="10"/>
  <c r="I428" i="10"/>
  <c r="I124" i="10"/>
  <c r="I891" i="10"/>
  <c r="I695" i="10"/>
  <c r="I512" i="10"/>
  <c r="I432" i="10"/>
  <c r="I797" i="10"/>
  <c r="I631" i="10"/>
  <c r="I522" i="10"/>
  <c r="I205" i="10"/>
  <c r="I45" i="10"/>
  <c r="I691" i="10"/>
  <c r="I420" i="10"/>
  <c r="I213" i="10"/>
  <c r="I707" i="10"/>
  <c r="I465" i="10"/>
  <c r="I82" i="10"/>
  <c r="I825" i="10"/>
  <c r="I641" i="10"/>
  <c r="I478" i="10"/>
  <c r="I233" i="10"/>
  <c r="I864" i="10"/>
  <c r="I572" i="10"/>
  <c r="I229" i="10"/>
  <c r="I10" i="10"/>
  <c r="I12" i="10"/>
  <c r="I78" i="10"/>
  <c r="I677" i="10"/>
  <c r="I474" i="10"/>
  <c r="I503" i="10"/>
  <c r="I385" i="10"/>
  <c r="I417" i="10"/>
  <c r="I449" i="10"/>
  <c r="I480" i="10"/>
  <c r="I513" i="10"/>
  <c r="I554" i="10"/>
  <c r="I550" i="10"/>
  <c r="I545" i="10"/>
  <c r="I527" i="10"/>
  <c r="I594" i="10"/>
  <c r="I574" i="10"/>
  <c r="I630" i="10"/>
  <c r="I567" i="10"/>
  <c r="I634" i="10"/>
  <c r="I629" i="10"/>
  <c r="I638" i="10"/>
  <c r="I643" i="10"/>
  <c r="I690" i="10"/>
  <c r="I673" i="10"/>
  <c r="I723" i="10"/>
  <c r="I724" i="10"/>
  <c r="I716" i="10"/>
  <c r="I744" i="10"/>
  <c r="I735" i="10"/>
  <c r="I767" i="10"/>
  <c r="I746" i="10"/>
  <c r="I773" i="10"/>
  <c r="I776" i="10"/>
  <c r="I815" i="10"/>
  <c r="I794" i="10"/>
  <c r="I826" i="10"/>
  <c r="I829" i="10"/>
  <c r="I866" i="10"/>
  <c r="I857" i="10"/>
  <c r="I888" i="10"/>
  <c r="I868" i="10"/>
  <c r="I904" i="10"/>
  <c r="I931" i="10"/>
  <c r="I927" i="10"/>
  <c r="I918" i="10"/>
  <c r="I948" i="10"/>
  <c r="I932" i="10"/>
  <c r="I954" i="10"/>
  <c r="I976" i="10"/>
  <c r="I967" i="10"/>
  <c r="I989" i="10"/>
  <c r="I995" i="10"/>
  <c r="I257" i="10"/>
  <c r="I416" i="10"/>
  <c r="I998" i="10"/>
  <c r="I990" i="10"/>
  <c r="I856" i="10"/>
  <c r="I619" i="10"/>
  <c r="I380" i="10"/>
  <c r="I160" i="10"/>
  <c r="I881" i="10"/>
  <c r="I681" i="10"/>
  <c r="I462" i="10"/>
  <c r="I281" i="10"/>
  <c r="I848" i="10"/>
  <c r="I615" i="10"/>
  <c r="I466" i="10"/>
  <c r="I201" i="10"/>
  <c r="I29" i="10"/>
  <c r="I679" i="10"/>
  <c r="I497" i="10"/>
  <c r="I824" i="10"/>
  <c r="I717" i="10"/>
  <c r="I458" i="10"/>
  <c r="I70" i="10"/>
  <c r="I804" i="10"/>
  <c r="I656" i="10"/>
  <c r="I461" i="10"/>
  <c r="I128" i="10"/>
  <c r="I749" i="10"/>
  <c r="I660" i="10"/>
  <c r="I66" i="10"/>
  <c r="I26" i="10"/>
  <c r="I3" i="10"/>
  <c r="I15" i="10"/>
  <c r="I982" i="10"/>
  <c r="I516" i="10"/>
  <c r="I939" i="10"/>
  <c r="I997" i="10"/>
  <c r="I389" i="10"/>
  <c r="I421" i="10"/>
  <c r="I453" i="10"/>
  <c r="I484" i="10"/>
  <c r="I521" i="10"/>
  <c r="I581" i="10"/>
  <c r="I561" i="10"/>
  <c r="I549" i="10"/>
  <c r="I531" i="10"/>
  <c r="I592" i="10"/>
  <c r="I578" i="10"/>
  <c r="I610" i="10"/>
  <c r="I571" i="10"/>
  <c r="I635" i="10"/>
  <c r="I633" i="10"/>
  <c r="I658" i="10"/>
  <c r="I647" i="10"/>
  <c r="I686" i="10"/>
  <c r="I698" i="10"/>
  <c r="I702" i="10"/>
  <c r="I688" i="10"/>
  <c r="I720" i="10"/>
  <c r="I748" i="10"/>
  <c r="I739" i="10"/>
  <c r="I771" i="10"/>
  <c r="I750" i="10"/>
  <c r="I774" i="10"/>
  <c r="I780" i="10"/>
  <c r="I819" i="10"/>
  <c r="I798" i="10"/>
  <c r="I830" i="10"/>
  <c r="I886" i="10"/>
  <c r="I882" i="10"/>
  <c r="I861" i="10"/>
  <c r="I870" i="10"/>
  <c r="I896" i="10"/>
  <c r="I900" i="10"/>
  <c r="I894" i="10"/>
  <c r="I923" i="10"/>
  <c r="I922" i="10"/>
  <c r="I921" i="10"/>
  <c r="I936" i="10"/>
  <c r="I959" i="10"/>
  <c r="I960" i="10"/>
  <c r="I971" i="10"/>
  <c r="I993" i="10"/>
  <c r="I999" i="10"/>
  <c r="I209" i="10"/>
  <c r="I376" i="10"/>
  <c r="I793" i="10"/>
  <c r="I528" i="10"/>
  <c r="I287" i="10"/>
  <c r="I168" i="10"/>
  <c r="I885" i="10"/>
  <c r="I675" i="10"/>
  <c r="I486" i="10"/>
  <c r="I249" i="10"/>
  <c r="I844" i="10"/>
  <c r="I632" i="10"/>
  <c r="I469" i="10"/>
  <c r="I277" i="10"/>
  <c r="I915" i="10"/>
  <c r="I652" i="10"/>
  <c r="I477" i="10"/>
  <c r="I805" i="10"/>
  <c r="I627" i="10"/>
  <c r="I505" i="10"/>
  <c r="I56" i="10"/>
  <c r="I792" i="10"/>
  <c r="I672" i="10"/>
  <c r="I452" i="10"/>
  <c r="I164" i="10"/>
  <c r="I761" i="10"/>
  <c r="I568" i="10"/>
  <c r="I80" i="10"/>
  <c r="I14" i="10"/>
  <c r="I4" i="10"/>
  <c r="I13" i="10"/>
  <c r="I490" i="10"/>
  <c r="I801" i="10"/>
  <c r="I1001" i="10"/>
  <c r="I943" i="10"/>
  <c r="I836" i="10"/>
  <c r="I479" i="10"/>
  <c r="I511" i="10"/>
  <c r="I393" i="10"/>
  <c r="I425" i="10"/>
  <c r="I515" i="10"/>
  <c r="I488" i="10"/>
  <c r="I525" i="10"/>
  <c r="I526" i="10"/>
  <c r="I557" i="10"/>
  <c r="I585" i="10"/>
  <c r="I535" i="10"/>
  <c r="I601" i="10"/>
  <c r="I582" i="10"/>
  <c r="I593" i="10"/>
  <c r="I575" i="10"/>
  <c r="I605" i="10"/>
  <c r="I642" i="10"/>
  <c r="I662" i="10"/>
  <c r="I651" i="10"/>
  <c r="I694" i="10"/>
  <c r="I676" i="10"/>
  <c r="I706" i="10"/>
  <c r="I692" i="10"/>
  <c r="I727" i="10"/>
  <c r="I752" i="10"/>
  <c r="I743" i="10"/>
  <c r="I782" i="10"/>
  <c r="I754" i="10"/>
  <c r="I778" i="10"/>
  <c r="I784" i="10"/>
  <c r="I823" i="10"/>
  <c r="I802" i="10"/>
  <c r="I833" i="10"/>
  <c r="I832" i="10"/>
  <c r="I884" i="10"/>
  <c r="I865" i="10"/>
  <c r="I847" i="10"/>
  <c r="I890" i="10"/>
  <c r="I899" i="10"/>
  <c r="I898" i="10"/>
  <c r="I916" i="10"/>
  <c r="I926" i="10"/>
  <c r="I925" i="10"/>
  <c r="I938" i="10"/>
  <c r="I958" i="10"/>
  <c r="I964" i="10"/>
  <c r="I981" i="10"/>
  <c r="I988" i="10"/>
  <c r="I741" i="10"/>
  <c r="I580" i="10"/>
  <c r="I485" i="10"/>
  <c r="I62" i="10"/>
  <c r="I828" i="10"/>
  <c r="I636" i="10"/>
  <c r="I489" i="10"/>
  <c r="I221" i="10"/>
  <c r="I765" i="10"/>
  <c r="I584" i="10"/>
  <c r="I388" i="10"/>
  <c r="I245" i="10"/>
  <c r="I909" i="10"/>
  <c r="I668" i="10"/>
  <c r="I424" i="10"/>
  <c r="I840" i="10"/>
  <c r="I611" i="10"/>
  <c r="I436" i="10"/>
  <c r="I84" i="10"/>
  <c r="I737" i="10"/>
  <c r="I560" i="10"/>
  <c r="I473" i="10"/>
  <c r="I907" i="10"/>
  <c r="I709" i="10"/>
  <c r="I494" i="10"/>
  <c r="I64" i="10"/>
  <c r="I27" i="10"/>
  <c r="I5" i="10"/>
  <c r="I699" i="10"/>
  <c r="I820" i="10"/>
  <c r="I994" i="10"/>
  <c r="I783" i="10"/>
  <c r="I987" i="10"/>
  <c r="I637" i="10"/>
  <c r="I573" i="10"/>
  <c r="I565" i="10"/>
  <c r="I539" i="10"/>
  <c r="I614" i="10"/>
  <c r="I586" i="10"/>
  <c r="I597" i="10"/>
  <c r="I579" i="10"/>
  <c r="I609" i="10"/>
  <c r="I654" i="10"/>
  <c r="I666" i="10"/>
  <c r="I655" i="10"/>
  <c r="I653" i="10"/>
  <c r="I678" i="10"/>
  <c r="I710" i="10"/>
  <c r="I696" i="10"/>
  <c r="I790" i="10"/>
  <c r="I756" i="10"/>
  <c r="I747" i="10"/>
  <c r="I726" i="10"/>
  <c r="I758" i="10"/>
  <c r="I777" i="10"/>
  <c r="I788" i="10"/>
  <c r="I827" i="10"/>
  <c r="I806" i="10"/>
  <c r="I834" i="10"/>
  <c r="I835" i="10"/>
  <c r="I837" i="10"/>
  <c r="I878" i="10"/>
  <c r="I851" i="10"/>
  <c r="I892" i="10"/>
  <c r="I903" i="10"/>
  <c r="I902" i="10"/>
  <c r="I944" i="10"/>
  <c r="I930" i="10"/>
  <c r="I929" i="10"/>
  <c r="I935" i="10"/>
  <c r="I957" i="10"/>
  <c r="I968" i="10"/>
  <c r="I984" i="10"/>
  <c r="I992" i="10"/>
  <c r="I860" i="10"/>
  <c r="I951" i="10"/>
  <c r="I753" i="10"/>
  <c r="I514" i="10"/>
  <c r="I400" i="10"/>
  <c r="I76" i="10"/>
  <c r="I800" i="10"/>
  <c r="I603" i="10"/>
  <c r="I448" i="10"/>
  <c r="I86" i="10"/>
  <c r="I733" i="10"/>
  <c r="I556" i="10"/>
  <c r="I440" i="10"/>
  <c r="I116" i="10"/>
  <c r="I897" i="10"/>
  <c r="I524" i="10"/>
  <c r="I444" i="10"/>
  <c r="I775" i="10"/>
  <c r="I624" i="10"/>
  <c r="I291" i="10"/>
  <c r="I68" i="10"/>
  <c r="I703" i="10"/>
  <c r="I532" i="10"/>
  <c r="I364" i="10"/>
  <c r="I911" i="10"/>
  <c r="I721" i="10"/>
  <c r="I501" i="10"/>
  <c r="I47" i="10"/>
  <c r="I24" i="10"/>
  <c r="I8" i="10"/>
  <c r="I768" i="10"/>
  <c r="I628" i="10"/>
  <c r="I369" i="10"/>
  <c r="I401" i="10"/>
  <c r="I433" i="10"/>
  <c r="I455" i="10"/>
  <c r="I496" i="10"/>
  <c r="I510" i="10"/>
  <c r="I534" i="10"/>
  <c r="I529" i="10"/>
  <c r="I577" i="10"/>
  <c r="I543" i="10"/>
  <c r="I558" i="10"/>
  <c r="I590" i="10"/>
  <c r="I622" i="10"/>
  <c r="I583" i="10"/>
  <c r="I613" i="10"/>
  <c r="I596" i="10"/>
  <c r="I670" i="10"/>
  <c r="I659" i="10"/>
  <c r="I657" i="10"/>
  <c r="I680" i="10"/>
  <c r="I714" i="10"/>
  <c r="I700" i="10"/>
  <c r="I728" i="10"/>
  <c r="I760" i="10"/>
  <c r="I751" i="10"/>
  <c r="I730" i="10"/>
  <c r="I762" i="10"/>
  <c r="I781" i="10"/>
  <c r="I799" i="10"/>
  <c r="I831" i="10"/>
  <c r="I810" i="10"/>
  <c r="I839" i="10"/>
  <c r="I850" i="10"/>
  <c r="I841" i="10"/>
  <c r="I880" i="10"/>
  <c r="I855" i="10"/>
  <c r="I871" i="10"/>
  <c r="I928" i="10"/>
  <c r="I906" i="10"/>
  <c r="I908" i="10"/>
  <c r="I934" i="10"/>
  <c r="I933" i="10"/>
  <c r="I941" i="10"/>
  <c r="I961" i="10"/>
  <c r="I972" i="10"/>
  <c r="I962" i="10"/>
  <c r="I996" i="10"/>
  <c r="I893" i="10"/>
  <c r="I979" i="10"/>
  <c r="I715" i="10"/>
  <c r="I470" i="10"/>
  <c r="I253" i="10"/>
  <c r="I60" i="10"/>
  <c r="I809" i="10"/>
  <c r="I595" i="10"/>
  <c r="I372" i="10"/>
  <c r="I869" i="10"/>
  <c r="I745" i="10"/>
  <c r="I536" i="10"/>
  <c r="I404" i="10"/>
  <c r="I132" i="10"/>
  <c r="I887" i="10"/>
  <c r="I588" i="10"/>
  <c r="I368" i="10"/>
  <c r="I729" i="10"/>
  <c r="I612" i="10"/>
  <c r="I269" i="10"/>
  <c r="I913" i="10"/>
  <c r="I687" i="10"/>
  <c r="I576" i="10"/>
  <c r="I366" i="10"/>
  <c r="I895" i="10"/>
  <c r="I623" i="10"/>
  <c r="I384" i="10"/>
  <c r="I53" i="10"/>
  <c r="I9" i="10"/>
  <c r="I6" i="10"/>
  <c r="I303" i="10"/>
  <c r="I983" i="10"/>
  <c r="I620" i="10"/>
  <c r="I2" i="10"/>
  <c r="H305" i="6"/>
  <c r="I305" i="6" s="1"/>
  <c r="H304" i="6"/>
  <c r="I304" i="6" s="1"/>
  <c r="H343" i="6"/>
  <c r="I343" i="6" s="1"/>
  <c r="H356" i="6"/>
  <c r="I356" i="6" s="1"/>
  <c r="H380" i="6"/>
  <c r="I380" i="6" s="1"/>
  <c r="H403" i="6"/>
  <c r="I403" i="6" s="1"/>
  <c r="H379" i="6"/>
  <c r="I379" i="6" s="1"/>
  <c r="H386" i="6"/>
  <c r="I386" i="6" s="1"/>
  <c r="H444" i="6"/>
  <c r="I444" i="6" s="1"/>
  <c r="H472" i="6"/>
  <c r="I472" i="6" s="1"/>
  <c r="H473" i="6"/>
  <c r="I473" i="6" s="1"/>
  <c r="H530" i="6"/>
  <c r="I530" i="6" s="1"/>
  <c r="H521" i="6"/>
  <c r="I521" i="6" s="1"/>
  <c r="H501" i="6"/>
  <c r="I501" i="6" s="1"/>
  <c r="H533" i="6"/>
  <c r="I533" i="6" s="1"/>
  <c r="H545" i="6"/>
  <c r="I545" i="6" s="1"/>
  <c r="H550" i="6"/>
  <c r="I550" i="6" s="1"/>
  <c r="H499" i="6"/>
  <c r="I499" i="6" s="1"/>
  <c r="H572" i="6"/>
  <c r="I572" i="6" s="1"/>
  <c r="H594" i="6"/>
  <c r="I594" i="6" s="1"/>
  <c r="H585" i="6"/>
  <c r="I585" i="6" s="1"/>
  <c r="H620" i="6"/>
  <c r="I620" i="6" s="1"/>
  <c r="H611" i="6"/>
  <c r="I611" i="6" s="1"/>
  <c r="H707" i="6"/>
  <c r="I707" i="6" s="1"/>
  <c r="H678" i="6"/>
  <c r="I678" i="6" s="1"/>
  <c r="H669" i="6"/>
  <c r="I669" i="6" s="1"/>
  <c r="H691" i="6"/>
  <c r="I691" i="6" s="1"/>
  <c r="H714" i="6"/>
  <c r="I714" i="6" s="1"/>
  <c r="H684" i="6"/>
  <c r="I684" i="6" s="1"/>
  <c r="H752" i="6"/>
  <c r="I752" i="6" s="1"/>
  <c r="H768" i="6"/>
  <c r="I768" i="6" s="1"/>
  <c r="H777" i="6"/>
  <c r="I777" i="6" s="1"/>
  <c r="H737" i="6"/>
  <c r="I737" i="6" s="1"/>
  <c r="H740" i="6"/>
  <c r="I740" i="6" s="1"/>
  <c r="H810" i="6"/>
  <c r="I810" i="6" s="1"/>
  <c r="H817" i="6"/>
  <c r="I817" i="6" s="1"/>
  <c r="H862" i="6"/>
  <c r="I862" i="6" s="1"/>
  <c r="H805" i="6"/>
  <c r="I805" i="6" s="1"/>
  <c r="H728" i="6"/>
  <c r="I728" i="6" s="1"/>
  <c r="H828" i="6"/>
  <c r="I828" i="6" s="1"/>
  <c r="H874" i="6"/>
  <c r="I874" i="6" s="1"/>
  <c r="H881" i="6"/>
  <c r="I881" i="6" s="1"/>
  <c r="H880" i="6"/>
  <c r="I880" i="6" s="1"/>
  <c r="H926" i="6"/>
  <c r="I926" i="6" s="1"/>
  <c r="H893" i="6"/>
  <c r="I893" i="6" s="1"/>
  <c r="H924" i="6"/>
  <c r="I924" i="6" s="1"/>
  <c r="H923" i="6"/>
  <c r="I923" i="6" s="1"/>
  <c r="H954" i="6"/>
  <c r="I954" i="6" s="1"/>
  <c r="H953" i="6"/>
  <c r="I953" i="6" s="1"/>
  <c r="H951" i="6"/>
  <c r="I951" i="6" s="1"/>
  <c r="H956" i="6"/>
  <c r="I956" i="6" s="1"/>
  <c r="H963" i="6"/>
  <c r="I963" i="6" s="1"/>
  <c r="H307" i="6"/>
  <c r="I307" i="6" s="1"/>
  <c r="H334" i="6"/>
  <c r="I334" i="6" s="1"/>
  <c r="H346" i="6"/>
  <c r="I346" i="6" s="1"/>
  <c r="H350" i="6"/>
  <c r="I350" i="6" s="1"/>
  <c r="H396" i="6"/>
  <c r="I396" i="6" s="1"/>
  <c r="H378" i="6"/>
  <c r="I378" i="6" s="1"/>
  <c r="H392" i="6"/>
  <c r="I392" i="6" s="1"/>
  <c r="H382" i="6"/>
  <c r="I382" i="6" s="1"/>
  <c r="H438" i="6"/>
  <c r="I438" i="6" s="1"/>
  <c r="H459" i="6"/>
  <c r="I459" i="6" s="1"/>
  <c r="H478" i="6"/>
  <c r="I478" i="6" s="1"/>
  <c r="H489" i="6"/>
  <c r="I489" i="6" s="1"/>
  <c r="H514" i="6"/>
  <c r="I514" i="6" s="1"/>
  <c r="H525" i="6"/>
  <c r="I525" i="6" s="1"/>
  <c r="H502" i="6"/>
  <c r="I502" i="6" s="1"/>
  <c r="H534" i="6"/>
  <c r="I534" i="6" s="1"/>
  <c r="H498" i="6"/>
  <c r="I498" i="6" s="1"/>
  <c r="H561" i="6"/>
  <c r="I561" i="6" s="1"/>
  <c r="H571" i="6"/>
  <c r="I571" i="6" s="1"/>
  <c r="H593" i="6"/>
  <c r="I593" i="6" s="1"/>
  <c r="H595" i="6"/>
  <c r="I595" i="6" s="1"/>
  <c r="H596" i="6"/>
  <c r="H641" i="6"/>
  <c r="I641" i="6" s="1"/>
  <c r="H621" i="6"/>
  <c r="I621" i="6" s="1"/>
  <c r="H708" i="6"/>
  <c r="I708" i="6" s="1"/>
  <c r="H699" i="6"/>
  <c r="I699" i="6" s="1"/>
  <c r="H690" i="6"/>
  <c r="I690" i="6" s="1"/>
  <c r="H692" i="6"/>
  <c r="I692" i="6" s="1"/>
  <c r="H724" i="6"/>
  <c r="I724" i="6" s="1"/>
  <c r="H694" i="6"/>
  <c r="I694" i="6" s="1"/>
  <c r="H753" i="6"/>
  <c r="I753" i="6" s="1"/>
  <c r="H784" i="6"/>
  <c r="I784" i="6" s="1"/>
  <c r="H794" i="6"/>
  <c r="I794" i="6" s="1"/>
  <c r="H747" i="6"/>
  <c r="I747" i="6" s="1"/>
  <c r="H776" i="6"/>
  <c r="I776" i="6" s="1"/>
  <c r="H813" i="6"/>
  <c r="I813" i="6" s="1"/>
  <c r="H820" i="6"/>
  <c r="I820" i="6" s="1"/>
  <c r="H870" i="6"/>
  <c r="I870" i="6" s="1"/>
  <c r="H818" i="6"/>
  <c r="I818" i="6" s="1"/>
  <c r="H729" i="6"/>
  <c r="I729" i="6" s="1"/>
  <c r="H838" i="6"/>
  <c r="I838" i="6" s="1"/>
  <c r="H882" i="6"/>
  <c r="I882" i="6" s="1"/>
  <c r="H913" i="6"/>
  <c r="I913" i="6" s="1"/>
  <c r="H808" i="6"/>
  <c r="I808" i="6" s="1"/>
  <c r="H888" i="6"/>
  <c r="I888" i="6" s="1"/>
  <c r="I596" i="6"/>
  <c r="H934" i="6"/>
  <c r="I934" i="6" s="1"/>
  <c r="H917" i="6"/>
  <c r="I917" i="6" s="1"/>
  <c r="H932" i="6"/>
  <c r="I932" i="6" s="1"/>
  <c r="H931" i="6"/>
  <c r="I931" i="6" s="1"/>
  <c r="H962" i="6"/>
  <c r="I962" i="6" s="1"/>
  <c r="H961" i="6"/>
  <c r="I961" i="6" s="1"/>
  <c r="H959" i="6"/>
  <c r="I959" i="6" s="1"/>
  <c r="H972" i="6"/>
  <c r="I972" i="6" s="1"/>
  <c r="H971" i="6"/>
  <c r="I971" i="6" s="1"/>
  <c r="H312" i="6"/>
  <c r="I312" i="6" s="1"/>
  <c r="H337" i="6"/>
  <c r="I337" i="6" s="1"/>
  <c r="H336" i="6"/>
  <c r="I336" i="6" s="1"/>
  <c r="H358" i="6"/>
  <c r="I358" i="6" s="1"/>
  <c r="H366" i="6"/>
  <c r="I366" i="6" s="1"/>
  <c r="H360" i="6"/>
  <c r="I360" i="6" s="1"/>
  <c r="H394" i="6"/>
  <c r="I394" i="6" s="1"/>
  <c r="H395" i="6"/>
  <c r="I395" i="6" s="1"/>
  <c r="H424" i="6"/>
  <c r="I424" i="6" s="1"/>
  <c r="H447" i="6"/>
  <c r="I447" i="6" s="1"/>
  <c r="H427" i="6"/>
  <c r="I427" i="6" s="1"/>
  <c r="H421" i="6"/>
  <c r="I421" i="6" s="1"/>
  <c r="H488" i="6"/>
  <c r="I488" i="6" s="1"/>
  <c r="H517" i="6"/>
  <c r="I517" i="6" s="1"/>
  <c r="H497" i="6"/>
  <c r="I497" i="6" s="1"/>
  <c r="H526" i="6"/>
  <c r="I526" i="6" s="1"/>
  <c r="H547" i="6"/>
  <c r="I547" i="6" s="1"/>
  <c r="H518" i="6"/>
  <c r="I518" i="6" s="1"/>
  <c r="H565" i="6"/>
  <c r="I565" i="6" s="1"/>
  <c r="H581" i="6"/>
  <c r="I581" i="6" s="1"/>
  <c r="H604" i="6"/>
  <c r="I604" i="6" s="1"/>
  <c r="H605" i="6"/>
  <c r="I605" i="6" s="1"/>
  <c r="H617" i="6"/>
  <c r="I617" i="6" s="1"/>
  <c r="H509" i="6"/>
  <c r="I509" i="6" s="1"/>
  <c r="H642" i="6"/>
  <c r="I642" i="6" s="1"/>
  <c r="H723" i="6"/>
  <c r="I723" i="6" s="1"/>
  <c r="H700" i="6"/>
  <c r="I700" i="6" s="1"/>
  <c r="H701" i="6"/>
  <c r="I701" i="6" s="1"/>
  <c r="H702" i="6"/>
  <c r="I702" i="6" s="1"/>
  <c r="H586" i="6"/>
  <c r="I586" i="6" s="1"/>
  <c r="H715" i="6"/>
  <c r="I715" i="6" s="1"/>
  <c r="H763" i="6"/>
  <c r="I763" i="6" s="1"/>
  <c r="H788" i="6"/>
  <c r="I788" i="6" s="1"/>
  <c r="H748" i="6"/>
  <c r="I748" i="6" s="1"/>
  <c r="H778" i="6"/>
  <c r="I778" i="6" s="1"/>
  <c r="H826" i="6"/>
  <c r="I826" i="6" s="1"/>
  <c r="H830" i="6"/>
  <c r="I830" i="6" s="1"/>
  <c r="H760" i="6"/>
  <c r="I760" i="6" s="1"/>
  <c r="H821" i="6"/>
  <c r="I821" i="6" s="1"/>
  <c r="H730" i="6"/>
  <c r="I730" i="6" s="1"/>
  <c r="H841" i="6"/>
  <c r="I841" i="6" s="1"/>
  <c r="H906" i="6"/>
  <c r="I906" i="6" s="1"/>
  <c r="H929" i="6"/>
  <c r="I929" i="6" s="1"/>
  <c r="H824" i="6"/>
  <c r="I824" i="6" s="1"/>
  <c r="H896" i="6"/>
  <c r="I896" i="6" s="1"/>
  <c r="H903" i="6"/>
  <c r="I903" i="6" s="1"/>
  <c r="I995" i="6"/>
  <c r="H878" i="6"/>
  <c r="I878" i="6" s="1"/>
  <c r="H925" i="6"/>
  <c r="I925" i="6" s="1"/>
  <c r="H970" i="6"/>
  <c r="I970" i="6" s="1"/>
  <c r="H969" i="6"/>
  <c r="I969" i="6" s="1"/>
  <c r="H967" i="6"/>
  <c r="I967" i="6" s="1"/>
  <c r="H980" i="6"/>
  <c r="I980" i="6" s="1"/>
  <c r="H979" i="6"/>
  <c r="I979" i="6" s="1"/>
  <c r="H301" i="6"/>
  <c r="I301" i="6" s="1"/>
  <c r="H339" i="6"/>
  <c r="I339" i="6" s="1"/>
  <c r="H345" i="6"/>
  <c r="I345" i="6" s="1"/>
  <c r="H313" i="6"/>
  <c r="I313" i="6" s="1"/>
  <c r="H372" i="6"/>
  <c r="I372" i="6" s="1"/>
  <c r="H390" i="6"/>
  <c r="I390" i="6" s="1"/>
  <c r="H410" i="6"/>
  <c r="I410" i="6" s="1"/>
  <c r="H408" i="6"/>
  <c r="I408" i="6" s="1"/>
  <c r="H413" i="6"/>
  <c r="I413" i="6" s="1"/>
  <c r="H451" i="6"/>
  <c r="I451" i="6" s="1"/>
  <c r="H448" i="6"/>
  <c r="I448" i="6" s="1"/>
  <c r="H443" i="6"/>
  <c r="I443" i="6" s="1"/>
  <c r="H440" i="6"/>
  <c r="I440" i="6" s="1"/>
  <c r="H460" i="6"/>
  <c r="I460" i="6" s="1"/>
  <c r="H457" i="6"/>
  <c r="I457" i="6" s="1"/>
  <c r="H508" i="6"/>
  <c r="I508" i="6" s="1"/>
  <c r="H541" i="6"/>
  <c r="I541" i="6" s="1"/>
  <c r="H562" i="6"/>
  <c r="I562" i="6" s="1"/>
  <c r="H538" i="6"/>
  <c r="I538" i="6" s="1"/>
  <c r="H569" i="6"/>
  <c r="I569" i="6" s="1"/>
  <c r="H602" i="6"/>
  <c r="I602" i="6" s="1"/>
  <c r="H625" i="6"/>
  <c r="I625" i="6" s="1"/>
  <c r="H627" i="6"/>
  <c r="I627" i="6" s="1"/>
  <c r="H628" i="6"/>
  <c r="I628" i="6" s="1"/>
  <c r="H564" i="6"/>
  <c r="I564" i="6" s="1"/>
  <c r="H644" i="6"/>
  <c r="I644" i="6" s="1"/>
  <c r="H677" i="6"/>
  <c r="I677" i="6" s="1"/>
  <c r="H710" i="6"/>
  <c r="I710" i="6" s="1"/>
  <c r="H725" i="6"/>
  <c r="I725" i="6" s="1"/>
  <c r="H587" i="6"/>
  <c r="I587" i="6" s="1"/>
  <c r="H649" i="6"/>
  <c r="I649" i="6" s="1"/>
  <c r="H717" i="6"/>
  <c r="I717" i="6" s="1"/>
  <c r="H764" i="6"/>
  <c r="I764" i="6" s="1"/>
  <c r="H744" i="6"/>
  <c r="I744" i="6" s="1"/>
  <c r="H746" i="6"/>
  <c r="I746" i="6" s="1"/>
  <c r="H738" i="6"/>
  <c r="I738" i="6" s="1"/>
  <c r="H779" i="6"/>
  <c r="I779" i="6" s="1"/>
  <c r="H829" i="6"/>
  <c r="I829" i="6" s="1"/>
  <c r="H833" i="6"/>
  <c r="I833" i="6" s="1"/>
  <c r="H761" i="6"/>
  <c r="I761" i="6" s="1"/>
  <c r="H834" i="6"/>
  <c r="I834" i="6" s="1"/>
  <c r="H795" i="6"/>
  <c r="I795" i="6" s="1"/>
  <c r="H844" i="6"/>
  <c r="I844" i="6" s="1"/>
  <c r="H922" i="6"/>
  <c r="I922" i="6" s="1"/>
  <c r="H840" i="6"/>
  <c r="I840" i="6" s="1"/>
  <c r="H904" i="6"/>
  <c r="I904" i="6" s="1"/>
  <c r="H911" i="6"/>
  <c r="I911" i="6" s="1"/>
  <c r="H886" i="6"/>
  <c r="I886" i="6" s="1"/>
  <c r="H803" i="6"/>
  <c r="I803" i="6" s="1"/>
  <c r="H978" i="6"/>
  <c r="I978" i="6" s="1"/>
  <c r="H960" i="6"/>
  <c r="I960" i="6" s="1"/>
  <c r="H975" i="6"/>
  <c r="I975" i="6" s="1"/>
  <c r="H988" i="6"/>
  <c r="I988" i="6" s="1"/>
  <c r="H987" i="6"/>
  <c r="I987" i="6" s="1"/>
  <c r="H329" i="6"/>
  <c r="I329" i="6" s="1"/>
  <c r="H326" i="6"/>
  <c r="I326" i="6" s="1"/>
  <c r="H321" i="6"/>
  <c r="I321" i="6" s="1"/>
  <c r="H348" i="6"/>
  <c r="I348" i="6" s="1"/>
  <c r="H374" i="6"/>
  <c r="I374" i="6" s="1"/>
  <c r="H406" i="6"/>
  <c r="I406" i="6" s="1"/>
  <c r="H388" i="6"/>
  <c r="I388" i="6" s="1"/>
  <c r="H402" i="6"/>
  <c r="I402" i="6" s="1"/>
  <c r="H416" i="6"/>
  <c r="I416" i="6" s="1"/>
  <c r="H456" i="6"/>
  <c r="I456" i="6" s="1"/>
  <c r="H417" i="6"/>
  <c r="I417" i="6" s="1"/>
  <c r="H465" i="6"/>
  <c r="I465" i="6" s="1"/>
  <c r="H468" i="6"/>
  <c r="I468" i="6" s="1"/>
  <c r="H462" i="6"/>
  <c r="I462" i="6" s="1"/>
  <c r="H480" i="6"/>
  <c r="I480" i="6" s="1"/>
  <c r="H486" i="6"/>
  <c r="I486" i="6" s="1"/>
  <c r="H554" i="6"/>
  <c r="I554" i="6" s="1"/>
  <c r="H549" i="6"/>
  <c r="I549" i="6" s="1"/>
  <c r="H539" i="6"/>
  <c r="I539" i="6" s="1"/>
  <c r="H580" i="6"/>
  <c r="I580" i="6" s="1"/>
  <c r="H603" i="6"/>
  <c r="I603" i="6" s="1"/>
  <c r="H636" i="6"/>
  <c r="I636" i="6" s="1"/>
  <c r="H637" i="6"/>
  <c r="I637" i="6" s="1"/>
  <c r="H537" i="6"/>
  <c r="I537" i="6" s="1"/>
  <c r="H578" i="6"/>
  <c r="I578" i="6" s="1"/>
  <c r="H654" i="6"/>
  <c r="I654" i="6" s="1"/>
  <c r="H698" i="6"/>
  <c r="I698" i="6" s="1"/>
  <c r="H716" i="6"/>
  <c r="I716" i="6" s="1"/>
  <c r="H618" i="6"/>
  <c r="I618" i="6" s="1"/>
  <c r="H597" i="6"/>
  <c r="I597" i="6" s="1"/>
  <c r="H651" i="6"/>
  <c r="I651" i="6" s="1"/>
  <c r="H653" i="6"/>
  <c r="I653" i="6" s="1"/>
  <c r="H771" i="6"/>
  <c r="I771" i="6" s="1"/>
  <c r="H745" i="6"/>
  <c r="I745" i="6" s="1"/>
  <c r="H769" i="6"/>
  <c r="I769" i="6" s="1"/>
  <c r="H770" i="6"/>
  <c r="I770" i="6" s="1"/>
  <c r="H842" i="6"/>
  <c r="I842" i="6" s="1"/>
  <c r="H836" i="6"/>
  <c r="I836" i="6" s="1"/>
  <c r="H762" i="6"/>
  <c r="I762" i="6" s="1"/>
  <c r="H837" i="6"/>
  <c r="I837" i="6" s="1"/>
  <c r="H809" i="6"/>
  <c r="I809" i="6" s="1"/>
  <c r="H854" i="6"/>
  <c r="I854" i="6" s="1"/>
  <c r="H930" i="6"/>
  <c r="I930" i="6" s="1"/>
  <c r="H848" i="6"/>
  <c r="I848" i="6" s="1"/>
  <c r="H912" i="6"/>
  <c r="I912" i="6" s="1"/>
  <c r="H919" i="6"/>
  <c r="I919" i="6" s="1"/>
  <c r="H894" i="6"/>
  <c r="I894" i="6" s="1"/>
  <c r="H869" i="6"/>
  <c r="I869" i="6" s="1"/>
  <c r="H883" i="6"/>
  <c r="I883" i="6" s="1"/>
  <c r="H986" i="6"/>
  <c r="I986" i="6" s="1"/>
  <c r="H968" i="6"/>
  <c r="I968" i="6" s="1"/>
  <c r="H983" i="6"/>
  <c r="I983" i="6" s="1"/>
  <c r="H996" i="6"/>
  <c r="I996" i="6" s="1"/>
  <c r="H257" i="6"/>
  <c r="H302" i="6"/>
  <c r="I302" i="6" s="1"/>
  <c r="H310" i="6"/>
  <c r="I310" i="6" s="1"/>
  <c r="H318" i="6"/>
  <c r="I318" i="6" s="1"/>
  <c r="H309" i="6"/>
  <c r="I309" i="6" s="1"/>
  <c r="H333" i="6"/>
  <c r="I333" i="6" s="1"/>
  <c r="H308" i="6"/>
  <c r="I308" i="6" s="1"/>
  <c r="H314" i="6"/>
  <c r="I314" i="6" s="1"/>
  <c r="H327" i="6"/>
  <c r="I327" i="6" s="1"/>
  <c r="H340" i="6"/>
  <c r="I340" i="6" s="1"/>
  <c r="H357" i="6"/>
  <c r="I357" i="6" s="1"/>
  <c r="H365" i="6"/>
  <c r="I365" i="6" s="1"/>
  <c r="H373" i="6"/>
  <c r="I373" i="6" s="1"/>
  <c r="H354" i="6"/>
  <c r="I354" i="6" s="1"/>
  <c r="H362" i="6"/>
  <c r="I362" i="6" s="1"/>
  <c r="H303" i="6"/>
  <c r="I303" i="6" s="1"/>
  <c r="H316" i="6"/>
  <c r="I316" i="6" s="1"/>
  <c r="H322" i="6"/>
  <c r="I322" i="6" s="1"/>
  <c r="H335" i="6"/>
  <c r="I335" i="6" s="1"/>
  <c r="H351" i="6"/>
  <c r="I351" i="6" s="1"/>
  <c r="H359" i="6"/>
  <c r="I359" i="6" s="1"/>
  <c r="H300" i="6"/>
  <c r="I300" i="6" s="1"/>
  <c r="H306" i="6"/>
  <c r="I306" i="6" s="1"/>
  <c r="H319" i="6"/>
  <c r="I319" i="6" s="1"/>
  <c r="H332" i="6"/>
  <c r="I332" i="6" s="1"/>
  <c r="H338" i="6"/>
  <c r="I338" i="6" s="1"/>
  <c r="H344" i="6"/>
  <c r="I344" i="6" s="1"/>
  <c r="H361" i="6"/>
  <c r="I361" i="6" s="1"/>
  <c r="H367" i="6"/>
  <c r="I367" i="6" s="1"/>
  <c r="H411" i="6"/>
  <c r="I411" i="6" s="1"/>
  <c r="H311" i="6"/>
  <c r="I311" i="6" s="1"/>
  <c r="H355" i="6"/>
  <c r="I355" i="6" s="1"/>
  <c r="H369" i="6"/>
  <c r="I369" i="6" s="1"/>
  <c r="H371" i="6"/>
  <c r="I371" i="6" s="1"/>
  <c r="H381" i="6"/>
  <c r="I381" i="6" s="1"/>
  <c r="H389" i="6"/>
  <c r="I389" i="6" s="1"/>
  <c r="H397" i="6"/>
  <c r="I397" i="6" s="1"/>
  <c r="H405" i="6"/>
  <c r="I405" i="6" s="1"/>
  <c r="H353" i="6"/>
  <c r="I353" i="6" s="1"/>
  <c r="H363" i="6"/>
  <c r="I363" i="6" s="1"/>
  <c r="H383" i="6"/>
  <c r="I383" i="6" s="1"/>
  <c r="H399" i="6"/>
  <c r="I399" i="6" s="1"/>
  <c r="H377" i="6"/>
  <c r="I377" i="6" s="1"/>
  <c r="H393" i="6"/>
  <c r="I393" i="6" s="1"/>
  <c r="H409" i="6"/>
  <c r="I409" i="6" s="1"/>
  <c r="H429" i="6"/>
  <c r="I429" i="6" s="1"/>
  <c r="H324" i="6"/>
  <c r="I324" i="6" s="1"/>
  <c r="H330" i="6"/>
  <c r="I330" i="6" s="1"/>
  <c r="H418" i="6"/>
  <c r="I418" i="6" s="1"/>
  <c r="H426" i="6"/>
  <c r="I426" i="6" s="1"/>
  <c r="H434" i="6"/>
  <c r="I434" i="6" s="1"/>
  <c r="H375" i="6"/>
  <c r="I375" i="6" s="1"/>
  <c r="H391" i="6"/>
  <c r="I391" i="6" s="1"/>
  <c r="H407" i="6"/>
  <c r="I407" i="6" s="1"/>
  <c r="H415" i="6"/>
  <c r="I415" i="6" s="1"/>
  <c r="H423" i="6"/>
  <c r="I423" i="6" s="1"/>
  <c r="H385" i="6"/>
  <c r="I385" i="6" s="1"/>
  <c r="H401" i="6"/>
  <c r="I401" i="6" s="1"/>
  <c r="H414" i="6"/>
  <c r="I414" i="6" s="1"/>
  <c r="H442" i="6"/>
  <c r="I442" i="6" s="1"/>
  <c r="H412" i="6"/>
  <c r="I412" i="6" s="1"/>
  <c r="H420" i="6"/>
  <c r="I420" i="6" s="1"/>
  <c r="H422" i="6"/>
  <c r="I422" i="6" s="1"/>
  <c r="H445" i="6"/>
  <c r="I445" i="6" s="1"/>
  <c r="H453" i="6"/>
  <c r="I453" i="6" s="1"/>
  <c r="H454" i="6"/>
  <c r="I454" i="6" s="1"/>
  <c r="H455" i="6"/>
  <c r="I455" i="6" s="1"/>
  <c r="H461" i="6"/>
  <c r="I461" i="6" s="1"/>
  <c r="H466" i="6"/>
  <c r="I466" i="6" s="1"/>
  <c r="H471" i="6"/>
  <c r="I471" i="6" s="1"/>
  <c r="H430" i="6"/>
  <c r="I430" i="6" s="1"/>
  <c r="H450" i="6"/>
  <c r="I450" i="6" s="1"/>
  <c r="H475" i="6"/>
  <c r="I475" i="6" s="1"/>
  <c r="H483" i="6"/>
  <c r="I483" i="6" s="1"/>
  <c r="H491" i="6"/>
  <c r="I491" i="6" s="1"/>
  <c r="H431" i="6"/>
  <c r="I431" i="6" s="1"/>
  <c r="H449" i="6"/>
  <c r="I449" i="6" s="1"/>
  <c r="H435" i="6"/>
  <c r="I435" i="6" s="1"/>
  <c r="H477" i="6"/>
  <c r="I477" i="6" s="1"/>
  <c r="H493" i="6"/>
  <c r="I493" i="6" s="1"/>
  <c r="H446" i="6"/>
  <c r="I446" i="6" s="1"/>
  <c r="H458" i="6"/>
  <c r="I458" i="6" s="1"/>
  <c r="H463" i="6"/>
  <c r="I463" i="6" s="1"/>
  <c r="H419" i="6"/>
  <c r="I419" i="6" s="1"/>
  <c r="H495" i="6"/>
  <c r="I495" i="6" s="1"/>
  <c r="H503" i="6"/>
  <c r="I503" i="6" s="1"/>
  <c r="H511" i="6"/>
  <c r="I511" i="6" s="1"/>
  <c r="H484" i="6"/>
  <c r="I484" i="6" s="1"/>
  <c r="H482" i="6"/>
  <c r="I482" i="6" s="1"/>
  <c r="H507" i="6"/>
  <c r="I507" i="6" s="1"/>
  <c r="H515" i="6"/>
  <c r="I515" i="6" s="1"/>
  <c r="H433" i="6"/>
  <c r="I433" i="6" s="1"/>
  <c r="H474" i="6"/>
  <c r="I474" i="6" s="1"/>
  <c r="H490" i="6"/>
  <c r="I490" i="6" s="1"/>
  <c r="H469" i="6"/>
  <c r="I469" i="6" s="1"/>
  <c r="H512" i="6"/>
  <c r="I512" i="6" s="1"/>
  <c r="H524" i="6"/>
  <c r="I524" i="6" s="1"/>
  <c r="H535" i="6"/>
  <c r="I535" i="6" s="1"/>
  <c r="H543" i="6"/>
  <c r="I543" i="6" s="1"/>
  <c r="H528" i="6"/>
  <c r="I528" i="6" s="1"/>
  <c r="H504" i="6"/>
  <c r="I504" i="6" s="1"/>
  <c r="H519" i="6"/>
  <c r="I519" i="6" s="1"/>
  <c r="H542" i="6"/>
  <c r="I542" i="6" s="1"/>
  <c r="H558" i="6"/>
  <c r="I558" i="6" s="1"/>
  <c r="H492" i="6"/>
  <c r="I492" i="6" s="1"/>
  <c r="H496" i="6"/>
  <c r="I496" i="6" s="1"/>
  <c r="H527" i="6"/>
  <c r="I527" i="6" s="1"/>
  <c r="H531" i="6"/>
  <c r="I531" i="6" s="1"/>
  <c r="H555" i="6"/>
  <c r="I555" i="6" s="1"/>
  <c r="H563" i="6"/>
  <c r="I563" i="6" s="1"/>
  <c r="H520" i="6"/>
  <c r="I520" i="6" s="1"/>
  <c r="H476" i="6"/>
  <c r="I476" i="6" s="1"/>
  <c r="H548" i="6"/>
  <c r="I548" i="6" s="1"/>
  <c r="H567" i="6"/>
  <c r="I567" i="6" s="1"/>
  <c r="H575" i="6"/>
  <c r="I575" i="6" s="1"/>
  <c r="H583" i="6"/>
  <c r="I583" i="6" s="1"/>
  <c r="H591" i="6"/>
  <c r="I591" i="6" s="1"/>
  <c r="H599" i="6"/>
  <c r="I599" i="6" s="1"/>
  <c r="H607" i="6"/>
  <c r="I607" i="6" s="1"/>
  <c r="H615" i="6"/>
  <c r="I615" i="6" s="1"/>
  <c r="H623" i="6"/>
  <c r="I623" i="6" s="1"/>
  <c r="H631" i="6"/>
  <c r="I631" i="6" s="1"/>
  <c r="H639" i="6"/>
  <c r="I639" i="6" s="1"/>
  <c r="H552" i="6"/>
  <c r="I552" i="6" s="1"/>
  <c r="H544" i="6"/>
  <c r="I544" i="6" s="1"/>
  <c r="H560" i="6"/>
  <c r="I560" i="6" s="1"/>
  <c r="H574" i="6"/>
  <c r="I574" i="6" s="1"/>
  <c r="H582" i="6"/>
  <c r="I582" i="6" s="1"/>
  <c r="H590" i="6"/>
  <c r="I590" i="6" s="1"/>
  <c r="H598" i="6"/>
  <c r="I598" i="6" s="1"/>
  <c r="H606" i="6"/>
  <c r="I606" i="6" s="1"/>
  <c r="H614" i="6"/>
  <c r="I614" i="6" s="1"/>
  <c r="H622" i="6"/>
  <c r="I622" i="6" s="1"/>
  <c r="H630" i="6"/>
  <c r="I630" i="6" s="1"/>
  <c r="H638" i="6"/>
  <c r="I638" i="6" s="1"/>
  <c r="H551" i="6"/>
  <c r="I551" i="6" s="1"/>
  <c r="H559" i="6"/>
  <c r="I559" i="6" s="1"/>
  <c r="H570" i="6"/>
  <c r="I570" i="6" s="1"/>
  <c r="H626" i="6"/>
  <c r="I626" i="6" s="1"/>
  <c r="H568" i="6"/>
  <c r="I568" i="6" s="1"/>
  <c r="H600" i="6"/>
  <c r="I600" i="6" s="1"/>
  <c r="H632" i="6"/>
  <c r="I632" i="6" s="1"/>
  <c r="H646" i="6"/>
  <c r="I646" i="6" s="1"/>
  <c r="H656" i="6"/>
  <c r="I656" i="6" s="1"/>
  <c r="H664" i="6"/>
  <c r="I664" i="6" s="1"/>
  <c r="H672" i="6"/>
  <c r="I672" i="6" s="1"/>
  <c r="H680" i="6"/>
  <c r="I680" i="6" s="1"/>
  <c r="H688" i="6"/>
  <c r="I688" i="6" s="1"/>
  <c r="H696" i="6"/>
  <c r="I696" i="6" s="1"/>
  <c r="H704" i="6"/>
  <c r="I704" i="6" s="1"/>
  <c r="H712" i="6"/>
  <c r="I712" i="6" s="1"/>
  <c r="H592" i="6"/>
  <c r="I592" i="6" s="1"/>
  <c r="H624" i="6"/>
  <c r="I624" i="6" s="1"/>
  <c r="H648" i="6"/>
  <c r="I648" i="6" s="1"/>
  <c r="H650" i="6"/>
  <c r="I650" i="6" s="1"/>
  <c r="H658" i="6"/>
  <c r="I658" i="6" s="1"/>
  <c r="H666" i="6"/>
  <c r="I666" i="6" s="1"/>
  <c r="H674" i="6"/>
  <c r="I674" i="6" s="1"/>
  <c r="H706" i="6"/>
  <c r="I706" i="6" s="1"/>
  <c r="H722" i="6"/>
  <c r="I722" i="6" s="1"/>
  <c r="H655" i="6"/>
  <c r="I655" i="6" s="1"/>
  <c r="H663" i="6"/>
  <c r="I663" i="6" s="1"/>
  <c r="H671" i="6"/>
  <c r="I671" i="6" s="1"/>
  <c r="H679" i="6"/>
  <c r="I679" i="6" s="1"/>
  <c r="H687" i="6"/>
  <c r="I687" i="6" s="1"/>
  <c r="H695" i="6"/>
  <c r="I695" i="6" s="1"/>
  <c r="H703" i="6"/>
  <c r="I703" i="6" s="1"/>
  <c r="H711" i="6"/>
  <c r="I711" i="6" s="1"/>
  <c r="H584" i="6"/>
  <c r="I584" i="6" s="1"/>
  <c r="H616" i="6"/>
  <c r="I616" i="6" s="1"/>
  <c r="H576" i="6"/>
  <c r="I576" i="6" s="1"/>
  <c r="H608" i="6"/>
  <c r="I608" i="6" s="1"/>
  <c r="H640" i="6"/>
  <c r="I640" i="6" s="1"/>
  <c r="H536" i="6"/>
  <c r="I536" i="6" s="1"/>
  <c r="H727" i="6"/>
  <c r="I727" i="6" s="1"/>
  <c r="H665" i="6"/>
  <c r="I665" i="6" s="1"/>
  <c r="H697" i="6"/>
  <c r="I697" i="6" s="1"/>
  <c r="H721" i="6"/>
  <c r="I721" i="6" s="1"/>
  <c r="H726" i="6"/>
  <c r="I726" i="6" s="1"/>
  <c r="H733" i="6"/>
  <c r="I733" i="6" s="1"/>
  <c r="H741" i="6"/>
  <c r="I741" i="6" s="1"/>
  <c r="H749" i="6"/>
  <c r="I749" i="6" s="1"/>
  <c r="H757" i="6"/>
  <c r="I757" i="6" s="1"/>
  <c r="H765" i="6"/>
  <c r="I765" i="6" s="1"/>
  <c r="H773" i="6"/>
  <c r="I773" i="6" s="1"/>
  <c r="H781" i="6"/>
  <c r="I781" i="6" s="1"/>
  <c r="H789" i="6"/>
  <c r="I789" i="6" s="1"/>
  <c r="H797" i="6"/>
  <c r="I797" i="6" s="1"/>
  <c r="H657" i="6"/>
  <c r="I657" i="6" s="1"/>
  <c r="H689" i="6"/>
  <c r="I689" i="6" s="1"/>
  <c r="H720" i="6"/>
  <c r="I720" i="6" s="1"/>
  <c r="H735" i="6"/>
  <c r="I735" i="6" s="1"/>
  <c r="H743" i="6"/>
  <c r="I743" i="6" s="1"/>
  <c r="H751" i="6"/>
  <c r="I751" i="6" s="1"/>
  <c r="H759" i="6"/>
  <c r="I759" i="6" s="1"/>
  <c r="H681" i="6"/>
  <c r="I681" i="6" s="1"/>
  <c r="H713" i="6"/>
  <c r="I713" i="6" s="1"/>
  <c r="H785" i="6"/>
  <c r="I785" i="6" s="1"/>
  <c r="H793" i="6"/>
  <c r="I793" i="6" s="1"/>
  <c r="H801" i="6"/>
  <c r="I801" i="6" s="1"/>
  <c r="H774" i="6"/>
  <c r="I774" i="6" s="1"/>
  <c r="H782" i="6"/>
  <c r="I782" i="6" s="1"/>
  <c r="H673" i="6"/>
  <c r="I673" i="6" s="1"/>
  <c r="H705" i="6"/>
  <c r="I705" i="6" s="1"/>
  <c r="H719" i="6"/>
  <c r="I719" i="6" s="1"/>
  <c r="H742" i="6"/>
  <c r="I742" i="6" s="1"/>
  <c r="H799" i="6"/>
  <c r="I799" i="6" s="1"/>
  <c r="H647" i="6"/>
  <c r="I647" i="6" s="1"/>
  <c r="H790" i="6"/>
  <c r="I790" i="6" s="1"/>
  <c r="H807" i="6"/>
  <c r="I807" i="6" s="1"/>
  <c r="H815" i="6"/>
  <c r="I815" i="6" s="1"/>
  <c r="H823" i="6"/>
  <c r="I823" i="6" s="1"/>
  <c r="H831" i="6"/>
  <c r="I831" i="6" s="1"/>
  <c r="H839" i="6"/>
  <c r="I839" i="6" s="1"/>
  <c r="H847" i="6"/>
  <c r="I847" i="6" s="1"/>
  <c r="H855" i="6"/>
  <c r="I855" i="6" s="1"/>
  <c r="H863" i="6"/>
  <c r="I863" i="6" s="1"/>
  <c r="H734" i="6"/>
  <c r="I734" i="6" s="1"/>
  <c r="H775" i="6"/>
  <c r="I775" i="6" s="1"/>
  <c r="H766" i="6"/>
  <c r="I766" i="6" s="1"/>
  <c r="H798" i="6"/>
  <c r="I798" i="6" s="1"/>
  <c r="H865" i="6"/>
  <c r="I865" i="6" s="1"/>
  <c r="H758" i="6"/>
  <c r="I758" i="6" s="1"/>
  <c r="H783" i="6"/>
  <c r="I783" i="6" s="1"/>
  <c r="H806" i="6"/>
  <c r="I806" i="6" s="1"/>
  <c r="H814" i="6"/>
  <c r="I814" i="6" s="1"/>
  <c r="H819" i="6"/>
  <c r="I819" i="6" s="1"/>
  <c r="H835" i="6"/>
  <c r="I835" i="6" s="1"/>
  <c r="H851" i="6"/>
  <c r="I851" i="6" s="1"/>
  <c r="H889" i="6"/>
  <c r="I889" i="6" s="1"/>
  <c r="H897" i="6"/>
  <c r="I897" i="6" s="1"/>
  <c r="H905" i="6"/>
  <c r="I905" i="6" s="1"/>
  <c r="H921" i="6"/>
  <c r="I921" i="6" s="1"/>
  <c r="H816" i="6"/>
  <c r="I816" i="6" s="1"/>
  <c r="H832" i="6"/>
  <c r="I832" i="6" s="1"/>
  <c r="H767" i="6"/>
  <c r="I767" i="6" s="1"/>
  <c r="H787" i="6"/>
  <c r="I787" i="6" s="1"/>
  <c r="H875" i="6"/>
  <c r="I875" i="6" s="1"/>
  <c r="H891" i="6"/>
  <c r="I891" i="6" s="1"/>
  <c r="H750" i="6"/>
  <c r="I750" i="6" s="1"/>
  <c r="H920" i="6"/>
  <c r="I920" i="6" s="1"/>
  <c r="H811" i="6"/>
  <c r="I811" i="6" s="1"/>
  <c r="H827" i="6"/>
  <c r="I827" i="6" s="1"/>
  <c r="H843" i="6"/>
  <c r="I843" i="6" s="1"/>
  <c r="H859" i="6"/>
  <c r="I859" i="6" s="1"/>
  <c r="H877" i="6"/>
  <c r="I877" i="6" s="1"/>
  <c r="H901" i="6"/>
  <c r="I901" i="6" s="1"/>
  <c r="H909" i="6"/>
  <c r="I909" i="6" s="1"/>
  <c r="H933" i="6"/>
  <c r="I933" i="6" s="1"/>
  <c r="H791" i="6"/>
  <c r="I791" i="6" s="1"/>
  <c r="H867" i="6"/>
  <c r="I867" i="6" s="1"/>
  <c r="H890" i="6"/>
  <c r="I890" i="6" s="1"/>
  <c r="H898" i="6"/>
  <c r="I898" i="6" s="1"/>
  <c r="H914" i="6"/>
  <c r="I914" i="6" s="1"/>
  <c r="H871" i="6"/>
  <c r="I871" i="6" s="1"/>
  <c r="H879" i="6"/>
  <c r="I879" i="6" s="1"/>
  <c r="H887" i="6"/>
  <c r="I887" i="6" s="1"/>
  <c r="H895" i="6"/>
  <c r="I895" i="6" s="1"/>
  <c r="H876" i="6"/>
  <c r="I876" i="6" s="1"/>
  <c r="H884" i="6"/>
  <c r="I884" i="6" s="1"/>
  <c r="H892" i="6"/>
  <c r="I892" i="6" s="1"/>
  <c r="H900" i="6"/>
  <c r="I900" i="6" s="1"/>
  <c r="H908" i="6"/>
  <c r="I908" i="6" s="1"/>
  <c r="H916" i="6"/>
  <c r="I916" i="6" s="1"/>
  <c r="H942" i="6"/>
  <c r="I942" i="6" s="1"/>
  <c r="H950" i="6"/>
  <c r="I950" i="6" s="1"/>
  <c r="H958" i="6"/>
  <c r="I958" i="6" s="1"/>
  <c r="H966" i="6"/>
  <c r="I966" i="6" s="1"/>
  <c r="H974" i="6"/>
  <c r="I974" i="6" s="1"/>
  <c r="H982" i="6"/>
  <c r="I982" i="6" s="1"/>
  <c r="H990" i="6"/>
  <c r="I990" i="6" s="1"/>
  <c r="H998" i="6"/>
  <c r="I998" i="6" s="1"/>
  <c r="H936" i="6"/>
  <c r="I936" i="6" s="1"/>
  <c r="H944" i="6"/>
  <c r="I944" i="6" s="1"/>
  <c r="H952" i="6"/>
  <c r="I952" i="6" s="1"/>
  <c r="H984" i="6"/>
  <c r="I984" i="6" s="1"/>
  <c r="H992" i="6"/>
  <c r="I992" i="6" s="1"/>
  <c r="H941" i="6"/>
  <c r="I941" i="6" s="1"/>
  <c r="H949" i="6"/>
  <c r="I949" i="6" s="1"/>
  <c r="H957" i="6"/>
  <c r="I957" i="6" s="1"/>
  <c r="H965" i="6"/>
  <c r="I965" i="6" s="1"/>
  <c r="H973" i="6"/>
  <c r="I973" i="6" s="1"/>
  <c r="H981" i="6"/>
  <c r="I981" i="6" s="1"/>
  <c r="H989" i="6"/>
  <c r="I989" i="6" s="1"/>
  <c r="H997" i="6"/>
  <c r="I997" i="6" s="1"/>
  <c r="H935" i="6"/>
  <c r="I935" i="6" s="1"/>
  <c r="H948" i="6"/>
  <c r="I948" i="6" s="1"/>
  <c r="H964" i="6"/>
  <c r="I964" i="6" s="1"/>
  <c r="H977" i="6"/>
  <c r="I977" i="6" s="1"/>
  <c r="H985" i="6"/>
  <c r="I985" i="6" s="1"/>
  <c r="H993" i="6"/>
  <c r="I993" i="6" s="1"/>
  <c r="H1001" i="6"/>
  <c r="I1001" i="6" s="1"/>
  <c r="H331" i="6"/>
  <c r="I331" i="6" s="1"/>
  <c r="H328" i="6"/>
  <c r="I328" i="6" s="1"/>
  <c r="H323" i="6"/>
  <c r="I323" i="6" s="1"/>
  <c r="H352" i="6"/>
  <c r="I352" i="6" s="1"/>
  <c r="H364" i="6"/>
  <c r="I364" i="6" s="1"/>
  <c r="H384" i="6"/>
  <c r="I384" i="6" s="1"/>
  <c r="H404" i="6"/>
  <c r="I404" i="6" s="1"/>
  <c r="H437" i="6"/>
  <c r="I437" i="6" s="1"/>
  <c r="H441" i="6"/>
  <c r="I441" i="6" s="1"/>
  <c r="H432" i="6"/>
  <c r="I432" i="6" s="1"/>
  <c r="H481" i="6"/>
  <c r="I481" i="6" s="1"/>
  <c r="H485" i="6"/>
  <c r="I485" i="6" s="1"/>
  <c r="H470" i="6"/>
  <c r="I470" i="6" s="1"/>
  <c r="H505" i="6"/>
  <c r="I505" i="6" s="1"/>
  <c r="H500" i="6"/>
  <c r="I500" i="6" s="1"/>
  <c r="H529" i="6"/>
  <c r="I529" i="6" s="1"/>
  <c r="H566" i="6"/>
  <c r="I566" i="6" s="1"/>
  <c r="H546" i="6"/>
  <c r="I546" i="6" s="1"/>
  <c r="H601" i="6"/>
  <c r="I601" i="6" s="1"/>
  <c r="H613" i="6"/>
  <c r="I613" i="6" s="1"/>
  <c r="H556" i="6"/>
  <c r="I556" i="6" s="1"/>
  <c r="H643" i="6"/>
  <c r="I643" i="6" s="1"/>
  <c r="H577" i="6"/>
  <c r="I577" i="6" s="1"/>
  <c r="H579" i="6"/>
  <c r="I579" i="6" s="1"/>
  <c r="H675" i="6"/>
  <c r="I675" i="6" s="1"/>
  <c r="H709" i="6"/>
  <c r="I709" i="6" s="1"/>
  <c r="H718" i="6"/>
  <c r="I718" i="6" s="1"/>
  <c r="H659" i="6"/>
  <c r="I659" i="6" s="1"/>
  <c r="H661" i="6"/>
  <c r="I661" i="6" s="1"/>
  <c r="H652" i="6"/>
  <c r="I652" i="6" s="1"/>
  <c r="H685" i="6"/>
  <c r="I685" i="6" s="1"/>
  <c r="H786" i="6"/>
  <c r="I786" i="6" s="1"/>
  <c r="H755" i="6"/>
  <c r="I755" i="6" s="1"/>
  <c r="H792" i="6"/>
  <c r="I792" i="6" s="1"/>
  <c r="H800" i="6"/>
  <c r="I800" i="6" s="1"/>
  <c r="H845" i="6"/>
  <c r="I845" i="6" s="1"/>
  <c r="H846" i="6"/>
  <c r="I846" i="6" s="1"/>
  <c r="H850" i="6"/>
  <c r="I850" i="6" s="1"/>
  <c r="H812" i="6"/>
  <c r="I812" i="6" s="1"/>
  <c r="H857" i="6"/>
  <c r="I857" i="6" s="1"/>
  <c r="H856" i="6"/>
  <c r="I856" i="6" s="1"/>
  <c r="H928" i="6"/>
  <c r="I928" i="6" s="1"/>
  <c r="H927" i="6"/>
  <c r="I927" i="6" s="1"/>
  <c r="H902" i="6"/>
  <c r="I902" i="6" s="1"/>
  <c r="H899" i="6"/>
  <c r="I899" i="6" s="1"/>
  <c r="H994" i="6"/>
  <c r="I994" i="6" s="1"/>
  <c r="H976" i="6"/>
  <c r="I976" i="6" s="1"/>
  <c r="H991" i="6"/>
  <c r="I991" i="6" s="1"/>
  <c r="H939" i="6"/>
  <c r="I939" i="6" s="1"/>
  <c r="H320" i="6"/>
  <c r="I320" i="6" s="1"/>
  <c r="H341" i="6"/>
  <c r="I341" i="6" s="1"/>
  <c r="H325" i="6"/>
  <c r="I325" i="6" s="1"/>
  <c r="H349" i="6"/>
  <c r="I349" i="6" s="1"/>
  <c r="H368" i="6"/>
  <c r="I368" i="6" s="1"/>
  <c r="H387" i="6"/>
  <c r="I387" i="6" s="1"/>
  <c r="H317" i="6"/>
  <c r="I317" i="6" s="1"/>
  <c r="H452" i="6"/>
  <c r="I452" i="6" s="1"/>
  <c r="H467" i="6"/>
  <c r="I467" i="6" s="1"/>
  <c r="H436" i="6"/>
  <c r="I436" i="6" s="1"/>
  <c r="H428" i="6"/>
  <c r="I428" i="6" s="1"/>
  <c r="H494" i="6"/>
  <c r="I494" i="6" s="1"/>
  <c r="H487" i="6"/>
  <c r="I487" i="6" s="1"/>
  <c r="H523" i="6"/>
  <c r="I523" i="6" s="1"/>
  <c r="H522" i="6"/>
  <c r="I522" i="6" s="1"/>
  <c r="H532" i="6"/>
  <c r="I532" i="6" s="1"/>
  <c r="H510" i="6"/>
  <c r="I510" i="6" s="1"/>
  <c r="H516" i="6"/>
  <c r="I516" i="6" s="1"/>
  <c r="H612" i="6"/>
  <c r="I612" i="6" s="1"/>
  <c r="H634" i="6"/>
  <c r="I634" i="6" s="1"/>
  <c r="H557" i="6"/>
  <c r="I557" i="6" s="1"/>
  <c r="H645" i="6"/>
  <c r="I645" i="6" s="1"/>
  <c r="H588" i="6"/>
  <c r="I588" i="6" s="1"/>
  <c r="H589" i="6"/>
  <c r="I589" i="6" s="1"/>
  <c r="H676" i="6"/>
  <c r="I676" i="6" s="1"/>
  <c r="H667" i="6"/>
  <c r="I667" i="6" s="1"/>
  <c r="H619" i="6"/>
  <c r="I619" i="6" s="1"/>
  <c r="H660" i="6"/>
  <c r="I660" i="6" s="1"/>
  <c r="H682" i="6"/>
  <c r="I682" i="6" s="1"/>
  <c r="H662" i="6"/>
  <c r="I662" i="6" s="1"/>
  <c r="H731" i="6"/>
  <c r="I731" i="6" s="1"/>
  <c r="H802" i="6"/>
  <c r="I802" i="6" s="1"/>
  <c r="H756" i="6"/>
  <c r="I756" i="6" s="1"/>
  <c r="H796" i="6"/>
  <c r="I796" i="6" s="1"/>
  <c r="H804" i="6"/>
  <c r="I804" i="6" s="1"/>
  <c r="H858" i="6"/>
  <c r="I858" i="6" s="1"/>
  <c r="H849" i="6"/>
  <c r="I849" i="6" s="1"/>
  <c r="H853" i="6"/>
  <c r="I853" i="6" s="1"/>
  <c r="H822" i="6"/>
  <c r="I822" i="6" s="1"/>
  <c r="H860" i="6"/>
  <c r="I860" i="6" s="1"/>
  <c r="H864" i="6"/>
  <c r="I864" i="6" s="1"/>
  <c r="H910" i="6"/>
  <c r="I910" i="6" s="1"/>
  <c r="H907" i="6"/>
  <c r="I907" i="6" s="1"/>
  <c r="H938" i="6"/>
  <c r="I938" i="6" s="1"/>
  <c r="H937" i="6"/>
  <c r="I937" i="6" s="1"/>
  <c r="H1000" i="6"/>
  <c r="I1000" i="6" s="1"/>
  <c r="H999" i="6"/>
  <c r="I999" i="6" s="1"/>
  <c r="H947" i="6"/>
  <c r="I947" i="6" s="1"/>
  <c r="H342" i="6"/>
  <c r="I342" i="6" s="1"/>
  <c r="H347" i="6"/>
  <c r="I347" i="6" s="1"/>
  <c r="H315" i="6"/>
  <c r="I315" i="6" s="1"/>
  <c r="H370" i="6"/>
  <c r="I370" i="6" s="1"/>
  <c r="H400" i="6"/>
  <c r="I400" i="6" s="1"/>
  <c r="H376" i="6"/>
  <c r="I376" i="6" s="1"/>
  <c r="H398" i="6"/>
  <c r="I398" i="6" s="1"/>
  <c r="H425" i="6"/>
  <c r="I425" i="6" s="1"/>
  <c r="H439" i="6"/>
  <c r="I439" i="6" s="1"/>
  <c r="H464" i="6"/>
  <c r="I464" i="6" s="1"/>
  <c r="H479" i="6"/>
  <c r="I479" i="6" s="1"/>
  <c r="H513" i="6"/>
  <c r="I513" i="6" s="1"/>
  <c r="H506" i="6"/>
  <c r="I506" i="6" s="1"/>
  <c r="H540" i="6"/>
  <c r="I540" i="6" s="1"/>
  <c r="H633" i="6"/>
  <c r="I633" i="6" s="1"/>
  <c r="H635" i="6"/>
  <c r="I635" i="6" s="1"/>
  <c r="H573" i="6"/>
  <c r="I573" i="6" s="1"/>
  <c r="H553" i="6"/>
  <c r="I553" i="6" s="1"/>
  <c r="H609" i="6"/>
  <c r="I609" i="6" s="1"/>
  <c r="H610" i="6"/>
  <c r="I610" i="6" s="1"/>
  <c r="H686" i="6"/>
  <c r="I686" i="6" s="1"/>
  <c r="H668" i="6"/>
  <c r="I668" i="6" s="1"/>
  <c r="H629" i="6"/>
  <c r="I629" i="6" s="1"/>
  <c r="H670" i="6"/>
  <c r="I670" i="6" s="1"/>
  <c r="H693" i="6"/>
  <c r="I693" i="6" s="1"/>
  <c r="H683" i="6"/>
  <c r="I683" i="6" s="1"/>
  <c r="H732" i="6"/>
  <c r="I732" i="6" s="1"/>
  <c r="H754" i="6"/>
  <c r="I754" i="6" s="1"/>
  <c r="H772" i="6"/>
  <c r="I772" i="6" s="1"/>
  <c r="H736" i="6"/>
  <c r="I736" i="6" s="1"/>
  <c r="H739" i="6"/>
  <c r="I739" i="6" s="1"/>
  <c r="H780" i="6"/>
  <c r="I780" i="6" s="1"/>
  <c r="H861" i="6"/>
  <c r="I861" i="6" s="1"/>
  <c r="H852" i="6"/>
  <c r="I852" i="6" s="1"/>
  <c r="H868" i="6"/>
  <c r="I868" i="6" s="1"/>
  <c r="H825" i="6"/>
  <c r="I825" i="6" s="1"/>
  <c r="H866" i="6"/>
  <c r="I866" i="6" s="1"/>
  <c r="H873" i="6"/>
  <c r="I873" i="6" s="1"/>
  <c r="H872" i="6"/>
  <c r="I872" i="6" s="1"/>
  <c r="H918" i="6"/>
  <c r="I918" i="6" s="1"/>
  <c r="H885" i="6"/>
  <c r="I885" i="6" s="1"/>
  <c r="H915" i="6"/>
  <c r="I915" i="6" s="1"/>
  <c r="H946" i="6"/>
  <c r="I946" i="6" s="1"/>
  <c r="H945" i="6"/>
  <c r="I945" i="6" s="1"/>
  <c r="H943" i="6"/>
  <c r="I943" i="6" s="1"/>
  <c r="H940" i="6"/>
  <c r="I940" i="6" s="1"/>
  <c r="H955" i="6"/>
  <c r="I955" i="6" s="1"/>
  <c r="AG20" i="6"/>
  <c r="AH20" i="6"/>
  <c r="AI20" i="6"/>
  <c r="AE20" i="6"/>
  <c r="AJ20" i="6"/>
  <c r="AF20" i="6"/>
  <c r="H163" i="6"/>
  <c r="H294" i="6"/>
  <c r="H35" i="6"/>
  <c r="H166" i="6"/>
  <c r="H291" i="6"/>
  <c r="H63" i="6"/>
  <c r="H116" i="6"/>
  <c r="H199" i="6"/>
  <c r="H244" i="6"/>
  <c r="H88" i="6"/>
  <c r="H77" i="6"/>
  <c r="H216" i="6"/>
  <c r="H205" i="6"/>
  <c r="H49" i="6"/>
  <c r="H38" i="6"/>
  <c r="H177" i="6"/>
  <c r="H43" i="6"/>
  <c r="H171" i="6"/>
  <c r="H299" i="6"/>
  <c r="H124" i="6"/>
  <c r="H252" i="6"/>
  <c r="H85" i="6"/>
  <c r="H213" i="6"/>
  <c r="H46" i="6"/>
  <c r="H174" i="6"/>
  <c r="H7" i="6"/>
  <c r="H71" i="6"/>
  <c r="H215" i="6"/>
  <c r="H96" i="6"/>
  <c r="H224" i="6"/>
  <c r="H57" i="6"/>
  <c r="H185" i="6"/>
  <c r="H75" i="6"/>
  <c r="H203" i="6"/>
  <c r="H20" i="6"/>
  <c r="H156" i="6"/>
  <c r="H284" i="6"/>
  <c r="H117" i="6"/>
  <c r="H245" i="6"/>
  <c r="H78" i="6"/>
  <c r="H206" i="6"/>
  <c r="H239" i="6"/>
  <c r="H103" i="6"/>
  <c r="H287" i="6"/>
  <c r="H128" i="6"/>
  <c r="H256" i="6"/>
  <c r="H89" i="6"/>
  <c r="H217" i="6"/>
  <c r="H91" i="6"/>
  <c r="H219" i="6"/>
  <c r="H36" i="6"/>
  <c r="H172" i="6"/>
  <c r="H5" i="6"/>
  <c r="H133" i="6"/>
  <c r="H261" i="6"/>
  <c r="H94" i="6"/>
  <c r="H222" i="6"/>
  <c r="H263" i="6"/>
  <c r="H119" i="6"/>
  <c r="H16" i="6"/>
  <c r="H144" i="6"/>
  <c r="H272" i="6"/>
  <c r="H105" i="6"/>
  <c r="H233" i="6"/>
  <c r="H99" i="6"/>
  <c r="H227" i="6"/>
  <c r="H44" i="6"/>
  <c r="H180" i="6"/>
  <c r="H13" i="6"/>
  <c r="H141" i="6"/>
  <c r="H269" i="6"/>
  <c r="H102" i="6"/>
  <c r="H230" i="6"/>
  <c r="H279" i="6"/>
  <c r="H127" i="6"/>
  <c r="H24" i="6"/>
  <c r="H152" i="6"/>
  <c r="H280" i="6"/>
  <c r="H113" i="6"/>
  <c r="H241" i="6"/>
  <c r="H107" i="6"/>
  <c r="H235" i="6"/>
  <c r="H52" i="6"/>
  <c r="H188" i="6"/>
  <c r="H21" i="6"/>
  <c r="H149" i="6"/>
  <c r="H277" i="6"/>
  <c r="H110" i="6"/>
  <c r="H238" i="6"/>
  <c r="H295" i="6"/>
  <c r="H135" i="6"/>
  <c r="H32" i="6"/>
  <c r="H160" i="6"/>
  <c r="H288" i="6"/>
  <c r="H121" i="6"/>
  <c r="H249" i="6"/>
  <c r="H11" i="6"/>
  <c r="H139" i="6"/>
  <c r="H267" i="6"/>
  <c r="H84" i="6"/>
  <c r="H220" i="6"/>
  <c r="H53" i="6"/>
  <c r="H181" i="6"/>
  <c r="H14" i="6"/>
  <c r="H142" i="6"/>
  <c r="H270" i="6"/>
  <c r="H39" i="6"/>
  <c r="H167" i="6"/>
  <c r="H64" i="6"/>
  <c r="H192" i="6"/>
  <c r="H25" i="6"/>
  <c r="H153" i="6"/>
  <c r="H281" i="6"/>
  <c r="H27" i="6"/>
  <c r="H155" i="6"/>
  <c r="H283" i="6"/>
  <c r="H108" i="6"/>
  <c r="H236" i="6"/>
  <c r="H69" i="6"/>
  <c r="H197" i="6"/>
  <c r="H30" i="6"/>
  <c r="H158" i="6"/>
  <c r="H286" i="6"/>
  <c r="H55" i="6"/>
  <c r="H183" i="6"/>
  <c r="H80" i="6"/>
  <c r="H208" i="6"/>
  <c r="H41" i="6"/>
  <c r="H169" i="6"/>
  <c r="H297" i="6"/>
  <c r="H51" i="6"/>
  <c r="H115" i="6"/>
  <c r="H179" i="6"/>
  <c r="H243" i="6"/>
  <c r="H92" i="6"/>
  <c r="H60" i="6"/>
  <c r="H132" i="6"/>
  <c r="H196" i="6"/>
  <c r="H260" i="6"/>
  <c r="H29" i="6"/>
  <c r="H93" i="6"/>
  <c r="H157" i="6"/>
  <c r="H221" i="6"/>
  <c r="H285" i="6"/>
  <c r="H54" i="6"/>
  <c r="H118" i="6"/>
  <c r="H182" i="6"/>
  <c r="H246" i="6"/>
  <c r="H191" i="6"/>
  <c r="H15" i="6"/>
  <c r="H79" i="6"/>
  <c r="H143" i="6"/>
  <c r="H231" i="6"/>
  <c r="H40" i="6"/>
  <c r="H104" i="6"/>
  <c r="H168" i="6"/>
  <c r="H232" i="6"/>
  <c r="H296" i="6"/>
  <c r="H65" i="6"/>
  <c r="H129" i="6"/>
  <c r="H193" i="6"/>
  <c r="H2" i="6"/>
  <c r="H34" i="6"/>
  <c r="H66" i="6"/>
  <c r="H82" i="6"/>
  <c r="H122" i="6"/>
  <c r="H162" i="6"/>
  <c r="H210" i="6"/>
  <c r="H258" i="6"/>
  <c r="H42" i="6"/>
  <c r="H74" i="6"/>
  <c r="H138" i="6"/>
  <c r="H186" i="6"/>
  <c r="H242" i="6"/>
  <c r="H290" i="6"/>
  <c r="H58" i="6"/>
  <c r="H90" i="6"/>
  <c r="H130" i="6"/>
  <c r="H178" i="6"/>
  <c r="H218" i="6"/>
  <c r="H274" i="6"/>
  <c r="H50" i="6"/>
  <c r="H114" i="6"/>
  <c r="H170" i="6"/>
  <c r="H226" i="6"/>
  <c r="H282" i="6"/>
  <c r="H26" i="6"/>
  <c r="H10" i="6"/>
  <c r="H106" i="6"/>
  <c r="H154" i="6"/>
  <c r="H202" i="6"/>
  <c r="H250" i="6"/>
  <c r="H298" i="6"/>
  <c r="H18" i="6"/>
  <c r="H98" i="6"/>
  <c r="H146" i="6"/>
  <c r="H194" i="6"/>
  <c r="H234" i="6"/>
  <c r="H266" i="6"/>
  <c r="H59" i="6"/>
  <c r="H123" i="6"/>
  <c r="H187" i="6"/>
  <c r="H251" i="6"/>
  <c r="H4" i="6"/>
  <c r="H68" i="6"/>
  <c r="H140" i="6"/>
  <c r="H204" i="6"/>
  <c r="H268" i="6"/>
  <c r="H37" i="6"/>
  <c r="H101" i="6"/>
  <c r="H165" i="6"/>
  <c r="H229" i="6"/>
  <c r="H293" i="6"/>
  <c r="H62" i="6"/>
  <c r="H126" i="6"/>
  <c r="H190" i="6"/>
  <c r="H254" i="6"/>
  <c r="H207" i="6"/>
  <c r="H23" i="6"/>
  <c r="H87" i="6"/>
  <c r="H151" i="6"/>
  <c r="H247" i="6"/>
  <c r="H48" i="6"/>
  <c r="H112" i="6"/>
  <c r="H176" i="6"/>
  <c r="H240" i="6"/>
  <c r="H9" i="6"/>
  <c r="H73" i="6"/>
  <c r="H137" i="6"/>
  <c r="H201" i="6"/>
  <c r="H265" i="6"/>
  <c r="H3" i="6"/>
  <c r="H67" i="6"/>
  <c r="H131" i="6"/>
  <c r="H195" i="6"/>
  <c r="H259" i="6"/>
  <c r="H12" i="6"/>
  <c r="H76" i="6"/>
  <c r="H148" i="6"/>
  <c r="H212" i="6"/>
  <c r="H276" i="6"/>
  <c r="H45" i="6"/>
  <c r="H109" i="6"/>
  <c r="H173" i="6"/>
  <c r="H237" i="6"/>
  <c r="H6" i="6"/>
  <c r="H70" i="6"/>
  <c r="H134" i="6"/>
  <c r="H198" i="6"/>
  <c r="H262" i="6"/>
  <c r="H223" i="6"/>
  <c r="H31" i="6"/>
  <c r="H95" i="6"/>
  <c r="H159" i="6"/>
  <c r="H271" i="6"/>
  <c r="H56" i="6"/>
  <c r="H120" i="6"/>
  <c r="H184" i="6"/>
  <c r="H248" i="6"/>
  <c r="H17" i="6"/>
  <c r="H81" i="6"/>
  <c r="H145" i="6"/>
  <c r="H209" i="6"/>
  <c r="H273" i="6"/>
  <c r="H19" i="6"/>
  <c r="H83" i="6"/>
  <c r="H147" i="6"/>
  <c r="H211" i="6"/>
  <c r="H275" i="6"/>
  <c r="H28" i="6"/>
  <c r="H100" i="6"/>
  <c r="H164" i="6"/>
  <c r="H228" i="6"/>
  <c r="H292" i="6"/>
  <c r="H61" i="6"/>
  <c r="H125" i="6"/>
  <c r="H189" i="6"/>
  <c r="H253" i="6"/>
  <c r="H22" i="6"/>
  <c r="H86" i="6"/>
  <c r="H150" i="6"/>
  <c r="H214" i="6"/>
  <c r="H278" i="6"/>
  <c r="H255" i="6"/>
  <c r="H47" i="6"/>
  <c r="H111" i="6"/>
  <c r="H175" i="6"/>
  <c r="H8" i="6"/>
  <c r="H72" i="6"/>
  <c r="H136" i="6"/>
  <c r="H200" i="6"/>
  <c r="H264" i="6"/>
  <c r="H33" i="6"/>
  <c r="H97" i="6"/>
  <c r="H161" i="6"/>
  <c r="H225" i="6"/>
  <c r="H289" i="6"/>
  <c r="AQ7" i="6"/>
  <c r="AR7" i="6"/>
  <c r="AS7" i="6"/>
  <c r="AT7" i="6"/>
  <c r="AU7" i="6"/>
  <c r="AP7" i="6"/>
  <c r="AQ6" i="6"/>
  <c r="AR6" i="6"/>
  <c r="AS6" i="6"/>
  <c r="AT6" i="6"/>
  <c r="AU6" i="6"/>
  <c r="AP6" i="6"/>
  <c r="AQ5" i="6"/>
  <c r="AR5" i="6"/>
  <c r="AS5" i="6"/>
  <c r="AT5" i="6"/>
  <c r="AU5" i="6"/>
  <c r="AP4" i="6"/>
  <c r="AQ3" i="6"/>
  <c r="AR3" i="6"/>
  <c r="AS3" i="6"/>
  <c r="AT3" i="6"/>
  <c r="AU3" i="6"/>
  <c r="AP3" i="6"/>
  <c r="AQ2" i="6"/>
  <c r="AR2" i="6"/>
  <c r="AS2" i="6"/>
  <c r="AT2" i="6"/>
  <c r="AU2" i="6"/>
  <c r="AP2" i="6"/>
  <c r="AQ4" i="6"/>
  <c r="AR4" i="6"/>
  <c r="AS4" i="6"/>
  <c r="AT4" i="6"/>
  <c r="AU4" i="6"/>
  <c r="AP5" i="6"/>
  <c r="AE17" i="6"/>
  <c r="AF17" i="6"/>
  <c r="AG17" i="6"/>
  <c r="AH17" i="6"/>
  <c r="AI17" i="6"/>
  <c r="AJ17" i="6"/>
  <c r="AE16" i="6"/>
  <c r="AF16" i="6"/>
  <c r="AG16" i="6"/>
  <c r="AH16" i="6"/>
  <c r="AI16" i="6"/>
  <c r="AJ16" i="6"/>
  <c r="AE15" i="6"/>
  <c r="AF15" i="6"/>
  <c r="AG15" i="6"/>
  <c r="AH15" i="6"/>
  <c r="AI15" i="6"/>
  <c r="AJ15" i="6"/>
  <c r="AE14" i="6"/>
  <c r="AF14" i="6"/>
  <c r="AG14" i="6"/>
  <c r="AH14" i="6"/>
  <c r="AI14" i="6"/>
  <c r="AJ14" i="6"/>
  <c r="AE13" i="6"/>
  <c r="AF13" i="6"/>
  <c r="AG13" i="6"/>
  <c r="AH13" i="6"/>
  <c r="AI13" i="6"/>
  <c r="AJ13" i="6"/>
  <c r="AE12" i="6"/>
  <c r="AF12" i="6"/>
  <c r="AG12" i="6"/>
  <c r="AH12" i="6"/>
  <c r="AI12" i="6"/>
  <c r="AJ12" i="6"/>
  <c r="I233" i="6"/>
  <c r="I265" i="6"/>
  <c r="I297" i="6"/>
  <c r="I212" i="6"/>
  <c r="I191" i="6"/>
  <c r="I119" i="6"/>
  <c r="I184" i="6"/>
  <c r="I176" i="6"/>
  <c r="I240" i="6"/>
  <c r="I272" i="6"/>
  <c r="I145" i="6"/>
  <c r="I137" i="6"/>
  <c r="I170" i="6"/>
  <c r="I245" i="6"/>
  <c r="I277" i="6"/>
  <c r="I153" i="6"/>
  <c r="I6" i="6"/>
  <c r="I23" i="6"/>
  <c r="I237" i="6"/>
  <c r="I269" i="6"/>
  <c r="I211" i="6"/>
  <c r="I168" i="6"/>
  <c r="I160" i="6"/>
  <c r="I152" i="6"/>
  <c r="I144" i="6"/>
  <c r="I136" i="6"/>
  <c r="I15" i="6"/>
  <c r="I189" i="6"/>
  <c r="I161" i="6"/>
  <c r="I283" i="6"/>
  <c r="I227" i="6"/>
  <c r="I128" i="6"/>
  <c r="I120" i="6"/>
  <c r="I270" i="6"/>
  <c r="I220" i="6"/>
  <c r="I192" i="6"/>
  <c r="I87" i="6"/>
  <c r="I55" i="6"/>
  <c r="I33" i="6"/>
  <c r="I90" i="6"/>
  <c r="I58" i="6"/>
  <c r="I26" i="6"/>
  <c r="I254" i="6"/>
  <c r="I5" i="6"/>
  <c r="I213" i="6"/>
  <c r="I181" i="6"/>
  <c r="I127" i="6"/>
  <c r="I95" i="6"/>
  <c r="I65" i="6"/>
  <c r="I47" i="6"/>
  <c r="I178" i="6"/>
  <c r="I66" i="6"/>
  <c r="I34" i="6"/>
  <c r="I247" i="6"/>
  <c r="I263" i="6"/>
  <c r="I286" i="6"/>
  <c r="I252" i="6"/>
  <c r="I201" i="6"/>
  <c r="I173" i="6"/>
  <c r="I89" i="6"/>
  <c r="I71" i="6"/>
  <c r="I49" i="6"/>
  <c r="I114" i="6"/>
  <c r="I82" i="6"/>
  <c r="I42" i="6"/>
  <c r="I10" i="6"/>
  <c r="I222" i="6"/>
  <c r="I284" i="6"/>
  <c r="I103" i="6"/>
  <c r="I81" i="6"/>
  <c r="I63" i="6"/>
  <c r="I41" i="6"/>
  <c r="I186" i="6"/>
  <c r="I50" i="6"/>
  <c r="I267" i="6"/>
  <c r="I199" i="6"/>
  <c r="I97" i="6"/>
  <c r="I79" i="6"/>
  <c r="I57" i="6"/>
  <c r="I39" i="6"/>
  <c r="I98" i="6"/>
  <c r="I74" i="6"/>
  <c r="I18" i="6"/>
  <c r="I238" i="6"/>
  <c r="I3" i="6"/>
  <c r="I171" i="6"/>
  <c r="I111" i="6"/>
  <c r="I73" i="6"/>
  <c r="I31" i="6"/>
  <c r="I106" i="6"/>
  <c r="I4" i="6"/>
  <c r="I221" i="6"/>
  <c r="I253" i="6"/>
  <c r="I225" i="6"/>
  <c r="I257" i="6"/>
  <c r="I289" i="6"/>
  <c r="I210" i="6"/>
  <c r="I232" i="6"/>
  <c r="I264" i="6"/>
  <c r="I296" i="6"/>
  <c r="I200" i="6"/>
  <c r="I194" i="6"/>
  <c r="I193" i="6"/>
  <c r="I209" i="6"/>
  <c r="I179" i="6"/>
  <c r="I169" i="6"/>
  <c r="I151" i="6"/>
  <c r="I143" i="6"/>
  <c r="I135" i="6"/>
  <c r="I117" i="6"/>
  <c r="I109" i="6"/>
  <c r="I166" i="6"/>
  <c r="I158" i="6"/>
  <c r="I150" i="6"/>
  <c r="I142" i="6"/>
  <c r="I134" i="6"/>
  <c r="I126" i="6"/>
  <c r="I118" i="6"/>
  <c r="I299" i="6"/>
  <c r="I282" i="6"/>
  <c r="I266" i="6"/>
  <c r="I250" i="6"/>
  <c r="I234" i="6"/>
  <c r="I218" i="6"/>
  <c r="I231" i="6"/>
  <c r="I244" i="6"/>
  <c r="I276" i="6"/>
  <c r="I208" i="6"/>
  <c r="I202" i="6"/>
  <c r="I207" i="6"/>
  <c r="I187" i="6"/>
  <c r="I159" i="6"/>
  <c r="I125" i="6"/>
  <c r="I101" i="6"/>
  <c r="I172" i="6"/>
  <c r="I164" i="6"/>
  <c r="I156" i="6"/>
  <c r="I148" i="6"/>
  <c r="I140" i="6"/>
  <c r="I132" i="6"/>
  <c r="I124" i="6"/>
  <c r="I116" i="6"/>
  <c r="I112" i="6"/>
  <c r="I104" i="6"/>
  <c r="I96" i="6"/>
  <c r="I88" i="6"/>
  <c r="I80" i="6"/>
  <c r="I72" i="6"/>
  <c r="I64" i="6"/>
  <c r="I56" i="6"/>
  <c r="I48" i="6"/>
  <c r="I40" i="6"/>
  <c r="I32" i="6"/>
  <c r="I24" i="6"/>
  <c r="I16" i="6"/>
  <c r="I27" i="6"/>
  <c r="I21" i="6"/>
  <c r="I19" i="6"/>
  <c r="I13" i="6"/>
  <c r="I11" i="6"/>
  <c r="I279" i="6"/>
  <c r="I259" i="6"/>
  <c r="I243" i="6"/>
  <c r="I223" i="6"/>
  <c r="I217" i="6"/>
  <c r="I249" i="6"/>
  <c r="I281" i="6"/>
  <c r="I224" i="6"/>
  <c r="I256" i="6"/>
  <c r="I288" i="6"/>
  <c r="I7" i="6"/>
  <c r="I8" i="6"/>
  <c r="I197" i="6"/>
  <c r="I167" i="6"/>
  <c r="I149" i="6"/>
  <c r="I141" i="6"/>
  <c r="I133" i="6"/>
  <c r="I188" i="6"/>
  <c r="I180" i="6"/>
  <c r="I174" i="6"/>
  <c r="I239" i="6"/>
  <c r="I298" i="6"/>
  <c r="I278" i="6"/>
  <c r="I262" i="6"/>
  <c r="I246" i="6"/>
  <c r="I230" i="6"/>
  <c r="I214" i="6"/>
  <c r="I229" i="6"/>
  <c r="I261" i="6"/>
  <c r="I293" i="6"/>
  <c r="I236" i="6"/>
  <c r="I268" i="6"/>
  <c r="I121" i="6"/>
  <c r="I196" i="6"/>
  <c r="I195" i="6"/>
  <c r="I185" i="6"/>
  <c r="I177" i="6"/>
  <c r="I157" i="6"/>
  <c r="I131" i="6"/>
  <c r="I123" i="6"/>
  <c r="I115" i="6"/>
  <c r="I107" i="6"/>
  <c r="I99" i="6"/>
  <c r="I93" i="6"/>
  <c r="I91" i="6"/>
  <c r="I85" i="6"/>
  <c r="I83" i="6"/>
  <c r="I77" i="6"/>
  <c r="I75" i="6"/>
  <c r="I69" i="6"/>
  <c r="I67" i="6"/>
  <c r="I61" i="6"/>
  <c r="I59" i="6"/>
  <c r="I53" i="6"/>
  <c r="I51" i="6"/>
  <c r="I45" i="6"/>
  <c r="I43" i="6"/>
  <c r="I37" i="6"/>
  <c r="I35" i="6"/>
  <c r="I29" i="6"/>
  <c r="I190" i="6"/>
  <c r="I182" i="6"/>
  <c r="I110" i="6"/>
  <c r="I102" i="6"/>
  <c r="I94" i="6"/>
  <c r="I86" i="6"/>
  <c r="I78" i="6"/>
  <c r="I70" i="6"/>
  <c r="I62" i="6"/>
  <c r="I54" i="6"/>
  <c r="I46" i="6"/>
  <c r="I38" i="6"/>
  <c r="I30" i="6"/>
  <c r="I22" i="6"/>
  <c r="I14" i="6"/>
  <c r="I291" i="6"/>
  <c r="I275" i="6"/>
  <c r="I255" i="6"/>
  <c r="I219" i="6"/>
  <c r="I294" i="6"/>
  <c r="I241" i="6"/>
  <c r="I273" i="6"/>
  <c r="I216" i="6"/>
  <c r="I248" i="6"/>
  <c r="I280" i="6"/>
  <c r="I204" i="6"/>
  <c r="I205" i="6"/>
  <c r="I203" i="6"/>
  <c r="I183" i="6"/>
  <c r="I175" i="6"/>
  <c r="I165" i="6"/>
  <c r="I147" i="6"/>
  <c r="I139" i="6"/>
  <c r="I162" i="6"/>
  <c r="I154" i="6"/>
  <c r="I146" i="6"/>
  <c r="I138" i="6"/>
  <c r="I130" i="6"/>
  <c r="I122" i="6"/>
  <c r="I271" i="6"/>
  <c r="I235" i="6"/>
  <c r="I274" i="6"/>
  <c r="I258" i="6"/>
  <c r="I242" i="6"/>
  <c r="I226" i="6"/>
  <c r="I285" i="6"/>
  <c r="I228" i="6"/>
  <c r="I260" i="6"/>
  <c r="I292" i="6"/>
  <c r="I206" i="6"/>
  <c r="I198" i="6"/>
  <c r="I163" i="6"/>
  <c r="I155" i="6"/>
  <c r="I129" i="6"/>
  <c r="I113" i="6"/>
  <c r="I105" i="6"/>
  <c r="I108" i="6"/>
  <c r="I100" i="6"/>
  <c r="I92" i="6"/>
  <c r="I84" i="6"/>
  <c r="I76" i="6"/>
  <c r="I68" i="6"/>
  <c r="I60" i="6"/>
  <c r="I52" i="6"/>
  <c r="I44" i="6"/>
  <c r="I36" i="6"/>
  <c r="I28" i="6"/>
  <c r="I20" i="6"/>
  <c r="I12" i="6"/>
  <c r="I25" i="6"/>
  <c r="I17" i="6"/>
  <c r="I9" i="6"/>
  <c r="I287" i="6"/>
  <c r="I251" i="6"/>
  <c r="I215" i="6"/>
  <c r="I290" i="6"/>
  <c r="I295" i="6"/>
  <c r="I2" i="6"/>
  <c r="AG7" i="6"/>
  <c r="AH7" i="6"/>
  <c r="AI7" i="6"/>
  <c r="AJ7" i="6"/>
  <c r="AE7" i="6"/>
  <c r="AF7" i="6"/>
  <c r="AJ8" i="6"/>
  <c r="AE8" i="6"/>
  <c r="AF8" i="6"/>
  <c r="AI8" i="6"/>
  <c r="AG8" i="6"/>
  <c r="AH8" i="6"/>
  <c r="AE6" i="6"/>
  <c r="AF6" i="6"/>
  <c r="AG6" i="6"/>
  <c r="AH6" i="6"/>
  <c r="AI6" i="6"/>
  <c r="AJ6" i="6"/>
  <c r="AG5" i="6"/>
  <c r="AI5" i="6"/>
  <c r="AJ5" i="6"/>
  <c r="AH5" i="6"/>
  <c r="AE5" i="6"/>
  <c r="AF5" i="6"/>
  <c r="AE4" i="6"/>
  <c r="AF4" i="6"/>
  <c r="AG4" i="6"/>
  <c r="AH4" i="6"/>
  <c r="AI4" i="6"/>
  <c r="AJ4" i="6"/>
  <c r="AE3" i="6"/>
  <c r="AF3" i="6"/>
  <c r="AG3" i="6"/>
  <c r="AH3" i="6"/>
  <c r="AI3" i="6"/>
  <c r="AJ3" i="6"/>
  <c r="R988" i="10" l="1"/>
  <c r="X988" i="10" s="1"/>
  <c r="R981" i="10"/>
  <c r="X981" i="10" s="1"/>
  <c r="R964" i="10"/>
  <c r="X964" i="10" s="1"/>
  <c r="R958" i="10"/>
  <c r="X958" i="10" s="1"/>
  <c r="R938" i="10"/>
  <c r="X938" i="10" s="1"/>
  <c r="R925" i="10"/>
  <c r="X925" i="10" s="1"/>
  <c r="R926" i="10"/>
  <c r="X926" i="10" s="1"/>
  <c r="R916" i="10"/>
  <c r="X916" i="10" s="1"/>
  <c r="R898" i="10"/>
  <c r="X898" i="10" s="1"/>
  <c r="R899" i="10"/>
  <c r="X899" i="10" s="1"/>
  <c r="R890" i="10"/>
  <c r="X890" i="10" s="1"/>
  <c r="R847" i="10"/>
  <c r="X847" i="10" s="1"/>
  <c r="R865" i="10"/>
  <c r="X865" i="10" s="1"/>
  <c r="R884" i="10"/>
  <c r="X884" i="10" s="1"/>
  <c r="R832" i="10"/>
  <c r="X832" i="10" s="1"/>
  <c r="R833" i="10"/>
  <c r="X833" i="10" s="1"/>
  <c r="R802" i="10"/>
  <c r="X802" i="10" s="1"/>
  <c r="R823" i="10"/>
  <c r="X823" i="10" s="1"/>
  <c r="R784" i="10"/>
  <c r="X784" i="10" s="1"/>
  <c r="R778" i="10"/>
  <c r="X778" i="10" s="1"/>
  <c r="R754" i="10"/>
  <c r="X754" i="10" s="1"/>
  <c r="R782" i="10"/>
  <c r="X782" i="10" s="1"/>
  <c r="R743" i="10"/>
  <c r="X743" i="10" s="1"/>
  <c r="R752" i="10"/>
  <c r="X752" i="10" s="1"/>
  <c r="R727" i="10"/>
  <c r="X727" i="10" s="1"/>
  <c r="R692" i="10"/>
  <c r="X692" i="10" s="1"/>
  <c r="R706" i="10"/>
  <c r="X706" i="10" s="1"/>
  <c r="R676" i="10"/>
  <c r="X676" i="10" s="1"/>
  <c r="R694" i="10"/>
  <c r="X694" i="10" s="1"/>
  <c r="R651" i="10"/>
  <c r="X651" i="10" s="1"/>
  <c r="R662" i="10"/>
  <c r="X662" i="10" s="1"/>
  <c r="R642" i="10"/>
  <c r="X642" i="10" s="1"/>
  <c r="R605" i="10"/>
  <c r="X605" i="10" s="1"/>
  <c r="R575" i="10"/>
  <c r="X575" i="10" s="1"/>
  <c r="R593" i="10"/>
  <c r="X593" i="10" s="1"/>
  <c r="R582" i="10"/>
  <c r="X582" i="10" s="1"/>
  <c r="R601" i="10"/>
  <c r="X601" i="10" s="1"/>
  <c r="R535" i="10"/>
  <c r="X535" i="10" s="1"/>
  <c r="R585" i="10"/>
  <c r="X585" i="10" s="1"/>
  <c r="R557" i="10"/>
  <c r="X557" i="10" s="1"/>
  <c r="R526" i="10"/>
  <c r="X526" i="10" s="1"/>
  <c r="R525" i="10"/>
  <c r="X525" i="10" s="1"/>
  <c r="R488" i="10"/>
  <c r="X488" i="10" s="1"/>
  <c r="R515" i="10"/>
  <c r="X515" i="10" s="1"/>
  <c r="R425" i="10"/>
  <c r="X425" i="10" s="1"/>
  <c r="R393" i="10"/>
  <c r="X393" i="10" s="1"/>
  <c r="R511" i="10"/>
  <c r="X511" i="10" s="1"/>
  <c r="R479" i="10"/>
  <c r="X479" i="10" s="1"/>
  <c r="R442" i="10"/>
  <c r="X442" i="10" s="1"/>
  <c r="R410" i="10"/>
  <c r="X410" i="10" s="1"/>
  <c r="R378" i="10"/>
  <c r="X378" i="10" s="1"/>
  <c r="R345" i="10"/>
  <c r="X345" i="10" s="1"/>
  <c r="R313" i="10"/>
  <c r="X313" i="10" s="1"/>
  <c r="R435" i="10"/>
  <c r="X435" i="10" s="1"/>
  <c r="R342" i="10"/>
  <c r="X342" i="10" s="1"/>
  <c r="R310" i="10"/>
  <c r="X310" i="10" s="1"/>
  <c r="R379" i="10"/>
  <c r="X379" i="10" s="1"/>
  <c r="R343" i="10"/>
  <c r="X343" i="10" s="1"/>
  <c r="R311" i="10"/>
  <c r="X311" i="10" s="1"/>
  <c r="R387" i="10"/>
  <c r="X387" i="10" s="1"/>
  <c r="R332" i="10"/>
  <c r="X332" i="10" s="1"/>
  <c r="R300" i="10"/>
  <c r="X300" i="10" s="1"/>
  <c r="R290" i="10"/>
  <c r="X290" i="10" s="1"/>
  <c r="R266" i="10"/>
  <c r="X266" i="10" s="1"/>
  <c r="R234" i="10"/>
  <c r="X234" i="10" s="1"/>
  <c r="R268" i="10"/>
  <c r="X268" i="10" s="1"/>
  <c r="R236" i="10"/>
  <c r="X236" i="10" s="1"/>
  <c r="R207" i="10"/>
  <c r="X207" i="10" s="1"/>
  <c r="R165" i="10"/>
  <c r="X165" i="10" s="1"/>
  <c r="R133" i="10"/>
  <c r="X133" i="10" s="1"/>
  <c r="R267" i="10"/>
  <c r="X267" i="10" s="1"/>
  <c r="R235" i="10"/>
  <c r="X235" i="10" s="1"/>
  <c r="R199" i="10"/>
  <c r="X199" i="10" s="1"/>
  <c r="R166" i="10"/>
  <c r="X166" i="10" s="1"/>
  <c r="R134" i="10"/>
  <c r="X134" i="10" s="1"/>
  <c r="R222" i="10"/>
  <c r="X222" i="10" s="1"/>
  <c r="R175" i="10"/>
  <c r="X175" i="10" s="1"/>
  <c r="R143" i="10"/>
  <c r="X143" i="10" s="1"/>
  <c r="R227" i="10"/>
  <c r="X227" i="10" s="1"/>
  <c r="R156" i="10"/>
  <c r="X156" i="10" s="1"/>
  <c r="R108" i="10"/>
  <c r="X108" i="10" s="1"/>
  <c r="R109" i="10"/>
  <c r="X109" i="10" s="1"/>
  <c r="R77" i="10"/>
  <c r="X77" i="10" s="1"/>
  <c r="R57" i="10"/>
  <c r="X57" i="10" s="1"/>
  <c r="R90" i="10"/>
  <c r="X90" i="10" s="1"/>
  <c r="R52" i="10"/>
  <c r="X52" i="10" s="1"/>
  <c r="R111" i="10"/>
  <c r="X111" i="10" s="1"/>
  <c r="R79" i="10"/>
  <c r="X79" i="10" s="1"/>
  <c r="R46" i="10"/>
  <c r="X46" i="10" s="1"/>
  <c r="R25" i="10"/>
  <c r="X25" i="10" s="1"/>
  <c r="R11" i="10"/>
  <c r="X11" i="10" s="1"/>
  <c r="R366" i="10"/>
  <c r="X366" i="10" s="1"/>
  <c r="R23" i="10"/>
  <c r="X23" i="10" s="1"/>
  <c r="R913" i="10"/>
  <c r="X913" i="10" s="1"/>
  <c r="R432" i="10"/>
  <c r="X432" i="10" s="1"/>
  <c r="R713" i="10"/>
  <c r="X713" i="10" s="1"/>
  <c r="R721" i="10"/>
  <c r="R281" i="10"/>
  <c r="X281" i="10" s="1"/>
  <c r="R881" i="10"/>
  <c r="X881" i="10" s="1"/>
  <c r="R707" i="10"/>
  <c r="X707" i="10" s="1"/>
  <c r="R265" i="10"/>
  <c r="X265" i="10" s="1"/>
  <c r="R648" i="10"/>
  <c r="X648" i="10" s="1"/>
  <c r="R522" i="10"/>
  <c r="X522" i="10" s="1"/>
  <c r="R645" i="10"/>
  <c r="X645" i="10" s="1"/>
  <c r="R683" i="10"/>
  <c r="X683" i="10" s="1"/>
  <c r="R877" i="10"/>
  <c r="X877" i="10" s="1"/>
  <c r="R983" i="10"/>
  <c r="X983" i="10" s="1"/>
  <c r="R448" i="10"/>
  <c r="X448" i="10" s="1"/>
  <c r="R887" i="10"/>
  <c r="X887" i="10" s="1"/>
  <c r="R229" i="10"/>
  <c r="X229" i="10" s="1"/>
  <c r="R644" i="10"/>
  <c r="X644" i="10" s="1"/>
  <c r="R520" i="10"/>
  <c r="X520" i="10" s="1"/>
  <c r="R505" i="10"/>
  <c r="X505" i="10" s="1"/>
  <c r="R825" i="10"/>
  <c r="X825" i="10" s="1"/>
  <c r="R624" i="10"/>
  <c r="X624" i="10" s="1"/>
  <c r="R697" i="10"/>
  <c r="X697" i="10" s="1"/>
  <c r="R998" i="10"/>
  <c r="X998" i="10" s="1"/>
  <c r="R691" i="10"/>
  <c r="X691" i="10" s="1"/>
  <c r="R895" i="10"/>
  <c r="X895" i="10" s="1"/>
  <c r="R84" i="10"/>
  <c r="X84" i="10" s="1"/>
  <c r="R253" i="10"/>
  <c r="X253" i="10" s="1"/>
  <c r="R689" i="10"/>
  <c r="X689" i="10" s="1"/>
  <c r="R44" i="10"/>
  <c r="X44" i="10" s="1"/>
  <c r="R999" i="10"/>
  <c r="X999" i="10" s="1"/>
  <c r="R993" i="10"/>
  <c r="X993" i="10" s="1"/>
  <c r="R971" i="10"/>
  <c r="X971" i="10" s="1"/>
  <c r="R960" i="10"/>
  <c r="X960" i="10" s="1"/>
  <c r="R959" i="10"/>
  <c r="X959" i="10" s="1"/>
  <c r="R936" i="10"/>
  <c r="X936" i="10" s="1"/>
  <c r="R921" i="10"/>
  <c r="X921" i="10" s="1"/>
  <c r="R922" i="10"/>
  <c r="X922" i="10" s="1"/>
  <c r="R923" i="10"/>
  <c r="X923" i="10" s="1"/>
  <c r="R894" i="10"/>
  <c r="X894" i="10" s="1"/>
  <c r="R900" i="10"/>
  <c r="X900" i="10" s="1"/>
  <c r="R896" i="10"/>
  <c r="X896" i="10" s="1"/>
  <c r="R870" i="10"/>
  <c r="X870" i="10" s="1"/>
  <c r="R861" i="10"/>
  <c r="X861" i="10" s="1"/>
  <c r="R882" i="10"/>
  <c r="X882" i="10" s="1"/>
  <c r="R886" i="10"/>
  <c r="X886" i="10" s="1"/>
  <c r="R830" i="10"/>
  <c r="X830" i="10" s="1"/>
  <c r="R798" i="10"/>
  <c r="X798" i="10" s="1"/>
  <c r="R819" i="10"/>
  <c r="X819" i="10" s="1"/>
  <c r="R780" i="10"/>
  <c r="X780" i="10" s="1"/>
  <c r="R774" i="10"/>
  <c r="X774" i="10" s="1"/>
  <c r="R750" i="10"/>
  <c r="X750" i="10" s="1"/>
  <c r="R771" i="10"/>
  <c r="X771" i="10" s="1"/>
  <c r="R739" i="10"/>
  <c r="X739" i="10" s="1"/>
  <c r="R748" i="10"/>
  <c r="X748" i="10" s="1"/>
  <c r="R720" i="10"/>
  <c r="X720" i="10" s="1"/>
  <c r="R688" i="10"/>
  <c r="X688" i="10" s="1"/>
  <c r="R702" i="10"/>
  <c r="X702" i="10" s="1"/>
  <c r="R698" i="10"/>
  <c r="X698" i="10" s="1"/>
  <c r="R686" i="10"/>
  <c r="X686" i="10" s="1"/>
  <c r="R647" i="10"/>
  <c r="X647" i="10" s="1"/>
  <c r="R658" i="10"/>
  <c r="X658" i="10" s="1"/>
  <c r="R633" i="10"/>
  <c r="X633" i="10" s="1"/>
  <c r="R635" i="10"/>
  <c r="X635" i="10" s="1"/>
  <c r="R571" i="10"/>
  <c r="X571" i="10" s="1"/>
  <c r="R610" i="10"/>
  <c r="X610" i="10" s="1"/>
  <c r="R578" i="10"/>
  <c r="X578" i="10" s="1"/>
  <c r="R592" i="10"/>
  <c r="X592" i="10" s="1"/>
  <c r="R531" i="10"/>
  <c r="X531" i="10" s="1"/>
  <c r="R549" i="10"/>
  <c r="X549" i="10" s="1"/>
  <c r="R561" i="10"/>
  <c r="X561" i="10" s="1"/>
  <c r="R581" i="10"/>
  <c r="X581" i="10" s="1"/>
  <c r="R521" i="10"/>
  <c r="X521" i="10" s="1"/>
  <c r="R484" i="10"/>
  <c r="X484" i="10" s="1"/>
  <c r="R453" i="10"/>
  <c r="X453" i="10" s="1"/>
  <c r="R421" i="10"/>
  <c r="X421" i="10" s="1"/>
  <c r="R389" i="10"/>
  <c r="X389" i="10" s="1"/>
  <c r="R507" i="10"/>
  <c r="X507" i="10" s="1"/>
  <c r="R475" i="10"/>
  <c r="X475" i="10" s="1"/>
  <c r="R438" i="10"/>
  <c r="X438" i="10" s="1"/>
  <c r="R406" i="10"/>
  <c r="X406" i="10" s="1"/>
  <c r="R374" i="10"/>
  <c r="X374" i="10" s="1"/>
  <c r="R341" i="10"/>
  <c r="X341" i="10" s="1"/>
  <c r="R309" i="10"/>
  <c r="X309" i="10" s="1"/>
  <c r="R403" i="10"/>
  <c r="X403" i="10" s="1"/>
  <c r="R338" i="10"/>
  <c r="X338" i="10" s="1"/>
  <c r="R306" i="10"/>
  <c r="X306" i="10" s="1"/>
  <c r="R365" i="10"/>
  <c r="X365" i="10" s="1"/>
  <c r="R339" i="10"/>
  <c r="X339" i="10" s="1"/>
  <c r="R307" i="10"/>
  <c r="X307" i="10" s="1"/>
  <c r="R360" i="10"/>
  <c r="X360" i="10" s="1"/>
  <c r="R328" i="10"/>
  <c r="X328" i="10" s="1"/>
  <c r="R296" i="10"/>
  <c r="X296" i="10" s="1"/>
  <c r="R285" i="10"/>
  <c r="X285" i="10" s="1"/>
  <c r="R262" i="10"/>
  <c r="X262" i="10" s="1"/>
  <c r="R230" i="10"/>
  <c r="X230" i="10" s="1"/>
  <c r="R264" i="10"/>
  <c r="X264" i="10" s="1"/>
  <c r="R232" i="10"/>
  <c r="X232" i="10" s="1"/>
  <c r="R193" i="10"/>
  <c r="X193" i="10" s="1"/>
  <c r="R161" i="10"/>
  <c r="X161" i="10" s="1"/>
  <c r="R129" i="10"/>
  <c r="X129" i="10" s="1"/>
  <c r="R263" i="10"/>
  <c r="X263" i="10" s="1"/>
  <c r="R231" i="10"/>
  <c r="X231" i="10" s="1"/>
  <c r="R194" i="10"/>
  <c r="X194" i="10" s="1"/>
  <c r="R162" i="10"/>
  <c r="X162" i="10" s="1"/>
  <c r="R130" i="10"/>
  <c r="X130" i="10" s="1"/>
  <c r="R219" i="10"/>
  <c r="X219" i="10" s="1"/>
  <c r="R171" i="10"/>
  <c r="X171" i="10" s="1"/>
  <c r="R139" i="10"/>
  <c r="X139" i="10" s="1"/>
  <c r="R196" i="10"/>
  <c r="X196" i="10" s="1"/>
  <c r="R152" i="10"/>
  <c r="X152" i="10" s="1"/>
  <c r="R104" i="10"/>
  <c r="X104" i="10" s="1"/>
  <c r="R105" i="10"/>
  <c r="X105" i="10" s="1"/>
  <c r="R73" i="10"/>
  <c r="X73" i="10" s="1"/>
  <c r="R55" i="10"/>
  <c r="X55" i="10" s="1"/>
  <c r="R118" i="10"/>
  <c r="X118" i="10" s="1"/>
  <c r="R49" i="10"/>
  <c r="X49" i="10" s="1"/>
  <c r="R107" i="10"/>
  <c r="X107" i="10" s="1"/>
  <c r="R75" i="10"/>
  <c r="X75" i="10" s="1"/>
  <c r="R35" i="10"/>
  <c r="X35" i="10" s="1"/>
  <c r="R22" i="10"/>
  <c r="X22" i="10" s="1"/>
  <c r="R14" i="10"/>
  <c r="X14" i="10" s="1"/>
  <c r="R18" i="10"/>
  <c r="X18" i="10" s="1"/>
  <c r="R241" i="10"/>
  <c r="X241" i="10" s="1"/>
  <c r="R21" i="10"/>
  <c r="X21" i="10" s="1"/>
  <c r="R679" i="10"/>
  <c r="X679" i="10" s="1"/>
  <c r="R209" i="10"/>
  <c r="X209" i="10" s="1"/>
  <c r="R664" i="10"/>
  <c r="X664" i="10" s="1"/>
  <c r="R675" i="10"/>
  <c r="X675" i="10" s="1"/>
  <c r="R249" i="10"/>
  <c r="X249" i="10" s="1"/>
  <c r="R828" i="10"/>
  <c r="X828" i="10" s="1"/>
  <c r="R677" i="10"/>
  <c r="X677" i="10" s="1"/>
  <c r="R233" i="10"/>
  <c r="X233" i="10" s="1"/>
  <c r="R514" i="10"/>
  <c r="X514" i="10" s="1"/>
  <c r="R261" i="10"/>
  <c r="X261" i="10" s="1"/>
  <c r="R568" i="10"/>
  <c r="X568" i="10" s="1"/>
  <c r="R873" i="10"/>
  <c r="X873" i="10" s="1"/>
  <c r="R481" i="10"/>
  <c r="X481" i="10" s="1"/>
  <c r="R947" i="10"/>
  <c r="X947" i="10" s="1"/>
  <c r="R556" i="10"/>
  <c r="X556" i="10" s="1"/>
  <c r="R60" i="10"/>
  <c r="X60" i="10" s="1"/>
  <c r="R160" i="10"/>
  <c r="X160" i="10" s="1"/>
  <c r="R709" i="10"/>
  <c r="X709" i="10" s="1"/>
  <c r="R461" i="10"/>
  <c r="X461" i="10" s="1"/>
  <c r="R783" i="10"/>
  <c r="X783" i="10" s="1"/>
  <c r="R793" i="10"/>
  <c r="X793" i="10" s="1"/>
  <c r="R616" i="10"/>
  <c r="X616" i="10" s="1"/>
  <c r="R595" i="10"/>
  <c r="X595" i="10" s="1"/>
  <c r="R909" i="10"/>
  <c r="X909" i="10" s="1"/>
  <c r="R668" i="10"/>
  <c r="X668" i="10" s="1"/>
  <c r="R765" i="10"/>
  <c r="X765" i="10" s="1"/>
  <c r="R619" i="10"/>
  <c r="X619" i="10" s="1"/>
  <c r="R82" i="10"/>
  <c r="X82" i="10" s="1"/>
  <c r="R74" i="10"/>
  <c r="X74" i="10" s="1"/>
  <c r="R611" i="10"/>
  <c r="X611" i="10" s="1"/>
  <c r="R995" i="10"/>
  <c r="R989" i="10"/>
  <c r="X989" i="10" s="1"/>
  <c r="R967" i="10"/>
  <c r="X967" i="10" s="1"/>
  <c r="R976" i="10"/>
  <c r="X976" i="10" s="1"/>
  <c r="R954" i="10"/>
  <c r="X954" i="10" s="1"/>
  <c r="R932" i="10"/>
  <c r="X932" i="10" s="1"/>
  <c r="R948" i="10"/>
  <c r="X948" i="10" s="1"/>
  <c r="R918" i="10"/>
  <c r="X918" i="10" s="1"/>
  <c r="R927" i="10"/>
  <c r="X927" i="10" s="1"/>
  <c r="R931" i="10"/>
  <c r="X931" i="10" s="1"/>
  <c r="R904" i="10"/>
  <c r="X904" i="10" s="1"/>
  <c r="R868" i="10"/>
  <c r="X868" i="10" s="1"/>
  <c r="R888" i="10"/>
  <c r="X888" i="10" s="1"/>
  <c r="R857" i="10"/>
  <c r="X857" i="10" s="1"/>
  <c r="R866" i="10"/>
  <c r="X866" i="10" s="1"/>
  <c r="R829" i="10"/>
  <c r="X829" i="10" s="1"/>
  <c r="R826" i="10"/>
  <c r="X826" i="10" s="1"/>
  <c r="R794" i="10"/>
  <c r="X794" i="10" s="1"/>
  <c r="R815" i="10"/>
  <c r="X815" i="10" s="1"/>
  <c r="R776" i="10"/>
  <c r="X776" i="10" s="1"/>
  <c r="R773" i="10"/>
  <c r="X773" i="10" s="1"/>
  <c r="R746" i="10"/>
  <c r="X746" i="10" s="1"/>
  <c r="R767" i="10"/>
  <c r="X767" i="10" s="1"/>
  <c r="R735" i="10"/>
  <c r="X735" i="10" s="1"/>
  <c r="R744" i="10"/>
  <c r="X744" i="10" s="1"/>
  <c r="R716" i="10"/>
  <c r="X716" i="10" s="1"/>
  <c r="R724" i="10"/>
  <c r="X724" i="10" s="1"/>
  <c r="R723" i="10"/>
  <c r="X723" i="10" s="1"/>
  <c r="R673" i="10"/>
  <c r="X673" i="10" s="1"/>
  <c r="R690" i="10"/>
  <c r="X690" i="10" s="1"/>
  <c r="R643" i="10"/>
  <c r="X643" i="10" s="1"/>
  <c r="R638" i="10"/>
  <c r="X638" i="10" s="1"/>
  <c r="R629" i="10"/>
  <c r="X629" i="10" s="1"/>
  <c r="R634" i="10"/>
  <c r="X634" i="10" s="1"/>
  <c r="R567" i="10"/>
  <c r="X567" i="10" s="1"/>
  <c r="R630" i="10"/>
  <c r="X630" i="10" s="1"/>
  <c r="R574" i="10"/>
  <c r="X574" i="10" s="1"/>
  <c r="R594" i="10"/>
  <c r="X594" i="10" s="1"/>
  <c r="R527" i="10"/>
  <c r="X527" i="10" s="1"/>
  <c r="R545" i="10"/>
  <c r="X545" i="10" s="1"/>
  <c r="R550" i="10"/>
  <c r="X550" i="10" s="1"/>
  <c r="R554" i="10"/>
  <c r="X554" i="10" s="1"/>
  <c r="R513" i="10"/>
  <c r="X513" i="10" s="1"/>
  <c r="R480" i="10"/>
  <c r="X480" i="10" s="1"/>
  <c r="R449" i="10"/>
  <c r="X449" i="10" s="1"/>
  <c r="R417" i="10"/>
  <c r="X417" i="10" s="1"/>
  <c r="R385" i="10"/>
  <c r="X385" i="10" s="1"/>
  <c r="R503" i="10"/>
  <c r="X503" i="10" s="1"/>
  <c r="R471" i="10"/>
  <c r="X471" i="10" s="1"/>
  <c r="R434" i="10"/>
  <c r="X434" i="10" s="1"/>
  <c r="R402" i="10"/>
  <c r="X402" i="10" s="1"/>
  <c r="R370" i="10"/>
  <c r="X370" i="10" s="1"/>
  <c r="R337" i="10"/>
  <c r="X337" i="10" s="1"/>
  <c r="R305" i="10"/>
  <c r="X305" i="10" s="1"/>
  <c r="R371" i="10"/>
  <c r="X371" i="10" s="1"/>
  <c r="R334" i="10"/>
  <c r="X334" i="10" s="1"/>
  <c r="R302" i="10"/>
  <c r="X302" i="10" s="1"/>
  <c r="R363" i="10"/>
  <c r="X363" i="10" s="1"/>
  <c r="R335" i="10"/>
  <c r="X335" i="10" s="1"/>
  <c r="R457" i="10"/>
  <c r="X457" i="10" s="1"/>
  <c r="R356" i="10"/>
  <c r="X356" i="10" s="1"/>
  <c r="R324" i="10"/>
  <c r="X324" i="10" s="1"/>
  <c r="R292" i="10"/>
  <c r="X292" i="10" s="1"/>
  <c r="R439" i="10"/>
  <c r="X439" i="10" s="1"/>
  <c r="R258" i="10"/>
  <c r="X258" i="10" s="1"/>
  <c r="R294" i="10"/>
  <c r="X294" i="10" s="1"/>
  <c r="R260" i="10"/>
  <c r="X260" i="10" s="1"/>
  <c r="R228" i="10"/>
  <c r="X228" i="10" s="1"/>
  <c r="R189" i="10"/>
  <c r="X189" i="10" s="1"/>
  <c r="R157" i="10"/>
  <c r="X157" i="10" s="1"/>
  <c r="R125" i="10"/>
  <c r="X125" i="10" s="1"/>
  <c r="R259" i="10"/>
  <c r="X259" i="10" s="1"/>
  <c r="R208" i="10"/>
  <c r="X208" i="10" s="1"/>
  <c r="R190" i="10"/>
  <c r="X190" i="10" s="1"/>
  <c r="R158" i="10"/>
  <c r="X158" i="10" s="1"/>
  <c r="R126" i="10"/>
  <c r="X126" i="10" s="1"/>
  <c r="R214" i="10"/>
  <c r="X214" i="10" s="1"/>
  <c r="R167" i="10"/>
  <c r="X167" i="10" s="1"/>
  <c r="R135" i="10"/>
  <c r="X135" i="10" s="1"/>
  <c r="R192" i="10"/>
  <c r="X192" i="10" s="1"/>
  <c r="R148" i="10"/>
  <c r="X148" i="10" s="1"/>
  <c r="R100" i="10"/>
  <c r="X100" i="10" s="1"/>
  <c r="R101" i="10"/>
  <c r="X101" i="10" s="1"/>
  <c r="R69" i="10"/>
  <c r="X69" i="10" s="1"/>
  <c r="R119" i="10"/>
  <c r="X119" i="10" s="1"/>
  <c r="R115" i="10"/>
  <c r="X115" i="10" s="1"/>
  <c r="R43" i="10"/>
  <c r="X43" i="10" s="1"/>
  <c r="R103" i="10"/>
  <c r="X103" i="10" s="1"/>
  <c r="R71" i="10"/>
  <c r="X71" i="10" s="1"/>
  <c r="R17" i="10"/>
  <c r="X17" i="10" s="1"/>
  <c r="R9" i="10"/>
  <c r="X9" i="10" s="1"/>
  <c r="R15" i="10"/>
  <c r="X15" i="10" s="1"/>
  <c r="R28" i="10"/>
  <c r="X28" i="10" s="1"/>
  <c r="R221" i="10"/>
  <c r="X221" i="10" s="1"/>
  <c r="R518" i="10"/>
  <c r="X518" i="10" s="1"/>
  <c r="R603" i="10"/>
  <c r="X603" i="10" s="1"/>
  <c r="R994" i="10"/>
  <c r="X994" i="10" s="1"/>
  <c r="R636" i="10"/>
  <c r="X636" i="10" s="1"/>
  <c r="R637" i="10"/>
  <c r="X637" i="10" s="1"/>
  <c r="R408" i="10"/>
  <c r="X408" i="10" s="1"/>
  <c r="R796" i="10"/>
  <c r="X796" i="10" s="1"/>
  <c r="R524" i="10"/>
  <c r="X524" i="10" s="1"/>
  <c r="R951" i="10"/>
  <c r="X951" i="10" s="1"/>
  <c r="R497" i="10"/>
  <c r="X497" i="10" s="1"/>
  <c r="R164" i="10"/>
  <c r="R987" i="10"/>
  <c r="X987" i="10" s="1"/>
  <c r="R237" i="10"/>
  <c r="X237" i="10" s="1"/>
  <c r="R548" i="10"/>
  <c r="X548" i="10" s="1"/>
  <c r="R540" i="10"/>
  <c r="X540" i="10" s="1"/>
  <c r="R128" i="10"/>
  <c r="X128" i="10" s="1"/>
  <c r="R470" i="10"/>
  <c r="X470" i="10" s="1"/>
  <c r="R56" i="10"/>
  <c r="X56" i="10" s="1"/>
  <c r="R436" i="10"/>
  <c r="X436" i="10" s="1"/>
  <c r="R528" i="10"/>
  <c r="X528" i="10" s="1"/>
  <c r="R116" i="10"/>
  <c r="X116" i="10" s="1"/>
  <c r="R715" i="10"/>
  <c r="X715" i="10" s="1"/>
  <c r="R498" i="10"/>
  <c r="X498" i="10" s="1"/>
  <c r="R376" i="10"/>
  <c r="X376" i="10" s="1"/>
  <c r="R901" i="10"/>
  <c r="X901" i="10" s="1"/>
  <c r="R478" i="10"/>
  <c r="X478" i="10" s="1"/>
  <c r="R703" i="10"/>
  <c r="X703" i="10" s="1"/>
  <c r="R982" i="10"/>
  <c r="X982" i="10" s="1"/>
  <c r="R62" i="10"/>
  <c r="X62" i="10" s="1"/>
  <c r="R660" i="10"/>
  <c r="X660" i="10" s="1"/>
  <c r="R552" i="10"/>
  <c r="X552" i="10" s="1"/>
  <c r="R991" i="10"/>
  <c r="X991" i="10" s="1"/>
  <c r="R985" i="10"/>
  <c r="X985" i="10" s="1"/>
  <c r="R963" i="10"/>
  <c r="X963" i="10" s="1"/>
  <c r="R973" i="10"/>
  <c r="X973" i="10" s="1"/>
  <c r="R956" i="10"/>
  <c r="X956" i="10" s="1"/>
  <c r="R949" i="10"/>
  <c r="X949" i="10" s="1"/>
  <c r="R937" i="10"/>
  <c r="X937" i="10" s="1"/>
  <c r="R952" i="10"/>
  <c r="X952" i="10" s="1"/>
  <c r="R920" i="10"/>
  <c r="X920" i="10" s="1"/>
  <c r="R924" i="10"/>
  <c r="X924" i="10" s="1"/>
  <c r="R883" i="10"/>
  <c r="X883" i="10" s="1"/>
  <c r="R867" i="10"/>
  <c r="R872" i="10"/>
  <c r="X872" i="10" s="1"/>
  <c r="R853" i="10"/>
  <c r="X853" i="10" s="1"/>
  <c r="R862" i="10"/>
  <c r="X862" i="10" s="1"/>
  <c r="R842" i="10"/>
  <c r="X842" i="10" s="1"/>
  <c r="R822" i="10"/>
  <c r="X822" i="10" s="1"/>
  <c r="R843" i="10"/>
  <c r="X843" i="10" s="1"/>
  <c r="R811" i="10"/>
  <c r="X811" i="10" s="1"/>
  <c r="R795" i="10"/>
  <c r="X795" i="10" s="1"/>
  <c r="R772" i="10"/>
  <c r="X772" i="10" s="1"/>
  <c r="R742" i="10"/>
  <c r="X742" i="10" s="1"/>
  <c r="R763" i="10"/>
  <c r="X763" i="10" s="1"/>
  <c r="R731" i="10"/>
  <c r="X731" i="10" s="1"/>
  <c r="R740" i="10"/>
  <c r="X740" i="10" s="1"/>
  <c r="R712" i="10"/>
  <c r="X712" i="10" s="1"/>
  <c r="R705" i="10"/>
  <c r="X705" i="10" s="1"/>
  <c r="R719" i="10"/>
  <c r="X719" i="10" s="1"/>
  <c r="R669" i="10"/>
  <c r="X669" i="10" s="1"/>
  <c r="R671" i="10"/>
  <c r="X671" i="10" s="1"/>
  <c r="R639" i="10"/>
  <c r="X639" i="10" s="1"/>
  <c r="R608" i="10"/>
  <c r="X608" i="10" s="1"/>
  <c r="R625" i="10"/>
  <c r="X625" i="10" s="1"/>
  <c r="R598" i="10"/>
  <c r="X598" i="10" s="1"/>
  <c r="R563" i="10"/>
  <c r="X563" i="10" s="1"/>
  <c r="R650" i="10"/>
  <c r="X650" i="10" s="1"/>
  <c r="R570" i="10"/>
  <c r="X570" i="10" s="1"/>
  <c r="R569" i="10"/>
  <c r="X569" i="10" s="1"/>
  <c r="R606" i="10"/>
  <c r="X606" i="10" s="1"/>
  <c r="R541" i="10"/>
  <c r="X541" i="10" s="1"/>
  <c r="R546" i="10"/>
  <c r="X546" i="10" s="1"/>
  <c r="R553" i="10"/>
  <c r="X553" i="10" s="1"/>
  <c r="R508" i="10"/>
  <c r="X508" i="10" s="1"/>
  <c r="R476" i="10"/>
  <c r="X476" i="10" s="1"/>
  <c r="R445" i="10"/>
  <c r="X445" i="10" s="1"/>
  <c r="R413" i="10"/>
  <c r="X413" i="10" s="1"/>
  <c r="R381" i="10"/>
  <c r="X381" i="10" s="1"/>
  <c r="R499" i="10"/>
  <c r="X499" i="10" s="1"/>
  <c r="R464" i="10"/>
  <c r="X464" i="10" s="1"/>
  <c r="R430" i="10"/>
  <c r="X430" i="10" s="1"/>
  <c r="R398" i="10"/>
  <c r="X398" i="10" s="1"/>
  <c r="R427" i="10"/>
  <c r="R333" i="10"/>
  <c r="X333" i="10" s="1"/>
  <c r="R301" i="10"/>
  <c r="X301" i="10" s="1"/>
  <c r="R367" i="10"/>
  <c r="X367" i="10" s="1"/>
  <c r="R330" i="10"/>
  <c r="X330" i="10" s="1"/>
  <c r="R423" i="10"/>
  <c r="X423" i="10" s="1"/>
  <c r="R361" i="10"/>
  <c r="X361" i="10" s="1"/>
  <c r="R331" i="10"/>
  <c r="X331" i="10" s="1"/>
  <c r="R431" i="10"/>
  <c r="X431" i="10" s="1"/>
  <c r="R352" i="10"/>
  <c r="X352" i="10" s="1"/>
  <c r="R320" i="10"/>
  <c r="X320" i="10" s="1"/>
  <c r="R288" i="10"/>
  <c r="X288" i="10" s="1"/>
  <c r="R286" i="10"/>
  <c r="X286" i="10" s="1"/>
  <c r="R254" i="10"/>
  <c r="X254" i="10" s="1"/>
  <c r="R456" i="10"/>
  <c r="X456" i="10" s="1"/>
  <c r="R256" i="10"/>
  <c r="X256" i="10" s="1"/>
  <c r="R224" i="10"/>
  <c r="X224" i="10" s="1"/>
  <c r="R185" i="10"/>
  <c r="X185" i="10" s="1"/>
  <c r="R153" i="10"/>
  <c r="X153" i="10" s="1"/>
  <c r="R121" i="10"/>
  <c r="X121" i="10" s="1"/>
  <c r="R255" i="10"/>
  <c r="X255" i="10" s="1"/>
  <c r="R206" i="10"/>
  <c r="X206" i="10" s="1"/>
  <c r="R186" i="10"/>
  <c r="X186" i="10" s="1"/>
  <c r="R154" i="10"/>
  <c r="X154" i="10" s="1"/>
  <c r="R122" i="10"/>
  <c r="R195" i="10"/>
  <c r="X195" i="10" s="1"/>
  <c r="R163" i="10"/>
  <c r="X163" i="10" s="1"/>
  <c r="R131" i="10"/>
  <c r="X131" i="10" s="1"/>
  <c r="R188" i="10"/>
  <c r="X188" i="10" s="1"/>
  <c r="R144" i="10"/>
  <c r="X144" i="10" s="1"/>
  <c r="R96" i="10"/>
  <c r="X96" i="10" s="1"/>
  <c r="R97" i="10"/>
  <c r="X97" i="10" s="1"/>
  <c r="R65" i="10"/>
  <c r="X65" i="10" s="1"/>
  <c r="R110" i="10"/>
  <c r="X110" i="10" s="1"/>
  <c r="R37" i="10"/>
  <c r="X37" i="10" s="1"/>
  <c r="R41" i="10"/>
  <c r="X41" i="10" s="1"/>
  <c r="R99" i="10"/>
  <c r="X99" i="10" s="1"/>
  <c r="R67" i="10"/>
  <c r="X67" i="10" s="1"/>
  <c r="R38" i="10"/>
  <c r="X38" i="10" s="1"/>
  <c r="R8" i="10"/>
  <c r="X8" i="10" s="1"/>
  <c r="R16" i="10"/>
  <c r="X16" i="10" s="1"/>
  <c r="R695" i="10"/>
  <c r="X695" i="10" s="1"/>
  <c r="R711" i="10"/>
  <c r="X711" i="10" s="1"/>
  <c r="R631" i="10"/>
  <c r="X631" i="10" s="1"/>
  <c r="R943" i="10"/>
  <c r="X943" i="10" s="1"/>
  <c r="R536" i="10"/>
  <c r="X536" i="10" s="1"/>
  <c r="R588" i="10"/>
  <c r="X588" i="10" s="1"/>
  <c r="R368" i="10"/>
  <c r="X368" i="10" s="1"/>
  <c r="R584" i="10"/>
  <c r="X584" i="10" s="1"/>
  <c r="R462" i="10"/>
  <c r="X462" i="10" s="1"/>
  <c r="R893" i="10"/>
  <c r="X893" i="10" s="1"/>
  <c r="R404" i="10"/>
  <c r="X404" i="10" s="1"/>
  <c r="R120" i="10"/>
  <c r="X120" i="10" s="1"/>
  <c r="R809" i="10"/>
  <c r="X809" i="10" s="1"/>
  <c r="R757" i="10"/>
  <c r="X757" i="10" s="1"/>
  <c r="R852" i="10"/>
  <c r="X852" i="10" s="1"/>
  <c r="R78" i="10"/>
  <c r="X78" i="10" s="1"/>
  <c r="R627" i="10"/>
  <c r="X627" i="10" s="1"/>
  <c r="R1001" i="10"/>
  <c r="X1001" i="10" s="1"/>
  <c r="R699" i="10"/>
  <c r="X699" i="10" s="1"/>
  <c r="R66" i="10"/>
  <c r="X66" i="10" s="1"/>
  <c r="R864" i="10"/>
  <c r="X864" i="10" s="1"/>
  <c r="R86" i="10"/>
  <c r="X86" i="10" s="1"/>
  <c r="R681" i="10"/>
  <c r="X681" i="10" s="1"/>
  <c r="R466" i="10"/>
  <c r="X466" i="10" s="1"/>
  <c r="R257" i="10"/>
  <c r="X257" i="10" s="1"/>
  <c r="R885" i="10"/>
  <c r="X885" i="10" s="1"/>
  <c r="R485" i="10"/>
  <c r="X485" i="10" s="1"/>
  <c r="R685" i="10"/>
  <c r="X685" i="10" s="1"/>
  <c r="R761" i="10"/>
  <c r="X761" i="10" s="1"/>
  <c r="R493" i="10"/>
  <c r="X493" i="10" s="1"/>
  <c r="R656" i="10"/>
  <c r="X656" i="10" s="1"/>
  <c r="R245" i="10"/>
  <c r="R975" i="10"/>
  <c r="X975" i="10" s="1"/>
  <c r="R970" i="10"/>
  <c r="X970" i="10" s="1"/>
  <c r="R980" i="10"/>
  <c r="X980" i="10" s="1"/>
  <c r="R969" i="10"/>
  <c r="X969" i="10" s="1"/>
  <c r="R953" i="10"/>
  <c r="X953" i="10" s="1"/>
  <c r="R940" i="10"/>
  <c r="X940" i="10" s="1"/>
  <c r="R955" i="10"/>
  <c r="X955" i="10" s="1"/>
  <c r="R942" i="10"/>
  <c r="X942" i="10" s="1"/>
  <c r="R914" i="10"/>
  <c r="X914" i="10" s="1"/>
  <c r="R919" i="10"/>
  <c r="X919" i="10" s="1"/>
  <c r="R879" i="10"/>
  <c r="X879" i="10" s="1"/>
  <c r="R863" i="10"/>
  <c r="X863" i="10" s="1"/>
  <c r="R876" i="10"/>
  <c r="X876" i="10" s="1"/>
  <c r="R849" i="10"/>
  <c r="X849" i="10" s="1"/>
  <c r="R858" i="10"/>
  <c r="X858" i="10" s="1"/>
  <c r="R838" i="10"/>
  <c r="R818" i="10"/>
  <c r="X818" i="10" s="1"/>
  <c r="R791" i="10"/>
  <c r="X791" i="10" s="1"/>
  <c r="R807" i="10"/>
  <c r="X807" i="10" s="1"/>
  <c r="R789" i="10"/>
  <c r="X789" i="10" s="1"/>
  <c r="R770" i="10"/>
  <c r="X770" i="10" s="1"/>
  <c r="R738" i="10"/>
  <c r="X738" i="10" s="1"/>
  <c r="R759" i="10"/>
  <c r="X759" i="10" s="1"/>
  <c r="R786" i="10"/>
  <c r="X786" i="10" s="1"/>
  <c r="R736" i="10"/>
  <c r="X736" i="10" s="1"/>
  <c r="R708" i="10"/>
  <c r="X708" i="10" s="1"/>
  <c r="R722" i="10"/>
  <c r="X722" i="10" s="1"/>
  <c r="R684" i="10"/>
  <c r="X684" i="10" s="1"/>
  <c r="R665" i="10"/>
  <c r="X665" i="10" s="1"/>
  <c r="R667" i="10"/>
  <c r="X667" i="10" s="1"/>
  <c r="R646" i="10"/>
  <c r="X646" i="10" s="1"/>
  <c r="R604" i="10"/>
  <c r="X604" i="10" s="1"/>
  <c r="R621" i="10"/>
  <c r="X621" i="10" s="1"/>
  <c r="R591" i="10"/>
  <c r="X591" i="10" s="1"/>
  <c r="R559" i="10"/>
  <c r="X559" i="10" s="1"/>
  <c r="R626" i="10"/>
  <c r="X626" i="10" s="1"/>
  <c r="R566" i="10"/>
  <c r="X566" i="10" s="1"/>
  <c r="R551" i="10"/>
  <c r="X551" i="10" s="1"/>
  <c r="R589" i="10"/>
  <c r="X589" i="10" s="1"/>
  <c r="R537" i="10"/>
  <c r="R542" i="10"/>
  <c r="X542" i="10" s="1"/>
  <c r="R519" i="10"/>
  <c r="X519" i="10" s="1"/>
  <c r="R504" i="10"/>
  <c r="X504" i="10" s="1"/>
  <c r="R472" i="10"/>
  <c r="X472" i="10" s="1"/>
  <c r="R441" i="10"/>
  <c r="X441" i="10" s="1"/>
  <c r="R409" i="10"/>
  <c r="X409" i="10" s="1"/>
  <c r="R377" i="10"/>
  <c r="X377" i="10" s="1"/>
  <c r="R495" i="10"/>
  <c r="X495" i="10" s="1"/>
  <c r="R459" i="10"/>
  <c r="X459" i="10" s="1"/>
  <c r="R426" i="10"/>
  <c r="X426" i="10" s="1"/>
  <c r="R394" i="10"/>
  <c r="X394" i="10" s="1"/>
  <c r="R395" i="10"/>
  <c r="X395" i="10" s="1"/>
  <c r="R329" i="10"/>
  <c r="X329" i="10" s="1"/>
  <c r="R297" i="10"/>
  <c r="X297" i="10" s="1"/>
  <c r="R358" i="10"/>
  <c r="X358" i="10" s="1"/>
  <c r="R326" i="10"/>
  <c r="R391" i="10"/>
  <c r="X391" i="10" s="1"/>
  <c r="R359" i="10"/>
  <c r="X359" i="10" s="1"/>
  <c r="R327" i="10"/>
  <c r="X327" i="10" s="1"/>
  <c r="R399" i="10"/>
  <c r="X399" i="10" s="1"/>
  <c r="R348" i="10"/>
  <c r="X348" i="10" s="1"/>
  <c r="R316" i="10"/>
  <c r="X316" i="10" s="1"/>
  <c r="R375" i="10"/>
  <c r="X375" i="10" s="1"/>
  <c r="R282" i="10"/>
  <c r="X282" i="10" s="1"/>
  <c r="R250" i="10"/>
  <c r="X250" i="10" s="1"/>
  <c r="R284" i="10"/>
  <c r="X284" i="10" s="1"/>
  <c r="R252" i="10"/>
  <c r="X252" i="10" s="1"/>
  <c r="R220" i="10"/>
  <c r="X220" i="10" s="1"/>
  <c r="R181" i="10"/>
  <c r="X181" i="10" s="1"/>
  <c r="R149" i="10"/>
  <c r="X149" i="10" s="1"/>
  <c r="R283" i="10"/>
  <c r="X283" i="10" s="1"/>
  <c r="R251" i="10"/>
  <c r="X251" i="10" s="1"/>
  <c r="R203" i="10"/>
  <c r="X203" i="10" s="1"/>
  <c r="R182" i="10"/>
  <c r="X182" i="10" s="1"/>
  <c r="R150" i="10"/>
  <c r="X150" i="10" s="1"/>
  <c r="R218" i="10"/>
  <c r="X218" i="10" s="1"/>
  <c r="R191" i="10"/>
  <c r="X191" i="10" s="1"/>
  <c r="R159" i="10"/>
  <c r="X159" i="10" s="1"/>
  <c r="R127" i="10"/>
  <c r="X127" i="10" s="1"/>
  <c r="R184" i="10"/>
  <c r="R140" i="10"/>
  <c r="X140" i="10" s="1"/>
  <c r="R92" i="10"/>
  <c r="X92" i="10" s="1"/>
  <c r="R93" i="10"/>
  <c r="X93" i="10" s="1"/>
  <c r="R61" i="10"/>
  <c r="X61" i="10" s="1"/>
  <c r="R106" i="10"/>
  <c r="X106" i="10" s="1"/>
  <c r="R51" i="10"/>
  <c r="X51" i="10" s="1"/>
  <c r="R54" i="10"/>
  <c r="X54" i="10" s="1"/>
  <c r="R95" i="10"/>
  <c r="X95" i="10" s="1"/>
  <c r="R63" i="10"/>
  <c r="X63" i="10" s="1"/>
  <c r="R33" i="10"/>
  <c r="X33" i="10" s="1"/>
  <c r="R24" i="10"/>
  <c r="X24" i="10" s="1"/>
  <c r="R26" i="10"/>
  <c r="X26" i="10" s="1"/>
  <c r="R915" i="10"/>
  <c r="X915" i="10" s="1"/>
  <c r="R911" i="10"/>
  <c r="X911" i="10" s="1"/>
  <c r="R821" i="10"/>
  <c r="X821" i="10" s="1"/>
  <c r="R486" i="10"/>
  <c r="X486" i="10" s="1"/>
  <c r="R939" i="10"/>
  <c r="X939" i="10" s="1"/>
  <c r="R474" i="10"/>
  <c r="X474" i="10" s="1"/>
  <c r="R477" i="10"/>
  <c r="X477" i="10" s="1"/>
  <c r="R768" i="10"/>
  <c r="X768" i="10" s="1"/>
  <c r="R897" i="10"/>
  <c r="X897" i="10" s="1"/>
  <c r="R501" i="10"/>
  <c r="X501" i="10" s="1"/>
  <c r="R844" i="10"/>
  <c r="X844" i="10" s="1"/>
  <c r="R372" i="10"/>
  <c r="X372" i="10" s="1"/>
  <c r="R623" i="10"/>
  <c r="X623" i="10" s="1"/>
  <c r="R217" i="10"/>
  <c r="X217" i="10" s="1"/>
  <c r="R273" i="10"/>
  <c r="X273" i="10" s="1"/>
  <c r="R197" i="10"/>
  <c r="X197" i="10" s="1"/>
  <c r="R733" i="10"/>
  <c r="X733" i="10" s="1"/>
  <c r="R812" i="10"/>
  <c r="X812" i="10" s="1"/>
  <c r="R979" i="10"/>
  <c r="X979" i="10" s="1"/>
  <c r="R672" i="10"/>
  <c r="X672" i="10" s="1"/>
  <c r="R805" i="10"/>
  <c r="X805" i="10" s="1"/>
  <c r="R997" i="10"/>
  <c r="X997" i="10" s="1"/>
  <c r="R800" i="10"/>
  <c r="X800" i="10" s="1"/>
  <c r="R775" i="10"/>
  <c r="X775" i="10" s="1"/>
  <c r="R291" i="10"/>
  <c r="X291" i="10" s="1"/>
  <c r="R124" i="10"/>
  <c r="X124" i="10" s="1"/>
  <c r="R820" i="10"/>
  <c r="X820" i="10" s="1"/>
  <c r="R362" i="10"/>
  <c r="X362" i="10" s="1"/>
  <c r="R516" i="10"/>
  <c r="X516" i="10" s="1"/>
  <c r="R652" i="10"/>
  <c r="X652" i="10" s="1"/>
  <c r="R532" i="10"/>
  <c r="X532" i="10" s="1"/>
  <c r="R70" i="10"/>
  <c r="X70" i="10" s="1"/>
  <c r="R512" i="10"/>
  <c r="X512" i="10" s="1"/>
  <c r="R1000" i="10"/>
  <c r="X1000" i="10" s="1"/>
  <c r="R966" i="10"/>
  <c r="X966" i="10" s="1"/>
  <c r="R977" i="10"/>
  <c r="X977" i="10" s="1"/>
  <c r="R965" i="10"/>
  <c r="X965" i="10" s="1"/>
  <c r="R950" i="10"/>
  <c r="X950" i="10" s="1"/>
  <c r="R946" i="10"/>
  <c r="X946" i="10" s="1"/>
  <c r="R945" i="10"/>
  <c r="X945" i="10" s="1"/>
  <c r="R912" i="10"/>
  <c r="X912" i="10" s="1"/>
  <c r="R910" i="10"/>
  <c r="X910" i="10" s="1"/>
  <c r="R917" i="10"/>
  <c r="X917" i="10" s="1"/>
  <c r="R875" i="10"/>
  <c r="X875" i="10" s="1"/>
  <c r="R859" i="10"/>
  <c r="X859" i="10" s="1"/>
  <c r="R874" i="10"/>
  <c r="X874" i="10" s="1"/>
  <c r="R845" i="10"/>
  <c r="X845" i="10" s="1"/>
  <c r="R854" i="10"/>
  <c r="X854" i="10" s="1"/>
  <c r="R846" i="10"/>
  <c r="X846" i="10" s="1"/>
  <c r="R814" i="10"/>
  <c r="X814" i="10" s="1"/>
  <c r="R787" i="10"/>
  <c r="X787" i="10" s="1"/>
  <c r="R803" i="10"/>
  <c r="X803" i="10" s="1"/>
  <c r="R785" i="10"/>
  <c r="X785" i="10" s="1"/>
  <c r="R766" i="10"/>
  <c r="X766" i="10" s="1"/>
  <c r="R734" i="10"/>
  <c r="X734" i="10" s="1"/>
  <c r="R755" i="10"/>
  <c r="X755" i="10" s="1"/>
  <c r="R764" i="10"/>
  <c r="X764" i="10" s="1"/>
  <c r="R732" i="10"/>
  <c r="X732" i="10" s="1"/>
  <c r="R704" i="10"/>
  <c r="X704" i="10" s="1"/>
  <c r="R718" i="10"/>
  <c r="X718" i="10" s="1"/>
  <c r="R682" i="10"/>
  <c r="X682" i="10" s="1"/>
  <c r="R661" i="10"/>
  <c r="X661" i="10" s="1"/>
  <c r="R663" i="10"/>
  <c r="X663" i="10" s="1"/>
  <c r="R674" i="10"/>
  <c r="X674" i="10" s="1"/>
  <c r="R600" i="10"/>
  <c r="X600" i="10" s="1"/>
  <c r="R617" i="10"/>
  <c r="X617" i="10" s="1"/>
  <c r="R587" i="10"/>
  <c r="X587" i="10" s="1"/>
  <c r="R555" i="10"/>
  <c r="X555" i="10" s="1"/>
  <c r="R602" i="10"/>
  <c r="X602" i="10" s="1"/>
  <c r="R562" i="10"/>
  <c r="X562" i="10" s="1"/>
  <c r="R547" i="10"/>
  <c r="X547" i="10" s="1"/>
  <c r="R618" i="10"/>
  <c r="X618" i="10" s="1"/>
  <c r="R533" i="10"/>
  <c r="X533" i="10" s="1"/>
  <c r="R538" i="10"/>
  <c r="X538" i="10" s="1"/>
  <c r="R517" i="10"/>
  <c r="X517" i="10" s="1"/>
  <c r="R500" i="10"/>
  <c r="X500" i="10" s="1"/>
  <c r="R468" i="10"/>
  <c r="X468" i="10" s="1"/>
  <c r="R437" i="10"/>
  <c r="X437" i="10" s="1"/>
  <c r="R405" i="10"/>
  <c r="X405" i="10" s="1"/>
  <c r="R373" i="10"/>
  <c r="X373" i="10" s="1"/>
  <c r="R491" i="10"/>
  <c r="X491" i="10" s="1"/>
  <c r="R454" i="10"/>
  <c r="X454" i="10" s="1"/>
  <c r="R422" i="10"/>
  <c r="X422" i="10" s="1"/>
  <c r="R390" i="10"/>
  <c r="X390" i="10" s="1"/>
  <c r="R357" i="10"/>
  <c r="X357" i="10" s="1"/>
  <c r="R325" i="10"/>
  <c r="X325" i="10" s="1"/>
  <c r="R447" i="10"/>
  <c r="X447" i="10" s="1"/>
  <c r="R354" i="10"/>
  <c r="X354" i="10" s="1"/>
  <c r="R322" i="10"/>
  <c r="X322" i="10" s="1"/>
  <c r="R463" i="10"/>
  <c r="X463" i="10" s="1"/>
  <c r="R355" i="10"/>
  <c r="X355" i="10" s="1"/>
  <c r="R323" i="10"/>
  <c r="R467" i="10"/>
  <c r="X467" i="10" s="1"/>
  <c r="R344" i="10"/>
  <c r="X344" i="10" s="1"/>
  <c r="R312" i="10"/>
  <c r="X312" i="10" s="1"/>
  <c r="R298" i="10"/>
  <c r="X298" i="10" s="1"/>
  <c r="R278" i="10"/>
  <c r="X278" i="10" s="1"/>
  <c r="R246" i="10"/>
  <c r="X246" i="10" s="1"/>
  <c r="R280" i="10"/>
  <c r="X280" i="10" s="1"/>
  <c r="R248" i="10"/>
  <c r="X248" i="10" s="1"/>
  <c r="R216" i="10"/>
  <c r="X216" i="10" s="1"/>
  <c r="R177" i="10"/>
  <c r="X177" i="10" s="1"/>
  <c r="R145" i="10"/>
  <c r="X145" i="10" s="1"/>
  <c r="R279" i="10"/>
  <c r="X279" i="10" s="1"/>
  <c r="R247" i="10"/>
  <c r="X247" i="10" s="1"/>
  <c r="R289" i="10"/>
  <c r="X289" i="10" s="1"/>
  <c r="R178" i="10"/>
  <c r="X178" i="10" s="1"/>
  <c r="R146" i="10"/>
  <c r="X146" i="10" s="1"/>
  <c r="R215" i="10"/>
  <c r="X215" i="10" s="1"/>
  <c r="R187" i="10"/>
  <c r="X187" i="10" s="1"/>
  <c r="R155" i="10"/>
  <c r="X155" i="10" s="1"/>
  <c r="R123" i="10"/>
  <c r="X123" i="10" s="1"/>
  <c r="R180" i="10"/>
  <c r="X180" i="10" s="1"/>
  <c r="R136" i="10"/>
  <c r="X136" i="10" s="1"/>
  <c r="R88" i="10"/>
  <c r="X88" i="10" s="1"/>
  <c r="R89" i="10"/>
  <c r="R211" i="10"/>
  <c r="X211" i="10" s="1"/>
  <c r="R102" i="10"/>
  <c r="X102" i="10" s="1"/>
  <c r="R42" i="10"/>
  <c r="X42" i="10" s="1"/>
  <c r="R48" i="10"/>
  <c r="X48" i="10" s="1"/>
  <c r="R91" i="10"/>
  <c r="X91" i="10" s="1"/>
  <c r="R34" i="10"/>
  <c r="X34" i="10" s="1"/>
  <c r="R31" i="10"/>
  <c r="X31" i="10" s="1"/>
  <c r="R12" i="10"/>
  <c r="X12" i="10" s="1"/>
  <c r="R848" i="10"/>
  <c r="X848" i="10" s="1"/>
  <c r="R576" i="10"/>
  <c r="X576" i="10" s="1"/>
  <c r="R792" i="10"/>
  <c r="X792" i="10" s="1"/>
  <c r="R473" i="10"/>
  <c r="X473" i="10" s="1"/>
  <c r="R816" i="10"/>
  <c r="X816" i="10" s="1"/>
  <c r="R396" i="10"/>
  <c r="X396" i="10" s="1"/>
  <c r="R490" i="10"/>
  <c r="X490" i="10" s="1"/>
  <c r="R753" i="10"/>
  <c r="X753" i="10" s="1"/>
  <c r="R779" i="10"/>
  <c r="X779" i="10" s="1"/>
  <c r="R469" i="10"/>
  <c r="X469" i="10" s="1"/>
  <c r="R749" i="10"/>
  <c r="X749" i="10" s="1"/>
  <c r="R269" i="10"/>
  <c r="X269" i="10" s="1"/>
  <c r="R813" i="10"/>
  <c r="X813" i="10" s="1"/>
  <c r="R607" i="10"/>
  <c r="X607" i="10" s="1"/>
  <c r="R502" i="10"/>
  <c r="X502" i="10" s="1"/>
  <c r="R693" i="10"/>
  <c r="R364" i="10"/>
  <c r="X364" i="10" s="1"/>
  <c r="R615" i="10"/>
  <c r="X615" i="10" s="1"/>
  <c r="R649" i="10"/>
  <c r="X649" i="10" s="1"/>
  <c r="R489" i="10"/>
  <c r="X489" i="10" s="1"/>
  <c r="R824" i="10"/>
  <c r="X824" i="10" s="1"/>
  <c r="R641" i="10"/>
  <c r="X641" i="10" s="1"/>
  <c r="R400" i="10"/>
  <c r="X400" i="10" s="1"/>
  <c r="R769" i="10"/>
  <c r="R213" i="10"/>
  <c r="X213" i="10" s="1"/>
  <c r="R205" i="10"/>
  <c r="X205" i="10" s="1"/>
  <c r="R808" i="10"/>
  <c r="X808" i="10" s="1"/>
  <c r="R428" i="10"/>
  <c r="X428" i="10" s="1"/>
  <c r="R452" i="10"/>
  <c r="X452" i="10" s="1"/>
  <c r="R287" i="10"/>
  <c r="X287" i="10" s="1"/>
  <c r="R632" i="10"/>
  <c r="X632" i="10" s="1"/>
  <c r="R29" i="10"/>
  <c r="X29" i="10" s="1"/>
  <c r="R494" i="10"/>
  <c r="X494" i="10" s="1"/>
  <c r="R996" i="10"/>
  <c r="X996" i="10" s="1"/>
  <c r="R962" i="10"/>
  <c r="X962" i="10" s="1"/>
  <c r="R972" i="10"/>
  <c r="X972" i="10" s="1"/>
  <c r="R961" i="10"/>
  <c r="X961" i="10" s="1"/>
  <c r="R941" i="10"/>
  <c r="X941" i="10" s="1"/>
  <c r="R933" i="10"/>
  <c r="X933" i="10" s="1"/>
  <c r="R934" i="10"/>
  <c r="X934" i="10" s="1"/>
  <c r="R908" i="10"/>
  <c r="X908" i="10" s="1"/>
  <c r="R906" i="10"/>
  <c r="X906" i="10" s="1"/>
  <c r="R928" i="10"/>
  <c r="X928" i="10" s="1"/>
  <c r="R871" i="10"/>
  <c r="X871" i="10" s="1"/>
  <c r="R855" i="10"/>
  <c r="X855" i="10" s="1"/>
  <c r="R880" i="10"/>
  <c r="X880" i="10" s="1"/>
  <c r="R841" i="10"/>
  <c r="X841" i="10" s="1"/>
  <c r="R850" i="10"/>
  <c r="X850" i="10" s="1"/>
  <c r="R839" i="10"/>
  <c r="X839" i="10" s="1"/>
  <c r="R810" i="10"/>
  <c r="X810" i="10" s="1"/>
  <c r="R831" i="10"/>
  <c r="X831" i="10" s="1"/>
  <c r="R799" i="10"/>
  <c r="X799" i="10" s="1"/>
  <c r="R781" i="10"/>
  <c r="X781" i="10" s="1"/>
  <c r="R762" i="10"/>
  <c r="X762" i="10" s="1"/>
  <c r="R730" i="10"/>
  <c r="X730" i="10" s="1"/>
  <c r="R751" i="10"/>
  <c r="X751" i="10" s="1"/>
  <c r="R760" i="10"/>
  <c r="X760" i="10" s="1"/>
  <c r="R728" i="10"/>
  <c r="X728" i="10" s="1"/>
  <c r="R700" i="10"/>
  <c r="X700" i="10" s="1"/>
  <c r="R714" i="10"/>
  <c r="X714" i="10" s="1"/>
  <c r="R680" i="10"/>
  <c r="X680" i="10" s="1"/>
  <c r="R657" i="10"/>
  <c r="X657" i="10" s="1"/>
  <c r="R659" i="10"/>
  <c r="X659" i="10" s="1"/>
  <c r="R670" i="10"/>
  <c r="X670" i="10" s="1"/>
  <c r="R596" i="10"/>
  <c r="X596" i="10" s="1"/>
  <c r="R613" i="10"/>
  <c r="X613" i="10" s="1"/>
  <c r="R583" i="10"/>
  <c r="X583" i="10" s="1"/>
  <c r="R622" i="10"/>
  <c r="X622" i="10" s="1"/>
  <c r="R590" i="10"/>
  <c r="X590" i="10" s="1"/>
  <c r="R558" i="10"/>
  <c r="X558" i="10" s="1"/>
  <c r="R543" i="10"/>
  <c r="X543" i="10" s="1"/>
  <c r="R577" i="10"/>
  <c r="X577" i="10" s="1"/>
  <c r="R529" i="10"/>
  <c r="X529" i="10" s="1"/>
  <c r="R534" i="10"/>
  <c r="X534" i="10" s="1"/>
  <c r="R510" i="10"/>
  <c r="X510" i="10" s="1"/>
  <c r="R496" i="10"/>
  <c r="X496" i="10" s="1"/>
  <c r="R455" i="10"/>
  <c r="X455" i="10" s="1"/>
  <c r="R433" i="10"/>
  <c r="X433" i="10" s="1"/>
  <c r="R401" i="10"/>
  <c r="X401" i="10" s="1"/>
  <c r="R369" i="10"/>
  <c r="X369" i="10" s="1"/>
  <c r="R487" i="10"/>
  <c r="X487" i="10" s="1"/>
  <c r="R450" i="10"/>
  <c r="X450" i="10" s="1"/>
  <c r="R418" i="10"/>
  <c r="X418" i="10" s="1"/>
  <c r="R386" i="10"/>
  <c r="X386" i="10" s="1"/>
  <c r="R353" i="10"/>
  <c r="X353" i="10" s="1"/>
  <c r="R321" i="10"/>
  <c r="X321" i="10" s="1"/>
  <c r="R415" i="10"/>
  <c r="X415" i="10" s="1"/>
  <c r="R350" i="10"/>
  <c r="X350" i="10" s="1"/>
  <c r="R318" i="10"/>
  <c r="X318" i="10" s="1"/>
  <c r="R443" i="10"/>
  <c r="X443" i="10" s="1"/>
  <c r="R351" i="10"/>
  <c r="X351" i="10" s="1"/>
  <c r="R319" i="10"/>
  <c r="X319" i="10" s="1"/>
  <c r="R451" i="10"/>
  <c r="X451" i="10" s="1"/>
  <c r="R340" i="10"/>
  <c r="X340" i="10" s="1"/>
  <c r="R308" i="10"/>
  <c r="X308" i="10" s="1"/>
  <c r="R293" i="10"/>
  <c r="X293" i="10" s="1"/>
  <c r="R274" i="10"/>
  <c r="X274" i="10" s="1"/>
  <c r="R242" i="10"/>
  <c r="X242" i="10" s="1"/>
  <c r="R276" i="10"/>
  <c r="X276" i="10" s="1"/>
  <c r="R244" i="10"/>
  <c r="X244" i="10" s="1"/>
  <c r="R212" i="10"/>
  <c r="X212" i="10" s="1"/>
  <c r="R173" i="10"/>
  <c r="X173" i="10" s="1"/>
  <c r="R141" i="10"/>
  <c r="X141" i="10" s="1"/>
  <c r="R275" i="10"/>
  <c r="X275" i="10" s="1"/>
  <c r="R243" i="10"/>
  <c r="X243" i="10" s="1"/>
  <c r="R204" i="10"/>
  <c r="X204" i="10" s="1"/>
  <c r="R174" i="10"/>
  <c r="X174" i="10" s="1"/>
  <c r="R142" i="10"/>
  <c r="X142" i="10" s="1"/>
  <c r="R200" i="10"/>
  <c r="X200" i="10" s="1"/>
  <c r="R183" i="10"/>
  <c r="X183" i="10" s="1"/>
  <c r="R151" i="10"/>
  <c r="X151" i="10" s="1"/>
  <c r="R226" i="10"/>
  <c r="X226" i="10" s="1"/>
  <c r="R176" i="10"/>
  <c r="X176" i="10" s="1"/>
  <c r="R58" i="10"/>
  <c r="X58" i="10" s="1"/>
  <c r="R59" i="10"/>
  <c r="X59" i="10" s="1"/>
  <c r="R85" i="10"/>
  <c r="X85" i="10" s="1"/>
  <c r="R114" i="10"/>
  <c r="X114" i="10" s="1"/>
  <c r="R98" i="10"/>
  <c r="X98" i="10" s="1"/>
  <c r="R40" i="10"/>
  <c r="X40" i="10" s="1"/>
  <c r="R39" i="10"/>
  <c r="X39" i="10" s="1"/>
  <c r="R87" i="10"/>
  <c r="X87" i="10" s="1"/>
  <c r="R20" i="10"/>
  <c r="X20" i="10" s="1"/>
  <c r="R30" i="10"/>
  <c r="X30" i="10" s="1"/>
  <c r="R27" i="10"/>
  <c r="X27" i="10" s="1"/>
  <c r="R482" i="10"/>
  <c r="X482" i="10" s="1"/>
  <c r="R620" i="10"/>
  <c r="X620" i="10" s="1"/>
  <c r="R380" i="10"/>
  <c r="X380" i="10" s="1"/>
  <c r="R303" i="10"/>
  <c r="X303" i="10" s="1"/>
  <c r="R804" i="10"/>
  <c r="X804" i="10" s="1"/>
  <c r="R856" i="10"/>
  <c r="X856" i="10" s="1"/>
  <c r="R416" i="10"/>
  <c r="X416" i="10" s="1"/>
  <c r="R564" i="10"/>
  <c r="X564" i="10" s="1"/>
  <c r="R729" i="10"/>
  <c r="X729" i="10" s="1"/>
  <c r="R458" i="10"/>
  <c r="X458" i="10" s="1"/>
  <c r="R687" i="10"/>
  <c r="X687" i="10" s="1"/>
  <c r="R225" i="10"/>
  <c r="X225" i="10" s="1"/>
  <c r="R640" i="10"/>
  <c r="X640" i="10" s="1"/>
  <c r="R889" i="10"/>
  <c r="X889" i="10" s="1"/>
  <c r="R817" i="10"/>
  <c r="X817" i="10" s="1"/>
  <c r="R905" i="10"/>
  <c r="X905" i="10" s="1"/>
  <c r="R76" i="10"/>
  <c r="X76" i="10" s="1"/>
  <c r="R53" i="10"/>
  <c r="X53" i="10" s="1"/>
  <c r="R974" i="10"/>
  <c r="X974" i="10" s="1"/>
  <c r="R80" i="10"/>
  <c r="X80" i="10" s="1"/>
  <c r="R168" i="10"/>
  <c r="X168" i="10" s="1"/>
  <c r="R45" i="10"/>
  <c r="X45" i="10" s="1"/>
  <c r="R990" i="10"/>
  <c r="X990" i="10" s="1"/>
  <c r="R737" i="10"/>
  <c r="X737" i="10" s="1"/>
  <c r="R891" i="10"/>
  <c r="X891" i="10" s="1"/>
  <c r="R295" i="10"/>
  <c r="X295" i="10" s="1"/>
  <c r="R745" i="10"/>
  <c r="X745" i="10" s="1"/>
  <c r="R392" i="10"/>
  <c r="X392" i="10" s="1"/>
  <c r="R420" i="10"/>
  <c r="X420" i="10" s="1"/>
  <c r="R132" i="10"/>
  <c r="X132" i="10" s="1"/>
  <c r="R572" i="10"/>
  <c r="X572" i="10" s="1"/>
  <c r="R412" i="10"/>
  <c r="X412" i="10" s="1"/>
  <c r="R277" i="10"/>
  <c r="X277" i="10" s="1"/>
  <c r="R992" i="10"/>
  <c r="X992" i="10" s="1"/>
  <c r="R984" i="10"/>
  <c r="X984" i="10" s="1"/>
  <c r="R968" i="10"/>
  <c r="X968" i="10" s="1"/>
  <c r="R957" i="10"/>
  <c r="X957" i="10" s="1"/>
  <c r="R935" i="10"/>
  <c r="X935" i="10" s="1"/>
  <c r="R929" i="10"/>
  <c r="X929" i="10" s="1"/>
  <c r="R930" i="10"/>
  <c r="X930" i="10" s="1"/>
  <c r="R944" i="10"/>
  <c r="X944" i="10" s="1"/>
  <c r="R902" i="10"/>
  <c r="X902" i="10" s="1"/>
  <c r="R903" i="10"/>
  <c r="X903" i="10" s="1"/>
  <c r="R892" i="10"/>
  <c r="X892" i="10" s="1"/>
  <c r="R851" i="10"/>
  <c r="X851" i="10" s="1"/>
  <c r="R878" i="10"/>
  <c r="X878" i="10" s="1"/>
  <c r="R837" i="10"/>
  <c r="X837" i="10" s="1"/>
  <c r="R835" i="10"/>
  <c r="X835" i="10" s="1"/>
  <c r="R834" i="10"/>
  <c r="X834" i="10" s="1"/>
  <c r="R806" i="10"/>
  <c r="X806" i="10" s="1"/>
  <c r="R827" i="10"/>
  <c r="X827" i="10" s="1"/>
  <c r="R788" i="10"/>
  <c r="X788" i="10" s="1"/>
  <c r="R777" i="10"/>
  <c r="X777" i="10" s="1"/>
  <c r="R758" i="10"/>
  <c r="X758" i="10" s="1"/>
  <c r="R726" i="10"/>
  <c r="X726" i="10" s="1"/>
  <c r="R747" i="10"/>
  <c r="X747" i="10" s="1"/>
  <c r="R756" i="10"/>
  <c r="X756" i="10" s="1"/>
  <c r="R790" i="10"/>
  <c r="X790" i="10" s="1"/>
  <c r="R696" i="10"/>
  <c r="X696" i="10" s="1"/>
  <c r="R710" i="10"/>
  <c r="X710" i="10" s="1"/>
  <c r="R678" i="10"/>
  <c r="X678" i="10" s="1"/>
  <c r="R653" i="10"/>
  <c r="X653" i="10" s="1"/>
  <c r="R655" i="10"/>
  <c r="X655" i="10" s="1"/>
  <c r="R666" i="10"/>
  <c r="X666" i="10" s="1"/>
  <c r="R654" i="10"/>
  <c r="X654" i="10" s="1"/>
  <c r="R609" i="10"/>
  <c r="X609" i="10" s="1"/>
  <c r="R579" i="10"/>
  <c r="X579" i="10" s="1"/>
  <c r="R597" i="10"/>
  <c r="X597" i="10" s="1"/>
  <c r="R586" i="10"/>
  <c r="X586" i="10" s="1"/>
  <c r="R614" i="10"/>
  <c r="X614" i="10" s="1"/>
  <c r="R539" i="10"/>
  <c r="X539" i="10" s="1"/>
  <c r="R565" i="10"/>
  <c r="X565" i="10" s="1"/>
  <c r="R573" i="10"/>
  <c r="X573" i="10" s="1"/>
  <c r="R530" i="10"/>
  <c r="X530" i="10" s="1"/>
  <c r="R506" i="10"/>
  <c r="X506" i="10" s="1"/>
  <c r="R492" i="10"/>
  <c r="X492" i="10" s="1"/>
  <c r="R460" i="10"/>
  <c r="X460" i="10" s="1"/>
  <c r="R429" i="10"/>
  <c r="X429" i="10" s="1"/>
  <c r="R397" i="10"/>
  <c r="X397" i="10" s="1"/>
  <c r="R523" i="10"/>
  <c r="X523" i="10" s="1"/>
  <c r="R483" i="10"/>
  <c r="X483" i="10" s="1"/>
  <c r="R446" i="10"/>
  <c r="X446" i="10" s="1"/>
  <c r="R414" i="10"/>
  <c r="X414" i="10" s="1"/>
  <c r="R382" i="10"/>
  <c r="X382" i="10" s="1"/>
  <c r="R349" i="10"/>
  <c r="X349" i="10" s="1"/>
  <c r="R317" i="10"/>
  <c r="X317" i="10" s="1"/>
  <c r="R383" i="10"/>
  <c r="X383" i="10" s="1"/>
  <c r="R346" i="10"/>
  <c r="X346" i="10" s="1"/>
  <c r="R314" i="10"/>
  <c r="X314" i="10" s="1"/>
  <c r="R411" i="10"/>
  <c r="X411" i="10" s="1"/>
  <c r="R347" i="10"/>
  <c r="X347" i="10" s="1"/>
  <c r="R315" i="10"/>
  <c r="X315" i="10" s="1"/>
  <c r="R419" i="10"/>
  <c r="X419" i="10" s="1"/>
  <c r="R336" i="10"/>
  <c r="X336" i="10" s="1"/>
  <c r="R304" i="10"/>
  <c r="X304" i="10" s="1"/>
  <c r="R407" i="10"/>
  <c r="X407" i="10" s="1"/>
  <c r="R270" i="10"/>
  <c r="X270" i="10" s="1"/>
  <c r="R238" i="10"/>
  <c r="X238" i="10" s="1"/>
  <c r="R272" i="10"/>
  <c r="X272" i="10" s="1"/>
  <c r="R240" i="10"/>
  <c r="X240" i="10" s="1"/>
  <c r="R210" i="10"/>
  <c r="X210" i="10" s="1"/>
  <c r="R169" i="10"/>
  <c r="X169" i="10" s="1"/>
  <c r="R137" i="10"/>
  <c r="X137" i="10" s="1"/>
  <c r="R271" i="10"/>
  <c r="X271" i="10" s="1"/>
  <c r="R239" i="10"/>
  <c r="X239" i="10" s="1"/>
  <c r="R202" i="10"/>
  <c r="X202" i="10" s="1"/>
  <c r="R170" i="10"/>
  <c r="X170" i="10" s="1"/>
  <c r="R138" i="10"/>
  <c r="X138" i="10" s="1"/>
  <c r="R198" i="10"/>
  <c r="X198" i="10" s="1"/>
  <c r="R179" i="10"/>
  <c r="X179" i="10" s="1"/>
  <c r="R147" i="10"/>
  <c r="X147" i="10" s="1"/>
  <c r="R223" i="10"/>
  <c r="X223" i="10" s="1"/>
  <c r="R172" i="10"/>
  <c r="X172" i="10" s="1"/>
  <c r="R112" i="10"/>
  <c r="X112" i="10" s="1"/>
  <c r="R117" i="10"/>
  <c r="X117" i="10" s="1"/>
  <c r="R81" i="10"/>
  <c r="X81" i="10" s="1"/>
  <c r="R113" i="10"/>
  <c r="X113" i="10" s="1"/>
  <c r="R94" i="10"/>
  <c r="X94" i="10" s="1"/>
  <c r="R50" i="10"/>
  <c r="X50" i="10" s="1"/>
  <c r="R36" i="10"/>
  <c r="X36" i="10" s="1"/>
  <c r="R83" i="10"/>
  <c r="X83" i="10" s="1"/>
  <c r="R32" i="10"/>
  <c r="X32" i="10" s="1"/>
  <c r="R19" i="10"/>
  <c r="X19" i="10" s="1"/>
  <c r="R13" i="10"/>
  <c r="X13" i="10" s="1"/>
  <c r="R10" i="10"/>
  <c r="X10" i="10" s="1"/>
  <c r="R440" i="10"/>
  <c r="X440" i="10" s="1"/>
  <c r="R840" i="10"/>
  <c r="X840" i="10" s="1"/>
  <c r="R424" i="10"/>
  <c r="X424" i="10" s="1"/>
  <c r="R741" i="10"/>
  <c r="X741" i="10" s="1"/>
  <c r="R836" i="10"/>
  <c r="X836" i="10" s="1"/>
  <c r="R384" i="10"/>
  <c r="X384" i="10" s="1"/>
  <c r="R465" i="10"/>
  <c r="X465" i="10" s="1"/>
  <c r="R701" i="10"/>
  <c r="X701" i="10" s="1"/>
  <c r="R444" i="10"/>
  <c r="X444" i="10" s="1"/>
  <c r="R628" i="10"/>
  <c r="X628" i="10" s="1"/>
  <c r="R68" i="10"/>
  <c r="X68" i="10" s="1"/>
  <c r="R797" i="10"/>
  <c r="X797" i="10" s="1"/>
  <c r="R299" i="10"/>
  <c r="X299" i="10" s="1"/>
  <c r="R509" i="10"/>
  <c r="X509" i="10" s="1"/>
  <c r="R72" i="10"/>
  <c r="X72" i="10" s="1"/>
  <c r="R47" i="10"/>
  <c r="X47" i="10" s="1"/>
  <c r="R612" i="10"/>
  <c r="X612" i="10" s="1"/>
  <c r="R201" i="10"/>
  <c r="X201" i="10" s="1"/>
  <c r="R725" i="10"/>
  <c r="X725" i="10" s="1"/>
  <c r="R986" i="10"/>
  <c r="X986" i="10" s="1"/>
  <c r="R907" i="10"/>
  <c r="X907" i="10" s="1"/>
  <c r="R869" i="10"/>
  <c r="X869" i="10" s="1"/>
  <c r="R580" i="10"/>
  <c r="X580" i="10" s="1"/>
  <c r="R801" i="10"/>
  <c r="X801" i="10" s="1"/>
  <c r="R64" i="10"/>
  <c r="X64" i="10" s="1"/>
  <c r="R717" i="10"/>
  <c r="X717" i="10" s="1"/>
  <c r="R978" i="10"/>
  <c r="X978" i="10" s="1"/>
  <c r="R388" i="10"/>
  <c r="X388" i="10" s="1"/>
  <c r="R860" i="10"/>
  <c r="X860" i="10" s="1"/>
  <c r="R544" i="10"/>
  <c r="X544" i="10" s="1"/>
  <c r="R599" i="10"/>
  <c r="X599" i="10" s="1"/>
  <c r="R560" i="10"/>
  <c r="X560" i="10" s="1"/>
  <c r="R4" i="10"/>
  <c r="X4" i="10" s="1"/>
  <c r="R6" i="10"/>
  <c r="X6" i="10" s="1"/>
  <c r="R3" i="10"/>
  <c r="X3" i="10" s="1"/>
  <c r="R5" i="10"/>
  <c r="X5" i="10" s="1"/>
  <c r="R7" i="10"/>
  <c r="X7" i="10" s="1"/>
  <c r="X769" i="10"/>
  <c r="X721" i="10"/>
  <c r="X693" i="10"/>
  <c r="X164" i="10"/>
  <c r="X245" i="10"/>
  <c r="P14" i="8"/>
  <c r="O14" i="8"/>
  <c r="R2" i="10"/>
  <c r="X995" i="10"/>
  <c r="X867" i="10"/>
  <c r="X838" i="10"/>
  <c r="X537" i="10"/>
  <c r="X427" i="10"/>
  <c r="X326" i="10"/>
  <c r="X323" i="10"/>
  <c r="X122" i="10"/>
  <c r="X184" i="10"/>
  <c r="X89" i="10"/>
  <c r="AD29" i="6" a="1"/>
  <c r="AL5" i="6"/>
  <c r="AS23" i="6" s="1"/>
  <c r="R938" i="6"/>
  <c r="X938" i="6" s="1"/>
  <c r="R436" i="6"/>
  <c r="X436" i="6" s="1"/>
  <c r="R772" i="6"/>
  <c r="X772" i="6" s="1"/>
  <c r="R868" i="6"/>
  <c r="X868" i="6" s="1"/>
  <c r="R609" i="6"/>
  <c r="X609" i="6" s="1"/>
  <c r="R756" i="6"/>
  <c r="X756" i="6" s="1"/>
  <c r="R510" i="6"/>
  <c r="X510" i="6" s="1"/>
  <c r="R721" i="6"/>
  <c r="X721" i="6" s="1"/>
  <c r="R672" i="6"/>
  <c r="X672" i="6" s="1"/>
  <c r="R371" i="6"/>
  <c r="X371" i="6" s="1"/>
  <c r="R869" i="6"/>
  <c r="X869" i="6" s="1"/>
  <c r="R589" i="6"/>
  <c r="X589" i="6" s="1"/>
  <c r="R452" i="6"/>
  <c r="X452" i="6" s="1"/>
  <c r="R863" i="6"/>
  <c r="X863" i="6" s="1"/>
  <c r="R475" i="6"/>
  <c r="X475" i="6" s="1"/>
  <c r="R453" i="6"/>
  <c r="X453" i="6" s="1"/>
  <c r="R641" i="6"/>
  <c r="X641" i="6" s="1"/>
  <c r="R392" i="6"/>
  <c r="X392" i="6" s="1"/>
  <c r="R956" i="6"/>
  <c r="X956" i="6" s="1"/>
  <c r="R686" i="6"/>
  <c r="X686" i="6" s="1"/>
  <c r="R943" i="6"/>
  <c r="X943" i="6" s="1"/>
  <c r="R918" i="6"/>
  <c r="X918" i="6" s="1"/>
  <c r="R907" i="6"/>
  <c r="X907" i="6" s="1"/>
  <c r="R822" i="6"/>
  <c r="X822" i="6" s="1"/>
  <c r="R866" i="6"/>
  <c r="X866" i="6" s="1"/>
  <c r="R828" i="6"/>
  <c r="X828" i="6" s="1"/>
  <c r="R947" i="6"/>
  <c r="X947" i="6" s="1"/>
  <c r="R853" i="6"/>
  <c r="X853" i="6" s="1"/>
  <c r="R387" i="6"/>
  <c r="X387" i="6" s="1"/>
  <c r="R897" i="6"/>
  <c r="X897" i="6" s="1"/>
  <c r="R362" i="6"/>
  <c r="X362" i="6" s="1"/>
  <c r="R629" i="6"/>
  <c r="X629" i="6" s="1"/>
  <c r="R557" i="6"/>
  <c r="X557" i="6" s="1"/>
  <c r="R368" i="6"/>
  <c r="X368" i="6" s="1"/>
  <c r="R709" i="6"/>
  <c r="X709" i="6" s="1"/>
  <c r="R935" i="6"/>
  <c r="X935" i="6" s="1"/>
  <c r="R941" i="6"/>
  <c r="X941" i="6" s="1"/>
  <c r="R982" i="6"/>
  <c r="X982" i="6" s="1"/>
  <c r="R900" i="6"/>
  <c r="X900" i="6" s="1"/>
  <c r="R877" i="6"/>
  <c r="X877" i="6" s="1"/>
  <c r="R875" i="6"/>
  <c r="X875" i="6" s="1"/>
  <c r="R889" i="6"/>
  <c r="X889" i="6" s="1"/>
  <c r="R785" i="6"/>
  <c r="X785" i="6" s="1"/>
  <c r="R749" i="6"/>
  <c r="X749" i="6" s="1"/>
  <c r="R536" i="6"/>
  <c r="X536" i="6" s="1"/>
  <c r="R674" i="6"/>
  <c r="X674" i="6" s="1"/>
  <c r="R630" i="6"/>
  <c r="X630" i="6" s="1"/>
  <c r="R560" i="6"/>
  <c r="X560" i="6" s="1"/>
  <c r="R599" i="6"/>
  <c r="X599" i="6" s="1"/>
  <c r="R563" i="6"/>
  <c r="X563" i="6" s="1"/>
  <c r="R490" i="6"/>
  <c r="X490" i="6" s="1"/>
  <c r="R503" i="6"/>
  <c r="X503" i="6" s="1"/>
  <c r="R407" i="6"/>
  <c r="X407" i="6" s="1"/>
  <c r="R429" i="6"/>
  <c r="X429" i="6" s="1"/>
  <c r="R411" i="6"/>
  <c r="X411" i="6" s="1"/>
  <c r="R400" i="6"/>
  <c r="X400" i="6" s="1"/>
  <c r="R915" i="6"/>
  <c r="X915" i="6" s="1"/>
  <c r="R660" i="6"/>
  <c r="X660" i="6" s="1"/>
  <c r="R494" i="6"/>
  <c r="X494" i="6" s="1"/>
  <c r="R898" i="6"/>
  <c r="X898" i="6" s="1"/>
  <c r="R946" i="6"/>
  <c r="X946" i="6" s="1"/>
  <c r="R352" i="6"/>
  <c r="X352" i="6" s="1"/>
  <c r="R388" i="6"/>
  <c r="X388" i="6" s="1"/>
  <c r="R369" i="6"/>
  <c r="X369" i="6" s="1"/>
  <c r="R470" i="6"/>
  <c r="X470" i="6" s="1"/>
  <c r="R486" i="6"/>
  <c r="X486" i="6" s="1"/>
  <c r="R532" i="6"/>
  <c r="X532" i="6" s="1"/>
  <c r="R610" i="6"/>
  <c r="X610" i="6" s="1"/>
  <c r="R612" i="6"/>
  <c r="X612" i="6" s="1"/>
  <c r="R611" i="6"/>
  <c r="X611" i="6" s="1"/>
  <c r="R656" i="6"/>
  <c r="X656" i="6" s="1"/>
  <c r="R843" i="6"/>
  <c r="X843" i="6" s="1"/>
  <c r="R925" i="6"/>
  <c r="X925" i="6" s="1"/>
  <c r="R872" i="6"/>
  <c r="X872" i="6" s="1"/>
  <c r="R980" i="6"/>
  <c r="X980" i="6" s="1"/>
  <c r="R732" i="6"/>
  <c r="X732" i="6" s="1"/>
  <c r="R479" i="6"/>
  <c r="X479" i="6" s="1"/>
  <c r="R315" i="6"/>
  <c r="X315" i="6" s="1"/>
  <c r="R984" i="6"/>
  <c r="X984" i="6" s="1"/>
  <c r="R417" i="6"/>
  <c r="X417" i="6" s="1"/>
  <c r="R449" i="6"/>
  <c r="X449" i="6" s="1"/>
  <c r="R769" i="6"/>
  <c r="X769" i="6" s="1"/>
  <c r="R757" i="6"/>
  <c r="X757" i="6" s="1"/>
  <c r="R793" i="6"/>
  <c r="X793" i="6" s="1"/>
  <c r="R816" i="6"/>
  <c r="X816" i="6" s="1"/>
  <c r="R858" i="6"/>
  <c r="X858" i="6" s="1"/>
  <c r="R806" i="6"/>
  <c r="X806" i="6" s="1"/>
  <c r="R892" i="6"/>
  <c r="X892" i="6" s="1"/>
  <c r="R910" i="6"/>
  <c r="X910" i="6" s="1"/>
  <c r="R860" i="6"/>
  <c r="X860" i="6" s="1"/>
  <c r="R802" i="6"/>
  <c r="X802" i="6" s="1"/>
  <c r="R939" i="6"/>
  <c r="X939" i="6" s="1"/>
  <c r="R348" i="6"/>
  <c r="X348" i="6" s="1"/>
  <c r="R312" i="6"/>
  <c r="X312" i="6" s="1"/>
  <c r="R372" i="6"/>
  <c r="X372" i="6" s="1"/>
  <c r="R367" i="6"/>
  <c r="X367" i="6" s="1"/>
  <c r="R431" i="6"/>
  <c r="X431" i="6" s="1"/>
  <c r="R509" i="6"/>
  <c r="X509" i="6" s="1"/>
  <c r="R517" i="6"/>
  <c r="X517" i="6" s="1"/>
  <c r="R534" i="6"/>
  <c r="X534" i="6" s="1"/>
  <c r="R608" i="6"/>
  <c r="X608" i="6" s="1"/>
  <c r="R657" i="6"/>
  <c r="X657" i="6" s="1"/>
  <c r="R763" i="6"/>
  <c r="X763" i="6" s="1"/>
  <c r="R765" i="6"/>
  <c r="X765" i="6" s="1"/>
  <c r="R797" i="6"/>
  <c r="X797" i="6" s="1"/>
  <c r="R1001" i="6"/>
  <c r="X1001" i="6" s="1"/>
  <c r="R792" i="6"/>
  <c r="X792" i="6" s="1"/>
  <c r="R546" i="6"/>
  <c r="X546" i="6" s="1"/>
  <c r="R432" i="6"/>
  <c r="X432" i="6" s="1"/>
  <c r="R328" i="6"/>
  <c r="X328" i="6" s="1"/>
  <c r="R914" i="6"/>
  <c r="X914" i="6" s="1"/>
  <c r="R865" i="6"/>
  <c r="X865" i="6" s="1"/>
  <c r="R839" i="6"/>
  <c r="X839" i="6" s="1"/>
  <c r="R742" i="6"/>
  <c r="X742" i="6" s="1"/>
  <c r="R689" i="6"/>
  <c r="X689" i="6" s="1"/>
  <c r="R695" i="6"/>
  <c r="X695" i="6" s="1"/>
  <c r="R704" i="6"/>
  <c r="X704" i="6" s="1"/>
  <c r="R632" i="6"/>
  <c r="X632" i="6" s="1"/>
  <c r="R519" i="6"/>
  <c r="X519" i="6" s="1"/>
  <c r="R435" i="6"/>
  <c r="X435" i="6" s="1"/>
  <c r="R471" i="6"/>
  <c r="X471" i="6" s="1"/>
  <c r="R420" i="6"/>
  <c r="X420" i="6" s="1"/>
  <c r="R405" i="6"/>
  <c r="X405" i="6" s="1"/>
  <c r="R300" i="6"/>
  <c r="X300" i="6" s="1"/>
  <c r="R354" i="6"/>
  <c r="X354" i="6" s="1"/>
  <c r="R333" i="6"/>
  <c r="X333" i="6" s="1"/>
  <c r="R968" i="6"/>
  <c r="X968" i="6" s="1"/>
  <c r="R987" i="6"/>
  <c r="X987" i="6" s="1"/>
  <c r="R485" i="6"/>
  <c r="X485" i="6" s="1"/>
  <c r="R912" i="6"/>
  <c r="X912" i="6" s="1"/>
  <c r="R842" i="6"/>
  <c r="X842" i="6" s="1"/>
  <c r="R603" i="6"/>
  <c r="X603" i="6" s="1"/>
  <c r="R413" i="6"/>
  <c r="X413" i="6" s="1"/>
  <c r="R676" i="6"/>
  <c r="X676" i="6" s="1"/>
  <c r="R904" i="6"/>
  <c r="X904" i="6" s="1"/>
  <c r="R604" i="6"/>
  <c r="X604" i="6" s="1"/>
  <c r="R366" i="6"/>
  <c r="X366" i="6" s="1"/>
  <c r="R558" i="6"/>
  <c r="X558" i="6" s="1"/>
  <c r="R818" i="6"/>
  <c r="X818" i="6" s="1"/>
  <c r="R753" i="6"/>
  <c r="X753" i="6" s="1"/>
  <c r="R502" i="6"/>
  <c r="X502" i="6" s="1"/>
  <c r="R666" i="6"/>
  <c r="X666" i="6" s="1"/>
  <c r="R777" i="6"/>
  <c r="X777" i="6" s="1"/>
  <c r="R707" i="6"/>
  <c r="X707" i="6" s="1"/>
  <c r="R545" i="6"/>
  <c r="X545" i="6" s="1"/>
  <c r="R386" i="6"/>
  <c r="X386" i="6" s="1"/>
  <c r="R973" i="6"/>
  <c r="X973" i="6" s="1"/>
  <c r="R319" i="6"/>
  <c r="X319" i="6" s="1"/>
  <c r="R353" i="6"/>
  <c r="X353" i="6" s="1"/>
  <c r="R450" i="6"/>
  <c r="X450" i="6" s="1"/>
  <c r="R495" i="6"/>
  <c r="X495" i="6" s="1"/>
  <c r="R565" i="6"/>
  <c r="X565" i="6" s="1"/>
  <c r="R694" i="6"/>
  <c r="X694" i="6" s="1"/>
  <c r="R758" i="6"/>
  <c r="X758" i="6" s="1"/>
  <c r="R768" i="6"/>
  <c r="X768" i="6" s="1"/>
  <c r="R861" i="6"/>
  <c r="X861" i="6" s="1"/>
  <c r="R852" i="6"/>
  <c r="X852" i="6" s="1"/>
  <c r="R464" i="6"/>
  <c r="X464" i="6" s="1"/>
  <c r="R347" i="6"/>
  <c r="X347" i="6" s="1"/>
  <c r="R983" i="6"/>
  <c r="X983" i="6" s="1"/>
  <c r="R340" i="6"/>
  <c r="X340" i="6" s="1"/>
  <c r="R364" i="6"/>
  <c r="X364" i="6" s="1"/>
  <c r="R426" i="6"/>
  <c r="X426" i="6" s="1"/>
  <c r="R455" i="6"/>
  <c r="X455" i="6" s="1"/>
  <c r="R501" i="6"/>
  <c r="X501" i="6" s="1"/>
  <c r="R482" i="6"/>
  <c r="X482" i="6" s="1"/>
  <c r="R649" i="6"/>
  <c r="X649" i="6" s="1"/>
  <c r="R600" i="6"/>
  <c r="X600" i="6" s="1"/>
  <c r="R928" i="6"/>
  <c r="X928" i="6" s="1"/>
  <c r="R731" i="6"/>
  <c r="X731" i="6" s="1"/>
  <c r="R588" i="6"/>
  <c r="X588" i="6" s="1"/>
  <c r="R522" i="6"/>
  <c r="X522" i="6" s="1"/>
  <c r="R317" i="6"/>
  <c r="X317" i="6" s="1"/>
  <c r="R991" i="6"/>
  <c r="X991" i="6" s="1"/>
  <c r="R962" i="6"/>
  <c r="X962" i="6" s="1"/>
  <c r="R383" i="6"/>
  <c r="X383" i="6" s="1"/>
  <c r="R499" i="6"/>
  <c r="X499" i="6" s="1"/>
  <c r="R699" i="6"/>
  <c r="X699" i="6" s="1"/>
  <c r="R606" i="6"/>
  <c r="X606" i="6" s="1"/>
  <c r="R675" i="6"/>
  <c r="X675" i="6" s="1"/>
  <c r="R566" i="6"/>
  <c r="X566" i="6" s="1"/>
  <c r="R997" i="6"/>
  <c r="X997" i="6" s="1"/>
  <c r="R992" i="6"/>
  <c r="X992" i="6" s="1"/>
  <c r="R974" i="6"/>
  <c r="X974" i="6" s="1"/>
  <c r="R787" i="6"/>
  <c r="X787" i="6" s="1"/>
  <c r="R798" i="6"/>
  <c r="X798" i="6" s="1"/>
  <c r="R831" i="6"/>
  <c r="X831" i="6" s="1"/>
  <c r="R719" i="6"/>
  <c r="X719" i="6" s="1"/>
  <c r="R741" i="6"/>
  <c r="X741" i="6" s="1"/>
  <c r="R640" i="6"/>
  <c r="X640" i="6" s="1"/>
  <c r="R687" i="6"/>
  <c r="X687" i="6" s="1"/>
  <c r="R696" i="6"/>
  <c r="X696" i="6" s="1"/>
  <c r="R555" i="6"/>
  <c r="X555" i="6" s="1"/>
  <c r="R474" i="6"/>
  <c r="X474" i="6" s="1"/>
  <c r="R466" i="6"/>
  <c r="X466" i="6" s="1"/>
  <c r="R412" i="6"/>
  <c r="X412" i="6" s="1"/>
  <c r="R359" i="6"/>
  <c r="X359" i="6" s="1"/>
  <c r="R498" i="6"/>
  <c r="X498" i="6" s="1"/>
  <c r="R848" i="6"/>
  <c r="X848" i="6" s="1"/>
  <c r="R580" i="6"/>
  <c r="X580" i="6" s="1"/>
  <c r="R840" i="6"/>
  <c r="X840" i="6" s="1"/>
  <c r="R829" i="6"/>
  <c r="X829" i="6" s="1"/>
  <c r="R587" i="6"/>
  <c r="X587" i="6" s="1"/>
  <c r="R625" i="6"/>
  <c r="X625" i="6" s="1"/>
  <c r="R460" i="6"/>
  <c r="X460" i="6" s="1"/>
  <c r="R390" i="6"/>
  <c r="X390" i="6" s="1"/>
  <c r="R967" i="6"/>
  <c r="X967" i="6" s="1"/>
  <c r="R826" i="6"/>
  <c r="X826" i="6" s="1"/>
  <c r="R701" i="6"/>
  <c r="X701" i="6" s="1"/>
  <c r="R421" i="6"/>
  <c r="X421" i="6" s="1"/>
  <c r="R358" i="6"/>
  <c r="X358" i="6" s="1"/>
  <c r="R307" i="6"/>
  <c r="X307" i="6" s="1"/>
  <c r="R789" i="6"/>
  <c r="X789" i="6" s="1"/>
  <c r="R323" i="6"/>
  <c r="X323" i="6" s="1"/>
  <c r="R384" i="6"/>
  <c r="X384" i="6" s="1"/>
  <c r="R448" i="6"/>
  <c r="X448" i="6" s="1"/>
  <c r="R575" i="6"/>
  <c r="X575" i="6" s="1"/>
  <c r="R743" i="6"/>
  <c r="X743" i="6" s="1"/>
  <c r="R773" i="6"/>
  <c r="X773" i="6" s="1"/>
  <c r="R804" i="6"/>
  <c r="X804" i="6" s="1"/>
  <c r="R931" i="6"/>
  <c r="X931" i="6" s="1"/>
  <c r="R693" i="6"/>
  <c r="X693" i="6" s="1"/>
  <c r="R439" i="6"/>
  <c r="X439" i="6" s="1"/>
  <c r="R342" i="6"/>
  <c r="X342" i="6" s="1"/>
  <c r="R306" i="6"/>
  <c r="X306" i="6" s="1"/>
  <c r="R538" i="6"/>
  <c r="X538" i="6" s="1"/>
  <c r="R647" i="6"/>
  <c r="X647" i="6" s="1"/>
  <c r="R691" i="6"/>
  <c r="X691" i="6" s="1"/>
  <c r="R574" i="6"/>
  <c r="X574" i="6" s="1"/>
  <c r="R716" i="6"/>
  <c r="X716" i="6" s="1"/>
  <c r="R718" i="6"/>
  <c r="X718" i="6" s="1"/>
  <c r="R805" i="6"/>
  <c r="X805" i="6" s="1"/>
  <c r="R990" i="6"/>
  <c r="X990" i="6" s="1"/>
  <c r="R662" i="6"/>
  <c r="X662" i="6" s="1"/>
  <c r="R645" i="6"/>
  <c r="X645" i="6" s="1"/>
  <c r="R523" i="6"/>
  <c r="X523" i="6" s="1"/>
  <c r="R976" i="6"/>
  <c r="X976" i="6" s="1"/>
  <c r="R927" i="6"/>
  <c r="X927" i="6" s="1"/>
  <c r="R310" i="6"/>
  <c r="X310" i="6" s="1"/>
  <c r="R379" i="6"/>
  <c r="X379" i="6" s="1"/>
  <c r="R440" i="6"/>
  <c r="X440" i="6" s="1"/>
  <c r="R644" i="6"/>
  <c r="X644" i="6" s="1"/>
  <c r="R770" i="6"/>
  <c r="X770" i="6" s="1"/>
  <c r="R859" i="6"/>
  <c r="X859" i="6" s="1"/>
  <c r="R969" i="6"/>
  <c r="X969" i="6" s="1"/>
  <c r="R857" i="6"/>
  <c r="X857" i="6" s="1"/>
  <c r="R786" i="6"/>
  <c r="X786" i="6" s="1"/>
  <c r="R579" i="6"/>
  <c r="X579" i="6" s="1"/>
  <c r="R529" i="6"/>
  <c r="X529" i="6" s="1"/>
  <c r="R437" i="6"/>
  <c r="X437" i="6" s="1"/>
  <c r="R989" i="6"/>
  <c r="X989" i="6" s="1"/>
  <c r="R966" i="6"/>
  <c r="X966" i="6" s="1"/>
  <c r="R890" i="6"/>
  <c r="X890" i="6" s="1"/>
  <c r="R767" i="6"/>
  <c r="X767" i="6" s="1"/>
  <c r="R835" i="6"/>
  <c r="X835" i="6" s="1"/>
  <c r="R681" i="6"/>
  <c r="X681" i="6" s="1"/>
  <c r="R733" i="6"/>
  <c r="X733" i="6" s="1"/>
  <c r="R679" i="6"/>
  <c r="X679" i="6" s="1"/>
  <c r="R658" i="6"/>
  <c r="X658" i="6" s="1"/>
  <c r="R688" i="6"/>
  <c r="X688" i="6" s="1"/>
  <c r="R568" i="6"/>
  <c r="X568" i="6" s="1"/>
  <c r="R614" i="6"/>
  <c r="X614" i="6" s="1"/>
  <c r="R552" i="6"/>
  <c r="X552" i="6" s="1"/>
  <c r="R531" i="6"/>
  <c r="X531" i="6" s="1"/>
  <c r="R528" i="6"/>
  <c r="X528" i="6" s="1"/>
  <c r="R433" i="6"/>
  <c r="X433" i="6" s="1"/>
  <c r="R461" i="6"/>
  <c r="X461" i="6" s="1"/>
  <c r="R442" i="6"/>
  <c r="X442" i="6" s="1"/>
  <c r="R393" i="6"/>
  <c r="X393" i="6" s="1"/>
  <c r="R389" i="6"/>
  <c r="X389" i="6" s="1"/>
  <c r="R351" i="6"/>
  <c r="X351" i="6" s="1"/>
  <c r="R919" i="6"/>
  <c r="X919" i="6" s="1"/>
  <c r="R408" i="6"/>
  <c r="X408" i="6" s="1"/>
  <c r="R539" i="6"/>
  <c r="X539" i="6" s="1"/>
  <c r="R321" i="6"/>
  <c r="X321" i="6" s="1"/>
  <c r="R803" i="6"/>
  <c r="X803" i="6" s="1"/>
  <c r="R779" i="6"/>
  <c r="X779" i="6" s="1"/>
  <c r="R725" i="6"/>
  <c r="X725" i="6" s="1"/>
  <c r="R602" i="6"/>
  <c r="X602" i="6" s="1"/>
  <c r="R929" i="6"/>
  <c r="X929" i="6" s="1"/>
  <c r="R700" i="6"/>
  <c r="X700" i="6" s="1"/>
  <c r="R336" i="6"/>
  <c r="X336" i="6" s="1"/>
  <c r="R550" i="6"/>
  <c r="X550" i="6" s="1"/>
  <c r="R750" i="6"/>
  <c r="X750" i="6" s="1"/>
  <c r="R986" i="6"/>
  <c r="X986" i="6" s="1"/>
  <c r="R349" i="6"/>
  <c r="X349" i="6" s="1"/>
  <c r="R397" i="6"/>
  <c r="X397" i="6" s="1"/>
  <c r="R484" i="6"/>
  <c r="X484" i="6" s="1"/>
  <c r="R504" i="6"/>
  <c r="X504" i="6" s="1"/>
  <c r="R553" i="6"/>
  <c r="X553" i="6" s="1"/>
  <c r="R577" i="6"/>
  <c r="X577" i="6" s="1"/>
  <c r="R705" i="6"/>
  <c r="X705" i="6" s="1"/>
  <c r="R747" i="6"/>
  <c r="X747" i="6" s="1"/>
  <c r="R993" i="6"/>
  <c r="X993" i="6" s="1"/>
  <c r="R948" i="6"/>
  <c r="X948" i="6" s="1"/>
  <c r="R670" i="6"/>
  <c r="X670" i="6" s="1"/>
  <c r="R635" i="6"/>
  <c r="X635" i="6" s="1"/>
  <c r="R425" i="6"/>
  <c r="X425" i="6" s="1"/>
  <c r="R952" i="6"/>
  <c r="X952" i="6" s="1"/>
  <c r="R302" i="6"/>
  <c r="X302" i="6" s="1"/>
  <c r="R373" i="6"/>
  <c r="X373" i="6" s="1"/>
  <c r="R480" i="6"/>
  <c r="X480" i="6" s="1"/>
  <c r="R622" i="6"/>
  <c r="X622" i="6" s="1"/>
  <c r="R762" i="6"/>
  <c r="X762" i="6" s="1"/>
  <c r="R823" i="6"/>
  <c r="X823" i="6" s="1"/>
  <c r="R903" i="6"/>
  <c r="X903" i="6" s="1"/>
  <c r="R849" i="6"/>
  <c r="X849" i="6" s="1"/>
  <c r="R487" i="6"/>
  <c r="X487" i="6" s="1"/>
  <c r="R404" i="6"/>
  <c r="X404" i="6" s="1"/>
  <c r="R444" i="6"/>
  <c r="X444" i="6" s="1"/>
  <c r="R581" i="6"/>
  <c r="X581" i="6" s="1"/>
  <c r="R626" i="6"/>
  <c r="X626" i="6" s="1"/>
  <c r="R628" i="6"/>
  <c r="X628" i="6" s="1"/>
  <c r="R627" i="6"/>
  <c r="X627" i="6" s="1"/>
  <c r="R690" i="6"/>
  <c r="X690" i="6" s="1"/>
  <c r="R882" i="6"/>
  <c r="X882" i="6" s="1"/>
  <c r="R685" i="6"/>
  <c r="X685" i="6" s="1"/>
  <c r="R500" i="6"/>
  <c r="X500" i="6" s="1"/>
  <c r="R876" i="6"/>
  <c r="X876" i="6" s="1"/>
  <c r="R867" i="6"/>
  <c r="X867" i="6" s="1"/>
  <c r="R827" i="6"/>
  <c r="X827" i="6" s="1"/>
  <c r="R832" i="6"/>
  <c r="X832" i="6" s="1"/>
  <c r="R819" i="6"/>
  <c r="X819" i="6" s="1"/>
  <c r="R673" i="6"/>
  <c r="X673" i="6" s="1"/>
  <c r="R576" i="6"/>
  <c r="X576" i="6" s="1"/>
  <c r="R650" i="6"/>
  <c r="X650" i="6" s="1"/>
  <c r="R527" i="6"/>
  <c r="X527" i="6" s="1"/>
  <c r="R543" i="6"/>
  <c r="X543" i="6" s="1"/>
  <c r="R515" i="6"/>
  <c r="X515" i="6" s="1"/>
  <c r="R463" i="6"/>
  <c r="X463" i="6" s="1"/>
  <c r="R491" i="6"/>
  <c r="X491" i="6" s="1"/>
  <c r="R414" i="6"/>
  <c r="X414" i="6" s="1"/>
  <c r="R377" i="6"/>
  <c r="X377" i="6" s="1"/>
  <c r="R381" i="6"/>
  <c r="X381" i="6" s="1"/>
  <c r="R344" i="6"/>
  <c r="X344" i="6" s="1"/>
  <c r="R443" i="6"/>
  <c r="X443" i="6" s="1"/>
  <c r="R854" i="6"/>
  <c r="X854" i="6" s="1"/>
  <c r="R745" i="6"/>
  <c r="X745" i="6" s="1"/>
  <c r="R326" i="6"/>
  <c r="X326" i="6" s="1"/>
  <c r="R922" i="6"/>
  <c r="X922" i="6" s="1"/>
  <c r="R738" i="6"/>
  <c r="X738" i="6" s="1"/>
  <c r="R569" i="6"/>
  <c r="X569" i="6" s="1"/>
  <c r="R313" i="6"/>
  <c r="X313" i="6" s="1"/>
  <c r="R970" i="6"/>
  <c r="X970" i="6" s="1"/>
  <c r="R334" i="6"/>
  <c r="X334" i="6" s="1"/>
  <c r="R906" i="6"/>
  <c r="X906" i="6" s="1"/>
  <c r="R748" i="6"/>
  <c r="X748" i="6" s="1"/>
  <c r="R337" i="6"/>
  <c r="X337" i="6" s="1"/>
  <c r="R978" i="6"/>
  <c r="X978" i="6" s="1"/>
  <c r="R760" i="6"/>
  <c r="X760" i="6" s="1"/>
  <c r="R955" i="6"/>
  <c r="X955" i="6" s="1"/>
  <c r="R374" i="6"/>
  <c r="X374" i="6" s="1"/>
  <c r="R410" i="6"/>
  <c r="X410" i="6" s="1"/>
  <c r="R541" i="6"/>
  <c r="X541" i="6" s="1"/>
  <c r="R720" i="6"/>
  <c r="X720" i="6" s="1"/>
  <c r="R761" i="6"/>
  <c r="X761" i="6" s="1"/>
  <c r="R808" i="6"/>
  <c r="X808" i="6" s="1"/>
  <c r="R850" i="6"/>
  <c r="X850" i="6" s="1"/>
  <c r="R884" i="6"/>
  <c r="X884" i="6" s="1"/>
  <c r="R902" i="6"/>
  <c r="X902" i="6" s="1"/>
  <c r="R739" i="6"/>
  <c r="X739" i="6" s="1"/>
  <c r="R633" i="6"/>
  <c r="X633" i="6" s="1"/>
  <c r="R398" i="6"/>
  <c r="X398" i="6" s="1"/>
  <c r="R999" i="6"/>
  <c r="X999" i="6" s="1"/>
  <c r="R951" i="6"/>
  <c r="X951" i="6" s="1"/>
  <c r="R360" i="6"/>
  <c r="X360" i="6" s="1"/>
  <c r="R396" i="6"/>
  <c r="X396" i="6" s="1"/>
  <c r="R540" i="6"/>
  <c r="X540" i="6" s="1"/>
  <c r="R573" i="6"/>
  <c r="X573" i="6" s="1"/>
  <c r="R618" i="6"/>
  <c r="X618" i="6" s="1"/>
  <c r="R620" i="6"/>
  <c r="X620" i="6" s="1"/>
  <c r="R619" i="6"/>
  <c r="X619" i="6" s="1"/>
  <c r="R664" i="6"/>
  <c r="X664" i="6" s="1"/>
  <c r="R851" i="6"/>
  <c r="X851" i="6" s="1"/>
  <c r="R933" i="6"/>
  <c r="X933" i="6" s="1"/>
  <c r="R634" i="6"/>
  <c r="X634" i="6" s="1"/>
  <c r="R899" i="6"/>
  <c r="X899" i="6" s="1"/>
  <c r="R981" i="6"/>
  <c r="X981" i="6" s="1"/>
  <c r="R335" i="6"/>
  <c r="X335" i="6" s="1"/>
  <c r="R427" i="6"/>
  <c r="X427" i="6" s="1"/>
  <c r="R441" i="6"/>
  <c r="X441" i="6" s="1"/>
  <c r="R511" i="6"/>
  <c r="X511" i="6" s="1"/>
  <c r="R548" i="6"/>
  <c r="X548" i="6" s="1"/>
  <c r="R710" i="6"/>
  <c r="X710" i="6" s="1"/>
  <c r="R655" i="6"/>
  <c r="X655" i="6" s="1"/>
  <c r="R643" i="6"/>
  <c r="X643" i="6" s="1"/>
  <c r="R505" i="6"/>
  <c r="X505" i="6" s="1"/>
  <c r="R985" i="6"/>
  <c r="X985" i="6" s="1"/>
  <c r="R944" i="6"/>
  <c r="X944" i="6" s="1"/>
  <c r="R950" i="6"/>
  <c r="X950" i="6" s="1"/>
  <c r="R791" i="6"/>
  <c r="X791" i="6" s="1"/>
  <c r="R811" i="6"/>
  <c r="X811" i="6" s="1"/>
  <c r="R814" i="6"/>
  <c r="X814" i="6" s="1"/>
  <c r="R734" i="6"/>
  <c r="X734" i="6" s="1"/>
  <c r="R807" i="6"/>
  <c r="X807" i="6" s="1"/>
  <c r="R782" i="6"/>
  <c r="X782" i="6" s="1"/>
  <c r="R781" i="6"/>
  <c r="X781" i="6" s="1"/>
  <c r="R616" i="6"/>
  <c r="X616" i="6" s="1"/>
  <c r="R663" i="6"/>
  <c r="X663" i="6" s="1"/>
  <c r="R648" i="6"/>
  <c r="X648" i="6" s="1"/>
  <c r="R570" i="6"/>
  <c r="X570" i="6" s="1"/>
  <c r="R598" i="6"/>
  <c r="X598" i="6" s="1"/>
  <c r="R631" i="6"/>
  <c r="X631" i="6" s="1"/>
  <c r="R567" i="6"/>
  <c r="X567" i="6" s="1"/>
  <c r="R496" i="6"/>
  <c r="X496" i="6" s="1"/>
  <c r="R535" i="6"/>
  <c r="X535" i="6" s="1"/>
  <c r="R507" i="6"/>
  <c r="X507" i="6" s="1"/>
  <c r="R458" i="6"/>
  <c r="X458" i="6" s="1"/>
  <c r="R483" i="6"/>
  <c r="X483" i="6" s="1"/>
  <c r="R454" i="6"/>
  <c r="X454" i="6" s="1"/>
  <c r="R401" i="6"/>
  <c r="X401" i="6" s="1"/>
  <c r="R399" i="6"/>
  <c r="X399" i="6" s="1"/>
  <c r="R338" i="6"/>
  <c r="X338" i="6" s="1"/>
  <c r="R322" i="6"/>
  <c r="X322" i="6" s="1"/>
  <c r="R343" i="6"/>
  <c r="X343" i="6" s="1"/>
  <c r="R544" i="6"/>
  <c r="X544" i="6" s="1"/>
  <c r="R880" i="6"/>
  <c r="X880" i="6" s="1"/>
  <c r="R771" i="6"/>
  <c r="X771" i="6" s="1"/>
  <c r="R578" i="6"/>
  <c r="X578" i="6" s="1"/>
  <c r="R329" i="6"/>
  <c r="X329" i="6" s="1"/>
  <c r="R844" i="6"/>
  <c r="X844" i="6" s="1"/>
  <c r="R746" i="6"/>
  <c r="X746" i="6" s="1"/>
  <c r="R514" i="6"/>
  <c r="X514" i="6" s="1"/>
  <c r="R554" i="6"/>
  <c r="X554" i="6" s="1"/>
  <c r="R841" i="6"/>
  <c r="X841" i="6" s="1"/>
  <c r="R642" i="6"/>
  <c r="X642" i="6" s="1"/>
  <c r="R547" i="6"/>
  <c r="X547" i="6" s="1"/>
  <c r="R932" i="6"/>
  <c r="X932" i="6" s="1"/>
  <c r="R459" i="6"/>
  <c r="X459" i="6" s="1"/>
  <c r="R940" i="6"/>
  <c r="X940" i="6" s="1"/>
  <c r="R332" i="6"/>
  <c r="X332" i="6" s="1"/>
  <c r="R356" i="6"/>
  <c r="X356" i="6" s="1"/>
  <c r="R409" i="6"/>
  <c r="X409" i="6" s="1"/>
  <c r="R375" i="6"/>
  <c r="X375" i="6" s="1"/>
  <c r="R489" i="6"/>
  <c r="X489" i="6" s="1"/>
  <c r="R524" i="6"/>
  <c r="X524" i="6" s="1"/>
  <c r="R639" i="6"/>
  <c r="X639" i="6" s="1"/>
  <c r="R592" i="6"/>
  <c r="X592" i="6" s="1"/>
  <c r="R780" i="6"/>
  <c r="X780" i="6" s="1"/>
  <c r="R920" i="6"/>
  <c r="X920" i="6" s="1"/>
  <c r="R736" i="6"/>
  <c r="X736" i="6" s="1"/>
  <c r="R668" i="6"/>
  <c r="X668" i="6" s="1"/>
  <c r="R376" i="6"/>
  <c r="X376" i="6" s="1"/>
  <c r="R1000" i="6"/>
  <c r="X1000" i="6" s="1"/>
  <c r="R327" i="6"/>
  <c r="X327" i="6" s="1"/>
  <c r="R419" i="6"/>
  <c r="X419" i="6" s="1"/>
  <c r="R702" i="6"/>
  <c r="X702" i="6" s="1"/>
  <c r="R682" i="6"/>
  <c r="X682" i="6" s="1"/>
  <c r="R766" i="6"/>
  <c r="X766" i="6" s="1"/>
  <c r="R776" i="6"/>
  <c r="X776" i="6" s="1"/>
  <c r="R817" i="6"/>
  <c r="X817" i="6" s="1"/>
  <c r="R870" i="6"/>
  <c r="X870" i="6" s="1"/>
  <c r="R958" i="6"/>
  <c r="X958" i="6" s="1"/>
  <c r="R428" i="6"/>
  <c r="X428" i="6" s="1"/>
  <c r="R325" i="6"/>
  <c r="X325" i="6" s="1"/>
  <c r="R339" i="6"/>
  <c r="X339" i="6" s="1"/>
  <c r="R451" i="6"/>
  <c r="X451" i="6" s="1"/>
  <c r="R477" i="6"/>
  <c r="X477" i="6" s="1"/>
  <c r="R591" i="6"/>
  <c r="X591" i="6" s="1"/>
  <c r="R824" i="6"/>
  <c r="X824" i="6" s="1"/>
  <c r="R833" i="6"/>
  <c r="X833" i="6" s="1"/>
  <c r="R988" i="6"/>
  <c r="X988" i="6" s="1"/>
  <c r="R846" i="6"/>
  <c r="X846" i="6" s="1"/>
  <c r="R556" i="6"/>
  <c r="X556" i="6" s="1"/>
  <c r="R977" i="6"/>
  <c r="X977" i="6" s="1"/>
  <c r="R965" i="6"/>
  <c r="X965" i="6" s="1"/>
  <c r="R936" i="6"/>
  <c r="X936" i="6" s="1"/>
  <c r="R942" i="6"/>
  <c r="X942" i="6" s="1"/>
  <c r="R887" i="6"/>
  <c r="X887" i="6" s="1"/>
  <c r="R921" i="6"/>
  <c r="X921" i="6" s="1"/>
  <c r="R790" i="6"/>
  <c r="X790" i="6" s="1"/>
  <c r="R697" i="6"/>
  <c r="X697" i="6" s="1"/>
  <c r="R584" i="6"/>
  <c r="X584" i="6" s="1"/>
  <c r="R624" i="6"/>
  <c r="X624" i="6" s="1"/>
  <c r="R559" i="6"/>
  <c r="X559" i="6" s="1"/>
  <c r="R623" i="6"/>
  <c r="X623" i="6" s="1"/>
  <c r="R446" i="6"/>
  <c r="X446" i="6" s="1"/>
  <c r="R385" i="6"/>
  <c r="X385" i="6" s="1"/>
  <c r="R418" i="6"/>
  <c r="X418" i="6" s="1"/>
  <c r="R316" i="6"/>
  <c r="X316" i="6" s="1"/>
  <c r="R301" i="6"/>
  <c r="X301" i="6" s="1"/>
  <c r="R361" i="6"/>
  <c r="X361" i="6" s="1"/>
  <c r="R837" i="6"/>
  <c r="X837" i="6" s="1"/>
  <c r="R537" i="6"/>
  <c r="X537" i="6" s="1"/>
  <c r="R402" i="6"/>
  <c r="X402" i="6" s="1"/>
  <c r="R886" i="6"/>
  <c r="X886" i="6" s="1"/>
  <c r="R651" i="6"/>
  <c r="X651" i="6" s="1"/>
  <c r="R775" i="6"/>
  <c r="X775" i="6" s="1"/>
  <c r="R795" i="6"/>
  <c r="X795" i="6" s="1"/>
  <c r="R744" i="6"/>
  <c r="X744" i="6" s="1"/>
  <c r="R562" i="6"/>
  <c r="X562" i="6" s="1"/>
  <c r="R526" i="6"/>
  <c r="X526" i="6" s="1"/>
  <c r="R923" i="6"/>
  <c r="X923" i="6" s="1"/>
  <c r="R954" i="6"/>
  <c r="X954" i="6" s="1"/>
  <c r="R885" i="6"/>
  <c r="X885" i="6" s="1"/>
  <c r="R683" i="6"/>
  <c r="X683" i="6" s="1"/>
  <c r="R708" i="6"/>
  <c r="X708" i="6" s="1"/>
  <c r="R711" i="6"/>
  <c r="X711" i="6" s="1"/>
  <c r="R788" i="6"/>
  <c r="X788" i="6" s="1"/>
  <c r="R881" i="6"/>
  <c r="X881" i="6" s="1"/>
  <c r="R930" i="6"/>
  <c r="X930" i="6" s="1"/>
  <c r="R961" i="6"/>
  <c r="X961" i="6" s="1"/>
  <c r="R506" i="6"/>
  <c r="X506" i="6" s="1"/>
  <c r="R937" i="6"/>
  <c r="X937" i="6" s="1"/>
  <c r="R331" i="6"/>
  <c r="X331" i="6" s="1"/>
  <c r="R391" i="6"/>
  <c r="X391" i="6" s="1"/>
  <c r="R468" i="6"/>
  <c r="X468" i="6" s="1"/>
  <c r="R583" i="6"/>
  <c r="X583" i="6" s="1"/>
  <c r="R751" i="6"/>
  <c r="X751" i="6" s="1"/>
  <c r="R812" i="6"/>
  <c r="X812" i="6" s="1"/>
  <c r="R796" i="6"/>
  <c r="X796" i="6" s="1"/>
  <c r="R667" i="6"/>
  <c r="X667" i="6" s="1"/>
  <c r="R516" i="6"/>
  <c r="X516" i="6" s="1"/>
  <c r="R341" i="6"/>
  <c r="X341" i="6" s="1"/>
  <c r="R994" i="6"/>
  <c r="X994" i="6" s="1"/>
  <c r="R365" i="6"/>
  <c r="X365" i="6" s="1"/>
  <c r="R424" i="6"/>
  <c r="X424" i="6" s="1"/>
  <c r="R457" i="6"/>
  <c r="X457" i="6" s="1"/>
  <c r="R520" i="6"/>
  <c r="X520" i="6" s="1"/>
  <c r="R593" i="6"/>
  <c r="X593" i="6" s="1"/>
  <c r="R661" i="6"/>
  <c r="X661" i="6" s="1"/>
  <c r="R784" i="6"/>
  <c r="X784" i="6" s="1"/>
  <c r="R856" i="6"/>
  <c r="X856" i="6" s="1"/>
  <c r="R845" i="6"/>
  <c r="X845" i="6" s="1"/>
  <c r="R659" i="6"/>
  <c r="X659" i="6" s="1"/>
  <c r="R613" i="6"/>
  <c r="X613" i="6" s="1"/>
  <c r="R964" i="6"/>
  <c r="X964" i="6" s="1"/>
  <c r="R957" i="6"/>
  <c r="X957" i="6" s="1"/>
  <c r="R998" i="6"/>
  <c r="X998" i="6" s="1"/>
  <c r="R916" i="6"/>
  <c r="X916" i="6" s="1"/>
  <c r="R879" i="6"/>
  <c r="X879" i="6" s="1"/>
  <c r="R909" i="6"/>
  <c r="X909" i="6" s="1"/>
  <c r="R905" i="6"/>
  <c r="X905" i="6" s="1"/>
  <c r="R783" i="6"/>
  <c r="X783" i="6" s="1"/>
  <c r="R801" i="6"/>
  <c r="X801" i="6" s="1"/>
  <c r="R735" i="6"/>
  <c r="X735" i="6" s="1"/>
  <c r="R722" i="6"/>
  <c r="X722" i="6" s="1"/>
  <c r="R551" i="6"/>
  <c r="X551" i="6" s="1"/>
  <c r="R582" i="6"/>
  <c r="X582" i="6" s="1"/>
  <c r="R615" i="6"/>
  <c r="X615" i="6" s="1"/>
  <c r="R476" i="6"/>
  <c r="X476" i="6" s="1"/>
  <c r="R493" i="6"/>
  <c r="X493" i="6" s="1"/>
  <c r="R445" i="6"/>
  <c r="X445" i="6" s="1"/>
  <c r="R423" i="6"/>
  <c r="X423" i="6" s="1"/>
  <c r="R330" i="6"/>
  <c r="X330" i="6" s="1"/>
  <c r="R363" i="6"/>
  <c r="X363" i="6" s="1"/>
  <c r="R355" i="6"/>
  <c r="X355" i="6" s="1"/>
  <c r="R303" i="6"/>
  <c r="X303" i="6" s="1"/>
  <c r="R996" i="6"/>
  <c r="X996" i="6" s="1"/>
  <c r="R894" i="6"/>
  <c r="X894" i="6" s="1"/>
  <c r="R305" i="6"/>
  <c r="X305" i="6" s="1"/>
  <c r="R834" i="6"/>
  <c r="X834" i="6" s="1"/>
  <c r="R764" i="6"/>
  <c r="X764" i="6" s="1"/>
  <c r="R855" i="6"/>
  <c r="X855" i="6" s="1"/>
  <c r="R617" i="6"/>
  <c r="X617" i="6" s="1"/>
  <c r="R394" i="6"/>
  <c r="X394" i="6" s="1"/>
  <c r="R972" i="6"/>
  <c r="X972" i="6" s="1"/>
  <c r="R917" i="6"/>
  <c r="X917" i="6" s="1"/>
  <c r="R438" i="6"/>
  <c r="X438" i="6" s="1"/>
  <c r="R488" i="6"/>
  <c r="X488" i="6" s="1"/>
  <c r="R945" i="6"/>
  <c r="X945" i="6" s="1"/>
  <c r="R345" i="6"/>
  <c r="X345" i="6" s="1"/>
  <c r="R469" i="6"/>
  <c r="X469" i="6" s="1"/>
  <c r="R590" i="6"/>
  <c r="X590" i="6" s="1"/>
  <c r="R754" i="6"/>
  <c r="X754" i="6" s="1"/>
  <c r="R815" i="6"/>
  <c r="X815" i="6" s="1"/>
  <c r="R895" i="6"/>
  <c r="X895" i="6" s="1"/>
  <c r="R862" i="6"/>
  <c r="X862" i="6" s="1"/>
  <c r="R873" i="6"/>
  <c r="X873" i="6" s="1"/>
  <c r="R825" i="6"/>
  <c r="X825" i="6" s="1"/>
  <c r="R513" i="6"/>
  <c r="X513" i="6" s="1"/>
  <c r="R370" i="6"/>
  <c r="X370" i="6" s="1"/>
  <c r="R979" i="6"/>
  <c r="X979" i="6" s="1"/>
  <c r="R357" i="6"/>
  <c r="X357" i="6" s="1"/>
  <c r="R309" i="6"/>
  <c r="X309" i="6" s="1"/>
  <c r="R416" i="6"/>
  <c r="X416" i="6" s="1"/>
  <c r="R492" i="6"/>
  <c r="X492" i="6" s="1"/>
  <c r="R512" i="6"/>
  <c r="X512" i="6" s="1"/>
  <c r="R561" i="6"/>
  <c r="X561" i="6" s="1"/>
  <c r="R637" i="6"/>
  <c r="X637" i="6" s="1"/>
  <c r="R585" i="6"/>
  <c r="X585" i="6" s="1"/>
  <c r="R653" i="6"/>
  <c r="X653" i="6" s="1"/>
  <c r="R652" i="6"/>
  <c r="X652" i="6" s="1"/>
  <c r="R713" i="6"/>
  <c r="X713" i="6" s="1"/>
  <c r="R755" i="6"/>
  <c r="X755" i="6" s="1"/>
  <c r="R874" i="6"/>
  <c r="X874" i="6" s="1"/>
  <c r="R864" i="6"/>
  <c r="X864" i="6" s="1"/>
  <c r="R467" i="6"/>
  <c r="X467" i="6" s="1"/>
  <c r="R320" i="6"/>
  <c r="X320" i="6" s="1"/>
  <c r="R949" i="6"/>
  <c r="X949" i="6" s="1"/>
  <c r="R456" i="6"/>
  <c r="X456" i="6" s="1"/>
  <c r="R497" i="6"/>
  <c r="X497" i="6" s="1"/>
  <c r="R542" i="6"/>
  <c r="X542" i="6" s="1"/>
  <c r="R774" i="6"/>
  <c r="X774" i="6" s="1"/>
  <c r="R813" i="6"/>
  <c r="X813" i="6" s="1"/>
  <c r="R800" i="6"/>
  <c r="X800" i="6" s="1"/>
  <c r="R601" i="6"/>
  <c r="X601" i="6" s="1"/>
  <c r="R481" i="6"/>
  <c r="X481" i="6" s="1"/>
  <c r="R908" i="6"/>
  <c r="X908" i="6" s="1"/>
  <c r="R871" i="6"/>
  <c r="X871" i="6" s="1"/>
  <c r="R901" i="6"/>
  <c r="X901" i="6" s="1"/>
  <c r="R891" i="6"/>
  <c r="X891" i="6" s="1"/>
  <c r="R847" i="6"/>
  <c r="X847" i="6" s="1"/>
  <c r="R799" i="6"/>
  <c r="X799" i="6" s="1"/>
  <c r="R727" i="6"/>
  <c r="X727" i="6" s="1"/>
  <c r="R703" i="6"/>
  <c r="X703" i="6" s="1"/>
  <c r="R706" i="6"/>
  <c r="X706" i="6" s="1"/>
  <c r="R712" i="6"/>
  <c r="X712" i="6" s="1"/>
  <c r="R646" i="6"/>
  <c r="X646" i="6" s="1"/>
  <c r="R638" i="6"/>
  <c r="X638" i="6" s="1"/>
  <c r="R607" i="6"/>
  <c r="X607" i="6" s="1"/>
  <c r="R430" i="6"/>
  <c r="X430" i="6" s="1"/>
  <c r="R422" i="6"/>
  <c r="X422" i="6" s="1"/>
  <c r="R415" i="6"/>
  <c r="X415" i="6" s="1"/>
  <c r="R324" i="6"/>
  <c r="X324" i="6" s="1"/>
  <c r="R311" i="6"/>
  <c r="X311" i="6" s="1"/>
  <c r="R308" i="6"/>
  <c r="X308" i="6" s="1"/>
  <c r="R883" i="6"/>
  <c r="X883" i="6" s="1"/>
  <c r="R318" i="6"/>
  <c r="X318" i="6" s="1"/>
  <c r="R836" i="6"/>
  <c r="X836" i="6" s="1"/>
  <c r="R597" i="6"/>
  <c r="X597" i="6" s="1"/>
  <c r="R636" i="6"/>
  <c r="X636" i="6" s="1"/>
  <c r="R462" i="6"/>
  <c r="X462" i="6" s="1"/>
  <c r="R406" i="6"/>
  <c r="X406" i="6" s="1"/>
  <c r="R975" i="6"/>
  <c r="X975" i="6" s="1"/>
  <c r="R677" i="6"/>
  <c r="X677" i="6" s="1"/>
  <c r="R717" i="6"/>
  <c r="X717" i="6" s="1"/>
  <c r="R508" i="6"/>
  <c r="X508" i="6" s="1"/>
  <c r="R403" i="6"/>
  <c r="X403" i="6" s="1"/>
  <c r="R934" i="6"/>
  <c r="X934" i="6" s="1"/>
  <c r="R434" i="6"/>
  <c r="X434" i="6" s="1"/>
  <c r="R621" i="6"/>
  <c r="X621" i="6" s="1"/>
  <c r="R726" i="6"/>
  <c r="X726" i="6" s="1"/>
  <c r="R911" i="6"/>
  <c r="X911" i="6" s="1"/>
  <c r="R724" i="6"/>
  <c r="X724" i="6" s="1"/>
  <c r="R518" i="6"/>
  <c r="X518" i="6" s="1"/>
  <c r="R669" i="6"/>
  <c r="X669" i="6" s="1"/>
  <c r="R715" i="6"/>
  <c r="X715" i="6" s="1"/>
  <c r="R525" i="6"/>
  <c r="X525" i="6" s="1"/>
  <c r="R605" i="6"/>
  <c r="X605" i="6" s="1"/>
  <c r="R740" i="6"/>
  <c r="X740" i="6" s="1"/>
  <c r="R382" i="6"/>
  <c r="X382" i="6" s="1"/>
  <c r="R465" i="6"/>
  <c r="X465" i="6" s="1"/>
  <c r="R671" i="6"/>
  <c r="X671" i="6" s="1"/>
  <c r="R838" i="6"/>
  <c r="X838" i="6" s="1"/>
  <c r="R926" i="6"/>
  <c r="X926" i="6" s="1"/>
  <c r="R893" i="6"/>
  <c r="X893" i="6" s="1"/>
  <c r="R350" i="6"/>
  <c r="X350" i="6" s="1"/>
  <c r="R714" i="6"/>
  <c r="X714" i="6" s="1"/>
  <c r="R737" i="6"/>
  <c r="X737" i="6" s="1"/>
  <c r="R878" i="6"/>
  <c r="X878" i="6" s="1"/>
  <c r="R572" i="6"/>
  <c r="X572" i="6" s="1"/>
  <c r="R571" i="6"/>
  <c r="X571" i="6" s="1"/>
  <c r="R913" i="6"/>
  <c r="X913" i="6" s="1"/>
  <c r="R995" i="6"/>
  <c r="X995" i="6" s="1"/>
  <c r="R896" i="6"/>
  <c r="X896" i="6" s="1"/>
  <c r="R473" i="6"/>
  <c r="X473" i="6" s="1"/>
  <c r="R533" i="6"/>
  <c r="X533" i="6" s="1"/>
  <c r="R759" i="6"/>
  <c r="X759" i="6" s="1"/>
  <c r="R820" i="6"/>
  <c r="X820" i="6" s="1"/>
  <c r="R959" i="6"/>
  <c r="X959" i="6" s="1"/>
  <c r="R960" i="6"/>
  <c r="X960" i="6" s="1"/>
  <c r="R304" i="6"/>
  <c r="X304" i="6" s="1"/>
  <c r="R530" i="6"/>
  <c r="X530" i="6" s="1"/>
  <c r="R654" i="6"/>
  <c r="X654" i="6" s="1"/>
  <c r="R728" i="6"/>
  <c r="X728" i="6" s="1"/>
  <c r="R778" i="6"/>
  <c r="X778" i="6" s="1"/>
  <c r="R821" i="6"/>
  <c r="X821" i="6" s="1"/>
  <c r="R395" i="6"/>
  <c r="X395" i="6" s="1"/>
  <c r="R684" i="6"/>
  <c r="X684" i="6" s="1"/>
  <c r="R692" i="6"/>
  <c r="X692" i="6" s="1"/>
  <c r="R549" i="6"/>
  <c r="X549" i="6" s="1"/>
  <c r="R521" i="6"/>
  <c r="X521" i="6" s="1"/>
  <c r="R723" i="6"/>
  <c r="X723" i="6" s="1"/>
  <c r="R730" i="6"/>
  <c r="X730" i="6" s="1"/>
  <c r="R924" i="6"/>
  <c r="X924" i="6" s="1"/>
  <c r="R830" i="6"/>
  <c r="X830" i="6" s="1"/>
  <c r="R953" i="6"/>
  <c r="X953" i="6" s="1"/>
  <c r="R971" i="6"/>
  <c r="X971" i="6" s="1"/>
  <c r="R680" i="6"/>
  <c r="X680" i="6" s="1"/>
  <c r="R665" i="6"/>
  <c r="X665" i="6" s="1"/>
  <c r="R809" i="6"/>
  <c r="X809" i="6" s="1"/>
  <c r="R314" i="6"/>
  <c r="X314" i="6" s="1"/>
  <c r="R378" i="6"/>
  <c r="X378" i="6" s="1"/>
  <c r="R564" i="6"/>
  <c r="X564" i="6" s="1"/>
  <c r="R729" i="6"/>
  <c r="X729" i="6" s="1"/>
  <c r="R963" i="6"/>
  <c r="X963" i="6" s="1"/>
  <c r="R586" i="6"/>
  <c r="X586" i="6" s="1"/>
  <c r="R594" i="6"/>
  <c r="X594" i="6" s="1"/>
  <c r="R596" i="6"/>
  <c r="X596" i="6" s="1"/>
  <c r="R595" i="6"/>
  <c r="X595" i="6" s="1"/>
  <c r="R447" i="6"/>
  <c r="X447" i="6" s="1"/>
  <c r="R698" i="6"/>
  <c r="X698" i="6" s="1"/>
  <c r="R810" i="6"/>
  <c r="X810" i="6" s="1"/>
  <c r="R346" i="6"/>
  <c r="X346" i="6" s="1"/>
  <c r="R888" i="6"/>
  <c r="X888" i="6" s="1"/>
  <c r="R794" i="6"/>
  <c r="X794" i="6" s="1"/>
  <c r="R472" i="6"/>
  <c r="X472" i="6" s="1"/>
  <c r="R678" i="6"/>
  <c r="X678" i="6" s="1"/>
  <c r="R752" i="6"/>
  <c r="X752" i="6" s="1"/>
  <c r="R380" i="6"/>
  <c r="X380" i="6" s="1"/>
  <c r="R478" i="6"/>
  <c r="X478" i="6" s="1"/>
  <c r="AD20" i="6"/>
  <c r="Z608" i="10" s="1"/>
  <c r="R295" i="6"/>
  <c r="X295" i="6" s="1"/>
  <c r="R290" i="6"/>
  <c r="X290" i="6" s="1"/>
  <c r="R215" i="6"/>
  <c r="X215" i="6" s="1"/>
  <c r="R251" i="6"/>
  <c r="X251" i="6" s="1"/>
  <c r="R287" i="6"/>
  <c r="X287" i="6" s="1"/>
  <c r="R9" i="6"/>
  <c r="X9" i="6" s="1"/>
  <c r="R17" i="6"/>
  <c r="X17" i="6" s="1"/>
  <c r="R25" i="6"/>
  <c r="X25" i="6" s="1"/>
  <c r="R12" i="6"/>
  <c r="X12" i="6" s="1"/>
  <c r="R20" i="6"/>
  <c r="X20" i="6" s="1"/>
  <c r="R28" i="6"/>
  <c r="X28" i="6" s="1"/>
  <c r="R36" i="6"/>
  <c r="X36" i="6" s="1"/>
  <c r="R44" i="6"/>
  <c r="X44" i="6" s="1"/>
  <c r="R52" i="6"/>
  <c r="X52" i="6" s="1"/>
  <c r="R60" i="6"/>
  <c r="X60" i="6" s="1"/>
  <c r="R68" i="6"/>
  <c r="X68" i="6" s="1"/>
  <c r="R76" i="6"/>
  <c r="X76" i="6" s="1"/>
  <c r="R84" i="6"/>
  <c r="X84" i="6" s="1"/>
  <c r="R92" i="6"/>
  <c r="X92" i="6" s="1"/>
  <c r="R100" i="6"/>
  <c r="X100" i="6" s="1"/>
  <c r="R108" i="6"/>
  <c r="X108" i="6" s="1"/>
  <c r="R105" i="6"/>
  <c r="X105" i="6" s="1"/>
  <c r="R113" i="6"/>
  <c r="X113" i="6" s="1"/>
  <c r="R129" i="6"/>
  <c r="X129" i="6" s="1"/>
  <c r="R155" i="6"/>
  <c r="X155" i="6" s="1"/>
  <c r="R163" i="6"/>
  <c r="X163" i="6" s="1"/>
  <c r="R198" i="6"/>
  <c r="X198" i="6" s="1"/>
  <c r="R206" i="6"/>
  <c r="X206" i="6" s="1"/>
  <c r="R292" i="6"/>
  <c r="X292" i="6" s="1"/>
  <c r="R260" i="6"/>
  <c r="X260" i="6" s="1"/>
  <c r="R228" i="6"/>
  <c r="X228" i="6" s="1"/>
  <c r="R285" i="6"/>
  <c r="X285" i="6" s="1"/>
  <c r="R226" i="6"/>
  <c r="X226" i="6" s="1"/>
  <c r="R242" i="6"/>
  <c r="X242" i="6" s="1"/>
  <c r="R258" i="6"/>
  <c r="X258" i="6" s="1"/>
  <c r="R274" i="6"/>
  <c r="X274" i="6" s="1"/>
  <c r="R235" i="6"/>
  <c r="X235" i="6" s="1"/>
  <c r="R271" i="6"/>
  <c r="X271" i="6" s="1"/>
  <c r="R122" i="6"/>
  <c r="X122" i="6" s="1"/>
  <c r="R130" i="6"/>
  <c r="X130" i="6" s="1"/>
  <c r="R138" i="6"/>
  <c r="X138" i="6" s="1"/>
  <c r="R146" i="6"/>
  <c r="X146" i="6" s="1"/>
  <c r="R154" i="6"/>
  <c r="X154" i="6" s="1"/>
  <c r="R162" i="6"/>
  <c r="X162" i="6" s="1"/>
  <c r="R139" i="6"/>
  <c r="X139" i="6" s="1"/>
  <c r="R147" i="6"/>
  <c r="X147" i="6" s="1"/>
  <c r="R165" i="6"/>
  <c r="X165" i="6" s="1"/>
  <c r="R175" i="6"/>
  <c r="X175" i="6" s="1"/>
  <c r="R183" i="6"/>
  <c r="X183" i="6" s="1"/>
  <c r="R203" i="6"/>
  <c r="X203" i="6" s="1"/>
  <c r="R205" i="6"/>
  <c r="X205" i="6" s="1"/>
  <c r="R204" i="6"/>
  <c r="X204" i="6" s="1"/>
  <c r="R280" i="6"/>
  <c r="X280" i="6" s="1"/>
  <c r="R248" i="6"/>
  <c r="X248" i="6" s="1"/>
  <c r="R216" i="6"/>
  <c r="X216" i="6" s="1"/>
  <c r="R273" i="6"/>
  <c r="X273" i="6" s="1"/>
  <c r="R241" i="6"/>
  <c r="X241" i="6" s="1"/>
  <c r="R294" i="6"/>
  <c r="X294" i="6" s="1"/>
  <c r="R219" i="6"/>
  <c r="X219" i="6" s="1"/>
  <c r="R255" i="6"/>
  <c r="X255" i="6" s="1"/>
  <c r="R275" i="6"/>
  <c r="X275" i="6" s="1"/>
  <c r="R291" i="6"/>
  <c r="X291" i="6" s="1"/>
  <c r="R14" i="6"/>
  <c r="X14" i="6" s="1"/>
  <c r="R22" i="6"/>
  <c r="X22" i="6" s="1"/>
  <c r="R30" i="6"/>
  <c r="X30" i="6" s="1"/>
  <c r="R38" i="6"/>
  <c r="X38" i="6" s="1"/>
  <c r="R46" i="6"/>
  <c r="X46" i="6" s="1"/>
  <c r="R54" i="6"/>
  <c r="X54" i="6" s="1"/>
  <c r="R62" i="6"/>
  <c r="X62" i="6" s="1"/>
  <c r="R70" i="6"/>
  <c r="X70" i="6" s="1"/>
  <c r="R78" i="6"/>
  <c r="X78" i="6" s="1"/>
  <c r="R86" i="6"/>
  <c r="X86" i="6" s="1"/>
  <c r="R94" i="6"/>
  <c r="X94" i="6" s="1"/>
  <c r="R102" i="6"/>
  <c r="X102" i="6" s="1"/>
  <c r="R110" i="6"/>
  <c r="X110" i="6" s="1"/>
  <c r="R182" i="6"/>
  <c r="X182" i="6" s="1"/>
  <c r="R190" i="6"/>
  <c r="X190" i="6" s="1"/>
  <c r="R29" i="6"/>
  <c r="X29" i="6" s="1"/>
  <c r="R35" i="6"/>
  <c r="X35" i="6" s="1"/>
  <c r="R37" i="6"/>
  <c r="X37" i="6" s="1"/>
  <c r="R43" i="6"/>
  <c r="X43" i="6" s="1"/>
  <c r="R45" i="6"/>
  <c r="X45" i="6" s="1"/>
  <c r="R51" i="6"/>
  <c r="X51" i="6" s="1"/>
  <c r="R53" i="6"/>
  <c r="X53" i="6" s="1"/>
  <c r="R59" i="6"/>
  <c r="X59" i="6" s="1"/>
  <c r="R61" i="6"/>
  <c r="X61" i="6" s="1"/>
  <c r="R67" i="6"/>
  <c r="X67" i="6" s="1"/>
  <c r="R69" i="6"/>
  <c r="X69" i="6" s="1"/>
  <c r="R75" i="6"/>
  <c r="X75" i="6" s="1"/>
  <c r="R77" i="6"/>
  <c r="X77" i="6" s="1"/>
  <c r="R83" i="6"/>
  <c r="X83" i="6" s="1"/>
  <c r="R85" i="6"/>
  <c r="X85" i="6" s="1"/>
  <c r="R91" i="6"/>
  <c r="X91" i="6" s="1"/>
  <c r="R93" i="6"/>
  <c r="X93" i="6" s="1"/>
  <c r="R99" i="6"/>
  <c r="X99" i="6" s="1"/>
  <c r="R107" i="6"/>
  <c r="X107" i="6" s="1"/>
  <c r="R115" i="6"/>
  <c r="X115" i="6" s="1"/>
  <c r="R123" i="6"/>
  <c r="X123" i="6" s="1"/>
  <c r="R131" i="6"/>
  <c r="X131" i="6" s="1"/>
  <c r="R157" i="6"/>
  <c r="X157" i="6" s="1"/>
  <c r="R177" i="6"/>
  <c r="X177" i="6" s="1"/>
  <c r="R185" i="6"/>
  <c r="X185" i="6" s="1"/>
  <c r="R195" i="6"/>
  <c r="X195" i="6" s="1"/>
  <c r="R196" i="6"/>
  <c r="X196" i="6" s="1"/>
  <c r="R121" i="6"/>
  <c r="X121" i="6" s="1"/>
  <c r="R268" i="6"/>
  <c r="X268" i="6" s="1"/>
  <c r="R236" i="6"/>
  <c r="X236" i="6" s="1"/>
  <c r="R293" i="6"/>
  <c r="X293" i="6" s="1"/>
  <c r="R261" i="6"/>
  <c r="X261" i="6" s="1"/>
  <c r="R229" i="6"/>
  <c r="X229" i="6" s="1"/>
  <c r="R214" i="6"/>
  <c r="X214" i="6" s="1"/>
  <c r="R230" i="6"/>
  <c r="X230" i="6" s="1"/>
  <c r="R246" i="6"/>
  <c r="X246" i="6" s="1"/>
  <c r="R262" i="6"/>
  <c r="X262" i="6" s="1"/>
  <c r="R278" i="6"/>
  <c r="X278" i="6" s="1"/>
  <c r="R298" i="6"/>
  <c r="X298" i="6" s="1"/>
  <c r="R239" i="6"/>
  <c r="X239" i="6" s="1"/>
  <c r="R174" i="6"/>
  <c r="X174" i="6" s="1"/>
  <c r="R180" i="6"/>
  <c r="X180" i="6" s="1"/>
  <c r="R188" i="6"/>
  <c r="X188" i="6" s="1"/>
  <c r="R133" i="6"/>
  <c r="X133" i="6" s="1"/>
  <c r="R141" i="6"/>
  <c r="X141" i="6" s="1"/>
  <c r="R149" i="6"/>
  <c r="X149" i="6" s="1"/>
  <c r="R167" i="6"/>
  <c r="X167" i="6" s="1"/>
  <c r="R197" i="6"/>
  <c r="X197" i="6" s="1"/>
  <c r="R8" i="6"/>
  <c r="X8" i="6" s="1"/>
  <c r="R7" i="6"/>
  <c r="X7" i="6" s="1"/>
  <c r="R288" i="6"/>
  <c r="X288" i="6" s="1"/>
  <c r="R256" i="6"/>
  <c r="X256" i="6" s="1"/>
  <c r="R224" i="6"/>
  <c r="X224" i="6" s="1"/>
  <c r="R281" i="6"/>
  <c r="X281" i="6" s="1"/>
  <c r="R249" i="6"/>
  <c r="X249" i="6" s="1"/>
  <c r="R217" i="6"/>
  <c r="X217" i="6" s="1"/>
  <c r="R223" i="6"/>
  <c r="X223" i="6" s="1"/>
  <c r="R243" i="6"/>
  <c r="X243" i="6" s="1"/>
  <c r="R259" i="6"/>
  <c r="X259" i="6" s="1"/>
  <c r="R279" i="6"/>
  <c r="X279" i="6" s="1"/>
  <c r="R11" i="6"/>
  <c r="X11" i="6" s="1"/>
  <c r="R13" i="6"/>
  <c r="X13" i="6" s="1"/>
  <c r="R19" i="6"/>
  <c r="X19" i="6" s="1"/>
  <c r="R21" i="6"/>
  <c r="X21" i="6" s="1"/>
  <c r="R27" i="6"/>
  <c r="X27" i="6" s="1"/>
  <c r="R16" i="6"/>
  <c r="X16" i="6" s="1"/>
  <c r="R24" i="6"/>
  <c r="X24" i="6" s="1"/>
  <c r="R32" i="6"/>
  <c r="X32" i="6" s="1"/>
  <c r="R40" i="6"/>
  <c r="X40" i="6" s="1"/>
  <c r="R48" i="6"/>
  <c r="X48" i="6" s="1"/>
  <c r="R56" i="6"/>
  <c r="X56" i="6" s="1"/>
  <c r="R64" i="6"/>
  <c r="X64" i="6" s="1"/>
  <c r="R72" i="6"/>
  <c r="X72" i="6" s="1"/>
  <c r="R80" i="6"/>
  <c r="X80" i="6" s="1"/>
  <c r="R88" i="6"/>
  <c r="X88" i="6" s="1"/>
  <c r="R96" i="6"/>
  <c r="X96" i="6" s="1"/>
  <c r="R104" i="6"/>
  <c r="X104" i="6" s="1"/>
  <c r="R112" i="6"/>
  <c r="X112" i="6" s="1"/>
  <c r="R116" i="6"/>
  <c r="X116" i="6" s="1"/>
  <c r="R124" i="6"/>
  <c r="X124" i="6" s="1"/>
  <c r="R132" i="6"/>
  <c r="X132" i="6" s="1"/>
  <c r="R140" i="6"/>
  <c r="X140" i="6" s="1"/>
  <c r="R148" i="6"/>
  <c r="X148" i="6" s="1"/>
  <c r="R156" i="6"/>
  <c r="X156" i="6" s="1"/>
  <c r="R164" i="6"/>
  <c r="X164" i="6" s="1"/>
  <c r="R172" i="6"/>
  <c r="X172" i="6" s="1"/>
  <c r="R101" i="6"/>
  <c r="X101" i="6" s="1"/>
  <c r="R125" i="6"/>
  <c r="X125" i="6" s="1"/>
  <c r="R159" i="6"/>
  <c r="X159" i="6" s="1"/>
  <c r="R187" i="6"/>
  <c r="X187" i="6" s="1"/>
  <c r="R207" i="6"/>
  <c r="X207" i="6" s="1"/>
  <c r="R202" i="6"/>
  <c r="X202" i="6" s="1"/>
  <c r="R208" i="6"/>
  <c r="X208" i="6" s="1"/>
  <c r="R276" i="6"/>
  <c r="X276" i="6" s="1"/>
  <c r="R244" i="6"/>
  <c r="X244" i="6" s="1"/>
  <c r="R231" i="6"/>
  <c r="X231" i="6" s="1"/>
  <c r="R218" i="6"/>
  <c r="X218" i="6" s="1"/>
  <c r="R234" i="6"/>
  <c r="X234" i="6" s="1"/>
  <c r="R250" i="6"/>
  <c r="X250" i="6" s="1"/>
  <c r="R266" i="6"/>
  <c r="X266" i="6" s="1"/>
  <c r="R282" i="6"/>
  <c r="X282" i="6" s="1"/>
  <c r="R299" i="6"/>
  <c r="X299" i="6" s="1"/>
  <c r="R118" i="6"/>
  <c r="X118" i="6" s="1"/>
  <c r="R126" i="6"/>
  <c r="X126" i="6" s="1"/>
  <c r="R134" i="6"/>
  <c r="X134" i="6" s="1"/>
  <c r="R142" i="6"/>
  <c r="X142" i="6" s="1"/>
  <c r="R150" i="6"/>
  <c r="X150" i="6" s="1"/>
  <c r="R158" i="6"/>
  <c r="X158" i="6" s="1"/>
  <c r="R166" i="6"/>
  <c r="X166" i="6" s="1"/>
  <c r="R109" i="6"/>
  <c r="X109" i="6" s="1"/>
  <c r="R117" i="6"/>
  <c r="X117" i="6" s="1"/>
  <c r="R135" i="6"/>
  <c r="X135" i="6" s="1"/>
  <c r="R143" i="6"/>
  <c r="X143" i="6" s="1"/>
  <c r="R151" i="6"/>
  <c r="X151" i="6" s="1"/>
  <c r="R169" i="6"/>
  <c r="X169" i="6" s="1"/>
  <c r="R179" i="6"/>
  <c r="X179" i="6" s="1"/>
  <c r="R209" i="6"/>
  <c r="X209" i="6" s="1"/>
  <c r="R193" i="6"/>
  <c r="X193" i="6" s="1"/>
  <c r="R194" i="6"/>
  <c r="X194" i="6" s="1"/>
  <c r="R200" i="6"/>
  <c r="X200" i="6" s="1"/>
  <c r="R296" i="6"/>
  <c r="X296" i="6" s="1"/>
  <c r="R264" i="6"/>
  <c r="X264" i="6" s="1"/>
  <c r="R232" i="6"/>
  <c r="X232" i="6" s="1"/>
  <c r="R210" i="6"/>
  <c r="X210" i="6" s="1"/>
  <c r="R289" i="6"/>
  <c r="X289" i="6" s="1"/>
  <c r="R257" i="6"/>
  <c r="X257" i="6" s="1"/>
  <c r="R225" i="6"/>
  <c r="X225" i="6" s="1"/>
  <c r="R253" i="6"/>
  <c r="X253" i="6" s="1"/>
  <c r="R221" i="6"/>
  <c r="X221" i="6" s="1"/>
  <c r="R4" i="6"/>
  <c r="X4" i="6" s="1"/>
  <c r="R106" i="6"/>
  <c r="X106" i="6" s="1"/>
  <c r="R31" i="6"/>
  <c r="X31" i="6" s="1"/>
  <c r="R73" i="6"/>
  <c r="X73" i="6" s="1"/>
  <c r="R111" i="6"/>
  <c r="X111" i="6" s="1"/>
  <c r="R171" i="6"/>
  <c r="X171" i="6" s="1"/>
  <c r="R3" i="6"/>
  <c r="X3" i="6" s="1"/>
  <c r="R238" i="6"/>
  <c r="X238" i="6" s="1"/>
  <c r="R18" i="6"/>
  <c r="X18" i="6" s="1"/>
  <c r="R74" i="6"/>
  <c r="X74" i="6" s="1"/>
  <c r="R98" i="6"/>
  <c r="X98" i="6" s="1"/>
  <c r="R39" i="6"/>
  <c r="X39" i="6" s="1"/>
  <c r="R57" i="6"/>
  <c r="X57" i="6" s="1"/>
  <c r="R79" i="6"/>
  <c r="X79" i="6" s="1"/>
  <c r="R97" i="6"/>
  <c r="X97" i="6" s="1"/>
  <c r="R199" i="6"/>
  <c r="X199" i="6" s="1"/>
  <c r="R267" i="6"/>
  <c r="X267" i="6" s="1"/>
  <c r="R50" i="6"/>
  <c r="X50" i="6" s="1"/>
  <c r="R186" i="6"/>
  <c r="X186" i="6" s="1"/>
  <c r="R41" i="6"/>
  <c r="X41" i="6" s="1"/>
  <c r="R63" i="6"/>
  <c r="X63" i="6" s="1"/>
  <c r="R81" i="6"/>
  <c r="X81" i="6" s="1"/>
  <c r="R103" i="6"/>
  <c r="X103" i="6" s="1"/>
  <c r="R284" i="6"/>
  <c r="X284" i="6" s="1"/>
  <c r="R222" i="6"/>
  <c r="X222" i="6" s="1"/>
  <c r="R10" i="6"/>
  <c r="X10" i="6" s="1"/>
  <c r="R42" i="6"/>
  <c r="X42" i="6" s="1"/>
  <c r="R82" i="6"/>
  <c r="X82" i="6" s="1"/>
  <c r="R114" i="6"/>
  <c r="X114" i="6" s="1"/>
  <c r="R49" i="6"/>
  <c r="X49" i="6" s="1"/>
  <c r="R71" i="6"/>
  <c r="X71" i="6" s="1"/>
  <c r="R89" i="6"/>
  <c r="X89" i="6" s="1"/>
  <c r="R173" i="6"/>
  <c r="X173" i="6" s="1"/>
  <c r="R201" i="6"/>
  <c r="X201" i="6" s="1"/>
  <c r="R252" i="6"/>
  <c r="X252" i="6" s="1"/>
  <c r="R286" i="6"/>
  <c r="X286" i="6" s="1"/>
  <c r="R263" i="6"/>
  <c r="X263" i="6" s="1"/>
  <c r="R247" i="6"/>
  <c r="X247" i="6" s="1"/>
  <c r="R34" i="6"/>
  <c r="X34" i="6" s="1"/>
  <c r="R66" i="6"/>
  <c r="X66" i="6" s="1"/>
  <c r="R178" i="6"/>
  <c r="X178" i="6" s="1"/>
  <c r="R47" i="6"/>
  <c r="X47" i="6" s="1"/>
  <c r="R65" i="6"/>
  <c r="X65" i="6" s="1"/>
  <c r="R95" i="6"/>
  <c r="X95" i="6" s="1"/>
  <c r="R127" i="6"/>
  <c r="X127" i="6" s="1"/>
  <c r="R181" i="6"/>
  <c r="X181" i="6" s="1"/>
  <c r="R213" i="6"/>
  <c r="X213" i="6" s="1"/>
  <c r="R5" i="6"/>
  <c r="X5" i="6" s="1"/>
  <c r="R254" i="6"/>
  <c r="X254" i="6" s="1"/>
  <c r="R26" i="6"/>
  <c r="X26" i="6" s="1"/>
  <c r="R58" i="6"/>
  <c r="X58" i="6" s="1"/>
  <c r="R90" i="6"/>
  <c r="X90" i="6" s="1"/>
  <c r="R33" i="6"/>
  <c r="X33" i="6" s="1"/>
  <c r="R55" i="6"/>
  <c r="X55" i="6" s="1"/>
  <c r="R87" i="6"/>
  <c r="X87" i="6" s="1"/>
  <c r="R192" i="6"/>
  <c r="X192" i="6" s="1"/>
  <c r="R220" i="6"/>
  <c r="X220" i="6" s="1"/>
  <c r="R270" i="6"/>
  <c r="X270" i="6" s="1"/>
  <c r="R120" i="6"/>
  <c r="X120" i="6" s="1"/>
  <c r="R128" i="6"/>
  <c r="X128" i="6" s="1"/>
  <c r="R227" i="6"/>
  <c r="X227" i="6" s="1"/>
  <c r="R283" i="6"/>
  <c r="X283" i="6" s="1"/>
  <c r="R161" i="6"/>
  <c r="X161" i="6" s="1"/>
  <c r="R189" i="6"/>
  <c r="X189" i="6" s="1"/>
  <c r="R15" i="6"/>
  <c r="X15" i="6" s="1"/>
  <c r="R136" i="6"/>
  <c r="X136" i="6" s="1"/>
  <c r="R144" i="6"/>
  <c r="X144" i="6" s="1"/>
  <c r="R152" i="6"/>
  <c r="X152" i="6" s="1"/>
  <c r="R160" i="6"/>
  <c r="X160" i="6" s="1"/>
  <c r="R168" i="6"/>
  <c r="X168" i="6" s="1"/>
  <c r="R211" i="6"/>
  <c r="X211" i="6" s="1"/>
  <c r="R269" i="6"/>
  <c r="X269" i="6" s="1"/>
  <c r="R237" i="6"/>
  <c r="X237" i="6" s="1"/>
  <c r="R23" i="6"/>
  <c r="X23" i="6" s="1"/>
  <c r="R6" i="6"/>
  <c r="X6" i="6" s="1"/>
  <c r="R153" i="6"/>
  <c r="X153" i="6" s="1"/>
  <c r="R277" i="6"/>
  <c r="X277" i="6" s="1"/>
  <c r="R245" i="6"/>
  <c r="X245" i="6" s="1"/>
  <c r="R170" i="6"/>
  <c r="X170" i="6" s="1"/>
  <c r="R137" i="6"/>
  <c r="X137" i="6" s="1"/>
  <c r="R145" i="6"/>
  <c r="X145" i="6" s="1"/>
  <c r="R272" i="6"/>
  <c r="X272" i="6" s="1"/>
  <c r="R240" i="6"/>
  <c r="X240" i="6" s="1"/>
  <c r="R176" i="6"/>
  <c r="X176" i="6" s="1"/>
  <c r="R184" i="6"/>
  <c r="X184" i="6" s="1"/>
  <c r="R119" i="6"/>
  <c r="X119" i="6" s="1"/>
  <c r="R191" i="6"/>
  <c r="X191" i="6" s="1"/>
  <c r="R212" i="6"/>
  <c r="X212" i="6" s="1"/>
  <c r="R297" i="6"/>
  <c r="X297" i="6" s="1"/>
  <c r="R265" i="6"/>
  <c r="X265" i="6" s="1"/>
  <c r="R233" i="6"/>
  <c r="X233" i="6" s="1"/>
  <c r="AL7" i="6"/>
  <c r="AT25" i="6" s="1"/>
  <c r="AL6" i="6"/>
  <c r="AQ24" i="6" s="1"/>
  <c r="AL4" i="6"/>
  <c r="AT22" i="6" s="1"/>
  <c r="AL3" i="6"/>
  <c r="AQ21" i="6" s="1"/>
  <c r="AL2" i="6"/>
  <c r="AQ20" i="6" s="1"/>
  <c r="AN6" i="6"/>
  <c r="AN7" i="6"/>
  <c r="AN4" i="6"/>
  <c r="AN5" i="6"/>
  <c r="AN2" i="6"/>
  <c r="AN3" i="6"/>
  <c r="AD16" i="6"/>
  <c r="AD17" i="6"/>
  <c r="AD13" i="6"/>
  <c r="AD15" i="6"/>
  <c r="AD14" i="6"/>
  <c r="AD12" i="6"/>
  <c r="AE11" i="6"/>
  <c r="AP28" i="6" s="1"/>
  <c r="AF11" i="6"/>
  <c r="AP29" i="6" s="1"/>
  <c r="AG11" i="6"/>
  <c r="AP30" i="6" s="1"/>
  <c r="AH11" i="6"/>
  <c r="AP31" i="6" s="1"/>
  <c r="AI11" i="6"/>
  <c r="AP32" i="6" s="1"/>
  <c r="AJ11" i="6"/>
  <c r="AP33" i="6" s="1"/>
  <c r="AD11" i="6"/>
  <c r="R2" i="6"/>
  <c r="Z2" i="10" l="1"/>
  <c r="Z560" i="10"/>
  <c r="Z801" i="10"/>
  <c r="Z47" i="10"/>
  <c r="Z701" i="10"/>
  <c r="Z440" i="10"/>
  <c r="Z90" i="10"/>
  <c r="Z175" i="10"/>
  <c r="Z165" i="10"/>
  <c r="Z332" i="10"/>
  <c r="Z313" i="10"/>
  <c r="Z425" i="10"/>
  <c r="Z132" i="10"/>
  <c r="Z45" i="10"/>
  <c r="Z889" i="10"/>
  <c r="Z856" i="10"/>
  <c r="Z32" i="10"/>
  <c r="Z112" i="10"/>
  <c r="Z202" i="10"/>
  <c r="Z238" i="10"/>
  <c r="Z411" i="10"/>
  <c r="Z446" i="10"/>
  <c r="Z530" i="10"/>
  <c r="Z205" i="10"/>
  <c r="Z615" i="10"/>
  <c r="Z469" i="10"/>
  <c r="Z576" i="10"/>
  <c r="Z40" i="10"/>
  <c r="Z151" i="10"/>
  <c r="Z141" i="10"/>
  <c r="Z308" i="10"/>
  <c r="Z415" i="10"/>
  <c r="Z401" i="10"/>
  <c r="Z532" i="10"/>
  <c r="Z800" i="10"/>
  <c r="Z273" i="10"/>
  <c r="Z477" i="10"/>
  <c r="Z24" i="10"/>
  <c r="Z88" i="10"/>
  <c r="Z247" i="10"/>
  <c r="Z344" i="10"/>
  <c r="Z491" i="10"/>
  <c r="Z685" i="10"/>
  <c r="Z757" i="10"/>
  <c r="Z711" i="10"/>
  <c r="Z92" i="10"/>
  <c r="Z181" i="10"/>
  <c r="Z391" i="10"/>
  <c r="Z504" i="10"/>
  <c r="Z528" i="10"/>
  <c r="Z796" i="10"/>
  <c r="Z99" i="10"/>
  <c r="Z122" i="10"/>
  <c r="Z320" i="10"/>
  <c r="Z430" i="10"/>
  <c r="Z619" i="10"/>
  <c r="Z947" i="10"/>
  <c r="Z209" i="10"/>
  <c r="Z101" i="10"/>
  <c r="Z125" i="10"/>
  <c r="Z363" i="10"/>
  <c r="Z449" i="10"/>
  <c r="Z697" i="10"/>
  <c r="Z648" i="10"/>
  <c r="Z4" i="10"/>
  <c r="Z139" i="10"/>
  <c r="Z230" i="10"/>
  <c r="Z421" i="10"/>
  <c r="Z726" i="10"/>
  <c r="Z547" i="10"/>
  <c r="Z838" i="10"/>
  <c r="Z599" i="10"/>
  <c r="Z580" i="10"/>
  <c r="Z72" i="10"/>
  <c r="Z465" i="10"/>
  <c r="Z10" i="10"/>
  <c r="Z57" i="10"/>
  <c r="Z222" i="10"/>
  <c r="Z207" i="10"/>
  <c r="Z387" i="10"/>
  <c r="Z345" i="10"/>
  <c r="Z515" i="10"/>
  <c r="Z420" i="10"/>
  <c r="Z168" i="10"/>
  <c r="Z640" i="10"/>
  <c r="Z804" i="10"/>
  <c r="Z83" i="10"/>
  <c r="Z172" i="10"/>
  <c r="Z239" i="10"/>
  <c r="Z270" i="10"/>
  <c r="Z314" i="10"/>
  <c r="Z483" i="10"/>
  <c r="Z494" i="10"/>
  <c r="Z213" i="10"/>
  <c r="Z364" i="10"/>
  <c r="Z779" i="10"/>
  <c r="Z848" i="10"/>
  <c r="Z98" i="10"/>
  <c r="Z183" i="10"/>
  <c r="Z173" i="10"/>
  <c r="Z340" i="10"/>
  <c r="Z321" i="10"/>
  <c r="Z433" i="10"/>
  <c r="Z652" i="10"/>
  <c r="Z997" i="10"/>
  <c r="Z217" i="10"/>
  <c r="Z474" i="10"/>
  <c r="Z31" i="10"/>
  <c r="Z136" i="10"/>
  <c r="Z145" i="10"/>
  <c r="Z467" i="10"/>
  <c r="Z405" i="10"/>
  <c r="Z885" i="10"/>
  <c r="Z809" i="10"/>
  <c r="Z16" i="10"/>
  <c r="Z140" i="10"/>
  <c r="Z252" i="10"/>
  <c r="Z358" i="10"/>
  <c r="Z552" i="10"/>
  <c r="Z56" i="10"/>
  <c r="Z408" i="10"/>
  <c r="Z37" i="10"/>
  <c r="Z186" i="10"/>
  <c r="Z352" i="10"/>
  <c r="Z499" i="10"/>
  <c r="Z765" i="10"/>
  <c r="Z873" i="10"/>
  <c r="Z21" i="10"/>
  <c r="Z100" i="10"/>
  <c r="Z189" i="10"/>
  <c r="Z302" i="10"/>
  <c r="Z513" i="10"/>
  <c r="Z825" i="10"/>
  <c r="Z265" i="10"/>
  <c r="Z35" i="10"/>
  <c r="Z171" i="10"/>
  <c r="Z285" i="10"/>
  <c r="Z535" i="10"/>
  <c r="Z837" i="10"/>
  <c r="Z663" i="10"/>
  <c r="Z942" i="10"/>
  <c r="Z544" i="10"/>
  <c r="Z869" i="10"/>
  <c r="Z509" i="10"/>
  <c r="Z384" i="10"/>
  <c r="Z13" i="10"/>
  <c r="Z77" i="10"/>
  <c r="Z134" i="10"/>
  <c r="Z236" i="10"/>
  <c r="Z311" i="10"/>
  <c r="Z378" i="10"/>
  <c r="Z488" i="10"/>
  <c r="Z392" i="10"/>
  <c r="Z80" i="10"/>
  <c r="Z225" i="10"/>
  <c r="Z303" i="10"/>
  <c r="Z36" i="10"/>
  <c r="Z223" i="10"/>
  <c r="Z271" i="10"/>
  <c r="Z407" i="10"/>
  <c r="Z346" i="10"/>
  <c r="Z523" i="10"/>
  <c r="Z29" i="10"/>
  <c r="Z769" i="10"/>
  <c r="Z693" i="10"/>
  <c r="Z753" i="10"/>
  <c r="Z12" i="10"/>
  <c r="Z114" i="10"/>
  <c r="Z200" i="10"/>
  <c r="Z212" i="10"/>
  <c r="Z451" i="10"/>
  <c r="Z353" i="10"/>
  <c r="Z455" i="10"/>
  <c r="Z516" i="10"/>
  <c r="Z805" i="10"/>
  <c r="Z623" i="10"/>
  <c r="Z939" i="10"/>
  <c r="Z34" i="10"/>
  <c r="Z180" i="10"/>
  <c r="Z177" i="10"/>
  <c r="Z355" i="10"/>
  <c r="Z437" i="10"/>
  <c r="Z466" i="10"/>
  <c r="Z120" i="10"/>
  <c r="Z8" i="10"/>
  <c r="Z127" i="10"/>
  <c r="Z284" i="10"/>
  <c r="Z329" i="10"/>
  <c r="Z660" i="10"/>
  <c r="Z128" i="10"/>
  <c r="Z636" i="10"/>
  <c r="Z110" i="10"/>
  <c r="Z255" i="10"/>
  <c r="Z431" i="10"/>
  <c r="Z413" i="10"/>
  <c r="Z909" i="10"/>
  <c r="Z568" i="10"/>
  <c r="Z18" i="10"/>
  <c r="Z148" i="10"/>
  <c r="Z260" i="10"/>
  <c r="Z371" i="10"/>
  <c r="Z554" i="10"/>
  <c r="Z520" i="10"/>
  <c r="Z707" i="10"/>
  <c r="Z107" i="10"/>
  <c r="Z130" i="10"/>
  <c r="Z328" i="10"/>
  <c r="Z651" i="10"/>
  <c r="Z929" i="10"/>
  <c r="Z734" i="10"/>
  <c r="Z541" i="10"/>
  <c r="Z860" i="10"/>
  <c r="Z907" i="10"/>
  <c r="Z299" i="10"/>
  <c r="Z836" i="10"/>
  <c r="Z25" i="10"/>
  <c r="Z109" i="10"/>
  <c r="Z166" i="10"/>
  <c r="Z268" i="10"/>
  <c r="Z343" i="10"/>
  <c r="Z410" i="10"/>
  <c r="Z525" i="10"/>
  <c r="Z745" i="10"/>
  <c r="Z974" i="10"/>
  <c r="Z687" i="10"/>
  <c r="Z380" i="10"/>
  <c r="Z50" i="10"/>
  <c r="Z147" i="10"/>
  <c r="Z137" i="10"/>
  <c r="Z304" i="10"/>
  <c r="Z383" i="10"/>
  <c r="Z397" i="10"/>
  <c r="Z632" i="10"/>
  <c r="Z400" i="10"/>
  <c r="Z502" i="10"/>
  <c r="Z490" i="10"/>
  <c r="Z5" i="10"/>
  <c r="Z85" i="10"/>
  <c r="Z142" i="10"/>
  <c r="Z244" i="10"/>
  <c r="Z319" i="10"/>
  <c r="Z386" i="10"/>
  <c r="Z496" i="10"/>
  <c r="Z362" i="10"/>
  <c r="Z672" i="10"/>
  <c r="Z372" i="10"/>
  <c r="Z486" i="10"/>
  <c r="Z91" i="10"/>
  <c r="Z155" i="10"/>
  <c r="Z216" i="10"/>
  <c r="Z322" i="10"/>
  <c r="Z468" i="10"/>
  <c r="Z86" i="10"/>
  <c r="Z893" i="10"/>
  <c r="Z33" i="10"/>
  <c r="Z191" i="10"/>
  <c r="Z250" i="10"/>
  <c r="Z394" i="10"/>
  <c r="Z982" i="10"/>
  <c r="Z540" i="10"/>
  <c r="Z603" i="10"/>
  <c r="Z65" i="10"/>
  <c r="Z153" i="10"/>
  <c r="Z361" i="10"/>
  <c r="Z445" i="10"/>
  <c r="Z616" i="10"/>
  <c r="Z261" i="10"/>
  <c r="Z6" i="10"/>
  <c r="Z135" i="10"/>
  <c r="Z294" i="10"/>
  <c r="Z337" i="10"/>
  <c r="Z550" i="10"/>
  <c r="Z229" i="10"/>
  <c r="Z281" i="10"/>
  <c r="Z49" i="10"/>
  <c r="Z194" i="10"/>
  <c r="Z365" i="10"/>
  <c r="Z782" i="10"/>
  <c r="Z543" i="10"/>
  <c r="Z845" i="10"/>
  <c r="Z999" i="10"/>
  <c r="Z923" i="10"/>
  <c r="Z830" i="10"/>
  <c r="Z748" i="10"/>
  <c r="Z633" i="10"/>
  <c r="Z995" i="10"/>
  <c r="Z927" i="10"/>
  <c r="Z826" i="10"/>
  <c r="Z744" i="10"/>
  <c r="Z629" i="10"/>
  <c r="Z991" i="10"/>
  <c r="Z920" i="10"/>
  <c r="Z822" i="10"/>
  <c r="Z740" i="10"/>
  <c r="Z625" i="10"/>
  <c r="Z975" i="10"/>
  <c r="Z914" i="10"/>
  <c r="Z818" i="10"/>
  <c r="Z736" i="10"/>
  <c r="Z621" i="10"/>
  <c r="Z542" i="10"/>
  <c r="Z945" i="10"/>
  <c r="Z854" i="10"/>
  <c r="Z755" i="10"/>
  <c r="Z674" i="10"/>
  <c r="Z618" i="10"/>
  <c r="Z934" i="10"/>
  <c r="Z850" i="10"/>
  <c r="Z751" i="10"/>
  <c r="Z670" i="10"/>
  <c r="Z577" i="10"/>
  <c r="Z930" i="10"/>
  <c r="Z835" i="10"/>
  <c r="Z747" i="10"/>
  <c r="Z666" i="10"/>
  <c r="Z565" i="10"/>
  <c r="Z926" i="10"/>
  <c r="Z832" i="10"/>
  <c r="Z743" i="10"/>
  <c r="Z662" i="10"/>
  <c r="Z585" i="10"/>
  <c r="Z389" i="10"/>
  <c r="Z403" i="10"/>
  <c r="Z296" i="10"/>
  <c r="Z993" i="10"/>
  <c r="Z894" i="10"/>
  <c r="Z798" i="10"/>
  <c r="Z720" i="10"/>
  <c r="Z635" i="10"/>
  <c r="Z989" i="10"/>
  <c r="Z931" i="10"/>
  <c r="Z794" i="10"/>
  <c r="Z716" i="10"/>
  <c r="Z634" i="10"/>
  <c r="Z985" i="10"/>
  <c r="Z924" i="10"/>
  <c r="Z843" i="10"/>
  <c r="Z712" i="10"/>
  <c r="Z598" i="10"/>
  <c r="Z970" i="10"/>
  <c r="Z919" i="10"/>
  <c r="Z791" i="10"/>
  <c r="Z708" i="10"/>
  <c r="Z591" i="10"/>
  <c r="Z519" i="10"/>
  <c r="Z912" i="10"/>
  <c r="Z846" i="10"/>
  <c r="Z764" i="10"/>
  <c r="Z600" i="10"/>
  <c r="Z533" i="10"/>
  <c r="Z908" i="10"/>
  <c r="Z839" i="10"/>
  <c r="Z760" i="10"/>
  <c r="Z596" i="10"/>
  <c r="Z529" i="10"/>
  <c r="Z944" i="10"/>
  <c r="Z834" i="10"/>
  <c r="Z756" i="10"/>
  <c r="Z654" i="10"/>
  <c r="Z573" i="10"/>
  <c r="Z916" i="10"/>
  <c r="Z833" i="10"/>
  <c r="Z752" i="10"/>
  <c r="Z642" i="10"/>
  <c r="Z557" i="10"/>
  <c r="Z971" i="10"/>
  <c r="Z900" i="10"/>
  <c r="Z819" i="10"/>
  <c r="Z688" i="10"/>
  <c r="Z571" i="10"/>
  <c r="Z967" i="10"/>
  <c r="Z904" i="10"/>
  <c r="Z815" i="10"/>
  <c r="Z724" i="10"/>
  <c r="Z567" i="10"/>
  <c r="Z963" i="10"/>
  <c r="Z883" i="10"/>
  <c r="Z811" i="10"/>
  <c r="Z705" i="10"/>
  <c r="Z563" i="10"/>
  <c r="Z980" i="10"/>
  <c r="Z879" i="10"/>
  <c r="Z807" i="10"/>
  <c r="Z722" i="10"/>
  <c r="Z559" i="10"/>
  <c r="Z1000" i="10"/>
  <c r="Z910" i="10"/>
  <c r="Z814" i="10"/>
  <c r="Z732" i="10"/>
  <c r="Z617" i="10"/>
  <c r="Z996" i="10"/>
  <c r="Z906" i="10"/>
  <c r="Z810" i="10"/>
  <c r="Z728" i="10"/>
  <c r="Z613" i="10"/>
  <c r="Z992" i="10"/>
  <c r="Z902" i="10"/>
  <c r="Z806" i="10"/>
  <c r="Z790" i="10"/>
  <c r="Z609" i="10"/>
  <c r="Z988" i="10"/>
  <c r="Z898" i="10"/>
  <c r="Z802" i="10"/>
  <c r="Z727" i="10"/>
  <c r="Z605" i="10"/>
  <c r="Z561" i="10"/>
  <c r="Z475" i="10"/>
  <c r="Z306" i="10"/>
  <c r="Z262" i="10"/>
  <c r="Z231" i="10"/>
  <c r="Z152" i="10"/>
  <c r="Z75" i="10"/>
  <c r="Z432" i="10"/>
  <c r="Z522" i="10"/>
  <c r="Z644" i="10"/>
  <c r="Z895" i="10"/>
  <c r="Z480" i="10"/>
  <c r="Z370" i="10"/>
  <c r="Z457" i="10"/>
  <c r="Z228" i="10"/>
  <c r="Z126" i="10"/>
  <c r="Z69" i="10"/>
  <c r="Z14" i="10"/>
  <c r="Z249" i="10"/>
  <c r="Z481" i="10"/>
  <c r="Z793" i="10"/>
  <c r="Z74" i="10"/>
  <c r="Z381" i="10"/>
  <c r="Z367" i="10"/>
  <c r="Z288" i="10"/>
  <c r="Z121" i="10"/>
  <c r="Z131" i="10"/>
  <c r="Z41" i="10"/>
  <c r="Z518" i="10"/>
  <c r="Z951" i="10"/>
  <c r="Z470" i="10"/>
  <c r="Z901" i="10"/>
  <c r="Z472" i="10"/>
  <c r="Z395" i="10"/>
  <c r="Z399" i="10"/>
  <c r="Z220" i="10"/>
  <c r="Z218" i="10"/>
  <c r="Z61" i="10"/>
  <c r="Z3" i="10"/>
  <c r="Z368" i="10"/>
  <c r="Z852" i="10"/>
  <c r="Z681" i="10"/>
  <c r="Z656" i="10"/>
  <c r="Z373" i="10"/>
  <c r="Z354" i="10"/>
  <c r="Z298" i="10"/>
  <c r="Z279" i="10"/>
  <c r="Z123" i="10"/>
  <c r="Z960" i="10"/>
  <c r="Z896" i="10"/>
  <c r="Z780" i="10"/>
  <c r="Z702" i="10"/>
  <c r="Z610" i="10"/>
  <c r="Z976" i="10"/>
  <c r="Z868" i="10"/>
  <c r="Z776" i="10"/>
  <c r="Z723" i="10"/>
  <c r="Z630" i="10"/>
  <c r="Z973" i="10"/>
  <c r="Z867" i="10"/>
  <c r="Z795" i="10"/>
  <c r="Z719" i="10"/>
  <c r="Z650" i="10"/>
  <c r="Z969" i="10"/>
  <c r="Z863" i="10"/>
  <c r="Z789" i="10"/>
  <c r="Z684" i="10"/>
  <c r="Z626" i="10"/>
  <c r="Z966" i="10"/>
  <c r="Z917" i="10"/>
  <c r="Z787" i="10"/>
  <c r="Z704" i="10"/>
  <c r="Z587" i="10"/>
  <c r="Z962" i="10"/>
  <c r="Z928" i="10"/>
  <c r="Z831" i="10"/>
  <c r="Z700" i="10"/>
  <c r="Z583" i="10"/>
  <c r="Z984" i="10"/>
  <c r="Z903" i="10"/>
  <c r="Z827" i="10"/>
  <c r="Z696" i="10"/>
  <c r="Z579" i="10"/>
  <c r="Z981" i="10"/>
  <c r="Z899" i="10"/>
  <c r="Z823" i="10"/>
  <c r="Z692" i="10"/>
  <c r="Z575" i="10"/>
  <c r="Z581" i="10"/>
  <c r="Z959" i="10"/>
  <c r="Z870" i="10"/>
  <c r="Z774" i="10"/>
  <c r="Z698" i="10"/>
  <c r="Z578" i="10"/>
  <c r="Z954" i="10"/>
  <c r="Z888" i="10"/>
  <c r="Z773" i="10"/>
  <c r="Z673" i="10"/>
  <c r="Z574" i="10"/>
  <c r="Z956" i="10"/>
  <c r="Z872" i="10"/>
  <c r="Z772" i="10"/>
  <c r="Z669" i="10"/>
  <c r="Z570" i="10"/>
  <c r="Z953" i="10"/>
  <c r="Z876" i="10"/>
  <c r="Z770" i="10"/>
  <c r="Z665" i="10"/>
  <c r="Z566" i="10"/>
  <c r="Z977" i="10"/>
  <c r="Z875" i="10"/>
  <c r="Z803" i="10"/>
  <c r="Z718" i="10"/>
  <c r="Z555" i="10"/>
  <c r="Z972" i="10"/>
  <c r="Z871" i="10"/>
  <c r="Z799" i="10"/>
  <c r="Z714" i="10"/>
  <c r="Z622" i="10"/>
  <c r="Z968" i="10"/>
  <c r="Z892" i="10"/>
  <c r="Z788" i="10"/>
  <c r="Z710" i="10"/>
  <c r="Z597" i="10"/>
  <c r="Z964" i="10"/>
  <c r="Z890" i="10"/>
  <c r="Z784" i="10"/>
  <c r="Z706" i="10"/>
  <c r="Z593" i="10"/>
  <c r="Z521" i="10"/>
  <c r="Z406" i="10"/>
  <c r="Z339" i="10"/>
  <c r="Z264" i="10"/>
  <c r="Z162" i="10"/>
  <c r="Z105" i="10"/>
  <c r="Z22" i="10"/>
  <c r="Z721" i="10"/>
  <c r="Z683" i="10"/>
  <c r="Z505" i="10"/>
  <c r="Z253" i="10"/>
  <c r="Z417" i="10"/>
  <c r="Z305" i="10"/>
  <c r="Z324" i="10"/>
  <c r="Z157" i="10"/>
  <c r="Z167" i="10"/>
  <c r="Z115" i="10"/>
  <c r="Z241" i="10"/>
  <c r="Z677" i="10"/>
  <c r="Z556" i="10"/>
  <c r="Z595" i="10"/>
  <c r="Z546" i="10"/>
  <c r="Z464" i="10"/>
  <c r="Z423" i="10"/>
  <c r="Z254" i="10"/>
  <c r="Z206" i="10"/>
  <c r="Z144" i="10"/>
  <c r="Z67" i="10"/>
  <c r="Z994" i="10"/>
  <c r="Z164" i="10"/>
  <c r="Z436" i="10"/>
  <c r="Z703" i="10"/>
  <c r="Z409" i="10"/>
  <c r="Z297" i="10"/>
  <c r="Z316" i="10"/>
  <c r="Z149" i="10"/>
  <c r="Z159" i="10"/>
  <c r="Z51" i="10"/>
  <c r="Z695" i="10"/>
  <c r="Z462" i="10"/>
  <c r="Z627" i="10"/>
  <c r="Z257" i="10"/>
  <c r="Z538" i="10"/>
  <c r="Z454" i="10"/>
  <c r="Z463" i="10"/>
  <c r="Z936" i="10"/>
  <c r="Z861" i="10"/>
  <c r="Z750" i="10"/>
  <c r="Z686" i="10"/>
  <c r="Z592" i="10"/>
  <c r="Z932" i="10"/>
  <c r="Z857" i="10"/>
  <c r="Z746" i="10"/>
  <c r="Z690" i="10"/>
  <c r="Z594" i="10"/>
  <c r="Z949" i="10"/>
  <c r="Z853" i="10"/>
  <c r="Z742" i="10"/>
  <c r="Z671" i="10"/>
  <c r="Z569" i="10"/>
  <c r="Z940" i="10"/>
  <c r="Z849" i="10"/>
  <c r="Z738" i="10"/>
  <c r="Z667" i="10"/>
  <c r="Z551" i="10"/>
  <c r="Z965" i="10"/>
  <c r="Z859" i="10"/>
  <c r="Z785" i="10"/>
  <c r="Z682" i="10"/>
  <c r="Z602" i="10"/>
  <c r="Z961" i="10"/>
  <c r="Z855" i="10"/>
  <c r="Z781" i="10"/>
  <c r="Z680" i="10"/>
  <c r="Z590" i="10"/>
  <c r="Z957" i="10"/>
  <c r="Z851" i="10"/>
  <c r="Z777" i="10"/>
  <c r="Z678" i="10"/>
  <c r="Z586" i="10"/>
  <c r="Z958" i="10"/>
  <c r="Z847" i="10"/>
  <c r="Z778" i="10"/>
  <c r="Z676" i="10"/>
  <c r="Z582" i="10"/>
  <c r="Z484" i="10"/>
  <c r="Z374" i="10"/>
  <c r="Z307" i="10"/>
  <c r="Z921" i="10"/>
  <c r="Z882" i="10"/>
  <c r="Z771" i="10"/>
  <c r="Z647" i="10"/>
  <c r="Z531" i="10"/>
  <c r="Z948" i="10"/>
  <c r="Z866" i="10"/>
  <c r="Z767" i="10"/>
  <c r="Z643" i="10"/>
  <c r="Z527" i="10"/>
  <c r="Z937" i="10"/>
  <c r="Z862" i="10"/>
  <c r="Z763" i="10"/>
  <c r="Z639" i="10"/>
  <c r="Z606" i="10"/>
  <c r="Z955" i="10"/>
  <c r="Z858" i="10"/>
  <c r="Z759" i="10"/>
  <c r="Z646" i="10"/>
  <c r="Z589" i="10"/>
  <c r="Z950" i="10"/>
  <c r="Z874" i="10"/>
  <c r="Z766" i="10"/>
  <c r="Z661" i="10"/>
  <c r="Z562" i="10"/>
  <c r="Z941" i="10"/>
  <c r="Z880" i="10"/>
  <c r="Z762" i="10"/>
  <c r="Z657" i="10"/>
  <c r="Z558" i="10"/>
  <c r="Z935" i="10"/>
  <c r="Z878" i="10"/>
  <c r="Z758" i="10"/>
  <c r="Z653" i="10"/>
  <c r="Z614" i="10"/>
  <c r="Z938" i="10"/>
  <c r="Z865" i="10"/>
  <c r="Z754" i="10"/>
  <c r="Z694" i="10"/>
  <c r="Z601" i="10"/>
  <c r="Z453" i="10"/>
  <c r="Z341" i="10"/>
  <c r="Z360" i="10"/>
  <c r="Z193" i="10"/>
  <c r="Z219" i="10"/>
  <c r="Z55" i="10"/>
  <c r="Z11" i="10"/>
  <c r="Z881" i="10"/>
  <c r="Z983" i="10"/>
  <c r="Z624" i="10"/>
  <c r="Z44" i="10"/>
  <c r="Z503" i="10"/>
  <c r="Z334" i="10"/>
  <c r="Z439" i="10"/>
  <c r="Z259" i="10"/>
  <c r="Z192" i="10"/>
  <c r="Z103" i="10"/>
  <c r="Z679" i="10"/>
  <c r="Z514" i="10"/>
  <c r="Z160" i="10"/>
  <c r="Z668" i="10"/>
  <c r="Z508" i="10"/>
  <c r="Z398" i="10"/>
  <c r="Z331" i="10"/>
  <c r="Z256" i="10"/>
  <c r="Z154" i="10"/>
  <c r="Z97" i="10"/>
  <c r="Z9" i="10"/>
  <c r="Z637" i="10"/>
  <c r="Z237" i="10"/>
  <c r="Z116" i="10"/>
  <c r="Z62" i="10"/>
  <c r="Z495" i="10"/>
  <c r="Z326" i="10"/>
  <c r="Z282" i="10"/>
  <c r="Z251" i="10"/>
  <c r="Z184" i="10"/>
  <c r="Z95" i="10"/>
  <c r="Z631" i="10"/>
  <c r="Z404" i="10"/>
  <c r="Z699" i="10"/>
  <c r="Z485" i="10"/>
  <c r="Z500" i="10"/>
  <c r="Z390" i="10"/>
  <c r="Z323" i="10"/>
  <c r="Z248" i="10"/>
  <c r="Z146" i="10"/>
  <c r="Z89" i="10"/>
  <c r="Z922" i="10"/>
  <c r="Z886" i="10"/>
  <c r="Z739" i="10"/>
  <c r="Z658" i="10"/>
  <c r="Z549" i="10"/>
  <c r="Z918" i="10"/>
  <c r="Z829" i="10"/>
  <c r="Z735" i="10"/>
  <c r="Z638" i="10"/>
  <c r="Z388" i="10"/>
  <c r="Z986" i="10"/>
  <c r="Z797" i="10"/>
  <c r="Z741" i="10"/>
  <c r="Z46" i="10"/>
  <c r="Z108" i="10"/>
  <c r="Z199" i="10"/>
  <c r="Z234" i="10"/>
  <c r="Z379" i="10"/>
  <c r="Z442" i="10"/>
  <c r="Z526" i="10"/>
  <c r="Z295" i="10"/>
  <c r="Z53" i="10"/>
  <c r="Z458" i="10"/>
  <c r="Z620" i="10"/>
  <c r="Z94" i="10"/>
  <c r="Z179" i="10"/>
  <c r="Z169" i="10"/>
  <c r="Z336" i="10"/>
  <c r="Z317" i="10"/>
  <c r="Z429" i="10"/>
  <c r="Z287" i="10"/>
  <c r="Z641" i="10"/>
  <c r="Z607" i="10"/>
  <c r="Z396" i="10"/>
  <c r="Z30" i="10"/>
  <c r="Z59" i="10"/>
  <c r="Z174" i="10"/>
  <c r="Z276" i="10"/>
  <c r="Z351" i="10"/>
  <c r="Z418" i="10"/>
  <c r="Z510" i="10"/>
  <c r="Z820" i="10"/>
  <c r="Z979" i="10"/>
  <c r="Z844" i="10"/>
  <c r="Z821" i="10"/>
  <c r="Z48" i="10"/>
  <c r="Z187" i="10"/>
  <c r="Z280" i="10"/>
  <c r="Z447" i="10"/>
  <c r="Z517" i="10"/>
  <c r="Z864" i="10"/>
  <c r="Z584" i="10"/>
  <c r="Z63" i="10"/>
  <c r="Z150" i="10"/>
  <c r="Z375" i="10"/>
  <c r="Z426" i="10"/>
  <c r="Z478" i="10"/>
  <c r="Z548" i="10"/>
  <c r="Z221" i="10"/>
  <c r="Z96" i="10"/>
  <c r="Z185" i="10"/>
  <c r="Z330" i="10"/>
  <c r="Z476" i="10"/>
  <c r="Z783" i="10"/>
  <c r="Z233" i="10"/>
  <c r="Z17" i="10"/>
  <c r="Z214" i="10"/>
  <c r="Z258" i="10"/>
  <c r="Z402" i="10"/>
  <c r="Z689" i="10"/>
  <c r="Z887" i="10"/>
  <c r="Z713" i="10"/>
  <c r="Z118" i="10"/>
  <c r="Z263" i="10"/>
  <c r="Z338" i="10"/>
  <c r="Z884" i="10"/>
  <c r="Z659" i="10"/>
  <c r="Z946" i="10"/>
  <c r="Z731" i="10"/>
  <c r="Z978" i="10"/>
  <c r="Z725" i="10"/>
  <c r="Z68" i="10"/>
  <c r="Z424" i="10"/>
  <c r="Z79" i="10"/>
  <c r="Z156" i="10"/>
  <c r="Z235" i="10"/>
  <c r="Z266" i="10"/>
  <c r="Z310" i="10"/>
  <c r="Z479" i="10"/>
  <c r="Z277" i="10"/>
  <c r="Z891" i="10"/>
  <c r="Z76" i="10"/>
  <c r="Z729" i="10"/>
  <c r="Z482" i="10"/>
  <c r="Z113" i="10"/>
  <c r="Z198" i="10"/>
  <c r="Z210" i="10"/>
  <c r="Z419" i="10"/>
  <c r="Z349" i="10"/>
  <c r="Z460" i="10"/>
  <c r="Z452" i="10"/>
  <c r="Z824" i="10"/>
  <c r="Z813" i="10"/>
  <c r="Z816" i="10"/>
  <c r="Z20" i="10"/>
  <c r="Z58" i="10"/>
  <c r="Z204" i="10"/>
  <c r="Z242" i="10"/>
  <c r="Z443" i="10"/>
  <c r="Z450" i="10"/>
  <c r="Z534" i="10"/>
  <c r="Z124" i="10"/>
  <c r="Z812" i="10"/>
  <c r="Z501" i="10"/>
  <c r="Z911" i="10"/>
  <c r="Z42" i="10"/>
  <c r="Z215" i="10"/>
  <c r="Z246" i="10"/>
  <c r="Z325" i="10"/>
  <c r="Z245" i="10"/>
  <c r="Z66" i="10"/>
  <c r="Z588" i="10"/>
  <c r="Z54" i="10"/>
  <c r="Z182" i="10"/>
  <c r="Z348" i="10"/>
  <c r="Z459" i="10"/>
  <c r="Z376" i="10"/>
  <c r="Z987" i="10"/>
  <c r="Z28" i="10"/>
  <c r="Z188" i="10"/>
  <c r="Z224" i="10"/>
  <c r="Z301" i="10"/>
  <c r="Z553" i="10"/>
  <c r="Z461" i="10"/>
  <c r="Z828" i="10"/>
  <c r="Z71" i="10"/>
  <c r="Z158" i="10"/>
  <c r="Z292" i="10"/>
  <c r="Z434" i="10"/>
  <c r="Z84" i="10"/>
  <c r="Z448" i="10"/>
  <c r="Z913" i="10"/>
  <c r="Z73" i="10"/>
  <c r="Z129" i="10"/>
  <c r="Z309" i="10"/>
  <c r="Z925" i="10"/>
  <c r="Z730" i="10"/>
  <c r="Z537" i="10"/>
  <c r="Z842" i="10"/>
  <c r="Z717" i="10"/>
  <c r="Z201" i="10"/>
  <c r="Z628" i="10"/>
  <c r="Z840" i="10"/>
  <c r="Z111" i="10"/>
  <c r="Z227" i="10"/>
  <c r="Z267" i="10"/>
  <c r="Z290" i="10"/>
  <c r="Z342" i="10"/>
  <c r="Z511" i="10"/>
  <c r="Z412" i="10"/>
  <c r="Z737" i="10"/>
  <c r="Z905" i="10"/>
  <c r="Z564" i="10"/>
  <c r="Z27" i="10"/>
  <c r="Z81" i="10"/>
  <c r="Z138" i="10"/>
  <c r="Z240" i="10"/>
  <c r="Z315" i="10"/>
  <c r="Z382" i="10"/>
  <c r="Z492" i="10"/>
  <c r="Z428" i="10"/>
  <c r="Z489" i="10"/>
  <c r="Z269" i="10"/>
  <c r="Z473" i="10"/>
  <c r="Z87" i="10"/>
  <c r="Z176" i="10"/>
  <c r="Z243" i="10"/>
  <c r="Z274" i="10"/>
  <c r="Z318" i="10"/>
  <c r="Z487" i="10"/>
  <c r="Z512" i="10"/>
  <c r="Z291" i="10"/>
  <c r="Z733" i="10"/>
  <c r="Z897" i="10"/>
  <c r="Z915" i="10"/>
  <c r="Z102" i="10"/>
  <c r="Z178" i="10"/>
  <c r="Z278" i="10"/>
  <c r="Z357" i="10"/>
  <c r="Z493" i="10"/>
  <c r="Z1001" i="10"/>
  <c r="Z536" i="10"/>
  <c r="Z106" i="10"/>
  <c r="Z203" i="10"/>
  <c r="Z327" i="10"/>
  <c r="Z377" i="10"/>
  <c r="Z498" i="10"/>
  <c r="Z497" i="10"/>
  <c r="Z15" i="10"/>
  <c r="Z163" i="10"/>
  <c r="Z456" i="10"/>
  <c r="Z333" i="10"/>
  <c r="Z611" i="10"/>
  <c r="Z709" i="10"/>
  <c r="Z675" i="10"/>
  <c r="Z43" i="10"/>
  <c r="Z190" i="10"/>
  <c r="Z356" i="10"/>
  <c r="Z471" i="10"/>
  <c r="Z691" i="10"/>
  <c r="Z877" i="10"/>
  <c r="Z23" i="10"/>
  <c r="Z104" i="10"/>
  <c r="Z161" i="10"/>
  <c r="Z438" i="10"/>
  <c r="Z539" i="10"/>
  <c r="Z841" i="10"/>
  <c r="Z604" i="10"/>
  <c r="Z952" i="10"/>
  <c r="Z64" i="10"/>
  <c r="Z612" i="10"/>
  <c r="Z444" i="10"/>
  <c r="Z7" i="10"/>
  <c r="Z52" i="10"/>
  <c r="Z143" i="10"/>
  <c r="Z133" i="10"/>
  <c r="Z300" i="10"/>
  <c r="Z435" i="10"/>
  <c r="Z393" i="10"/>
  <c r="Z572" i="10"/>
  <c r="Z990" i="10"/>
  <c r="Z817" i="10"/>
  <c r="Z416" i="10"/>
  <c r="Z19" i="10"/>
  <c r="Z117" i="10"/>
  <c r="Z170" i="10"/>
  <c r="Z272" i="10"/>
  <c r="Z347" i="10"/>
  <c r="Z414" i="10"/>
  <c r="Z506" i="10"/>
  <c r="Z808" i="10"/>
  <c r="Z649" i="10"/>
  <c r="Z749" i="10"/>
  <c r="Z792" i="10"/>
  <c r="Z39" i="10"/>
  <c r="Z226" i="10"/>
  <c r="Z275" i="10"/>
  <c r="Z293" i="10"/>
  <c r="Z350" i="10"/>
  <c r="Z369" i="10"/>
  <c r="Z70" i="10"/>
  <c r="Z775" i="10"/>
  <c r="Z197" i="10"/>
  <c r="Z768" i="10"/>
  <c r="Z26" i="10"/>
  <c r="Z211" i="10"/>
  <c r="Z289" i="10"/>
  <c r="Z312" i="10"/>
  <c r="Z422" i="10"/>
  <c r="Z761" i="10"/>
  <c r="Z78" i="10"/>
  <c r="Z943" i="10"/>
  <c r="Z93" i="10"/>
  <c r="Z283" i="10"/>
  <c r="Z359" i="10"/>
  <c r="Z441" i="10"/>
  <c r="Z715" i="10"/>
  <c r="Z524" i="10"/>
  <c r="Z38" i="10"/>
  <c r="Z195" i="10"/>
  <c r="Z286" i="10"/>
  <c r="Z427" i="10"/>
  <c r="Z82" i="10"/>
  <c r="Z60" i="10"/>
  <c r="Z664" i="10"/>
  <c r="Z119" i="10"/>
  <c r="Z208" i="10"/>
  <c r="Z335" i="10"/>
  <c r="Z385" i="10"/>
  <c r="Z998" i="10"/>
  <c r="Z645" i="10"/>
  <c r="Z366" i="10"/>
  <c r="Z196" i="10"/>
  <c r="Z232" i="10"/>
  <c r="Z507" i="10"/>
  <c r="Z655" i="10"/>
  <c r="Z933" i="10"/>
  <c r="Z786" i="10"/>
  <c r="Z545" i="10"/>
  <c r="P18" i="8"/>
  <c r="O13" i="8"/>
  <c r="P13" i="8"/>
  <c r="X2" i="10"/>
  <c r="Q13" i="8" s="1"/>
  <c r="X2" i="6"/>
  <c r="K14" i="8"/>
  <c r="L13" i="8" s="1"/>
  <c r="N13" i="8" s="1"/>
  <c r="N9" i="8"/>
  <c r="O9" i="8"/>
  <c r="L9" i="8"/>
  <c r="M9" i="8"/>
  <c r="AD29" i="6"/>
  <c r="P9" i="8" s="1"/>
  <c r="K9" i="8"/>
  <c r="Z78" i="6"/>
  <c r="Z874" i="6"/>
  <c r="Z959" i="6"/>
  <c r="Z408" i="6"/>
  <c r="Z549" i="6"/>
  <c r="Z367" i="6"/>
  <c r="Z474" i="6"/>
  <c r="Z666" i="6"/>
  <c r="Z378" i="6"/>
  <c r="Z995" i="6"/>
  <c r="Z321" i="6"/>
  <c r="Z354" i="6"/>
  <c r="Z435" i="6"/>
  <c r="Z632" i="6"/>
  <c r="Z742" i="6"/>
  <c r="Z982" i="6"/>
  <c r="Z928" i="6"/>
  <c r="Z400" i="6"/>
  <c r="Z691" i="6"/>
  <c r="Z818" i="6"/>
  <c r="Z878" i="6"/>
  <c r="Z348" i="6"/>
  <c r="Z362" i="6"/>
  <c r="Z477" i="6"/>
  <c r="Z646" i="6"/>
  <c r="Z799" i="6"/>
  <c r="Z382" i="6"/>
  <c r="Z547" i="6"/>
  <c r="Z677" i="6"/>
  <c r="Z842" i="6"/>
  <c r="Z330" i="6"/>
  <c r="Z476" i="6"/>
  <c r="Z665" i="6"/>
  <c r="Z750" i="6"/>
  <c r="Z485" i="6"/>
  <c r="Z676" i="6"/>
  <c r="Z684" i="6"/>
  <c r="Z838" i="6"/>
  <c r="Z970" i="6"/>
  <c r="Z316" i="6"/>
  <c r="Z743" i="6"/>
  <c r="Z699" i="6"/>
  <c r="Z598" i="6"/>
  <c r="Z610" i="6"/>
  <c r="Z962" i="6"/>
  <c r="Z349" i="6"/>
  <c r="Z658" i="6"/>
  <c r="Z260" i="6"/>
  <c r="Z85" i="6"/>
  <c r="Z164" i="6"/>
  <c r="Z50" i="6"/>
  <c r="Z953" i="6"/>
  <c r="Z360" i="6"/>
  <c r="Z508" i="6"/>
  <c r="Z654" i="6"/>
  <c r="Z397" i="6"/>
  <c r="Z504" i="6"/>
  <c r="Z687" i="6"/>
  <c r="Z525" i="6"/>
  <c r="Z301" i="6"/>
  <c r="Z417" i="6"/>
  <c r="Z300" i="6"/>
  <c r="Z503" i="6"/>
  <c r="Z704" i="6"/>
  <c r="Z839" i="6"/>
  <c r="Z941" i="6"/>
  <c r="Z991" i="6"/>
  <c r="Z506" i="6"/>
  <c r="Z810" i="6"/>
  <c r="Z934" i="6"/>
  <c r="Z339" i="6"/>
  <c r="Z465" i="6"/>
  <c r="Z306" i="6"/>
  <c r="Z511" i="6"/>
  <c r="Z712" i="6"/>
  <c r="Z356" i="6"/>
  <c r="Z534" i="6"/>
  <c r="Z642" i="6"/>
  <c r="Z746" i="6"/>
  <c r="Z912" i="6"/>
  <c r="Z423" i="6"/>
  <c r="Z615" i="6"/>
  <c r="Z765" i="6"/>
  <c r="Z909" i="6"/>
  <c r="Z613" i="6"/>
  <c r="Z756" i="6"/>
  <c r="Z862" i="6"/>
  <c r="Z932" i="6"/>
  <c r="Z313" i="6"/>
  <c r="Z418" i="6"/>
  <c r="Z920" i="6"/>
  <c r="Z565" i="6"/>
  <c r="Z751" i="6"/>
  <c r="Z891" i="6"/>
  <c r="Z390" i="6"/>
  <c r="Z553" i="6"/>
  <c r="Z766" i="6"/>
  <c r="Z213" i="6"/>
  <c r="Z206" i="6"/>
  <c r="Z77" i="6"/>
  <c r="Z148" i="6"/>
  <c r="Z11" i="6"/>
  <c r="Z396" i="6"/>
  <c r="Z517" i="6"/>
  <c r="Z628" i="6"/>
  <c r="Z745" i="6"/>
  <c r="Z409" i="6"/>
  <c r="Z555" i="6"/>
  <c r="Z640" i="6"/>
  <c r="Z596" i="6"/>
  <c r="Z413" i="6"/>
  <c r="Z539" i="6"/>
  <c r="Z411" i="6"/>
  <c r="Z490" i="6"/>
  <c r="Z674" i="6"/>
  <c r="Z865" i="6"/>
  <c r="Z935" i="6"/>
  <c r="Z317" i="6"/>
  <c r="Z686" i="6"/>
  <c r="Z880" i="6"/>
  <c r="Z971" i="6"/>
  <c r="Z451" i="6"/>
  <c r="Z580" i="6"/>
  <c r="Z311" i="6"/>
  <c r="Z469" i="6"/>
  <c r="Z706" i="6"/>
  <c r="Z530" i="6"/>
  <c r="Z621" i="6"/>
  <c r="Z788" i="6"/>
  <c r="Z844" i="6"/>
  <c r="Z996" i="6"/>
  <c r="Z445" i="6"/>
  <c r="Z582" i="6"/>
  <c r="Z735" i="6"/>
  <c r="Z879" i="6"/>
  <c r="Z659" i="6"/>
  <c r="Z864" i="6"/>
  <c r="Z893" i="6"/>
  <c r="Z337" i="6"/>
  <c r="Z443" i="6"/>
  <c r="Z453" i="6"/>
  <c r="Z887" i="6"/>
  <c r="Z778" i="6"/>
  <c r="Z895" i="6"/>
  <c r="Z481" i="6"/>
  <c r="Z486" i="6"/>
  <c r="Z828" i="6"/>
  <c r="Z989" i="6"/>
  <c r="Z126" i="6"/>
  <c r="Z33" i="6"/>
  <c r="Z163" i="6"/>
  <c r="Z107" i="6"/>
  <c r="Z305" i="6"/>
  <c r="Z514" i="6"/>
  <c r="Z605" i="6"/>
  <c r="Z717" i="6"/>
  <c r="Z854" i="6"/>
  <c r="Z391" i="6"/>
  <c r="Z591" i="6"/>
  <c r="Z741" i="6"/>
  <c r="Z972" i="6"/>
  <c r="Z541" i="6"/>
  <c r="Z698" i="6"/>
  <c r="Z405" i="6"/>
  <c r="Z519" i="6"/>
  <c r="Z695" i="6"/>
  <c r="Z889" i="6"/>
  <c r="Z328" i="6"/>
  <c r="Z522" i="6"/>
  <c r="Z772" i="6"/>
  <c r="Z956" i="6"/>
  <c r="Z395" i="6"/>
  <c r="Z562" i="6"/>
  <c r="Z716" i="6"/>
  <c r="Z353" i="6"/>
  <c r="Z542" i="6"/>
  <c r="Z703" i="6"/>
  <c r="Z594" i="6"/>
  <c r="Z784" i="6"/>
  <c r="Z841" i="6"/>
  <c r="Z960" i="6"/>
  <c r="Z314" i="6"/>
  <c r="Z450" i="6"/>
  <c r="Z551" i="6"/>
  <c r="Z801" i="6"/>
  <c r="Z916" i="6"/>
  <c r="Z845" i="6"/>
  <c r="Z999" i="6"/>
  <c r="Z307" i="6"/>
  <c r="Z447" i="6"/>
  <c r="Z569" i="6"/>
  <c r="Z446" i="6"/>
  <c r="Z470" i="6"/>
  <c r="Z725" i="6"/>
  <c r="Z652" i="6"/>
  <c r="Z589" i="6"/>
  <c r="Z344" i="6"/>
  <c r="Z961" i="6"/>
  <c r="Z368" i="6"/>
  <c r="Z239" i="6"/>
  <c r="Z193" i="6"/>
  <c r="Z58" i="6"/>
  <c r="Z285" i="6"/>
  <c r="Z444" i="6"/>
  <c r="Z595" i="6"/>
  <c r="Z586" i="6"/>
  <c r="Z761" i="6"/>
  <c r="Z986" i="6"/>
  <c r="Z412" i="6"/>
  <c r="Z544" i="6"/>
  <c r="Z304" i="6"/>
  <c r="Z394" i="6"/>
  <c r="Z564" i="6"/>
  <c r="Z769" i="6"/>
  <c r="Z429" i="6"/>
  <c r="Z563" i="6"/>
  <c r="Z536" i="6"/>
  <c r="Z875" i="6"/>
  <c r="Z432" i="6"/>
  <c r="Z588" i="6"/>
  <c r="Z866" i="6"/>
  <c r="Z392" i="6"/>
  <c r="Z526" i="6"/>
  <c r="Z644" i="6"/>
  <c r="Z770" i="6"/>
  <c r="Z324" i="6"/>
  <c r="Z520" i="6"/>
  <c r="Z727" i="6"/>
  <c r="Z714" i="6"/>
  <c r="Z729" i="6"/>
  <c r="Z925" i="6"/>
  <c r="Z374" i="6"/>
  <c r="Z303" i="6"/>
  <c r="Z493" i="6"/>
  <c r="Z656" i="6"/>
  <c r="Z647" i="6"/>
  <c r="Z998" i="6"/>
  <c r="Z497" i="6"/>
  <c r="Z398" i="6"/>
  <c r="Z438" i="6"/>
  <c r="Z518" i="6"/>
  <c r="Z738" i="6"/>
  <c r="Z548" i="6"/>
  <c r="Z661" i="6"/>
  <c r="Z840" i="6"/>
  <c r="Z910" i="6"/>
  <c r="Z873" i="6"/>
  <c r="Z515" i="6"/>
  <c r="Z410" i="6"/>
  <c r="Z609" i="6"/>
  <c r="Z280" i="6"/>
  <c r="Z149" i="6"/>
  <c r="Z179" i="6"/>
  <c r="Z145" i="6"/>
  <c r="Z550" i="6"/>
  <c r="Z724" i="6"/>
  <c r="Z760" i="6"/>
  <c r="Z886" i="6"/>
  <c r="Z309" i="6"/>
  <c r="Z466" i="6"/>
  <c r="Z622" i="6"/>
  <c r="Z472" i="6"/>
  <c r="Z617" i="6"/>
  <c r="Z764" i="6"/>
  <c r="Z930" i="6"/>
  <c r="Z407" i="6"/>
  <c r="Z599" i="6"/>
  <c r="Z749" i="6"/>
  <c r="Z877" i="6"/>
  <c r="Z546" i="6"/>
  <c r="Z731" i="6"/>
  <c r="Z343" i="6"/>
  <c r="Z502" i="6"/>
  <c r="Z509" i="6"/>
  <c r="Z744" i="6"/>
  <c r="Z848" i="6"/>
  <c r="Z415" i="6"/>
  <c r="Z607" i="6"/>
  <c r="Z757" i="6"/>
  <c r="Z817" i="6"/>
  <c r="Z917" i="6"/>
  <c r="Z345" i="6"/>
  <c r="Z468" i="6"/>
  <c r="Z319" i="6"/>
  <c r="Z484" i="6"/>
  <c r="Z592" i="6"/>
  <c r="Z855" i="6"/>
  <c r="Z957" i="6"/>
  <c r="Z320" i="6"/>
  <c r="Z380" i="6"/>
  <c r="Z498" i="6"/>
  <c r="Z723" i="6"/>
  <c r="Z975" i="6"/>
  <c r="Z590" i="6"/>
  <c r="Z667" i="6"/>
  <c r="Z762" i="6"/>
  <c r="Z798" i="6"/>
  <c r="Z870" i="6"/>
  <c r="Z650" i="6"/>
  <c r="Z554" i="6"/>
  <c r="Z284" i="6"/>
  <c r="Z245" i="6"/>
  <c r="Z219" i="6"/>
  <c r="Z256" i="6"/>
  <c r="Z18" i="6"/>
  <c r="Z678" i="6"/>
  <c r="Z820" i="6"/>
  <c r="Z903" i="6"/>
  <c r="Z326" i="6"/>
  <c r="Z373" i="6"/>
  <c r="Z449" i="6"/>
  <c r="Z600" i="6"/>
  <c r="Z669" i="6"/>
  <c r="Z715" i="6"/>
  <c r="Z834" i="6"/>
  <c r="Z968" i="6"/>
  <c r="Z420" i="6"/>
  <c r="Z560" i="6"/>
  <c r="Z689" i="6"/>
  <c r="Z914" i="6"/>
  <c r="Z709" i="6"/>
  <c r="Z822" i="6"/>
  <c r="Z473" i="6"/>
  <c r="Z641" i="6"/>
  <c r="Z763" i="6"/>
  <c r="Z795" i="6"/>
  <c r="Z983" i="6"/>
  <c r="Z422" i="6"/>
  <c r="Z574" i="6"/>
  <c r="Z720" i="6"/>
  <c r="Z926" i="6"/>
  <c r="Z312" i="6"/>
  <c r="Z448" i="6"/>
  <c r="Z603" i="6"/>
  <c r="Z355" i="6"/>
  <c r="Z512" i="6"/>
  <c r="Z722" i="6"/>
  <c r="Z783" i="6"/>
  <c r="Z964" i="6"/>
  <c r="Z467" i="6"/>
  <c r="Z521" i="6"/>
  <c r="Z708" i="6"/>
  <c r="Z748" i="6"/>
  <c r="Z597" i="6"/>
  <c r="Z664" i="6"/>
  <c r="Z501" i="6"/>
  <c r="Z302" i="6"/>
  <c r="Z997" i="6"/>
  <c r="Z693" i="6"/>
  <c r="Z775" i="6"/>
  <c r="Z361" i="6"/>
  <c r="Z159" i="6"/>
  <c r="Z79" i="6"/>
  <c r="Z176" i="6"/>
  <c r="Z30" i="6"/>
  <c r="Z16" i="6"/>
  <c r="Z737" i="6"/>
  <c r="Z888" i="6"/>
  <c r="Z979" i="6"/>
  <c r="Z456" i="6"/>
  <c r="Z359" i="6"/>
  <c r="Z495" i="6"/>
  <c r="Z696" i="6"/>
  <c r="Z740" i="6"/>
  <c r="Z821" i="6"/>
  <c r="Z803" i="6"/>
  <c r="Z333" i="6"/>
  <c r="Z471" i="6"/>
  <c r="Z630" i="6"/>
  <c r="Z785" i="6"/>
  <c r="Z900" i="6"/>
  <c r="Z792" i="6"/>
  <c r="Z937" i="6"/>
  <c r="Z572" i="6"/>
  <c r="Z753" i="6"/>
  <c r="Z730" i="6"/>
  <c r="Z978" i="6"/>
  <c r="Z308" i="6"/>
  <c r="Z430" i="6"/>
  <c r="Z638" i="6"/>
  <c r="Z793" i="6"/>
  <c r="Z963" i="6"/>
  <c r="Z424" i="6"/>
  <c r="Z538" i="6"/>
  <c r="Z618" i="6"/>
  <c r="Z363" i="6"/>
  <c r="Z558" i="6"/>
  <c r="Z711" i="6"/>
  <c r="Z905" i="6"/>
  <c r="Z352" i="6"/>
  <c r="Z510" i="6"/>
  <c r="Z585" i="6"/>
  <c r="Z794" i="6"/>
  <c r="Z906" i="6"/>
  <c r="Z919" i="6"/>
  <c r="Z697" i="6"/>
  <c r="Z459" i="6"/>
  <c r="Z454" i="6"/>
  <c r="Z387" i="6"/>
  <c r="Z728" i="6"/>
  <c r="Z981" i="6"/>
  <c r="Z433" i="6"/>
  <c r="Z93" i="6"/>
  <c r="Z116" i="6"/>
  <c r="Z41" i="6"/>
  <c r="Z265" i="6"/>
  <c r="Z2" i="6"/>
  <c r="Z17" i="6"/>
  <c r="Z35" i="6"/>
  <c r="Z80" i="6"/>
  <c r="Z267" i="6"/>
  <c r="Z297" i="6"/>
  <c r="Z130" i="6"/>
  <c r="Z196" i="6"/>
  <c r="Z207" i="6"/>
  <c r="Z201" i="6"/>
  <c r="Z295" i="6"/>
  <c r="Z94" i="6"/>
  <c r="Z279" i="6"/>
  <c r="Z210" i="6"/>
  <c r="Z120" i="6"/>
  <c r="Z242" i="6"/>
  <c r="Z123" i="6"/>
  <c r="Z208" i="6"/>
  <c r="Z82" i="6"/>
  <c r="Z215" i="6"/>
  <c r="Z46" i="6"/>
  <c r="Z281" i="6"/>
  <c r="Z257" i="6"/>
  <c r="Z227" i="6"/>
  <c r="Z274" i="6"/>
  <c r="Z157" i="6"/>
  <c r="Z101" i="6"/>
  <c r="Z81" i="6"/>
  <c r="Z119" i="6"/>
  <c r="Z275" i="6"/>
  <c r="Z197" i="6"/>
  <c r="Z135" i="6"/>
  <c r="Z87" i="6"/>
  <c r="Z271" i="6"/>
  <c r="Z185" i="6"/>
  <c r="Z218" i="6"/>
  <c r="Z89" i="6"/>
  <c r="Z479" i="6"/>
  <c r="Z994" i="6"/>
  <c r="Z984" i="6"/>
  <c r="Z823" i="6"/>
  <c r="Z688" i="6"/>
  <c r="Z419" i="6"/>
  <c r="Z351" i="6"/>
  <c r="Z416" i="6"/>
  <c r="Z980" i="6"/>
  <c r="Z808" i="6"/>
  <c r="Z777" i="6"/>
  <c r="Z464" i="6"/>
  <c r="Z899" i="6"/>
  <c r="Z952" i="6"/>
  <c r="Z815" i="6"/>
  <c r="Z680" i="6"/>
  <c r="Z463" i="6"/>
  <c r="Z335" i="6"/>
  <c r="Z402" i="6"/>
  <c r="Z967" i="6"/>
  <c r="Z913" i="6"/>
  <c r="Z768" i="6"/>
  <c r="Z940" i="6"/>
  <c r="Z796" i="6"/>
  <c r="Z736" i="6"/>
  <c r="Z532" i="6"/>
  <c r="Z323" i="6"/>
  <c r="Z897" i="6"/>
  <c r="Z513" i="6"/>
  <c r="Z976" i="6"/>
  <c r="Z992" i="6"/>
  <c r="Z831" i="6"/>
  <c r="Z804" i="6"/>
  <c r="Z643" i="6"/>
  <c r="Z791" i="6"/>
  <c r="Z781" i="6"/>
  <c r="Z631" i="6"/>
  <c r="Z401" i="6"/>
  <c r="Z894" i="6"/>
  <c r="Z779" i="6"/>
  <c r="Z700" i="6"/>
  <c r="Z561" i="6"/>
  <c r="Z403" i="6"/>
  <c r="Z556" i="6"/>
  <c r="Z933" i="6"/>
  <c r="Z773" i="6"/>
  <c r="Z623" i="6"/>
  <c r="Z385" i="6"/>
  <c r="Z836" i="6"/>
  <c r="Z710" i="6"/>
  <c r="Z60" i="6"/>
  <c r="Z67" i="6"/>
  <c r="Z140" i="6"/>
  <c r="Z222" i="6"/>
  <c r="Z885" i="6"/>
  <c r="Z175" i="6"/>
  <c r="Z230" i="6"/>
  <c r="Z250" i="6"/>
  <c r="Z47" i="6"/>
  <c r="Z76" i="6"/>
  <c r="Z43" i="6"/>
  <c r="Z32" i="6"/>
  <c r="Z31" i="6"/>
  <c r="Z144" i="6"/>
  <c r="Z146" i="6"/>
  <c r="Z268" i="6"/>
  <c r="Z282" i="6"/>
  <c r="Z286" i="6"/>
  <c r="Z28" i="6"/>
  <c r="Z110" i="6"/>
  <c r="Z48" i="6"/>
  <c r="Z111" i="6"/>
  <c r="Z160" i="6"/>
  <c r="Z162" i="6"/>
  <c r="Z293" i="6"/>
  <c r="Z244" i="6"/>
  <c r="Z49" i="6"/>
  <c r="Z287" i="6"/>
  <c r="Z62" i="6"/>
  <c r="Z217" i="6"/>
  <c r="Z200" i="6"/>
  <c r="Z161" i="6"/>
  <c r="Z147" i="6"/>
  <c r="Z229" i="6"/>
  <c r="Z134" i="6"/>
  <c r="Z66" i="6"/>
  <c r="Z315" i="6"/>
  <c r="Z857" i="6"/>
  <c r="Z966" i="6"/>
  <c r="Z705" i="6"/>
  <c r="Z568" i="6"/>
  <c r="Z431" i="6"/>
  <c r="Z365" i="6"/>
  <c r="Z329" i="6"/>
  <c r="Z896" i="6"/>
  <c r="Z813" i="6"/>
  <c r="Z707" i="6"/>
  <c r="Z347" i="6"/>
  <c r="Z812" i="6"/>
  <c r="Z958" i="6"/>
  <c r="Z673" i="6"/>
  <c r="Z626" i="6"/>
  <c r="Z491" i="6"/>
  <c r="Z357" i="6"/>
  <c r="Z987" i="6"/>
  <c r="Z824" i="6"/>
  <c r="Z776" i="6"/>
  <c r="Z611" i="6"/>
  <c r="Z881" i="6"/>
  <c r="Z943" i="6"/>
  <c r="Z668" i="6"/>
  <c r="Z452" i="6"/>
  <c r="Z948" i="6"/>
  <c r="Z758" i="6"/>
  <c r="Z370" i="6"/>
  <c r="Z856" i="6"/>
  <c r="Z974" i="6"/>
  <c r="Z719" i="6"/>
  <c r="Z619" i="6"/>
  <c r="Z505" i="6"/>
  <c r="Z811" i="6"/>
  <c r="Z721" i="6"/>
  <c r="Z567" i="6"/>
  <c r="Z426" i="6"/>
  <c r="Z113" i="6"/>
  <c r="Z99" i="6"/>
  <c r="Z187" i="6"/>
  <c r="Z173" i="6"/>
  <c r="Z868" i="6"/>
  <c r="Z273" i="6"/>
  <c r="Z188" i="6"/>
  <c r="Z150" i="6"/>
  <c r="Z26" i="6"/>
  <c r="Z155" i="6"/>
  <c r="Z75" i="6"/>
  <c r="Z96" i="6"/>
  <c r="Z98" i="6"/>
  <c r="Z240" i="6"/>
  <c r="Z203" i="6"/>
  <c r="Z262" i="6"/>
  <c r="Z166" i="6"/>
  <c r="Z95" i="6"/>
  <c r="Z92" i="6"/>
  <c r="Z51" i="6"/>
  <c r="Z112" i="6"/>
  <c r="Z57" i="6"/>
  <c r="Z277" i="6"/>
  <c r="Z204" i="6"/>
  <c r="Z298" i="6"/>
  <c r="Z118" i="6"/>
  <c r="Z247" i="6"/>
  <c r="Z44" i="6"/>
  <c r="Z190" i="6"/>
  <c r="Z21" i="6"/>
  <c r="Z253" i="6"/>
  <c r="Z211" i="6"/>
  <c r="Z248" i="6"/>
  <c r="Z174" i="6"/>
  <c r="Z143" i="6"/>
  <c r="Z192" i="6"/>
  <c r="Z951" i="6"/>
  <c r="Z786" i="6"/>
  <c r="Z884" i="6"/>
  <c r="Z681" i="6"/>
  <c r="Z614" i="6"/>
  <c r="Z461" i="6"/>
  <c r="Z318" i="6"/>
  <c r="Z911" i="6"/>
  <c r="Z830" i="6"/>
  <c r="Z692" i="6"/>
  <c r="Z545" i="6"/>
  <c r="Z907" i="6"/>
  <c r="Z685" i="6"/>
  <c r="Z876" i="6"/>
  <c r="Z759" i="6"/>
  <c r="Z606" i="6"/>
  <c r="Z455" i="6"/>
  <c r="Z310" i="6"/>
  <c r="Z904" i="6"/>
  <c r="Z826" i="6"/>
  <c r="Z690" i="6"/>
  <c r="Z533" i="6"/>
  <c r="Z780" i="6"/>
  <c r="Z872" i="6"/>
  <c r="Z540" i="6"/>
  <c r="Z939" i="6"/>
  <c r="Z949" i="6"/>
  <c r="Z847" i="6"/>
  <c r="Z938" i="6"/>
  <c r="Z755" i="6"/>
  <c r="Z892" i="6"/>
  <c r="Z713" i="6"/>
  <c r="Z612" i="6"/>
  <c r="Z384" i="6"/>
  <c r="Z816" i="6"/>
  <c r="Z616" i="6"/>
  <c r="Z496" i="6"/>
  <c r="Z399" i="6"/>
  <c r="Z651" i="6"/>
  <c r="Z602" i="6"/>
  <c r="Z427" i="6"/>
  <c r="Z334" i="6"/>
  <c r="Z516" i="6"/>
  <c r="Z364" i="6"/>
  <c r="Z921" i="6"/>
  <c r="Z584" i="6"/>
  <c r="Z492" i="6"/>
  <c r="Z383" i="6"/>
  <c r="Z636" i="6"/>
  <c r="Z228" i="6"/>
  <c r="Z195" i="6"/>
  <c r="Z234" i="6"/>
  <c r="Z178" i="6"/>
  <c r="Z732" i="6"/>
  <c r="Z22" i="6"/>
  <c r="Z288" i="6"/>
  <c r="Z169" i="6"/>
  <c r="Z270" i="6"/>
  <c r="Z226" i="6"/>
  <c r="Z115" i="6"/>
  <c r="Z156" i="6"/>
  <c r="Z186" i="6"/>
  <c r="Z233" i="6"/>
  <c r="Z294" i="6"/>
  <c r="Z141" i="6"/>
  <c r="Z209" i="6"/>
  <c r="Z90" i="6"/>
  <c r="Z198" i="6"/>
  <c r="Z83" i="6"/>
  <c r="Z172" i="6"/>
  <c r="Z63" i="6"/>
  <c r="Z184" i="6"/>
  <c r="Z255" i="6"/>
  <c r="Z167" i="6"/>
  <c r="Z117" i="6"/>
  <c r="Z181" i="6"/>
  <c r="Z108" i="6"/>
  <c r="Z59" i="6"/>
  <c r="Z64" i="6"/>
  <c r="Z97" i="6"/>
  <c r="Z170" i="6"/>
  <c r="Z291" i="6"/>
  <c r="Z223" i="6"/>
  <c r="Z296" i="6"/>
  <c r="Z189" i="6"/>
  <c r="Z849" i="6"/>
  <c r="Z579" i="6"/>
  <c r="Z890" i="6"/>
  <c r="Z797" i="6"/>
  <c r="Z552" i="6"/>
  <c r="Z442" i="6"/>
  <c r="Z883" i="6"/>
  <c r="Z833" i="6"/>
  <c r="Z702" i="6"/>
  <c r="Z593" i="6"/>
  <c r="Z386" i="6"/>
  <c r="Z858" i="6"/>
  <c r="Z577" i="6"/>
  <c r="Z867" i="6"/>
  <c r="Z789" i="6"/>
  <c r="Z639" i="6"/>
  <c r="Z414" i="6"/>
  <c r="Z869" i="6"/>
  <c r="Z829" i="6"/>
  <c r="Z701" i="6"/>
  <c r="Z571" i="6"/>
  <c r="Z379" i="6"/>
  <c r="Z670" i="6"/>
  <c r="Z739" i="6"/>
  <c r="Z376" i="6"/>
  <c r="Z499" i="6"/>
  <c r="Z990" i="6"/>
  <c r="Z946" i="6"/>
  <c r="Z853" i="6"/>
  <c r="Z675" i="6"/>
  <c r="Z898" i="6"/>
  <c r="Z657" i="6"/>
  <c r="Z428" i="6"/>
  <c r="Z985" i="6"/>
  <c r="Z814" i="6"/>
  <c r="Z663" i="6"/>
  <c r="Z535" i="6"/>
  <c r="Z371" i="6"/>
  <c r="Z637" i="6"/>
  <c r="Z440" i="6"/>
  <c r="Z336" i="6"/>
  <c r="Z924" i="6"/>
  <c r="Z436" i="6"/>
  <c r="Z977" i="6"/>
  <c r="Z806" i="6"/>
  <c r="Z655" i="6"/>
  <c r="Z524" i="6"/>
  <c r="Z369" i="6"/>
  <c r="Z462" i="6"/>
  <c r="Z122" i="6"/>
  <c r="Z214" i="6"/>
  <c r="Z142" i="6"/>
  <c r="Z254" i="6"/>
  <c r="Z25" i="6"/>
  <c r="Z86" i="6"/>
  <c r="Z259" i="6"/>
  <c r="Z232" i="6"/>
  <c r="Z136" i="6"/>
  <c r="Z138" i="6"/>
  <c r="Z121" i="6"/>
  <c r="Z202" i="6"/>
  <c r="Z42" i="6"/>
  <c r="Z290" i="6"/>
  <c r="Z38" i="6"/>
  <c r="Z224" i="6"/>
  <c r="Z289" i="6"/>
  <c r="Z128" i="6"/>
  <c r="Z258" i="6"/>
  <c r="Z131" i="6"/>
  <c r="Z276" i="6"/>
  <c r="Z114" i="6"/>
  <c r="Z251" i="6"/>
  <c r="Z54" i="6"/>
  <c r="Z249" i="6"/>
  <c r="Z194" i="6"/>
  <c r="Z55" i="6"/>
  <c r="Z292" i="6"/>
  <c r="Z91" i="6"/>
  <c r="Z124" i="6"/>
  <c r="Z103" i="6"/>
  <c r="Z191" i="6"/>
  <c r="Z70" i="6"/>
  <c r="Z27" i="6"/>
  <c r="Z221" i="6"/>
  <c r="Z269" i="6"/>
  <c r="Z682" i="6"/>
  <c r="Z529" i="6"/>
  <c r="Z843" i="6"/>
  <c r="Z733" i="6"/>
  <c r="Z583" i="6"/>
  <c r="Z375" i="6"/>
  <c r="Z809" i="6"/>
  <c r="Z649" i="6"/>
  <c r="Z604" i="6"/>
  <c r="Z489" i="6"/>
  <c r="Z918" i="6"/>
  <c r="Z660" i="6"/>
  <c r="Z500" i="6"/>
  <c r="Z827" i="6"/>
  <c r="Z726" i="6"/>
  <c r="Z575" i="6"/>
  <c r="Z434" i="6"/>
  <c r="Z837" i="6"/>
  <c r="Z587" i="6"/>
  <c r="Z581" i="6"/>
  <c r="Z478" i="6"/>
  <c r="Z955" i="6"/>
  <c r="Z635" i="6"/>
  <c r="Z629" i="6"/>
  <c r="Z1000" i="6"/>
  <c r="Z800" i="6"/>
  <c r="Z908" i="6"/>
  <c r="Z915" i="6"/>
  <c r="Z662" i="6"/>
  <c r="Z566" i="6"/>
  <c r="Z859" i="6"/>
  <c r="Z573" i="6"/>
  <c r="Z325" i="6"/>
  <c r="Z973" i="6"/>
  <c r="Z734" i="6"/>
  <c r="Z648" i="6"/>
  <c r="Z507" i="6"/>
  <c r="Z338" i="6"/>
  <c r="Z480" i="6"/>
  <c r="Z372" i="6"/>
  <c r="Z931" i="6"/>
  <c r="Z805" i="6"/>
  <c r="Z341" i="6"/>
  <c r="Z965" i="6"/>
  <c r="Z863" i="6"/>
  <c r="Z624" i="6"/>
  <c r="Z482" i="6"/>
  <c r="Z332" i="6"/>
  <c r="Z406" i="6"/>
  <c r="Z165" i="6"/>
  <c r="Z180" i="6"/>
  <c r="Z151" i="6"/>
  <c r="Z220" i="6"/>
  <c r="Z68" i="6"/>
  <c r="Z37" i="6"/>
  <c r="Z24" i="6"/>
  <c r="Z106" i="6"/>
  <c r="Z23" i="6"/>
  <c r="Z183" i="6"/>
  <c r="Z246" i="6"/>
  <c r="Z266" i="6"/>
  <c r="Z252" i="6"/>
  <c r="Z20" i="6"/>
  <c r="Z102" i="6"/>
  <c r="Z40" i="6"/>
  <c r="Z73" i="6"/>
  <c r="Z152" i="6"/>
  <c r="Z154" i="6"/>
  <c r="Z236" i="6"/>
  <c r="Z299" i="6"/>
  <c r="Z263" i="6"/>
  <c r="Z36" i="6"/>
  <c r="Z182" i="6"/>
  <c r="Z19" i="6"/>
  <c r="Z225" i="6"/>
  <c r="Z283" i="6"/>
  <c r="Z235" i="6"/>
  <c r="Z177" i="6"/>
  <c r="Z125" i="6"/>
  <c r="Z71" i="6"/>
  <c r="Z52" i="6"/>
  <c r="Z29" i="6"/>
  <c r="Z72" i="6"/>
  <c r="Z238" i="6"/>
  <c r="Z137" i="6"/>
  <c r="Z557" i="6"/>
  <c r="Z437" i="6"/>
  <c r="Z767" i="6"/>
  <c r="Z608" i="6"/>
  <c r="Z531" i="6"/>
  <c r="Z393" i="6"/>
  <c r="Z771" i="6"/>
  <c r="Z627" i="6"/>
  <c r="Z488" i="6"/>
  <c r="Z350" i="6"/>
  <c r="Z852" i="6"/>
  <c r="Z634" i="6"/>
  <c r="Z404" i="6"/>
  <c r="Z832" i="6"/>
  <c r="Z576" i="6"/>
  <c r="Z527" i="6"/>
  <c r="Z377" i="6"/>
  <c r="Z653" i="6"/>
  <c r="Z625" i="6"/>
  <c r="Z421" i="6"/>
  <c r="Z346" i="6"/>
  <c r="Z694" i="6"/>
  <c r="Z425" i="6"/>
  <c r="Z633" i="6"/>
  <c r="Z860" i="6"/>
  <c r="Z718" i="6"/>
  <c r="Z871" i="6"/>
  <c r="Z825" i="6"/>
  <c r="Z645" i="6"/>
  <c r="Z441" i="6"/>
  <c r="Z787" i="6"/>
  <c r="Z439" i="6"/>
  <c r="Z902" i="6"/>
  <c r="Z944" i="6"/>
  <c r="Z807" i="6"/>
  <c r="Z672" i="6"/>
  <c r="Z458" i="6"/>
  <c r="Z322" i="6"/>
  <c r="Z388" i="6"/>
  <c r="Z969" i="6"/>
  <c r="Z882" i="6"/>
  <c r="Z752" i="6"/>
  <c r="Z927" i="6"/>
  <c r="Z936" i="6"/>
  <c r="Z790" i="6"/>
  <c r="Z216" i="6"/>
  <c r="Z243" i="6"/>
  <c r="Z264" i="6"/>
  <c r="Z237" i="6"/>
  <c r="Z129" i="6"/>
  <c r="Z69" i="6"/>
  <c r="Z88" i="6"/>
  <c r="Z74" i="6"/>
  <c r="Z272" i="6"/>
  <c r="Z241" i="6"/>
  <c r="Z133" i="6"/>
  <c r="Z158" i="6"/>
  <c r="Z65" i="6"/>
  <c r="Z84" i="6"/>
  <c r="Z45" i="6"/>
  <c r="Z104" i="6"/>
  <c r="Z39" i="6"/>
  <c r="Z153" i="6"/>
  <c r="Z205" i="6"/>
  <c r="Z278" i="6"/>
  <c r="Z109" i="6"/>
  <c r="Z127" i="6"/>
  <c r="Z100" i="6"/>
  <c r="Z53" i="6"/>
  <c r="Z56" i="6"/>
  <c r="Z171" i="6"/>
  <c r="Z168" i="6"/>
  <c r="Z139" i="6"/>
  <c r="Z261" i="6"/>
  <c r="Z231" i="6"/>
  <c r="Z34" i="6"/>
  <c r="Z105" i="6"/>
  <c r="Z61" i="6"/>
  <c r="Z132" i="6"/>
  <c r="Z199" i="6"/>
  <c r="Z212" i="6"/>
  <c r="Z487" i="6"/>
  <c r="Z1001" i="6"/>
  <c r="Z835" i="6"/>
  <c r="Z679" i="6"/>
  <c r="Z528" i="6"/>
  <c r="Z389" i="6"/>
  <c r="Z578" i="6"/>
  <c r="Z457" i="6"/>
  <c r="Z366" i="6"/>
  <c r="Z954" i="6"/>
  <c r="Z683" i="6"/>
  <c r="Z494" i="6"/>
  <c r="Z993" i="6"/>
  <c r="Z819" i="6"/>
  <c r="Z671" i="6"/>
  <c r="Z543" i="6"/>
  <c r="Z381" i="6"/>
  <c r="Z537" i="6"/>
  <c r="Z460" i="6"/>
  <c r="Z358" i="6"/>
  <c r="Z923" i="6"/>
  <c r="Z861" i="6"/>
  <c r="Z947" i="6"/>
  <c r="Z945" i="6"/>
  <c r="Z802" i="6"/>
  <c r="Z601" i="6"/>
  <c r="Z901" i="6"/>
  <c r="Z754" i="6"/>
  <c r="Z523" i="6"/>
  <c r="Z331" i="6"/>
  <c r="Z851" i="6"/>
  <c r="Z342" i="6"/>
  <c r="Z850" i="6"/>
  <c r="Z950" i="6"/>
  <c r="Z782" i="6"/>
  <c r="Z570" i="6"/>
  <c r="Z483" i="6"/>
  <c r="Z340" i="6"/>
  <c r="Z988" i="6"/>
  <c r="Z929" i="6"/>
  <c r="Z747" i="6"/>
  <c r="Z620" i="6"/>
  <c r="Z846" i="6"/>
  <c r="Z942" i="6"/>
  <c r="Z774" i="6"/>
  <c r="Z559" i="6"/>
  <c r="Z475" i="6"/>
  <c r="Z327" i="6"/>
  <c r="Z922" i="6"/>
  <c r="Z6" i="6"/>
  <c r="Z12" i="6"/>
  <c r="Z5" i="6"/>
  <c r="Z10" i="6"/>
  <c r="Z8" i="6"/>
  <c r="Z15" i="6"/>
  <c r="Z9" i="6"/>
  <c r="Z4" i="6"/>
  <c r="Z3" i="6"/>
  <c r="Z7" i="6"/>
  <c r="Z13" i="6"/>
  <c r="Z14" i="6"/>
  <c r="AR36" i="6"/>
  <c r="AP20" i="6"/>
  <c r="AQ22" i="6"/>
  <c r="AP21" i="6"/>
  <c r="AP22" i="6"/>
  <c r="AQ29" i="6" a="1"/>
  <c r="AQ29" i="6" s="1"/>
  <c r="AQ32" i="6" a="1"/>
  <c r="AQ32" i="6" s="1"/>
  <c r="AQ31" i="6" a="1"/>
  <c r="AQ31" i="6" s="1"/>
  <c r="AQ33" i="6" a="1"/>
  <c r="AQ33" i="6" s="1"/>
  <c r="AQ28" i="6" a="1"/>
  <c r="AQ28" i="6" s="1"/>
  <c r="AQ30" i="6" a="1"/>
  <c r="AQ30" i="6" s="1"/>
  <c r="AT24" i="6"/>
  <c r="AU25" i="6"/>
  <c r="AR22" i="6"/>
  <c r="AU22" i="6"/>
  <c r="AP23" i="6"/>
  <c r="AP24" i="6"/>
  <c r="AT21" i="6"/>
  <c r="AP25" i="6"/>
  <c r="AR25" i="6"/>
  <c r="AQ23" i="6"/>
  <c r="AR24" i="6"/>
  <c r="AR21" i="6"/>
  <c r="AS22" i="6"/>
  <c r="AT23" i="6"/>
  <c r="AS25" i="6"/>
  <c r="AU21" i="6"/>
  <c r="AQ25" i="6"/>
  <c r="AU24" i="6"/>
  <c r="AR23" i="6"/>
  <c r="AS24" i="6"/>
  <c r="AU23" i="6"/>
  <c r="AS21" i="6"/>
  <c r="AR20" i="6"/>
  <c r="AT20" i="6"/>
  <c r="AU20" i="6"/>
  <c r="AS20" i="6"/>
  <c r="Q18" i="8" l="1"/>
  <c r="T939" i="10"/>
  <c r="T817" i="10"/>
  <c r="T801" i="10"/>
  <c r="T856" i="10"/>
  <c r="T783" i="10"/>
  <c r="T691" i="10"/>
  <c r="T683" i="10"/>
  <c r="T675" i="10"/>
  <c r="T636" i="10"/>
  <c r="T623" i="10"/>
  <c r="T607" i="10"/>
  <c r="T632" i="10"/>
  <c r="T612" i="10"/>
  <c r="T552" i="10"/>
  <c r="T466" i="10"/>
  <c r="T494" i="10"/>
  <c r="T478" i="10"/>
  <c r="T303" i="10"/>
  <c r="T201" i="10"/>
  <c r="T197" i="10"/>
  <c r="T994" i="10"/>
  <c r="T990" i="10"/>
  <c r="T943" i="10"/>
  <c r="T897" i="10"/>
  <c r="T873" i="10"/>
  <c r="T885" i="10"/>
  <c r="T887" i="10"/>
  <c r="T828" i="10"/>
  <c r="T812" i="10"/>
  <c r="T840" i="10"/>
  <c r="T796" i="10"/>
  <c r="T775" i="10"/>
  <c r="T741" i="10"/>
  <c r="T761" i="10"/>
  <c r="T715" i="10"/>
  <c r="T699" i="10"/>
  <c r="T693" i="10"/>
  <c r="T713" i="10"/>
  <c r="T672" i="10"/>
  <c r="T556" i="10"/>
  <c r="T548" i="10"/>
  <c r="T532" i="10"/>
  <c r="T580" i="10"/>
  <c r="T599" i="10"/>
  <c r="T588" i="10"/>
  <c r="T462" i="10"/>
  <c r="T489" i="10"/>
  <c r="T388" i="10"/>
  <c r="T376" i="10"/>
  <c r="T501" i="10"/>
  <c r="T505" i="10"/>
  <c r="T372" i="10"/>
  <c r="T477" i="10"/>
  <c r="T444" i="10"/>
  <c r="T366" i="10"/>
  <c r="T485" i="10"/>
  <c r="T281" i="10"/>
  <c r="T265" i="10"/>
  <c r="T249" i="10"/>
  <c r="T233" i="10"/>
  <c r="T974" i="10"/>
  <c r="T895" i="10"/>
  <c r="T821" i="10"/>
  <c r="T805" i="10"/>
  <c r="T860" i="10"/>
  <c r="T725" i="10"/>
  <c r="T695" i="10"/>
  <c r="T677" i="10"/>
  <c r="T627" i="10"/>
  <c r="T611" i="10"/>
  <c r="T628" i="10"/>
  <c r="T560" i="10"/>
  <c r="T498" i="10"/>
  <c r="T482" i="10"/>
  <c r="T461" i="10"/>
  <c r="T982" i="10"/>
  <c r="T997" i="10"/>
  <c r="T986" i="10"/>
  <c r="T979" i="10"/>
  <c r="T951" i="10"/>
  <c r="T915" i="10"/>
  <c r="T905" i="10"/>
  <c r="T891" i="10"/>
  <c r="T913" i="10"/>
  <c r="T820" i="10"/>
  <c r="T800" i="10"/>
  <c r="T844" i="10"/>
  <c r="T757" i="10"/>
  <c r="T737" i="10"/>
  <c r="T745" i="10"/>
  <c r="T707" i="10"/>
  <c r="T687" i="10"/>
  <c r="T709" i="10"/>
  <c r="T649" i="10"/>
  <c r="T652" i="10"/>
  <c r="T603" i="10"/>
  <c r="T668" i="10"/>
  <c r="T540" i="10"/>
  <c r="T568" i="10"/>
  <c r="T576" i="10"/>
  <c r="T518" i="10"/>
  <c r="T564" i="10"/>
  <c r="T516" i="10"/>
  <c r="T452" i="10"/>
  <c r="T440" i="10"/>
  <c r="T428" i="10"/>
  <c r="T416" i="10"/>
  <c r="T436" i="10"/>
  <c r="T364" i="10"/>
  <c r="T392" i="10"/>
  <c r="T380" i="10"/>
  <c r="T287" i="10"/>
  <c r="T368" i="10"/>
  <c r="T273" i="10"/>
  <c r="T257" i="10"/>
  <c r="T241" i="10"/>
  <c r="T978" i="10"/>
  <c r="T947" i="10"/>
  <c r="T907" i="10"/>
  <c r="T909" i="10"/>
  <c r="T869" i="10"/>
  <c r="T816" i="10"/>
  <c r="T852" i="10"/>
  <c r="T836" i="10"/>
  <c r="T793" i="10"/>
  <c r="T681" i="10"/>
  <c r="T619" i="10"/>
  <c r="T595" i="10"/>
  <c r="T572" i="10"/>
  <c r="T465" i="10"/>
  <c r="T474" i="10"/>
  <c r="T209" i="10"/>
  <c r="T213" i="10"/>
  <c r="T132" i="10"/>
  <c r="T82" i="10"/>
  <c r="T66" i="10"/>
  <c r="T56" i="10"/>
  <c r="T72" i="10"/>
  <c r="T45" i="10"/>
  <c r="T47" i="10"/>
  <c r="T53" i="10"/>
  <c r="T1001" i="10"/>
  <c r="T733" i="10"/>
  <c r="T644" i="10"/>
  <c r="T637" i="10"/>
  <c r="T620" i="10"/>
  <c r="T624" i="10"/>
  <c r="T544" i="10"/>
  <c r="T660" i="10"/>
  <c r="T522" i="10"/>
  <c r="T520" i="10"/>
  <c r="T493" i="10"/>
  <c r="T448" i="10"/>
  <c r="T412" i="10"/>
  <c r="T400" i="10"/>
  <c r="T277" i="10"/>
  <c r="T245" i="10"/>
  <c r="T987" i="10"/>
  <c r="T809" i="10"/>
  <c r="T768" i="10"/>
  <c r="T749" i="10"/>
  <c r="T703" i="10"/>
  <c r="T701" i="10"/>
  <c r="T645" i="10"/>
  <c r="T420" i="10"/>
  <c r="T396" i="10"/>
  <c r="T404" i="10"/>
  <c r="T362" i="10"/>
  <c r="T481" i="10"/>
  <c r="T291" i="10"/>
  <c r="T253" i="10"/>
  <c r="T295" i="10"/>
  <c r="T164" i="10"/>
  <c r="T86" i="10"/>
  <c r="T70" i="10"/>
  <c r="T76" i="10"/>
  <c r="T60" i="10"/>
  <c r="T893" i="10"/>
  <c r="T889" i="10"/>
  <c r="T824" i="10"/>
  <c r="T797" i="10"/>
  <c r="T848" i="10"/>
  <c r="T779" i="10"/>
  <c r="T679" i="10"/>
  <c r="T685" i="10"/>
  <c r="T640" i="10"/>
  <c r="T616" i="10"/>
  <c r="T502" i="10"/>
  <c r="T469" i="10"/>
  <c r="T205" i="10"/>
  <c r="T116" i="10"/>
  <c r="T998" i="10"/>
  <c r="T877" i="10"/>
  <c r="T901" i="10"/>
  <c r="T881" i="10"/>
  <c r="T641" i="10"/>
  <c r="T615" i="10"/>
  <c r="T656" i="10"/>
  <c r="T584" i="10"/>
  <c r="T490" i="10"/>
  <c r="T124" i="10"/>
  <c r="T128" i="10"/>
  <c r="T74" i="10"/>
  <c r="T80" i="10"/>
  <c r="T64" i="10"/>
  <c r="T44" i="10"/>
  <c r="T29" i="10"/>
  <c r="T792" i="10"/>
  <c r="T765" i="10"/>
  <c r="T753" i="10"/>
  <c r="T711" i="10"/>
  <c r="T717" i="10"/>
  <c r="T689" i="10"/>
  <c r="T528" i="10"/>
  <c r="T664" i="10"/>
  <c r="T458" i="10"/>
  <c r="T497" i="10"/>
  <c r="T473" i="10"/>
  <c r="T424" i="10"/>
  <c r="T261" i="10"/>
  <c r="T229" i="10"/>
  <c r="T225" i="10"/>
  <c r="T983" i="10"/>
  <c r="T825" i="10"/>
  <c r="T804" i="10"/>
  <c r="T729" i="10"/>
  <c r="T769" i="10"/>
  <c r="T721" i="10"/>
  <c r="T697" i="10"/>
  <c r="T648" i="10"/>
  <c r="T536" i="10"/>
  <c r="T524" i="10"/>
  <c r="T514" i="10"/>
  <c r="T512" i="10"/>
  <c r="T408" i="10"/>
  <c r="T384" i="10"/>
  <c r="T509" i="10"/>
  <c r="T432" i="10"/>
  <c r="T299" i="10"/>
  <c r="T217" i="10"/>
  <c r="T269" i="10"/>
  <c r="T237" i="10"/>
  <c r="T221" i="10"/>
  <c r="T120" i="10"/>
  <c r="T160" i="10"/>
  <c r="T168" i="10"/>
  <c r="T78" i="10"/>
  <c r="T62" i="10"/>
  <c r="T84" i="10"/>
  <c r="T68" i="10"/>
  <c r="T911" i="10"/>
  <c r="T808" i="10"/>
  <c r="T813" i="10"/>
  <c r="T486" i="10"/>
  <c r="T864" i="10"/>
  <c r="T470" i="10"/>
  <c r="T631" i="10"/>
  <c r="T28" i="10"/>
  <c r="T12" i="10"/>
  <c r="T4" i="10"/>
  <c r="T5" i="10"/>
  <c r="T8" i="10"/>
  <c r="T26" i="10"/>
  <c r="T23" i="10"/>
  <c r="T7" i="10"/>
  <c r="T16" i="10"/>
  <c r="T14" i="10"/>
  <c r="T27" i="10"/>
  <c r="T15" i="10"/>
  <c r="T24" i="10"/>
  <c r="T10" i="10"/>
  <c r="T2" i="10"/>
  <c r="T9" i="10"/>
  <c r="T30" i="10"/>
  <c r="T39" i="10"/>
  <c r="T51" i="10"/>
  <c r="T98" i="10"/>
  <c r="T92" i="10"/>
  <c r="T108" i="10"/>
  <c r="T136" i="10"/>
  <c r="T152" i="10"/>
  <c r="T180" i="10"/>
  <c r="T227" i="10"/>
  <c r="T134" i="10"/>
  <c r="T150" i="10"/>
  <c r="T166" i="10"/>
  <c r="T182" i="10"/>
  <c r="T243" i="10"/>
  <c r="T259" i="10"/>
  <c r="T275" i="10"/>
  <c r="T133" i="10"/>
  <c r="T18" i="10"/>
  <c r="T11" i="10"/>
  <c r="T21" i="10"/>
  <c r="T3" i="10"/>
  <c r="T13" i="10"/>
  <c r="T71" i="10"/>
  <c r="T83" i="10"/>
  <c r="T94" i="10"/>
  <c r="T106" i="10"/>
  <c r="T73" i="10"/>
  <c r="T85" i="10"/>
  <c r="T88" i="10"/>
  <c r="T100" i="10"/>
  <c r="T112" i="10"/>
  <c r="T148" i="10"/>
  <c r="T172" i="10"/>
  <c r="T184" i="10"/>
  <c r="T196" i="10"/>
  <c r="T163" i="10"/>
  <c r="T175" i="10"/>
  <c r="T130" i="10"/>
  <c r="T142" i="10"/>
  <c r="T154" i="10"/>
  <c r="T289" i="10"/>
  <c r="T210" i="10"/>
  <c r="T236" i="10"/>
  <c r="T252" i="10"/>
  <c r="T268" i="10"/>
  <c r="T284" i="10"/>
  <c r="T234" i="10"/>
  <c r="T250" i="10"/>
  <c r="T266" i="10"/>
  <c r="T282" i="10"/>
  <c r="T285" i="10"/>
  <c r="T375" i="10"/>
  <c r="T387" i="10"/>
  <c r="T399" i="10"/>
  <c r="T315" i="10"/>
  <c r="T331" i="10"/>
  <c r="T347" i="10"/>
  <c r="T22" i="10"/>
  <c r="T19" i="10"/>
  <c r="T20" i="10"/>
  <c r="T95" i="10"/>
  <c r="T46" i="10"/>
  <c r="T75" i="10"/>
  <c r="T52" i="10"/>
  <c r="T118" i="10"/>
  <c r="T55" i="10"/>
  <c r="T105" i="10"/>
  <c r="T31" i="10"/>
  <c r="T17" i="10"/>
  <c r="T91" i="10"/>
  <c r="T111" i="10"/>
  <c r="T40" i="10"/>
  <c r="T93" i="10"/>
  <c r="T156" i="10"/>
  <c r="T188" i="10"/>
  <c r="T226" i="10"/>
  <c r="T123" i="10"/>
  <c r="T33" i="10"/>
  <c r="T38" i="10"/>
  <c r="T32" i="10"/>
  <c r="T107" i="10"/>
  <c r="T90" i="10"/>
  <c r="T110" i="10"/>
  <c r="T69" i="10"/>
  <c r="T81" i="10"/>
  <c r="T101" i="10"/>
  <c r="T131" i="10"/>
  <c r="T25" i="10"/>
  <c r="T35" i="10"/>
  <c r="T48" i="10"/>
  <c r="T49" i="10"/>
  <c r="T119" i="10"/>
  <c r="T109" i="10"/>
  <c r="T79" i="10"/>
  <c r="T50" i="10"/>
  <c r="T42" i="10"/>
  <c r="T57" i="10"/>
  <c r="T114" i="10"/>
  <c r="T211" i="10"/>
  <c r="T77" i="10"/>
  <c r="T89" i="10"/>
  <c r="T117" i="10"/>
  <c r="T96" i="10"/>
  <c r="T58" i="10"/>
  <c r="T140" i="10"/>
  <c r="T139" i="10"/>
  <c r="T97" i="10"/>
  <c r="T143" i="10"/>
  <c r="T187" i="10"/>
  <c r="T122" i="10"/>
  <c r="T255" i="10"/>
  <c r="T153" i="10"/>
  <c r="T165" i="10"/>
  <c r="T220" i="10"/>
  <c r="T280" i="10"/>
  <c r="T262" i="10"/>
  <c r="T274" i="10"/>
  <c r="T340" i="10"/>
  <c r="T352" i="10"/>
  <c r="T343" i="10"/>
  <c r="T355" i="10"/>
  <c r="T361" i="10"/>
  <c r="T314" i="10"/>
  <c r="T330" i="10"/>
  <c r="T346" i="10"/>
  <c r="T87" i="10"/>
  <c r="T115" i="10"/>
  <c r="T102" i="10"/>
  <c r="T200" i="10"/>
  <c r="T218" i="10"/>
  <c r="T162" i="10"/>
  <c r="T199" i="10"/>
  <c r="T208" i="10"/>
  <c r="T141" i="10"/>
  <c r="T177" i="10"/>
  <c r="T189" i="10"/>
  <c r="T232" i="10"/>
  <c r="T244" i="10"/>
  <c r="T256" i="10"/>
  <c r="T294" i="10"/>
  <c r="T238" i="10"/>
  <c r="T288" i="10"/>
  <c r="T312" i="10"/>
  <c r="T457" i="10"/>
  <c r="T307" i="10"/>
  <c r="T319" i="10"/>
  <c r="T379" i="10"/>
  <c r="T391" i="10"/>
  <c r="T435" i="10"/>
  <c r="T34" i="10"/>
  <c r="T103" i="10"/>
  <c r="T41" i="10"/>
  <c r="T61" i="10"/>
  <c r="T104" i="10"/>
  <c r="T151" i="10"/>
  <c r="T195" i="10"/>
  <c r="T190" i="10"/>
  <c r="T203" i="10"/>
  <c r="T231" i="10"/>
  <c r="T263" i="10"/>
  <c r="T283" i="10"/>
  <c r="T121" i="10"/>
  <c r="T149" i="10"/>
  <c r="T216" i="10"/>
  <c r="T324" i="10"/>
  <c r="T336" i="10"/>
  <c r="T365" i="10"/>
  <c r="T463" i="10"/>
  <c r="T310" i="10"/>
  <c r="T326" i="10"/>
  <c r="T342" i="10"/>
  <c r="T358" i="10"/>
  <c r="T176" i="10"/>
  <c r="T135" i="10"/>
  <c r="T183" i="10"/>
  <c r="T170" i="10"/>
  <c r="T204" i="10"/>
  <c r="T271" i="10"/>
  <c r="T129" i="10"/>
  <c r="T161" i="10"/>
  <c r="T173" i="10"/>
  <c r="T228" i="10"/>
  <c r="T264" i="10"/>
  <c r="T276" i="10"/>
  <c r="T246" i="10"/>
  <c r="T258" i="10"/>
  <c r="T270" i="10"/>
  <c r="T300" i="10"/>
  <c r="T348" i="10"/>
  <c r="T360" i="10"/>
  <c r="T327" i="10"/>
  <c r="T339" i="10"/>
  <c r="T351" i="10"/>
  <c r="T403" i="10"/>
  <c r="T447" i="10"/>
  <c r="T63" i="10"/>
  <c r="T43" i="10"/>
  <c r="T192" i="10"/>
  <c r="T159" i="10"/>
  <c r="T171" i="10"/>
  <c r="T219" i="10"/>
  <c r="T198" i="10"/>
  <c r="T138" i="10"/>
  <c r="T158" i="10"/>
  <c r="T178" i="10"/>
  <c r="T206" i="10"/>
  <c r="T239" i="10"/>
  <c r="T251" i="10"/>
  <c r="T137" i="10"/>
  <c r="T185" i="10"/>
  <c r="T240" i="10"/>
  <c r="T456" i="10"/>
  <c r="T308" i="10"/>
  <c r="T320" i="10"/>
  <c r="T451" i="10"/>
  <c r="T306" i="10"/>
  <c r="T322" i="10"/>
  <c r="T338" i="10"/>
  <c r="T354" i="10"/>
  <c r="T309" i="10"/>
  <c r="T65" i="10"/>
  <c r="T223" i="10"/>
  <c r="T127" i="10"/>
  <c r="T147" i="10"/>
  <c r="T191" i="10"/>
  <c r="T126" i="10"/>
  <c r="T146" i="10"/>
  <c r="T186" i="10"/>
  <c r="T202" i="10"/>
  <c r="T279" i="10"/>
  <c r="T145" i="10"/>
  <c r="T157" i="10"/>
  <c r="T207" i="10"/>
  <c r="T212" i="10"/>
  <c r="T224" i="10"/>
  <c r="T278" i="10"/>
  <c r="T439" i="10"/>
  <c r="T407" i="10"/>
  <c r="T296" i="10"/>
  <c r="T332" i="10"/>
  <c r="T344" i="10"/>
  <c r="T431" i="10"/>
  <c r="T359" i="10"/>
  <c r="T363" i="10"/>
  <c r="T443" i="10"/>
  <c r="T371" i="10"/>
  <c r="T415" i="10"/>
  <c r="T6" i="10"/>
  <c r="T67" i="10"/>
  <c r="T36" i="10"/>
  <c r="T54" i="10"/>
  <c r="T37" i="10"/>
  <c r="T59" i="10"/>
  <c r="T144" i="10"/>
  <c r="T167" i="10"/>
  <c r="T179" i="10"/>
  <c r="T214" i="10"/>
  <c r="T222" i="10"/>
  <c r="T194" i="10"/>
  <c r="T247" i="10"/>
  <c r="T125" i="10"/>
  <c r="T169" i="10"/>
  <c r="T181" i="10"/>
  <c r="T248" i="10"/>
  <c r="T260" i="10"/>
  <c r="T272" i="10"/>
  <c r="T230" i="10"/>
  <c r="T242" i="10"/>
  <c r="T254" i="10"/>
  <c r="T304" i="10"/>
  <c r="T356" i="10"/>
  <c r="T311" i="10"/>
  <c r="T323" i="10"/>
  <c r="T335" i="10"/>
  <c r="T302" i="10"/>
  <c r="T318" i="10"/>
  <c r="T334" i="10"/>
  <c r="T350" i="10"/>
  <c r="T367" i="10"/>
  <c r="T301" i="10"/>
  <c r="T305" i="10"/>
  <c r="T267" i="10"/>
  <c r="T286" i="10"/>
  <c r="T293" i="10"/>
  <c r="T316" i="10"/>
  <c r="T383" i="10"/>
  <c r="T317" i="10"/>
  <c r="T333" i="10"/>
  <c r="T349" i="10"/>
  <c r="T374" i="10"/>
  <c r="T390" i="10"/>
  <c r="T406" i="10"/>
  <c r="T422" i="10"/>
  <c r="T438" i="10"/>
  <c r="T454" i="10"/>
  <c r="T464" i="10"/>
  <c r="T475" i="10"/>
  <c r="T491" i="10"/>
  <c r="T507" i="10"/>
  <c r="T526" i="10"/>
  <c r="T542" i="10"/>
  <c r="T557" i="10"/>
  <c r="T618" i="10"/>
  <c r="T539" i="10"/>
  <c r="T566" i="10"/>
  <c r="T582" i="10"/>
  <c r="T650" i="10"/>
  <c r="T610" i="10"/>
  <c r="T563" i="10"/>
  <c r="T579" i="10"/>
  <c r="T598" i="10"/>
  <c r="T621" i="10"/>
  <c r="T658" i="10"/>
  <c r="T674" i="10"/>
  <c r="T651" i="10"/>
  <c r="T705" i="10"/>
  <c r="T712" i="10"/>
  <c r="T736" i="10"/>
  <c r="T752" i="10"/>
  <c r="T786" i="10"/>
  <c r="T99" i="10"/>
  <c r="T174" i="10"/>
  <c r="T395" i="10"/>
  <c r="T459" i="10"/>
  <c r="T381" i="10"/>
  <c r="T397" i="10"/>
  <c r="T413" i="10"/>
  <c r="T429" i="10"/>
  <c r="T445" i="10"/>
  <c r="T515" i="10"/>
  <c r="T472" i="10"/>
  <c r="T488" i="10"/>
  <c r="T504" i="10"/>
  <c r="T519" i="10"/>
  <c r="T541" i="10"/>
  <c r="T585" i="10"/>
  <c r="T589" i="10"/>
  <c r="T608" i="10"/>
  <c r="T667" i="10"/>
  <c r="T694" i="10"/>
  <c r="T665" i="10"/>
  <c r="T678" i="10"/>
  <c r="T710" i="10"/>
  <c r="T692" i="10"/>
  <c r="T727" i="10"/>
  <c r="T731" i="10"/>
  <c r="T215" i="10"/>
  <c r="T423" i="10"/>
  <c r="T329" i="10"/>
  <c r="T345" i="10"/>
  <c r="T370" i="10"/>
  <c r="T386" i="10"/>
  <c r="T402" i="10"/>
  <c r="T418" i="10"/>
  <c r="T434" i="10"/>
  <c r="T450" i="10"/>
  <c r="T471" i="10"/>
  <c r="T487" i="10"/>
  <c r="T503" i="10"/>
  <c r="T525" i="10"/>
  <c r="T538" i="10"/>
  <c r="T535" i="10"/>
  <c r="T562" i="10"/>
  <c r="T578" i="10"/>
  <c r="T630" i="10"/>
  <c r="T622" i="10"/>
  <c r="T559" i="10"/>
  <c r="T575" i="10"/>
  <c r="T591" i="10"/>
  <c r="T634" i="10"/>
  <c r="T617" i="10"/>
  <c r="T633" i="10"/>
  <c r="T670" i="10"/>
  <c r="T647" i="10"/>
  <c r="T684" i="10"/>
  <c r="T708" i="10"/>
  <c r="T732" i="10"/>
  <c r="T748" i="10"/>
  <c r="T764" i="10"/>
  <c r="T155" i="10"/>
  <c r="T235" i="10"/>
  <c r="T298" i="10"/>
  <c r="T411" i="10"/>
  <c r="T377" i="10"/>
  <c r="T393" i="10"/>
  <c r="T409" i="10"/>
  <c r="T425" i="10"/>
  <c r="T441" i="10"/>
  <c r="T484" i="10"/>
  <c r="T500" i="10"/>
  <c r="T554" i="10"/>
  <c r="T581" i="10"/>
  <c r="T561" i="10"/>
  <c r="T537" i="10"/>
  <c r="T551" i="10"/>
  <c r="T642" i="10"/>
  <c r="T604" i="10"/>
  <c r="T646" i="10"/>
  <c r="T663" i="10"/>
  <c r="T686" i="10"/>
  <c r="T661" i="10"/>
  <c r="T698" i="10"/>
  <c r="T676" i="10"/>
  <c r="T706" i="10"/>
  <c r="T722" i="10"/>
  <c r="T688" i="10"/>
  <c r="T328" i="10"/>
  <c r="T419" i="10"/>
  <c r="T297" i="10"/>
  <c r="T313" i="10"/>
  <c r="T325" i="10"/>
  <c r="T341" i="10"/>
  <c r="T357" i="10"/>
  <c r="T382" i="10"/>
  <c r="T398" i="10"/>
  <c r="T414" i="10"/>
  <c r="T430" i="10"/>
  <c r="T446" i="10"/>
  <c r="T483" i="10"/>
  <c r="T499" i="10"/>
  <c r="T521" i="10"/>
  <c r="T517" i="10"/>
  <c r="T553" i="10"/>
  <c r="T534" i="10"/>
  <c r="T550" i="10"/>
  <c r="T606" i="10"/>
  <c r="T531" i="10"/>
  <c r="T547" i="10"/>
  <c r="T614" i="10"/>
  <c r="T558" i="10"/>
  <c r="T574" i="10"/>
  <c r="T590" i="10"/>
  <c r="T597" i="10"/>
  <c r="T555" i="10"/>
  <c r="T571" i="10"/>
  <c r="T587" i="10"/>
  <c r="T613" i="10"/>
  <c r="T629" i="10"/>
  <c r="T654" i="10"/>
  <c r="T638" i="10"/>
  <c r="T666" i="10"/>
  <c r="T643" i="10"/>
  <c r="T723" i="10"/>
  <c r="T704" i="10"/>
  <c r="T720" i="10"/>
  <c r="T744" i="10"/>
  <c r="T760" i="10"/>
  <c r="T193" i="10"/>
  <c r="T290" i="10"/>
  <c r="T373" i="10"/>
  <c r="T389" i="10"/>
  <c r="T405" i="10"/>
  <c r="T421" i="10"/>
  <c r="T437" i="10"/>
  <c r="T453" i="10"/>
  <c r="T468" i="10"/>
  <c r="T480" i="10"/>
  <c r="T496" i="10"/>
  <c r="T510" i="10"/>
  <c r="T533" i="10"/>
  <c r="T549" i="10"/>
  <c r="T577" i="10"/>
  <c r="T592" i="10"/>
  <c r="T602" i="10"/>
  <c r="T635" i="10"/>
  <c r="T600" i="10"/>
  <c r="T659" i="10"/>
  <c r="T690" i="10"/>
  <c r="T657" i="10"/>
  <c r="T673" i="10"/>
  <c r="T682" i="10"/>
  <c r="T702" i="10"/>
  <c r="T718" i="10"/>
  <c r="T467" i="10"/>
  <c r="T321" i="10"/>
  <c r="T337" i="10"/>
  <c r="T353" i="10"/>
  <c r="T378" i="10"/>
  <c r="T394" i="10"/>
  <c r="T410" i="10"/>
  <c r="T426" i="10"/>
  <c r="T442" i="10"/>
  <c r="T479" i="10"/>
  <c r="T495" i="10"/>
  <c r="T511" i="10"/>
  <c r="T369" i="10"/>
  <c r="T455" i="10"/>
  <c r="T513" i="10"/>
  <c r="T530" i="10"/>
  <c r="T546" i="10"/>
  <c r="T527" i="10"/>
  <c r="T543" i="10"/>
  <c r="T594" i="10"/>
  <c r="T601" i="10"/>
  <c r="T570" i="10"/>
  <c r="T586" i="10"/>
  <c r="T626" i="10"/>
  <c r="T593" i="10"/>
  <c r="T567" i="10"/>
  <c r="T583" i="10"/>
  <c r="T609" i="10"/>
  <c r="T625" i="10"/>
  <c r="T596" i="10"/>
  <c r="T662" i="10"/>
  <c r="T639" i="10"/>
  <c r="T653" i="10"/>
  <c r="T719" i="10"/>
  <c r="T700" i="10"/>
  <c r="T716" i="10"/>
  <c r="T790" i="10"/>
  <c r="T728" i="10"/>
  <c r="T740" i="10"/>
  <c r="T756" i="10"/>
  <c r="T385" i="10"/>
  <c r="T460" i="10"/>
  <c r="T476" i="10"/>
  <c r="T529" i="10"/>
  <c r="T714" i="10"/>
  <c r="T751" i="10"/>
  <c r="T767" i="10"/>
  <c r="T781" i="10"/>
  <c r="T795" i="10"/>
  <c r="T788" i="10"/>
  <c r="T811" i="10"/>
  <c r="T827" i="10"/>
  <c r="T843" i="10"/>
  <c r="T834" i="10"/>
  <c r="T829" i="10"/>
  <c r="T835" i="10"/>
  <c r="T862" i="10"/>
  <c r="T878" i="10"/>
  <c r="T868" i="10"/>
  <c r="T924" i="10"/>
  <c r="T906" i="10"/>
  <c r="T920" i="10"/>
  <c r="T933" i="10"/>
  <c r="T954" i="10"/>
  <c r="T972" i="10"/>
  <c r="T984" i="10"/>
  <c r="T975" i="10"/>
  <c r="T292" i="10"/>
  <c r="T735" i="10"/>
  <c r="T782" i="10"/>
  <c r="T742" i="10"/>
  <c r="T758" i="10"/>
  <c r="T778" i="10"/>
  <c r="T777" i="10"/>
  <c r="T791" i="10"/>
  <c r="T798" i="10"/>
  <c r="T814" i="10"/>
  <c r="T830" i="10"/>
  <c r="T837" i="10"/>
  <c r="T861" i="10"/>
  <c r="T851" i="10"/>
  <c r="T890" i="10"/>
  <c r="T879" i="10"/>
  <c r="T903" i="10"/>
  <c r="T902" i="10"/>
  <c r="T923" i="10"/>
  <c r="T930" i="10"/>
  <c r="T929" i="10"/>
  <c r="T936" i="10"/>
  <c r="T969" i="10"/>
  <c r="T963" i="10"/>
  <c r="T992" i="10"/>
  <c r="T991" i="10"/>
  <c r="T747" i="10"/>
  <c r="T763" i="10"/>
  <c r="T784" i="10"/>
  <c r="T807" i="10"/>
  <c r="T823" i="10"/>
  <c r="T833" i="10"/>
  <c r="T846" i="10"/>
  <c r="T858" i="10"/>
  <c r="T872" i="10"/>
  <c r="T899" i="10"/>
  <c r="T942" i="10"/>
  <c r="T926" i="10"/>
  <c r="T945" i="10"/>
  <c r="T938" i="10"/>
  <c r="T935" i="10"/>
  <c r="T953" i="10"/>
  <c r="T959" i="10"/>
  <c r="T957" i="10"/>
  <c r="T968" i="10"/>
  <c r="T985" i="10"/>
  <c r="T113" i="10"/>
  <c r="T427" i="10"/>
  <c r="T565" i="10"/>
  <c r="T669" i="10"/>
  <c r="T680" i="10"/>
  <c r="T696" i="10"/>
  <c r="T738" i="10"/>
  <c r="T754" i="10"/>
  <c r="T770" i="10"/>
  <c r="T774" i="10"/>
  <c r="T789" i="10"/>
  <c r="T794" i="10"/>
  <c r="T810" i="10"/>
  <c r="T826" i="10"/>
  <c r="T832" i="10"/>
  <c r="T884" i="10"/>
  <c r="T857" i="10"/>
  <c r="T847" i="10"/>
  <c r="T863" i="10"/>
  <c r="T896" i="10"/>
  <c r="T875" i="10"/>
  <c r="T900" i="10"/>
  <c r="T917" i="10"/>
  <c r="T931" i="10"/>
  <c r="T898" i="10"/>
  <c r="T927" i="10"/>
  <c r="T916" i="10"/>
  <c r="T934" i="10"/>
  <c r="T948" i="10"/>
  <c r="T925" i="10"/>
  <c r="T958" i="10"/>
  <c r="T961" i="10"/>
  <c r="T965" i="10"/>
  <c r="T980" i="10"/>
  <c r="T981" i="10"/>
  <c r="T970" i="10"/>
  <c r="T988" i="10"/>
  <c r="T449" i="10"/>
  <c r="T506" i="10"/>
  <c r="T743" i="10"/>
  <c r="T759" i="10"/>
  <c r="T771" i="10"/>
  <c r="T773" i="10"/>
  <c r="T785" i="10"/>
  <c r="T780" i="10"/>
  <c r="T803" i="10"/>
  <c r="T819" i="10"/>
  <c r="T886" i="10"/>
  <c r="T854" i="10"/>
  <c r="T882" i="10"/>
  <c r="T874" i="10"/>
  <c r="T876" i="10"/>
  <c r="T870" i="10"/>
  <c r="T871" i="10"/>
  <c r="T914" i="10"/>
  <c r="T946" i="10"/>
  <c r="T941" i="10"/>
  <c r="T976" i="10"/>
  <c r="T964" i="10"/>
  <c r="T433" i="10"/>
  <c r="T573" i="10"/>
  <c r="T605" i="10"/>
  <c r="T671" i="10"/>
  <c r="T734" i="10"/>
  <c r="T750" i="10"/>
  <c r="T766" i="10"/>
  <c r="T772" i="10"/>
  <c r="T806" i="10"/>
  <c r="T822" i="10"/>
  <c r="T842" i="10"/>
  <c r="T845" i="10"/>
  <c r="T853" i="10"/>
  <c r="T888" i="10"/>
  <c r="T859" i="10"/>
  <c r="T867" i="10"/>
  <c r="T904" i="10"/>
  <c r="T894" i="10"/>
  <c r="T944" i="10"/>
  <c r="T912" i="10"/>
  <c r="T952" i="10"/>
  <c r="T921" i="10"/>
  <c r="T950" i="10"/>
  <c r="T971" i="10"/>
  <c r="T966" i="10"/>
  <c r="T993" i="10"/>
  <c r="T1000" i="10"/>
  <c r="T999" i="10"/>
  <c r="T417" i="10"/>
  <c r="T508" i="10"/>
  <c r="T569" i="10"/>
  <c r="T655" i="10"/>
  <c r="T739" i="10"/>
  <c r="T755" i="10"/>
  <c r="T726" i="10"/>
  <c r="T776" i="10"/>
  <c r="T799" i="10"/>
  <c r="T815" i="10"/>
  <c r="T831" i="10"/>
  <c r="T787" i="10"/>
  <c r="T839" i="10"/>
  <c r="T850" i="10"/>
  <c r="T866" i="10"/>
  <c r="T841" i="10"/>
  <c r="T928" i="10"/>
  <c r="T910" i="10"/>
  <c r="T922" i="10"/>
  <c r="T937" i="10"/>
  <c r="T949" i="10"/>
  <c r="T956" i="10"/>
  <c r="T960" i="10"/>
  <c r="T977" i="10"/>
  <c r="T523" i="10"/>
  <c r="T401" i="10"/>
  <c r="T492" i="10"/>
  <c r="T545" i="10"/>
  <c r="T724" i="10"/>
  <c r="T730" i="10"/>
  <c r="T746" i="10"/>
  <c r="T762" i="10"/>
  <c r="T802" i="10"/>
  <c r="T818" i="10"/>
  <c r="T838" i="10"/>
  <c r="T849" i="10"/>
  <c r="T865" i="10"/>
  <c r="T880" i="10"/>
  <c r="T855" i="10"/>
  <c r="T892" i="10"/>
  <c r="T962" i="10"/>
  <c r="T940" i="10"/>
  <c r="T967" i="10"/>
  <c r="T973" i="10"/>
  <c r="T918" i="10"/>
  <c r="T955" i="10"/>
  <c r="T883" i="10"/>
  <c r="T995" i="10"/>
  <c r="T919" i="10"/>
  <c r="T908" i="10"/>
  <c r="T932" i="10"/>
  <c r="T989" i="10"/>
  <c r="T996" i="10"/>
  <c r="T2" i="6"/>
  <c r="T140" i="6"/>
  <c r="T35" i="6"/>
  <c r="T727" i="6"/>
  <c r="T377" i="6"/>
  <c r="T736" i="6"/>
  <c r="T390" i="6"/>
  <c r="T898" i="6"/>
  <c r="T502" i="6"/>
  <c r="T195" i="6"/>
  <c r="T779" i="6"/>
  <c r="T395" i="6"/>
  <c r="T913" i="6"/>
  <c r="T513" i="6"/>
  <c r="T163" i="6"/>
  <c r="T673" i="6"/>
  <c r="T160" i="6"/>
  <c r="T132" i="6"/>
  <c r="T123" i="6"/>
  <c r="T198" i="6"/>
  <c r="T181" i="6"/>
  <c r="T226" i="6"/>
  <c r="T40" i="6"/>
  <c r="T31" i="6"/>
  <c r="T14" i="6"/>
  <c r="T89" i="6"/>
  <c r="T280" i="6"/>
  <c r="T1001" i="6"/>
  <c r="T814" i="6"/>
  <c r="T796" i="6"/>
  <c r="T730" i="6"/>
  <c r="T208" i="6"/>
  <c r="T199" i="6"/>
  <c r="T297" i="6"/>
  <c r="T261" i="6"/>
  <c r="T996" i="6"/>
  <c r="T880" i="6"/>
  <c r="T828" i="6"/>
  <c r="T767" i="6"/>
  <c r="T719" i="6"/>
  <c r="T212" i="6"/>
  <c r="T203" i="6"/>
  <c r="T5" i="6"/>
  <c r="T281" i="6"/>
  <c r="T724" i="6"/>
  <c r="T120" i="6"/>
  <c r="T111" i="6"/>
  <c r="T174" i="6"/>
  <c r="T169" i="6"/>
  <c r="T194" i="6"/>
  <c r="T874" i="6"/>
  <c r="T124" i="6"/>
  <c r="T115" i="6"/>
  <c r="T182" i="6"/>
  <c r="T173" i="6"/>
  <c r="T210" i="6"/>
  <c r="T119" i="6"/>
  <c r="T190" i="6"/>
  <c r="T177" i="6"/>
  <c r="T218" i="6"/>
  <c r="T922" i="6"/>
  <c r="T873" i="6"/>
  <c r="T864" i="6"/>
  <c r="T679" i="6"/>
  <c r="T701" i="6"/>
  <c r="T633" i="6"/>
  <c r="T555" i="6"/>
  <c r="T852" i="6"/>
  <c r="T791" i="6"/>
  <c r="T745" i="6"/>
  <c r="T667" i="6"/>
  <c r="T623" i="6"/>
  <c r="T526" i="6"/>
  <c r="T473" i="6"/>
  <c r="T394" i="6"/>
  <c r="T358" i="6"/>
  <c r="T734" i="6"/>
  <c r="T723" i="6"/>
  <c r="T99" i="6"/>
  <c r="T22" i="6"/>
  <c r="T677" i="6"/>
  <c r="T326" i="6"/>
  <c r="T676" i="6"/>
  <c r="T346" i="6"/>
  <c r="T934" i="6"/>
  <c r="T493" i="6"/>
  <c r="T278" i="6"/>
  <c r="T706" i="6"/>
  <c r="T338" i="6"/>
  <c r="T781" i="6"/>
  <c r="T483" i="6"/>
  <c r="T214" i="6"/>
  <c r="T715" i="6"/>
  <c r="T192" i="6"/>
  <c r="T164" i="6"/>
  <c r="T155" i="6"/>
  <c r="T262" i="6"/>
  <c r="T213" i="6"/>
  <c r="T274" i="6"/>
  <c r="T72" i="6"/>
  <c r="T63" i="6"/>
  <c r="T78" i="6"/>
  <c r="T121" i="6"/>
  <c r="T90" i="6"/>
  <c r="T942" i="6"/>
  <c r="T878" i="6"/>
  <c r="T826" i="6"/>
  <c r="T725" i="6"/>
  <c r="T240" i="6"/>
  <c r="T231" i="6"/>
  <c r="T33" i="6"/>
  <c r="T74" i="6"/>
  <c r="T961" i="6"/>
  <c r="T891" i="6"/>
  <c r="T839" i="6"/>
  <c r="T778" i="6"/>
  <c r="T665" i="6"/>
  <c r="T259" i="6"/>
  <c r="T235" i="6"/>
  <c r="T37" i="6"/>
  <c r="T138" i="6"/>
  <c r="T877" i="6"/>
  <c r="T152" i="6"/>
  <c r="T143" i="6"/>
  <c r="T238" i="6"/>
  <c r="T201" i="6"/>
  <c r="T298" i="6"/>
  <c r="T933" i="6"/>
  <c r="T156" i="6"/>
  <c r="T147" i="6"/>
  <c r="T246" i="6"/>
  <c r="T205" i="6"/>
  <c r="T250" i="6"/>
  <c r="T151" i="6"/>
  <c r="T254" i="6"/>
  <c r="T209" i="6"/>
  <c r="T282" i="6"/>
  <c r="T867" i="6"/>
  <c r="T876" i="6"/>
  <c r="T764" i="6"/>
  <c r="T739" i="6"/>
  <c r="T712" i="6"/>
  <c r="T569" i="6"/>
  <c r="T545" i="6"/>
  <c r="T863" i="6"/>
  <c r="T802" i="6"/>
  <c r="T689" i="6"/>
  <c r="T678" i="6"/>
  <c r="T558" i="6"/>
  <c r="T459" i="6"/>
  <c r="T434" i="6"/>
  <c r="T411" i="6"/>
  <c r="T307" i="6"/>
  <c r="T737" i="6"/>
  <c r="T659" i="6"/>
  <c r="T615" i="6"/>
  <c r="T522" i="6"/>
  <c r="T460" i="6"/>
  <c r="T386" i="6"/>
  <c r="T350" i="6"/>
  <c r="T957" i="6"/>
  <c r="T638" i="6"/>
  <c r="T571" i="6"/>
  <c r="T86" i="6"/>
  <c r="T289" i="6"/>
  <c r="T643" i="6"/>
  <c r="T236" i="6"/>
  <c r="T662" i="6"/>
  <c r="T76" i="6"/>
  <c r="T847" i="6"/>
  <c r="T437" i="6"/>
  <c r="T189" i="6"/>
  <c r="T651" i="6"/>
  <c r="T172" i="6"/>
  <c r="T775" i="6"/>
  <c r="T389" i="6"/>
  <c r="T125" i="6"/>
  <c r="T642" i="6"/>
  <c r="T224" i="6"/>
  <c r="T196" i="6"/>
  <c r="T187" i="6"/>
  <c r="T285" i="6"/>
  <c r="T245" i="6"/>
  <c r="T914" i="6"/>
  <c r="T104" i="6"/>
  <c r="T95" i="6"/>
  <c r="T142" i="6"/>
  <c r="T153" i="6"/>
  <c r="T162" i="6"/>
  <c r="T974" i="6"/>
  <c r="T921" i="6"/>
  <c r="T837" i="6"/>
  <c r="T16" i="6"/>
  <c r="T7" i="6"/>
  <c r="T271" i="6"/>
  <c r="T65" i="6"/>
  <c r="T256" i="6"/>
  <c r="T993" i="6"/>
  <c r="T926" i="6"/>
  <c r="T777" i="6"/>
  <c r="T671" i="6"/>
  <c r="T20" i="6"/>
  <c r="T11" i="6"/>
  <c r="T279" i="6"/>
  <c r="T69" i="6"/>
  <c r="T260" i="6"/>
  <c r="T872" i="6"/>
  <c r="T184" i="6"/>
  <c r="T175" i="6"/>
  <c r="T257" i="6"/>
  <c r="T233" i="6"/>
  <c r="T956" i="6"/>
  <c r="T928" i="6"/>
  <c r="T188" i="6"/>
  <c r="T179" i="6"/>
  <c r="T269" i="6"/>
  <c r="T237" i="6"/>
  <c r="T930" i="6"/>
  <c r="T183" i="6"/>
  <c r="T277" i="6"/>
  <c r="T241" i="6"/>
  <c r="T948" i="6"/>
  <c r="T917" i="6"/>
  <c r="T887" i="6"/>
  <c r="T835" i="6"/>
  <c r="T750" i="6"/>
  <c r="T614" i="6"/>
  <c r="T604" i="6"/>
  <c r="T830" i="6"/>
  <c r="T801" i="6"/>
  <c r="T738" i="6"/>
  <c r="T692" i="6"/>
  <c r="T640" i="6"/>
  <c r="T594" i="6"/>
  <c r="T529" i="6"/>
  <c r="T454" i="6"/>
  <c r="T406" i="6"/>
  <c r="T329" i="6"/>
  <c r="T681" i="6"/>
  <c r="T670" i="6"/>
  <c r="T554" i="6"/>
  <c r="T523" i="6"/>
  <c r="T487" i="6"/>
  <c r="T403" i="6"/>
  <c r="T334" i="6"/>
  <c r="T989" i="6"/>
  <c r="T669" i="6"/>
  <c r="T157" i="6"/>
  <c r="T221" i="6"/>
  <c r="T578" i="6"/>
  <c r="T227" i="6"/>
  <c r="T580" i="6"/>
  <c r="T67" i="6"/>
  <c r="T703" i="6"/>
  <c r="T414" i="6"/>
  <c r="T98" i="6"/>
  <c r="T549" i="6"/>
  <c r="T131" i="6"/>
  <c r="T790" i="6"/>
  <c r="T378" i="6"/>
  <c r="T252" i="6"/>
  <c r="T314" i="6"/>
  <c r="T283" i="6"/>
  <c r="T228" i="6"/>
  <c r="T219" i="6"/>
  <c r="T21" i="6"/>
  <c r="T10" i="6"/>
  <c r="T857" i="6"/>
  <c r="T136" i="6"/>
  <c r="T127" i="6"/>
  <c r="T206" i="6"/>
  <c r="T185" i="6"/>
  <c r="T234" i="6"/>
  <c r="T906" i="6"/>
  <c r="T924" i="6"/>
  <c r="T848" i="6"/>
  <c r="T48" i="6"/>
  <c r="T39" i="6"/>
  <c r="T30" i="6"/>
  <c r="T97" i="6"/>
  <c r="T288" i="6"/>
  <c r="T966" i="6"/>
  <c r="T849" i="6"/>
  <c r="T810" i="6"/>
  <c r="T792" i="6"/>
  <c r="T52" i="6"/>
  <c r="T43" i="6"/>
  <c r="T38" i="6"/>
  <c r="T101" i="6"/>
  <c r="T42" i="6"/>
  <c r="T883" i="6"/>
  <c r="T216" i="6"/>
  <c r="T207" i="6"/>
  <c r="T9" i="6"/>
  <c r="T293" i="6"/>
  <c r="T988" i="6"/>
  <c r="T870" i="6"/>
  <c r="T220" i="6"/>
  <c r="T211" i="6"/>
  <c r="T13" i="6"/>
  <c r="T34" i="6"/>
  <c r="T869" i="6"/>
  <c r="T215" i="6"/>
  <c r="T17" i="6"/>
  <c r="T292" i="6"/>
  <c r="T980" i="6"/>
  <c r="T912" i="6"/>
  <c r="T860" i="6"/>
  <c r="T799" i="6"/>
  <c r="T753" i="6"/>
  <c r="T675" i="6"/>
  <c r="T631" i="6"/>
  <c r="T886" i="6"/>
  <c r="T834" i="6"/>
  <c r="T733" i="6"/>
  <c r="T722" i="6"/>
  <c r="T576" i="6"/>
  <c r="T613" i="6"/>
  <c r="T508" i="6"/>
  <c r="T420" i="6"/>
  <c r="T393" i="6"/>
  <c r="T316" i="6"/>
  <c r="T684" i="6"/>
  <c r="T632" i="6"/>
  <c r="T586" i="6"/>
  <c r="T521" i="6"/>
  <c r="T446" i="6"/>
  <c r="T398" i="6"/>
  <c r="T284" i="6"/>
  <c r="T170" i="6"/>
  <c r="T535" i="6"/>
  <c r="T61" i="6"/>
  <c r="T564" i="6"/>
  <c r="T263" i="6"/>
  <c r="T729" i="6"/>
  <c r="T317" i="6"/>
  <c r="T893" i="6"/>
  <c r="T552" i="6"/>
  <c r="T150" i="6"/>
  <c r="T645" i="6"/>
  <c r="T362" i="6"/>
  <c r="T888" i="6"/>
  <c r="T32" i="6"/>
  <c r="T4" i="6"/>
  <c r="T287" i="6"/>
  <c r="T251" i="6"/>
  <c r="T53" i="6"/>
  <c r="T244" i="6"/>
  <c r="T909" i="6"/>
  <c r="T168" i="6"/>
  <c r="T159" i="6"/>
  <c r="T270" i="6"/>
  <c r="T217" i="6"/>
  <c r="T940" i="6"/>
  <c r="T841" i="6"/>
  <c r="T740" i="6"/>
  <c r="T717" i="6"/>
  <c r="T80" i="6"/>
  <c r="T71" i="6"/>
  <c r="T94" i="6"/>
  <c r="T129" i="6"/>
  <c r="T106" i="6"/>
  <c r="T998" i="6"/>
  <c r="T905" i="6"/>
  <c r="T821" i="6"/>
  <c r="T728" i="6"/>
  <c r="T84" i="6"/>
  <c r="T75" i="6"/>
  <c r="T102" i="6"/>
  <c r="T133" i="6"/>
  <c r="T114" i="6"/>
  <c r="T918" i="6"/>
  <c r="T267" i="6"/>
  <c r="T239" i="6"/>
  <c r="T41" i="6"/>
  <c r="T202" i="6"/>
  <c r="T953" i="6"/>
  <c r="T875" i="6"/>
  <c r="T275" i="6"/>
  <c r="T243" i="6"/>
  <c r="T45" i="6"/>
  <c r="T266" i="6"/>
  <c r="T925" i="6"/>
  <c r="T247" i="6"/>
  <c r="T49" i="6"/>
  <c r="T296" i="6"/>
  <c r="T945" i="6"/>
  <c r="T923" i="6"/>
  <c r="T748" i="6"/>
  <c r="T735" i="6"/>
  <c r="T697" i="6"/>
  <c r="T686" i="6"/>
  <c r="T567" i="6"/>
  <c r="T929" i="6"/>
  <c r="T845" i="6"/>
  <c r="T752" i="6"/>
  <c r="T658" i="6"/>
  <c r="T595" i="6"/>
  <c r="T546" i="6"/>
  <c r="T472" i="6"/>
  <c r="T418" i="6"/>
  <c r="T336" i="6"/>
  <c r="T303" i="6"/>
  <c r="T714" i="6"/>
  <c r="T568" i="6"/>
  <c r="T605" i="6"/>
  <c r="T854" i="6"/>
  <c r="T865" i="6"/>
  <c r="T506" i="6"/>
  <c r="T899" i="6"/>
  <c r="T527" i="6"/>
  <c r="T29" i="6"/>
  <c r="T688" i="6"/>
  <c r="T313" i="6"/>
  <c r="T916" i="6"/>
  <c r="T515" i="6"/>
  <c r="T93" i="6"/>
  <c r="T624" i="6"/>
  <c r="T300" i="6"/>
  <c r="T927" i="6"/>
  <c r="T64" i="6"/>
  <c r="T36" i="6"/>
  <c r="T27" i="6"/>
  <c r="T6" i="6"/>
  <c r="T85" i="6"/>
  <c r="T276" i="6"/>
  <c r="T904" i="6"/>
  <c r="T200" i="6"/>
  <c r="T191" i="6"/>
  <c r="T265" i="6"/>
  <c r="T249" i="6"/>
  <c r="T972" i="6"/>
  <c r="T901" i="6"/>
  <c r="T871" i="6"/>
  <c r="T819" i="6"/>
  <c r="T112" i="6"/>
  <c r="T103" i="6"/>
  <c r="T158" i="6"/>
  <c r="T161" i="6"/>
  <c r="T178" i="6"/>
  <c r="T890" i="6"/>
  <c r="T908" i="6"/>
  <c r="T832" i="6"/>
  <c r="T771" i="6"/>
  <c r="T116" i="6"/>
  <c r="T107" i="6"/>
  <c r="T166" i="6"/>
  <c r="T165" i="6"/>
  <c r="T186" i="6"/>
  <c r="T24" i="6"/>
  <c r="T15" i="6"/>
  <c r="T291" i="6"/>
  <c r="T73" i="6"/>
  <c r="T264" i="6"/>
  <c r="T985" i="6"/>
  <c r="T28" i="6"/>
  <c r="T19" i="6"/>
  <c r="T299" i="6"/>
  <c r="T77" i="6"/>
  <c r="T268" i="6"/>
  <c r="T23" i="6"/>
  <c r="T273" i="6"/>
  <c r="T81" i="6"/>
  <c r="T272" i="6"/>
  <c r="T977" i="6"/>
  <c r="T846" i="6"/>
  <c r="T807" i="6"/>
  <c r="T746" i="6"/>
  <c r="T700" i="6"/>
  <c r="T648" i="6"/>
  <c r="T602" i="6"/>
  <c r="T932" i="6"/>
  <c r="T856" i="6"/>
  <c r="T795" i="6"/>
  <c r="T693" i="6"/>
  <c r="T625" i="6"/>
  <c r="T547" i="6"/>
  <c r="T464" i="6"/>
  <c r="T415" i="6"/>
  <c r="T341" i="6"/>
  <c r="T744" i="6"/>
  <c r="T650" i="6"/>
  <c r="T587" i="6"/>
  <c r="T560" i="6"/>
  <c r="T514" i="6"/>
  <c r="T405" i="6"/>
  <c r="T330" i="6"/>
  <c r="T947" i="6"/>
  <c r="T609" i="6"/>
  <c r="T818" i="6"/>
  <c r="T479" i="6"/>
  <c r="T836" i="6"/>
  <c r="T453" i="6"/>
  <c r="T253" i="6"/>
  <c r="T579" i="6"/>
  <c r="T44" i="6"/>
  <c r="T829" i="6"/>
  <c r="T466" i="6"/>
  <c r="T26" i="6"/>
  <c r="T607" i="6"/>
  <c r="T12" i="6"/>
  <c r="T840" i="6"/>
  <c r="T96" i="6"/>
  <c r="T68" i="6"/>
  <c r="T59" i="6"/>
  <c r="T70" i="6"/>
  <c r="T117" i="6"/>
  <c r="T82" i="6"/>
  <c r="T915" i="6"/>
  <c r="T232" i="6"/>
  <c r="T223" i="6"/>
  <c r="T25" i="6"/>
  <c r="T18" i="6"/>
  <c r="T937" i="6"/>
  <c r="T896" i="6"/>
  <c r="T844" i="6"/>
  <c r="T783" i="6"/>
  <c r="T144" i="6"/>
  <c r="T135" i="6"/>
  <c r="T222" i="6"/>
  <c r="T193" i="6"/>
  <c r="T258" i="6"/>
  <c r="T809" i="6"/>
  <c r="T919" i="6"/>
  <c r="T663" i="6"/>
  <c r="T782" i="6"/>
  <c r="T148" i="6"/>
  <c r="T139" i="6"/>
  <c r="T230" i="6"/>
  <c r="T197" i="6"/>
  <c r="T290" i="6"/>
  <c r="T56" i="6"/>
  <c r="T47" i="6"/>
  <c r="T46" i="6"/>
  <c r="T105" i="6"/>
  <c r="T50" i="6"/>
  <c r="T958" i="6"/>
  <c r="T60" i="6"/>
  <c r="T51" i="6"/>
  <c r="T54" i="6"/>
  <c r="T109" i="6"/>
  <c r="T58" i="6"/>
  <c r="T55" i="6"/>
  <c r="T62" i="6"/>
  <c r="T113" i="6"/>
  <c r="T66" i="6"/>
  <c r="T950" i="6"/>
  <c r="T894" i="6"/>
  <c r="T842" i="6"/>
  <c r="T741" i="6"/>
  <c r="T598" i="6"/>
  <c r="T584" i="6"/>
  <c r="T621" i="6"/>
  <c r="T785" i="6"/>
  <c r="T732" i="6"/>
  <c r="T731" i="6"/>
  <c r="T704" i="6"/>
  <c r="T566" i="6"/>
  <c r="T537" i="6"/>
  <c r="T439" i="6"/>
  <c r="T351" i="6"/>
  <c r="T333" i="6"/>
  <c r="T787" i="6"/>
  <c r="T685" i="6"/>
  <c r="T617" i="6"/>
  <c r="T539" i="6"/>
  <c r="T463" i="6"/>
  <c r="T421" i="6"/>
  <c r="T370" i="6"/>
  <c r="T979" i="6"/>
  <c r="T991" i="6"/>
  <c r="T654" i="6"/>
  <c r="T108" i="6"/>
  <c r="T811" i="6"/>
  <c r="T91" i="6"/>
  <c r="T248" i="6"/>
  <c r="T225" i="6"/>
  <c r="T294" i="6"/>
  <c r="T990" i="6"/>
  <c r="T145" i="6"/>
  <c r="T550" i="6"/>
  <c r="T430" i="6"/>
  <c r="T500" i="6"/>
  <c r="T355" i="6"/>
  <c r="T668" i="6"/>
  <c r="T636" i="6"/>
  <c r="T556" i="6"/>
  <c r="T475" i="6"/>
  <c r="T435" i="6"/>
  <c r="T301" i="6"/>
  <c r="T976" i="6"/>
  <c r="T897" i="6"/>
  <c r="T813" i="6"/>
  <c r="T726" i="6"/>
  <c r="T606" i="6"/>
  <c r="T557" i="6"/>
  <c r="T536" i="6"/>
  <c r="T509" i="6"/>
  <c r="T431" i="6"/>
  <c r="T372" i="6"/>
  <c r="T910" i="6"/>
  <c r="T858" i="6"/>
  <c r="T757" i="6"/>
  <c r="T652" i="6"/>
  <c r="T600" i="6"/>
  <c r="T637" i="6"/>
  <c r="T482" i="6"/>
  <c r="T449" i="6"/>
  <c r="T309" i="6"/>
  <c r="T340" i="6"/>
  <c r="T946" i="6"/>
  <c r="T902" i="6"/>
  <c r="T850" i="6"/>
  <c r="T749" i="6"/>
  <c r="T630" i="6"/>
  <c r="T592" i="6"/>
  <c r="T629" i="6"/>
  <c r="T524" i="6"/>
  <c r="T375" i="6"/>
  <c r="T409" i="6"/>
  <c r="T332" i="6"/>
  <c r="T488" i="6"/>
  <c r="T428" i="6"/>
  <c r="T380" i="6"/>
  <c r="T311" i="6"/>
  <c r="T970" i="6"/>
  <c r="T786" i="6"/>
  <c r="T445" i="6"/>
  <c r="T134" i="6"/>
  <c r="T969" i="6"/>
  <c r="T964" i="6"/>
  <c r="T229" i="6"/>
  <c r="T92" i="6"/>
  <c r="T146" i="6"/>
  <c r="T879" i="6"/>
  <c r="T363" i="6"/>
  <c r="T491" i="6"/>
  <c r="T321" i="6"/>
  <c r="T698" i="6"/>
  <c r="T572" i="6"/>
  <c r="T530" i="6"/>
  <c r="T461" i="6"/>
  <c r="T399" i="6"/>
  <c r="T325" i="6"/>
  <c r="T949" i="6"/>
  <c r="T900" i="6"/>
  <c r="T824" i="6"/>
  <c r="T763" i="6"/>
  <c r="T661" i="6"/>
  <c r="T593" i="6"/>
  <c r="T510" i="6"/>
  <c r="T477" i="6"/>
  <c r="T424" i="6"/>
  <c r="T365" i="6"/>
  <c r="T817" i="6"/>
  <c r="T756" i="6"/>
  <c r="T776" i="6"/>
  <c r="T682" i="6"/>
  <c r="T619" i="6"/>
  <c r="T573" i="6"/>
  <c r="T503" i="6"/>
  <c r="T391" i="6"/>
  <c r="T396" i="6"/>
  <c r="T327" i="6"/>
  <c r="T978" i="6"/>
  <c r="T804" i="6"/>
  <c r="T861" i="6"/>
  <c r="T768" i="6"/>
  <c r="T674" i="6"/>
  <c r="T611" i="6"/>
  <c r="T565" i="6"/>
  <c r="T495" i="6"/>
  <c r="T450" i="6"/>
  <c r="T388" i="6"/>
  <c r="T319" i="6"/>
  <c r="T474" i="6"/>
  <c r="T423" i="6"/>
  <c r="T347" i="6"/>
  <c r="T955" i="6"/>
  <c r="T935" i="6"/>
  <c r="T322" i="6"/>
  <c r="T825" i="6"/>
  <c r="T149" i="6"/>
  <c r="T907" i="6"/>
  <c r="T885" i="6"/>
  <c r="T882" i="6"/>
  <c r="T83" i="6"/>
  <c r="T982" i="6"/>
  <c r="T827" i="6"/>
  <c r="T798" i="6"/>
  <c r="T467" i="6"/>
  <c r="T308" i="6"/>
  <c r="T680" i="6"/>
  <c r="T599" i="6"/>
  <c r="T528" i="6"/>
  <c r="T452" i="6"/>
  <c r="T408" i="6"/>
  <c r="T344" i="6"/>
  <c r="T981" i="6"/>
  <c r="T911" i="6"/>
  <c r="T859" i="6"/>
  <c r="T774" i="6"/>
  <c r="T672" i="6"/>
  <c r="T628" i="6"/>
  <c r="T548" i="6"/>
  <c r="T444" i="6"/>
  <c r="T427" i="6"/>
  <c r="T368" i="6"/>
  <c r="T889" i="6"/>
  <c r="T805" i="6"/>
  <c r="T718" i="6"/>
  <c r="T574" i="6"/>
  <c r="T649" i="6"/>
  <c r="T436" i="6"/>
  <c r="T501" i="6"/>
  <c r="T426" i="6"/>
  <c r="T364" i="6"/>
  <c r="T963" i="6"/>
  <c r="T943" i="6"/>
  <c r="T881" i="6"/>
  <c r="T788" i="6"/>
  <c r="T711" i="6"/>
  <c r="T709" i="6"/>
  <c r="T641" i="6"/>
  <c r="T563" i="6"/>
  <c r="T490" i="6"/>
  <c r="T407" i="6"/>
  <c r="T356" i="6"/>
  <c r="T936" i="6"/>
  <c r="T442" i="6"/>
  <c r="T381" i="6"/>
  <c r="T342" i="6"/>
  <c r="T987" i="6"/>
  <c r="T967" i="6"/>
  <c r="T695" i="6"/>
  <c r="T531" i="6"/>
  <c r="T154" i="6"/>
  <c r="T855" i="6"/>
  <c r="T838" i="6"/>
  <c r="T88" i="6"/>
  <c r="T118" i="6"/>
  <c r="T789" i="6"/>
  <c r="T742" i="6"/>
  <c r="T696" i="6"/>
  <c r="T412" i="6"/>
  <c r="T952" i="6"/>
  <c r="T707" i="6"/>
  <c r="T634" i="6"/>
  <c r="T507" i="6"/>
  <c r="T443" i="6"/>
  <c r="T387" i="6"/>
  <c r="T318" i="6"/>
  <c r="T954" i="6"/>
  <c r="T822" i="6"/>
  <c r="T797" i="6"/>
  <c r="T655" i="6"/>
  <c r="T699" i="6"/>
  <c r="T534" i="6"/>
  <c r="T517" i="6"/>
  <c r="T456" i="6"/>
  <c r="T383" i="6"/>
  <c r="T312" i="6"/>
  <c r="T892" i="6"/>
  <c r="T816" i="6"/>
  <c r="T755" i="6"/>
  <c r="T653" i="6"/>
  <c r="T585" i="6"/>
  <c r="T561" i="6"/>
  <c r="T468" i="6"/>
  <c r="T416" i="6"/>
  <c r="T357" i="6"/>
  <c r="T995" i="6"/>
  <c r="T975" i="6"/>
  <c r="T884" i="6"/>
  <c r="T808" i="6"/>
  <c r="T747" i="6"/>
  <c r="T720" i="6"/>
  <c r="T577" i="6"/>
  <c r="T553" i="6"/>
  <c r="T448" i="6"/>
  <c r="T397" i="6"/>
  <c r="T349" i="6"/>
  <c r="T559" i="6"/>
  <c r="T478" i="6"/>
  <c r="T438" i="6"/>
  <c r="T371" i="6"/>
  <c r="T960" i="6"/>
  <c r="T999" i="6"/>
  <c r="T413" i="6"/>
  <c r="T204" i="6"/>
  <c r="T8" i="6"/>
  <c r="T794" i="6"/>
  <c r="T803" i="6"/>
  <c r="T79" i="6"/>
  <c r="T141" i="6"/>
  <c r="T853" i="6"/>
  <c r="T582" i="6"/>
  <c r="T562" i="6"/>
  <c r="T328" i="6"/>
  <c r="T984" i="6"/>
  <c r="T646" i="6"/>
  <c r="T570" i="6"/>
  <c r="T505" i="6"/>
  <c r="T465" i="6"/>
  <c r="T382" i="6"/>
  <c r="T305" i="6"/>
  <c r="T986" i="6"/>
  <c r="T820" i="6"/>
  <c r="T759" i="6"/>
  <c r="T721" i="6"/>
  <c r="T710" i="6"/>
  <c r="T591" i="6"/>
  <c r="T520" i="6"/>
  <c r="T451" i="6"/>
  <c r="T400" i="6"/>
  <c r="T339" i="6"/>
  <c r="T903" i="6"/>
  <c r="T851" i="6"/>
  <c r="T766" i="6"/>
  <c r="T664" i="6"/>
  <c r="T620" i="6"/>
  <c r="T540" i="6"/>
  <c r="T494" i="6"/>
  <c r="T419" i="6"/>
  <c r="T360" i="6"/>
  <c r="T968" i="6"/>
  <c r="T939" i="6"/>
  <c r="T895" i="6"/>
  <c r="T843" i="6"/>
  <c r="T758" i="6"/>
  <c r="T656" i="6"/>
  <c r="T612" i="6"/>
  <c r="T532" i="6"/>
  <c r="T486" i="6"/>
  <c r="T353" i="6"/>
  <c r="T352" i="6"/>
  <c r="T533" i="6"/>
  <c r="T481" i="6"/>
  <c r="T402" i="6"/>
  <c r="T366" i="6"/>
  <c r="T992" i="6"/>
  <c r="T242" i="6"/>
  <c r="T800" i="6"/>
  <c r="T295" i="6"/>
  <c r="T176" i="6"/>
  <c r="T687" i="6"/>
  <c r="T110" i="6"/>
  <c r="T130" i="6"/>
  <c r="T760" i="6"/>
  <c r="T596" i="6"/>
  <c r="T588" i="6"/>
  <c r="T422" i="6"/>
  <c r="T962" i="6"/>
  <c r="T616" i="6"/>
  <c r="T589" i="6"/>
  <c r="T519" i="6"/>
  <c r="T447" i="6"/>
  <c r="T361" i="6"/>
  <c r="T343" i="6"/>
  <c r="T951" i="6"/>
  <c r="T831" i="6"/>
  <c r="T770" i="6"/>
  <c r="T657" i="6"/>
  <c r="T644" i="6"/>
  <c r="T626" i="6"/>
  <c r="T499" i="6"/>
  <c r="T440" i="6"/>
  <c r="T379" i="6"/>
  <c r="T310" i="6"/>
  <c r="T806" i="6"/>
  <c r="T793" i="6"/>
  <c r="T769" i="6"/>
  <c r="T691" i="6"/>
  <c r="T647" i="6"/>
  <c r="T538" i="6"/>
  <c r="T455" i="6"/>
  <c r="T417" i="6"/>
  <c r="T306" i="6"/>
  <c r="T1000" i="6"/>
  <c r="T920" i="6"/>
  <c r="T868" i="6"/>
  <c r="T780" i="6"/>
  <c r="T761" i="6"/>
  <c r="T683" i="6"/>
  <c r="T639" i="6"/>
  <c r="T541" i="6"/>
  <c r="T489" i="6"/>
  <c r="T410" i="6"/>
  <c r="T374" i="6"/>
  <c r="T496" i="6"/>
  <c r="T476" i="6"/>
  <c r="T376" i="6"/>
  <c r="T315" i="6"/>
  <c r="T965" i="6"/>
  <c r="T597" i="6"/>
  <c r="T128" i="6"/>
  <c r="T255" i="6"/>
  <c r="T167" i="6"/>
  <c r="T180" i="6"/>
  <c r="T137" i="6"/>
  <c r="T87" i="6"/>
  <c r="T666" i="6"/>
  <c r="T551" i="6"/>
  <c r="T525" i="6"/>
  <c r="T385" i="6"/>
  <c r="T994" i="6"/>
  <c r="T635" i="6"/>
  <c r="T544" i="6"/>
  <c r="T498" i="6"/>
  <c r="T433" i="6"/>
  <c r="T304" i="6"/>
  <c r="T971" i="6"/>
  <c r="T983" i="6"/>
  <c r="T866" i="6"/>
  <c r="T765" i="6"/>
  <c r="T660" i="6"/>
  <c r="T608" i="6"/>
  <c r="T542" i="6"/>
  <c r="T497" i="6"/>
  <c r="T457" i="6"/>
  <c r="T367" i="6"/>
  <c r="T348" i="6"/>
  <c r="T812" i="6"/>
  <c r="T751" i="6"/>
  <c r="T713" i="6"/>
  <c r="T702" i="6"/>
  <c r="T583" i="6"/>
  <c r="T512" i="6"/>
  <c r="T492" i="6"/>
  <c r="T392" i="6"/>
  <c r="T331" i="6"/>
  <c r="T941" i="6"/>
  <c r="T931" i="6"/>
  <c r="T773" i="6"/>
  <c r="T743" i="6"/>
  <c r="T705" i="6"/>
  <c r="T694" i="6"/>
  <c r="T575" i="6"/>
  <c r="T504" i="6"/>
  <c r="T484" i="6"/>
  <c r="T384" i="6"/>
  <c r="T323" i="6"/>
  <c r="T458" i="6"/>
  <c r="T462" i="6"/>
  <c r="T359" i="6"/>
  <c r="T337" i="6"/>
  <c r="T997" i="6"/>
  <c r="T3" i="6"/>
  <c r="T100" i="6"/>
  <c r="T57" i="6"/>
  <c r="T286" i="6"/>
  <c r="T171" i="6"/>
  <c r="T122" i="6"/>
  <c r="T126" i="6"/>
  <c r="T603" i="6"/>
  <c r="T471" i="6"/>
  <c r="T543" i="6"/>
  <c r="T320" i="6"/>
  <c r="T959" i="6"/>
  <c r="T601" i="6"/>
  <c r="T518" i="6"/>
  <c r="T485" i="6"/>
  <c r="T432" i="6"/>
  <c r="T354" i="6"/>
  <c r="T944" i="6"/>
  <c r="T833" i="6"/>
  <c r="T772" i="6"/>
  <c r="T784" i="6"/>
  <c r="T690" i="6"/>
  <c r="T627" i="6"/>
  <c r="T581" i="6"/>
  <c r="T511" i="6"/>
  <c r="T441" i="6"/>
  <c r="T404" i="6"/>
  <c r="T335" i="6"/>
  <c r="T823" i="6"/>
  <c r="T762" i="6"/>
  <c r="T716" i="6"/>
  <c r="T622" i="6"/>
  <c r="T618" i="6"/>
  <c r="T480" i="6"/>
  <c r="T429" i="6"/>
  <c r="T373" i="6"/>
  <c r="T302" i="6"/>
  <c r="T973" i="6"/>
  <c r="T862" i="6"/>
  <c r="T815" i="6"/>
  <c r="T754" i="6"/>
  <c r="T708" i="6"/>
  <c r="T590" i="6"/>
  <c r="T610" i="6"/>
  <c r="T469" i="6"/>
  <c r="T470" i="6"/>
  <c r="T369" i="6"/>
  <c r="T345" i="6"/>
  <c r="T516" i="6"/>
  <c r="T425" i="6"/>
  <c r="T401" i="6"/>
  <c r="T324" i="6"/>
  <c r="T938" i="6"/>
  <c r="AQ36" i="6"/>
  <c r="AQ39" i="6" s="1"/>
  <c r="AR29" i="6" l="1"/>
  <c r="AR32" i="6"/>
  <c r="AR33" i="6"/>
  <c r="AR31" i="6"/>
  <c r="AR30" i="6"/>
  <c r="AR28" i="6"/>
  <c r="R13" i="8"/>
  <c r="R18" i="8"/>
  <c r="R14" i="8"/>
  <c r="AC31" i="6"/>
  <c r="U2" i="10" l="1"/>
  <c r="U34" i="10"/>
  <c r="U288" i="10"/>
  <c r="U91" i="10"/>
  <c r="U468" i="10"/>
  <c r="U947" i="10"/>
  <c r="AA947" i="10" s="1"/>
  <c r="U661" i="10"/>
  <c r="AA661" i="10" s="1"/>
  <c r="U546" i="10"/>
  <c r="AA546" i="10" s="1"/>
  <c r="U641" i="10"/>
  <c r="AA641" i="10" s="1"/>
  <c r="U104" i="10"/>
  <c r="U165" i="10"/>
  <c r="U414" i="10"/>
  <c r="U665" i="10"/>
  <c r="AA665" i="10" s="1"/>
  <c r="U685" i="10"/>
  <c r="AA685" i="10" s="1"/>
  <c r="U466" i="10"/>
  <c r="AA466" i="10" s="1"/>
  <c r="U195" i="10"/>
  <c r="AA195" i="10" s="1"/>
  <c r="U177" i="10"/>
  <c r="AA177" i="10" s="1"/>
  <c r="U182" i="10"/>
  <c r="U842" i="10"/>
  <c r="U950" i="10"/>
  <c r="U427" i="10"/>
  <c r="U874" i="10"/>
  <c r="AA874" i="10" s="1"/>
  <c r="U459" i="10"/>
  <c r="AA459" i="10" s="1"/>
  <c r="U512" i="10"/>
  <c r="AA512" i="10" s="1"/>
  <c r="U370" i="10"/>
  <c r="AA370" i="10" s="1"/>
  <c r="U77" i="10"/>
  <c r="U270" i="10"/>
  <c r="U504" i="10"/>
  <c r="U649" i="10"/>
  <c r="AA649" i="10" s="1"/>
  <c r="U257" i="10"/>
  <c r="AA257" i="10" s="1"/>
  <c r="U256" i="10"/>
  <c r="AA256" i="10" s="1"/>
  <c r="U693" i="10"/>
  <c r="AA693" i="10" s="1"/>
  <c r="U282" i="10"/>
  <c r="AA282" i="10" s="1"/>
  <c r="U949" i="10"/>
  <c r="U260" i="10"/>
  <c r="U389" i="10"/>
  <c r="U223" i="10"/>
  <c r="AA223" i="10" s="1"/>
  <c r="U319" i="10"/>
  <c r="AA319" i="10" s="1"/>
  <c r="U796" i="10"/>
  <c r="AA796" i="10" s="1"/>
  <c r="U866" i="10"/>
  <c r="AA866" i="10" s="1"/>
  <c r="U17" i="10"/>
  <c r="AA17" i="10" s="1"/>
  <c r="U517" i="10"/>
  <c r="U54" i="10"/>
  <c r="U669" i="10"/>
  <c r="AA669" i="10" s="1"/>
  <c r="U35" i="10"/>
  <c r="AA35" i="10" s="1"/>
  <c r="U161" i="10"/>
  <c r="AA161" i="10" s="1"/>
  <c r="U379" i="10"/>
  <c r="AA379" i="10" s="1"/>
  <c r="U59" i="10"/>
  <c r="AA59" i="10" s="1"/>
  <c r="U818" i="10"/>
  <c r="AA818" i="10" s="1"/>
  <c r="U594" i="10"/>
  <c r="U128" i="10"/>
  <c r="U254" i="10"/>
  <c r="AA254" i="10" s="1"/>
  <c r="U544" i="10"/>
  <c r="U316" i="10"/>
  <c r="AA316" i="10" s="1"/>
  <c r="U973" i="10"/>
  <c r="AA973" i="10" s="1"/>
  <c r="U258" i="10"/>
  <c r="AA258" i="10" s="1"/>
  <c r="U453" i="10"/>
  <c r="AA453" i="10" s="1"/>
  <c r="U179" i="10"/>
  <c r="U443" i="10"/>
  <c r="U412" i="10"/>
  <c r="AA412" i="10" s="1"/>
  <c r="U888" i="10"/>
  <c r="U82" i="10"/>
  <c r="AA82" i="10" s="1"/>
  <c r="U210" i="10"/>
  <c r="AA210" i="10" s="1"/>
  <c r="U724" i="10"/>
  <c r="AA724" i="10" s="1"/>
  <c r="U861" i="10"/>
  <c r="AA861" i="10" s="1"/>
  <c r="U651" i="10"/>
  <c r="U397" i="10"/>
  <c r="U624" i="10"/>
  <c r="AA624" i="10" s="1"/>
  <c r="U253" i="10"/>
  <c r="AA253" i="10" s="1"/>
  <c r="U553" i="10"/>
  <c r="AA553" i="10" s="1"/>
  <c r="U290" i="10"/>
  <c r="AA290" i="10" s="1"/>
  <c r="U520" i="10"/>
  <c r="AA520" i="10" s="1"/>
  <c r="U698" i="10"/>
  <c r="AA698" i="10" s="1"/>
  <c r="U425" i="10"/>
  <c r="U737" i="10"/>
  <c r="U514" i="10"/>
  <c r="AA514" i="10" s="1"/>
  <c r="U871" i="10"/>
  <c r="AA871" i="10" s="1"/>
  <c r="U500" i="10"/>
  <c r="AA500" i="10" s="1"/>
  <c r="U374" i="10"/>
  <c r="AA374" i="10" s="1"/>
  <c r="U738" i="10"/>
  <c r="AA738" i="10" s="1"/>
  <c r="U982" i="10"/>
  <c r="AA982" i="10" s="1"/>
  <c r="U56" i="10"/>
  <c r="U828" i="10"/>
  <c r="U851" i="10"/>
  <c r="AA851" i="10" s="1"/>
  <c r="U732" i="10"/>
  <c r="AA732" i="10" s="1"/>
  <c r="U367" i="10"/>
  <c r="AA367" i="10" s="1"/>
  <c r="U674" i="10"/>
  <c r="AA674" i="10" s="1"/>
  <c r="U852" i="10"/>
  <c r="AA852" i="10" s="1"/>
  <c r="U145" i="10"/>
  <c r="AA145" i="10" s="1"/>
  <c r="U23" i="10"/>
  <c r="U625" i="10"/>
  <c r="U78" i="10"/>
  <c r="AA78" i="10" s="1"/>
  <c r="U194" i="10"/>
  <c r="AA194" i="10" s="1"/>
  <c r="U332" i="10"/>
  <c r="AA332" i="10" s="1"/>
  <c r="U40" i="10"/>
  <c r="AA40" i="10" s="1"/>
  <c r="U770" i="10"/>
  <c r="AA770" i="10" s="1"/>
  <c r="U554" i="10"/>
  <c r="AA554" i="10" s="1"/>
  <c r="U70" i="10"/>
  <c r="U185" i="10"/>
  <c r="U910" i="10"/>
  <c r="U284" i="10"/>
  <c r="U952" i="10"/>
  <c r="AA952" i="10" s="1"/>
  <c r="U102" i="10"/>
  <c r="AA102" i="10" s="1"/>
  <c r="U533" i="10"/>
  <c r="AA533" i="10" s="1"/>
  <c r="U279" i="10"/>
  <c r="AA279" i="10" s="1"/>
  <c r="U381" i="10"/>
  <c r="U420" i="10"/>
  <c r="U107" i="10"/>
  <c r="AA107" i="10" s="1"/>
  <c r="U134" i="10"/>
  <c r="AA134" i="10" s="1"/>
  <c r="U314" i="10"/>
  <c r="AA314" i="10" s="1"/>
  <c r="U559" i="10"/>
  <c r="AA559" i="10" s="1"/>
  <c r="U11" i="10"/>
  <c r="AA11" i="10" s="1"/>
  <c r="U467" i="10"/>
  <c r="AA467" i="10" s="1"/>
  <c r="U331" i="10"/>
  <c r="U323" i="10"/>
  <c r="U326" i="10"/>
  <c r="AA326" i="10" s="1"/>
  <c r="U648" i="10"/>
  <c r="AA648" i="10" s="1"/>
  <c r="U335" i="10"/>
  <c r="AA335" i="10" s="1"/>
  <c r="U19" i="10"/>
  <c r="AA19" i="10" s="1"/>
  <c r="U271" i="10"/>
  <c r="AA271" i="10" s="1"/>
  <c r="U386" i="10"/>
  <c r="AA386" i="10" s="1"/>
  <c r="U779" i="10"/>
  <c r="U948" i="10"/>
  <c r="U96" i="10"/>
  <c r="AA96" i="10" s="1"/>
  <c r="U711" i="10"/>
  <c r="AA711" i="10" s="1"/>
  <c r="U127" i="10"/>
  <c r="AA127" i="10" s="1"/>
  <c r="U772" i="10"/>
  <c r="AA772" i="10" s="1"/>
  <c r="U100" i="10"/>
  <c r="AA100" i="10" s="1"/>
  <c r="U328" i="10"/>
  <c r="AA328" i="10" s="1"/>
  <c r="U442" i="10"/>
  <c r="U174" i="10"/>
  <c r="U914" i="10"/>
  <c r="U690" i="10"/>
  <c r="U405" i="10"/>
  <c r="AA405" i="10" s="1"/>
  <c r="U423" i="10"/>
  <c r="AA423" i="10" s="1"/>
  <c r="U437" i="10"/>
  <c r="AA437" i="10" s="1"/>
  <c r="U297" i="10"/>
  <c r="AA297" i="10" s="1"/>
  <c r="U713" i="10"/>
  <c r="U302" i="10"/>
  <c r="U79" i="10"/>
  <c r="U169" i="10"/>
  <c r="AA169" i="10" s="1"/>
  <c r="U450" i="10"/>
  <c r="AA450" i="10" s="1"/>
  <c r="U241" i="10"/>
  <c r="AA241" i="10" s="1"/>
  <c r="U954" i="10"/>
  <c r="AA954" i="10" s="1"/>
  <c r="U135" i="10"/>
  <c r="AA135" i="10" s="1"/>
  <c r="U446" i="10"/>
  <c r="U976" i="10"/>
  <c r="U936" i="10"/>
  <c r="U782" i="10"/>
  <c r="AA782" i="10" s="1"/>
  <c r="U539" i="10"/>
  <c r="AA539" i="10" s="1"/>
  <c r="U501" i="10"/>
  <c r="AA501" i="10" s="1"/>
  <c r="U404" i="10"/>
  <c r="AA404" i="10" s="1"/>
  <c r="U924" i="10"/>
  <c r="AA924" i="10" s="1"/>
  <c r="U32" i="10"/>
  <c r="U480" i="10"/>
  <c r="U774" i="10"/>
  <c r="AA774" i="10" s="1"/>
  <c r="U601" i="10"/>
  <c r="AA601" i="10" s="1"/>
  <c r="U5" i="10"/>
  <c r="AA5" i="10" s="1"/>
  <c r="U556" i="10"/>
  <c r="AA556" i="10" s="1"/>
  <c r="U972" i="10"/>
  <c r="AA972" i="10" s="1"/>
  <c r="U348" i="10"/>
  <c r="AA348" i="10" s="1"/>
  <c r="U57" i="10"/>
  <c r="U808" i="10"/>
  <c r="U610" i="10"/>
  <c r="AA610" i="10" s="1"/>
  <c r="U14" i="10"/>
  <c r="AA14" i="10" s="1"/>
  <c r="U909" i="10"/>
  <c r="AA909" i="10" s="1"/>
  <c r="U957" i="10"/>
  <c r="AA957" i="10" s="1"/>
  <c r="U831" i="10"/>
  <c r="AA831" i="10" s="1"/>
  <c r="U89" i="10"/>
  <c r="AA89" i="10" s="1"/>
  <c r="U217" i="10"/>
  <c r="U344" i="10"/>
  <c r="U21" i="10"/>
  <c r="AA21" i="10" s="1"/>
  <c r="U37" i="10"/>
  <c r="AA37" i="10" s="1"/>
  <c r="U814" i="10"/>
  <c r="AA814" i="10" s="1"/>
  <c r="U93" i="10"/>
  <c r="AA93" i="10" s="1"/>
  <c r="U740" i="10"/>
  <c r="AA740" i="10" s="1"/>
  <c r="U115" i="10"/>
  <c r="AA115" i="10" s="1"/>
  <c r="U230" i="10"/>
  <c r="U313" i="10"/>
  <c r="U151" i="10"/>
  <c r="AA151" i="10" s="1"/>
  <c r="U876" i="10"/>
  <c r="U634" i="10"/>
  <c r="AA634" i="10" s="1"/>
  <c r="U146" i="10"/>
  <c r="AA146" i="10" s="1"/>
  <c r="U352" i="10"/>
  <c r="AA352" i="10" s="1"/>
  <c r="U178" i="10"/>
  <c r="AA178" i="10" s="1"/>
  <c r="U359" i="10"/>
  <c r="U362" i="10"/>
  <c r="U555" i="10"/>
  <c r="AA555" i="10" s="1"/>
  <c r="U599" i="10"/>
  <c r="AA599" i="10" s="1"/>
  <c r="U854" i="10"/>
  <c r="AA854" i="10" s="1"/>
  <c r="U606" i="10"/>
  <c r="AA606" i="10" s="1"/>
  <c r="U233" i="10"/>
  <c r="AA233" i="10" s="1"/>
  <c r="U196" i="10"/>
  <c r="AA196" i="10" s="1"/>
  <c r="U236" i="10"/>
  <c r="U483" i="10"/>
  <c r="U722" i="10"/>
  <c r="AA722" i="10" s="1"/>
  <c r="U978" i="10"/>
  <c r="U905" i="10"/>
  <c r="AA905" i="10" s="1"/>
  <c r="U48" i="10"/>
  <c r="AA48" i="10" s="1"/>
  <c r="U946" i="10"/>
  <c r="AA946" i="10" s="1"/>
  <c r="U495" i="10"/>
  <c r="AA495" i="10" s="1"/>
  <c r="U432" i="10"/>
  <c r="U402" i="10"/>
  <c r="U109" i="10"/>
  <c r="AA109" i="10" s="1"/>
  <c r="U407" i="10"/>
  <c r="AA407" i="10" s="1"/>
  <c r="U519" i="10"/>
  <c r="AA519" i="10" s="1"/>
  <c r="U498" i="10"/>
  <c r="AA498" i="10" s="1"/>
  <c r="U416" i="10"/>
  <c r="AA416" i="10" s="1"/>
  <c r="U186" i="10"/>
  <c r="AA186" i="10" s="1"/>
  <c r="U491" i="10"/>
  <c r="U283" i="10"/>
  <c r="U872" i="10"/>
  <c r="U190" i="10"/>
  <c r="AA190" i="10" s="1"/>
  <c r="U309" i="10"/>
  <c r="AA309" i="10" s="1"/>
  <c r="U50" i="10"/>
  <c r="AA50" i="10" s="1"/>
  <c r="U276" i="10"/>
  <c r="AA276" i="10" s="1"/>
  <c r="U975" i="10"/>
  <c r="AA975" i="10" s="1"/>
  <c r="U746" i="10"/>
  <c r="U502" i="10"/>
  <c r="U289" i="10"/>
  <c r="AA289" i="10" s="1"/>
  <c r="U817" i="10"/>
  <c r="AA817" i="10" s="1"/>
  <c r="U409" i="10"/>
  <c r="AA409" i="10" s="1"/>
  <c r="U631" i="10"/>
  <c r="AA631" i="10" s="1"/>
  <c r="U471" i="10"/>
  <c r="AA471" i="10" s="1"/>
  <c r="U156" i="10"/>
  <c r="AA156" i="10" s="1"/>
  <c r="U336" i="10"/>
  <c r="U537" i="10"/>
  <c r="U813" i="10"/>
  <c r="AA813" i="10" s="1"/>
  <c r="U600" i="10"/>
  <c r="AA600" i="10" s="1"/>
  <c r="U334" i="10"/>
  <c r="AA334" i="10" s="1"/>
  <c r="U275" i="10"/>
  <c r="AA275" i="10" s="1"/>
  <c r="U281" i="10"/>
  <c r="AA281" i="10" s="1"/>
  <c r="U793" i="10"/>
  <c r="AA793" i="10" s="1"/>
  <c r="U884" i="10"/>
  <c r="U655" i="10"/>
  <c r="U455" i="10"/>
  <c r="AA455" i="10" s="1"/>
  <c r="U913" i="10"/>
  <c r="AA913" i="10" s="1"/>
  <c r="U825" i="10"/>
  <c r="AA825" i="10" s="1"/>
  <c r="U240" i="10"/>
  <c r="AA240" i="10" s="1"/>
  <c r="U744" i="10"/>
  <c r="AA744" i="10" s="1"/>
  <c r="U870" i="10"/>
  <c r="AA870" i="10" s="1"/>
  <c r="U694" i="10"/>
  <c r="U429" i="10"/>
  <c r="U291" i="10"/>
  <c r="AA291" i="10" s="1"/>
  <c r="U60" i="10"/>
  <c r="U563" i="10"/>
  <c r="AA563" i="10" s="1"/>
  <c r="U300" i="10"/>
  <c r="AA300" i="10" s="1"/>
  <c r="U812" i="10"/>
  <c r="AA812" i="10" s="1"/>
  <c r="U702" i="10"/>
  <c r="AA702" i="10" s="1"/>
  <c r="U515" i="10"/>
  <c r="U560" i="10"/>
  <c r="U390" i="10"/>
  <c r="AA390" i="10" s="1"/>
  <c r="U965" i="10"/>
  <c r="AA965" i="10" s="1"/>
  <c r="U562" i="10"/>
  <c r="AA562" i="10" s="1"/>
  <c r="U163" i="10"/>
  <c r="AA163" i="10" s="1"/>
  <c r="U187" i="10"/>
  <c r="AA187" i="10" s="1"/>
  <c r="U150" i="10"/>
  <c r="AA150" i="10" s="1"/>
  <c r="U822" i="10"/>
  <c r="U167" i="10"/>
  <c r="U365" i="10"/>
  <c r="U30" i="10"/>
  <c r="U141" i="10"/>
  <c r="AA141" i="10" s="1"/>
  <c r="U953" i="10"/>
  <c r="AA953" i="10" s="1"/>
  <c r="U716" i="10"/>
  <c r="AA716" i="10" s="1"/>
  <c r="U875" i="10"/>
  <c r="AA875" i="10" s="1"/>
  <c r="U333" i="10"/>
  <c r="U785" i="10"/>
  <c r="U426" i="10"/>
  <c r="AA426" i="10" s="1"/>
  <c r="U695" i="10"/>
  <c r="AA695" i="10" s="1"/>
  <c r="U757" i="10"/>
  <c r="AA757" i="10" s="1"/>
  <c r="U322" i="10"/>
  <c r="AA322" i="10" s="1"/>
  <c r="U63" i="10"/>
  <c r="AA63" i="10" s="1"/>
  <c r="U639" i="10"/>
  <c r="AA639" i="10" s="1"/>
  <c r="U474" i="10"/>
  <c r="U263" i="10"/>
  <c r="U311" i="10"/>
  <c r="AA311" i="10" s="1"/>
  <c r="U114" i="10"/>
  <c r="AA114" i="10" s="1"/>
  <c r="U807" i="10"/>
  <c r="AA807" i="10" s="1"/>
  <c r="U545" i="10"/>
  <c r="AA545" i="10" s="1"/>
  <c r="U155" i="10"/>
  <c r="AA155" i="10" s="1"/>
  <c r="U587" i="10"/>
  <c r="AA587" i="10" s="1"/>
  <c r="U278" i="10"/>
  <c r="U413" i="10"/>
  <c r="U213" i="10"/>
  <c r="AA213" i="10" s="1"/>
  <c r="U49" i="10"/>
  <c r="AA49" i="10" s="1"/>
  <c r="U166" i="10"/>
  <c r="AA166" i="10" s="1"/>
  <c r="U346" i="10"/>
  <c r="AA346" i="10" s="1"/>
  <c r="U591" i="10"/>
  <c r="AA591" i="10" s="1"/>
  <c r="U645" i="10"/>
  <c r="AA645" i="10" s="1"/>
  <c r="U681" i="10"/>
  <c r="U456" i="10"/>
  <c r="U877" i="10"/>
  <c r="AA877" i="10" s="1"/>
  <c r="U375" i="10"/>
  <c r="AA375" i="10" s="1"/>
  <c r="U956" i="10"/>
  <c r="AA956" i="10" s="1"/>
  <c r="U294" i="10"/>
  <c r="AA294" i="10" s="1"/>
  <c r="U421" i="10"/>
  <c r="AA421" i="10" s="1"/>
  <c r="U147" i="10"/>
  <c r="AA147" i="10" s="1"/>
  <c r="U351" i="10"/>
  <c r="U564" i="10"/>
  <c r="U857" i="10"/>
  <c r="U246" i="10"/>
  <c r="AA246" i="10" s="1"/>
  <c r="U803" i="10"/>
  <c r="AA803" i="10" s="1"/>
  <c r="U422" i="10"/>
  <c r="AA422" i="10" s="1"/>
  <c r="U476" i="10"/>
  <c r="AA476" i="10" s="1"/>
  <c r="U465" i="10"/>
  <c r="AA465" i="10" s="1"/>
  <c r="U55" i="10"/>
  <c r="U235" i="10"/>
  <c r="U317" i="10"/>
  <c r="U604" i="10"/>
  <c r="AA604" i="10" s="1"/>
  <c r="U616" i="10"/>
  <c r="AA616" i="10" s="1"/>
  <c r="U330" i="10"/>
  <c r="AA330" i="10" s="1"/>
  <c r="U152" i="10"/>
  <c r="AA152" i="10" s="1"/>
  <c r="U487" i="10"/>
  <c r="AA487" i="10" s="1"/>
  <c r="U458" i="10"/>
  <c r="U844" i="10"/>
  <c r="U925" i="10"/>
  <c r="U726" i="10"/>
  <c r="AA726" i="10" s="1"/>
  <c r="U590" i="10"/>
  <c r="AA590" i="10" s="1"/>
  <c r="U9" i="10"/>
  <c r="AA9" i="10" s="1"/>
  <c r="U214" i="10"/>
  <c r="AA214" i="10" s="1"/>
  <c r="U87" i="10"/>
  <c r="AA87" i="10" s="1"/>
  <c r="U967" i="10"/>
  <c r="U959" i="10"/>
  <c r="U754" i="10"/>
  <c r="AA754" i="10" s="1"/>
  <c r="U614" i="10"/>
  <c r="AA614" i="10" s="1"/>
  <c r="U47" i="10"/>
  <c r="AA47" i="10" s="1"/>
  <c r="U132" i="10"/>
  <c r="AA132" i="10" s="1"/>
  <c r="U963" i="10"/>
  <c r="AA963" i="10" s="1"/>
  <c r="U113" i="10"/>
  <c r="AA113" i="10" s="1"/>
  <c r="U513" i="10"/>
  <c r="U780" i="10"/>
  <c r="U582" i="10"/>
  <c r="AA582" i="10" s="1"/>
  <c r="U699" i="10"/>
  <c r="AA699" i="10" s="1"/>
  <c r="U440" i="10"/>
  <c r="AA440" i="10" s="1"/>
  <c r="U962" i="10"/>
  <c r="AA962" i="10" s="1"/>
  <c r="U399" i="10"/>
  <c r="AA399" i="10" s="1"/>
  <c r="U1000" i="10"/>
  <c r="AA1000" i="10" s="1"/>
  <c r="U215" i="10"/>
  <c r="U237" i="10"/>
  <c r="U153" i="10"/>
  <c r="AA153" i="10" s="1"/>
  <c r="U846" i="10"/>
  <c r="AA846" i="10" s="1"/>
  <c r="U252" i="10"/>
  <c r="AA252" i="10" s="1"/>
  <c r="U920" i="10"/>
  <c r="AA920" i="10" s="1"/>
  <c r="U157" i="10"/>
  <c r="AA157" i="10" s="1"/>
  <c r="U438" i="10"/>
  <c r="AA438" i="10" s="1"/>
  <c r="U117" i="10"/>
  <c r="U308" i="10"/>
  <c r="U408" i="10"/>
  <c r="AA408" i="10" s="1"/>
  <c r="U794" i="10"/>
  <c r="AA794" i="10" s="1"/>
  <c r="U295" i="10"/>
  <c r="AA295" i="10" s="1"/>
  <c r="U373" i="10"/>
  <c r="AA373" i="10" s="1"/>
  <c r="U123" i="10"/>
  <c r="AA123" i="10" s="1"/>
  <c r="U499" i="10"/>
  <c r="AA499" i="10" s="1"/>
  <c r="U691" i="10"/>
  <c r="U65" i="10"/>
  <c r="U977" i="10"/>
  <c r="AA977" i="10" s="1"/>
  <c r="U140" i="10"/>
  <c r="AA140" i="10" s="1"/>
  <c r="U763" i="10"/>
  <c r="AA763" i="10" s="1"/>
  <c r="U69" i="10"/>
  <c r="AA69" i="10" s="1"/>
  <c r="U285" i="10"/>
  <c r="AA285" i="10" s="1"/>
  <c r="U378" i="10"/>
  <c r="AA378" i="10" s="1"/>
  <c r="U200" i="10"/>
  <c r="U879" i="10"/>
  <c r="U638" i="10"/>
  <c r="AA638" i="10" s="1"/>
  <c r="U682" i="10"/>
  <c r="AA682" i="10" s="1"/>
  <c r="U273" i="10"/>
  <c r="AA273" i="10" s="1"/>
  <c r="U945" i="10"/>
  <c r="AA945" i="10" s="1"/>
  <c r="U569" i="10"/>
  <c r="AA569" i="10" s="1"/>
  <c r="U864" i="10"/>
  <c r="AA864" i="10" s="1"/>
  <c r="U139" i="10"/>
  <c r="U268" i="10"/>
  <c r="U523" i="10"/>
  <c r="U708" i="10"/>
  <c r="U385" i="10"/>
  <c r="AA385" i="10" s="1"/>
  <c r="U325" i="10"/>
  <c r="AA325" i="10" s="1"/>
  <c r="U361" i="10"/>
  <c r="AA361" i="10" s="1"/>
  <c r="U357" i="10"/>
  <c r="AA357" i="10" s="1"/>
  <c r="U358" i="10"/>
  <c r="U821" i="10"/>
  <c r="U363" i="10"/>
  <c r="AA363" i="10" s="1"/>
  <c r="U16" i="10"/>
  <c r="AA16" i="10" s="1"/>
  <c r="U137" i="10"/>
  <c r="AA137" i="10" s="1"/>
  <c r="U418" i="10"/>
  <c r="AA418" i="10" s="1"/>
  <c r="U482" i="10"/>
  <c r="AA482" i="10" s="1"/>
  <c r="U932" i="10"/>
  <c r="AA932" i="10" s="1"/>
  <c r="U845" i="10"/>
  <c r="U33" i="10"/>
  <c r="U197" i="10"/>
  <c r="AA197" i="10" s="1"/>
  <c r="U650" i="10"/>
  <c r="AA650" i="10" s="1"/>
  <c r="U229" i="10"/>
  <c r="AA229" i="10" s="1"/>
  <c r="U219" i="10"/>
  <c r="AA219" i="10" s="1"/>
  <c r="U266" i="10"/>
  <c r="AA266" i="10" s="1"/>
  <c r="U20" i="10"/>
  <c r="AA20" i="10" s="1"/>
  <c r="U786" i="10"/>
  <c r="U449" i="10"/>
  <c r="U547" i="10"/>
  <c r="AA547" i="10" s="1"/>
  <c r="U339" i="10"/>
  <c r="U684" i="10"/>
  <c r="AA684" i="10" s="1"/>
  <c r="U3" i="10"/>
  <c r="AA3" i="10" s="1"/>
  <c r="U627" i="10"/>
  <c r="AA627" i="10" s="1"/>
  <c r="U485" i="10"/>
  <c r="AA485" i="10" s="1"/>
  <c r="U837" i="10"/>
  <c r="U680" i="10"/>
  <c r="U518" i="10"/>
  <c r="U371" i="10"/>
  <c r="AA371" i="10" s="1"/>
  <c r="U173" i="10"/>
  <c r="AA173" i="10" s="1"/>
  <c r="U848" i="10"/>
  <c r="AA848" i="10" s="1"/>
  <c r="U528" i="10"/>
  <c r="AA528" i="10" s="1"/>
  <c r="U865" i="10"/>
  <c r="AA865" i="10" s="1"/>
  <c r="U653" i="10"/>
  <c r="U496" i="10"/>
  <c r="U687" i="10"/>
  <c r="U10" i="10"/>
  <c r="AA10" i="10" s="1"/>
  <c r="U238" i="10"/>
  <c r="AA238" i="10" s="1"/>
  <c r="U776" i="10"/>
  <c r="AA776" i="10" s="1"/>
  <c r="U896" i="10"/>
  <c r="AA896" i="10" s="1"/>
  <c r="U676" i="10"/>
  <c r="AA676" i="10" s="1"/>
  <c r="U460" i="10"/>
  <c r="U68" i="10"/>
  <c r="U41" i="10"/>
  <c r="U755" i="10"/>
  <c r="AA755" i="10" s="1"/>
  <c r="U136" i="10"/>
  <c r="AA136" i="10" s="1"/>
  <c r="U320" i="10"/>
  <c r="AA320" i="10" s="1"/>
  <c r="U88" i="10"/>
  <c r="AA88" i="10" s="1"/>
  <c r="U327" i="10"/>
  <c r="AA327" i="10" s="1"/>
  <c r="U991" i="10"/>
  <c r="U324" i="10"/>
  <c r="U581" i="10"/>
  <c r="AA581" i="10" s="1"/>
  <c r="U170" i="10"/>
  <c r="AA170" i="10" s="1"/>
  <c r="U415" i="10"/>
  <c r="AA415" i="10" s="1"/>
  <c r="U664" i="10"/>
  <c r="AA664" i="10" s="1"/>
  <c r="U931" i="10"/>
  <c r="AA931" i="10" s="1"/>
  <c r="U618" i="10"/>
  <c r="AA618" i="10" s="1"/>
  <c r="U44" i="10"/>
  <c r="U734" i="10"/>
  <c r="U541" i="10"/>
  <c r="AA541" i="10" s="1"/>
  <c r="U478" i="10"/>
  <c r="AA478" i="10" s="1"/>
  <c r="U122" i="10"/>
  <c r="AA122" i="10" s="1"/>
  <c r="U312" i="10"/>
  <c r="AA312" i="10" s="1"/>
  <c r="U203" i="10"/>
  <c r="AA203" i="10" s="1"/>
  <c r="U862" i="10"/>
  <c r="AA862" i="10" s="1"/>
  <c r="U126" i="10"/>
  <c r="U338" i="10"/>
  <c r="U83" i="10"/>
  <c r="AA83" i="10" s="1"/>
  <c r="U212" i="10"/>
  <c r="U980" i="10"/>
  <c r="AA980" i="10" s="1"/>
  <c r="U735" i="10"/>
  <c r="AA735" i="10" s="1"/>
  <c r="U889" i="10"/>
  <c r="AA889" i="10" s="1"/>
  <c r="U454" i="10"/>
  <c r="AA454" i="10" s="1"/>
  <c r="U95" i="10"/>
  <c r="U671" i="10"/>
  <c r="U22" i="10"/>
  <c r="U129" i="10"/>
  <c r="AA129" i="10" s="1"/>
  <c r="U343" i="10"/>
  <c r="AA343" i="10" s="1"/>
  <c r="U85" i="10"/>
  <c r="AA85" i="10" s="1"/>
  <c r="U791" i="10"/>
  <c r="AA791" i="10" s="1"/>
  <c r="U527" i="10"/>
  <c r="AA527" i="10" s="1"/>
  <c r="U481" i="10"/>
  <c r="U180" i="10"/>
  <c r="U548" i="10"/>
  <c r="AA548" i="10" s="1"/>
  <c r="U377" i="10"/>
  <c r="AA377" i="10" s="1"/>
  <c r="U797" i="10"/>
  <c r="AA797" i="10" s="1"/>
  <c r="U434" i="10"/>
  <c r="AA434" i="10" s="1"/>
  <c r="U108" i="10"/>
  <c r="AA108" i="10" s="1"/>
  <c r="U304" i="10"/>
  <c r="AA304" i="10" s="1"/>
  <c r="U542" i="10"/>
  <c r="U265" i="10"/>
  <c r="U998" i="10"/>
  <c r="AA998" i="10" s="1"/>
  <c r="U67" i="10"/>
  <c r="AA67" i="10" s="1"/>
  <c r="U602" i="10"/>
  <c r="AA602" i="10" s="1"/>
  <c r="U51" i="10"/>
  <c r="AA51" i="10" s="1"/>
  <c r="U719" i="10"/>
  <c r="AA719" i="10" s="1"/>
  <c r="U71" i="10"/>
  <c r="AA71" i="10" s="1"/>
  <c r="U193" i="10"/>
  <c r="U310" i="10"/>
  <c r="U58" i="10"/>
  <c r="AA58" i="10" s="1"/>
  <c r="U838" i="10"/>
  <c r="AA838" i="10" s="1"/>
  <c r="U574" i="10"/>
  <c r="AA574" i="10" s="1"/>
  <c r="U181" i="10"/>
  <c r="AA181" i="10" s="1"/>
  <c r="U111" i="10"/>
  <c r="AA111" i="10" s="1"/>
  <c r="U940" i="10"/>
  <c r="AA940" i="10" s="1"/>
  <c r="U592" i="10"/>
  <c r="AA592" i="10" s="1"/>
  <c r="U568" i="10"/>
  <c r="U388" i="10"/>
  <c r="AA388" i="10" s="1"/>
  <c r="U929" i="10"/>
  <c r="AA929" i="10" s="1"/>
  <c r="U781" i="10"/>
  <c r="AA781" i="10" s="1"/>
  <c r="U248" i="10"/>
  <c r="AA248" i="10" s="1"/>
  <c r="U130" i="10"/>
  <c r="AA130" i="10" s="1"/>
  <c r="U369" i="10"/>
  <c r="AA369" i="10" s="1"/>
  <c r="U804" i="10"/>
  <c r="U632" i="10"/>
  <c r="U938" i="10"/>
  <c r="AA938" i="10" s="1"/>
  <c r="U758" i="10"/>
  <c r="AA758" i="10" s="1"/>
  <c r="U622" i="10"/>
  <c r="AA622" i="10" s="1"/>
  <c r="U6" i="10"/>
  <c r="AA6" i="10" s="1"/>
  <c r="U259" i="10"/>
  <c r="AA259" i="10" s="1"/>
  <c r="U39" i="10"/>
  <c r="AA39" i="10" s="1"/>
  <c r="U995" i="10"/>
  <c r="AA995" i="10" s="1"/>
  <c r="U960" i="10"/>
  <c r="U778" i="10"/>
  <c r="AA778" i="10" s="1"/>
  <c r="U586" i="10"/>
  <c r="AA586" i="10" s="1"/>
  <c r="U24" i="10"/>
  <c r="AA24" i="10" s="1"/>
  <c r="U131" i="10"/>
  <c r="AA131" i="10" s="1"/>
  <c r="U211" i="10"/>
  <c r="AA211" i="10" s="1"/>
  <c r="U787" i="10"/>
  <c r="AA787" i="10" s="1"/>
  <c r="U301" i="10"/>
  <c r="U704" i="10"/>
  <c r="U394" i="10"/>
  <c r="U891" i="10"/>
  <c r="AA891" i="10" s="1"/>
  <c r="U305" i="10"/>
  <c r="AA305" i="10" s="1"/>
  <c r="U90" i="10"/>
  <c r="AA90" i="10" s="1"/>
  <c r="U272" i="10"/>
  <c r="AA272" i="10" s="1"/>
  <c r="U441" i="10"/>
  <c r="AA441" i="10" s="1"/>
  <c r="U120" i="10"/>
  <c r="U989" i="10"/>
  <c r="U74" i="10"/>
  <c r="AA74" i="10" s="1"/>
  <c r="U298" i="10"/>
  <c r="AA298" i="10" s="1"/>
  <c r="U38" i="10"/>
  <c r="AA38" i="10" s="1"/>
  <c r="U608" i="10"/>
  <c r="AA608" i="10" s="1"/>
  <c r="U677" i="10"/>
  <c r="AA677" i="10" s="1"/>
  <c r="U224" i="10"/>
  <c r="AA224" i="10" s="1"/>
  <c r="U966" i="10"/>
  <c r="AA966" i="10" s="1"/>
  <c r="U250" i="10"/>
  <c r="U937" i="10"/>
  <c r="AA937" i="10" s="1"/>
  <c r="U228" i="10"/>
  <c r="AA228" i="10" s="1"/>
  <c r="U507" i="10"/>
  <c r="AA507" i="10" s="1"/>
  <c r="U172" i="10"/>
  <c r="AA172" i="10" s="1"/>
  <c r="U451" i="10"/>
  <c r="AA451" i="10" s="1"/>
  <c r="U901" i="10"/>
  <c r="AA901" i="10" s="1"/>
  <c r="U829" i="10"/>
  <c r="AA829" i="10" s="1"/>
  <c r="U97" i="10"/>
  <c r="U493" i="10"/>
  <c r="AA493" i="10" s="1"/>
  <c r="U184" i="10"/>
  <c r="AA184" i="10" s="1"/>
  <c r="U742" i="10"/>
  <c r="AA742" i="10" s="1"/>
  <c r="U101" i="10"/>
  <c r="AA101" i="10" s="1"/>
  <c r="U296" i="10"/>
  <c r="AA296" i="10" s="1"/>
  <c r="U410" i="10"/>
  <c r="AA410" i="10" s="1"/>
  <c r="U142" i="10"/>
  <c r="AA142" i="10" s="1"/>
  <c r="U919" i="10"/>
  <c r="U643" i="10"/>
  <c r="AA643" i="10" s="1"/>
  <c r="U247" i="10"/>
  <c r="AA247" i="10" s="1"/>
  <c r="U718" i="10"/>
  <c r="AA718" i="10" s="1"/>
  <c r="U463" i="10"/>
  <c r="AA463" i="10" s="1"/>
  <c r="U445" i="10"/>
  <c r="AA445" i="10" s="1"/>
  <c r="U707" i="10"/>
  <c r="AA707" i="10" s="1"/>
  <c r="U118" i="10"/>
  <c r="AA118" i="10" s="1"/>
  <c r="U199" i="10"/>
  <c r="U383" i="10"/>
  <c r="AA383" i="10" s="1"/>
  <c r="U621" i="10"/>
  <c r="AA621" i="10" s="1"/>
  <c r="U974" i="10"/>
  <c r="AA974" i="10" s="1"/>
  <c r="U462" i="10"/>
  <c r="AA462" i="10" s="1"/>
  <c r="U144" i="10"/>
  <c r="AA144" i="10" s="1"/>
  <c r="U873" i="10"/>
  <c r="AA873" i="10" s="1"/>
  <c r="U159" i="10"/>
  <c r="AA159" i="10" s="1"/>
  <c r="U795" i="10"/>
  <c r="U148" i="10"/>
  <c r="AA148" i="10" s="1"/>
  <c r="U360" i="10"/>
  <c r="AA360" i="10" s="1"/>
  <c r="U479" i="10"/>
  <c r="AA479" i="10" s="1"/>
  <c r="U204" i="10"/>
  <c r="AA204" i="10" s="1"/>
  <c r="U942" i="10"/>
  <c r="AA942" i="10" s="1"/>
  <c r="U673" i="10"/>
  <c r="AA673" i="10" s="1"/>
  <c r="U508" i="10"/>
  <c r="AA508" i="10" s="1"/>
  <c r="U207" i="10"/>
  <c r="U769" i="10"/>
  <c r="AA769" i="10" s="1"/>
  <c r="U686" i="10"/>
  <c r="AA686" i="10" s="1"/>
  <c r="U943" i="10"/>
  <c r="AA943" i="10" s="1"/>
  <c r="U84" i="10"/>
  <c r="AA84" i="10" s="1"/>
  <c r="U753" i="10"/>
  <c r="AA753" i="10" s="1"/>
  <c r="U855" i="10"/>
  <c r="AA855" i="10" s="1"/>
  <c r="U683" i="10"/>
  <c r="AA683" i="10" s="1"/>
  <c r="U306" i="10"/>
  <c r="U759" i="10"/>
  <c r="AA759" i="10" s="1"/>
  <c r="U15" i="10"/>
  <c r="AA15" i="10" s="1"/>
  <c r="U505" i="10"/>
  <c r="AA505" i="10" s="1"/>
  <c r="U62" i="10"/>
  <c r="AA62" i="10" s="1"/>
  <c r="U878" i="10"/>
  <c r="AA878" i="10" s="1"/>
  <c r="U714" i="10"/>
  <c r="AA714" i="10" s="1"/>
  <c r="U355" i="10"/>
  <c r="AA355" i="10" s="1"/>
  <c r="U337" i="10"/>
  <c r="U274" i="10"/>
  <c r="U615" i="10"/>
  <c r="AA615" i="10" s="1"/>
  <c r="U287" i="10"/>
  <c r="AA287" i="10" s="1"/>
  <c r="U847" i="10"/>
  <c r="AA847" i="10" s="1"/>
  <c r="U678" i="10"/>
  <c r="AA678" i="10" s="1"/>
  <c r="U510" i="10"/>
  <c r="AA510" i="10" s="1"/>
  <c r="U576" i="10"/>
  <c r="AA576" i="10" s="1"/>
  <c r="U12" i="10"/>
  <c r="U419" i="10"/>
  <c r="AA419" i="10" s="1"/>
  <c r="U121" i="10"/>
  <c r="AA121" i="10" s="1"/>
  <c r="U764" i="10"/>
  <c r="AA764" i="10" s="1"/>
  <c r="U640" i="10"/>
  <c r="AA640" i="10" s="1"/>
  <c r="U447" i="10"/>
  <c r="AA447" i="10" s="1"/>
  <c r="U42" i="10"/>
  <c r="AA42" i="10" s="1"/>
  <c r="U464" i="10"/>
  <c r="AA464" i="10" s="1"/>
  <c r="U45" i="10"/>
  <c r="U46" i="10"/>
  <c r="AA46" i="10" s="1"/>
  <c r="U175" i="10"/>
  <c r="AA175" i="10" s="1"/>
  <c r="U347" i="10"/>
  <c r="AA347" i="10" s="1"/>
  <c r="U566" i="10"/>
  <c r="AA566" i="10" s="1"/>
  <c r="U28" i="10"/>
  <c r="AA28" i="10" s="1"/>
  <c r="U380" i="10"/>
  <c r="AA380" i="10" s="1"/>
  <c r="U110" i="10"/>
  <c r="AA110" i="10" s="1"/>
  <c r="U917" i="10"/>
  <c r="U92" i="10"/>
  <c r="AA92" i="10" s="1"/>
  <c r="U731" i="10"/>
  <c r="AA731" i="10" s="1"/>
  <c r="U216" i="10"/>
  <c r="AA216" i="10" s="1"/>
  <c r="U431" i="10"/>
  <c r="AA431" i="10" s="1"/>
  <c r="U280" i="10"/>
  <c r="AA280" i="10" s="1"/>
  <c r="U391" i="10"/>
  <c r="AA391" i="10" s="1"/>
  <c r="U697" i="10"/>
  <c r="AA697" i="10" s="1"/>
  <c r="U457" i="10"/>
  <c r="U549" i="10"/>
  <c r="AA549" i="10" s="1"/>
  <c r="U239" i="10"/>
  <c r="AA239" i="10" s="1"/>
  <c r="U353" i="10"/>
  <c r="AA353" i="10" s="1"/>
  <c r="U72" i="10"/>
  <c r="AA72" i="10" s="1"/>
  <c r="U918" i="10"/>
  <c r="AA918" i="10" s="1"/>
  <c r="U154" i="10"/>
  <c r="AA154" i="10" s="1"/>
  <c r="U354" i="10"/>
  <c r="AA354" i="10" s="1"/>
  <c r="U251" i="10"/>
  <c r="U853" i="10"/>
  <c r="AA853" i="10" s="1"/>
  <c r="U158" i="10"/>
  <c r="AA158" i="10" s="1"/>
  <c r="U403" i="10"/>
  <c r="AA403" i="10" s="1"/>
  <c r="U36" i="10"/>
  <c r="AA36" i="10" s="1"/>
  <c r="U244" i="10"/>
  <c r="AA244" i="10" s="1"/>
  <c r="U970" i="10"/>
  <c r="AA970" i="10" s="1"/>
  <c r="U767" i="10"/>
  <c r="AA767" i="10" s="1"/>
  <c r="U766" i="10"/>
  <c r="U299" i="10"/>
  <c r="AA299" i="10" s="1"/>
  <c r="U540" i="10"/>
  <c r="AA540" i="10" s="1"/>
  <c r="U570" i="10"/>
  <c r="AA570" i="10" s="1"/>
  <c r="U572" i="10"/>
  <c r="AA572" i="10" s="1"/>
  <c r="U171" i="10"/>
  <c r="AA171" i="10" s="1"/>
  <c r="U234" i="10"/>
  <c r="AA234" i="10" s="1"/>
  <c r="U31" i="10"/>
  <c r="AA31" i="10" s="1"/>
  <c r="U736" i="10"/>
  <c r="U417" i="10"/>
  <c r="U497" i="10"/>
  <c r="AA497" i="10" s="1"/>
  <c r="U206" i="10"/>
  <c r="AA206" i="10" s="1"/>
  <c r="U538" i="10"/>
  <c r="AA538" i="10" s="1"/>
  <c r="U149" i="10"/>
  <c r="AA149" i="10" s="1"/>
  <c r="U867" i="10"/>
  <c r="AA867" i="10" s="1"/>
  <c r="U208" i="10"/>
  <c r="AA208" i="10" s="1"/>
  <c r="U341" i="10"/>
  <c r="U94" i="10"/>
  <c r="AA94" i="10" s="1"/>
  <c r="U242" i="10"/>
  <c r="AA242" i="10" s="1"/>
  <c r="U644" i="10"/>
  <c r="AA644" i="10" s="1"/>
  <c r="U773" i="10"/>
  <c r="AA773" i="10" s="1"/>
  <c r="U883" i="10"/>
  <c r="AA883" i="10" s="1"/>
  <c r="U393" i="10"/>
  <c r="AA393" i="10" s="1"/>
  <c r="U725" i="10"/>
  <c r="U750" i="10"/>
  <c r="U535" i="10"/>
  <c r="AA535" i="10" s="1"/>
  <c r="U27" i="10"/>
  <c r="AA27" i="10" s="1"/>
  <c r="U733" i="10"/>
  <c r="AA733" i="10" s="1"/>
  <c r="U961" i="10"/>
  <c r="AA961" i="10" s="1"/>
  <c r="U220" i="10"/>
  <c r="AA220" i="10" s="1"/>
  <c r="U52" i="10"/>
  <c r="AA52" i="10" s="1"/>
  <c r="U969" i="10"/>
  <c r="AA969" i="10" s="1"/>
  <c r="U578" i="10"/>
  <c r="U80" i="10"/>
  <c r="AA80" i="10" s="1"/>
  <c r="U245" i="10"/>
  <c r="AA245" i="10" s="1"/>
  <c r="U935" i="10"/>
  <c r="AA935" i="10" s="1"/>
  <c r="U799" i="10"/>
  <c r="AA799" i="10" s="1"/>
  <c r="U859" i="10"/>
  <c r="AA859" i="10" s="1"/>
  <c r="U162" i="10"/>
  <c r="AA162" i="10" s="1"/>
  <c r="U472" i="10"/>
  <c r="AA472" i="10" s="1"/>
  <c r="U656" i="10"/>
  <c r="U469" i="10"/>
  <c r="AA469" i="10" s="1"/>
  <c r="U958" i="10"/>
  <c r="AA958" i="10" s="1"/>
  <c r="U777" i="10"/>
  <c r="AA777" i="10" s="1"/>
  <c r="U583" i="10"/>
  <c r="AA583" i="10" s="1"/>
  <c r="U303" i="10"/>
  <c r="AA303" i="10" s="1"/>
  <c r="U125" i="10"/>
  <c r="AA125" i="10" s="1"/>
  <c r="U400" i="10"/>
  <c r="AA400" i="10" s="1"/>
  <c r="U985" i="10"/>
  <c r="U293" i="10"/>
  <c r="AA293" i="10" s="1"/>
  <c r="U201" i="10"/>
  <c r="AA201" i="10" s="1"/>
  <c r="U168" i="10"/>
  <c r="AA168" i="10" s="1"/>
  <c r="U890" i="10"/>
  <c r="AA890" i="10" s="1"/>
  <c r="U710" i="10"/>
  <c r="AA710" i="10" s="1"/>
  <c r="U534" i="10"/>
  <c r="AA534" i="10" s="1"/>
  <c r="U366" i="10"/>
  <c r="AA366" i="10" s="1"/>
  <c r="U103" i="10"/>
  <c r="U315" i="10"/>
  <c r="AA315" i="10" s="1"/>
  <c r="U826" i="10"/>
  <c r="AA826" i="10" s="1"/>
  <c r="U894" i="10"/>
  <c r="AA894" i="10" s="1"/>
  <c r="U692" i="10"/>
  <c r="AA692" i="10" s="1"/>
  <c r="U506" i="10"/>
  <c r="AA506" i="10" s="1"/>
  <c r="U532" i="10"/>
  <c r="AA532" i="10" s="1"/>
  <c r="U372" i="10"/>
  <c r="AA372" i="10" s="1"/>
  <c r="U712" i="10"/>
  <c r="U435" i="10"/>
  <c r="AA435" i="10" s="1"/>
  <c r="U18" i="10"/>
  <c r="AA18" i="10" s="1"/>
  <c r="U748" i="10"/>
  <c r="AA748" i="10" s="1"/>
  <c r="U526" i="10"/>
  <c r="AA526" i="10" s="1"/>
  <c r="U709" i="10"/>
  <c r="AA709" i="10" s="1"/>
  <c r="U603" i="10"/>
  <c r="AA603" i="10" s="1"/>
  <c r="U934" i="10"/>
  <c r="AA934" i="10" s="1"/>
  <c r="U398" i="10"/>
  <c r="AA398" i="10" s="1"/>
  <c r="U267" i="10"/>
  <c r="AA267" i="10" s="1"/>
  <c r="U689" i="10"/>
  <c r="AA689" i="10" s="1"/>
  <c r="U658" i="10"/>
  <c r="AA658" i="10" s="1"/>
  <c r="U801" i="10"/>
  <c r="AA801" i="10" s="1"/>
  <c r="U611" i="10"/>
  <c r="AA611" i="10" s="1"/>
  <c r="U860" i="10"/>
  <c r="AA860" i="10" s="1"/>
  <c r="U841" i="10"/>
  <c r="AA841" i="10" s="1"/>
  <c r="U218" i="10"/>
  <c r="AA218" i="10" s="1"/>
  <c r="U561" i="10"/>
  <c r="AA561" i="10" s="1"/>
  <c r="U955" i="10"/>
  <c r="AA955" i="10" s="1"/>
  <c r="U531" i="10"/>
  <c r="AA531" i="10" s="1"/>
  <c r="U761" i="10"/>
  <c r="AA761" i="10" s="1"/>
  <c r="U584" i="10"/>
  <c r="AA584" i="10" s="1"/>
  <c r="U930" i="10"/>
  <c r="AA930" i="10" s="1"/>
  <c r="U762" i="10"/>
  <c r="AA762" i="10" s="1"/>
  <c r="U819" i="10"/>
  <c r="AA819" i="10" s="1"/>
  <c r="U116" i="10"/>
  <c r="U996" i="10"/>
  <c r="AA996" i="10" s="1"/>
  <c r="U329" i="10"/>
  <c r="AA329" i="10" s="1"/>
  <c r="U143" i="10"/>
  <c r="AA143" i="10" s="1"/>
  <c r="U225" i="10"/>
  <c r="AA225" i="10" s="1"/>
  <c r="U839" i="10"/>
  <c r="AA839" i="10" s="1"/>
  <c r="U988" i="10"/>
  <c r="AA988" i="10" s="1"/>
  <c r="U824" i="10"/>
  <c r="U384" i="10"/>
  <c r="AA384" i="10" s="1"/>
  <c r="U666" i="10"/>
  <c r="AA666" i="10" s="1"/>
  <c r="U700" i="10"/>
  <c r="AA700" i="10" s="1"/>
  <c r="U503" i="10"/>
  <c r="AA503" i="10" s="1"/>
  <c r="U589" i="10"/>
  <c r="AA589" i="10" s="1"/>
  <c r="U461" i="10"/>
  <c r="AA461" i="10" s="1"/>
  <c r="U277" i="10"/>
  <c r="AA277" i="10" s="1"/>
  <c r="U964" i="10"/>
  <c r="AA964" i="10" s="1"/>
  <c r="U788" i="10"/>
  <c r="AA788" i="10" s="1"/>
  <c r="U613" i="10"/>
  <c r="AA613" i="10" s="1"/>
  <c r="U983" i="10"/>
  <c r="AA983" i="10" s="1"/>
  <c r="U189" i="10"/>
  <c r="AA189" i="10" s="1"/>
  <c r="U176" i="10"/>
  <c r="AA176" i="10" s="1"/>
  <c r="U856" i="10"/>
  <c r="AA856" i="10" s="1"/>
  <c r="U993" i="10"/>
  <c r="AA993" i="10" s="1"/>
  <c r="U823" i="10"/>
  <c r="AA823" i="10" s="1"/>
  <c r="U579" i="10"/>
  <c r="AA579" i="10" s="1"/>
  <c r="U768" i="10"/>
  <c r="AA768" i="10" s="1"/>
  <c r="U368" i="10"/>
  <c r="AA368" i="10" s="1"/>
  <c r="U124" i="10"/>
  <c r="AA124" i="10" s="1"/>
  <c r="U198" i="10"/>
  <c r="AA198" i="10" s="1"/>
  <c r="U567" i="10"/>
  <c r="AA567" i="10" s="1"/>
  <c r="U830" i="10"/>
  <c r="AA830" i="10" s="1"/>
  <c r="U605" i="10"/>
  <c r="U783" i="10"/>
  <c r="AA783" i="10" s="1"/>
  <c r="U524" i="10"/>
  <c r="AA524" i="10" s="1"/>
  <c r="U979" i="10"/>
  <c r="AA979" i="10" s="1"/>
  <c r="U811" i="10"/>
  <c r="AA811" i="10" s="1"/>
  <c r="U345" i="10"/>
  <c r="AA345" i="10" s="1"/>
  <c r="U986" i="10"/>
  <c r="AA986" i="10" s="1"/>
  <c r="U739" i="10"/>
  <c r="AA739" i="10" s="1"/>
  <c r="U557" i="10"/>
  <c r="AA557" i="10" s="1"/>
  <c r="U494" i="10"/>
  <c r="AA494" i="10" s="1"/>
  <c r="U448" i="10"/>
  <c r="AA448" i="10" s="1"/>
  <c r="U933" i="10"/>
  <c r="AA933" i="10" s="1"/>
  <c r="U430" i="10"/>
  <c r="AA430" i="10" s="1"/>
  <c r="U133" i="10"/>
  <c r="AA133" i="10" s="1"/>
  <c r="U392" i="10"/>
  <c r="AA392" i="10" s="1"/>
  <c r="U647" i="10"/>
  <c r="AA647" i="10" s="1"/>
  <c r="U1001" i="10"/>
  <c r="AA1001" i="10" s="1"/>
  <c r="U436" i="10"/>
  <c r="U951" i="10"/>
  <c r="AA951" i="10" s="1"/>
  <c r="U880" i="10"/>
  <c r="AA880" i="10" s="1"/>
  <c r="U593" i="10"/>
  <c r="AA593" i="10" s="1"/>
  <c r="U424" i="10"/>
  <c r="AA424" i="10" s="1"/>
  <c r="U264" i="10"/>
  <c r="AA264" i="10" s="1"/>
  <c r="U670" i="10"/>
  <c r="AA670" i="10" s="1"/>
  <c r="U486" i="10"/>
  <c r="AA486" i="10" s="1"/>
  <c r="U243" i="10"/>
  <c r="AA243" i="10" s="1"/>
  <c r="U928" i="10"/>
  <c r="AA928" i="10" s="1"/>
  <c r="U231" i="10"/>
  <c r="AA231" i="10" s="1"/>
  <c r="U789" i="10"/>
  <c r="AA789" i="10" s="1"/>
  <c r="U516" i="10"/>
  <c r="AA516" i="10" s="1"/>
  <c r="U792" i="10"/>
  <c r="AA792" i="10" s="1"/>
  <c r="U636" i="10"/>
  <c r="AA636" i="10" s="1"/>
  <c r="U892" i="10"/>
  <c r="AA892" i="10" s="1"/>
  <c r="U728" i="10"/>
  <c r="AA728" i="10" s="1"/>
  <c r="U99" i="10"/>
  <c r="AA99" i="10" s="1"/>
  <c r="U25" i="10"/>
  <c r="AA25" i="10" s="1"/>
  <c r="U340" i="10"/>
  <c r="AA340" i="10" s="1"/>
  <c r="U29" i="10"/>
  <c r="AA29" i="10" s="1"/>
  <c r="U885" i="10"/>
  <c r="AA885" i="10" s="1"/>
  <c r="U899" i="10"/>
  <c r="AA899" i="10" s="1"/>
  <c r="U696" i="10"/>
  <c r="AA696" i="10" s="1"/>
  <c r="U529" i="10"/>
  <c r="AA529" i="10" s="1"/>
  <c r="U895" i="10"/>
  <c r="AA895" i="10" s="1"/>
  <c r="U43" i="10"/>
  <c r="AA43" i="10" s="1"/>
  <c r="U411" i="10"/>
  <c r="AA411" i="10" s="1"/>
  <c r="U868" i="10"/>
  <c r="AA868" i="10" s="1"/>
  <c r="U923" i="10"/>
  <c r="AA923" i="10" s="1"/>
  <c r="U727" i="10"/>
  <c r="AA727" i="10" s="1"/>
  <c r="U530" i="10"/>
  <c r="AA530" i="10" s="1"/>
  <c r="U364" i="10"/>
  <c r="AA364" i="10" s="1"/>
  <c r="U869" i="10"/>
  <c r="AA869" i="10" s="1"/>
  <c r="U522" i="10"/>
  <c r="AA522" i="10" s="1"/>
  <c r="U138" i="10"/>
  <c r="AA138" i="10" s="1"/>
  <c r="U629" i="10"/>
  <c r="AA629" i="10" s="1"/>
  <c r="U886" i="10"/>
  <c r="AA886" i="10" s="1"/>
  <c r="U642" i="10"/>
  <c r="AA642" i="10" s="1"/>
  <c r="U987" i="10"/>
  <c r="AA987" i="10" s="1"/>
  <c r="U444" i="10"/>
  <c r="AA444" i="10" s="1"/>
  <c r="U715" i="10"/>
  <c r="AA715" i="10" s="1"/>
  <c r="U843" i="10"/>
  <c r="AA843" i="10" s="1"/>
  <c r="U511" i="10"/>
  <c r="AA511" i="10" s="1"/>
  <c r="U396" i="10"/>
  <c r="AA396" i="10" s="1"/>
  <c r="U771" i="10"/>
  <c r="AA771" i="10" s="1"/>
  <c r="U585" i="10"/>
  <c r="AA585" i="10" s="1"/>
  <c r="U64" i="10"/>
  <c r="AA64" i="10" s="1"/>
  <c r="U86" i="10"/>
  <c r="AA86" i="10" s="1"/>
  <c r="U941" i="10"/>
  <c r="AA941" i="10" s="1"/>
  <c r="U820" i="10"/>
  <c r="AA820" i="10" s="1"/>
  <c r="U660" i="10"/>
  <c r="AA660" i="10" s="1"/>
  <c r="U73" i="10"/>
  <c r="AA73" i="10" s="1"/>
  <c r="U543" i="10"/>
  <c r="AA543" i="10" s="1"/>
  <c r="U832" i="10"/>
  <c r="AA832" i="10" s="1"/>
  <c r="U809" i="10"/>
  <c r="AA809" i="10" s="1"/>
  <c r="U406" i="10"/>
  <c r="AA406" i="10" s="1"/>
  <c r="U701" i="10"/>
  <c r="AA701" i="10" s="1"/>
  <c r="U571" i="10"/>
  <c r="AA571" i="10" s="1"/>
  <c r="U4" i="10"/>
  <c r="AA4" i="10" s="1"/>
  <c r="U668" i="10"/>
  <c r="AA668" i="10" s="1"/>
  <c r="U968" i="10"/>
  <c r="AA968" i="10" s="1"/>
  <c r="U810" i="10"/>
  <c r="AA810" i="10" s="1"/>
  <c r="U663" i="10"/>
  <c r="AA663" i="10" s="1"/>
  <c r="U232" i="10"/>
  <c r="AA232" i="10" s="1"/>
  <c r="U551" i="10"/>
  <c r="AA551" i="10" s="1"/>
  <c r="U749" i="10"/>
  <c r="AA749" i="10" s="1"/>
  <c r="U915" i="10"/>
  <c r="AA915" i="10" s="1"/>
  <c r="U981" i="10"/>
  <c r="AA981" i="10" s="1"/>
  <c r="U827" i="10"/>
  <c r="AA827" i="10" s="1"/>
  <c r="U596" i="10"/>
  <c r="AA596" i="10" s="1"/>
  <c r="U620" i="10"/>
  <c r="AA620" i="10" s="1"/>
  <c r="U439" i="10"/>
  <c r="AA439" i="10" s="1"/>
  <c r="U226" i="10"/>
  <c r="AA226" i="10" s="1"/>
  <c r="U619" i="10"/>
  <c r="AA619" i="10" s="1"/>
  <c r="U999" i="10"/>
  <c r="AA999" i="10" s="1"/>
  <c r="U802" i="10"/>
  <c r="AA802" i="10" s="1"/>
  <c r="U609" i="10"/>
  <c r="AA609" i="10" s="1"/>
  <c r="U628" i="10"/>
  <c r="AA628" i="10" s="1"/>
  <c r="U729" i="10"/>
  <c r="AA729" i="10" s="1"/>
  <c r="U119" i="10"/>
  <c r="AA119" i="10" s="1"/>
  <c r="U349" i="10"/>
  <c r="AA349" i="10" s="1"/>
  <c r="U904" i="10"/>
  <c r="AA904" i="10" s="1"/>
  <c r="U922" i="10"/>
  <c r="AA922" i="10" s="1"/>
  <c r="U752" i="10"/>
  <c r="AA752" i="10" s="1"/>
  <c r="U573" i="10"/>
  <c r="AA573" i="10" s="1"/>
  <c r="U911" i="10"/>
  <c r="AA911" i="10" s="1"/>
  <c r="U745" i="10"/>
  <c r="AA745" i="10" s="1"/>
  <c r="U205" i="10"/>
  <c r="AA205" i="10" s="1"/>
  <c r="U202" i="10"/>
  <c r="AA202" i="10" s="1"/>
  <c r="U723" i="10"/>
  <c r="AA723" i="10" s="1"/>
  <c r="U882" i="10"/>
  <c r="AA882" i="10" s="1"/>
  <c r="U662" i="10"/>
  <c r="AA662" i="10" s="1"/>
  <c r="U637" i="10"/>
  <c r="AA637" i="10" s="1"/>
  <c r="U775" i="10"/>
  <c r="AA775" i="10" s="1"/>
  <c r="U470" i="10"/>
  <c r="AA470" i="10" s="1"/>
  <c r="U887" i="10"/>
  <c r="AA887" i="10" s="1"/>
  <c r="U227" i="10"/>
  <c r="AA227" i="10" s="1"/>
  <c r="U552" i="10"/>
  <c r="AA552" i="10" s="1"/>
  <c r="U688" i="10"/>
  <c r="AA688" i="10" s="1"/>
  <c r="U488" i="10"/>
  <c r="AA488" i="10" s="1"/>
  <c r="U473" i="10"/>
  <c r="AA473" i="10" s="1"/>
  <c r="U76" i="10"/>
  <c r="AA76" i="10" s="1"/>
  <c r="U906" i="10"/>
  <c r="AA906" i="10" s="1"/>
  <c r="U106" i="10"/>
  <c r="AA106" i="10" s="1"/>
  <c r="U475" i="10"/>
  <c r="AA475" i="10" s="1"/>
  <c r="U858" i="10"/>
  <c r="AA858" i="10" s="1"/>
  <c r="U939" i="10"/>
  <c r="AA939" i="10" s="1"/>
  <c r="U672" i="10"/>
  <c r="AA672" i="10" s="1"/>
  <c r="U489" i="10"/>
  <c r="AA489" i="10" s="1"/>
  <c r="U903" i="10"/>
  <c r="AA903" i="10" s="1"/>
  <c r="U760" i="10"/>
  <c r="AA760" i="10" s="1"/>
  <c r="U188" i="10"/>
  <c r="AA188" i="10" s="1"/>
  <c r="U75" i="10"/>
  <c r="AA75" i="10" s="1"/>
  <c r="U318" i="10"/>
  <c r="AA318" i="10" s="1"/>
  <c r="U679" i="10"/>
  <c r="AA679" i="10" s="1"/>
  <c r="U675" i="10"/>
  <c r="AA675" i="10" s="1"/>
  <c r="U898" i="10"/>
  <c r="AA898" i="10" s="1"/>
  <c r="U790" i="10"/>
  <c r="AA790" i="10" s="1"/>
  <c r="U577" i="10"/>
  <c r="AA577" i="10" s="1"/>
  <c r="U623" i="10"/>
  <c r="AA623" i="10" s="1"/>
  <c r="U292" i="10"/>
  <c r="AA292" i="10" s="1"/>
  <c r="U183" i="10"/>
  <c r="AA183" i="10" s="1"/>
  <c r="U160" i="10"/>
  <c r="AA160" i="10" s="1"/>
  <c r="U209" i="10"/>
  <c r="AA209" i="10" s="1"/>
  <c r="U833" i="10"/>
  <c r="AA833" i="10" s="1"/>
  <c r="U654" i="10"/>
  <c r="AA654" i="10" s="1"/>
  <c r="U401" i="10"/>
  <c r="AA401" i="10" s="1"/>
  <c r="U612" i="10"/>
  <c r="AA612" i="10" s="1"/>
  <c r="U192" i="10"/>
  <c r="AA192" i="10" s="1"/>
  <c r="U382" i="10"/>
  <c r="AA382" i="10" s="1"/>
  <c r="U927" i="10"/>
  <c r="AA927" i="10" s="1"/>
  <c r="U921" i="10"/>
  <c r="AA921" i="10" s="1"/>
  <c r="U743" i="10"/>
  <c r="AA743" i="10" s="1"/>
  <c r="U565" i="10"/>
  <c r="AA565" i="10" s="1"/>
  <c r="U721" i="10"/>
  <c r="AA721" i="10" s="1"/>
  <c r="U536" i="10"/>
  <c r="AA536" i="10" s="1"/>
  <c r="U912" i="10"/>
  <c r="AA912" i="10" s="1"/>
  <c r="U984" i="10"/>
  <c r="AA984" i="10" s="1"/>
  <c r="U652" i="10"/>
  <c r="AA652" i="10" s="1"/>
  <c r="U350" i="10"/>
  <c r="AA350" i="10" s="1"/>
  <c r="U356" i="10"/>
  <c r="AA356" i="10" s="1"/>
  <c r="U433" i="10"/>
  <c r="AA433" i="10" s="1"/>
  <c r="U509" i="10"/>
  <c r="AA509" i="10" s="1"/>
  <c r="U81" i="10"/>
  <c r="AA81" i="10" s="1"/>
  <c r="U815" i="10"/>
  <c r="AA815" i="10" s="1"/>
  <c r="U900" i="10"/>
  <c r="AA900" i="10" s="1"/>
  <c r="U706" i="10"/>
  <c r="AA706" i="10" s="1"/>
  <c r="U492" i="10"/>
  <c r="AA492" i="10" s="1"/>
  <c r="U703" i="10"/>
  <c r="AA703" i="10" s="1"/>
  <c r="U595" i="10"/>
  <c r="AA595" i="10" s="1"/>
  <c r="U705" i="10"/>
  <c r="AA705" i="10" s="1"/>
  <c r="U342" i="10"/>
  <c r="AA342" i="10" s="1"/>
  <c r="U261" i="10"/>
  <c r="AA261" i="10" s="1"/>
  <c r="U720" i="10"/>
  <c r="AA720" i="10" s="1"/>
  <c r="U525" i="10"/>
  <c r="AA525" i="10" s="1"/>
  <c r="U907" i="10"/>
  <c r="AA907" i="10" s="1"/>
  <c r="U800" i="10"/>
  <c r="AA800" i="10" s="1"/>
  <c r="U908" i="10"/>
  <c r="AA908" i="10" s="1"/>
  <c r="U61" i="10"/>
  <c r="AA61" i="10" s="1"/>
  <c r="U484" i="10"/>
  <c r="AA484" i="10" s="1"/>
  <c r="U849" i="10"/>
  <c r="AA849" i="10" s="1"/>
  <c r="U997" i="10"/>
  <c r="AA997" i="10" s="1"/>
  <c r="U452" i="10"/>
  <c r="AA452" i="10" s="1"/>
  <c r="U221" i="10"/>
  <c r="AA221" i="10" s="1"/>
  <c r="U902" i="10"/>
  <c r="AA902" i="10" s="1"/>
  <c r="U751" i="10"/>
  <c r="AA751" i="10" s="1"/>
  <c r="U617" i="10"/>
  <c r="AA617" i="10" s="1"/>
  <c r="U262" i="10"/>
  <c r="AA262" i="10" s="1"/>
  <c r="U646" i="10"/>
  <c r="AA646" i="10" s="1"/>
  <c r="U66" i="10"/>
  <c r="AA66" i="10" s="1"/>
  <c r="U477" i="10"/>
  <c r="AA477" i="10" s="1"/>
  <c r="U741" i="10"/>
  <c r="AA741" i="10" s="1"/>
  <c r="U834" i="10"/>
  <c r="AA834" i="10" s="1"/>
  <c r="U659" i="10"/>
  <c r="AA659" i="10" s="1"/>
  <c r="U286" i="10"/>
  <c r="AA286" i="10" s="1"/>
  <c r="U105" i="10"/>
  <c r="AA105" i="10" s="1"/>
  <c r="U321" i="10"/>
  <c r="AA321" i="10" s="1"/>
  <c r="U717" i="10"/>
  <c r="AA717" i="10" s="1"/>
  <c r="U249" i="10"/>
  <c r="AA249" i="10" s="1"/>
  <c r="U926" i="10"/>
  <c r="AA926" i="10" s="1"/>
  <c r="U747" i="10"/>
  <c r="AA747" i="10" s="1"/>
  <c r="U558" i="10"/>
  <c r="AA558" i="10" s="1"/>
  <c r="U53" i="10"/>
  <c r="AA53" i="10" s="1"/>
  <c r="U550" i="10"/>
  <c r="AA550" i="10" s="1"/>
  <c r="U635" i="10"/>
  <c r="AA635" i="10" s="1"/>
  <c r="U7" i="10"/>
  <c r="AA7" i="10" s="1"/>
  <c r="U806" i="10"/>
  <c r="AA806" i="10" s="1"/>
  <c r="U916" i="10"/>
  <c r="AA916" i="10" s="1"/>
  <c r="U376" i="10"/>
  <c r="AA376" i="10" s="1"/>
  <c r="U598" i="10"/>
  <c r="AA598" i="10" s="1"/>
  <c r="U98" i="10"/>
  <c r="AA98" i="10" s="1"/>
  <c r="U990" i="10"/>
  <c r="AA990" i="10" s="1"/>
  <c r="U971" i="10"/>
  <c r="AA971" i="10" s="1"/>
  <c r="U784" i="10"/>
  <c r="AA784" i="10" s="1"/>
  <c r="U597" i="10"/>
  <c r="AA597" i="10" s="1"/>
  <c r="U8" i="10"/>
  <c r="AA8" i="10" s="1"/>
  <c r="U588" i="10"/>
  <c r="AA588" i="10" s="1"/>
  <c r="U428" i="10"/>
  <c r="AA428" i="10" s="1"/>
  <c r="U112" i="10"/>
  <c r="AA112" i="10" s="1"/>
  <c r="U630" i="10"/>
  <c r="AA630" i="10" s="1"/>
  <c r="U798" i="10"/>
  <c r="AA798" i="10" s="1"/>
  <c r="U575" i="10"/>
  <c r="AA575" i="10" s="1"/>
  <c r="U994" i="10"/>
  <c r="AA994" i="10" s="1"/>
  <c r="U897" i="10"/>
  <c r="AA897" i="10" s="1"/>
  <c r="U893" i="10"/>
  <c r="AA893" i="10" s="1"/>
  <c r="U395" i="10"/>
  <c r="AA395" i="10" s="1"/>
  <c r="U222" i="10"/>
  <c r="AA222" i="10" s="1"/>
  <c r="U816" i="10"/>
  <c r="AA816" i="10" s="1"/>
  <c r="U633" i="10"/>
  <c r="AA633" i="10" s="1"/>
  <c r="U490" i="10"/>
  <c r="AA490" i="10" s="1"/>
  <c r="U840" i="10"/>
  <c r="AA840" i="10" s="1"/>
  <c r="U992" i="10"/>
  <c r="AA992" i="10" s="1"/>
  <c r="U850" i="10"/>
  <c r="AA850" i="10" s="1"/>
  <c r="U191" i="10"/>
  <c r="AA191" i="10" s="1"/>
  <c r="U521" i="10"/>
  <c r="AA521" i="10" s="1"/>
  <c r="U863" i="10"/>
  <c r="AA863" i="10" s="1"/>
  <c r="U836" i="10"/>
  <c r="AA836" i="10" s="1"/>
  <c r="U164" i="10"/>
  <c r="AA164" i="10" s="1"/>
  <c r="U765" i="10"/>
  <c r="AA765" i="10" s="1"/>
  <c r="U944" i="10"/>
  <c r="AA944" i="10" s="1"/>
  <c r="U730" i="10"/>
  <c r="AA730" i="10" s="1"/>
  <c r="U607" i="10"/>
  <c r="AA607" i="10" s="1"/>
  <c r="U307" i="10"/>
  <c r="AA307" i="10" s="1"/>
  <c r="U667" i="10"/>
  <c r="AA667" i="10" s="1"/>
  <c r="U26" i="10"/>
  <c r="AA26" i="10" s="1"/>
  <c r="U805" i="10"/>
  <c r="AA805" i="10" s="1"/>
  <c r="U580" i="10"/>
  <c r="AA580" i="10" s="1"/>
  <c r="U835" i="10"/>
  <c r="AA835" i="10" s="1"/>
  <c r="U657" i="10"/>
  <c r="AA657" i="10" s="1"/>
  <c r="U387" i="10"/>
  <c r="AA387" i="10" s="1"/>
  <c r="U13" i="10"/>
  <c r="AA13" i="10" s="1"/>
  <c r="U626" i="10"/>
  <c r="AA626" i="10" s="1"/>
  <c r="U255" i="10"/>
  <c r="AA255" i="10" s="1"/>
  <c r="U756" i="10"/>
  <c r="AA756" i="10" s="1"/>
  <c r="U881" i="10"/>
  <c r="AA881" i="10" s="1"/>
  <c r="U269" i="10"/>
  <c r="AA269" i="10" s="1"/>
  <c r="AW20" i="6"/>
  <c r="AA432" i="10"/>
  <c r="AA217" i="10"/>
  <c r="AA56" i="10"/>
  <c r="AA687" i="10"/>
  <c r="AA174" i="10"/>
  <c r="AA324" i="10"/>
  <c r="AA310" i="10"/>
  <c r="AA365" i="10"/>
  <c r="AA235" i="10"/>
  <c r="AA30" i="10"/>
  <c r="AA207" i="10"/>
  <c r="AA323" i="10"/>
  <c r="AA394" i="10"/>
  <c r="AA230" i="10"/>
  <c r="AA402" i="10"/>
  <c r="AA712" i="10"/>
  <c r="AA786" i="10"/>
  <c r="AA967" i="10"/>
  <c r="AA785" i="10"/>
  <c r="AA857" i="10"/>
  <c r="AA651" i="10"/>
  <c r="AA515" i="10"/>
  <c r="AA804" i="10"/>
  <c r="AA824" i="10"/>
  <c r="AA632" i="10"/>
  <c r="AA502" i="10"/>
  <c r="AA713" i="10"/>
  <c r="AA844" i="10"/>
  <c r="AA560" i="10"/>
  <c r="AA68" i="10"/>
  <c r="AA91" i="10"/>
  <c r="AA336" i="10"/>
  <c r="AA338" i="10"/>
  <c r="AA55" i="10"/>
  <c r="AA126" i="10"/>
  <c r="AA456" i="10"/>
  <c r="AA32" i="10"/>
  <c r="AA179" i="10"/>
  <c r="AA270" i="10"/>
  <c r="AA193" i="10"/>
  <c r="AA301" i="10"/>
  <c r="AA278" i="10"/>
  <c r="AA268" i="10"/>
  <c r="AA341" i="10"/>
  <c r="AA605" i="10"/>
  <c r="AA680" i="10"/>
  <c r="AA389" i="10"/>
  <c r="AA429" i="10"/>
  <c r="AA414" i="10"/>
  <c r="AA795" i="10"/>
  <c r="AA978" i="10"/>
  <c r="AA420" i="10"/>
  <c r="AA23" i="10"/>
  <c r="AA104" i="10"/>
  <c r="AA97" i="10"/>
  <c r="AA250" i="10"/>
  <c r="AA260" i="10"/>
  <c r="AA251" i="10"/>
  <c r="AA708" i="10"/>
  <c r="AA625" i="10"/>
  <c r="AA517" i="10"/>
  <c r="AA480" i="10"/>
  <c r="AA333" i="10"/>
  <c r="AA976" i="10"/>
  <c r="AA483" i="10"/>
  <c r="AA884" i="10"/>
  <c r="AA936" i="10"/>
  <c r="AA734" i="10"/>
  <c r="AA413" i="10"/>
  <c r="AA381" i="10"/>
  <c r="AA991" i="10"/>
  <c r="AA359" i="10"/>
  <c r="AA351" i="10"/>
  <c r="AA317" i="10"/>
  <c r="AA337" i="10"/>
  <c r="AA653" i="10"/>
  <c r="AA779" i="10"/>
  <c r="AA518" i="10"/>
  <c r="AA237" i="10"/>
  <c r="AA808" i="10"/>
  <c r="AA116" i="10"/>
  <c r="AA568" i="10"/>
  <c r="AA12" i="10"/>
  <c r="AA54" i="10"/>
  <c r="AA33" i="10"/>
  <c r="AA443" i="10"/>
  <c r="AA302" i="10"/>
  <c r="AA468" i="10"/>
  <c r="AA442" i="10"/>
  <c r="AA457" i="10"/>
  <c r="AA690" i="10"/>
  <c r="AA417" i="10"/>
  <c r="AA655" i="10"/>
  <c r="AA948" i="10"/>
  <c r="AA446" i="10"/>
  <c r="AA917" i="10"/>
  <c r="AA950" i="10"/>
  <c r="AA397" i="10"/>
  <c r="AA872" i="10"/>
  <c r="AA656" i="10"/>
  <c r="AA79" i="10"/>
  <c r="AA167" i="10"/>
  <c r="AA594" i="10"/>
  <c r="AA449" i="10"/>
  <c r="AA362" i="10"/>
  <c r="AA60" i="10"/>
  <c r="AA474" i="10"/>
  <c r="AA737" i="10"/>
  <c r="AA128" i="10"/>
  <c r="AA45" i="10"/>
  <c r="AA2" i="10"/>
  <c r="AA200" i="10"/>
  <c r="AA34" i="10"/>
  <c r="AA57" i="10"/>
  <c r="AA41" i="10"/>
  <c r="AA117" i="10"/>
  <c r="AA274" i="10"/>
  <c r="AA212" i="10"/>
  <c r="AA263" i="10"/>
  <c r="AA284" i="10"/>
  <c r="AA283" i="10"/>
  <c r="AA165" i="10"/>
  <c r="AA537" i="10"/>
  <c r="AA496" i="10"/>
  <c r="AA460" i="10"/>
  <c r="AA542" i="10"/>
  <c r="AA736" i="10"/>
  <c r="AA780" i="10"/>
  <c r="AA914" i="10"/>
  <c r="AA750" i="10"/>
  <c r="AA959" i="10"/>
  <c r="AA504" i="10"/>
  <c r="AA879" i="10"/>
  <c r="AA989" i="10"/>
  <c r="AA681" i="10"/>
  <c r="AA313" i="10"/>
  <c r="AA182" i="10"/>
  <c r="AA821" i="10"/>
  <c r="AA564" i="10"/>
  <c r="AA458" i="10"/>
  <c r="AA436" i="10"/>
  <c r="AA215" i="10"/>
  <c r="AA139" i="10"/>
  <c r="AA77" i="10"/>
  <c r="AA95" i="10"/>
  <c r="AA199" i="10"/>
  <c r="AA308" i="10"/>
  <c r="AA306" i="10"/>
  <c r="AA344" i="10"/>
  <c r="AA236" i="10"/>
  <c r="AA331" i="10"/>
  <c r="AA578" i="10"/>
  <c r="AA704" i="10"/>
  <c r="AA491" i="10"/>
  <c r="AA513" i="10"/>
  <c r="AA523" i="10"/>
  <c r="AA671" i="10"/>
  <c r="AA949" i="10"/>
  <c r="AA822" i="10"/>
  <c r="AA888" i="10"/>
  <c r="AA746" i="10"/>
  <c r="AA985" i="10"/>
  <c r="AA725" i="10"/>
  <c r="AA837" i="10"/>
  <c r="AA910" i="10"/>
  <c r="AA481" i="10"/>
  <c r="AA544" i="10"/>
  <c r="AA265" i="10"/>
  <c r="AA691" i="10"/>
  <c r="AA44" i="10"/>
  <c r="AA828" i="10"/>
  <c r="AA70" i="10"/>
  <c r="AA103" i="10"/>
  <c r="AA288" i="10"/>
  <c r="AA358" i="10"/>
  <c r="AA339" i="10"/>
  <c r="AA185" i="10"/>
  <c r="AA180" i="10"/>
  <c r="AA425" i="10"/>
  <c r="AA427" i="10"/>
  <c r="AA22" i="10"/>
  <c r="AA876" i="10"/>
  <c r="AA925" i="10"/>
  <c r="AA694" i="10"/>
  <c r="AA766" i="10"/>
  <c r="AA845" i="10"/>
  <c r="AA919" i="10"/>
  <c r="AA960" i="10"/>
  <c r="AA842" i="10"/>
  <c r="AA120" i="10"/>
  <c r="AA65" i="10"/>
  <c r="U715" i="6"/>
  <c r="AA715" i="6" s="1"/>
  <c r="U26" i="6"/>
  <c r="AA26" i="6" s="1"/>
  <c r="U270" i="6"/>
  <c r="AA270" i="6" s="1"/>
  <c r="U719" i="6"/>
  <c r="AA719" i="6" s="1"/>
  <c r="U905" i="6"/>
  <c r="AA905" i="6" s="1"/>
  <c r="U179" i="6"/>
  <c r="AA179" i="6" s="1"/>
  <c r="U149" i="6"/>
  <c r="AA149" i="6" s="1"/>
  <c r="U529" i="6"/>
  <c r="AA529" i="6" s="1"/>
  <c r="U688" i="6"/>
  <c r="AA688" i="6" s="1"/>
  <c r="U68" i="6"/>
  <c r="AA68" i="6" s="1"/>
  <c r="U901" i="6"/>
  <c r="AA901" i="6" s="1"/>
  <c r="U507" i="6"/>
  <c r="AA507" i="6" s="1"/>
  <c r="U80" i="6"/>
  <c r="AA80" i="6" s="1"/>
  <c r="U283" i="6"/>
  <c r="AA283" i="6" s="1"/>
  <c r="U834" i="6"/>
  <c r="AA834" i="6" s="1"/>
  <c r="U69" i="6"/>
  <c r="AA69" i="6" s="1"/>
  <c r="U870" i="6"/>
  <c r="AA870" i="6" s="1"/>
  <c r="U639" i="6"/>
  <c r="AA639" i="6" s="1"/>
  <c r="U753" i="6"/>
  <c r="AA753" i="6" s="1"/>
  <c r="U189" i="6"/>
  <c r="AA189" i="6" s="1"/>
  <c r="U232" i="6"/>
  <c r="AA232" i="6" s="1"/>
  <c r="U828" i="6"/>
  <c r="AA828" i="6" s="1"/>
  <c r="U305" i="6"/>
  <c r="AA305" i="6" s="1"/>
  <c r="U996" i="6"/>
  <c r="AA996" i="6" s="1"/>
  <c r="U155" i="6"/>
  <c r="AA155" i="6" s="1"/>
  <c r="U595" i="6"/>
  <c r="AA595" i="6" s="1"/>
  <c r="U267" i="6"/>
  <c r="AA267" i="6" s="1"/>
  <c r="U931" i="6"/>
  <c r="AA931" i="6" s="1"/>
  <c r="U384" i="6"/>
  <c r="AA384" i="6" s="1"/>
  <c r="U99" i="6"/>
  <c r="AA99" i="6" s="1"/>
  <c r="U781" i="6"/>
  <c r="AA781" i="6" s="1"/>
  <c r="U57" i="6"/>
  <c r="AA57" i="6" s="1"/>
  <c r="U698" i="6"/>
  <c r="AA698" i="6" s="1"/>
  <c r="U52" i="6"/>
  <c r="AA52" i="6" s="1"/>
  <c r="U299" i="6"/>
  <c r="AA299" i="6" s="1"/>
  <c r="U245" i="6"/>
  <c r="AA245" i="6" s="1"/>
  <c r="U464" i="6"/>
  <c r="AA464" i="6" s="1"/>
  <c r="U73" i="6"/>
  <c r="AA73" i="6" s="1"/>
  <c r="U754" i="6"/>
  <c r="AA754" i="6" s="1"/>
  <c r="U846" i="6"/>
  <c r="AA846" i="6" s="1"/>
  <c r="U157" i="6"/>
  <c r="AA157" i="6" s="1"/>
  <c r="U228" i="6"/>
  <c r="AA228" i="6" s="1"/>
  <c r="U921" i="6"/>
  <c r="AA921" i="6" s="1"/>
  <c r="U475" i="6"/>
  <c r="AA475" i="6" s="1"/>
  <c r="U261" i="6"/>
  <c r="AA261" i="6" s="1"/>
  <c r="U151" i="6"/>
  <c r="AA151" i="6" s="1"/>
  <c r="U791" i="6"/>
  <c r="AA791" i="6" s="1"/>
  <c r="U229" i="6"/>
  <c r="AA229" i="6" s="1"/>
  <c r="U269" i="6"/>
  <c r="AA269" i="6" s="1"/>
  <c r="U563" i="6"/>
  <c r="AA563" i="6" s="1"/>
  <c r="U701" i="6"/>
  <c r="AA701" i="6" s="1"/>
  <c r="U840" i="6"/>
  <c r="AA840" i="6" s="1"/>
  <c r="U127" i="6"/>
  <c r="AA127" i="6" s="1"/>
  <c r="U832" i="6"/>
  <c r="AA832" i="6" s="1"/>
  <c r="U39" i="6"/>
  <c r="AA39" i="6" s="1"/>
  <c r="U156" i="6"/>
  <c r="AA156" i="6" s="1"/>
  <c r="U70" i="6"/>
  <c r="AA70" i="6" s="1"/>
  <c r="U558" i="6"/>
  <c r="AA558" i="6" s="1"/>
  <c r="U143" i="6"/>
  <c r="AA143" i="6" s="1"/>
  <c r="U884" i="6"/>
  <c r="AA884" i="6" s="1"/>
  <c r="U282" i="6"/>
  <c r="AA282" i="6" s="1"/>
  <c r="U150" i="6"/>
  <c r="AA150" i="6" s="1"/>
  <c r="U728" i="6"/>
  <c r="AA728" i="6" s="1"/>
  <c r="U122" i="6"/>
  <c r="AA122" i="6" s="1"/>
  <c r="U545" i="6"/>
  <c r="AA545" i="6" s="1"/>
  <c r="U522" i="6"/>
  <c r="AA522" i="6" s="1"/>
  <c r="U606" i="6"/>
  <c r="AA606" i="6" s="1"/>
  <c r="U757" i="6"/>
  <c r="AA757" i="6" s="1"/>
  <c r="U946" i="6"/>
  <c r="AA946" i="6" s="1"/>
  <c r="U61" i="6"/>
  <c r="AA61" i="6" s="1"/>
  <c r="U643" i="6"/>
  <c r="AA643" i="6" s="1"/>
  <c r="U956" i="6"/>
  <c r="AA956" i="6" s="1"/>
  <c r="U559" i="6"/>
  <c r="AA559" i="6" s="1"/>
  <c r="U523" i="6"/>
  <c r="AA523" i="6" s="1"/>
  <c r="U661" i="6"/>
  <c r="AA661" i="6" s="1"/>
  <c r="U776" i="6"/>
  <c r="AA776" i="6" s="1"/>
  <c r="U978" i="6"/>
  <c r="AA978" i="6" s="1"/>
  <c r="U775" i="6"/>
  <c r="AA775" i="6" s="1"/>
  <c r="U338" i="6"/>
  <c r="AA338" i="6" s="1"/>
  <c r="U958" i="6"/>
  <c r="AA958" i="6" s="1"/>
  <c r="U533" i="6"/>
  <c r="AA533" i="6" s="1"/>
  <c r="U521" i="6"/>
  <c r="AA521" i="6" s="1"/>
  <c r="U672" i="6"/>
  <c r="AA672" i="6" s="1"/>
  <c r="U718" i="6"/>
  <c r="AA718" i="6" s="1"/>
  <c r="U888" i="6"/>
  <c r="AA888" i="6" s="1"/>
  <c r="U706" i="6"/>
  <c r="AA706" i="6" s="1"/>
  <c r="U217" i="6"/>
  <c r="AA217" i="6" s="1"/>
  <c r="U646" i="6"/>
  <c r="AA646" i="6" s="1"/>
  <c r="U212" i="6"/>
  <c r="AA212" i="6" s="1"/>
  <c r="U493" i="6"/>
  <c r="AA493" i="6" s="1"/>
  <c r="U154" i="6"/>
  <c r="AA154" i="6" s="1"/>
  <c r="U944" i="6"/>
  <c r="AA944" i="6" s="1"/>
  <c r="U76" i="6"/>
  <c r="AA76" i="6" s="1"/>
  <c r="U59" i="6"/>
  <c r="AA59" i="6" s="1"/>
  <c r="U552" i="6"/>
  <c r="AA552" i="6" s="1"/>
  <c r="U443" i="6"/>
  <c r="AA443" i="6" s="1"/>
  <c r="U890" i="6"/>
  <c r="AA890" i="6" s="1"/>
  <c r="U247" i="6"/>
  <c r="AA247" i="6" s="1"/>
  <c r="U733" i="6"/>
  <c r="AA733" i="6" s="1"/>
  <c r="U260" i="6"/>
  <c r="AA260" i="6" s="1"/>
  <c r="U77" i="6"/>
  <c r="AA77" i="6" s="1"/>
  <c r="U541" i="6"/>
  <c r="AA541" i="6" s="1"/>
  <c r="U675" i="6"/>
  <c r="AA675" i="6" s="1"/>
  <c r="U727" i="6"/>
  <c r="AA727" i="6" s="1"/>
  <c r="U223" i="6"/>
  <c r="AA223" i="6" s="1"/>
  <c r="U767" i="6"/>
  <c r="AA767" i="6" s="1"/>
  <c r="U193" i="6"/>
  <c r="AA193" i="6" s="1"/>
  <c r="U275" i="6"/>
  <c r="AA275" i="6" s="1"/>
  <c r="U262" i="6"/>
  <c r="AA262" i="6" s="1"/>
  <c r="U546" i="6"/>
  <c r="AA546" i="6" s="1"/>
  <c r="U239" i="6"/>
  <c r="AA239" i="6" s="1"/>
  <c r="U773" i="6"/>
  <c r="AA773" i="6" s="1"/>
  <c r="U945" i="6"/>
  <c r="AA945" i="6" s="1"/>
  <c r="U695" i="6"/>
  <c r="AA695" i="6" s="1"/>
  <c r="U502" i="6"/>
  <c r="AA502" i="6" s="1"/>
  <c r="U248" i="6"/>
  <c r="AA248" i="6" s="1"/>
  <c r="U635" i="6"/>
  <c r="AA635" i="6" s="1"/>
  <c r="U43" i="6"/>
  <c r="AA43" i="6" s="1"/>
  <c r="U314" i="6"/>
  <c r="AA314" i="6" s="1"/>
  <c r="U914" i="6"/>
  <c r="AA914" i="6" s="1"/>
  <c r="U981" i="6"/>
  <c r="AA981" i="6" s="1"/>
  <c r="U264" i="6"/>
  <c r="AA264" i="6" s="1"/>
  <c r="U708" i="6"/>
  <c r="AA708" i="6" s="1"/>
  <c r="U807" i="6"/>
  <c r="AA807" i="6" s="1"/>
  <c r="U253" i="6"/>
  <c r="AA253" i="6" s="1"/>
  <c r="U515" i="6"/>
  <c r="AA515" i="6" s="1"/>
  <c r="U48" i="6"/>
  <c r="AA48" i="6" s="1"/>
  <c r="U435" i="6"/>
  <c r="AA435" i="6" s="1"/>
  <c r="U580" i="6"/>
  <c r="AA580" i="6" s="1"/>
  <c r="U254" i="6"/>
  <c r="AA254" i="6" s="1"/>
  <c r="U745" i="6"/>
  <c r="AA745" i="6" s="1"/>
  <c r="U882" i="6"/>
  <c r="AA882" i="6" s="1"/>
  <c r="U237" i="6"/>
  <c r="AA237" i="6" s="1"/>
  <c r="U490" i="6"/>
  <c r="AA490" i="6" s="1"/>
  <c r="U633" i="6"/>
  <c r="AA633" i="6" s="1"/>
  <c r="U93" i="6"/>
  <c r="AA93" i="6" s="1"/>
  <c r="U206" i="6"/>
  <c r="AA206" i="6" s="1"/>
  <c r="U687" i="6"/>
  <c r="AA687" i="6" s="1"/>
  <c r="U891" i="6"/>
  <c r="AA891" i="6" s="1"/>
  <c r="U147" i="6"/>
  <c r="AA147" i="6" s="1"/>
  <c r="U117" i="6"/>
  <c r="AA117" i="6" s="1"/>
  <c r="U459" i="6"/>
  <c r="AA459" i="6" s="1"/>
  <c r="U238" i="6"/>
  <c r="AA238" i="6" s="1"/>
  <c r="U808" i="6"/>
  <c r="AA808" i="6" s="1"/>
  <c r="U867" i="6"/>
  <c r="AA867" i="6" s="1"/>
  <c r="U811" i="6"/>
  <c r="AA811" i="6" s="1"/>
  <c r="U54" i="6"/>
  <c r="AA54" i="6" s="1"/>
  <c r="U173" i="6"/>
  <c r="AA173" i="6" s="1"/>
  <c r="U351" i="6"/>
  <c r="AA351" i="6" s="1"/>
  <c r="U460" i="6"/>
  <c r="AA460" i="6" s="1"/>
  <c r="U557" i="6"/>
  <c r="AA557" i="6" s="1"/>
  <c r="U652" i="6"/>
  <c r="AA652" i="6" s="1"/>
  <c r="U356" i="6"/>
  <c r="AA356" i="6" s="1"/>
  <c r="U703" i="6"/>
  <c r="AA703" i="6" s="1"/>
  <c r="U662" i="6"/>
  <c r="AA662" i="6" s="1"/>
  <c r="U205" i="6"/>
  <c r="AA205" i="6" s="1"/>
  <c r="U430" i="6"/>
  <c r="AA430" i="6" s="1"/>
  <c r="U487" i="6"/>
  <c r="AA487" i="6" s="1"/>
  <c r="U593" i="6"/>
  <c r="AA593" i="6" s="1"/>
  <c r="U682" i="6"/>
  <c r="AA682" i="6" s="1"/>
  <c r="U349" i="6"/>
  <c r="AA349" i="6" s="1"/>
  <c r="U483" i="6"/>
  <c r="AA483" i="6" s="1"/>
  <c r="U144" i="6"/>
  <c r="AA144" i="6" s="1"/>
  <c r="U266" i="6"/>
  <c r="AA266" i="6" s="1"/>
  <c r="U394" i="6"/>
  <c r="AA394" i="6" s="1"/>
  <c r="U446" i="6"/>
  <c r="AA446" i="6" s="1"/>
  <c r="U628" i="6"/>
  <c r="AA628" i="6" s="1"/>
  <c r="U574" i="6"/>
  <c r="AA574" i="6" s="1"/>
  <c r="U236" i="6"/>
  <c r="AA236" i="6" s="1"/>
  <c r="U112" i="6"/>
  <c r="AA112" i="6" s="1"/>
  <c r="U940" i="6"/>
  <c r="AA940" i="6" s="1"/>
  <c r="U599" i="6"/>
  <c r="AA599" i="6" s="1"/>
  <c r="U203" i="6"/>
  <c r="AA203" i="6" s="1"/>
  <c r="U161" i="6"/>
  <c r="AA161" i="6" s="1"/>
  <c r="U830" i="6"/>
  <c r="AA830" i="6" s="1"/>
  <c r="U235" i="6"/>
  <c r="AA235" i="6" s="1"/>
  <c r="U934" i="6"/>
  <c r="AA934" i="6" s="1"/>
  <c r="U317" i="6"/>
  <c r="AA317" i="6" s="1"/>
  <c r="U158" i="6"/>
  <c r="AA158" i="6" s="1"/>
  <c r="U387" i="6"/>
  <c r="AA387" i="6" s="1"/>
  <c r="U453" i="6"/>
  <c r="AA453" i="6" s="1"/>
  <c r="U49" i="6"/>
  <c r="AA49" i="6" s="1"/>
  <c r="U722" i="6"/>
  <c r="AA722" i="6" s="1"/>
  <c r="U872" i="6"/>
  <c r="AA872" i="6" s="1"/>
  <c r="U268" i="6"/>
  <c r="AA268" i="6" s="1"/>
  <c r="U489" i="6"/>
  <c r="AA489" i="6" s="1"/>
  <c r="U204" i="6"/>
  <c r="AA204" i="6" s="1"/>
  <c r="U916" i="6"/>
  <c r="AA916" i="6" s="1"/>
  <c r="U25" i="6"/>
  <c r="AA25" i="6" s="1"/>
  <c r="U668" i="6"/>
  <c r="AA668" i="6" s="1"/>
  <c r="U20" i="6"/>
  <c r="AA20" i="6" s="1"/>
  <c r="U243" i="6"/>
  <c r="AA243" i="6" s="1"/>
  <c r="U213" i="6"/>
  <c r="AA213" i="6" s="1"/>
  <c r="U472" i="6"/>
  <c r="AA472" i="6" s="1"/>
  <c r="U41" i="6"/>
  <c r="AA41" i="6" s="1"/>
  <c r="U743" i="6"/>
  <c r="AA743" i="6" s="1"/>
  <c r="U923" i="6"/>
  <c r="AA923" i="6" s="1"/>
  <c r="U221" i="6"/>
  <c r="AA221" i="6" s="1"/>
  <c r="U222" i="6"/>
  <c r="AA222" i="6" s="1"/>
  <c r="U969" i="6"/>
  <c r="AA969" i="6" s="1"/>
  <c r="U589" i="6"/>
  <c r="AA589" i="6" s="1"/>
  <c r="U535" i="6"/>
  <c r="AA535" i="6" s="1"/>
  <c r="U64" i="6"/>
  <c r="AA64" i="6" s="1"/>
  <c r="U932" i="6"/>
  <c r="AA932" i="6" s="1"/>
  <c r="U102" i="6"/>
  <c r="AA102" i="6" s="1"/>
  <c r="U985" i="6"/>
  <c r="AA985" i="6" s="1"/>
  <c r="U590" i="6"/>
  <c r="AA590" i="6" s="1"/>
  <c r="U746" i="6"/>
  <c r="AA746" i="6" s="1"/>
  <c r="U140" i="6"/>
  <c r="AA140" i="6" s="1"/>
  <c r="U104" i="6"/>
  <c r="AA104" i="6" s="1"/>
  <c r="U926" i="6"/>
  <c r="AA926" i="6" s="1"/>
  <c r="U301" i="6"/>
  <c r="AA301" i="6" s="1"/>
  <c r="U30" i="6"/>
  <c r="AA30" i="6" s="1"/>
  <c r="U209" i="6"/>
  <c r="AA209" i="6" s="1"/>
  <c r="U667" i="6"/>
  <c r="AA667" i="6" s="1"/>
  <c r="U120" i="6"/>
  <c r="AA120" i="6" s="1"/>
  <c r="U930" i="6"/>
  <c r="AA930" i="6" s="1"/>
  <c r="U407" i="6"/>
  <c r="AA407" i="6" s="1"/>
  <c r="U252" i="6"/>
  <c r="AA252" i="6" s="1"/>
  <c r="U673" i="6"/>
  <c r="AA673" i="6" s="1"/>
  <c r="U185" i="6"/>
  <c r="AA185" i="6" s="1"/>
  <c r="U707" i="6"/>
  <c r="AA707" i="6" s="1"/>
  <c r="U180" i="6"/>
  <c r="AA180" i="6" s="1"/>
  <c r="U564" i="6"/>
  <c r="AA564" i="6" s="1"/>
  <c r="U82" i="6"/>
  <c r="AA82" i="6" s="1"/>
  <c r="U740" i="6"/>
  <c r="AA740" i="6" s="1"/>
  <c r="U201" i="6"/>
  <c r="AA201" i="6" s="1"/>
  <c r="U747" i="6"/>
  <c r="AA747" i="6" s="1"/>
  <c r="U876" i="6"/>
  <c r="AA876" i="6" s="1"/>
  <c r="U609" i="6"/>
  <c r="AA609" i="6" s="1"/>
  <c r="U126" i="6"/>
  <c r="AA126" i="6" s="1"/>
  <c r="U895" i="6"/>
  <c r="AA895" i="6" s="1"/>
  <c r="U333" i="6"/>
  <c r="AA333" i="6" s="1"/>
  <c r="U386" i="6"/>
  <c r="AA386" i="6" s="1"/>
  <c r="U536" i="6"/>
  <c r="AA536" i="6" s="1"/>
  <c r="U600" i="6"/>
  <c r="AA600" i="6" s="1"/>
  <c r="U936" i="6"/>
  <c r="AA936" i="6" s="1"/>
  <c r="U597" i="6"/>
  <c r="AA597" i="6" s="1"/>
  <c r="U190" i="6"/>
  <c r="AA190" i="6" s="1"/>
  <c r="U850" i="6"/>
  <c r="AA850" i="6" s="1"/>
  <c r="U363" i="6"/>
  <c r="AA363" i="6" s="1"/>
  <c r="U403" i="6"/>
  <c r="AA403" i="6" s="1"/>
  <c r="U510" i="6"/>
  <c r="AA510" i="6" s="1"/>
  <c r="U619" i="6"/>
  <c r="AA619" i="6" s="1"/>
  <c r="U496" i="6"/>
  <c r="AA496" i="6" s="1"/>
  <c r="U40" i="6"/>
  <c r="AA40" i="6" s="1"/>
  <c r="U145" i="6"/>
  <c r="AA145" i="6" s="1"/>
  <c r="U861" i="6"/>
  <c r="AA861" i="6" s="1"/>
  <c r="U358" i="6"/>
  <c r="AA358" i="6" s="1"/>
  <c r="U398" i="6"/>
  <c r="AA398" i="6" s="1"/>
  <c r="U548" i="6"/>
  <c r="AA548" i="6" s="1"/>
  <c r="U649" i="6"/>
  <c r="AA649" i="6" s="1"/>
  <c r="U458" i="6"/>
  <c r="AA458" i="6" s="1"/>
  <c r="U72" i="6"/>
  <c r="AA72" i="6" s="1"/>
  <c r="U800" i="6"/>
  <c r="AA800" i="6" s="1"/>
  <c r="U36" i="6"/>
  <c r="AA36" i="6" s="1"/>
  <c r="U841" i="6"/>
  <c r="AA841" i="6" s="1"/>
  <c r="U528" i="6"/>
  <c r="AA528" i="6" s="1"/>
  <c r="U300" i="6"/>
  <c r="AA300" i="6" s="1"/>
  <c r="U224" i="6"/>
  <c r="AA224" i="6" s="1"/>
  <c r="U801" i="6"/>
  <c r="AA801" i="6" s="1"/>
  <c r="U37" i="6"/>
  <c r="AA37" i="6" s="1"/>
  <c r="U29" i="6"/>
  <c r="AA29" i="6" s="1"/>
  <c r="U200" i="6"/>
  <c r="AA200" i="6" s="1"/>
  <c r="U838" i="6"/>
  <c r="AA838" i="6" s="1"/>
  <c r="U318" i="6"/>
  <c r="AA318" i="6" s="1"/>
  <c r="U258" i="6"/>
  <c r="AA258" i="6" s="1"/>
  <c r="U296" i="6"/>
  <c r="AA296" i="6" s="1"/>
  <c r="U576" i="6"/>
  <c r="AA576" i="6" s="1"/>
  <c r="U216" i="6"/>
  <c r="AA216" i="6" s="1"/>
  <c r="U920" i="6"/>
  <c r="AA920" i="6" s="1"/>
  <c r="U410" i="6"/>
  <c r="AA410" i="6" s="1"/>
  <c r="U847" i="6"/>
  <c r="AA847" i="6" s="1"/>
  <c r="U578" i="6"/>
  <c r="AA578" i="6" s="1"/>
  <c r="U18" i="6"/>
  <c r="AA18" i="6" s="1"/>
  <c r="U616" i="6"/>
  <c r="AA616" i="6" s="1"/>
  <c r="U11" i="6"/>
  <c r="AA11" i="6" s="1"/>
  <c r="U378" i="6"/>
  <c r="AA378" i="6" s="1"/>
  <c r="U274" i="6"/>
  <c r="AA274" i="6" s="1"/>
  <c r="U949" i="6"/>
  <c r="AA949" i="6" s="1"/>
  <c r="U202" i="6"/>
  <c r="AA202" i="6" s="1"/>
  <c r="U705" i="6"/>
  <c r="AA705" i="6" s="1"/>
  <c r="U748" i="6"/>
  <c r="AA748" i="6" s="1"/>
  <c r="U35" i="6"/>
  <c r="AA35" i="6" s="1"/>
  <c r="U132" i="6"/>
  <c r="AA132" i="6" s="1"/>
  <c r="U907" i="6"/>
  <c r="AA907" i="6" s="1"/>
  <c r="U519" i="6"/>
  <c r="AA519" i="6" s="1"/>
  <c r="U135" i="6"/>
  <c r="AA135" i="6" s="1"/>
  <c r="U55" i="6"/>
  <c r="AA55" i="6" s="1"/>
  <c r="U856" i="6"/>
  <c r="AA856" i="6" s="1"/>
  <c r="U133" i="6"/>
  <c r="AA133" i="6" s="1"/>
  <c r="U118" i="6"/>
  <c r="AA118" i="6" s="1"/>
  <c r="U610" i="6"/>
  <c r="AA610" i="6" s="1"/>
  <c r="U700" i="6"/>
  <c r="AA700" i="6" s="1"/>
  <c r="U836" i="6"/>
  <c r="AA836" i="6" s="1"/>
  <c r="U95" i="6"/>
  <c r="AA95" i="6" s="1"/>
  <c r="U821" i="6"/>
  <c r="AA821" i="6" s="1"/>
  <c r="U176" i="6"/>
  <c r="AA176" i="6" s="1"/>
  <c r="U124" i="6"/>
  <c r="AA124" i="6" s="1"/>
  <c r="U6" i="6"/>
  <c r="AA6" i="6" s="1"/>
  <c r="U623" i="6"/>
  <c r="AA623" i="6" s="1"/>
  <c r="U111" i="6"/>
  <c r="AA111" i="6" s="1"/>
  <c r="U881" i="6"/>
  <c r="AA881" i="6" s="1"/>
  <c r="U218" i="6"/>
  <c r="AA218" i="6" s="1"/>
  <c r="U44" i="6"/>
  <c r="AA44" i="6" s="1"/>
  <c r="U346" i="6"/>
  <c r="AA346" i="6" s="1"/>
  <c r="U234" i="6"/>
  <c r="AA234" i="6" s="1"/>
  <c r="U572" i="6"/>
  <c r="AA572" i="6" s="1"/>
  <c r="U171" i="6"/>
  <c r="AA171" i="6" s="1"/>
  <c r="U286" i="6"/>
  <c r="AA286" i="6" s="1"/>
  <c r="U915" i="6"/>
  <c r="AA915" i="6" s="1"/>
  <c r="U983" i="6"/>
  <c r="AA983" i="6" s="1"/>
  <c r="U298" i="6"/>
  <c r="AA298" i="6" s="1"/>
  <c r="U720" i="6"/>
  <c r="AA720" i="6" s="1"/>
  <c r="U764" i="6"/>
  <c r="AA764" i="6" s="1"/>
  <c r="U89" i="6"/>
  <c r="AA89" i="6" s="1"/>
  <c r="U10" i="6"/>
  <c r="AA10" i="6" s="1"/>
  <c r="U674" i="6"/>
  <c r="AA674" i="6" s="1"/>
  <c r="U844" i="6"/>
  <c r="AA844" i="6" s="1"/>
  <c r="U350" i="6"/>
  <c r="AA350" i="6" s="1"/>
  <c r="U509" i="6"/>
  <c r="AA509" i="6" s="1"/>
  <c r="U637" i="6"/>
  <c r="AA637" i="6" s="1"/>
  <c r="U481" i="6"/>
  <c r="AA481" i="6" s="1"/>
  <c r="U121" i="6"/>
  <c r="AA121" i="6" s="1"/>
  <c r="U244" i="6"/>
  <c r="AA244" i="6" s="1"/>
  <c r="U656" i="6"/>
  <c r="AA656" i="6" s="1"/>
  <c r="U855" i="6"/>
  <c r="AA855" i="6" s="1"/>
  <c r="U334" i="6"/>
  <c r="AA334" i="6" s="1"/>
  <c r="U477" i="6"/>
  <c r="AA477" i="6" s="1"/>
  <c r="U573" i="6"/>
  <c r="AA573" i="6" s="1"/>
  <c r="U476" i="6"/>
  <c r="AA476" i="6" s="1"/>
  <c r="U280" i="6"/>
  <c r="AA280" i="6" s="1"/>
  <c r="U857" i="6"/>
  <c r="AA857" i="6" s="1"/>
  <c r="U592" i="6"/>
  <c r="AA592" i="6" s="1"/>
  <c r="U796" i="6"/>
  <c r="AA796" i="6" s="1"/>
  <c r="U321" i="6"/>
  <c r="AA321" i="6" s="1"/>
  <c r="U444" i="6"/>
  <c r="AA444" i="6" s="1"/>
  <c r="U436" i="6"/>
  <c r="AA436" i="6" s="1"/>
  <c r="U462" i="6"/>
  <c r="AA462" i="6" s="1"/>
  <c r="U90" i="6"/>
  <c r="AA90" i="6" s="1"/>
  <c r="U729" i="6"/>
  <c r="AA729" i="6" s="1"/>
  <c r="U27" i="6"/>
  <c r="AA27" i="6" s="1"/>
  <c r="U579" i="6"/>
  <c r="AA579" i="6" s="1"/>
  <c r="U452" i="6"/>
  <c r="AA452" i="6" s="1"/>
  <c r="U966" i="6"/>
  <c r="AA966" i="6" s="1"/>
  <c r="U215" i="6"/>
  <c r="AA215" i="6" s="1"/>
  <c r="U738" i="6"/>
  <c r="AA738" i="6" s="1"/>
  <c r="U138" i="6"/>
  <c r="AA138" i="6" s="1"/>
  <c r="U779" i="6"/>
  <c r="AA779" i="6" s="1"/>
  <c r="U191" i="6"/>
  <c r="AA191" i="6" s="1"/>
  <c r="U803" i="6"/>
  <c r="AA803" i="6" s="1"/>
  <c r="U297" i="6"/>
  <c r="AA297" i="6" s="1"/>
  <c r="U220" i="6"/>
  <c r="AA220" i="6" s="1"/>
  <c r="U198" i="6"/>
  <c r="AA198" i="6" s="1"/>
  <c r="U613" i="6"/>
  <c r="AA613" i="6" s="1"/>
  <c r="U207" i="6"/>
  <c r="AA207" i="6" s="1"/>
  <c r="U868" i="6"/>
  <c r="AA868" i="6" s="1"/>
  <c r="U980" i="6"/>
  <c r="AA980" i="6" s="1"/>
  <c r="U278" i="6"/>
  <c r="AA278" i="6" s="1"/>
  <c r="U199" i="6"/>
  <c r="AA199" i="6" s="1"/>
  <c r="U937" i="6"/>
  <c r="AA937" i="6" s="1"/>
  <c r="U570" i="6"/>
  <c r="AA570" i="6" s="1"/>
  <c r="U642" i="6"/>
  <c r="AA642" i="6" s="1"/>
  <c r="U32" i="6"/>
  <c r="AA32" i="6" s="1"/>
  <c r="U929" i="6"/>
  <c r="AA929" i="6" s="1"/>
  <c r="U38" i="6"/>
  <c r="AA38" i="6" s="1"/>
  <c r="U953" i="6"/>
  <c r="AA953" i="6" s="1"/>
  <c r="U694" i="6"/>
  <c r="AA694" i="6" s="1"/>
  <c r="U735" i="6"/>
  <c r="AA735" i="6" s="1"/>
  <c r="U163" i="6"/>
  <c r="AA163" i="6" s="1"/>
  <c r="U123" i="6"/>
  <c r="AA123" i="6" s="1"/>
  <c r="U389" i="6"/>
  <c r="AA389" i="6" s="1"/>
  <c r="U447" i="6"/>
  <c r="AA447" i="6" s="1"/>
  <c r="U849" i="6"/>
  <c r="AA849" i="6" s="1"/>
  <c r="U62" i="6"/>
  <c r="AA62" i="6" s="1"/>
  <c r="U795" i="6"/>
  <c r="AA795" i="6" s="1"/>
  <c r="U114" i="6"/>
  <c r="AA114" i="6" s="1"/>
  <c r="U141" i="6"/>
  <c r="AA141" i="6" s="1"/>
  <c r="U469" i="6"/>
  <c r="AA469" i="6" s="1"/>
  <c r="U648" i="6"/>
  <c r="AA648" i="6" s="1"/>
  <c r="U86" i="6"/>
  <c r="AA86" i="6" s="1"/>
  <c r="U142" i="6"/>
  <c r="AA142" i="6" s="1"/>
  <c r="U782" i="6"/>
  <c r="AA782" i="6" s="1"/>
  <c r="U809" i="6"/>
  <c r="AA809" i="6" s="1"/>
  <c r="U115" i="6"/>
  <c r="AA115" i="6" s="1"/>
  <c r="U85" i="6"/>
  <c r="AA85" i="6" s="1"/>
  <c r="U526" i="6"/>
  <c r="AA526" i="6" s="1"/>
  <c r="U174" i="6"/>
  <c r="AA174" i="6" s="1"/>
  <c r="U788" i="6"/>
  <c r="AA788" i="6" s="1"/>
  <c r="U922" i="6"/>
  <c r="AA922" i="6" s="1"/>
  <c r="U818" i="6"/>
  <c r="AA818" i="6" s="1"/>
  <c r="U4" i="6"/>
  <c r="AA4" i="6" s="1"/>
  <c r="U906" i="6"/>
  <c r="AA906" i="6" s="1"/>
  <c r="U530" i="6"/>
  <c r="AA530" i="6" s="1"/>
  <c r="U362" i="6"/>
  <c r="AA362" i="6" s="1"/>
  <c r="U192" i="6"/>
  <c r="AA192" i="6" s="1"/>
  <c r="U863" i="6"/>
  <c r="AA863" i="6" s="1"/>
  <c r="U5" i="6"/>
  <c r="AA5" i="6" s="1"/>
  <c r="U933" i="6"/>
  <c r="AA933" i="6" s="1"/>
  <c r="U577" i="6"/>
  <c r="AA577" i="6" s="1"/>
  <c r="U739" i="6"/>
  <c r="AA739" i="6" s="1"/>
  <c r="U395" i="6"/>
  <c r="AA395" i="6" s="1"/>
  <c r="U731" i="6"/>
  <c r="AA731" i="6" s="1"/>
  <c r="U524" i="6"/>
  <c r="AA524" i="6" s="1"/>
  <c r="U783" i="6"/>
  <c r="AA783" i="6" s="1"/>
  <c r="U957" i="6"/>
  <c r="AA957" i="6" s="1"/>
  <c r="U431" i="6"/>
  <c r="AA431" i="6" s="1"/>
  <c r="U482" i="6"/>
  <c r="AA482" i="6" s="1"/>
  <c r="U402" i="6"/>
  <c r="AA402" i="6" s="1"/>
  <c r="U313" i="6"/>
  <c r="AA313" i="6" s="1"/>
  <c r="U742" i="6"/>
  <c r="AA742" i="6" s="1"/>
  <c r="U495" i="6"/>
  <c r="AA495" i="6" s="1"/>
  <c r="U794" i="6"/>
  <c r="AA794" i="6" s="1"/>
  <c r="U989" i="6"/>
  <c r="AA989" i="6" s="1"/>
  <c r="U424" i="6"/>
  <c r="AA424" i="6" s="1"/>
  <c r="U503" i="6"/>
  <c r="AA503" i="6" s="1"/>
  <c r="U376" i="6"/>
  <c r="AA376" i="6" s="1"/>
  <c r="U998" i="6"/>
  <c r="AA998" i="6" s="1"/>
  <c r="U704" i="6"/>
  <c r="AA704" i="6" s="1"/>
  <c r="U486" i="6"/>
  <c r="AA486" i="6" s="1"/>
  <c r="U898" i="6"/>
  <c r="AA898" i="6" s="1"/>
  <c r="U322" i="6"/>
  <c r="AA322" i="6" s="1"/>
  <c r="U167" i="6"/>
  <c r="AA167" i="6" s="1"/>
  <c r="U408" i="6"/>
  <c r="AA408" i="6" s="1"/>
  <c r="U513" i="6"/>
  <c r="AA513" i="6" s="1"/>
  <c r="U17" i="6"/>
  <c r="AA17" i="6" s="1"/>
  <c r="U692" i="6"/>
  <c r="AA692" i="6" s="1"/>
  <c r="U12" i="6"/>
  <c r="AA12" i="6" s="1"/>
  <c r="U825" i="6"/>
  <c r="AA825" i="6" s="1"/>
  <c r="U265" i="6"/>
  <c r="AA265" i="6" s="1"/>
  <c r="U665" i="6"/>
  <c r="AA665" i="6" s="1"/>
  <c r="U771" i="6"/>
  <c r="AA771" i="6" s="1"/>
  <c r="U211" i="6"/>
  <c r="AA211" i="6" s="1"/>
  <c r="U181" i="6"/>
  <c r="AA181" i="6" s="1"/>
  <c r="U508" i="6"/>
  <c r="AA508" i="6" s="1"/>
  <c r="U9" i="6"/>
  <c r="AA9" i="6" s="1"/>
  <c r="U780" i="6"/>
  <c r="AA780" i="6" s="1"/>
  <c r="U912" i="6"/>
  <c r="AA912" i="6" s="1"/>
  <c r="U108" i="6"/>
  <c r="AA108" i="6" s="1"/>
  <c r="U100" i="6"/>
  <c r="AA100" i="6" s="1"/>
  <c r="U896" i="6"/>
  <c r="AA896" i="6" s="1"/>
  <c r="U505" i="6"/>
  <c r="AA505" i="6" s="1"/>
  <c r="U240" i="6"/>
  <c r="AA240" i="6" s="1"/>
  <c r="U23" i="6"/>
  <c r="AA23" i="6" s="1"/>
  <c r="U845" i="6"/>
  <c r="AA845" i="6" s="1"/>
  <c r="U101" i="6"/>
  <c r="AA101" i="6" s="1"/>
  <c r="U875" i="6"/>
  <c r="AA875" i="6" s="1"/>
  <c r="U575" i="6"/>
  <c r="AA575" i="6" s="1"/>
  <c r="U697" i="6"/>
  <c r="AA697" i="6" s="1"/>
  <c r="U829" i="6"/>
  <c r="AA829" i="6" s="1"/>
  <c r="U8" i="6"/>
  <c r="AA8" i="6" s="1"/>
  <c r="U106" i="6"/>
  <c r="AA106" i="6" s="1"/>
  <c r="U361" i="6"/>
  <c r="AA361" i="6" s="1"/>
  <c r="U390" i="6"/>
  <c r="AA390" i="6" s="1"/>
  <c r="U113" i="6"/>
  <c r="AA113" i="6" s="1"/>
  <c r="U693" i="6"/>
  <c r="AA693" i="6" s="1"/>
  <c r="U24" i="6"/>
  <c r="AA24" i="6" s="1"/>
  <c r="U130" i="6"/>
  <c r="AA130" i="6" s="1"/>
  <c r="U470" i="6"/>
  <c r="AA470" i="6" s="1"/>
  <c r="U125" i="6"/>
  <c r="AA125" i="6" s="1"/>
  <c r="U790" i="6"/>
  <c r="AA790" i="6" s="1"/>
  <c r="U153" i="6"/>
  <c r="AA153" i="6" s="1"/>
  <c r="U680" i="6"/>
  <c r="AA680" i="6" s="1"/>
  <c r="U148" i="6"/>
  <c r="AA148" i="6" s="1"/>
  <c r="U607" i="6"/>
  <c r="AA607" i="6" s="1"/>
  <c r="U276" i="6"/>
  <c r="AA276" i="6" s="1"/>
  <c r="U473" i="6"/>
  <c r="AA473" i="6" s="1"/>
  <c r="U169" i="6"/>
  <c r="AA169" i="6" s="1"/>
  <c r="U711" i="6"/>
  <c r="AA711" i="6" s="1"/>
  <c r="U873" i="6"/>
  <c r="AA873" i="6" s="1"/>
  <c r="U284" i="6"/>
  <c r="AA284" i="6" s="1"/>
  <c r="U287" i="6"/>
  <c r="AA287" i="6" s="1"/>
  <c r="U924" i="6"/>
  <c r="AA924" i="6" s="1"/>
  <c r="U461" i="6"/>
  <c r="AA461" i="6" s="1"/>
  <c r="U178" i="6"/>
  <c r="AA178" i="6" s="1"/>
  <c r="U183" i="6"/>
  <c r="AA183" i="6" s="1"/>
  <c r="U802" i="6"/>
  <c r="AA802" i="6" s="1"/>
  <c r="U281" i="6"/>
  <c r="AA281" i="6" s="1"/>
  <c r="U13" i="6"/>
  <c r="AA13" i="6" s="1"/>
  <c r="U553" i="6"/>
  <c r="AA553" i="6" s="1"/>
  <c r="U712" i="6"/>
  <c r="AA712" i="6" s="1"/>
  <c r="U638" i="6"/>
  <c r="AA638" i="6" s="1"/>
  <c r="U439" i="6"/>
  <c r="AA439" i="6" s="1"/>
  <c r="U948" i="6"/>
  <c r="AA948" i="6" s="1"/>
  <c r="U737" i="6"/>
  <c r="AA737" i="6" s="1"/>
  <c r="U897" i="6"/>
  <c r="AA897" i="6" s="1"/>
  <c r="U372" i="6"/>
  <c r="AA372" i="6" s="1"/>
  <c r="U449" i="6"/>
  <c r="AA449" i="6" s="1"/>
  <c r="U366" i="6"/>
  <c r="AA366" i="6" s="1"/>
  <c r="U669" i="6"/>
  <c r="AA669" i="6" s="1"/>
  <c r="U471" i="6"/>
  <c r="AA471" i="6" s="1"/>
  <c r="U950" i="6"/>
  <c r="AA950" i="6" s="1"/>
  <c r="U681" i="6"/>
  <c r="AA681" i="6" s="1"/>
  <c r="U900" i="6"/>
  <c r="AA900" i="6" s="1"/>
  <c r="U365" i="6"/>
  <c r="AA365" i="6" s="1"/>
  <c r="U391" i="6"/>
  <c r="AA391" i="6" s="1"/>
  <c r="U315" i="6"/>
  <c r="AA315" i="6" s="1"/>
  <c r="U571" i="6"/>
  <c r="AA571" i="6" s="1"/>
  <c r="U954" i="6"/>
  <c r="AA954" i="6" s="1"/>
  <c r="U982" i="6"/>
  <c r="AA982" i="6" s="1"/>
  <c r="U263" i="6"/>
  <c r="AA263" i="6" s="1"/>
  <c r="U168" i="6"/>
  <c r="AA168" i="6" s="1"/>
  <c r="U919" i="6"/>
  <c r="AA919" i="6" s="1"/>
  <c r="U344" i="6"/>
  <c r="AA344" i="6" s="1"/>
  <c r="U225" i="6"/>
  <c r="AA225" i="6" s="1"/>
  <c r="U292" i="6"/>
  <c r="AA292" i="6" s="1"/>
  <c r="U640" i="6"/>
  <c r="AA640" i="6" s="1"/>
  <c r="U913" i="6"/>
  <c r="AA913" i="6" s="1"/>
  <c r="U549" i="6"/>
  <c r="AA549" i="6" s="1"/>
  <c r="U249" i="6"/>
  <c r="AA249" i="6" s="1"/>
  <c r="U654" i="6"/>
  <c r="AA654" i="6" s="1"/>
  <c r="U259" i="6"/>
  <c r="AA259" i="6" s="1"/>
  <c r="U437" i="6"/>
  <c r="AA437" i="6" s="1"/>
  <c r="U226" i="6"/>
  <c r="AA226" i="6" s="1"/>
  <c r="U976" i="6"/>
  <c r="AA976" i="6" s="1"/>
  <c r="U293" i="6"/>
  <c r="AA293" i="6" s="1"/>
  <c r="U761" i="6"/>
  <c r="AA761" i="6" s="1"/>
  <c r="U860" i="6"/>
  <c r="AA860" i="6" s="1"/>
  <c r="U3" i="6"/>
  <c r="AA3" i="6" s="1"/>
  <c r="U91" i="6"/>
  <c r="AA91" i="6" s="1"/>
  <c r="U527" i="6"/>
  <c r="AA527" i="6" s="1"/>
  <c r="U465" i="6"/>
  <c r="AA465" i="6" s="1"/>
  <c r="U880" i="6"/>
  <c r="AA880" i="6" s="1"/>
  <c r="U273" i="6"/>
  <c r="AA273" i="6" s="1"/>
  <c r="U752" i="6"/>
  <c r="AA752" i="6" s="1"/>
  <c r="U42" i="6"/>
  <c r="AA42" i="6" s="1"/>
  <c r="U109" i="6"/>
  <c r="AA109" i="6" s="1"/>
  <c r="U504" i="6"/>
  <c r="AA504" i="6" s="1"/>
  <c r="U686" i="6"/>
  <c r="AA686" i="6" s="1"/>
  <c r="U98" i="6"/>
  <c r="AA98" i="6" s="1"/>
  <c r="U295" i="6"/>
  <c r="AA295" i="6" s="1"/>
  <c r="U839" i="6"/>
  <c r="AA839" i="6" s="1"/>
  <c r="U343" i="6"/>
  <c r="AA343" i="6" s="1"/>
  <c r="U28" i="6"/>
  <c r="AA28" i="6" s="1"/>
  <c r="U187" i="6"/>
  <c r="AA187" i="6" s="1"/>
  <c r="U625" i="6"/>
  <c r="AA625" i="6" s="1"/>
  <c r="U15" i="6"/>
  <c r="AA15" i="6" s="1"/>
  <c r="U862" i="6"/>
  <c r="AA862" i="6" s="1"/>
  <c r="U272" i="6"/>
  <c r="AA272" i="6" s="1"/>
  <c r="U676" i="6"/>
  <c r="AA676" i="6" s="1"/>
  <c r="U377" i="6"/>
  <c r="AA377" i="6" s="1"/>
  <c r="U162" i="6"/>
  <c r="AA162" i="6" s="1"/>
  <c r="U636" i="6"/>
  <c r="AA636" i="6" s="1"/>
  <c r="U139" i="6"/>
  <c r="AA139" i="6" s="1"/>
  <c r="U271" i="6"/>
  <c r="AA271" i="6" s="1"/>
  <c r="U904" i="6"/>
  <c r="AA904" i="6" s="1"/>
  <c r="U951" i="6"/>
  <c r="AA951" i="6" s="1"/>
  <c r="U194" i="6"/>
  <c r="AA194" i="6" s="1"/>
  <c r="U709" i="6"/>
  <c r="AA709" i="6" s="1"/>
  <c r="U864" i="6"/>
  <c r="AA864" i="6" s="1"/>
  <c r="U170" i="6"/>
  <c r="AA170" i="6" s="1"/>
  <c r="U466" i="6"/>
  <c r="AA466" i="6" s="1"/>
  <c r="U208" i="6"/>
  <c r="AA208" i="6" s="1"/>
  <c r="U399" i="6"/>
  <c r="AA399" i="6" s="1"/>
  <c r="U531" i="6"/>
  <c r="AA531" i="6" s="1"/>
  <c r="U277" i="6"/>
  <c r="AA277" i="6" s="1"/>
  <c r="U689" i="6"/>
  <c r="AA689" i="6" s="1"/>
  <c r="U724" i="6"/>
  <c r="AA724" i="6" s="1"/>
  <c r="U34" i="6"/>
  <c r="AA34" i="6" s="1"/>
  <c r="U448" i="6"/>
  <c r="AA448" i="6" s="1"/>
  <c r="U569" i="6"/>
  <c r="AA569" i="6" s="1"/>
  <c r="U433" i="6"/>
  <c r="AA433" i="6" s="1"/>
  <c r="U186" i="6"/>
  <c r="AA186" i="6" s="1"/>
  <c r="U853" i="6"/>
  <c r="AA853" i="6" s="1"/>
  <c r="U659" i="6"/>
  <c r="AA659" i="6" s="1"/>
  <c r="U813" i="6"/>
  <c r="AA813" i="6" s="1"/>
  <c r="U910" i="6"/>
  <c r="AA910" i="6" s="1"/>
  <c r="U309" i="6"/>
  <c r="AA309" i="6" s="1"/>
  <c r="U992" i="6"/>
  <c r="AA992" i="6" s="1"/>
  <c r="U432" i="6"/>
  <c r="AA432" i="6" s="1"/>
  <c r="U290" i="6"/>
  <c r="AA290" i="6" s="1"/>
  <c r="U835" i="6"/>
  <c r="AA835" i="6" s="1"/>
  <c r="U670" i="6"/>
  <c r="AA670" i="6" s="1"/>
  <c r="U824" i="6"/>
  <c r="AA824" i="6" s="1"/>
  <c r="U817" i="6"/>
  <c r="AA817" i="6" s="1"/>
  <c r="U396" i="6"/>
  <c r="AA396" i="6" s="1"/>
  <c r="U965" i="6"/>
  <c r="AA965" i="6" s="1"/>
  <c r="U304" i="6"/>
  <c r="AA304" i="6" s="1"/>
  <c r="U877" i="6"/>
  <c r="AA877" i="6" s="1"/>
  <c r="U741" i="6"/>
  <c r="AA741" i="6" s="1"/>
  <c r="U632" i="6"/>
  <c r="AA632" i="6" s="1"/>
  <c r="U859" i="6"/>
  <c r="AA859" i="6" s="1"/>
  <c r="U889" i="6"/>
  <c r="AA889" i="6" s="1"/>
  <c r="U364" i="6"/>
  <c r="AA364" i="6" s="1"/>
  <c r="U997" i="6"/>
  <c r="AA997" i="6" s="1"/>
  <c r="U786" i="6"/>
  <c r="AA786" i="6" s="1"/>
  <c r="U159" i="6"/>
  <c r="AA159" i="6" s="1"/>
  <c r="U663" i="6"/>
  <c r="AA663" i="6" s="1"/>
  <c r="U231" i="6"/>
  <c r="AA231" i="6" s="1"/>
  <c r="U188" i="6"/>
  <c r="AA188" i="6" s="1"/>
  <c r="U134" i="6"/>
  <c r="AA134" i="6" s="1"/>
  <c r="U594" i="6"/>
  <c r="AA594" i="6" s="1"/>
  <c r="U195" i="6"/>
  <c r="AA195" i="6" s="1"/>
  <c r="U7" i="6"/>
  <c r="AA7" i="6" s="1"/>
  <c r="U972" i="6"/>
  <c r="AA972" i="6" s="1"/>
  <c r="U634" i="6"/>
  <c r="AA634" i="6" s="1"/>
  <c r="U624" i="6"/>
  <c r="AA624" i="6" s="1"/>
  <c r="U256" i="6"/>
  <c r="AA256" i="6" s="1"/>
  <c r="U886" i="6"/>
  <c r="AA886" i="6" s="1"/>
  <c r="U279" i="6"/>
  <c r="AA279" i="6" s="1"/>
  <c r="U988" i="6"/>
  <c r="AA988" i="6" s="1"/>
  <c r="U683" i="6"/>
  <c r="AA683" i="6" s="1"/>
  <c r="U799" i="6"/>
  <c r="AA799" i="6" s="1"/>
  <c r="U854" i="6"/>
  <c r="AA854" i="6" s="1"/>
  <c r="U326" i="6"/>
  <c r="AA326" i="6" s="1"/>
  <c r="U129" i="6"/>
  <c r="AA129" i="6" s="1"/>
  <c r="U382" i="6"/>
  <c r="AA382" i="6" s="1"/>
  <c r="U445" i="6"/>
  <c r="AA445" i="6" s="1"/>
  <c r="U81" i="6"/>
  <c r="AA81" i="6" s="1"/>
  <c r="U658" i="6"/>
  <c r="AA658" i="6" s="1"/>
  <c r="U883" i="6"/>
  <c r="AA883" i="6" s="1"/>
  <c r="U58" i="6"/>
  <c r="AA58" i="6" s="1"/>
  <c r="U484" i="6"/>
  <c r="AA484" i="6" s="1"/>
  <c r="U567" i="6"/>
  <c r="AA567" i="6" s="1"/>
  <c r="U677" i="6"/>
  <c r="AA677" i="6" s="1"/>
  <c r="U255" i="6"/>
  <c r="AA255" i="6" s="1"/>
  <c r="U778" i="6"/>
  <c r="AA778" i="6" s="1"/>
  <c r="U288" i="6"/>
  <c r="AA288" i="6" s="1"/>
  <c r="U19" i="6"/>
  <c r="AA19" i="6" s="1"/>
  <c r="U285" i="6"/>
  <c r="AA285" i="6" s="1"/>
  <c r="U547" i="6"/>
  <c r="AA547" i="6" s="1"/>
  <c r="U291" i="6"/>
  <c r="AA291" i="6" s="1"/>
  <c r="U815" i="6"/>
  <c r="AA815" i="6" s="1"/>
  <c r="U977" i="6"/>
  <c r="AA977" i="6" s="1"/>
  <c r="U927" i="6"/>
  <c r="AA927" i="6" s="1"/>
  <c r="U993" i="6"/>
  <c r="AA993" i="6" s="1"/>
  <c r="U974" i="6"/>
  <c r="AA974" i="6" s="1"/>
  <c r="U556" i="6"/>
  <c r="AA556" i="6" s="1"/>
  <c r="U414" i="6"/>
  <c r="AA414" i="6" s="1"/>
  <c r="U160" i="6"/>
  <c r="AA160" i="6" s="1"/>
  <c r="U852" i="6"/>
  <c r="AA852" i="6" s="1"/>
  <c r="U294" i="6"/>
  <c r="AA294" i="6" s="1"/>
  <c r="U874" i="6"/>
  <c r="AA874" i="6" s="1"/>
  <c r="U641" i="6"/>
  <c r="AA641" i="6" s="1"/>
  <c r="U679" i="6"/>
  <c r="AA679" i="6" s="1"/>
  <c r="U67" i="6"/>
  <c r="AA67" i="6" s="1"/>
  <c r="U136" i="6"/>
  <c r="AA136" i="6" s="1"/>
  <c r="U908" i="6"/>
  <c r="AA908" i="6" s="1"/>
  <c r="U325" i="6"/>
  <c r="AA325" i="6" s="1"/>
  <c r="U33" i="6"/>
  <c r="AA33" i="6" s="1"/>
  <c r="U241" i="6"/>
  <c r="AA241" i="6" s="1"/>
  <c r="U678" i="6"/>
  <c r="AA678" i="6" s="1"/>
  <c r="U152" i="6"/>
  <c r="AA152" i="6" s="1"/>
  <c r="U869" i="6"/>
  <c r="AA869" i="6" s="1"/>
  <c r="U397" i="6"/>
  <c r="AA397" i="6" s="1"/>
  <c r="U22" i="6"/>
  <c r="AA22" i="6" s="1"/>
  <c r="U84" i="6"/>
  <c r="AA84" i="6" s="1"/>
  <c r="U175" i="6"/>
  <c r="AA175" i="6" s="1"/>
  <c r="U584" i="6"/>
  <c r="AA584" i="6" s="1"/>
  <c r="U615" i="6"/>
  <c r="AA615" i="6" s="1"/>
  <c r="U726" i="6"/>
  <c r="AA726" i="6" s="1"/>
  <c r="U858" i="6"/>
  <c r="AA858" i="6" s="1"/>
  <c r="U340" i="6"/>
  <c r="AA340" i="6" s="1"/>
  <c r="U214" i="6"/>
  <c r="AA214" i="6" s="1"/>
  <c r="U116" i="6"/>
  <c r="AA116" i="6" s="1"/>
  <c r="U46" i="6"/>
  <c r="AA46" i="6" s="1"/>
  <c r="U603" i="6"/>
  <c r="AA603" i="6" s="1"/>
  <c r="U554" i="6"/>
  <c r="AA554" i="6" s="1"/>
  <c r="U763" i="6"/>
  <c r="AA763" i="6" s="1"/>
  <c r="U756" i="6"/>
  <c r="AA756" i="6" s="1"/>
  <c r="U327" i="6"/>
  <c r="AA327" i="6" s="1"/>
  <c r="U736" i="6"/>
  <c r="AA736" i="6" s="1"/>
  <c r="U75" i="6"/>
  <c r="AA75" i="6" s="1"/>
  <c r="U110" i="6"/>
  <c r="AA110" i="6" s="1"/>
  <c r="U604" i="6"/>
  <c r="AA604" i="6" s="1"/>
  <c r="U586" i="6"/>
  <c r="AA586" i="6" s="1"/>
  <c r="U774" i="6"/>
  <c r="AA774" i="6" s="1"/>
  <c r="U805" i="6"/>
  <c r="AA805" i="6" s="1"/>
  <c r="U963" i="6"/>
  <c r="AA963" i="6" s="1"/>
  <c r="U651" i="6"/>
  <c r="AA651" i="6" s="1"/>
  <c r="U730" i="6"/>
  <c r="AA730" i="6" s="1"/>
  <c r="U943" i="6"/>
  <c r="AA943" i="6" s="1"/>
  <c r="U354" i="6"/>
  <c r="AA354" i="6" s="1"/>
  <c r="U56" i="6"/>
  <c r="AA56" i="6" s="1"/>
  <c r="U760" i="6"/>
  <c r="AA760" i="6" s="1"/>
  <c r="U568" i="6"/>
  <c r="AA568" i="6" s="1"/>
  <c r="U797" i="6"/>
  <c r="AA797" i="6" s="1"/>
  <c r="U892" i="6"/>
  <c r="AA892" i="6" s="1"/>
  <c r="U357" i="6"/>
  <c r="AA357" i="6" s="1"/>
  <c r="U938" i="6"/>
  <c r="AA938" i="6" s="1"/>
  <c r="U971" i="6"/>
  <c r="AA971" i="6" s="1"/>
  <c r="U88" i="6"/>
  <c r="AA88" i="6" s="1"/>
  <c r="U750" i="6"/>
  <c r="AA750" i="6" s="1"/>
  <c r="U587" i="6"/>
  <c r="AA587" i="6" s="1"/>
  <c r="U759" i="6"/>
  <c r="AA759" i="6" s="1"/>
  <c r="U903" i="6"/>
  <c r="AA903" i="6" s="1"/>
  <c r="U360" i="6"/>
  <c r="AA360" i="6" s="1"/>
  <c r="U970" i="6"/>
  <c r="AA970" i="6" s="1"/>
  <c r="U16" i="6"/>
  <c r="AA16" i="6" s="1"/>
  <c r="U184" i="6"/>
  <c r="AA184" i="6" s="1"/>
  <c r="U598" i="6"/>
  <c r="AA598" i="6" s="1"/>
  <c r="U617" i="6"/>
  <c r="AA617" i="6" s="1"/>
  <c r="U770" i="6"/>
  <c r="AA770" i="6" s="1"/>
  <c r="U806" i="6"/>
  <c r="AA806" i="6" s="1"/>
  <c r="U306" i="6"/>
  <c r="AA306" i="6" s="1"/>
  <c r="U935" i="6"/>
  <c r="AA935" i="6" s="1"/>
  <c r="U964" i="6"/>
  <c r="AA964" i="6" s="1"/>
  <c r="U47" i="6"/>
  <c r="AA47" i="6" s="1"/>
  <c r="U666" i="6"/>
  <c r="AA666" i="6" s="1"/>
  <c r="U562" i="6"/>
  <c r="AA562" i="6" s="1"/>
  <c r="U765" i="6"/>
  <c r="AA765" i="6" s="1"/>
  <c r="U812" i="6"/>
  <c r="AA812" i="6" s="1"/>
  <c r="U331" i="6"/>
  <c r="AA331" i="6" s="1"/>
  <c r="U967" i="6"/>
  <c r="AA967" i="6" s="1"/>
  <c r="U961" i="6"/>
  <c r="AA961" i="6" s="1"/>
  <c r="U79" i="6"/>
  <c r="AA79" i="6" s="1"/>
  <c r="U614" i="6"/>
  <c r="AA614" i="6" s="1"/>
  <c r="U588" i="6"/>
  <c r="AA588" i="6" s="1"/>
  <c r="U784" i="6"/>
  <c r="AA784" i="6" s="1"/>
  <c r="U823" i="6"/>
  <c r="AA823" i="6" s="1"/>
  <c r="U302" i="6"/>
  <c r="AA302" i="6" s="1"/>
  <c r="U999" i="6"/>
  <c r="AA999" i="6" s="1"/>
  <c r="U684" i="6"/>
  <c r="AA684" i="6" s="1"/>
  <c r="U352" i="6"/>
  <c r="AA352" i="6" s="1"/>
  <c r="U107" i="6"/>
  <c r="AA107" i="6" s="1"/>
  <c r="U257" i="6"/>
  <c r="AA257" i="6" s="1"/>
  <c r="U631" i="6"/>
  <c r="AA631" i="6" s="1"/>
  <c r="U605" i="6"/>
  <c r="AA605" i="6" s="1"/>
  <c r="U655" i="6"/>
  <c r="AA655" i="6" s="1"/>
  <c r="U816" i="6"/>
  <c r="AA816" i="6" s="1"/>
  <c r="U995" i="6"/>
  <c r="AA995" i="6" s="1"/>
  <c r="U242" i="6"/>
  <c r="AA242" i="6" s="1"/>
  <c r="U506" i="6"/>
  <c r="AA506" i="6" s="1"/>
  <c r="U105" i="6"/>
  <c r="AA105" i="6" s="1"/>
  <c r="U602" i="6"/>
  <c r="AA602" i="6" s="1"/>
  <c r="U560" i="6"/>
  <c r="AA560" i="6" s="1"/>
  <c r="U721" i="6"/>
  <c r="AA721" i="6" s="1"/>
  <c r="U851" i="6"/>
  <c r="AA851" i="6" s="1"/>
  <c r="U968" i="6"/>
  <c r="AA968" i="6" s="1"/>
  <c r="U899" i="6"/>
  <c r="AA899" i="6" s="1"/>
  <c r="U479" i="6"/>
  <c r="AA479" i="6" s="1"/>
  <c r="U137" i="6"/>
  <c r="AA137" i="6" s="1"/>
  <c r="U621" i="6"/>
  <c r="AA621" i="6" s="1"/>
  <c r="U539" i="6"/>
  <c r="AA539" i="6" s="1"/>
  <c r="U657" i="6"/>
  <c r="AA657" i="6" s="1"/>
  <c r="U793" i="6"/>
  <c r="AA793" i="6" s="1"/>
  <c r="U1000" i="6"/>
  <c r="AA1000" i="6" s="1"/>
  <c r="U227" i="6"/>
  <c r="AA227" i="6" s="1"/>
  <c r="U94" i="6"/>
  <c r="AA94" i="6" s="1"/>
  <c r="U233" i="6"/>
  <c r="AA233" i="6" s="1"/>
  <c r="U550" i="6"/>
  <c r="AA550" i="6" s="1"/>
  <c r="U525" i="6"/>
  <c r="AA525" i="6" s="1"/>
  <c r="U660" i="6"/>
  <c r="AA660" i="6" s="1"/>
  <c r="U751" i="6"/>
  <c r="AA751" i="6" s="1"/>
  <c r="U941" i="6"/>
  <c r="AA941" i="6" s="1"/>
  <c r="U289" i="6"/>
  <c r="AA289" i="6" s="1"/>
  <c r="U65" i="6"/>
  <c r="AA65" i="6" s="1"/>
  <c r="U50" i="6"/>
  <c r="AA50" i="6" s="1"/>
  <c r="U555" i="6"/>
  <c r="AA555" i="6" s="1"/>
  <c r="U543" i="6"/>
  <c r="AA543" i="6" s="1"/>
  <c r="U690" i="6"/>
  <c r="AA690" i="6" s="1"/>
  <c r="U762" i="6"/>
  <c r="AA762" i="6" s="1"/>
  <c r="U973" i="6"/>
  <c r="AA973" i="6" s="1"/>
  <c r="U962" i="6"/>
  <c r="AA962" i="6" s="1"/>
  <c r="U359" i="6"/>
  <c r="AA359" i="6" s="1"/>
  <c r="U103" i="6"/>
  <c r="AA103" i="6" s="1"/>
  <c r="U990" i="6"/>
  <c r="AA990" i="6" s="1"/>
  <c r="U434" i="6"/>
  <c r="AA434" i="6" s="1"/>
  <c r="U500" i="6"/>
  <c r="AA500" i="6" s="1"/>
  <c r="U699" i="6"/>
  <c r="AA699" i="6" s="1"/>
  <c r="U755" i="6"/>
  <c r="AA755" i="6" s="1"/>
  <c r="U975" i="6"/>
  <c r="AA975" i="6" s="1"/>
  <c r="U893" i="6"/>
  <c r="AA893" i="6" s="1"/>
  <c r="U60" i="6"/>
  <c r="AA60" i="6" s="1"/>
  <c r="U928" i="6"/>
  <c r="AA928" i="6" s="1"/>
  <c r="U454" i="6"/>
  <c r="AA454" i="6" s="1"/>
  <c r="U514" i="6"/>
  <c r="AA514" i="6" s="1"/>
  <c r="U710" i="6"/>
  <c r="AA710" i="6" s="1"/>
  <c r="U766" i="6"/>
  <c r="AA766" i="6" s="1"/>
  <c r="U939" i="6"/>
  <c r="AA939" i="6" s="1"/>
  <c r="U865" i="6"/>
  <c r="AA865" i="6" s="1"/>
  <c r="U92" i="6"/>
  <c r="AA92" i="6" s="1"/>
  <c r="U182" i="6"/>
  <c r="AA182" i="6" s="1"/>
  <c r="U420" i="6"/>
  <c r="AA420" i="6" s="1"/>
  <c r="U463" i="6"/>
  <c r="AA463" i="6" s="1"/>
  <c r="U644" i="6"/>
  <c r="AA644" i="6" s="1"/>
  <c r="U769" i="6"/>
  <c r="AA769" i="6" s="1"/>
  <c r="U369" i="6"/>
  <c r="AA369" i="6" s="1"/>
  <c r="U172" i="6"/>
  <c r="AA172" i="6" s="1"/>
  <c r="U51" i="6"/>
  <c r="AA51" i="6" s="1"/>
  <c r="U246" i="6"/>
  <c r="AA246" i="6" s="1"/>
  <c r="U418" i="6"/>
  <c r="AA418" i="6" s="1"/>
  <c r="U491" i="6"/>
  <c r="AA491" i="6" s="1"/>
  <c r="U608" i="6"/>
  <c r="AA608" i="6" s="1"/>
  <c r="U713" i="6"/>
  <c r="AA713" i="6" s="1"/>
  <c r="U409" i="6"/>
  <c r="AA409" i="6" s="1"/>
  <c r="U131" i="6"/>
  <c r="AA131" i="6" s="1"/>
  <c r="U83" i="6"/>
  <c r="AA83" i="6" s="1"/>
  <c r="U45" i="6"/>
  <c r="AA45" i="6" s="1"/>
  <c r="U415" i="6"/>
  <c r="AA415" i="6" s="1"/>
  <c r="U467" i="6"/>
  <c r="AA467" i="6" s="1"/>
  <c r="U627" i="6"/>
  <c r="AA627" i="6" s="1"/>
  <c r="U716" i="6"/>
  <c r="AA716" i="6" s="1"/>
  <c r="U388" i="6"/>
  <c r="AA388" i="6" s="1"/>
  <c r="U911" i="6"/>
  <c r="AA911" i="6" s="1"/>
  <c r="U337" i="6"/>
  <c r="AA337" i="6" s="1"/>
  <c r="U71" i="6"/>
  <c r="AA71" i="6" s="1"/>
  <c r="U210" i="6"/>
  <c r="AA210" i="6" s="1"/>
  <c r="U411" i="6"/>
  <c r="AA411" i="6" s="1"/>
  <c r="U412" i="6"/>
  <c r="AA412" i="6" s="1"/>
  <c r="U534" i="6"/>
  <c r="AA534" i="6" s="1"/>
  <c r="U653" i="6"/>
  <c r="AA653" i="6" s="1"/>
  <c r="U374" i="6"/>
  <c r="AA374" i="6" s="1"/>
  <c r="U97" i="6"/>
  <c r="AA97" i="6" s="1"/>
  <c r="U96" i="6"/>
  <c r="AA96" i="6" s="1"/>
  <c r="U250" i="6"/>
  <c r="AA250" i="6" s="1"/>
  <c r="U406" i="6"/>
  <c r="AA406" i="6" s="1"/>
  <c r="U405" i="6"/>
  <c r="AA405" i="6" s="1"/>
  <c r="U591" i="6"/>
  <c r="AA591" i="6" s="1"/>
  <c r="U664" i="6"/>
  <c r="AA664" i="6" s="1"/>
  <c r="U323" i="6"/>
  <c r="AA323" i="6" s="1"/>
  <c r="U74" i="6"/>
  <c r="AA74" i="6" s="1"/>
  <c r="U128" i="6"/>
  <c r="AA128" i="6" s="1"/>
  <c r="U925" i="6"/>
  <c r="AA925" i="6" s="1"/>
  <c r="U393" i="6"/>
  <c r="AA393" i="6" s="1"/>
  <c r="U421" i="6"/>
  <c r="AA421" i="6" s="1"/>
  <c r="U626" i="6"/>
  <c r="AA626" i="6" s="1"/>
  <c r="U691" i="6"/>
  <c r="AA691" i="6" s="1"/>
  <c r="U345" i="6"/>
  <c r="AA345" i="6" s="1"/>
  <c r="U164" i="6"/>
  <c r="AA164" i="6" s="1"/>
  <c r="U87" i="6"/>
  <c r="AA87" i="6" s="1"/>
  <c r="U902" i="6"/>
  <c r="AA902" i="6" s="1"/>
  <c r="U336" i="6"/>
  <c r="AA336" i="6" s="1"/>
  <c r="U328" i="6"/>
  <c r="AA328" i="6" s="1"/>
  <c r="U542" i="6"/>
  <c r="AA542" i="6" s="1"/>
  <c r="U702" i="6"/>
  <c r="AA702" i="6" s="1"/>
  <c r="U332" i="6"/>
  <c r="AA332" i="6" s="1"/>
  <c r="U196" i="6"/>
  <c r="AA196" i="6" s="1"/>
  <c r="U119" i="6"/>
  <c r="AA119" i="6" s="1"/>
  <c r="U804" i="6"/>
  <c r="AA804" i="6" s="1"/>
  <c r="U341" i="6"/>
  <c r="AA341" i="6" s="1"/>
  <c r="U422" i="6"/>
  <c r="AA422" i="6" s="1"/>
  <c r="U581" i="6"/>
  <c r="AA581" i="6" s="1"/>
  <c r="U622" i="6"/>
  <c r="AA622" i="6" s="1"/>
  <c r="U319" i="6"/>
  <c r="AA319" i="6" s="1"/>
  <c r="U427" i="6"/>
  <c r="AA427" i="6" s="1"/>
  <c r="U645" i="6"/>
  <c r="AA645" i="6" s="1"/>
  <c r="U177" i="6"/>
  <c r="AA177" i="6" s="1"/>
  <c r="U843" i="6"/>
  <c r="AA843" i="6" s="1"/>
  <c r="U307" i="6"/>
  <c r="AA307" i="6" s="1"/>
  <c r="U385" i="6"/>
  <c r="AA385" i="6" s="1"/>
  <c r="U517" i="6"/>
  <c r="AA517" i="6" s="1"/>
  <c r="U585" i="6"/>
  <c r="AA585" i="6" s="1"/>
  <c r="U516" i="6"/>
  <c r="AA516" i="6" s="1"/>
  <c r="U31" i="6"/>
  <c r="AA31" i="6" s="1"/>
  <c r="U219" i="6"/>
  <c r="AA219" i="6" s="1"/>
  <c r="U749" i="6"/>
  <c r="AA749" i="6" s="1"/>
  <c r="U329" i="6"/>
  <c r="AA329" i="6" s="1"/>
  <c r="U330" i="6"/>
  <c r="AA330" i="6" s="1"/>
  <c r="U520" i="6"/>
  <c r="AA520" i="6" s="1"/>
  <c r="U620" i="6"/>
  <c r="AA620" i="6" s="1"/>
  <c r="U488" i="6"/>
  <c r="AA488" i="6" s="1"/>
  <c r="U63" i="6"/>
  <c r="AA63" i="6" s="1"/>
  <c r="U251" i="6"/>
  <c r="AA251" i="6" s="1"/>
  <c r="U768" i="6"/>
  <c r="AA768" i="6" s="1"/>
  <c r="U316" i="6"/>
  <c r="AA316" i="6" s="1"/>
  <c r="U370" i="6"/>
  <c r="AA370" i="6" s="1"/>
  <c r="U499" i="6"/>
  <c r="AA499" i="6" s="1"/>
  <c r="U647" i="6"/>
  <c r="AA647" i="6" s="1"/>
  <c r="U474" i="6"/>
  <c r="AA474" i="6" s="1"/>
  <c r="U14" i="6"/>
  <c r="AA14" i="6" s="1"/>
  <c r="U21" i="6"/>
  <c r="AA21" i="6" s="1"/>
  <c r="U758" i="6"/>
  <c r="AA758" i="6" s="1"/>
  <c r="U303" i="6"/>
  <c r="AA303" i="6" s="1"/>
  <c r="U320" i="6"/>
  <c r="AA320" i="6" s="1"/>
  <c r="U497" i="6"/>
  <c r="AA497" i="6" s="1"/>
  <c r="U583" i="6"/>
  <c r="AA583" i="6" s="1"/>
  <c r="U442" i="6"/>
  <c r="AA442" i="6" s="1"/>
  <c r="U78" i="6"/>
  <c r="AA78" i="6" s="1"/>
  <c r="U53" i="6"/>
  <c r="AA53" i="6" s="1"/>
  <c r="U630" i="6"/>
  <c r="AA630" i="6" s="1"/>
  <c r="U871" i="6"/>
  <c r="AA871" i="6" s="1"/>
  <c r="U355" i="6"/>
  <c r="AA355" i="6" s="1"/>
  <c r="U511" i="6"/>
  <c r="AA511" i="6" s="1"/>
  <c r="U618" i="6"/>
  <c r="AA618" i="6" s="1"/>
  <c r="U478" i="6"/>
  <c r="AA478" i="6" s="1"/>
  <c r="U501" i="6"/>
  <c r="AA501" i="6" s="1"/>
  <c r="U885" i="6"/>
  <c r="AA885" i="6" s="1"/>
  <c r="U582" i="6"/>
  <c r="AA582" i="6" s="1"/>
  <c r="U375" i="6"/>
  <c r="AA375" i="6" s="1"/>
  <c r="U725" i="6"/>
  <c r="AA725" i="6" s="1"/>
  <c r="U994" i="6"/>
  <c r="AA994" i="6" s="1"/>
  <c r="U383" i="6"/>
  <c r="AA383" i="6" s="1"/>
  <c r="U468" i="6"/>
  <c r="AA468" i="6" s="1"/>
  <c r="U401" i="6"/>
  <c r="AA401" i="6" s="1"/>
  <c r="U777" i="6"/>
  <c r="AA777" i="6" s="1"/>
  <c r="U566" i="6"/>
  <c r="AA566" i="6" s="1"/>
  <c r="U450" i="6"/>
  <c r="AA450" i="6" s="1"/>
  <c r="U744" i="6"/>
  <c r="AA744" i="6" s="1"/>
  <c r="U959" i="6"/>
  <c r="AA959" i="6" s="1"/>
  <c r="U400" i="6"/>
  <c r="AA400" i="6" s="1"/>
  <c r="U494" i="6"/>
  <c r="AA494" i="6" s="1"/>
  <c r="U380" i="6"/>
  <c r="AA380" i="6" s="1"/>
  <c r="U810" i="6"/>
  <c r="AA810" i="6" s="1"/>
  <c r="U596" i="6"/>
  <c r="AA596" i="6" s="1"/>
  <c r="U353" i="6"/>
  <c r="AA353" i="6" s="1"/>
  <c r="U787" i="6"/>
  <c r="AA787" i="6" s="1"/>
  <c r="U991" i="6"/>
  <c r="AA991" i="6" s="1"/>
  <c r="U379" i="6"/>
  <c r="AA379" i="6" s="1"/>
  <c r="U455" i="6"/>
  <c r="AA455" i="6" s="1"/>
  <c r="U347" i="6"/>
  <c r="AA347" i="6" s="1"/>
  <c r="U671" i="6"/>
  <c r="AA671" i="6" s="1"/>
  <c r="U537" i="6"/>
  <c r="AA537" i="6" s="1"/>
  <c r="U66" i="6"/>
  <c r="AA66" i="6" s="1"/>
  <c r="U798" i="6"/>
  <c r="AA798" i="6" s="1"/>
  <c r="U918" i="6"/>
  <c r="AA918" i="6" s="1"/>
  <c r="U367" i="6"/>
  <c r="AA367" i="6" s="1"/>
  <c r="U492" i="6"/>
  <c r="AA492" i="6" s="1"/>
  <c r="U342" i="6"/>
  <c r="AA342" i="6" s="1"/>
  <c r="U792" i="6"/>
  <c r="AA792" i="6" s="1"/>
  <c r="U551" i="6"/>
  <c r="AA551" i="6" s="1"/>
  <c r="U146" i="6"/>
  <c r="AA146" i="6" s="1"/>
  <c r="U734" i="6"/>
  <c r="AA734" i="6" s="1"/>
  <c r="U833" i="6"/>
  <c r="AA833" i="6" s="1"/>
  <c r="U404" i="6"/>
  <c r="AA404" i="6" s="1"/>
  <c r="U429" i="6"/>
  <c r="AA429" i="6" s="1"/>
  <c r="U371" i="6"/>
  <c r="AA371" i="6" s="1"/>
  <c r="U426" i="6"/>
  <c r="AA426" i="6" s="1"/>
  <c r="U601" i="6"/>
  <c r="AA601" i="6" s="1"/>
  <c r="U986" i="6"/>
  <c r="AA986" i="6" s="1"/>
  <c r="U917" i="6"/>
  <c r="AA917" i="6" s="1"/>
  <c r="U714" i="6"/>
  <c r="AA714" i="6" s="1"/>
  <c r="U822" i="6"/>
  <c r="AA822" i="6" s="1"/>
  <c r="U312" i="6"/>
  <c r="AA312" i="6" s="1"/>
  <c r="U416" i="6"/>
  <c r="AA416" i="6" s="1"/>
  <c r="U324" i="6"/>
  <c r="AA324" i="6" s="1"/>
  <c r="U544" i="6"/>
  <c r="AA544" i="6" s="1"/>
  <c r="U166" i="6"/>
  <c r="AA166" i="6" s="1"/>
  <c r="U894" i="6"/>
  <c r="AA894" i="6" s="1"/>
  <c r="U650" i="6"/>
  <c r="AA650" i="6" s="1"/>
  <c r="U820" i="6"/>
  <c r="AA820" i="6" s="1"/>
  <c r="U339" i="6"/>
  <c r="AA339" i="6" s="1"/>
  <c r="U419" i="6"/>
  <c r="AA419" i="6" s="1"/>
  <c r="U311" i="6"/>
  <c r="AA311" i="6" s="1"/>
  <c r="U518" i="6"/>
  <c r="AA518" i="6" s="1"/>
  <c r="U230" i="6"/>
  <c r="AA230" i="6" s="1"/>
  <c r="U789" i="6"/>
  <c r="AA789" i="6" s="1"/>
  <c r="U685" i="6"/>
  <c r="AA685" i="6" s="1"/>
  <c r="U831" i="6"/>
  <c r="AA831" i="6" s="1"/>
  <c r="U310" i="6"/>
  <c r="AA310" i="6" s="1"/>
  <c r="U417" i="6"/>
  <c r="AA417" i="6" s="1"/>
  <c r="U955" i="6"/>
  <c r="AA955" i="6" s="1"/>
  <c r="U498" i="6"/>
  <c r="AA498" i="6" s="1"/>
  <c r="U165" i="6"/>
  <c r="AA165" i="6" s="1"/>
  <c r="U887" i="6"/>
  <c r="AA887" i="6" s="1"/>
  <c r="U696" i="6"/>
  <c r="AA696" i="6" s="1"/>
  <c r="U866" i="6"/>
  <c r="AA866" i="6" s="1"/>
  <c r="U348" i="6"/>
  <c r="AA348" i="6" s="1"/>
  <c r="U392" i="6"/>
  <c r="AA392" i="6" s="1"/>
  <c r="U987" i="6"/>
  <c r="AA987" i="6" s="1"/>
  <c r="U485" i="6"/>
  <c r="AA485" i="6" s="1"/>
  <c r="U197" i="6"/>
  <c r="AA197" i="6" s="1"/>
  <c r="U842" i="6"/>
  <c r="AA842" i="6" s="1"/>
  <c r="U723" i="6"/>
  <c r="AA723" i="6" s="1"/>
  <c r="U772" i="6"/>
  <c r="AA772" i="6" s="1"/>
  <c r="U335" i="6"/>
  <c r="AA335" i="6" s="1"/>
  <c r="U373" i="6"/>
  <c r="AA373" i="6" s="1"/>
  <c r="U960" i="6"/>
  <c r="AA960" i="6" s="1"/>
  <c r="U368" i="6"/>
  <c r="AA368" i="6" s="1"/>
  <c r="U425" i="6"/>
  <c r="AA425" i="6" s="1"/>
  <c r="U428" i="6"/>
  <c r="AA428" i="6" s="1"/>
  <c r="U423" i="6"/>
  <c r="AA423" i="6" s="1"/>
  <c r="U381" i="6"/>
  <c r="AA381" i="6" s="1"/>
  <c r="U438" i="6"/>
  <c r="AA438" i="6" s="1"/>
  <c r="U979" i="6"/>
  <c r="AA979" i="6" s="1"/>
  <c r="U413" i="6"/>
  <c r="AA413" i="6" s="1"/>
  <c r="U1001" i="6"/>
  <c r="AA1001" i="6" s="1"/>
  <c r="U942" i="6"/>
  <c r="AA942" i="6" s="1"/>
  <c r="U814" i="6"/>
  <c r="AA814" i="6" s="1"/>
  <c r="U878" i="6"/>
  <c r="AA878" i="6" s="1"/>
  <c r="U952" i="6"/>
  <c r="AA952" i="6" s="1"/>
  <c r="U909" i="6"/>
  <c r="AA909" i="6" s="1"/>
  <c r="U785" i="6"/>
  <c r="AA785" i="6" s="1"/>
  <c r="U879" i="6"/>
  <c r="AA879" i="6" s="1"/>
  <c r="U732" i="6"/>
  <c r="AA732" i="6" s="1"/>
  <c r="U827" i="6"/>
  <c r="AA827" i="6" s="1"/>
  <c r="U984" i="6"/>
  <c r="AA984" i="6" s="1"/>
  <c r="U611" i="6"/>
  <c r="AA611" i="6" s="1"/>
  <c r="U612" i="6"/>
  <c r="AA612" i="6" s="1"/>
  <c r="U629" i="6"/>
  <c r="AA629" i="6" s="1"/>
  <c r="U565" i="6"/>
  <c r="AA565" i="6" s="1"/>
  <c r="U532" i="6"/>
  <c r="AA532" i="6" s="1"/>
  <c r="U947" i="6"/>
  <c r="AA947" i="6" s="1"/>
  <c r="U826" i="6"/>
  <c r="AA826" i="6" s="1"/>
  <c r="U837" i="6"/>
  <c r="AA837" i="6" s="1"/>
  <c r="U848" i="6"/>
  <c r="AA848" i="6" s="1"/>
  <c r="U717" i="6"/>
  <c r="AA717" i="6" s="1"/>
  <c r="U819" i="6"/>
  <c r="AA819" i="6" s="1"/>
  <c r="U308" i="6"/>
  <c r="AA308" i="6" s="1"/>
  <c r="U456" i="6"/>
  <c r="AA456" i="6" s="1"/>
  <c r="U451" i="6"/>
  <c r="AA451" i="6" s="1"/>
  <c r="U440" i="6"/>
  <c r="AA440" i="6" s="1"/>
  <c r="U457" i="6"/>
  <c r="AA457" i="6" s="1"/>
  <c r="U441" i="6"/>
  <c r="AA441" i="6" s="1"/>
  <c r="U561" i="6"/>
  <c r="AA561" i="6" s="1"/>
  <c r="U540" i="6"/>
  <c r="AA540" i="6" s="1"/>
  <c r="U538" i="6"/>
  <c r="AA538" i="6" s="1"/>
  <c r="U512" i="6"/>
  <c r="AA512" i="6" s="1"/>
  <c r="U480" i="6"/>
  <c r="AA480" i="6" s="1"/>
  <c r="U2" i="6"/>
  <c r="AA2" i="6" s="1"/>
  <c r="P7" i="8"/>
  <c r="AW25" i="6"/>
  <c r="M7" i="8"/>
  <c r="AW22" i="6"/>
  <c r="L7" i="8"/>
  <c r="AW21" i="6"/>
  <c r="N7" i="8"/>
  <c r="AW23" i="6"/>
  <c r="O7" i="8"/>
  <c r="AW24" i="6"/>
  <c r="AC26" i="6" a="1"/>
  <c r="AC26" i="6" s="1"/>
  <c r="S2" i="10" s="1" a="1"/>
  <c r="S2" i="10" s="1"/>
  <c r="K7" i="8"/>
  <c r="Q19" i="8" l="1"/>
  <c r="P19" i="8"/>
  <c r="O19" i="8"/>
  <c r="L19" i="8"/>
  <c r="N19" i="8" s="1"/>
  <c r="K19" i="8"/>
  <c r="K17" i="8"/>
  <c r="S336" i="10" a="1"/>
  <c r="S336" i="10" s="1"/>
  <c r="Y336" i="10" s="1"/>
  <c r="S382" i="10" a="1"/>
  <c r="S382" i="10" s="1"/>
  <c r="Y382" i="10" s="1"/>
  <c r="S674" i="10" a="1"/>
  <c r="S674" i="10" s="1"/>
  <c r="Y674" i="10" s="1"/>
  <c r="S600" i="10" a="1"/>
  <c r="S600" i="10" s="1"/>
  <c r="Y600" i="10" s="1"/>
  <c r="S224" i="10" a="1"/>
  <c r="S224" i="10" s="1"/>
  <c r="Y224" i="10" s="1"/>
  <c r="S835" i="10" a="1"/>
  <c r="S835" i="10" s="1"/>
  <c r="Y835" i="10" s="1"/>
  <c r="S958" i="10" a="1"/>
  <c r="S958" i="10" s="1"/>
  <c r="Y958" i="10" s="1"/>
  <c r="S715" i="10" a="1"/>
  <c r="S715" i="10" s="1"/>
  <c r="Y715" i="10" s="1"/>
  <c r="S760" i="10" a="1"/>
  <c r="S760" i="10" s="1"/>
  <c r="Y760" i="10" s="1"/>
  <c r="S893" i="10" a="1"/>
  <c r="S893" i="10" s="1"/>
  <c r="Y893" i="10" s="1"/>
  <c r="S219" i="10" a="1"/>
  <c r="S219" i="10" s="1"/>
  <c r="Y219" i="10" s="1"/>
  <c r="S948" i="10" a="1"/>
  <c r="S948" i="10" s="1"/>
  <c r="Y948" i="10" s="1"/>
  <c r="S201" i="10" a="1"/>
  <c r="S201" i="10" s="1"/>
  <c r="Y201" i="10" s="1"/>
  <c r="S206" i="10" a="1"/>
  <c r="S206" i="10" s="1"/>
  <c r="Y206" i="10" s="1"/>
  <c r="S186" i="10" a="1"/>
  <c r="S186" i="10" s="1"/>
  <c r="Y186" i="10" s="1"/>
  <c r="S644" i="10" a="1"/>
  <c r="S644" i="10" s="1"/>
  <c r="Y644" i="10" s="1"/>
  <c r="S952" i="10" a="1"/>
  <c r="S952" i="10" s="1"/>
  <c r="Y952" i="10" s="1"/>
  <c r="S667" i="10" a="1"/>
  <c r="S667" i="10" s="1"/>
  <c r="Y667" i="10" s="1"/>
  <c r="S818" i="10" a="1"/>
  <c r="S818" i="10" s="1"/>
  <c r="Y818" i="10" s="1"/>
  <c r="S429" i="10" a="1"/>
  <c r="S429" i="10" s="1"/>
  <c r="Y429" i="10" s="1"/>
  <c r="S273" i="10" a="1"/>
  <c r="S273" i="10" s="1"/>
  <c r="Y273" i="10" s="1"/>
  <c r="S637" i="10" a="1"/>
  <c r="S637" i="10" s="1"/>
  <c r="Y637" i="10" s="1"/>
  <c r="S79" i="10" a="1"/>
  <c r="S79" i="10" s="1"/>
  <c r="Y79" i="10" s="1"/>
  <c r="S517" i="10" a="1"/>
  <c r="S517" i="10" s="1"/>
  <c r="Y517" i="10" s="1"/>
  <c r="S47" i="10" a="1"/>
  <c r="S47" i="10" s="1"/>
  <c r="Y47" i="10" s="1"/>
  <c r="S654" i="10" a="1"/>
  <c r="S654" i="10" s="1"/>
  <c r="Y654" i="10" s="1"/>
  <c r="S912" i="10" a="1"/>
  <c r="S912" i="10" s="1"/>
  <c r="Y912" i="10" s="1"/>
  <c r="S907" i="10" a="1"/>
  <c r="S907" i="10" s="1"/>
  <c r="Y907" i="10" s="1"/>
  <c r="S249" i="10" a="1"/>
  <c r="S249" i="10" s="1"/>
  <c r="Y249" i="10" s="1"/>
  <c r="S656" i="10" a="1"/>
  <c r="S656" i="10" s="1"/>
  <c r="Y656" i="10" s="1"/>
  <c r="S892" i="10" a="1"/>
  <c r="S892" i="10" s="1"/>
  <c r="Y892" i="10" s="1"/>
  <c r="S50" i="10" a="1"/>
  <c r="S50" i="10" s="1"/>
  <c r="Y50" i="10" s="1"/>
  <c r="S737" i="10" a="1"/>
  <c r="S737" i="10" s="1"/>
  <c r="Y737" i="10" s="1"/>
  <c r="S75" i="10" a="1"/>
  <c r="S75" i="10" s="1"/>
  <c r="Y75" i="10" s="1"/>
  <c r="S785" i="10" a="1"/>
  <c r="S785" i="10" s="1"/>
  <c r="Y785" i="10" s="1"/>
  <c r="S492" i="10" a="1"/>
  <c r="S492" i="10" s="1"/>
  <c r="Y492" i="10" s="1"/>
  <c r="S275" i="10" a="1"/>
  <c r="S275" i="10" s="1"/>
  <c r="Y275" i="10" s="1"/>
  <c r="S387" i="10" a="1"/>
  <c r="S387" i="10" s="1"/>
  <c r="Y387" i="10" s="1"/>
  <c r="S458" i="10" a="1"/>
  <c r="S458" i="10" s="1"/>
  <c r="Y458" i="10" s="1"/>
  <c r="S851" i="10" a="1"/>
  <c r="S851" i="10" s="1"/>
  <c r="Y851" i="10" s="1"/>
  <c r="S683" i="10" a="1"/>
  <c r="S683" i="10" s="1"/>
  <c r="Y683" i="10" s="1"/>
  <c r="S941" i="10" a="1"/>
  <c r="S941" i="10" s="1"/>
  <c r="Y941" i="10" s="1"/>
  <c r="S964" i="10" a="1"/>
  <c r="S964" i="10" s="1"/>
  <c r="Y964" i="10" s="1"/>
  <c r="S652" i="10" a="1"/>
  <c r="S652" i="10" s="1"/>
  <c r="Y652" i="10" s="1"/>
  <c r="S157" i="10" a="1"/>
  <c r="S157" i="10" s="1"/>
  <c r="Y157" i="10" s="1"/>
  <c r="S747" i="10" a="1"/>
  <c r="S747" i="10" s="1"/>
  <c r="Y747" i="10" s="1"/>
  <c r="S271" i="10" a="1"/>
  <c r="S271" i="10" s="1"/>
  <c r="Y271" i="10" s="1"/>
  <c r="S372" i="10" a="1"/>
  <c r="S372" i="10" s="1"/>
  <c r="Y372" i="10" s="1"/>
  <c r="S765" i="10" a="1"/>
  <c r="S765" i="10" s="1"/>
  <c r="Y765" i="10" s="1"/>
  <c r="S531" i="10" a="1"/>
  <c r="S531" i="10" s="1"/>
  <c r="Y531" i="10" s="1"/>
  <c r="S684" i="10" a="1"/>
  <c r="S684" i="10" s="1"/>
  <c r="Y684" i="10" s="1"/>
  <c r="S400" i="10" a="1"/>
  <c r="S400" i="10" s="1"/>
  <c r="Y400" i="10" s="1"/>
  <c r="S170" i="10" a="1"/>
  <c r="S170" i="10" s="1"/>
  <c r="Y170" i="10" s="1"/>
  <c r="S613" i="10" a="1"/>
  <c r="S613" i="10" s="1"/>
  <c r="Y613" i="10" s="1"/>
  <c r="S134" i="10" a="1"/>
  <c r="S134" i="10" s="1"/>
  <c r="Y134" i="10" s="1"/>
  <c r="S105" i="10" a="1"/>
  <c r="S105" i="10" s="1"/>
  <c r="Y105" i="10" s="1"/>
  <c r="S930" i="10" a="1"/>
  <c r="S930" i="10" s="1"/>
  <c r="Y930" i="10" s="1"/>
  <c r="S346" i="10" a="1"/>
  <c r="S346" i="10" s="1"/>
  <c r="Y346" i="10" s="1"/>
  <c r="S31" i="10" a="1"/>
  <c r="S31" i="10" s="1"/>
  <c r="Y31" i="10" s="1"/>
  <c r="S711" i="10" a="1"/>
  <c r="S711" i="10" s="1"/>
  <c r="Y711" i="10" s="1"/>
  <c r="S225" i="10" a="1"/>
  <c r="S225" i="10" s="1"/>
  <c r="Y225" i="10" s="1"/>
  <c r="S535" i="10" a="1"/>
  <c r="S535" i="10" s="1"/>
  <c r="Y535" i="10" s="1"/>
  <c r="S540" i="10" a="1"/>
  <c r="S540" i="10" s="1"/>
  <c r="Y540" i="10" s="1"/>
  <c r="S287" i="10" a="1"/>
  <c r="S287" i="10" s="1"/>
  <c r="Y287" i="10" s="1"/>
  <c r="S875" i="10" a="1"/>
  <c r="S875" i="10" s="1"/>
  <c r="Y875" i="10" s="1"/>
  <c r="S826" i="10" a="1"/>
  <c r="S826" i="10" s="1"/>
  <c r="Y826" i="10" s="1"/>
  <c r="S17" i="10" a="1"/>
  <c r="S17" i="10" s="1"/>
  <c r="Y17" i="10" s="1"/>
  <c r="S743" i="10" a="1"/>
  <c r="S743" i="10" s="1"/>
  <c r="Y743" i="10" s="1"/>
  <c r="S247" i="10" a="1"/>
  <c r="S247" i="10" s="1"/>
  <c r="Y247" i="10" s="1"/>
  <c r="S771" i="10" a="1"/>
  <c r="S771" i="10" s="1"/>
  <c r="Y771" i="10" s="1"/>
  <c r="S365" i="10" a="1"/>
  <c r="S365" i="10" s="1"/>
  <c r="Y365" i="10" s="1"/>
  <c r="S869" i="10" a="1"/>
  <c r="S869" i="10" s="1"/>
  <c r="Y869" i="10" s="1"/>
  <c r="S679" i="10" a="1"/>
  <c r="S679" i="10" s="1"/>
  <c r="Y679" i="10" s="1"/>
  <c r="S602" i="10" a="1"/>
  <c r="S602" i="10" s="1"/>
  <c r="Y602" i="10" s="1"/>
  <c r="S299" i="10" a="1"/>
  <c r="S299" i="10" s="1"/>
  <c r="Y299" i="10" s="1"/>
  <c r="S222" i="10" a="1"/>
  <c r="S222" i="10" s="1"/>
  <c r="Y222" i="10" s="1"/>
  <c r="S322" i="10" a="1"/>
  <c r="S322" i="10" s="1"/>
  <c r="Y322" i="10" s="1"/>
  <c r="S720" i="10" a="1"/>
  <c r="S720" i="10" s="1"/>
  <c r="Y720" i="10" s="1"/>
  <c r="S34" i="10" a="1"/>
  <c r="S34" i="10" s="1"/>
  <c r="Y34" i="10" s="1"/>
  <c r="S681" i="10" a="1"/>
  <c r="S681" i="10" s="1"/>
  <c r="Y681" i="10" s="1"/>
  <c r="S648" i="10" a="1"/>
  <c r="S648" i="10" s="1"/>
  <c r="Y648" i="10" s="1"/>
  <c r="S203" i="10" a="1"/>
  <c r="S203" i="10" s="1"/>
  <c r="Y203" i="10" s="1"/>
  <c r="S267" i="10" a="1"/>
  <c r="S267" i="10" s="1"/>
  <c r="Y267" i="10" s="1"/>
  <c r="S340" i="10" a="1"/>
  <c r="S340" i="10" s="1"/>
  <c r="Y340" i="10" s="1"/>
  <c r="S993" i="10" a="1"/>
  <c r="S993" i="10" s="1"/>
  <c r="Y993" i="10" s="1"/>
  <c r="S230" i="10" a="1"/>
  <c r="S230" i="10" s="1"/>
  <c r="Y230" i="10" s="1"/>
  <c r="S982" i="10" a="1"/>
  <c r="S982" i="10" s="1"/>
  <c r="Y982" i="10" s="1"/>
  <c r="S745" i="10" a="1"/>
  <c r="S745" i="10" s="1"/>
  <c r="Y745" i="10" s="1"/>
  <c r="S646" i="10" a="1"/>
  <c r="S646" i="10" s="1"/>
  <c r="Y646" i="10" s="1"/>
  <c r="S557" i="10" a="1"/>
  <c r="S557" i="10" s="1"/>
  <c r="Y557" i="10" s="1"/>
  <c r="S312" i="10" a="1"/>
  <c r="S312" i="10" s="1"/>
  <c r="Y312" i="10" s="1"/>
  <c r="S528" i="10" a="1"/>
  <c r="S528" i="10" s="1"/>
  <c r="Y528" i="10" s="1"/>
  <c r="S55" i="10" a="1"/>
  <c r="S55" i="10" s="1"/>
  <c r="Y55" i="10" s="1"/>
  <c r="S26" i="10" a="1"/>
  <c r="S26" i="10" s="1"/>
  <c r="Y26" i="10" s="1"/>
  <c r="S975" i="10" a="1"/>
  <c r="S975" i="10" s="1"/>
  <c r="Y975" i="10" s="1"/>
  <c r="S332" i="10" a="1"/>
  <c r="S332" i="10" s="1"/>
  <c r="Y332" i="10" s="1"/>
  <c r="S895" i="10" a="1"/>
  <c r="S895" i="10" s="1"/>
  <c r="Y895" i="10" s="1"/>
  <c r="S900" i="10" a="1"/>
  <c r="S900" i="10" s="1"/>
  <c r="Y900" i="10" s="1"/>
  <c r="S406" i="10" a="1"/>
  <c r="S406" i="10" s="1"/>
  <c r="Y406" i="10" s="1"/>
  <c r="S682" i="10" a="1"/>
  <c r="S682" i="10" s="1"/>
  <c r="Y682" i="10" s="1"/>
  <c r="S749" i="10" a="1"/>
  <c r="S749" i="10" s="1"/>
  <c r="Y749" i="10" s="1"/>
  <c r="S145" i="10" a="1"/>
  <c r="S145" i="10" s="1"/>
  <c r="Y145" i="10" s="1"/>
  <c r="S848" i="10" a="1"/>
  <c r="S848" i="10" s="1"/>
  <c r="Y848" i="10" s="1"/>
  <c r="S324" i="10" a="1"/>
  <c r="S324" i="10" s="1"/>
  <c r="Y324" i="10" s="1"/>
  <c r="S274" i="10" a="1"/>
  <c r="S274" i="10" s="1"/>
  <c r="Y274" i="10" s="1"/>
  <c r="S512" i="10" a="1"/>
  <c r="S512" i="10" s="1"/>
  <c r="Y512" i="10" s="1"/>
  <c r="S367" i="10" a="1"/>
  <c r="S367" i="10" s="1"/>
  <c r="Y367" i="10" s="1"/>
  <c r="S816" i="10" a="1"/>
  <c r="S816" i="10" s="1"/>
  <c r="Y816" i="10" s="1"/>
  <c r="S391" i="10" a="1"/>
  <c r="S391" i="10" s="1"/>
  <c r="Y391" i="10" s="1"/>
  <c r="S48" i="10" a="1"/>
  <c r="S48" i="10" s="1"/>
  <c r="Y48" i="10" s="1"/>
  <c r="S434" i="10" a="1"/>
  <c r="S434" i="10" s="1"/>
  <c r="Y434" i="10" s="1"/>
  <c r="S764" i="10" a="1"/>
  <c r="S764" i="10" s="1"/>
  <c r="Y764" i="10" s="1"/>
  <c r="S937" i="10" a="1"/>
  <c r="S937" i="10" s="1"/>
  <c r="Y937" i="10" s="1"/>
  <c r="S185" i="10" a="1"/>
  <c r="S185" i="10" s="1"/>
  <c r="Y185" i="10" s="1"/>
  <c r="S796" i="10" a="1"/>
  <c r="S796" i="10" s="1"/>
  <c r="Y796" i="10" s="1"/>
  <c r="S54" i="10" a="1"/>
  <c r="S54" i="10" s="1"/>
  <c r="Y54" i="10" s="1"/>
  <c r="S85" i="10" a="1"/>
  <c r="S85" i="10" s="1"/>
  <c r="Y85" i="10" s="1"/>
  <c r="S44" i="10" a="1"/>
  <c r="S44" i="10" s="1"/>
  <c r="Y44" i="10" s="1"/>
  <c r="S695" i="10" a="1"/>
  <c r="S695" i="10" s="1"/>
  <c r="Y695" i="10" s="1"/>
  <c r="S286" i="10" a="1"/>
  <c r="S286" i="10" s="1"/>
  <c r="Y286" i="10" s="1"/>
  <c r="S241" i="10" a="1"/>
  <c r="S241" i="10" s="1"/>
  <c r="Y241" i="10" s="1"/>
  <c r="S708" i="10" a="1"/>
  <c r="S708" i="10" s="1"/>
  <c r="Y708" i="10" s="1"/>
  <c r="S184" i="10" a="1"/>
  <c r="S184" i="10" s="1"/>
  <c r="Y184" i="10" s="1"/>
  <c r="S931" i="10" a="1"/>
  <c r="S931" i="10" s="1"/>
  <c r="Y931" i="10" s="1"/>
  <c r="S334" i="10" a="1"/>
  <c r="S334" i="10" s="1"/>
  <c r="Y334" i="10" s="1"/>
  <c r="S146" i="10" a="1"/>
  <c r="S146" i="10" s="1"/>
  <c r="Y146" i="10" s="1"/>
  <c r="S428" i="10" a="1"/>
  <c r="S428" i="10" s="1"/>
  <c r="Y428" i="10" s="1"/>
  <c r="S154" i="10" a="1"/>
  <c r="S154" i="10" s="1"/>
  <c r="Y154" i="10" s="1"/>
  <c r="S665" i="10" a="1"/>
  <c r="S665" i="10" s="1"/>
  <c r="Y665" i="10" s="1"/>
  <c r="S544" i="10" a="1"/>
  <c r="S544" i="10" s="1"/>
  <c r="Y544" i="10" s="1"/>
  <c r="S773" i="10" a="1"/>
  <c r="S773" i="10" s="1"/>
  <c r="Y773" i="10" s="1"/>
  <c r="S214" i="10" a="1"/>
  <c r="S214" i="10" s="1"/>
  <c r="Y214" i="10" s="1"/>
  <c r="S670" i="10" a="1"/>
  <c r="S670" i="10" s="1"/>
  <c r="Y670" i="10" s="1"/>
  <c r="S608" i="10" a="1"/>
  <c r="S608" i="10" s="1"/>
  <c r="Y608" i="10" s="1"/>
  <c r="S396" i="10" a="1"/>
  <c r="S396" i="10" s="1"/>
  <c r="Y396" i="10" s="1"/>
  <c r="S849" i="10" a="1"/>
  <c r="S849" i="10" s="1"/>
  <c r="Y849" i="10" s="1"/>
  <c r="S51" i="10" a="1"/>
  <c r="S51" i="10" s="1"/>
  <c r="Y51" i="10" s="1"/>
  <c r="S657" i="10" a="1"/>
  <c r="S657" i="10" s="1"/>
  <c r="Y657" i="10" s="1"/>
  <c r="S115" i="10" a="1"/>
  <c r="S115" i="10" s="1"/>
  <c r="Y115" i="10" s="1"/>
  <c r="S963" i="10" a="1"/>
  <c r="S963" i="10" s="1"/>
  <c r="Y963" i="10" s="1"/>
  <c r="S254" i="10" a="1"/>
  <c r="S254" i="10" s="1"/>
  <c r="Y254" i="10" s="1"/>
  <c r="S901" i="10" a="1"/>
  <c r="S901" i="10" s="1"/>
  <c r="Y901" i="10" s="1"/>
  <c r="S252" i="10" a="1"/>
  <c r="S252" i="10" s="1"/>
  <c r="Y252" i="10" s="1"/>
  <c r="S462" i="10" a="1"/>
  <c r="S462" i="10" s="1"/>
  <c r="Y462" i="10" s="1"/>
  <c r="S756" i="10" a="1"/>
  <c r="S756" i="10" s="1"/>
  <c r="Y756" i="10" s="1"/>
  <c r="S5" i="10" a="1"/>
  <c r="S5" i="10" s="1"/>
  <c r="Y5" i="10" s="1"/>
  <c r="S890" i="10" a="1"/>
  <c r="S890" i="10" s="1"/>
  <c r="Y890" i="10" s="1"/>
  <c r="S152" i="10" a="1"/>
  <c r="S152" i="10" s="1"/>
  <c r="Y152" i="10" s="1"/>
  <c r="S696" i="10" a="1"/>
  <c r="S696" i="10" s="1"/>
  <c r="Y696" i="10" s="1"/>
  <c r="S861" i="10" a="1"/>
  <c r="S861" i="10" s="1"/>
  <c r="Y861" i="10" s="1"/>
  <c r="S635" i="10" a="1"/>
  <c r="S635" i="10" s="1"/>
  <c r="Y635" i="10" s="1"/>
  <c r="S193" i="10" a="1"/>
  <c r="S193" i="10" s="1"/>
  <c r="Y193" i="10" s="1"/>
  <c r="S672" i="10" a="1"/>
  <c r="S672" i="10" s="1"/>
  <c r="Y672" i="10" s="1"/>
  <c r="S39" i="10" a="1"/>
  <c r="S39" i="10" s="1"/>
  <c r="Y39" i="10" s="1"/>
  <c r="S739" i="10" a="1"/>
  <c r="S739" i="10" s="1"/>
  <c r="Y739" i="10" s="1"/>
  <c r="S78" i="10" a="1"/>
  <c r="S78" i="10" s="1"/>
  <c r="Y78" i="10" s="1"/>
  <c r="S294" i="10" a="1"/>
  <c r="S294" i="10" s="1"/>
  <c r="Y294" i="10" s="1"/>
  <c r="S687" i="10" a="1"/>
  <c r="S687" i="10" s="1"/>
  <c r="Y687" i="10" s="1"/>
  <c r="S716" i="10" a="1"/>
  <c r="S716" i="10" s="1"/>
  <c r="Y716" i="10" s="1"/>
  <c r="S103" i="10" a="1"/>
  <c r="S103" i="10" s="1"/>
  <c r="Y103" i="10" s="1"/>
  <c r="S671" i="10" a="1"/>
  <c r="S671" i="10" s="1"/>
  <c r="Y671" i="10" s="1"/>
  <c r="S444" i="10" a="1"/>
  <c r="S444" i="10" s="1"/>
  <c r="Y444" i="10" s="1"/>
  <c r="S347" i="10" a="1"/>
  <c r="S347" i="10" s="1"/>
  <c r="Y347" i="10" s="1"/>
  <c r="S693" i="10" a="1"/>
  <c r="S693" i="10" s="1"/>
  <c r="Y693" i="10" s="1"/>
  <c r="S783" i="10" a="1"/>
  <c r="S783" i="10" s="1"/>
  <c r="Y783" i="10" s="1"/>
  <c r="S248" i="10" a="1"/>
  <c r="S248" i="10" s="1"/>
  <c r="Y248" i="10" s="1"/>
  <c r="S906" i="10" a="1"/>
  <c r="S906" i="10" s="1"/>
  <c r="Y906" i="10" s="1"/>
  <c r="S703" i="10" a="1"/>
  <c r="S703" i="10" s="1"/>
  <c r="Y703" i="10" s="1"/>
  <c r="S597" i="10" a="1"/>
  <c r="S597" i="10" s="1"/>
  <c r="Y597" i="10" s="1"/>
  <c r="S814" i="10" a="1"/>
  <c r="S814" i="10" s="1"/>
  <c r="Y814" i="10" s="1"/>
  <c r="S560" i="10" a="1"/>
  <c r="S560" i="10" s="1"/>
  <c r="Y560" i="10" s="1"/>
  <c r="S896" i="10" a="1"/>
  <c r="S896" i="10" s="1"/>
  <c r="Y896" i="10" s="1"/>
  <c r="S21" i="10" a="1"/>
  <c r="S21" i="10" s="1"/>
  <c r="Y21" i="10" s="1"/>
  <c r="S788" i="10" a="1"/>
  <c r="S788" i="10" s="1"/>
  <c r="Y788" i="10" s="1"/>
  <c r="S734" i="10" a="1"/>
  <c r="S734" i="10" s="1"/>
  <c r="Y734" i="10" s="1"/>
  <c r="S584" i="10" a="1"/>
  <c r="S584" i="10" s="1"/>
  <c r="Y584" i="10" s="1"/>
  <c r="S946" i="10" a="1"/>
  <c r="S946" i="10" s="1"/>
  <c r="Y946" i="10" s="1"/>
  <c r="S628" i="10" a="1"/>
  <c r="S628" i="10" s="1"/>
  <c r="Y628" i="10" s="1"/>
  <c r="S397" i="10" a="1"/>
  <c r="S397" i="10" s="1"/>
  <c r="Y397" i="10" s="1"/>
  <c r="S994" i="10" a="1"/>
  <c r="S994" i="10" s="1"/>
  <c r="Y994" i="10" s="1"/>
  <c r="S889" i="10" a="1"/>
  <c r="S889" i="10" s="1"/>
  <c r="Y889" i="10" s="1"/>
  <c r="S856" i="10" a="1"/>
  <c r="S856" i="10" s="1"/>
  <c r="Y856" i="10" s="1"/>
  <c r="S837" i="10" a="1"/>
  <c r="S837" i="10" s="1"/>
  <c r="Y837" i="10" s="1"/>
  <c r="S509" i="10" a="1"/>
  <c r="S509" i="10" s="1"/>
  <c r="Y509" i="10" s="1"/>
  <c r="S510" i="10" a="1"/>
  <c r="S510" i="10" s="1"/>
  <c r="Y510" i="10" s="1"/>
  <c r="S938" i="10" a="1"/>
  <c r="S938" i="10" s="1"/>
  <c r="Y938" i="10" s="1"/>
  <c r="S168" i="10" a="1"/>
  <c r="S168" i="10" s="1"/>
  <c r="Y168" i="10" s="1"/>
  <c r="S213" i="10" a="1"/>
  <c r="S213" i="10" s="1"/>
  <c r="Y213" i="10" s="1"/>
  <c r="S790" i="10" a="1"/>
  <c r="S790" i="10" s="1"/>
  <c r="Y790" i="10" s="1"/>
  <c r="S223" i="10" a="1"/>
  <c r="S223" i="10" s="1"/>
  <c r="Y223" i="10" s="1"/>
  <c r="S680" i="10" a="1"/>
  <c r="S680" i="10" s="1"/>
  <c r="Y680" i="10" s="1"/>
  <c r="S925" i="10" a="1"/>
  <c r="S925" i="10" s="1"/>
  <c r="Y925" i="10" s="1"/>
  <c r="S475" i="10" a="1"/>
  <c r="S475" i="10" s="1"/>
  <c r="Y475" i="10" s="1"/>
  <c r="S768" i="10" a="1"/>
  <c r="S768" i="10" s="1"/>
  <c r="Y768" i="10" s="1"/>
  <c r="S951" i="10" a="1"/>
  <c r="S951" i="10" s="1"/>
  <c r="Y951" i="10" s="1"/>
  <c r="S198" i="10" a="1"/>
  <c r="S198" i="10" s="1"/>
  <c r="Y198" i="10" s="1"/>
  <c r="S709" i="10" a="1"/>
  <c r="S709" i="10" s="1"/>
  <c r="Y709" i="10" s="1"/>
  <c r="S197" i="10" a="1"/>
  <c r="S197" i="10" s="1"/>
  <c r="Y197" i="10" s="1"/>
  <c r="S40" i="10" a="1"/>
  <c r="S40" i="10" s="1"/>
  <c r="Y40" i="10" s="1"/>
  <c r="S758" i="10" a="1"/>
  <c r="S758" i="10" s="1"/>
  <c r="Y758" i="10" s="1"/>
  <c r="S407" i="10" a="1"/>
  <c r="S407" i="10" s="1"/>
  <c r="Y407" i="10" s="1"/>
  <c r="S485" i="10" a="1"/>
  <c r="S485" i="10" s="1"/>
  <c r="Y485" i="10" s="1"/>
  <c r="S617" i="10" a="1"/>
  <c r="S617" i="10" s="1"/>
  <c r="Y617" i="10" s="1"/>
  <c r="S898" i="10" a="1"/>
  <c r="S898" i="10" s="1"/>
  <c r="Y898" i="10" s="1"/>
  <c r="S442" i="10" a="1"/>
  <c r="S442" i="10" s="1"/>
  <c r="Y442" i="10" s="1"/>
  <c r="S704" i="10" a="1"/>
  <c r="S704" i="10" s="1"/>
  <c r="Y704" i="10" s="1"/>
  <c r="S999" i="10" a="1"/>
  <c r="S999" i="10" s="1"/>
  <c r="Y999" i="10" s="1"/>
  <c r="S354" i="10" a="1"/>
  <c r="S354" i="10" s="1"/>
  <c r="Y354" i="10" s="1"/>
  <c r="S643" i="10" a="1"/>
  <c r="S643" i="10" s="1"/>
  <c r="Y643" i="10" s="1"/>
  <c r="S969" i="10" a="1"/>
  <c r="S969" i="10" s="1"/>
  <c r="Y969" i="10" s="1"/>
  <c r="S582" i="10" a="1"/>
  <c r="S582" i="10" s="1"/>
  <c r="Y582" i="10" s="1"/>
  <c r="S136" i="10" a="1"/>
  <c r="S136" i="10" s="1"/>
  <c r="Y136" i="10" s="1"/>
  <c r="S647" i="10" a="1"/>
  <c r="S647" i="10" s="1"/>
  <c r="Y647" i="10" s="1"/>
  <c r="S307" i="10" a="1"/>
  <c r="S307" i="10" s="1"/>
  <c r="Y307" i="10" s="1"/>
  <c r="S841" i="10" a="1"/>
  <c r="S841" i="10" s="1"/>
  <c r="Y841" i="10" s="1"/>
  <c r="S615" i="10" a="1"/>
  <c r="S615" i="10" s="1"/>
  <c r="Y615" i="10" s="1"/>
  <c r="S384" i="10" a="1"/>
  <c r="S384" i="10" s="1"/>
  <c r="Y384" i="10" s="1"/>
  <c r="S847" i="10" a="1"/>
  <c r="S847" i="10" s="1"/>
  <c r="Y847" i="10" s="1"/>
  <c r="S227" i="10" a="1"/>
  <c r="S227" i="10" s="1"/>
  <c r="Y227" i="10" s="1"/>
  <c r="S42" i="10" a="1"/>
  <c r="S42" i="10" s="1"/>
  <c r="Y42" i="10" s="1"/>
  <c r="S341" i="10" a="1"/>
  <c r="S341" i="10" s="1"/>
  <c r="Y341" i="10" s="1"/>
  <c r="S809" i="10" a="1"/>
  <c r="S809" i="10" s="1"/>
  <c r="Y809" i="10" s="1"/>
  <c r="S932" i="10" a="1"/>
  <c r="S932" i="10" s="1"/>
  <c r="Y932" i="10" s="1"/>
  <c r="S920" i="10" a="1"/>
  <c r="S920" i="10" s="1"/>
  <c r="Y920" i="10" s="1"/>
  <c r="S899" i="10" a="1"/>
  <c r="S899" i="10" s="1"/>
  <c r="Y899" i="10" s="1"/>
  <c r="S175" i="10" a="1"/>
  <c r="S175" i="10" s="1"/>
  <c r="Y175" i="10" s="1"/>
  <c r="S801" i="10" a="1"/>
  <c r="S801" i="10" s="1"/>
  <c r="Y801" i="10" s="1"/>
  <c r="S959" i="10" a="1"/>
  <c r="S959" i="10" s="1"/>
  <c r="Y959" i="10" s="1"/>
  <c r="S263" i="10" a="1"/>
  <c r="S263" i="10" s="1"/>
  <c r="Y263" i="10" s="1"/>
  <c r="S29" i="10" a="1"/>
  <c r="S29" i="10" s="1"/>
  <c r="Y29" i="10" s="1"/>
  <c r="S474" i="10" a="1"/>
  <c r="S474" i="10" s="1"/>
  <c r="Y474" i="10" s="1"/>
  <c r="S519" i="10" a="1"/>
  <c r="S519" i="10" s="1"/>
  <c r="Y519" i="10" s="1"/>
  <c r="S479" i="10" a="1"/>
  <c r="S479" i="10" s="1"/>
  <c r="Y479" i="10" s="1"/>
  <c r="S215" i="10" a="1"/>
  <c r="S215" i="10" s="1"/>
  <c r="Y215" i="10" s="1"/>
  <c r="S870" i="10" a="1"/>
  <c r="S870" i="10" s="1"/>
  <c r="Y870" i="10" s="1"/>
  <c r="S25" i="10" a="1"/>
  <c r="S25" i="10" s="1"/>
  <c r="Y25" i="10" s="1"/>
  <c r="S824" i="10" a="1"/>
  <c r="S824" i="10" s="1"/>
  <c r="Y824" i="10" s="1"/>
  <c r="S738" i="10" a="1"/>
  <c r="S738" i="10" s="1"/>
  <c r="Y738" i="10" s="1"/>
  <c r="S235" i="10" a="1"/>
  <c r="S235" i="10" s="1"/>
  <c r="Y235" i="10" s="1"/>
  <c r="S972" i="10" a="1"/>
  <c r="S972" i="10" s="1"/>
  <c r="Y972" i="10" s="1"/>
  <c r="S886" i="10" a="1"/>
  <c r="S886" i="10" s="1"/>
  <c r="Y886" i="10" s="1"/>
  <c r="S309" i="10" a="1"/>
  <c r="S309" i="10" s="1"/>
  <c r="Y309" i="10" s="1"/>
  <c r="S246" i="10" a="1"/>
  <c r="S246" i="10" s="1"/>
  <c r="Y246" i="10" s="1"/>
  <c r="S461" i="10" a="1"/>
  <c r="S461" i="10" s="1"/>
  <c r="Y461" i="10" s="1"/>
  <c r="S979" i="10" a="1"/>
  <c r="S979" i="10" s="1"/>
  <c r="Y979" i="10" s="1"/>
  <c r="S927" i="10" a="1"/>
  <c r="S927" i="10" s="1"/>
  <c r="Y927" i="10" s="1"/>
  <c r="S167" i="10" a="1"/>
  <c r="S167" i="10" s="1"/>
  <c r="Y167" i="10" s="1"/>
  <c r="S226" i="10" a="1"/>
  <c r="S226" i="10" s="1"/>
  <c r="Y226" i="10" s="1"/>
  <c r="S697" i="10" a="1"/>
  <c r="S697" i="10" s="1"/>
  <c r="Y697" i="10" s="1"/>
  <c r="S423" i="10" a="1"/>
  <c r="S423" i="10" s="1"/>
  <c r="Y423" i="10" s="1"/>
  <c r="S808" i="10" a="1"/>
  <c r="S808" i="10" s="1"/>
  <c r="Y808" i="10" s="1"/>
  <c r="S375" i="10" a="1"/>
  <c r="S375" i="10" s="1"/>
  <c r="Y375" i="10" s="1"/>
  <c r="S368" i="10" a="1"/>
  <c r="S368" i="10" s="1"/>
  <c r="Y368" i="10" s="1"/>
  <c r="S370" i="10" a="1"/>
  <c r="S370" i="10" s="1"/>
  <c r="Y370" i="10" s="1"/>
  <c r="S871" i="10" a="1"/>
  <c r="S871" i="10" s="1"/>
  <c r="Y871" i="10" s="1"/>
  <c r="S872" i="10" a="1"/>
  <c r="S872" i="10" s="1"/>
  <c r="Y872" i="10" s="1"/>
  <c r="S121" i="10" a="1"/>
  <c r="S121" i="10" s="1"/>
  <c r="Y121" i="10" s="1"/>
  <c r="S955" i="10" a="1"/>
  <c r="S955" i="10" s="1"/>
  <c r="Y955" i="10" s="1"/>
  <c r="S562" i="10" a="1"/>
  <c r="S562" i="10" s="1"/>
  <c r="Y562" i="10" s="1"/>
  <c r="S990" i="10" a="1"/>
  <c r="S990" i="10" s="1"/>
  <c r="Y990" i="10" s="1"/>
  <c r="S102" i="10" a="1"/>
  <c r="S102" i="10" s="1"/>
  <c r="Y102" i="10" s="1"/>
  <c r="S985" i="10" a="1"/>
  <c r="S985" i="10" s="1"/>
  <c r="Y985" i="10" s="1"/>
  <c r="S456" i="10" a="1"/>
  <c r="S456" i="10" s="1"/>
  <c r="Y456" i="10" s="1"/>
  <c r="S412" i="10" a="1"/>
  <c r="S412" i="10" s="1"/>
  <c r="Y412" i="10" s="1"/>
  <c r="S604" i="10" a="1"/>
  <c r="S604" i="10" s="1"/>
  <c r="Y604" i="10" s="1"/>
  <c r="S38" i="10" a="1"/>
  <c r="S38" i="10" s="1"/>
  <c r="Y38" i="10" s="1"/>
  <c r="S735" i="10" a="1"/>
  <c r="S735" i="10" s="1"/>
  <c r="Y735" i="10" s="1"/>
  <c r="S363" i="10" a="1"/>
  <c r="S363" i="10" s="1"/>
  <c r="Y363" i="10" s="1"/>
  <c r="S253" i="10" a="1"/>
  <c r="S253" i="10" s="1"/>
  <c r="Y253" i="10" s="1"/>
  <c r="S821" i="10" a="1"/>
  <c r="S821" i="10" s="1"/>
  <c r="Y821" i="10" s="1"/>
  <c r="S97" i="10" a="1"/>
  <c r="S97" i="10" s="1"/>
  <c r="Y97" i="10" s="1"/>
  <c r="S504" i="10" a="1"/>
  <c r="S504" i="10" s="1"/>
  <c r="Y504" i="10" s="1"/>
  <c r="S732" i="10" a="1"/>
  <c r="S732" i="10" s="1"/>
  <c r="Y732" i="10" s="1"/>
  <c r="S673" i="10" a="1"/>
  <c r="S673" i="10" s="1"/>
  <c r="Y673" i="10" s="1"/>
  <c r="S101" i="10" a="1"/>
  <c r="S101" i="10" s="1"/>
  <c r="Y101" i="10" s="1"/>
  <c r="S487" i="10" a="1"/>
  <c r="S487" i="10" s="1"/>
  <c r="Y487" i="10" s="1"/>
  <c r="S499" i="10" a="1"/>
  <c r="S499" i="10" s="1"/>
  <c r="Y499" i="10" s="1"/>
  <c r="S616" i="10" a="1"/>
  <c r="S616" i="10" s="1"/>
  <c r="Y616" i="10" s="1"/>
  <c r="S838" i="10" a="1"/>
  <c r="S838" i="10" s="1"/>
  <c r="Y838" i="10" s="1"/>
  <c r="S95" i="10" a="1"/>
  <c r="S95" i="10" s="1"/>
  <c r="Y95" i="10" s="1"/>
  <c r="S369" i="10" a="1"/>
  <c r="S369" i="10" s="1"/>
  <c r="Y369" i="10" s="1"/>
  <c r="S1000" i="10" a="1"/>
  <c r="S1000" i="10" s="1"/>
  <c r="Y1000" i="10" s="1"/>
  <c r="S742" i="10" a="1"/>
  <c r="S742" i="10" s="1"/>
  <c r="Y742" i="10" s="1"/>
  <c r="S37" i="10" a="1"/>
  <c r="S37" i="10" s="1"/>
  <c r="Y37" i="10" s="1"/>
  <c r="S879" i="10" a="1"/>
  <c r="S879" i="10" s="1"/>
  <c r="Y879" i="10" s="1"/>
  <c r="S149" i="10" a="1"/>
  <c r="S149" i="10" s="1"/>
  <c r="Y149" i="10" s="1"/>
  <c r="S514" i="10" a="1"/>
  <c r="S514" i="10" s="1"/>
  <c r="Y514" i="10" s="1"/>
  <c r="S909" i="10" a="1"/>
  <c r="S909" i="10" s="1"/>
  <c r="Y909" i="10" s="1"/>
  <c r="S366" i="10" a="1"/>
  <c r="S366" i="10" s="1"/>
  <c r="Y366" i="10" s="1"/>
  <c r="S777" i="10" a="1"/>
  <c r="S777" i="10" s="1"/>
  <c r="Y777" i="10" s="1"/>
  <c r="S678" i="10" a="1"/>
  <c r="S678" i="10" s="1"/>
  <c r="Y678" i="10" s="1"/>
  <c r="S117" i="10" a="1"/>
  <c r="S117" i="10" s="1"/>
  <c r="Y117" i="10" s="1"/>
  <c r="S884" i="10" a="1"/>
  <c r="S884" i="10" s="1"/>
  <c r="Y884" i="10" s="1"/>
  <c r="S511" i="10" a="1"/>
  <c r="S511" i="10" s="1"/>
  <c r="Y511" i="10" s="1"/>
  <c r="S832" i="10" a="1"/>
  <c r="S832" i="10" s="1"/>
  <c r="Y832" i="10" s="1"/>
  <c r="S865" i="10" a="1"/>
  <c r="S865" i="10" s="1"/>
  <c r="Y865" i="10" s="1"/>
  <c r="S313" i="10" a="1"/>
  <c r="S313" i="10" s="1"/>
  <c r="Y313" i="10" s="1"/>
  <c r="S855" i="10" a="1"/>
  <c r="S855" i="10" s="1"/>
  <c r="Y855" i="10" s="1"/>
  <c r="S148" i="10" a="1"/>
  <c r="S148" i="10" s="1"/>
  <c r="Y148" i="10" s="1"/>
  <c r="S728" i="10" a="1"/>
  <c r="S728" i="10" s="1"/>
  <c r="Y728" i="10" s="1"/>
  <c r="S255" i="10" a="1"/>
  <c r="S255" i="10" s="1"/>
  <c r="Y255" i="10" s="1"/>
  <c r="S11" i="10" a="1"/>
  <c r="S11" i="10" s="1"/>
  <c r="Y11" i="10" s="1"/>
  <c r="S301" i="10" a="1"/>
  <c r="S301" i="10" s="1"/>
  <c r="Y301" i="10" s="1"/>
  <c r="S74" i="10" a="1"/>
  <c r="S74" i="10" s="1"/>
  <c r="Y74" i="10" s="1"/>
  <c r="S935" i="10" a="1"/>
  <c r="S935" i="10" s="1"/>
  <c r="Y935" i="10" s="1"/>
  <c r="S270" i="10" a="1"/>
  <c r="S270" i="10" s="1"/>
  <c r="Y270" i="10" s="1"/>
  <c r="S53" i="10" a="1"/>
  <c r="S53" i="10" s="1"/>
  <c r="Y53" i="10" s="1"/>
  <c r="S221" i="10" a="1"/>
  <c r="S221" i="10" s="1"/>
  <c r="Y221" i="10" s="1"/>
  <c r="S844" i="10" a="1"/>
  <c r="S844" i="10" s="1"/>
  <c r="Y844" i="10" s="1"/>
  <c r="S829" i="10" a="1"/>
  <c r="S829" i="10" s="1"/>
  <c r="Y829" i="10" s="1"/>
  <c r="S116" i="10" a="1"/>
  <c r="S116" i="10" s="1"/>
  <c r="Y116" i="10" s="1"/>
  <c r="S240" i="10" a="1"/>
  <c r="S240" i="10" s="1"/>
  <c r="Y240" i="10" s="1"/>
  <c r="S89" i="10" a="1"/>
  <c r="S89" i="10" s="1"/>
  <c r="Y89" i="10" s="1"/>
  <c r="S981" i="10" a="1"/>
  <c r="S981" i="10" s="1"/>
  <c r="Y981" i="10" s="1"/>
  <c r="S403" i="10" a="1"/>
  <c r="S403" i="10" s="1"/>
  <c r="Y403" i="10" s="1"/>
  <c r="S911" i="10" a="1"/>
  <c r="S911" i="10" s="1"/>
  <c r="Y911" i="10" s="1"/>
  <c r="S539" i="10" a="1"/>
  <c r="S539" i="10" s="1"/>
  <c r="Y539" i="10" s="1"/>
  <c r="S880" i="10" a="1"/>
  <c r="S880" i="10" s="1"/>
  <c r="Y880" i="10" s="1"/>
  <c r="S133" i="10" a="1"/>
  <c r="S133" i="10" s="1"/>
  <c r="Y133" i="10" s="1"/>
  <c r="S799" i="10" a="1"/>
  <c r="S799" i="10" s="1"/>
  <c r="Y799" i="10" s="1"/>
  <c r="S524" i="10" a="1"/>
  <c r="S524" i="10" s="1"/>
  <c r="Y524" i="10" s="1"/>
  <c r="S315" i="10" a="1"/>
  <c r="S315" i="10" s="1"/>
  <c r="Y315" i="10" s="1"/>
  <c r="S494" i="10" a="1"/>
  <c r="S494" i="10" s="1"/>
  <c r="Y494" i="10" s="1"/>
  <c r="S882" i="10" a="1"/>
  <c r="S882" i="10" s="1"/>
  <c r="Y882" i="10" s="1"/>
  <c r="S501" i="10" a="1"/>
  <c r="S501" i="10" s="1"/>
  <c r="Y501" i="10" s="1"/>
  <c r="S446" i="10" a="1"/>
  <c r="S446" i="10" s="1"/>
  <c r="Y446" i="10" s="1"/>
  <c r="S454" i="10" a="1"/>
  <c r="S454" i="10" s="1"/>
  <c r="Y454" i="10" s="1"/>
  <c r="S200" i="10" a="1"/>
  <c r="S200" i="10" s="1"/>
  <c r="Y200" i="10" s="1"/>
  <c r="S651" i="10" a="1"/>
  <c r="S651" i="10" s="1"/>
  <c r="Y651" i="10" s="1"/>
  <c r="S339" i="10" a="1"/>
  <c r="S339" i="10" s="1"/>
  <c r="Y339" i="10" s="1"/>
  <c r="S736" i="10" a="1"/>
  <c r="S736" i="10" s="1"/>
  <c r="Y736" i="10" s="1"/>
  <c r="S609" i="10" a="1"/>
  <c r="S609" i="10" s="1"/>
  <c r="Y609" i="10" s="1"/>
  <c r="S32" i="10" a="1"/>
  <c r="S32" i="10" s="1"/>
  <c r="Y32" i="10" s="1"/>
  <c r="S987" i="10" a="1"/>
  <c r="S987" i="10" s="1"/>
  <c r="Y987" i="10" s="1"/>
  <c r="S526" i="10" a="1"/>
  <c r="S526" i="10" s="1"/>
  <c r="Y526" i="10" s="1"/>
  <c r="S607" i="10" a="1"/>
  <c r="S607" i="10" s="1"/>
  <c r="Y607" i="10" s="1"/>
  <c r="S721" i="10" a="1"/>
  <c r="S721" i="10" s="1"/>
  <c r="Y721" i="10" s="1"/>
  <c r="S827" i="10" a="1"/>
  <c r="S827" i="10" s="1"/>
  <c r="Y827" i="10" s="1"/>
  <c r="S113" i="10" a="1"/>
  <c r="S113" i="10" s="1"/>
  <c r="Y113" i="10" s="1"/>
  <c r="S840" i="10" a="1"/>
  <c r="S840" i="10" s="1"/>
  <c r="Y840" i="10" s="1"/>
  <c r="S700" i="10" a="1"/>
  <c r="S700" i="10" s="1"/>
  <c r="Y700" i="10" s="1"/>
  <c r="S583" i="10" a="1"/>
  <c r="S583" i="10" s="1"/>
  <c r="Y583" i="10" s="1"/>
  <c r="S653" i="10" a="1"/>
  <c r="S653" i="10" s="1"/>
  <c r="Y653" i="10" s="1"/>
  <c r="S169" i="10" a="1"/>
  <c r="S169" i="10" s="1"/>
  <c r="Y169" i="10" s="1"/>
  <c r="S782" i="10" a="1"/>
  <c r="S782" i="10" s="1"/>
  <c r="Y782" i="10" s="1"/>
  <c r="S433" i="10" a="1"/>
  <c r="S433" i="10" s="1"/>
  <c r="Y433" i="10" s="1"/>
  <c r="S802" i="10" a="1"/>
  <c r="S802" i="10" s="1"/>
  <c r="Y802" i="10" s="1"/>
  <c r="S236" i="10" a="1"/>
  <c r="S236" i="10" s="1"/>
  <c r="Y236" i="10" s="1"/>
  <c r="S659" i="10" a="1"/>
  <c r="S659" i="10" s="1"/>
  <c r="Y659" i="10" s="1"/>
  <c r="S702" i="10" a="1"/>
  <c r="S702" i="10" s="1"/>
  <c r="Y702" i="10" s="1"/>
  <c r="S276" i="10" a="1"/>
  <c r="S276" i="10" s="1"/>
  <c r="Y276" i="10" s="1"/>
  <c r="S125" i="10" a="1"/>
  <c r="S125" i="10" s="1"/>
  <c r="Y125" i="10" s="1"/>
  <c r="S377" i="10" a="1"/>
  <c r="S377" i="10" s="1"/>
  <c r="Y377" i="10" s="1"/>
  <c r="S345" i="10" a="1"/>
  <c r="S345" i="10" s="1"/>
  <c r="Y345" i="10" s="1"/>
  <c r="S762" i="10" a="1"/>
  <c r="S762" i="10" s="1"/>
  <c r="Y762" i="10" s="1"/>
  <c r="S610" i="10" a="1"/>
  <c r="S610" i="10" s="1"/>
  <c r="Y610" i="10" s="1"/>
  <c r="S130" i="10" a="1"/>
  <c r="S130" i="10" s="1"/>
  <c r="Y130" i="10" s="1"/>
  <c r="S590" i="10" a="1"/>
  <c r="S590" i="10" s="1"/>
  <c r="Y590" i="10" s="1"/>
  <c r="S976" i="10" a="1"/>
  <c r="S976" i="10" s="1"/>
  <c r="Y976" i="10" s="1"/>
  <c r="S606" i="10" a="1"/>
  <c r="S606" i="10" s="1"/>
  <c r="Y606" i="10" s="1"/>
  <c r="S662" i="10" a="1"/>
  <c r="S662" i="10" s="1"/>
  <c r="Y662" i="10" s="1"/>
  <c r="S111" i="10" a="1"/>
  <c r="S111" i="10" s="1"/>
  <c r="Y111" i="10" s="1"/>
  <c r="S470" i="10" a="1"/>
  <c r="S470" i="10" s="1"/>
  <c r="Y470" i="10" s="1"/>
  <c r="S129" i="10" a="1"/>
  <c r="S129" i="10" s="1"/>
  <c r="Y129" i="10" s="1"/>
  <c r="S997" i="10" a="1"/>
  <c r="S997" i="10" s="1"/>
  <c r="Y997" i="10" s="1"/>
  <c r="S815" i="10" a="1"/>
  <c r="S815" i="10" s="1"/>
  <c r="Y815" i="10" s="1"/>
  <c r="S65" i="10" a="1"/>
  <c r="S65" i="10" s="1"/>
  <c r="Y65" i="10" s="1"/>
  <c r="S754" i="10" a="1"/>
  <c r="S754" i="10" s="1"/>
  <c r="Y754" i="10" s="1"/>
  <c r="S877" i="10" a="1"/>
  <c r="S877" i="10" s="1"/>
  <c r="Y877" i="10" s="1"/>
  <c r="S505" i="10" a="1"/>
  <c r="S505" i="10" s="1"/>
  <c r="Y505" i="10" s="1"/>
  <c r="S798" i="10" a="1"/>
  <c r="S798" i="10" s="1"/>
  <c r="Y798" i="10" s="1"/>
  <c r="S104" i="10" a="1"/>
  <c r="S104" i="10" s="1"/>
  <c r="Y104" i="10" s="1"/>
  <c r="S724" i="10" a="1"/>
  <c r="S724" i="10" s="1"/>
  <c r="Y724" i="10" s="1"/>
  <c r="S924" i="10" a="1"/>
  <c r="S924" i="10" s="1"/>
  <c r="Y924" i="10" s="1"/>
  <c r="S357" i="10" a="1"/>
  <c r="S357" i="10" s="1"/>
  <c r="Y357" i="10" s="1"/>
  <c r="S310" i="10" a="1"/>
  <c r="S310" i="10" s="1"/>
  <c r="Y310" i="10" s="1"/>
  <c r="S80" i="10" a="1"/>
  <c r="S80" i="10" s="1"/>
  <c r="Y80" i="10" s="1"/>
  <c r="S774" i="10" a="1"/>
  <c r="S774" i="10" s="1"/>
  <c r="Y774" i="10" s="1"/>
  <c r="S845" i="10" a="1"/>
  <c r="S845" i="10" s="1"/>
  <c r="Y845" i="10" s="1"/>
  <c r="S302" i="10" a="1"/>
  <c r="S302" i="10" s="1"/>
  <c r="Y302" i="10" s="1"/>
  <c r="S784" i="10" a="1"/>
  <c r="S784" i="10" s="1"/>
  <c r="Y784" i="10" s="1"/>
  <c r="S237" i="10" a="1"/>
  <c r="S237" i="10" s="1"/>
  <c r="Y237" i="10" s="1"/>
  <c r="S4" i="10" a="1"/>
  <c r="S4" i="10" s="1"/>
  <c r="Y4" i="10" s="1"/>
  <c r="S688" i="10" a="1"/>
  <c r="S688" i="10" s="1"/>
  <c r="Y688" i="10" s="1"/>
  <c r="S264" i="10" a="1"/>
  <c r="S264" i="10" s="1"/>
  <c r="Y264" i="10" s="1"/>
  <c r="S961" i="10" a="1"/>
  <c r="S961" i="10" s="1"/>
  <c r="Y961" i="10" s="1"/>
  <c r="S160" i="10" a="1"/>
  <c r="S160" i="10" s="1"/>
  <c r="Y160" i="10" s="1"/>
  <c r="S476" i="10" a="1"/>
  <c r="S476" i="10" s="1"/>
  <c r="Y476" i="10" s="1"/>
  <c r="S690" i="10" a="1"/>
  <c r="S690" i="10" s="1"/>
  <c r="Y690" i="10" s="1"/>
  <c r="S295" i="10" a="1"/>
  <c r="S295" i="10" s="1"/>
  <c r="Y295" i="10" s="1"/>
  <c r="S233" i="10" a="1"/>
  <c r="S233" i="10" s="1"/>
  <c r="Y233" i="10" s="1"/>
  <c r="S795" i="10" a="1"/>
  <c r="S795" i="10" s="1"/>
  <c r="Y795" i="10" s="1"/>
  <c r="S131" i="10" a="1"/>
  <c r="S131" i="10" s="1"/>
  <c r="Y131" i="10" s="1"/>
  <c r="S858" i="10" a="1"/>
  <c r="S858" i="10" s="1"/>
  <c r="Y858" i="10" s="1"/>
  <c r="S218" i="10" a="1"/>
  <c r="S218" i="10" s="1"/>
  <c r="Y218" i="10" s="1"/>
  <c r="S151" i="10" a="1"/>
  <c r="S151" i="10" s="1"/>
  <c r="Y151" i="10" s="1"/>
  <c r="S228" i="10" a="1"/>
  <c r="S228" i="10" s="1"/>
  <c r="Y228" i="10" s="1"/>
  <c r="S496" i="10" a="1"/>
  <c r="S496" i="10" s="1"/>
  <c r="Y496" i="10" s="1"/>
  <c r="S712" i="10" a="1"/>
  <c r="S712" i="10" s="1"/>
  <c r="Y712" i="10" s="1"/>
  <c r="S685" i="10" a="1"/>
  <c r="S685" i="10" s="1"/>
  <c r="Y685" i="10" s="1"/>
  <c r="S770" i="10" a="1"/>
  <c r="S770" i="10" s="1"/>
  <c r="Y770" i="10" s="1"/>
  <c r="S934" i="10" a="1"/>
  <c r="S934" i="10" s="1"/>
  <c r="Y934" i="10" s="1"/>
  <c r="S888" i="10" a="1"/>
  <c r="S888" i="10" s="1"/>
  <c r="Y888" i="10" s="1"/>
  <c r="S319" i="10" a="1"/>
  <c r="S319" i="10" s="1"/>
  <c r="Y319" i="10" s="1"/>
  <c r="S772" i="10" a="1"/>
  <c r="S772" i="10" s="1"/>
  <c r="Y772" i="10" s="1"/>
  <c r="S195" i="10" a="1"/>
  <c r="S195" i="10" s="1"/>
  <c r="Y195" i="10" s="1"/>
  <c r="S970" i="10" a="1"/>
  <c r="S970" i="10" s="1"/>
  <c r="Y970" i="10" s="1"/>
  <c r="S495" i="10" a="1"/>
  <c r="S495" i="10" s="1"/>
  <c r="Y495" i="10" s="1"/>
  <c r="S280" i="10" a="1"/>
  <c r="S280" i="10" s="1"/>
  <c r="Y280" i="10" s="1"/>
  <c r="S634" i="10" a="1"/>
  <c r="S634" i="10" s="1"/>
  <c r="Y634" i="10" s="1"/>
  <c r="S192" i="10" a="1"/>
  <c r="S192" i="10" s="1"/>
  <c r="Y192" i="10" s="1"/>
  <c r="S114" i="10" a="1"/>
  <c r="S114" i="10" s="1"/>
  <c r="Y114" i="10" s="1"/>
  <c r="S883" i="10" a="1"/>
  <c r="S883" i="10" s="1"/>
  <c r="Y883" i="10" s="1"/>
  <c r="S120" i="10" a="1"/>
  <c r="S120" i="10" s="1"/>
  <c r="Y120" i="10" s="1"/>
  <c r="S394" i="10" a="1"/>
  <c r="S394" i="10" s="1"/>
  <c r="Y394" i="10" s="1"/>
  <c r="S243" i="10" a="1"/>
  <c r="S243" i="10" s="1"/>
  <c r="Y243" i="10" s="1"/>
  <c r="S449" i="10" a="1"/>
  <c r="S449" i="10" s="1"/>
  <c r="Y449" i="10" s="1"/>
  <c r="S640" i="10" a="1"/>
  <c r="S640" i="10" s="1"/>
  <c r="Y640" i="10" s="1"/>
  <c r="S691" i="10" a="1"/>
  <c r="S691" i="10" s="1"/>
  <c r="Y691" i="10" s="1"/>
  <c r="S330" i="10" a="1"/>
  <c r="S330" i="10" s="1"/>
  <c r="Y330" i="10" s="1"/>
  <c r="S813" i="10" a="1"/>
  <c r="S813" i="10" s="1"/>
  <c r="Y813" i="10" s="1"/>
  <c r="S559" i="10" a="1"/>
  <c r="S559" i="10" s="1"/>
  <c r="Y559" i="10" s="1"/>
  <c r="S493" i="10" a="1"/>
  <c r="S493" i="10" s="1"/>
  <c r="Y493" i="10" s="1"/>
  <c r="S20" i="10" a="1"/>
  <c r="S20" i="10" s="1"/>
  <c r="Y20" i="10" s="1"/>
  <c r="S983" i="10" a="1"/>
  <c r="S983" i="10" s="1"/>
  <c r="Y983" i="10" s="1"/>
  <c r="S508" i="10" a="1"/>
  <c r="S508" i="10" s="1"/>
  <c r="Y508" i="10" s="1"/>
  <c r="S978" i="10" a="1"/>
  <c r="S978" i="10" s="1"/>
  <c r="Y978" i="10" s="1"/>
  <c r="S807" i="10" a="1"/>
  <c r="S807" i="10" s="1"/>
  <c r="Y807" i="10" s="1"/>
  <c r="S140" i="10" a="1"/>
  <c r="S140" i="10" s="1"/>
  <c r="Y140" i="10" s="1"/>
  <c r="S436" i="10" a="1"/>
  <c r="S436" i="10" s="1"/>
  <c r="Y436" i="10" s="1"/>
  <c r="S633" i="10" a="1"/>
  <c r="S633" i="10" s="1"/>
  <c r="Y633" i="10" s="1"/>
  <c r="S8" i="10" a="1"/>
  <c r="S8" i="10" s="1"/>
  <c r="Y8" i="10" s="1"/>
  <c r="S874" i="10" a="1"/>
  <c r="S874" i="10" s="1"/>
  <c r="Y874" i="10" s="1"/>
  <c r="S112" i="10" a="1"/>
  <c r="S112" i="10" s="1"/>
  <c r="Y112" i="10" s="1"/>
  <c r="S84" i="10" a="1"/>
  <c r="S84" i="10" s="1"/>
  <c r="Y84" i="10" s="1"/>
  <c r="S211" i="10" a="1"/>
  <c r="S211" i="10" s="1"/>
  <c r="Y211" i="10" s="1"/>
  <c r="S626" i="10" a="1"/>
  <c r="S626" i="10" s="1"/>
  <c r="Y626" i="10" s="1"/>
  <c r="S843" i="10" a="1"/>
  <c r="S843" i="10" s="1"/>
  <c r="Y843" i="10" s="1"/>
  <c r="S427" i="10" a="1"/>
  <c r="S427" i="10" s="1"/>
  <c r="Y427" i="10" s="1"/>
  <c r="S825" i="10" a="1"/>
  <c r="S825" i="10" s="1"/>
  <c r="Y825" i="10" s="1"/>
  <c r="S472" i="10" a="1"/>
  <c r="S472" i="10" s="1"/>
  <c r="Y472" i="10" s="1"/>
  <c r="S338" i="10" a="1"/>
  <c r="S338" i="10" s="1"/>
  <c r="Y338" i="10" s="1"/>
  <c r="S822" i="10" a="1"/>
  <c r="S822" i="10" s="1"/>
  <c r="Y822" i="10" s="1"/>
  <c r="S862" i="10" a="1"/>
  <c r="S862" i="10" s="1"/>
  <c r="Y862" i="10" s="1"/>
  <c r="S842" i="10" a="1"/>
  <c r="S842" i="10" s="1"/>
  <c r="Y842" i="10" s="1"/>
  <c r="S962" i="10" a="1"/>
  <c r="S962" i="10" s="1"/>
  <c r="Y962" i="10" s="1"/>
  <c r="S864" i="10" a="1"/>
  <c r="S864" i="10" s="1"/>
  <c r="Y864" i="10" s="1"/>
  <c r="S278" i="10" a="1"/>
  <c r="S278" i="10" s="1"/>
  <c r="Y278" i="10" s="1"/>
  <c r="S903" i="10" a="1"/>
  <c r="S903" i="10" s="1"/>
  <c r="Y903" i="10" s="1"/>
  <c r="S239" i="10" a="1"/>
  <c r="S239" i="10" s="1"/>
  <c r="Y239" i="10" s="1"/>
  <c r="S404" i="10" a="1"/>
  <c r="S404" i="10" s="1"/>
  <c r="Y404" i="10" s="1"/>
  <c r="S828" i="10" a="1"/>
  <c r="S828" i="10" s="1"/>
  <c r="Y828" i="10" s="1"/>
  <c r="S750" i="10" a="1"/>
  <c r="S750" i="10" s="1"/>
  <c r="Y750" i="10" s="1"/>
  <c r="S471" i="10" a="1"/>
  <c r="S471" i="10" s="1"/>
  <c r="Y471" i="10" s="1"/>
  <c r="S860" i="10" a="1"/>
  <c r="S860" i="10" s="1"/>
  <c r="Y860" i="10" s="1"/>
  <c r="S172" i="10" a="1"/>
  <c r="S172" i="10" s="1"/>
  <c r="Y172" i="10" s="1"/>
  <c r="S996" i="10" a="1"/>
  <c r="S996" i="10" s="1"/>
  <c r="Y996" i="10" s="1"/>
  <c r="S393" i="10" a="1"/>
  <c r="S393" i="10" s="1"/>
  <c r="Y393" i="10" s="1"/>
  <c r="S49" i="10" a="1"/>
  <c r="S49" i="10" s="1"/>
  <c r="Y49" i="10" s="1"/>
  <c r="S733" i="10" a="1"/>
  <c r="S733" i="10" s="1"/>
  <c r="Y733" i="10" s="1"/>
  <c r="S483" i="10" a="1"/>
  <c r="S483" i="10" s="1"/>
  <c r="Y483" i="10" s="1"/>
  <c r="S558" i="10" a="1"/>
  <c r="S558" i="10" s="1"/>
  <c r="Y558" i="10" s="1"/>
  <c r="S318" i="10" a="1"/>
  <c r="S318" i="10" s="1"/>
  <c r="Y318" i="10" s="1"/>
  <c r="S70" i="10" a="1"/>
  <c r="S70" i="10" s="1"/>
  <c r="Y70" i="10" s="1"/>
  <c r="S603" i="10" a="1"/>
  <c r="S603" i="10" s="1"/>
  <c r="Y603" i="10" s="1"/>
  <c r="S304" i="10" a="1"/>
  <c r="S304" i="10" s="1"/>
  <c r="Y304" i="10" s="1"/>
  <c r="S611" i="10" a="1"/>
  <c r="S611" i="10" s="1"/>
  <c r="Y611" i="10" s="1"/>
  <c r="S748" i="10" a="1"/>
  <c r="S748" i="10" s="1"/>
  <c r="Y748" i="10" s="1"/>
  <c r="S624" i="10" a="1"/>
  <c r="S624" i="10" s="1"/>
  <c r="Y624" i="10" s="1"/>
  <c r="S349" i="10" a="1"/>
  <c r="S349" i="10" s="1"/>
  <c r="Y349" i="10" s="1"/>
  <c r="S323" i="10" a="1"/>
  <c r="S323" i="10" s="1"/>
  <c r="Y323" i="10" s="1"/>
  <c r="S668" i="10" a="1"/>
  <c r="S668" i="10" s="1"/>
  <c r="Y668" i="10" s="1"/>
  <c r="S77" i="10" a="1"/>
  <c r="S77" i="10" s="1"/>
  <c r="Y77" i="10" s="1"/>
  <c r="S803" i="10" a="1"/>
  <c r="S803" i="10" s="1"/>
  <c r="Y803" i="10" s="1"/>
  <c r="S364" i="10" a="1"/>
  <c r="S364" i="10" s="1"/>
  <c r="Y364" i="10" s="1"/>
  <c r="S565" i="10" a="1"/>
  <c r="S565" i="10" s="1"/>
  <c r="Y565" i="10" s="1"/>
  <c r="S548" i="10" a="1"/>
  <c r="S548" i="10" s="1"/>
  <c r="Y548" i="10" s="1"/>
  <c r="S820" i="10" a="1"/>
  <c r="S820" i="10" s="1"/>
  <c r="Y820" i="10" s="1"/>
  <c r="S300" i="10" a="1"/>
  <c r="S300" i="10" s="1"/>
  <c r="Y300" i="10" s="1"/>
  <c r="S208" i="10" a="1"/>
  <c r="S208" i="10" s="1"/>
  <c r="Y208" i="10" s="1"/>
  <c r="S532" i="10" a="1"/>
  <c r="S532" i="10" s="1"/>
  <c r="Y532" i="10" s="1"/>
  <c r="S579" i="10" a="1"/>
  <c r="S579" i="10" s="1"/>
  <c r="Y579" i="10" s="1"/>
  <c r="S36" i="10" a="1"/>
  <c r="S36" i="10" s="1"/>
  <c r="Y36" i="10" s="1"/>
  <c r="S988" i="10" a="1"/>
  <c r="S988" i="10" s="1"/>
  <c r="Y988" i="10" s="1"/>
  <c r="S943" i="10" a="1"/>
  <c r="S943" i="10" s="1"/>
  <c r="Y943" i="10" s="1"/>
  <c r="S775" i="10" a="1"/>
  <c r="S775" i="10" s="1"/>
  <c r="Y775" i="10" s="1"/>
  <c r="S666" i="10" a="1"/>
  <c r="S666" i="10" s="1"/>
  <c r="Y666" i="10" s="1"/>
  <c r="S298" i="10" a="1"/>
  <c r="S298" i="10" s="1"/>
  <c r="Y298" i="10" s="1"/>
  <c r="S234" i="10" a="1"/>
  <c r="S234" i="10" s="1"/>
  <c r="Y234" i="10" s="1"/>
  <c r="S836" i="10" a="1"/>
  <c r="S836" i="10" s="1"/>
  <c r="Y836" i="10" s="1"/>
  <c r="S727" i="10" a="1"/>
  <c r="S727" i="10" s="1"/>
  <c r="Y727" i="10" s="1"/>
  <c r="S199" i="10" a="1"/>
  <c r="S199" i="10" s="1"/>
  <c r="Y199" i="10" s="1"/>
  <c r="S577" i="10" a="1"/>
  <c r="S577" i="10" s="1"/>
  <c r="Y577" i="10" s="1"/>
  <c r="S592" i="10" a="1"/>
  <c r="S592" i="10" s="1"/>
  <c r="Y592" i="10" s="1"/>
  <c r="S939" i="10" a="1"/>
  <c r="S939" i="10" s="1"/>
  <c r="Y939" i="10" s="1"/>
  <c r="S180" i="10" a="1"/>
  <c r="S180" i="10" s="1"/>
  <c r="Y180" i="10" s="1"/>
  <c r="S359" i="10" a="1"/>
  <c r="S359" i="10" s="1"/>
  <c r="Y359" i="10" s="1"/>
  <c r="S342" i="10" a="1"/>
  <c r="S342" i="10" s="1"/>
  <c r="Y342" i="10" s="1"/>
  <c r="S14" i="10" a="1"/>
  <c r="S14" i="10" s="1"/>
  <c r="Y14" i="10" s="1"/>
  <c r="S581" i="10" a="1"/>
  <c r="S581" i="10" s="1"/>
  <c r="Y581" i="10" s="1"/>
  <c r="S966" i="10" a="1"/>
  <c r="S966" i="10" s="1"/>
  <c r="Y966" i="10" s="1"/>
  <c r="S450" i="10" a="1"/>
  <c r="S450" i="10" s="1"/>
  <c r="Y450" i="10" s="1"/>
  <c r="S744" i="10" a="1"/>
  <c r="S744" i="10" s="1"/>
  <c r="Y744" i="10" s="1"/>
  <c r="S430" i="10" a="1"/>
  <c r="S430" i="10" s="1"/>
  <c r="Y430" i="10" s="1"/>
  <c r="S525" i="10" a="1"/>
  <c r="S525" i="10" s="1"/>
  <c r="Y525" i="10" s="1"/>
  <c r="S19" i="10" a="1"/>
  <c r="S19" i="10" s="1"/>
  <c r="Y19" i="10" s="1"/>
  <c r="S1001" i="10" a="1"/>
  <c r="S1001" i="10" s="1"/>
  <c r="Y1001" i="10" s="1"/>
  <c r="S194" i="10" a="1"/>
  <c r="S194" i="10" s="1"/>
  <c r="Y194" i="10" s="1"/>
  <c r="S516" i="10" a="1"/>
  <c r="S516" i="10" s="1"/>
  <c r="Y516" i="10" s="1"/>
  <c r="S305" i="10" a="1"/>
  <c r="S305" i="10" s="1"/>
  <c r="Y305" i="10" s="1"/>
  <c r="S265" i="10" a="1"/>
  <c r="S265" i="10" s="1"/>
  <c r="Y265" i="10" s="1"/>
  <c r="S694" i="10" a="1"/>
  <c r="S694" i="10" s="1"/>
  <c r="Y694" i="10" s="1"/>
  <c r="S437" i="10" a="1"/>
  <c r="S437" i="10" s="1"/>
  <c r="Y437" i="10" s="1"/>
  <c r="S915" i="10" a="1"/>
  <c r="S915" i="10" s="1"/>
  <c r="Y915" i="10" s="1"/>
  <c r="S549" i="10" a="1"/>
  <c r="S549" i="10" s="1"/>
  <c r="Y549" i="10" s="1"/>
  <c r="S107" i="10" a="1"/>
  <c r="S107" i="10" s="1"/>
  <c r="Y107" i="10" s="1"/>
  <c r="S567" i="10" a="1"/>
  <c r="S567" i="10" s="1"/>
  <c r="Y567" i="10" s="1"/>
  <c r="S639" i="10" a="1"/>
  <c r="S639" i="10" s="1"/>
  <c r="Y639" i="10" s="1"/>
  <c r="S916" i="10" a="1"/>
  <c r="S916" i="10" s="1"/>
  <c r="Y916" i="10" s="1"/>
  <c r="S268" i="10" a="1"/>
  <c r="S268" i="10" s="1"/>
  <c r="Y268" i="10" s="1"/>
  <c r="S164" i="10" a="1"/>
  <c r="S164" i="10" s="1"/>
  <c r="Y164" i="10" s="1"/>
  <c r="S698" i="10" a="1"/>
  <c r="S698" i="10" s="1"/>
  <c r="Y698" i="10" s="1"/>
  <c r="S123" i="10" a="1"/>
  <c r="S123" i="10" s="1"/>
  <c r="Y123" i="10" s="1"/>
  <c r="S260" i="10" a="1"/>
  <c r="S260" i="10" s="1"/>
  <c r="Y260" i="10" s="1"/>
  <c r="S601" i="10" a="1"/>
  <c r="S601" i="10" s="1"/>
  <c r="Y601" i="10" s="1"/>
  <c r="S917" i="10" a="1"/>
  <c r="S917" i="10" s="1"/>
  <c r="Y917" i="10" s="1"/>
  <c r="S627" i="10" a="1"/>
  <c r="S627" i="10" s="1"/>
  <c r="Y627" i="10" s="1"/>
  <c r="S686" i="10" a="1"/>
  <c r="S686" i="10" s="1"/>
  <c r="Y686" i="10" s="1"/>
  <c r="S161" i="10" a="1"/>
  <c r="S161" i="10" s="1"/>
  <c r="Y161" i="10" s="1"/>
  <c r="S596" i="10" a="1"/>
  <c r="S596" i="10" s="1"/>
  <c r="Y596" i="10" s="1"/>
  <c r="S866" i="10" a="1"/>
  <c r="S866" i="10" s="1"/>
  <c r="Y866" i="10" s="1"/>
  <c r="S122" i="10" a="1"/>
  <c r="S122" i="10" s="1"/>
  <c r="Y122" i="10" s="1"/>
  <c r="S594" i="10" a="1"/>
  <c r="S594" i="10" s="1"/>
  <c r="Y594" i="10" s="1"/>
  <c r="S599" i="10" a="1"/>
  <c r="S599" i="10" s="1"/>
  <c r="Y599" i="10" s="1"/>
  <c r="S641" i="10" a="1"/>
  <c r="S641" i="10" s="1"/>
  <c r="Y641" i="10" s="1"/>
  <c r="S740" i="10" a="1"/>
  <c r="S740" i="10" s="1"/>
  <c r="Y740" i="10" s="1"/>
  <c r="S144" i="10" a="1"/>
  <c r="S144" i="10" s="1"/>
  <c r="Y144" i="10" s="1"/>
  <c r="S759" i="10" a="1"/>
  <c r="S759" i="10" s="1"/>
  <c r="Y759" i="10" s="1"/>
  <c r="S61" i="10" a="1"/>
  <c r="S61" i="10" s="1"/>
  <c r="Y61" i="10" s="1"/>
  <c r="S989" i="10" a="1"/>
  <c r="S989" i="10" s="1"/>
  <c r="Y989" i="10" s="1"/>
  <c r="S135" i="10" a="1"/>
  <c r="S135" i="10" s="1"/>
  <c r="Y135" i="10" s="1"/>
  <c r="S415" i="10" a="1"/>
  <c r="S415" i="10" s="1"/>
  <c r="Y415" i="10" s="1"/>
  <c r="S669" i="10" a="1"/>
  <c r="S669" i="10" s="1"/>
  <c r="Y669" i="10" s="1"/>
  <c r="S986" i="10" a="1"/>
  <c r="S986" i="10" s="1"/>
  <c r="Y986" i="10" s="1"/>
  <c r="S591" i="10" a="1"/>
  <c r="S591" i="10" s="1"/>
  <c r="Y591" i="10" s="1"/>
  <c r="S730" i="10" a="1"/>
  <c r="S730" i="10" s="1"/>
  <c r="Y730" i="10" s="1"/>
  <c r="S767" i="10" a="1"/>
  <c r="S767" i="10" s="1"/>
  <c r="Y767" i="10" s="1"/>
  <c r="S173" i="10" a="1"/>
  <c r="S173" i="10" s="1"/>
  <c r="Y173" i="10" s="1"/>
  <c r="S541" i="10" a="1"/>
  <c r="S541" i="10" s="1"/>
  <c r="Y541" i="10" s="1"/>
  <c r="S96" i="10" a="1"/>
  <c r="S96" i="10" s="1"/>
  <c r="Y96" i="10" s="1"/>
  <c r="S942" i="10" a="1"/>
  <c r="S942" i="10" s="1"/>
  <c r="Y942" i="10" s="1"/>
  <c r="S329" i="10" a="1"/>
  <c r="S329" i="10" s="1"/>
  <c r="Y329" i="10" s="1"/>
  <c r="S281" i="10" a="1"/>
  <c r="S281" i="10" s="1"/>
  <c r="Y281" i="10" s="1"/>
  <c r="S574" i="10" a="1"/>
  <c r="S574" i="10" s="1"/>
  <c r="Y574" i="10" s="1"/>
  <c r="S119" i="10" a="1"/>
  <c r="S119" i="10" s="1"/>
  <c r="Y119" i="10" s="1"/>
  <c r="S10" i="10" a="1"/>
  <c r="S10" i="10" s="1"/>
  <c r="Y10" i="10" s="1"/>
  <c r="S705" i="10" a="1"/>
  <c r="S705" i="10" s="1"/>
  <c r="Y705" i="10" s="1"/>
  <c r="S664" i="10" a="1"/>
  <c r="S664" i="10" s="1"/>
  <c r="Y664" i="10" s="1"/>
  <c r="S327" i="10" a="1"/>
  <c r="S327" i="10" s="1"/>
  <c r="Y327" i="10" s="1"/>
  <c r="S619" i="10" a="1"/>
  <c r="S619" i="10" s="1"/>
  <c r="Y619" i="10" s="1"/>
  <c r="S402" i="10" a="1"/>
  <c r="S402" i="10" s="1"/>
  <c r="Y402" i="10" s="1"/>
  <c r="S757" i="10" a="1"/>
  <c r="S757" i="10" s="1"/>
  <c r="Y757" i="10" s="1"/>
  <c r="S362" i="10" a="1"/>
  <c r="S362" i="10" s="1"/>
  <c r="Y362" i="10" s="1"/>
  <c r="S256" i="10" a="1"/>
  <c r="S256" i="10" s="1"/>
  <c r="Y256" i="10" s="1"/>
  <c r="S520" i="10" a="1"/>
  <c r="S520" i="10" s="1"/>
  <c r="Y520" i="10" s="1"/>
  <c r="S537" i="10" a="1"/>
  <c r="S537" i="10" s="1"/>
  <c r="Y537" i="10" s="1"/>
  <c r="S538" i="10" a="1"/>
  <c r="S538" i="10" s="1"/>
  <c r="Y538" i="10" s="1"/>
  <c r="S545" i="10" a="1"/>
  <c r="S545" i="10" s="1"/>
  <c r="Y545" i="10" s="1"/>
  <c r="S588" i="10" a="1"/>
  <c r="S588" i="10" s="1"/>
  <c r="Y588" i="10" s="1"/>
  <c r="S413" i="10" a="1"/>
  <c r="S413" i="10" s="1"/>
  <c r="Y413" i="10" s="1"/>
  <c r="S974" i="10" a="1"/>
  <c r="S974" i="10" s="1"/>
  <c r="Y974" i="10" s="1"/>
  <c r="S722" i="10" a="1"/>
  <c r="S722" i="10" s="1"/>
  <c r="Y722" i="10" s="1"/>
  <c r="S23" i="10" a="1"/>
  <c r="S23" i="10" s="1"/>
  <c r="Y23" i="10" s="1"/>
  <c r="S216" i="10" a="1"/>
  <c r="S216" i="10" s="1"/>
  <c r="Y216" i="10" s="1"/>
  <c r="S447" i="10" a="1"/>
  <c r="S447" i="10" s="1"/>
  <c r="Y447" i="10" s="1"/>
  <c r="S489" i="10" a="1"/>
  <c r="S489" i="10" s="1"/>
  <c r="Y489" i="10" s="1"/>
  <c r="S960" i="10" a="1"/>
  <c r="S960" i="10" s="1"/>
  <c r="Y960" i="10" s="1"/>
  <c r="S936" i="10" a="1"/>
  <c r="S936" i="10" s="1"/>
  <c r="Y936" i="10" s="1"/>
  <c r="S24" i="10" a="1"/>
  <c r="S24" i="10" s="1"/>
  <c r="Y24" i="10" s="1"/>
  <c r="S272" i="10" a="1"/>
  <c r="S272" i="10" s="1"/>
  <c r="Y272" i="10" s="1"/>
  <c r="S457" i="10" a="1"/>
  <c r="S457" i="10" s="1"/>
  <c r="Y457" i="10" s="1"/>
  <c r="S998" i="10" a="1"/>
  <c r="S998" i="10" s="1"/>
  <c r="Y998" i="10" s="1"/>
  <c r="S868" i="10" a="1"/>
  <c r="S868" i="10" s="1"/>
  <c r="Y868" i="10" s="1"/>
  <c r="S857" i="10" a="1"/>
  <c r="S857" i="10" s="1"/>
  <c r="Y857" i="10" s="1"/>
  <c r="S852" i="10" a="1"/>
  <c r="S852" i="10" s="1"/>
  <c r="Y852" i="10" s="1"/>
  <c r="S763" i="10" a="1"/>
  <c r="S763" i="10" s="1"/>
  <c r="Y763" i="10" s="1"/>
  <c r="S250" i="10" a="1"/>
  <c r="S250" i="10" s="1"/>
  <c r="Y250" i="10" s="1"/>
  <c r="S919" i="10" a="1"/>
  <c r="S919" i="10" s="1"/>
  <c r="Y919" i="10" s="1"/>
  <c r="S566" i="10" a="1"/>
  <c r="S566" i="10" s="1"/>
  <c r="Y566" i="10" s="1"/>
  <c r="S441" i="10" a="1"/>
  <c r="S441" i="10" s="1"/>
  <c r="Y441" i="10" s="1"/>
  <c r="S261" i="10" a="1"/>
  <c r="S261" i="10" s="1"/>
  <c r="Y261" i="10" s="1"/>
  <c r="S67" i="10" a="1"/>
  <c r="S67" i="10" s="1"/>
  <c r="Y67" i="10" s="1"/>
  <c r="S834" i="10" a="1"/>
  <c r="S834" i="10" s="1"/>
  <c r="Y834" i="10" s="1"/>
  <c r="S179" i="10" a="1"/>
  <c r="S179" i="10" s="1"/>
  <c r="Y179" i="10" s="1"/>
  <c r="S928" i="10" a="1"/>
  <c r="S928" i="10" s="1"/>
  <c r="Y928" i="10" s="1"/>
  <c r="S580" i="10" a="1"/>
  <c r="S580" i="10" s="1"/>
  <c r="Y580" i="10" s="1"/>
  <c r="S262" i="10" a="1"/>
  <c r="S262" i="10" s="1"/>
  <c r="Y262" i="10" s="1"/>
  <c r="S22" i="10" a="1"/>
  <c r="S22" i="10" s="1"/>
  <c r="Y22" i="10" s="1"/>
  <c r="S944" i="10" a="1"/>
  <c r="S944" i="10" s="1"/>
  <c r="Y944" i="10" s="1"/>
  <c r="S81" i="10" a="1"/>
  <c r="S81" i="10" s="1"/>
  <c r="Y81" i="10" s="1"/>
  <c r="S751" i="10" a="1"/>
  <c r="S751" i="10" s="1"/>
  <c r="Y751" i="10" s="1"/>
  <c r="S207" i="10" a="1"/>
  <c r="S207" i="10" s="1"/>
  <c r="Y207" i="10" s="1"/>
  <c r="S405" i="10" a="1"/>
  <c r="S405" i="10" s="1"/>
  <c r="Y405" i="10" s="1"/>
  <c r="S448" i="10" a="1"/>
  <c r="S448" i="10" s="1"/>
  <c r="Y448" i="10" s="1"/>
  <c r="S383" i="10" a="1"/>
  <c r="S383" i="10" s="1"/>
  <c r="Y383" i="10" s="1"/>
  <c r="S386" i="10" a="1"/>
  <c r="S386" i="10" s="1"/>
  <c r="Y386" i="10" s="1"/>
  <c r="S675" i="10" a="1"/>
  <c r="S675" i="10" s="1"/>
  <c r="Y675" i="10" s="1"/>
  <c r="S787" i="10" a="1"/>
  <c r="S787" i="10" s="1"/>
  <c r="Y787" i="10" s="1"/>
  <c r="S753" i="10" a="1"/>
  <c r="S753" i="10" s="1"/>
  <c r="Y753" i="10" s="1"/>
  <c r="S138" i="10" a="1"/>
  <c r="S138" i="10" s="1"/>
  <c r="Y138" i="10" s="1"/>
  <c r="S424" i="10" a="1"/>
  <c r="S424" i="10" s="1"/>
  <c r="Y424" i="10" s="1"/>
  <c r="S306" i="10" a="1"/>
  <c r="S306" i="10" s="1"/>
  <c r="Y306" i="10" s="1"/>
  <c r="S992" i="10" a="1"/>
  <c r="S992" i="10" s="1"/>
  <c r="Y992" i="10" s="1"/>
  <c r="S419" i="10" a="1"/>
  <c r="S419" i="10" s="1"/>
  <c r="Y419" i="10" s="1"/>
  <c r="S289" i="10" a="1"/>
  <c r="S289" i="10" s="1"/>
  <c r="Y289" i="10" s="1"/>
  <c r="S245" i="10" a="1"/>
  <c r="S245" i="10" s="1"/>
  <c r="Y245" i="10" s="1"/>
  <c r="S817" i="10" a="1"/>
  <c r="S817" i="10" s="1"/>
  <c r="Y817" i="10" s="1"/>
  <c r="S177" i="10" a="1"/>
  <c r="S177" i="10" s="1"/>
  <c r="Y177" i="10" s="1"/>
  <c r="S68" i="10" a="1"/>
  <c r="S68" i="10" s="1"/>
  <c r="Y68" i="10" s="1"/>
  <c r="S530" i="10" a="1"/>
  <c r="S530" i="10" s="1"/>
  <c r="Y530" i="10" s="1"/>
  <c r="S947" i="10" a="1"/>
  <c r="S947" i="10" s="1"/>
  <c r="Y947" i="10" s="1"/>
  <c r="S27" i="10" a="1"/>
  <c r="S27" i="10" s="1"/>
  <c r="Y27" i="10" s="1"/>
  <c r="S57" i="10" a="1"/>
  <c r="S57" i="10" s="1"/>
  <c r="Y57" i="10" s="1"/>
  <c r="S45" i="10" a="1"/>
  <c r="S45" i="10" s="1"/>
  <c r="Y45" i="10" s="1"/>
  <c r="S897" i="10" a="1"/>
  <c r="S897" i="10" s="1"/>
  <c r="Y897" i="10" s="1"/>
  <c r="S586" i="10" a="1"/>
  <c r="S586" i="10" s="1"/>
  <c r="Y586" i="10" s="1"/>
  <c r="S950" i="10" a="1"/>
  <c r="S950" i="10" s="1"/>
  <c r="Y950" i="10" s="1"/>
  <c r="S642" i="10" a="1"/>
  <c r="S642" i="10" s="1"/>
  <c r="Y642" i="10" s="1"/>
  <c r="S452" i="10" a="1"/>
  <c r="S452" i="10" s="1"/>
  <c r="Y452" i="10" s="1"/>
  <c r="S556" i="10" a="1"/>
  <c r="S556" i="10" s="1"/>
  <c r="Y556" i="10" s="1"/>
  <c r="S506" i="10" a="1"/>
  <c r="S506" i="10" s="1"/>
  <c r="Y506" i="10" s="1"/>
  <c r="S60" i="10" a="1"/>
  <c r="S60" i="10" s="1"/>
  <c r="Y60" i="10" s="1"/>
  <c r="S923" i="10" a="1"/>
  <c r="S923" i="10" s="1"/>
  <c r="Y923" i="10" s="1"/>
  <c r="S466" i="10" a="1"/>
  <c r="S466" i="10" s="1"/>
  <c r="Y466" i="10" s="1"/>
  <c r="S706" i="10" a="1"/>
  <c r="S706" i="10" s="1"/>
  <c r="Y706" i="10" s="1"/>
  <c r="S108" i="10" a="1"/>
  <c r="S108" i="10" s="1"/>
  <c r="Y108" i="10" s="1"/>
  <c r="S59" i="10" a="1"/>
  <c r="S59" i="10" s="1"/>
  <c r="Y59" i="10" s="1"/>
  <c r="S374" i="10" a="1"/>
  <c r="S374" i="10" s="1"/>
  <c r="Y374" i="10" s="1"/>
  <c r="S66" i="10" a="1"/>
  <c r="S66" i="10" s="1"/>
  <c r="Y66" i="10" s="1"/>
  <c r="S229" i="10" a="1"/>
  <c r="S229" i="10" s="1"/>
  <c r="Y229" i="10" s="1"/>
  <c r="S220" i="10" a="1"/>
  <c r="S220" i="10" s="1"/>
  <c r="Y220" i="10" s="1"/>
  <c r="S379" i="10" a="1"/>
  <c r="S379" i="10" s="1"/>
  <c r="Y379" i="10" s="1"/>
  <c r="S56" i="10" a="1"/>
  <c r="S56" i="10" s="1"/>
  <c r="Y56" i="10" s="1"/>
  <c r="S484" i="10" a="1"/>
  <c r="S484" i="10" s="1"/>
  <c r="Y484" i="10" s="1"/>
  <c r="S755" i="10" a="1"/>
  <c r="S755" i="10" s="1"/>
  <c r="Y755" i="10" s="1"/>
  <c r="S141" i="10" a="1"/>
  <c r="S141" i="10" s="1"/>
  <c r="Y141" i="10" s="1"/>
  <c r="S629" i="10" a="1"/>
  <c r="S629" i="10" s="1"/>
  <c r="Y629" i="10" s="1"/>
  <c r="S431" i="10" a="1"/>
  <c r="S431" i="10" s="1"/>
  <c r="Y431" i="10" s="1"/>
  <c r="S515" i="10" a="1"/>
  <c r="S515" i="10" s="1"/>
  <c r="Y515" i="10" s="1"/>
  <c r="S965" i="10" a="1"/>
  <c r="S965" i="10" s="1"/>
  <c r="Y965" i="10" s="1"/>
  <c r="S13" i="10" a="1"/>
  <c r="S13" i="10" s="1"/>
  <c r="Y13" i="10" s="1"/>
  <c r="S873" i="10" a="1"/>
  <c r="S873" i="10" s="1"/>
  <c r="Y873" i="10" s="1"/>
  <c r="S660" i="10" a="1"/>
  <c r="S660" i="10" s="1"/>
  <c r="Y660" i="10" s="1"/>
  <c r="S158" i="10" a="1"/>
  <c r="S158" i="10" s="1"/>
  <c r="Y158" i="10" s="1"/>
  <c r="S542" i="10" a="1"/>
  <c r="S542" i="10" s="1"/>
  <c r="Y542" i="10" s="1"/>
  <c r="S575" i="10" a="1"/>
  <c r="S575" i="10" s="1"/>
  <c r="Y575" i="10" s="1"/>
  <c r="S887" i="10" a="1"/>
  <c r="S887" i="10" s="1"/>
  <c r="Y887" i="10" s="1"/>
  <c r="S486" i="10" a="1"/>
  <c r="S486" i="10" s="1"/>
  <c r="Y486" i="10" s="1"/>
  <c r="S453" i="10" a="1"/>
  <c r="S453" i="10" s="1"/>
  <c r="Y453" i="10" s="1"/>
  <c r="S46" i="10" a="1"/>
  <c r="S46" i="10" s="1"/>
  <c r="Y46" i="10" s="1"/>
  <c r="S258" i="10" a="1"/>
  <c r="S258" i="10" s="1"/>
  <c r="Y258" i="10" s="1"/>
  <c r="S288" i="10" a="1"/>
  <c r="S288" i="10" s="1"/>
  <c r="Y288" i="10" s="1"/>
  <c r="S833" i="10" a="1"/>
  <c r="S833" i="10" s="1"/>
  <c r="Y833" i="10" s="1"/>
  <c r="S165" i="10" a="1"/>
  <c r="S165" i="10" s="1"/>
  <c r="Y165" i="10" s="1"/>
  <c r="S792" i="10" a="1"/>
  <c r="S792" i="10" s="1"/>
  <c r="Y792" i="10" s="1"/>
  <c r="S571" i="10" a="1"/>
  <c r="S571" i="10" s="1"/>
  <c r="Y571" i="10" s="1"/>
  <c r="S132" i="10" a="1"/>
  <c r="S132" i="10" s="1"/>
  <c r="Y132" i="10" s="1"/>
  <c r="S432" i="10" a="1"/>
  <c r="S432" i="10" s="1"/>
  <c r="Y432" i="10" s="1"/>
  <c r="S488" i="10" a="1"/>
  <c r="S488" i="10" s="1"/>
  <c r="Y488" i="10" s="1"/>
  <c r="S766" i="10" a="1"/>
  <c r="S766" i="10" s="1"/>
  <c r="Y766" i="10" s="1"/>
  <c r="S477" i="10" a="1"/>
  <c r="S477" i="10" s="1"/>
  <c r="Y477" i="10" s="1"/>
  <c r="S658" i="10" a="1"/>
  <c r="S658" i="10" s="1"/>
  <c r="Y658" i="10" s="1"/>
  <c r="S171" i="10" a="1"/>
  <c r="S171" i="10" s="1"/>
  <c r="Y171" i="10" s="1"/>
  <c r="S529" i="10" a="1"/>
  <c r="S529" i="10" s="1"/>
  <c r="Y529" i="10" s="1"/>
  <c r="S746" i="10" a="1"/>
  <c r="S746" i="10" s="1"/>
  <c r="Y746" i="10" s="1"/>
  <c r="S645" i="10" a="1"/>
  <c r="S645" i="10" s="1"/>
  <c r="Y645" i="10" s="1"/>
  <c r="S550" i="10" a="1"/>
  <c r="S550" i="10" s="1"/>
  <c r="Y550" i="10" s="1"/>
  <c r="S325" i="10" a="1"/>
  <c r="S325" i="10" s="1"/>
  <c r="Y325" i="10" s="1"/>
  <c r="S465" i="10" a="1"/>
  <c r="S465" i="10" s="1"/>
  <c r="Y465" i="10" s="1"/>
  <c r="S625" i="10" a="1"/>
  <c r="S625" i="10" s="1"/>
  <c r="Y625" i="10" s="1"/>
  <c r="S41" i="10" a="1"/>
  <c r="S41" i="10" s="1"/>
  <c r="Y41" i="10" s="1"/>
  <c r="S589" i="10" a="1"/>
  <c r="S589" i="10" s="1"/>
  <c r="Y589" i="10" s="1"/>
  <c r="S63" i="10" a="1"/>
  <c r="S63" i="10" s="1"/>
  <c r="Y63" i="10" s="1"/>
  <c r="S794" i="10" a="1"/>
  <c r="S794" i="10" s="1"/>
  <c r="Y794" i="10" s="1"/>
  <c r="S100" i="10" a="1"/>
  <c r="S100" i="10" s="1"/>
  <c r="Y100" i="10" s="1"/>
  <c r="S12" i="10" a="1"/>
  <c r="S12" i="10" s="1"/>
  <c r="Y12" i="10" s="1"/>
  <c r="S598" i="10" a="1"/>
  <c r="S598" i="10" s="1"/>
  <c r="Y598" i="10" s="1"/>
  <c r="S552" i="10" a="1"/>
  <c r="S552" i="10" s="1"/>
  <c r="Y552" i="10" s="1"/>
  <c r="S283" i="10" a="1"/>
  <c r="S283" i="10" s="1"/>
  <c r="Y283" i="10" s="1"/>
  <c r="S534" i="10" a="1"/>
  <c r="S534" i="10" s="1"/>
  <c r="Y534" i="10" s="1"/>
  <c r="S385" i="10" a="1"/>
  <c r="S385" i="10" s="1"/>
  <c r="Y385" i="10" s="1"/>
  <c r="S677" i="10" a="1"/>
  <c r="S677" i="10" s="1"/>
  <c r="Y677" i="10" s="1"/>
  <c r="S553" i="10" a="1"/>
  <c r="S553" i="10" s="1"/>
  <c r="Y553" i="10" s="1"/>
  <c r="S110" i="10" a="1"/>
  <c r="S110" i="10" s="1"/>
  <c r="Y110" i="10" s="1"/>
  <c r="S876" i="10" a="1"/>
  <c r="S876" i="10" s="1"/>
  <c r="Y876" i="10" s="1"/>
  <c r="S326" i="10" a="1"/>
  <c r="S326" i="10" s="1"/>
  <c r="Y326" i="10" s="1"/>
  <c r="S881" i="10" a="1"/>
  <c r="S881" i="10" s="1"/>
  <c r="Y881" i="10" s="1"/>
  <c r="S554" i="10" a="1"/>
  <c r="S554" i="10" s="1"/>
  <c r="Y554" i="10" s="1"/>
  <c r="S859" i="10" a="1"/>
  <c r="S859" i="10" s="1"/>
  <c r="Y859" i="10" s="1"/>
  <c r="S82" i="10" a="1"/>
  <c r="S82" i="10" s="1"/>
  <c r="Y82" i="10" s="1"/>
  <c r="S563" i="10" a="1"/>
  <c r="S563" i="10" s="1"/>
  <c r="Y563" i="10" s="1"/>
  <c r="S408" i="10" a="1"/>
  <c r="S408" i="10" s="1"/>
  <c r="Y408" i="10" s="1"/>
  <c r="S348" i="10" a="1"/>
  <c r="S348" i="10" s="1"/>
  <c r="Y348" i="10" s="1"/>
  <c r="S257" i="10" a="1"/>
  <c r="S257" i="10" s="1"/>
  <c r="Y257" i="10" s="1"/>
  <c r="S335" i="10" a="1"/>
  <c r="S335" i="10" s="1"/>
  <c r="Y335" i="10" s="1"/>
  <c r="S355" i="10" a="1"/>
  <c r="S355" i="10" s="1"/>
  <c r="Y355" i="10" s="1"/>
  <c r="S949" i="10" a="1"/>
  <c r="S949" i="10" s="1"/>
  <c r="Y949" i="10" s="1"/>
  <c r="S153" i="10" a="1"/>
  <c r="S153" i="10" s="1"/>
  <c r="Y153" i="10" s="1"/>
  <c r="S689" i="10" a="1"/>
  <c r="S689" i="10" s="1"/>
  <c r="Y689" i="10" s="1"/>
  <c r="S282" i="10" a="1"/>
  <c r="S282" i="10" s="1"/>
  <c r="Y282" i="10" s="1"/>
  <c r="S279" i="10" a="1"/>
  <c r="S279" i="10" s="1"/>
  <c r="Y279" i="10" s="1"/>
  <c r="S513" i="10" a="1"/>
  <c r="S513" i="10" s="1"/>
  <c r="Y513" i="10" s="1"/>
  <c r="S174" i="10" a="1"/>
  <c r="S174" i="10" s="1"/>
  <c r="Y174" i="10" s="1"/>
  <c r="S464" i="10" a="1"/>
  <c r="S464" i="10" s="1"/>
  <c r="Y464" i="10" s="1"/>
  <c r="S649" i="10" a="1"/>
  <c r="S649" i="10" s="1"/>
  <c r="Y649" i="10" s="1"/>
  <c r="S621" i="10" a="1"/>
  <c r="S621" i="10" s="1"/>
  <c r="Y621" i="10" s="1"/>
  <c r="S854" i="10" a="1"/>
  <c r="S854" i="10" s="1"/>
  <c r="Y854" i="10" s="1"/>
  <c r="S291" i="10" a="1"/>
  <c r="S291" i="10" s="1"/>
  <c r="Y291" i="10" s="1"/>
  <c r="S350" i="10" a="1"/>
  <c r="S350" i="10" s="1"/>
  <c r="Y350" i="10" s="1"/>
  <c r="S269" i="10" a="1"/>
  <c r="S269" i="10" s="1"/>
  <c r="Y269" i="10" s="1"/>
  <c r="S378" i="10" a="1"/>
  <c r="S378" i="10" s="1"/>
  <c r="Y378" i="10" s="1"/>
  <c r="S908" i="10" a="1"/>
  <c r="S908" i="10" s="1"/>
  <c r="Y908" i="10" s="1"/>
  <c r="S6" i="10" a="1"/>
  <c r="S6" i="10" s="1"/>
  <c r="Y6" i="10" s="1"/>
  <c r="S894" i="10" a="1"/>
  <c r="S894" i="10" s="1"/>
  <c r="Y894" i="10" s="1"/>
  <c r="S819" i="10" a="1"/>
  <c r="S819" i="10" s="1"/>
  <c r="Y819" i="10" s="1"/>
  <c r="S620" i="10" a="1"/>
  <c r="S620" i="10" s="1"/>
  <c r="Y620" i="10" s="1"/>
  <c r="S914" i="10" a="1"/>
  <c r="S914" i="10" s="1"/>
  <c r="Y914" i="10" s="1"/>
  <c r="S623" i="10" a="1"/>
  <c r="S623" i="10" s="1"/>
  <c r="Y623" i="10" s="1"/>
  <c r="S910" i="10" a="1"/>
  <c r="S910" i="10" s="1"/>
  <c r="Y910" i="10" s="1"/>
  <c r="S463" i="10" a="1"/>
  <c r="S463" i="10" s="1"/>
  <c r="Y463" i="10" s="1"/>
  <c r="S150" i="10" a="1"/>
  <c r="S150" i="10" s="1"/>
  <c r="Y150" i="10" s="1"/>
  <c r="S614" i="10" a="1"/>
  <c r="S614" i="10" s="1"/>
  <c r="Y614" i="10" s="1"/>
  <c r="S83" i="10" a="1"/>
  <c r="S83" i="10" s="1"/>
  <c r="Y83" i="10" s="1"/>
  <c r="S451" i="10" a="1"/>
  <c r="S451" i="10" s="1"/>
  <c r="Y451" i="10" s="1"/>
  <c r="S926" i="10" a="1"/>
  <c r="S926" i="10" s="1"/>
  <c r="Y926" i="10" s="1"/>
  <c r="S118" i="10" a="1"/>
  <c r="S118" i="10" s="1"/>
  <c r="Y118" i="10" s="1"/>
  <c r="S973" i="10" a="1"/>
  <c r="S973" i="10" s="1"/>
  <c r="Y973" i="10" s="1"/>
  <c r="S878" i="10" a="1"/>
  <c r="S878" i="10" s="1"/>
  <c r="Y878" i="10" s="1"/>
  <c r="S94" i="10" a="1"/>
  <c r="S94" i="10" s="1"/>
  <c r="Y94" i="10" s="1"/>
  <c r="S401" i="10" a="1"/>
  <c r="S401" i="10" s="1"/>
  <c r="Y401" i="10" s="1"/>
  <c r="S143" i="10" a="1"/>
  <c r="S143" i="10" s="1"/>
  <c r="Y143" i="10" s="1"/>
  <c r="S303" i="10" a="1"/>
  <c r="S303" i="10" s="1"/>
  <c r="Y303" i="10" s="1"/>
  <c r="S76" i="10" a="1"/>
  <c r="S76" i="10" s="1"/>
  <c r="Y76" i="10" s="1"/>
  <c r="S314" i="10" a="1"/>
  <c r="S314" i="10" s="1"/>
  <c r="Y314" i="10" s="1"/>
  <c r="S98" i="10" a="1"/>
  <c r="S98" i="10" s="1"/>
  <c r="Y98" i="10" s="1"/>
  <c r="S971" i="10" a="1"/>
  <c r="S971" i="10" s="1"/>
  <c r="Y971" i="10" s="1"/>
  <c r="S853" i="10" a="1"/>
  <c r="S853" i="10" s="1"/>
  <c r="Y853" i="10" s="1"/>
  <c r="S726" i="10" a="1"/>
  <c r="S726" i="10" s="1"/>
  <c r="Y726" i="10" s="1"/>
  <c r="S555" i="10" a="1"/>
  <c r="S555" i="10" s="1"/>
  <c r="Y555" i="10" s="1"/>
  <c r="S741" i="10" a="1"/>
  <c r="S741" i="10" s="1"/>
  <c r="Y741" i="10" s="1"/>
  <c r="S139" i="10" a="1"/>
  <c r="S139" i="10" s="1"/>
  <c r="Y139" i="10" s="1"/>
  <c r="S957" i="10" a="1"/>
  <c r="S957" i="10" s="1"/>
  <c r="Y957" i="10" s="1"/>
  <c r="S137" i="10" a="1"/>
  <c r="S137" i="10" s="1"/>
  <c r="Y137" i="10" s="1"/>
  <c r="S91" i="10" a="1"/>
  <c r="S91" i="10" s="1"/>
  <c r="Y91" i="10" s="1"/>
  <c r="S636" i="10" a="1"/>
  <c r="S636" i="10" s="1"/>
  <c r="Y636" i="10" s="1"/>
  <c r="S810" i="10" a="1"/>
  <c r="S810" i="10" s="1"/>
  <c r="Y810" i="10" s="1"/>
  <c r="S183" i="10" a="1"/>
  <c r="S183" i="10" s="1"/>
  <c r="Y183" i="10" s="1"/>
  <c r="S902" i="10" a="1"/>
  <c r="S902" i="10" s="1"/>
  <c r="Y902" i="10" s="1"/>
  <c r="S238" i="10" a="1"/>
  <c r="S238" i="10" s="1"/>
  <c r="Y238" i="10" s="1"/>
  <c r="S718" i="10" a="1"/>
  <c r="S718" i="10" s="1"/>
  <c r="Y718" i="10" s="1"/>
  <c r="S473" i="10" a="1"/>
  <c r="S473" i="10" s="1"/>
  <c r="Y473" i="10" s="1"/>
  <c r="S761" i="10" a="1"/>
  <c r="S761" i="10" s="1"/>
  <c r="Y761" i="10" s="1"/>
  <c r="S719" i="10" a="1"/>
  <c r="S719" i="10" s="1"/>
  <c r="Y719" i="10" s="1"/>
  <c r="S440" i="10" a="1"/>
  <c r="S440" i="10" s="1"/>
  <c r="Y440" i="10" s="1"/>
  <c r="S460" i="10" a="1"/>
  <c r="S460" i="10" s="1"/>
  <c r="Y460" i="10" s="1"/>
  <c r="S533" i="10" a="1"/>
  <c r="S533" i="10" s="1"/>
  <c r="Y533" i="10" s="1"/>
  <c r="S435" i="10" a="1"/>
  <c r="S435" i="10" s="1"/>
  <c r="Y435" i="10" s="1"/>
  <c r="S328" i="10" a="1"/>
  <c r="S328" i="10" s="1"/>
  <c r="Y328" i="10" s="1"/>
  <c r="S86" i="10" a="1"/>
  <c r="S86" i="10" s="1"/>
  <c r="Y86" i="10" s="1"/>
  <c r="S523" i="10" a="1"/>
  <c r="S523" i="10" s="1"/>
  <c r="Y523" i="10" s="1"/>
  <c r="S831" i="10" a="1"/>
  <c r="S831" i="10" s="1"/>
  <c r="Y831" i="10" s="1"/>
  <c r="S780" i="10" a="1"/>
  <c r="S780" i="10" s="1"/>
  <c r="Y780" i="10" s="1"/>
  <c r="S713" i="10" a="1"/>
  <c r="S713" i="10" s="1"/>
  <c r="Y713" i="10" s="1"/>
  <c r="S605" i="10" a="1"/>
  <c r="S605" i="10" s="1"/>
  <c r="Y605" i="10" s="1"/>
  <c r="S52" i="10" a="1"/>
  <c r="S52" i="10" s="1"/>
  <c r="Y52" i="10" s="1"/>
  <c r="S490" i="10" a="1"/>
  <c r="S490" i="10" s="1"/>
  <c r="Y490" i="10" s="1"/>
  <c r="S232" i="10" a="1"/>
  <c r="S232" i="10" s="1"/>
  <c r="Y232" i="10" s="1"/>
  <c r="S497" i="10" a="1"/>
  <c r="S497" i="10" s="1"/>
  <c r="Y497" i="10" s="1"/>
  <c r="S124" i="10" a="1"/>
  <c r="S124" i="10" s="1"/>
  <c r="Y124" i="10" s="1"/>
  <c r="S127" i="10" a="1"/>
  <c r="S127" i="10" s="1"/>
  <c r="Y127" i="10" s="1"/>
  <c r="S16" i="10" a="1"/>
  <c r="S16" i="10" s="1"/>
  <c r="Y16" i="10" s="1"/>
  <c r="S469" i="10" a="1"/>
  <c r="S469" i="10" s="1"/>
  <c r="Y469" i="10" s="1"/>
  <c r="S389" i="10" a="1"/>
  <c r="S389" i="10" s="1"/>
  <c r="Y389" i="10" s="1"/>
  <c r="S547" i="10" a="1"/>
  <c r="S547" i="10" s="1"/>
  <c r="Y547" i="10" s="1"/>
  <c r="S58" i="10" a="1"/>
  <c r="S58" i="10" s="1"/>
  <c r="Y58" i="10" s="1"/>
  <c r="S69" i="10" a="1"/>
  <c r="S69" i="10" s="1"/>
  <c r="Y69" i="10" s="1"/>
  <c r="S426" i="10" a="1"/>
  <c r="S426" i="10" s="1"/>
  <c r="Y426" i="10" s="1"/>
  <c r="S410" i="10" a="1"/>
  <c r="S410" i="10" s="1"/>
  <c r="Y410" i="10" s="1"/>
  <c r="S846" i="10" a="1"/>
  <c r="S846" i="10" s="1"/>
  <c r="Y846" i="10" s="1"/>
  <c r="S805" i="10" a="1"/>
  <c r="S805" i="10" s="1"/>
  <c r="Y805" i="10" s="1"/>
  <c r="S467" i="10" a="1"/>
  <c r="S467" i="10" s="1"/>
  <c r="Y467" i="10" s="1"/>
  <c r="S128" i="10" a="1"/>
  <c r="S128" i="10" s="1"/>
  <c r="Y128" i="10" s="1"/>
  <c r="S491" i="10" a="1"/>
  <c r="S491" i="10" s="1"/>
  <c r="Y491" i="10" s="1"/>
  <c r="S395" i="10" a="1"/>
  <c r="S395" i="10" s="1"/>
  <c r="Y395" i="10" s="1"/>
  <c r="S585" i="10" a="1"/>
  <c r="S585" i="10" s="1"/>
  <c r="Y585" i="10" s="1"/>
  <c r="S622" i="10" a="1"/>
  <c r="S622" i="10" s="1"/>
  <c r="Y622" i="10" s="1"/>
  <c r="S885" i="10" a="1"/>
  <c r="S885" i="10" s="1"/>
  <c r="Y885" i="10" s="1"/>
  <c r="S360" i="10" a="1"/>
  <c r="S360" i="10" s="1"/>
  <c r="Y360" i="10" s="1"/>
  <c r="S422" i="10" a="1"/>
  <c r="S422" i="10" s="1"/>
  <c r="Y422" i="10" s="1"/>
  <c r="S126" i="10" a="1"/>
  <c r="S126" i="10" s="1"/>
  <c r="Y126" i="10" s="1"/>
  <c r="S392" i="10" a="1"/>
  <c r="S392" i="10" s="1"/>
  <c r="Y392" i="10" s="1"/>
  <c r="S823" i="10" a="1"/>
  <c r="S823" i="10" s="1"/>
  <c r="Y823" i="10" s="1"/>
  <c r="S166" i="10" a="1"/>
  <c r="S166" i="10" s="1"/>
  <c r="Y166" i="10" s="1"/>
  <c r="S277" i="10" a="1"/>
  <c r="S277" i="10" s="1"/>
  <c r="Y277" i="10" s="1"/>
  <c r="S578" i="10" a="1"/>
  <c r="S578" i="10" s="1"/>
  <c r="Y578" i="10" s="1"/>
  <c r="S714" i="10" a="1"/>
  <c r="S714" i="10" s="1"/>
  <c r="Y714" i="10" s="1"/>
  <c r="S991" i="10" a="1"/>
  <c r="S991" i="10" s="1"/>
  <c r="Y991" i="10" s="1"/>
  <c r="S425" i="10" a="1"/>
  <c r="S425" i="10" s="1"/>
  <c r="Y425" i="10" s="1"/>
  <c r="S390" i="10" a="1"/>
  <c r="S390" i="10" s="1"/>
  <c r="Y390" i="10" s="1"/>
  <c r="S793" i="10" a="1"/>
  <c r="S793" i="10" s="1"/>
  <c r="Y793" i="10" s="1"/>
  <c r="S521" i="10" a="1"/>
  <c r="S521" i="10" s="1"/>
  <c r="Y521" i="10" s="1"/>
  <c r="S196" i="10" a="1"/>
  <c r="S196" i="10" s="1"/>
  <c r="Y196" i="10" s="1"/>
  <c r="S321" i="10" a="1"/>
  <c r="S321" i="10" s="1"/>
  <c r="Y321" i="10" s="1"/>
  <c r="S630" i="10" a="1"/>
  <c r="S630" i="10" s="1"/>
  <c r="Y630" i="10" s="1"/>
  <c r="S863" i="10" a="1"/>
  <c r="S863" i="10" s="1"/>
  <c r="Y863" i="10" s="1"/>
  <c r="S480" i="10" a="1"/>
  <c r="S480" i="10" s="1"/>
  <c r="Y480" i="10" s="1"/>
  <c r="S781" i="10" a="1"/>
  <c r="S781" i="10" s="1"/>
  <c r="Y781" i="10" s="1"/>
  <c r="S420" i="10" a="1"/>
  <c r="S420" i="10" s="1"/>
  <c r="Y420" i="10" s="1"/>
  <c r="S546" i="10" a="1"/>
  <c r="S546" i="10" s="1"/>
  <c r="Y546" i="10" s="1"/>
  <c r="S812" i="10" a="1"/>
  <c r="S812" i="10" s="1"/>
  <c r="Y812" i="10" s="1"/>
  <c r="S459" i="10" a="1"/>
  <c r="S459" i="10" s="1"/>
  <c r="Y459" i="10" s="1"/>
  <c r="S977" i="10" a="1"/>
  <c r="S977" i="10" s="1"/>
  <c r="Y977" i="10" s="1"/>
  <c r="S723" i="10" a="1"/>
  <c r="S723" i="10" s="1"/>
  <c r="Y723" i="10" s="1"/>
  <c r="S35" i="10" a="1"/>
  <c r="S35" i="10" s="1"/>
  <c r="Y35" i="10" s="1"/>
  <c r="S572" i="10" a="1"/>
  <c r="S572" i="10" s="1"/>
  <c r="Y572" i="10" s="1"/>
  <c r="S333" i="10" a="1"/>
  <c r="S333" i="10" s="1"/>
  <c r="Y333" i="10" s="1"/>
  <c r="S498" i="10" a="1"/>
  <c r="S498" i="10" s="1"/>
  <c r="Y498" i="10" s="1"/>
  <c r="S191" i="10" a="1"/>
  <c r="S191" i="10" s="1"/>
  <c r="Y191" i="10" s="1"/>
  <c r="S351" i="10" a="1"/>
  <c r="S351" i="10" s="1"/>
  <c r="Y351" i="10" s="1"/>
  <c r="S371" i="10" a="1"/>
  <c r="S371" i="10" s="1"/>
  <c r="Y371" i="10" s="1"/>
  <c r="S478" i="10" a="1"/>
  <c r="S478" i="10" s="1"/>
  <c r="Y478" i="10" s="1"/>
  <c r="S445" i="10" a="1"/>
  <c r="S445" i="10" s="1"/>
  <c r="Y445" i="10" s="1"/>
  <c r="S99" i="10" a="1"/>
  <c r="S99" i="10" s="1"/>
  <c r="Y99" i="10" s="1"/>
  <c r="S791" i="10" a="1"/>
  <c r="S791" i="10" s="1"/>
  <c r="Y791" i="10" s="1"/>
  <c r="S284" i="10" a="1"/>
  <c r="S284" i="10" s="1"/>
  <c r="Y284" i="10" s="1"/>
  <c r="S380" i="10" a="1"/>
  <c r="S380" i="10" s="1"/>
  <c r="Y380" i="10" s="1"/>
  <c r="S503" i="10" a="1"/>
  <c r="S503" i="10" s="1"/>
  <c r="Y503" i="10" s="1"/>
  <c r="S661" i="10" a="1"/>
  <c r="S661" i="10" s="1"/>
  <c r="Y661" i="10" s="1"/>
  <c r="S707" i="10" a="1"/>
  <c r="S707" i="10" s="1"/>
  <c r="Y707" i="10" s="1"/>
  <c r="S570" i="10" a="1"/>
  <c r="S570" i="10" s="1"/>
  <c r="Y570" i="10" s="1"/>
  <c r="S980" i="10" a="1"/>
  <c r="S980" i="10" s="1"/>
  <c r="Y980" i="10" s="1"/>
  <c r="S181" i="10" a="1"/>
  <c r="S181" i="10" s="1"/>
  <c r="Y181" i="10" s="1"/>
  <c r="S954" i="10" a="1"/>
  <c r="S954" i="10" s="1"/>
  <c r="Y954" i="10" s="1"/>
  <c r="S356" i="10" a="1"/>
  <c r="S356" i="10" s="1"/>
  <c r="Y356" i="10" s="1"/>
  <c r="S933" i="10" a="1"/>
  <c r="S933" i="10" s="1"/>
  <c r="Y933" i="10" s="1"/>
  <c r="S811" i="10" a="1"/>
  <c r="S811" i="10" s="1"/>
  <c r="Y811" i="10" s="1"/>
  <c r="S163" i="10" a="1"/>
  <c r="S163" i="10" s="1"/>
  <c r="Y163" i="10" s="1"/>
  <c r="S701" i="10" a="1"/>
  <c r="S701" i="10" s="1"/>
  <c r="Y701" i="10" s="1"/>
  <c r="S251" i="10" a="1"/>
  <c r="S251" i="10" s="1"/>
  <c r="Y251" i="10" s="1"/>
  <c r="S88" i="10" a="1"/>
  <c r="S88" i="10" s="1"/>
  <c r="Y88" i="10" s="1"/>
  <c r="S439" i="10" a="1"/>
  <c r="S439" i="10" s="1"/>
  <c r="Y439" i="10" s="1"/>
  <c r="S522" i="10" a="1"/>
  <c r="S522" i="10" s="1"/>
  <c r="Y522" i="10" s="1"/>
  <c r="S331" i="10" a="1"/>
  <c r="S331" i="10" s="1"/>
  <c r="Y331" i="10" s="1"/>
  <c r="S72" i="10" a="1"/>
  <c r="S72" i="10" s="1"/>
  <c r="Y72" i="10" s="1"/>
  <c r="S551" i="10" a="1"/>
  <c r="S551" i="10" s="1"/>
  <c r="Y551" i="10" s="1"/>
  <c r="S373" i="10" a="1"/>
  <c r="S373" i="10" s="1"/>
  <c r="Y373" i="10" s="1"/>
  <c r="S536" i="10" a="1"/>
  <c r="S536" i="10" s="1"/>
  <c r="Y536" i="10" s="1"/>
  <c r="S725" i="10" a="1"/>
  <c r="S725" i="10" s="1"/>
  <c r="Y725" i="10" s="1"/>
  <c r="S411" i="10" a="1"/>
  <c r="S411" i="10" s="1"/>
  <c r="Y411" i="10" s="1"/>
  <c r="S242" i="10" a="1"/>
  <c r="S242" i="10" s="1"/>
  <c r="Y242" i="10" s="1"/>
  <c r="S778" i="10" a="1"/>
  <c r="S778" i="10" s="1"/>
  <c r="Y778" i="10" s="1"/>
  <c r="S159" i="10" a="1"/>
  <c r="S159" i="10" s="1"/>
  <c r="Y159" i="10" s="1"/>
  <c r="S595" i="10" a="1"/>
  <c r="S595" i="10" s="1"/>
  <c r="Y595" i="10" s="1"/>
  <c r="S296" i="10" a="1"/>
  <c r="S296" i="10" s="1"/>
  <c r="Y296" i="10" s="1"/>
  <c r="S109" i="10" a="1"/>
  <c r="S109" i="10" s="1"/>
  <c r="Y109" i="10" s="1"/>
  <c r="S90" i="10" a="1"/>
  <c r="S90" i="10" s="1"/>
  <c r="Y90" i="10" s="1"/>
  <c r="S481" i="10" a="1"/>
  <c r="S481" i="10" s="1"/>
  <c r="Y481" i="10" s="1"/>
  <c r="S156" i="10" a="1"/>
  <c r="S156" i="10" s="1"/>
  <c r="Y156" i="10" s="1"/>
  <c r="S776" i="10" a="1"/>
  <c r="S776" i="10" s="1"/>
  <c r="Y776" i="10" s="1"/>
  <c r="S353" i="10" a="1"/>
  <c r="S353" i="10" s="1"/>
  <c r="Y353" i="10" s="1"/>
  <c r="S416" i="10" a="1"/>
  <c r="S416" i="10" s="1"/>
  <c r="Y416" i="10" s="1"/>
  <c r="S190" i="10" a="1"/>
  <c r="S190" i="10" s="1"/>
  <c r="Y190" i="10" s="1"/>
  <c r="S638" i="10" a="1"/>
  <c r="S638" i="10" s="1"/>
  <c r="Y638" i="10" s="1"/>
  <c r="S293" i="10" a="1"/>
  <c r="S293" i="10" s="1"/>
  <c r="Y293" i="10" s="1"/>
  <c r="S573" i="10" a="1"/>
  <c r="S573" i="10" s="1"/>
  <c r="Y573" i="10" s="1"/>
  <c r="S30" i="10" a="1"/>
  <c r="S30" i="10" s="1"/>
  <c r="Y30" i="10" s="1"/>
  <c r="S212" i="10" a="1"/>
  <c r="S212" i="10" s="1"/>
  <c r="Y212" i="10" s="1"/>
  <c r="S752" i="10" a="1"/>
  <c r="S752" i="10" s="1"/>
  <c r="Y752" i="10" s="1"/>
  <c r="S905" i="10" a="1"/>
  <c r="S905" i="10" s="1"/>
  <c r="Y905" i="10" s="1"/>
  <c r="S409" i="10" a="1"/>
  <c r="S409" i="10" s="1"/>
  <c r="Y409" i="10" s="1"/>
  <c r="S710" i="10" a="1"/>
  <c r="S710" i="10" s="1"/>
  <c r="Y710" i="10" s="1"/>
  <c r="S217" i="10" a="1"/>
  <c r="S217" i="10" s="1"/>
  <c r="Y217" i="10" s="1"/>
  <c r="S699" i="10" a="1"/>
  <c r="S699" i="10" s="1"/>
  <c r="Y699" i="10" s="1"/>
  <c r="S455" i="10" a="1"/>
  <c r="S455" i="10" s="1"/>
  <c r="Y455" i="10" s="1"/>
  <c r="S443" i="10" a="1"/>
  <c r="S443" i="10" s="1"/>
  <c r="Y443" i="10" s="1"/>
  <c r="S968" i="10" a="1"/>
  <c r="S968" i="10" s="1"/>
  <c r="Y968" i="10" s="1"/>
  <c r="S147" i="10" a="1"/>
  <c r="S147" i="10" s="1"/>
  <c r="Y147" i="10" s="1"/>
  <c r="S64" i="10" a="1"/>
  <c r="S64" i="10" s="1"/>
  <c r="Y64" i="10" s="1"/>
  <c r="S421" i="10" a="1"/>
  <c r="S421" i="10" s="1"/>
  <c r="Y421" i="10" s="1"/>
  <c r="S18" i="10" a="1"/>
  <c r="S18" i="10" s="1"/>
  <c r="Y18" i="10" s="1"/>
  <c r="S655" i="10" a="1"/>
  <c r="S655" i="10" s="1"/>
  <c r="Y655" i="10" s="1"/>
  <c r="S468" i="10" a="1"/>
  <c r="S468" i="10" s="1"/>
  <c r="Y468" i="10" s="1"/>
  <c r="S676" i="10" a="1"/>
  <c r="S676" i="10" s="1"/>
  <c r="Y676" i="10" s="1"/>
  <c r="S15" i="10" a="1"/>
  <c r="S15" i="10" s="1"/>
  <c r="Y15" i="10" s="1"/>
  <c r="S929" i="10" a="1"/>
  <c r="S929" i="10" s="1"/>
  <c r="Y929" i="10" s="1"/>
  <c r="S202" i="10" a="1"/>
  <c r="S202" i="10" s="1"/>
  <c r="Y202" i="10" s="1"/>
  <c r="S576" i="10" a="1"/>
  <c r="S576" i="10" s="1"/>
  <c r="Y576" i="10" s="1"/>
  <c r="S62" i="10" a="1"/>
  <c r="S62" i="10" s="1"/>
  <c r="Y62" i="10" s="1"/>
  <c r="S142" i="10" a="1"/>
  <c r="S142" i="10" s="1"/>
  <c r="Y142" i="10" s="1"/>
  <c r="S995" i="10" a="1"/>
  <c r="S995" i="10" s="1"/>
  <c r="Y995" i="10" s="1"/>
  <c r="S806" i="10" a="1"/>
  <c r="S806" i="10" s="1"/>
  <c r="Y806" i="10" s="1"/>
  <c r="S210" i="10" a="1"/>
  <c r="S210" i="10" s="1"/>
  <c r="Y210" i="10" s="1"/>
  <c r="S729" i="10" a="1"/>
  <c r="S729" i="10" s="1"/>
  <c r="Y729" i="10" s="1"/>
  <c r="S388" i="10" a="1"/>
  <c r="S388" i="10" s="1"/>
  <c r="Y388" i="10" s="1"/>
  <c r="S830" i="10" a="1"/>
  <c r="S830" i="10" s="1"/>
  <c r="Y830" i="10" s="1"/>
  <c r="S482" i="10" a="1"/>
  <c r="S482" i="10" s="1"/>
  <c r="Y482" i="10" s="1"/>
  <c r="S800" i="10" a="1"/>
  <c r="S800" i="10" s="1"/>
  <c r="Y800" i="10" s="1"/>
  <c r="S414" i="10" a="1"/>
  <c r="S414" i="10" s="1"/>
  <c r="Y414" i="10" s="1"/>
  <c r="S155" i="10" a="1"/>
  <c r="S155" i="10" s="1"/>
  <c r="Y155" i="10" s="1"/>
  <c r="S266" i="10" a="1"/>
  <c r="S266" i="10" s="1"/>
  <c r="Y266" i="10" s="1"/>
  <c r="S231" i="10" a="1"/>
  <c r="S231" i="10" s="1"/>
  <c r="Y231" i="10" s="1"/>
  <c r="S984" i="10" a="1"/>
  <c r="S984" i="10" s="1"/>
  <c r="Y984" i="10" s="1"/>
  <c r="S317" i="10" a="1"/>
  <c r="S317" i="10" s="1"/>
  <c r="Y317" i="10" s="1"/>
  <c r="S176" i="10" a="1"/>
  <c r="S176" i="10" s="1"/>
  <c r="Y176" i="10" s="1"/>
  <c r="S561" i="10" a="1"/>
  <c r="S561" i="10" s="1"/>
  <c r="Y561" i="10" s="1"/>
  <c r="S569" i="10" a="1"/>
  <c r="S569" i="10" s="1"/>
  <c r="Y569" i="10" s="1"/>
  <c r="S593" i="10" a="1"/>
  <c r="S593" i="10" s="1"/>
  <c r="Y593" i="10" s="1"/>
  <c r="S7" i="10" a="1"/>
  <c r="S7" i="10" s="1"/>
  <c r="Y7" i="10" s="1"/>
  <c r="S568" i="10" a="1"/>
  <c r="S568" i="10" s="1"/>
  <c r="Y568" i="10" s="1"/>
  <c r="S73" i="10" a="1"/>
  <c r="S73" i="10" s="1"/>
  <c r="Y73" i="10" s="1"/>
  <c r="S967" i="10" a="1"/>
  <c r="S967" i="10" s="1"/>
  <c r="Y967" i="10" s="1"/>
  <c r="S650" i="10" a="1"/>
  <c r="S650" i="10" s="1"/>
  <c r="Y650" i="10" s="1"/>
  <c r="S187" i="10" a="1"/>
  <c r="S187" i="10" s="1"/>
  <c r="Y187" i="10" s="1"/>
  <c r="S618" i="10" a="1"/>
  <c r="S618" i="10" s="1"/>
  <c r="Y618" i="10" s="1"/>
  <c r="S376" i="10" a="1"/>
  <c r="S376" i="10" s="1"/>
  <c r="Y376" i="10" s="1"/>
  <c r="S438" i="10" a="1"/>
  <c r="S438" i="10" s="1"/>
  <c r="Y438" i="10" s="1"/>
  <c r="S612" i="10" a="1"/>
  <c r="S612" i="10" s="1"/>
  <c r="Y612" i="10" s="1"/>
  <c r="S3" i="10" a="1"/>
  <c r="S3" i="10" s="1"/>
  <c r="Y3" i="10" s="1"/>
  <c r="S518" i="10" a="1"/>
  <c r="S518" i="10" s="1"/>
  <c r="Y518" i="10" s="1"/>
  <c r="S399" i="10" a="1"/>
  <c r="S399" i="10" s="1"/>
  <c r="Y399" i="10" s="1"/>
  <c r="S343" i="10" a="1"/>
  <c r="S343" i="10" s="1"/>
  <c r="Y343" i="10" s="1"/>
  <c r="S663" i="10" a="1"/>
  <c r="S663" i="10" s="1"/>
  <c r="Y663" i="10" s="1"/>
  <c r="S921" i="10" a="1"/>
  <c r="S921" i="10" s="1"/>
  <c r="Y921" i="10" s="1"/>
  <c r="S178" i="10" a="1"/>
  <c r="S178" i="10" s="1"/>
  <c r="Y178" i="10" s="1"/>
  <c r="S804" i="10" a="1"/>
  <c r="S804" i="10" s="1"/>
  <c r="Y804" i="10" s="1"/>
  <c r="S87" i="10" a="1"/>
  <c r="S87" i="10" s="1"/>
  <c r="Y87" i="10" s="1"/>
  <c r="S316" i="10" a="1"/>
  <c r="S316" i="10" s="1"/>
  <c r="Y316" i="10" s="1"/>
  <c r="S290" i="10" a="1"/>
  <c r="S290" i="10" s="1"/>
  <c r="Y290" i="10" s="1"/>
  <c r="S418" i="10" a="1"/>
  <c r="S418" i="10" s="1"/>
  <c r="Y418" i="10" s="1"/>
  <c r="S209" i="10" a="1"/>
  <c r="S209" i="10" s="1"/>
  <c r="Y209" i="10" s="1"/>
  <c r="S285" i="10" a="1"/>
  <c r="S285" i="10" s="1"/>
  <c r="Y285" i="10" s="1"/>
  <c r="S9" i="10" a="1"/>
  <c r="S9" i="10" s="1"/>
  <c r="Y9" i="10" s="1"/>
  <c r="S43" i="10" a="1"/>
  <c r="S43" i="10" s="1"/>
  <c r="Y43" i="10" s="1"/>
  <c r="S789" i="10" a="1"/>
  <c r="S789" i="10" s="1"/>
  <c r="Y789" i="10" s="1"/>
  <c r="S692" i="10" a="1"/>
  <c r="S692" i="10" s="1"/>
  <c r="Y692" i="10" s="1"/>
  <c r="S587" i="10" a="1"/>
  <c r="S587" i="10" s="1"/>
  <c r="Y587" i="10" s="1"/>
  <c r="S632" i="10" a="1"/>
  <c r="S632" i="10" s="1"/>
  <c r="Y632" i="10" s="1"/>
  <c r="S162" i="10" a="1"/>
  <c r="S162" i="10" s="1"/>
  <c r="Y162" i="10" s="1"/>
  <c r="S308" i="10" a="1"/>
  <c r="S308" i="10" s="1"/>
  <c r="Y308" i="10" s="1"/>
  <c r="S867" i="10" a="1"/>
  <c r="S867" i="10" s="1"/>
  <c r="Y867" i="10" s="1"/>
  <c r="S311" i="10" a="1"/>
  <c r="S311" i="10" s="1"/>
  <c r="Y311" i="10" s="1"/>
  <c r="S33" i="10" a="1"/>
  <c r="S33" i="10" s="1"/>
  <c r="Y33" i="10" s="1"/>
  <c r="S922" i="10" a="1"/>
  <c r="S922" i="10" s="1"/>
  <c r="Y922" i="10" s="1"/>
  <c r="S507" i="10" a="1"/>
  <c r="S507" i="10" s="1"/>
  <c r="Y507" i="10" s="1"/>
  <c r="S502" i="10" a="1"/>
  <c r="S502" i="10" s="1"/>
  <c r="Y502" i="10" s="1"/>
  <c r="S204" i="10" a="1"/>
  <c r="S204" i="10" s="1"/>
  <c r="Y204" i="10" s="1"/>
  <c r="S71" i="10" a="1"/>
  <c r="S71" i="10" s="1"/>
  <c r="Y71" i="10" s="1"/>
  <c r="S717" i="10" a="1"/>
  <c r="S717" i="10" s="1"/>
  <c r="Y717" i="10" s="1"/>
  <c r="S417" i="10" a="1"/>
  <c r="S417" i="10" s="1"/>
  <c r="Y417" i="10" s="1"/>
  <c r="S543" i="10" a="1"/>
  <c r="S543" i="10" s="1"/>
  <c r="Y543" i="10" s="1"/>
  <c r="S631" i="10" a="1"/>
  <c r="S631" i="10" s="1"/>
  <c r="Y631" i="10" s="1"/>
  <c r="S381" i="10" a="1"/>
  <c r="S381" i="10" s="1"/>
  <c r="Y381" i="10" s="1"/>
  <c r="S769" i="10" a="1"/>
  <c r="S769" i="10" s="1"/>
  <c r="Y769" i="10" s="1"/>
  <c r="S358" i="10" a="1"/>
  <c r="S358" i="10" s="1"/>
  <c r="Y358" i="10" s="1"/>
  <c r="S344" i="10" a="1"/>
  <c r="S344" i="10" s="1"/>
  <c r="Y344" i="10" s="1"/>
  <c r="S527" i="10" a="1"/>
  <c r="S527" i="10" s="1"/>
  <c r="Y527" i="10" s="1"/>
  <c r="S945" i="10" a="1"/>
  <c r="S945" i="10" s="1"/>
  <c r="Y945" i="10" s="1"/>
  <c r="S956" i="10" a="1"/>
  <c r="S956" i="10" s="1"/>
  <c r="Y956" i="10" s="1"/>
  <c r="S361" i="10" a="1"/>
  <c r="S361" i="10" s="1"/>
  <c r="Y361" i="10" s="1"/>
  <c r="S779" i="10" a="1"/>
  <c r="S779" i="10" s="1"/>
  <c r="Y779" i="10" s="1"/>
  <c r="S92" i="10" a="1"/>
  <c r="S92" i="10" s="1"/>
  <c r="Y92" i="10" s="1"/>
  <c r="S244" i="10" a="1"/>
  <c r="S244" i="10" s="1"/>
  <c r="Y244" i="10" s="1"/>
  <c r="S292" i="10" a="1"/>
  <c r="S292" i="10" s="1"/>
  <c r="Y292" i="10" s="1"/>
  <c r="S205" i="10" a="1"/>
  <c r="S205" i="10" s="1"/>
  <c r="Y205" i="10" s="1"/>
  <c r="S352" i="10" a="1"/>
  <c r="S352" i="10" s="1"/>
  <c r="Y352" i="10" s="1"/>
  <c r="S28" i="10" a="1"/>
  <c r="S28" i="10" s="1"/>
  <c r="Y28" i="10" s="1"/>
  <c r="S786" i="10" a="1"/>
  <c r="S786" i="10" s="1"/>
  <c r="Y786" i="10" s="1"/>
  <c r="S182" i="10" a="1"/>
  <c r="S182" i="10" s="1"/>
  <c r="Y182" i="10" s="1"/>
  <c r="S918" i="10" a="1"/>
  <c r="S918" i="10" s="1"/>
  <c r="Y918" i="10" s="1"/>
  <c r="S337" i="10" a="1"/>
  <c r="S337" i="10" s="1"/>
  <c r="Y337" i="10" s="1"/>
  <c r="S500" i="10" a="1"/>
  <c r="S500" i="10" s="1"/>
  <c r="Y500" i="10" s="1"/>
  <c r="S797" i="10" a="1"/>
  <c r="S797" i="10" s="1"/>
  <c r="Y797" i="10" s="1"/>
  <c r="S398" i="10" a="1"/>
  <c r="S398" i="10" s="1"/>
  <c r="Y398" i="10" s="1"/>
  <c r="S953" i="10" a="1"/>
  <c r="S953" i="10" s="1"/>
  <c r="Y953" i="10" s="1"/>
  <c r="S106" i="10" a="1"/>
  <c r="S106" i="10" s="1"/>
  <c r="Y106" i="10" s="1"/>
  <c r="S904" i="10" a="1"/>
  <c r="S904" i="10" s="1"/>
  <c r="Y904" i="10" s="1"/>
  <c r="S189" i="10" a="1"/>
  <c r="S189" i="10" s="1"/>
  <c r="Y189" i="10" s="1"/>
  <c r="S839" i="10" a="1"/>
  <c r="S839" i="10" s="1"/>
  <c r="Y839" i="10" s="1"/>
  <c r="S731" i="10" a="1"/>
  <c r="S731" i="10" s="1"/>
  <c r="Y731" i="10" s="1"/>
  <c r="S188" i="10" a="1"/>
  <c r="S188" i="10" s="1"/>
  <c r="Y188" i="10" s="1"/>
  <c r="S940" i="10" a="1"/>
  <c r="S940" i="10" s="1"/>
  <c r="Y940" i="10" s="1"/>
  <c r="S93" i="10" a="1"/>
  <c r="S93" i="10" s="1"/>
  <c r="Y93" i="10" s="1"/>
  <c r="S850" i="10" a="1"/>
  <c r="S850" i="10" s="1"/>
  <c r="Y850" i="10" s="1"/>
  <c r="S259" i="10" a="1"/>
  <c r="S259" i="10" s="1"/>
  <c r="Y259" i="10" s="1"/>
  <c r="S891" i="10" a="1"/>
  <c r="S891" i="10" s="1"/>
  <c r="Y891" i="10" s="1"/>
  <c r="S320" i="10" a="1"/>
  <c r="S320" i="10" s="1"/>
  <c r="Y320" i="10" s="1"/>
  <c r="S564" i="10" a="1"/>
  <c r="S564" i="10" s="1"/>
  <c r="Y564" i="10" s="1"/>
  <c r="S297" i="10" a="1"/>
  <c r="S297" i="10" s="1"/>
  <c r="Y297" i="10" s="1"/>
  <c r="S913" i="10" a="1"/>
  <c r="S913" i="10" s="1"/>
  <c r="Y913" i="10" s="1"/>
  <c r="Y2" i="10"/>
  <c r="AW14" i="6" a="1"/>
  <c r="AW14" i="6" s="1"/>
  <c r="AX25" i="6" a="1"/>
  <c r="AX25" i="6" s="1"/>
  <c r="AX39" i="6" s="1"/>
  <c r="AX21" i="6" a="1"/>
  <c r="AX21" i="6" s="1"/>
  <c r="AX35" i="6" s="1"/>
  <c r="AW15" i="6" a="1"/>
  <c r="AW15" i="6" s="1"/>
  <c r="AW16" i="6" a="1"/>
  <c r="AW16" i="6" s="1"/>
  <c r="AW12" i="6" a="1"/>
  <c r="AW12" i="6" s="1"/>
  <c r="AW13" i="6" a="1"/>
  <c r="AW13" i="6" s="1"/>
  <c r="AX23" i="6" a="1"/>
  <c r="AX23" i="6" s="1"/>
  <c r="AX37" i="6" s="1"/>
  <c r="AX20" i="6" a="1"/>
  <c r="AX20" i="6" s="1"/>
  <c r="AX22" i="6" a="1"/>
  <c r="AX22" i="6" s="1"/>
  <c r="AX36" i="6" s="1"/>
  <c r="AW17" i="6" a="1"/>
  <c r="AW17" i="6" s="1"/>
  <c r="AX24" i="6" a="1"/>
  <c r="AX24" i="6" s="1"/>
  <c r="AX38" i="6" s="1"/>
  <c r="S2" i="6" a="1"/>
  <c r="S2" i="6" s="1"/>
  <c r="Y2" i="6" s="1"/>
  <c r="S705" i="6" a="1"/>
  <c r="S705" i="6" s="1"/>
  <c r="Y705" i="6" s="1"/>
  <c r="S433" i="6" a="1"/>
  <c r="S433" i="6" s="1"/>
  <c r="Y433" i="6" s="1"/>
  <c r="S984" i="6" a="1"/>
  <c r="S984" i="6" s="1"/>
  <c r="Y984" i="6" s="1"/>
  <c r="S938" i="6" a="1"/>
  <c r="S938" i="6" s="1"/>
  <c r="Y938" i="6" s="1"/>
  <c r="S417" i="6" a="1"/>
  <c r="S417" i="6" s="1"/>
  <c r="Y417" i="6" s="1"/>
  <c r="S581" i="6" a="1"/>
  <c r="S581" i="6" s="1"/>
  <c r="Y581" i="6" s="1"/>
  <c r="S402" i="6" a="1"/>
  <c r="S402" i="6" s="1"/>
  <c r="Y402" i="6" s="1"/>
  <c r="S537" i="6" a="1"/>
  <c r="S537" i="6" s="1"/>
  <c r="Y537" i="6" s="1"/>
  <c r="S927" i="6" a="1"/>
  <c r="S927" i="6" s="1"/>
  <c r="Y927" i="6" s="1"/>
  <c r="S122" i="6" a="1"/>
  <c r="S122" i="6" s="1"/>
  <c r="Y122" i="6" s="1"/>
  <c r="S845" i="6" a="1"/>
  <c r="S845" i="6" s="1"/>
  <c r="Y845" i="6" s="1"/>
  <c r="S760" i="6" a="1"/>
  <c r="S760" i="6" s="1"/>
  <c r="Y760" i="6" s="1"/>
  <c r="S173" i="6" a="1"/>
  <c r="S173" i="6" s="1"/>
  <c r="Y173" i="6" s="1"/>
  <c r="S70" i="6" a="1"/>
  <c r="S70" i="6" s="1"/>
  <c r="Y70" i="6" s="1"/>
  <c r="S7" i="6" a="1"/>
  <c r="S7" i="6" s="1"/>
  <c r="Y7" i="6" s="1"/>
  <c r="S37" i="6" a="1"/>
  <c r="S37" i="6" s="1"/>
  <c r="Y37" i="6" s="1"/>
  <c r="S650" i="6" a="1"/>
  <c r="S650" i="6" s="1"/>
  <c r="Y650" i="6" s="1"/>
  <c r="S980" i="6" a="1"/>
  <c r="S980" i="6" s="1"/>
  <c r="Y980" i="6" s="1"/>
  <c r="S414" i="6" a="1"/>
  <c r="S414" i="6" s="1"/>
  <c r="Y414" i="6" s="1"/>
  <c r="S703" i="6" a="1"/>
  <c r="S703" i="6" s="1"/>
  <c r="Y703" i="6" s="1"/>
  <c r="S967" i="6" a="1"/>
  <c r="S967" i="6" s="1"/>
  <c r="Y967" i="6" s="1"/>
  <c r="S743" i="6" a="1"/>
  <c r="S743" i="6" s="1"/>
  <c r="Y743" i="6" s="1"/>
  <c r="S682" i="6" a="1"/>
  <c r="S682" i="6" s="1"/>
  <c r="Y682" i="6" s="1"/>
  <c r="S710" i="6" a="1"/>
  <c r="S710" i="6" s="1"/>
  <c r="Y710" i="6" s="1"/>
  <c r="S498" i="6" a="1"/>
  <c r="S498" i="6" s="1"/>
  <c r="Y498" i="6" s="1"/>
  <c r="S411" i="6" a="1"/>
  <c r="S411" i="6" s="1"/>
  <c r="Y411" i="6" s="1"/>
  <c r="S489" i="6" a="1"/>
  <c r="S489" i="6" s="1"/>
  <c r="Y489" i="6" s="1"/>
  <c r="S309" i="6" a="1"/>
  <c r="S309" i="6" s="1"/>
  <c r="Y309" i="6" s="1"/>
  <c r="S312" i="6" a="1"/>
  <c r="S312" i="6" s="1"/>
  <c r="Y312" i="6" s="1"/>
  <c r="S822" i="6" a="1"/>
  <c r="S822" i="6" s="1"/>
  <c r="Y822" i="6" s="1"/>
  <c r="S355" i="6" a="1"/>
  <c r="S355" i="6" s="1"/>
  <c r="Y355" i="6" s="1"/>
  <c r="S895" i="6" a="1"/>
  <c r="S895" i="6" s="1"/>
  <c r="Y895" i="6" s="1"/>
  <c r="S656" i="6" a="1"/>
  <c r="S656" i="6" s="1"/>
  <c r="Y656" i="6" s="1"/>
  <c r="S618" i="6" a="1"/>
  <c r="S618" i="6" s="1"/>
  <c r="Y618" i="6" s="1"/>
  <c r="S548" i="6" a="1"/>
  <c r="S548" i="6" s="1"/>
  <c r="Y548" i="6" s="1"/>
  <c r="S382" i="6" a="1"/>
  <c r="S382" i="6" s="1"/>
  <c r="Y382" i="6" s="1"/>
  <c r="S617" i="6" a="1"/>
  <c r="S617" i="6" s="1"/>
  <c r="Y617" i="6" s="1"/>
  <c r="S349" i="6" a="1"/>
  <c r="S349" i="6" s="1"/>
  <c r="Y349" i="6" s="1"/>
  <c r="S941" i="6" a="1"/>
  <c r="S941" i="6" s="1"/>
  <c r="Y941" i="6" s="1"/>
  <c r="S751" i="6" a="1"/>
  <c r="S751" i="6" s="1"/>
  <c r="Y751" i="6" s="1"/>
  <c r="S763" i="6" a="1"/>
  <c r="S763" i="6" s="1"/>
  <c r="Y763" i="6" s="1"/>
  <c r="S991" i="6" a="1"/>
  <c r="S991" i="6" s="1"/>
  <c r="Y991" i="6" s="1"/>
  <c r="S987" i="6" a="1"/>
  <c r="S987" i="6" s="1"/>
  <c r="Y987" i="6" s="1"/>
  <c r="S563" i="6" a="1"/>
  <c r="S563" i="6" s="1"/>
  <c r="Y563" i="6" s="1"/>
  <c r="S455" i="6" a="1"/>
  <c r="S455" i="6" s="1"/>
  <c r="Y455" i="6" s="1"/>
  <c r="S431" i="6" a="1"/>
  <c r="S431" i="6" s="1"/>
  <c r="Y431" i="6" s="1"/>
  <c r="S981" i="6" a="1"/>
  <c r="S981" i="6" s="1"/>
  <c r="Y981" i="6" s="1"/>
  <c r="S412" i="6" a="1"/>
  <c r="S412" i="6" s="1"/>
  <c r="Y412" i="6" s="1"/>
  <c r="S60" i="6" a="1"/>
  <c r="S60" i="6" s="1"/>
  <c r="Y60" i="6" s="1"/>
  <c r="S768" i="6" a="1"/>
  <c r="S768" i="6" s="1"/>
  <c r="Y768" i="6" s="1"/>
  <c r="S664" i="6" a="1"/>
  <c r="S664" i="6" s="1"/>
  <c r="Y664" i="6" s="1"/>
  <c r="S627" i="6" a="1"/>
  <c r="S627" i="6" s="1"/>
  <c r="Y627" i="6" s="1"/>
  <c r="S461" i="6" a="1"/>
  <c r="S461" i="6" s="1"/>
  <c r="Y461" i="6" s="1"/>
  <c r="S878" i="6" a="1"/>
  <c r="S878" i="6" s="1"/>
  <c r="Y878" i="6" s="1"/>
  <c r="S375" i="6" a="1"/>
  <c r="S375" i="6" s="1"/>
  <c r="Y375" i="6" s="1"/>
  <c r="S357" i="6" a="1"/>
  <c r="S357" i="6" s="1"/>
  <c r="Y357" i="6" s="1"/>
  <c r="S348" i="6" a="1"/>
  <c r="S348" i="6" s="1"/>
  <c r="Y348" i="6" s="1"/>
  <c r="S866" i="6" a="1"/>
  <c r="S866" i="6" s="1"/>
  <c r="Y866" i="6" s="1"/>
  <c r="S321" i="6" a="1"/>
  <c r="S321" i="6" s="1"/>
  <c r="Y321" i="6" s="1"/>
  <c r="S675" i="6" a="1"/>
  <c r="S675" i="6" s="1"/>
  <c r="Y675" i="6" s="1"/>
  <c r="S610" i="6" a="1"/>
  <c r="S610" i="6" s="1"/>
  <c r="Y610" i="6" s="1"/>
  <c r="S501" i="6" a="1"/>
  <c r="S501" i="6" s="1"/>
  <c r="Y501" i="6" s="1"/>
  <c r="S440" i="6" a="1"/>
  <c r="S440" i="6" s="1"/>
  <c r="Y440" i="6" s="1"/>
  <c r="S944" i="6" a="1"/>
  <c r="S944" i="6" s="1"/>
  <c r="Y944" i="6" s="1"/>
  <c r="S460" i="6" a="1"/>
  <c r="S460" i="6" s="1"/>
  <c r="Y460" i="6" s="1"/>
  <c r="S298" i="6" a="1"/>
  <c r="S298" i="6" s="1"/>
  <c r="Y298" i="6" s="1"/>
  <c r="S566" i="6" a="1"/>
  <c r="S566" i="6" s="1"/>
  <c r="Y566" i="6" s="1"/>
  <c r="S701" i="6" a="1"/>
  <c r="S701" i="6" s="1"/>
  <c r="Y701" i="6" s="1"/>
  <c r="S874" i="6" a="1"/>
  <c r="S874" i="6" s="1"/>
  <c r="Y874" i="6" s="1"/>
  <c r="S230" i="6" a="1"/>
  <c r="S230" i="6" s="1"/>
  <c r="Y230" i="6" s="1"/>
  <c r="S809" i="6" a="1"/>
  <c r="S809" i="6" s="1"/>
  <c r="Y809" i="6" s="1"/>
  <c r="S89" i="6" a="1"/>
  <c r="S89" i="6" s="1"/>
  <c r="Y89" i="6" s="1"/>
  <c r="S282" i="6" a="1"/>
  <c r="S282" i="6" s="1"/>
  <c r="Y282" i="6" s="1"/>
  <c r="S195" i="6" a="1"/>
  <c r="S195" i="6" s="1"/>
  <c r="Y195" i="6" s="1"/>
  <c r="S413" i="6" a="1"/>
  <c r="S413" i="6" s="1"/>
  <c r="Y413" i="6" s="1"/>
  <c r="S795" i="6" a="1"/>
  <c r="S795" i="6" s="1"/>
  <c r="Y795" i="6" s="1"/>
  <c r="S855" i="6" a="1"/>
  <c r="S855" i="6" s="1"/>
  <c r="Y855" i="6" s="1"/>
  <c r="S311" i="6" a="1"/>
  <c r="S311" i="6" s="1"/>
  <c r="Y311" i="6" s="1"/>
  <c r="S930" i="6" a="1"/>
  <c r="S930" i="6" s="1"/>
  <c r="Y930" i="6" s="1"/>
  <c r="S137" i="6" a="1"/>
  <c r="S137" i="6" s="1"/>
  <c r="Y137" i="6" s="1"/>
  <c r="S116" i="6" a="1"/>
  <c r="S116" i="6" s="1"/>
  <c r="Y116" i="6" s="1"/>
  <c r="S161" i="6" a="1"/>
  <c r="S161" i="6" s="1"/>
  <c r="Y161" i="6" s="1"/>
  <c r="S295" i="6" a="1"/>
  <c r="S295" i="6" s="1"/>
  <c r="Y295" i="6" s="1"/>
  <c r="S190" i="6" a="1"/>
  <c r="S190" i="6" s="1"/>
  <c r="Y190" i="6" s="1"/>
  <c r="S221" i="6" a="1"/>
  <c r="S221" i="6" s="1"/>
  <c r="Y221" i="6" s="1"/>
  <c r="S552" i="6" a="1"/>
  <c r="S552" i="6" s="1"/>
  <c r="Y552" i="6" s="1"/>
  <c r="S929" i="6" a="1"/>
  <c r="S929" i="6" s="1"/>
  <c r="Y929" i="6" s="1"/>
  <c r="S418" i="6" a="1"/>
  <c r="S418" i="6" s="1"/>
  <c r="Y418" i="6" s="1"/>
  <c r="S516" i="6" a="1"/>
  <c r="S516" i="6" s="1"/>
  <c r="Y516" i="6" s="1"/>
  <c r="S147" i="6" a="1"/>
  <c r="S147" i="6" s="1"/>
  <c r="Y147" i="6" s="1"/>
  <c r="S56" i="6" a="1"/>
  <c r="S56" i="6" s="1"/>
  <c r="Y56" i="6" s="1"/>
  <c r="S728" i="6" a="1"/>
  <c r="S728" i="6" s="1"/>
  <c r="Y728" i="6" s="1"/>
  <c r="S896" i="6" a="1"/>
  <c r="S896" i="6" s="1"/>
  <c r="Y896" i="6" s="1"/>
  <c r="S853" i="6" a="1"/>
  <c r="S853" i="6" s="1"/>
  <c r="Y853" i="6" s="1"/>
  <c r="S214" i="6" a="1"/>
  <c r="S214" i="6" s="1"/>
  <c r="Y214" i="6" s="1"/>
  <c r="S35" i="6" a="1"/>
  <c r="S35" i="6" s="1"/>
  <c r="Y35" i="6" s="1"/>
  <c r="S811" i="6" a="1"/>
  <c r="S811" i="6" s="1"/>
  <c r="Y811" i="6" s="1"/>
  <c r="S467" i="6" a="1"/>
  <c r="S467" i="6" s="1"/>
  <c r="Y467" i="6" s="1"/>
  <c r="S393" i="6" a="1"/>
  <c r="S393" i="6" s="1"/>
  <c r="Y393" i="6" s="1"/>
  <c r="S462" i="6" a="1"/>
  <c r="S462" i="6" s="1"/>
  <c r="Y462" i="6" s="1"/>
  <c r="S182" i="6" a="1"/>
  <c r="S182" i="6" s="1"/>
  <c r="Y182" i="6" s="1"/>
  <c r="S15" i="6" a="1"/>
  <c r="S15" i="6" s="1"/>
  <c r="Y15" i="6" s="1"/>
  <c r="S698" i="6" a="1"/>
  <c r="S698" i="6" s="1"/>
  <c r="Y698" i="6" s="1"/>
  <c r="S39" i="6" a="1"/>
  <c r="S39" i="6" s="1"/>
  <c r="Y39" i="6" s="1"/>
  <c r="S741" i="6" a="1"/>
  <c r="S741" i="6" s="1"/>
  <c r="Y741" i="6" s="1"/>
  <c r="S64" i="6" a="1"/>
  <c r="S64" i="6" s="1"/>
  <c r="Y64" i="6" s="1"/>
  <c r="S829" i="6" a="1"/>
  <c r="S829" i="6" s="1"/>
  <c r="Y829" i="6" s="1"/>
  <c r="S790" i="6" a="1"/>
  <c r="S790" i="6" s="1"/>
  <c r="Y790" i="6" s="1"/>
  <c r="S525" i="6" a="1"/>
  <c r="S525" i="6" s="1"/>
  <c r="Y525" i="6" s="1"/>
  <c r="S454" i="6" a="1"/>
  <c r="S454" i="6" s="1"/>
  <c r="Y454" i="6" s="1"/>
  <c r="S496" i="6" a="1"/>
  <c r="S496" i="6" s="1"/>
  <c r="Y496" i="6" s="1"/>
  <c r="S83" i="6" a="1"/>
  <c r="S83" i="6" s="1"/>
  <c r="Y83" i="6" s="1"/>
  <c r="S872" i="6" a="1"/>
  <c r="S872" i="6" s="1"/>
  <c r="Y872" i="6" s="1"/>
  <c r="S671" i="6" a="1"/>
  <c r="S671" i="6" s="1"/>
  <c r="Y671" i="6" s="1"/>
  <c r="S841" i="6" a="1"/>
  <c r="S841" i="6" s="1"/>
  <c r="Y841" i="6" s="1"/>
  <c r="S807" i="6" a="1"/>
  <c r="S807" i="6" s="1"/>
  <c r="Y807" i="6" s="1"/>
  <c r="S99" i="6" a="1"/>
  <c r="S99" i="6" s="1"/>
  <c r="Y99" i="6" s="1"/>
  <c r="S82" i="6" a="1"/>
  <c r="S82" i="6" s="1"/>
  <c r="Y82" i="6" s="1"/>
  <c r="S836" i="6" a="1"/>
  <c r="S836" i="6" s="1"/>
  <c r="Y836" i="6" s="1"/>
  <c r="S988" i="6" a="1"/>
  <c r="S988" i="6" s="1"/>
  <c r="Y988" i="6" s="1"/>
  <c r="S235" i="6" a="1"/>
  <c r="S235" i="6" s="1"/>
  <c r="Y235" i="6" s="1"/>
  <c r="S961" i="6" a="1"/>
  <c r="S961" i="6" s="1"/>
  <c r="Y961" i="6" s="1"/>
  <c r="S206" i="6" a="1"/>
  <c r="S206" i="6" s="1"/>
  <c r="Y206" i="6" s="1"/>
  <c r="S296" i="6" a="1"/>
  <c r="S296" i="6" s="1"/>
  <c r="Y296" i="6" s="1"/>
  <c r="S245" i="6" a="1"/>
  <c r="S245" i="6" s="1"/>
  <c r="Y245" i="6" s="1"/>
  <c r="S453" i="6" a="1"/>
  <c r="S453" i="6" s="1"/>
  <c r="Y453" i="6" s="1"/>
  <c r="S791" i="6" a="1"/>
  <c r="S791" i="6" s="1"/>
  <c r="Y791" i="6" s="1"/>
  <c r="S744" i="6" a="1"/>
  <c r="S744" i="6" s="1"/>
  <c r="Y744" i="6" s="1"/>
  <c r="S667" i="6" a="1"/>
  <c r="S667" i="6" s="1"/>
  <c r="Y667" i="6" s="1"/>
  <c r="S868" i="6" a="1"/>
  <c r="S868" i="6" s="1"/>
  <c r="Y868" i="6" s="1"/>
  <c r="S956" i="6" a="1"/>
  <c r="S956" i="6" s="1"/>
  <c r="Y956" i="6" s="1"/>
  <c r="S203" i="6" a="1"/>
  <c r="S203" i="6" s="1"/>
  <c r="Y203" i="6" s="1"/>
  <c r="S996" i="6" a="1"/>
  <c r="S996" i="6" s="1"/>
  <c r="Y996" i="6" s="1"/>
  <c r="S142" i="6" a="1"/>
  <c r="S142" i="6" s="1"/>
  <c r="Y142" i="6" s="1"/>
  <c r="S292" i="6" a="1"/>
  <c r="S292" i="6" s="1"/>
  <c r="Y292" i="6" s="1"/>
  <c r="S85" i="6" a="1"/>
  <c r="S85" i="6" s="1"/>
  <c r="Y85" i="6" s="1"/>
  <c r="S466" i="6" a="1"/>
  <c r="S466" i="6" s="1"/>
  <c r="Y466" i="6" s="1"/>
  <c r="S827" i="6" a="1"/>
  <c r="S827" i="6" s="1"/>
  <c r="Y827" i="6" s="1"/>
  <c r="S882" i="6" a="1"/>
  <c r="S882" i="6" s="1"/>
  <c r="Y882" i="6" s="1"/>
  <c r="S803" i="6" a="1"/>
  <c r="S803" i="6" s="1"/>
  <c r="Y803" i="6" s="1"/>
  <c r="S942" i="6" a="1"/>
  <c r="S942" i="6" s="1"/>
  <c r="Y942" i="6" s="1"/>
  <c r="S887" i="6" a="1"/>
  <c r="S887" i="6" s="1"/>
  <c r="Y887" i="6" s="1"/>
  <c r="S276" i="6" a="1"/>
  <c r="S276" i="6" s="1"/>
  <c r="Y276" i="6" s="1"/>
  <c r="S187" i="6" a="1"/>
  <c r="S187" i="6" s="1"/>
  <c r="Y187" i="6" s="1"/>
  <c r="S284" i="6" a="1"/>
  <c r="S284" i="6" s="1"/>
  <c r="Y284" i="6" s="1"/>
  <c r="S787" i="6" a="1"/>
  <c r="S787" i="6" s="1"/>
  <c r="Y787" i="6" s="1"/>
  <c r="S471" i="6" a="1"/>
  <c r="S471" i="6" s="1"/>
  <c r="Y471" i="6" s="1"/>
  <c r="S620" i="6" a="1"/>
  <c r="S620" i="6" s="1"/>
  <c r="Y620" i="6" s="1"/>
  <c r="S765" i="6" a="1"/>
  <c r="S765" i="6" s="1"/>
  <c r="Y765" i="6" s="1"/>
  <c r="S403" i="6" a="1"/>
  <c r="S403" i="6" s="1"/>
  <c r="Y403" i="6" s="1"/>
  <c r="S197" i="6" a="1"/>
  <c r="S197" i="6" s="1"/>
  <c r="Y197" i="6" s="1"/>
  <c r="S794" i="6" a="1"/>
  <c r="S794" i="6" s="1"/>
  <c r="Y794" i="6" s="1"/>
  <c r="S177" i="6" a="1"/>
  <c r="S177" i="6" s="1"/>
  <c r="Y177" i="6" s="1"/>
  <c r="S47" i="6" a="1"/>
  <c r="S47" i="6" s="1"/>
  <c r="Y47" i="6" s="1"/>
  <c r="S422" i="6" a="1"/>
  <c r="S422" i="6" s="1"/>
  <c r="Y422" i="6" s="1"/>
  <c r="S598" i="6" a="1"/>
  <c r="S598" i="6" s="1"/>
  <c r="Y598" i="6" s="1"/>
  <c r="S267" i="6" a="1"/>
  <c r="S267" i="6" s="1"/>
  <c r="Y267" i="6" s="1"/>
  <c r="S891" i="6" a="1"/>
  <c r="S891" i="6" s="1"/>
  <c r="Y891" i="6" s="1"/>
  <c r="S623" i="6" a="1"/>
  <c r="S623" i="6" s="1"/>
  <c r="Y623" i="6" s="1"/>
  <c r="S289" i="6" a="1"/>
  <c r="S289" i="6" s="1"/>
  <c r="Y289" i="6" s="1"/>
  <c r="S742" i="6" a="1"/>
  <c r="S742" i="6" s="1"/>
  <c r="Y742" i="6" s="1"/>
  <c r="S252" i="6" a="1"/>
  <c r="S252" i="6" s="1"/>
  <c r="Y252" i="6" s="1"/>
  <c r="S323" i="6" a="1"/>
  <c r="S323" i="6" s="1"/>
  <c r="Y323" i="6" s="1"/>
  <c r="S978" i="6" a="1"/>
  <c r="S978" i="6" s="1"/>
  <c r="Y978" i="6" s="1"/>
  <c r="S776" i="6" a="1"/>
  <c r="S776" i="6" s="1"/>
  <c r="Y776" i="6" s="1"/>
  <c r="S721" i="6" a="1"/>
  <c r="S721" i="6" s="1"/>
  <c r="Y721" i="6" s="1"/>
  <c r="S544" i="6" a="1"/>
  <c r="S544" i="6" s="1"/>
  <c r="Y544" i="6" s="1"/>
  <c r="S678" i="6" a="1"/>
  <c r="S678" i="6" s="1"/>
  <c r="Y678" i="6" s="1"/>
  <c r="S541" i="6" a="1"/>
  <c r="S541" i="6" s="1"/>
  <c r="Y541" i="6" s="1"/>
  <c r="S449" i="6" a="1"/>
  <c r="S449" i="6" s="1"/>
  <c r="Y449" i="6" s="1"/>
  <c r="S383" i="6" a="1"/>
  <c r="S383" i="6" s="1"/>
  <c r="Y383" i="6" s="1"/>
  <c r="S951" i="6" a="1"/>
  <c r="S951" i="6" s="1"/>
  <c r="Y951" i="6" s="1"/>
  <c r="S328" i="6" a="1"/>
  <c r="S328" i="6" s="1"/>
  <c r="Y328" i="6" s="1"/>
  <c r="S243" i="6" a="1"/>
  <c r="S243" i="6" s="1"/>
  <c r="Y243" i="6" s="1"/>
  <c r="S758" i="6" a="1"/>
  <c r="S758" i="6" s="1"/>
  <c r="Y758" i="6" s="1"/>
  <c r="S622" i="6" a="1"/>
  <c r="S622" i="6" s="1"/>
  <c r="Y622" i="6" s="1"/>
  <c r="S628" i="6" a="1"/>
  <c r="S628" i="6" s="1"/>
  <c r="Y628" i="6" s="1"/>
  <c r="S465" i="6" a="1"/>
  <c r="S465" i="6" s="1"/>
  <c r="Y465" i="6" s="1"/>
  <c r="S848" i="6" a="1"/>
  <c r="S848" i="6" s="1"/>
  <c r="Y848" i="6" s="1"/>
  <c r="S397" i="6" a="1"/>
  <c r="S397" i="6" s="1"/>
  <c r="Y397" i="6" s="1"/>
  <c r="S331" i="6" a="1"/>
  <c r="S331" i="6" s="1"/>
  <c r="Y331" i="6" s="1"/>
  <c r="S812" i="6" a="1"/>
  <c r="S812" i="6" s="1"/>
  <c r="Y812" i="6" s="1"/>
  <c r="S824" i="6" a="1"/>
  <c r="S824" i="6" s="1"/>
  <c r="Y824" i="6" s="1"/>
  <c r="S979" i="6" a="1"/>
  <c r="S979" i="6" s="1"/>
  <c r="Y979" i="6" s="1"/>
  <c r="S545" i="6" a="1"/>
  <c r="S545" i="6" s="1"/>
  <c r="Y545" i="6" s="1"/>
  <c r="S641" i="6" a="1"/>
  <c r="S641" i="6" s="1"/>
  <c r="Y641" i="6" s="1"/>
  <c r="S538" i="6" a="1"/>
  <c r="S538" i="6" s="1"/>
  <c r="Y538" i="6" s="1"/>
  <c r="S509" i="6" a="1"/>
  <c r="S509" i="6" s="1"/>
  <c r="Y509" i="6" s="1"/>
  <c r="S344" i="6" a="1"/>
  <c r="S344" i="6" s="1"/>
  <c r="Y344" i="6" s="1"/>
  <c r="S523" i="6" a="1"/>
  <c r="S523" i="6" s="1"/>
  <c r="Y523" i="6" s="1"/>
  <c r="S319" i="6" a="1"/>
  <c r="S319" i="6" s="1"/>
  <c r="Y319" i="6" s="1"/>
  <c r="S939" i="6" a="1"/>
  <c r="S939" i="6" s="1"/>
  <c r="Y939" i="6" s="1"/>
  <c r="S766" i="6" a="1"/>
  <c r="S766" i="6" s="1"/>
  <c r="Y766" i="6" s="1"/>
  <c r="S690" i="6" a="1"/>
  <c r="S690" i="6" s="1"/>
  <c r="Y690" i="6" s="1"/>
  <c r="S530" i="6" a="1"/>
  <c r="S530" i="6" s="1"/>
  <c r="Y530" i="6" s="1"/>
  <c r="S551" i="6" a="1"/>
  <c r="S551" i="6" s="1"/>
  <c r="Y551" i="6" s="1"/>
  <c r="S524" i="6" a="1"/>
  <c r="S524" i="6" s="1"/>
  <c r="Y524" i="6" s="1"/>
  <c r="S416" i="6" a="1"/>
  <c r="S416" i="6" s="1"/>
  <c r="Y416" i="6" s="1"/>
  <c r="S367" i="6" a="1"/>
  <c r="S367" i="6" s="1"/>
  <c r="Y367" i="6" s="1"/>
  <c r="S918" i="6" a="1"/>
  <c r="S918" i="6" s="1"/>
  <c r="Y918" i="6" s="1"/>
  <c r="S398" i="6" a="1"/>
  <c r="S398" i="6" s="1"/>
  <c r="Y398" i="6" s="1"/>
  <c r="S109" i="6" a="1"/>
  <c r="S109" i="6" s="1"/>
  <c r="Y109" i="6" s="1"/>
  <c r="S590" i="6" a="1"/>
  <c r="S590" i="6" s="1"/>
  <c r="Y590" i="6" s="1"/>
  <c r="S436" i="6" a="1"/>
  <c r="S436" i="6" s="1"/>
  <c r="Y436" i="6" s="1"/>
  <c r="S499" i="6" a="1"/>
  <c r="S499" i="6" s="1"/>
  <c r="Y499" i="6" s="1"/>
  <c r="S354" i="6" a="1"/>
  <c r="S354" i="6" s="1"/>
  <c r="Y354" i="6" s="1"/>
  <c r="S605" i="6" a="1"/>
  <c r="S605" i="6" s="1"/>
  <c r="Y605" i="6" s="1"/>
  <c r="S730" i="6" a="1"/>
  <c r="S730" i="6" s="1"/>
  <c r="Y730" i="6" s="1"/>
  <c r="S704" i="6" a="1"/>
  <c r="S704" i="6" s="1"/>
  <c r="Y704" i="6" s="1"/>
  <c r="S884" i="6" a="1"/>
  <c r="S884" i="6" s="1"/>
  <c r="Y884" i="6" s="1"/>
  <c r="S194" i="6" a="1"/>
  <c r="S194" i="6" s="1"/>
  <c r="Y194" i="6" s="1"/>
  <c r="S139" i="6" a="1"/>
  <c r="S139" i="6" s="1"/>
  <c r="Y139" i="6" s="1"/>
  <c r="S258" i="6" a="1"/>
  <c r="S258" i="6" s="1"/>
  <c r="Y258" i="6" s="1"/>
  <c r="S14" i="6" a="1"/>
  <c r="S14" i="6" s="1"/>
  <c r="Y14" i="6" s="1"/>
  <c r="S209" i="6" a="1"/>
  <c r="S209" i="6" s="1"/>
  <c r="Y209" i="6" s="1"/>
  <c r="S155" i="6" a="1"/>
  <c r="S155" i="6" s="1"/>
  <c r="Y155" i="6" s="1"/>
  <c r="S493" i="6" a="1"/>
  <c r="S493" i="6" s="1"/>
  <c r="Y493" i="6" s="1"/>
  <c r="S856" i="6" a="1"/>
  <c r="S856" i="6" s="1"/>
  <c r="Y856" i="6" s="1"/>
  <c r="S907" i="6" a="1"/>
  <c r="S907" i="6" s="1"/>
  <c r="Y907" i="6" s="1"/>
  <c r="S380" i="6" a="1"/>
  <c r="S380" i="6" s="1"/>
  <c r="Y380" i="6" s="1"/>
  <c r="S237" i="6" a="1"/>
  <c r="S237" i="6" s="1"/>
  <c r="Y237" i="6" s="1"/>
  <c r="S110" i="6" a="1"/>
  <c r="S110" i="6" s="1"/>
  <c r="Y110" i="6" s="1"/>
  <c r="S601" i="6" a="1"/>
  <c r="S601" i="6" s="1"/>
  <c r="Y601" i="6" s="1"/>
  <c r="S158" i="6" a="1"/>
  <c r="S158" i="6" s="1"/>
  <c r="Y158" i="6" s="1"/>
  <c r="S8" i="6" a="1"/>
  <c r="S8" i="6" s="1"/>
  <c r="Y8" i="6" s="1"/>
  <c r="S119" i="6" a="1"/>
  <c r="S119" i="6" s="1"/>
  <c r="Y119" i="6" s="1"/>
  <c r="S213" i="6" a="1"/>
  <c r="S213" i="6" s="1"/>
  <c r="Y213" i="6" s="1"/>
  <c r="S579" i="6" a="1"/>
  <c r="S579" i="6" s="1"/>
  <c r="Y579" i="6" s="1"/>
  <c r="S244" i="6" a="1"/>
  <c r="S244" i="6" s="1"/>
  <c r="Y244" i="6" s="1"/>
  <c r="S472" i="6" a="1"/>
  <c r="S472" i="6" s="1"/>
  <c r="Y472" i="6" s="1"/>
  <c r="S621" i="6" a="1"/>
  <c r="S621" i="6" s="1"/>
  <c r="Y621" i="6" s="1"/>
  <c r="S156" i="6" a="1"/>
  <c r="S156" i="6" s="1"/>
  <c r="Y156" i="6" s="1"/>
  <c r="S114" i="6" a="1"/>
  <c r="S114" i="6" s="1"/>
  <c r="Y114" i="6" s="1"/>
  <c r="S821" i="6" a="1"/>
  <c r="S821" i="6" s="1"/>
  <c r="Y821" i="6" s="1"/>
  <c r="S937" i="6" a="1"/>
  <c r="S937" i="6" s="1"/>
  <c r="Y937" i="6" s="1"/>
  <c r="S789" i="6" a="1"/>
  <c r="S789" i="6" s="1"/>
  <c r="Y789" i="6" s="1"/>
  <c r="S251" i="6" a="1"/>
  <c r="S251" i="6" s="1"/>
  <c r="Y251" i="6" s="1"/>
  <c r="S300" i="6" a="1"/>
  <c r="S300" i="6" s="1"/>
  <c r="Y300" i="6" s="1"/>
  <c r="S150" i="6" a="1"/>
  <c r="S150" i="6" s="1"/>
  <c r="Y150" i="6" s="1"/>
  <c r="S543" i="6" a="1"/>
  <c r="S543" i="6" s="1"/>
  <c r="Y543" i="6" s="1"/>
  <c r="S420" i="6" a="1"/>
  <c r="S420" i="6" s="1"/>
  <c r="Y420" i="6" s="1"/>
  <c r="S458" i="6" a="1"/>
  <c r="S458" i="6" s="1"/>
  <c r="Y458" i="6" s="1"/>
  <c r="S115" i="6" a="1"/>
  <c r="S115" i="6" s="1"/>
  <c r="Y115" i="6" s="1"/>
  <c r="S24" i="6" a="1"/>
  <c r="S24" i="6" s="1"/>
  <c r="Y24" i="6" s="1"/>
  <c r="S792" i="6" a="1"/>
  <c r="S792" i="6" s="1"/>
  <c r="Y792" i="6" s="1"/>
  <c r="S901" i="6" a="1"/>
  <c r="S901" i="6" s="1"/>
  <c r="Y901" i="6" s="1"/>
  <c r="S842" i="6" a="1"/>
  <c r="S842" i="6" s="1"/>
  <c r="Y842" i="6" s="1"/>
  <c r="S227" i="6" a="1"/>
  <c r="S227" i="6" s="1"/>
  <c r="Y227" i="6" s="1"/>
  <c r="S140" i="6" a="1"/>
  <c r="S140" i="6" s="1"/>
  <c r="Y140" i="6" s="1"/>
  <c r="S818" i="6" a="1"/>
  <c r="S818" i="6" s="1"/>
  <c r="Y818" i="6" s="1"/>
  <c r="S562" i="6" a="1"/>
  <c r="S562" i="6" s="1"/>
  <c r="Y562" i="6" s="1"/>
  <c r="S529" i="6" a="1"/>
  <c r="S529" i="6" s="1"/>
  <c r="Y529" i="6" s="1"/>
  <c r="S567" i="6" a="1"/>
  <c r="S567" i="6" s="1"/>
  <c r="Y567" i="6" s="1"/>
  <c r="S92" i="6" a="1"/>
  <c r="S92" i="6" s="1"/>
  <c r="Y92" i="6" s="1"/>
  <c r="S260" i="6" a="1"/>
  <c r="S260" i="6" s="1"/>
  <c r="Y260" i="6" s="1"/>
  <c r="S777" i="6" a="1"/>
  <c r="S777" i="6" s="1"/>
  <c r="Y777" i="6" s="1"/>
  <c r="S940" i="6" a="1"/>
  <c r="S940" i="6" s="1"/>
  <c r="Y940" i="6" s="1"/>
  <c r="S846" i="6" a="1"/>
  <c r="S846" i="6" s="1"/>
  <c r="Y846" i="6" s="1"/>
  <c r="S132" i="6" a="1"/>
  <c r="S132" i="6" s="1"/>
  <c r="Y132" i="6" s="1"/>
  <c r="S326" i="6" a="1"/>
  <c r="S326" i="6" s="1"/>
  <c r="Y326" i="6" s="1"/>
  <c r="S3" i="6" a="1"/>
  <c r="S3" i="6" s="1"/>
  <c r="Y3" i="6" s="1"/>
  <c r="S293" i="6" a="1"/>
  <c r="S293" i="6" s="1"/>
  <c r="Y293" i="6" s="1"/>
  <c r="S259" i="6" a="1"/>
  <c r="S259" i="6" s="1"/>
  <c r="Y259" i="6" s="1"/>
  <c r="S74" i="6" a="1"/>
  <c r="S74" i="6" s="1"/>
  <c r="Y74" i="6" s="1"/>
  <c r="S127" i="6" a="1"/>
  <c r="S127" i="6" s="1"/>
  <c r="Y127" i="6" s="1"/>
  <c r="S49" i="6" a="1"/>
  <c r="S49" i="6" s="1"/>
  <c r="Y49" i="6" s="1"/>
  <c r="S781" i="6" a="1"/>
  <c r="S781" i="6" s="1"/>
  <c r="Y781" i="6" s="1"/>
  <c r="S502" i="6" a="1"/>
  <c r="S502" i="6" s="1"/>
  <c r="Y502" i="6" s="1"/>
  <c r="S852" i="6" a="1"/>
  <c r="S852" i="6" s="1"/>
  <c r="Y852" i="6" s="1"/>
  <c r="S837" i="6" a="1"/>
  <c r="S837" i="6" s="1"/>
  <c r="Y837" i="6" s="1"/>
  <c r="S960" i="6" a="1"/>
  <c r="S960" i="6" s="1"/>
  <c r="Y960" i="6" s="1"/>
  <c r="S920" i="6" a="1"/>
  <c r="S920" i="6" s="1"/>
  <c r="Y920" i="6" s="1"/>
  <c r="S233" i="6" a="1"/>
  <c r="S233" i="6" s="1"/>
  <c r="Y233" i="6" s="1"/>
  <c r="S212" i="6" a="1"/>
  <c r="S212" i="6" s="1"/>
  <c r="Y212" i="6" s="1"/>
  <c r="S261" i="6" a="1"/>
  <c r="S261" i="6" s="1"/>
  <c r="Y261" i="6" s="1"/>
  <c r="S95" i="6" a="1"/>
  <c r="S95" i="6" s="1"/>
  <c r="Y95" i="6" s="1"/>
  <c r="S17" i="6" a="1"/>
  <c r="S17" i="6" s="1"/>
  <c r="Y17" i="6" s="1"/>
  <c r="S916" i="6" a="1"/>
  <c r="S916" i="6" s="1"/>
  <c r="Y916" i="6" s="1"/>
  <c r="S535" i="6" a="1"/>
  <c r="S535" i="6" s="1"/>
  <c r="Y535" i="6" s="1"/>
  <c r="S879" i="6" a="1"/>
  <c r="S879" i="6" s="1"/>
  <c r="Y879" i="6" s="1"/>
  <c r="S229" i="6" a="1"/>
  <c r="S229" i="6" s="1"/>
  <c r="Y229" i="6" s="1"/>
  <c r="S838" i="6" a="1"/>
  <c r="S838" i="6" s="1"/>
  <c r="Y838" i="6" s="1"/>
  <c r="S90" i="6" a="1"/>
  <c r="S90" i="6" s="1"/>
  <c r="Y90" i="6" s="1"/>
  <c r="S917" i="6" a="1"/>
  <c r="S917" i="6" s="1"/>
  <c r="Y917" i="6" s="1"/>
  <c r="S847" i="6" a="1"/>
  <c r="S847" i="6" s="1"/>
  <c r="Y847" i="6" s="1"/>
  <c r="S314" i="6" a="1"/>
  <c r="S314" i="6" s="1"/>
  <c r="Y314" i="6" s="1"/>
  <c r="S10" i="6" a="1"/>
  <c r="S10" i="6" s="1"/>
  <c r="Y10" i="6" s="1"/>
  <c r="S410" i="6" a="1"/>
  <c r="S410" i="6" s="1"/>
  <c r="Y410" i="6" s="1"/>
  <c r="S480" i="6" a="1"/>
  <c r="S480" i="6" s="1"/>
  <c r="Y480" i="6" s="1"/>
  <c r="S661" i="6" a="1"/>
  <c r="S661" i="6" s="1"/>
  <c r="Y661" i="6" s="1"/>
  <c r="S58" i="6" a="1"/>
  <c r="S58" i="6" s="1"/>
  <c r="Y58" i="6" s="1"/>
  <c r="S995" i="6" a="1"/>
  <c r="S995" i="6" s="1"/>
  <c r="Y995" i="6" s="1"/>
  <c r="S379" i="6" a="1"/>
  <c r="S379" i="6" s="1"/>
  <c r="Y379" i="6" s="1"/>
  <c r="S867" i="6" a="1"/>
  <c r="S867" i="6" s="1"/>
  <c r="Y867" i="6" s="1"/>
  <c r="S178" i="6" a="1"/>
  <c r="S178" i="6" s="1"/>
  <c r="Y178" i="6" s="1"/>
  <c r="S246" i="6" a="1"/>
  <c r="S246" i="6" s="1"/>
  <c r="Y246" i="6" s="1"/>
  <c r="S727" i="6" a="1"/>
  <c r="S727" i="6" s="1"/>
  <c r="Y727" i="6" s="1"/>
  <c r="S30" i="6" a="1"/>
  <c r="S30" i="6" s="1"/>
  <c r="Y30" i="6" s="1"/>
  <c r="S476" i="6" a="1"/>
  <c r="S476" i="6" s="1"/>
  <c r="Y476" i="6" s="1"/>
  <c r="S779" i="6" a="1"/>
  <c r="S779" i="6" s="1"/>
  <c r="Y779" i="6" s="1"/>
  <c r="S745" i="6" a="1"/>
  <c r="S745" i="6" s="1"/>
  <c r="Y745" i="6" s="1"/>
  <c r="S153" i="6" a="1"/>
  <c r="S153" i="6" s="1"/>
  <c r="Y153" i="6" s="1"/>
  <c r="S687" i="6" a="1"/>
  <c r="S687" i="6" s="1"/>
  <c r="Y687" i="6" s="1"/>
  <c r="S327" i="6" a="1"/>
  <c r="S327" i="6" s="1"/>
  <c r="Y327" i="6" s="1"/>
  <c r="S482" i="6" a="1"/>
  <c r="S482" i="6" s="1"/>
  <c r="Y482" i="6" s="1"/>
  <c r="S970" i="6" a="1"/>
  <c r="S970" i="6" s="1"/>
  <c r="Y970" i="6" s="1"/>
  <c r="S716" i="6" a="1"/>
  <c r="S716" i="6" s="1"/>
  <c r="Y716" i="6" s="1"/>
  <c r="S672" i="6" a="1"/>
  <c r="S672" i="6" s="1"/>
  <c r="Y672" i="6" s="1"/>
  <c r="S505" i="6" a="1"/>
  <c r="S505" i="6" s="1"/>
  <c r="Y505" i="6" s="1"/>
  <c r="S434" i="6" a="1"/>
  <c r="S434" i="6" s="1"/>
  <c r="Y434" i="6" s="1"/>
  <c r="S448" i="6" a="1"/>
  <c r="S448" i="6" s="1"/>
  <c r="Y448" i="6" s="1"/>
  <c r="S392" i="6" a="1"/>
  <c r="S392" i="6" s="1"/>
  <c r="Y392" i="6" s="1"/>
  <c r="S365" i="6" a="1"/>
  <c r="S365" i="6" s="1"/>
  <c r="Y365" i="6" s="1"/>
  <c r="S900" i="6" a="1"/>
  <c r="S900" i="6" s="1"/>
  <c r="Y900" i="6" s="1"/>
  <c r="S370" i="6" a="1"/>
  <c r="S370" i="6" s="1"/>
  <c r="Y370" i="6" s="1"/>
  <c r="S925" i="6" a="1"/>
  <c r="S925" i="6" s="1"/>
  <c r="Y925" i="6" s="1"/>
  <c r="S709" i="6" a="1"/>
  <c r="S709" i="6" s="1"/>
  <c r="Y709" i="6" s="1"/>
  <c r="S647" i="6" a="1"/>
  <c r="S647" i="6" s="1"/>
  <c r="Y647" i="6" s="1"/>
  <c r="S536" i="6" a="1"/>
  <c r="S536" i="6" s="1"/>
  <c r="Y536" i="6" s="1"/>
  <c r="S408" i="6" a="1"/>
  <c r="S408" i="6" s="1"/>
  <c r="Y408" i="6" s="1"/>
  <c r="S632" i="6" a="1"/>
  <c r="S632" i="6" s="1"/>
  <c r="Y632" i="6" s="1"/>
  <c r="S388" i="6" a="1"/>
  <c r="S388" i="6" s="1"/>
  <c r="Y388" i="6" s="1"/>
  <c r="S968" i="6" a="1"/>
  <c r="S968" i="6" s="1"/>
  <c r="Y968" i="6" s="1"/>
  <c r="S851" i="6" a="1"/>
  <c r="S851" i="6" s="1"/>
  <c r="Y851" i="6" s="1"/>
  <c r="S784" i="6" a="1"/>
  <c r="S784" i="6" s="1"/>
  <c r="Y784" i="6" s="1"/>
  <c r="S994" i="6" a="1"/>
  <c r="S994" i="6" s="1"/>
  <c r="Y994" i="6" s="1"/>
  <c r="S342" i="6" a="1"/>
  <c r="S342" i="6" s="1"/>
  <c r="Y342" i="6" s="1"/>
  <c r="S629" i="6" a="1"/>
  <c r="S629" i="6" s="1"/>
  <c r="Y629" i="6" s="1"/>
  <c r="S468" i="6" a="1"/>
  <c r="S468" i="6" s="1"/>
  <c r="Y468" i="6" s="1"/>
  <c r="S457" i="6" a="1"/>
  <c r="S457" i="6" s="1"/>
  <c r="Y457" i="6" s="1"/>
  <c r="S976" i="6" a="1"/>
  <c r="S976" i="6" s="1"/>
  <c r="Y976" i="6" s="1"/>
  <c r="S487" i="6" a="1"/>
  <c r="S487" i="6" s="1"/>
  <c r="Y487" i="6" s="1"/>
  <c r="S933" i="6" a="1"/>
  <c r="S933" i="6" s="1"/>
  <c r="Y933" i="6" s="1"/>
  <c r="S708" i="6" a="1"/>
  <c r="S708" i="6" s="1"/>
  <c r="Y708" i="6" s="1"/>
  <c r="S649" i="6" a="1"/>
  <c r="S649" i="6" s="1"/>
  <c r="Y649" i="6" s="1"/>
  <c r="S626" i="6" a="1"/>
  <c r="S626" i="6" s="1"/>
  <c r="Y626" i="6" s="1"/>
  <c r="S432" i="6" a="1"/>
  <c r="S432" i="6" s="1"/>
  <c r="Y432" i="6" s="1"/>
  <c r="S684" i="6" a="1"/>
  <c r="S684" i="6" s="1"/>
  <c r="Y684" i="6" s="1"/>
  <c r="S796" i="6" a="1"/>
  <c r="S796" i="6" s="1"/>
  <c r="Y796" i="6" s="1"/>
  <c r="S955" i="6" a="1"/>
  <c r="S955" i="6" s="1"/>
  <c r="Y955" i="6" s="1"/>
  <c r="S869" i="6" a="1"/>
  <c r="S869" i="6" s="1"/>
  <c r="Y869" i="6" s="1"/>
  <c r="S169" i="6" a="1"/>
  <c r="S169" i="6" s="1"/>
  <c r="Y169" i="6" s="1"/>
  <c r="S148" i="6" a="1"/>
  <c r="S148" i="6" s="1"/>
  <c r="Y148" i="6" s="1"/>
  <c r="S193" i="6" a="1"/>
  <c r="S193" i="6" s="1"/>
  <c r="Y193" i="6" s="1"/>
  <c r="S31" i="6" a="1"/>
  <c r="S31" i="6" s="1"/>
  <c r="Y31" i="6" s="1"/>
  <c r="S254" i="6" a="1"/>
  <c r="S254" i="6" s="1"/>
  <c r="Y254" i="6" s="1"/>
  <c r="S98" i="6" a="1"/>
  <c r="S98" i="6" s="1"/>
  <c r="Y98" i="6" s="1"/>
  <c r="S531" i="6" a="1"/>
  <c r="S531" i="6" s="1"/>
  <c r="Y531" i="6" s="1"/>
  <c r="S932" i="6" a="1"/>
  <c r="S932" i="6" s="1"/>
  <c r="Y932" i="6" s="1"/>
  <c r="S341" i="6" a="1"/>
  <c r="S341" i="6" s="1"/>
  <c r="Y341" i="6" s="1"/>
  <c r="S428" i="6" a="1"/>
  <c r="S428" i="6" s="1"/>
  <c r="Y428" i="6" s="1"/>
  <c r="S269" i="6" a="1"/>
  <c r="S269" i="6" s="1"/>
  <c r="Y269" i="6" s="1"/>
  <c r="S79" i="6" a="1"/>
  <c r="S79" i="6" s="1"/>
  <c r="Y79" i="6" s="1"/>
  <c r="S669" i="6" a="1"/>
  <c r="S669" i="6" s="1"/>
  <c r="Y669" i="6" s="1"/>
  <c r="S103" i="6" a="1"/>
  <c r="S103" i="6" s="1"/>
  <c r="Y103" i="6" s="1"/>
  <c r="S679" i="6" a="1"/>
  <c r="S679" i="6" s="1"/>
  <c r="Y679" i="6" s="1"/>
  <c r="S128" i="6" a="1"/>
  <c r="S128" i="6" s="1"/>
  <c r="Y128" i="6" s="1"/>
  <c r="S16" i="6" a="1"/>
  <c r="S16" i="6" s="1"/>
  <c r="Y16" i="6" s="1"/>
  <c r="S673" i="6" a="1"/>
  <c r="S673" i="6" s="1"/>
  <c r="Y673" i="6" s="1"/>
  <c r="S659" i="6" a="1"/>
  <c r="S659" i="6" s="1"/>
  <c r="Y659" i="6" s="1"/>
  <c r="S546" i="6" a="1"/>
  <c r="S546" i="6" s="1"/>
  <c r="Y546" i="6" s="1"/>
  <c r="S584" i="6" a="1"/>
  <c r="S584" i="6" s="1"/>
  <c r="Y584" i="6" s="1"/>
  <c r="S817" i="6" a="1"/>
  <c r="S817" i="6" s="1"/>
  <c r="Y817" i="6" s="1"/>
  <c r="S133" i="6" a="1"/>
  <c r="S133" i="6" s="1"/>
  <c r="Y133" i="6" s="1"/>
  <c r="S905" i="6" a="1"/>
  <c r="S905" i="6" s="1"/>
  <c r="Y905" i="6" s="1"/>
  <c r="S18" i="6" a="1"/>
  <c r="S18" i="6" s="1"/>
  <c r="Y18" i="6" s="1"/>
  <c r="S982" i="6" a="1"/>
  <c r="S982" i="6" s="1"/>
  <c r="Y982" i="6" s="1"/>
  <c r="S898" i="6" a="1"/>
  <c r="S898" i="6" s="1"/>
  <c r="Y898" i="6" s="1"/>
  <c r="S377" i="6" a="1"/>
  <c r="S377" i="6" s="1"/>
  <c r="Y377" i="6" s="1"/>
  <c r="S91" i="6" a="1"/>
  <c r="S91" i="6" s="1"/>
  <c r="Y91" i="6" s="1"/>
  <c r="S588" i="6" a="1"/>
  <c r="S588" i="6" s="1"/>
  <c r="Y588" i="6" s="1"/>
  <c r="S508" i="6" a="1"/>
  <c r="S508" i="6" s="1"/>
  <c r="Y508" i="6" s="1"/>
  <c r="S602" i="6" a="1"/>
  <c r="S602" i="6" s="1"/>
  <c r="Y602" i="6" s="1"/>
  <c r="S124" i="6" a="1"/>
  <c r="S124" i="6" s="1"/>
  <c r="Y124" i="6" s="1"/>
  <c r="S42" i="6" a="1"/>
  <c r="S42" i="6" s="1"/>
  <c r="Y42" i="6" s="1"/>
  <c r="S810" i="6" a="1"/>
  <c r="S810" i="6" s="1"/>
  <c r="Y810" i="6" s="1"/>
  <c r="S972" i="6" a="1"/>
  <c r="S972" i="6" s="1"/>
  <c r="Y972" i="6" s="1"/>
  <c r="S894" i="6" a="1"/>
  <c r="S894" i="6" s="1"/>
  <c r="Y894" i="6" s="1"/>
  <c r="S27" i="6" a="1"/>
  <c r="S27" i="6" s="1"/>
  <c r="Y27" i="6" s="1"/>
  <c r="S313" i="6" a="1"/>
  <c r="S313" i="6" s="1"/>
  <c r="Y313" i="6" s="1"/>
  <c r="S163" i="6" a="1"/>
  <c r="S163" i="6" s="1"/>
  <c r="Y163" i="6" s="1"/>
  <c r="S696" i="6" a="1"/>
  <c r="S696" i="6" s="1"/>
  <c r="Y696" i="6" s="1"/>
  <c r="S594" i="6" a="1"/>
  <c r="S594" i="6" s="1"/>
  <c r="Y594" i="6" s="1"/>
  <c r="S686" i="6" a="1"/>
  <c r="S686" i="6" s="1"/>
  <c r="Y686" i="6" s="1"/>
  <c r="S875" i="6" a="1"/>
  <c r="S875" i="6" s="1"/>
  <c r="Y875" i="6" s="1"/>
  <c r="S69" i="6" a="1"/>
  <c r="S69" i="6" s="1"/>
  <c r="Y69" i="6" s="1"/>
  <c r="S926" i="6" a="1"/>
  <c r="S926" i="6" s="1"/>
  <c r="Y926" i="6" s="1"/>
  <c r="S217" i="6" a="1"/>
  <c r="S217" i="6" s="1"/>
  <c r="Y217" i="6" s="1"/>
  <c r="S977" i="6" a="1"/>
  <c r="S977" i="6" s="1"/>
  <c r="Y977" i="6" s="1"/>
  <c r="S26" i="6" a="1"/>
  <c r="S26" i="6" s="1"/>
  <c r="Y26" i="6" s="1"/>
  <c r="S395" i="6" a="1"/>
  <c r="S395" i="6" s="1"/>
  <c r="Y395" i="6" s="1"/>
  <c r="S689" i="6" a="1"/>
  <c r="S689" i="6" s="1"/>
  <c r="Y689" i="6" s="1"/>
  <c r="S9" i="6" a="1"/>
  <c r="S9" i="6" s="1"/>
  <c r="Y9" i="6" s="1"/>
  <c r="S634" i="6" a="1"/>
  <c r="S634" i="6" s="1"/>
  <c r="Y634" i="6" s="1"/>
  <c r="S33" i="6" a="1"/>
  <c r="S33" i="6" s="1"/>
  <c r="Y33" i="6" s="1"/>
  <c r="S136" i="6" a="1"/>
  <c r="S136" i="6" s="1"/>
  <c r="Y136" i="6" s="1"/>
  <c r="S247" i="6" a="1"/>
  <c r="S247" i="6" s="1"/>
  <c r="Y247" i="6" s="1"/>
  <c r="S131" i="6" a="1"/>
  <c r="S131" i="6" s="1"/>
  <c r="Y131" i="6" s="1"/>
  <c r="S607" i="6" a="1"/>
  <c r="S607" i="6" s="1"/>
  <c r="Y607" i="6" s="1"/>
  <c r="S904" i="6" a="1"/>
  <c r="S904" i="6" s="1"/>
  <c r="Y904" i="6" s="1"/>
  <c r="S921" i="6" a="1"/>
  <c r="S921" i="6" s="1"/>
  <c r="Y921" i="6" s="1"/>
  <c r="S371" i="6" a="1"/>
  <c r="S371" i="6" s="1"/>
  <c r="Y371" i="6" s="1"/>
  <c r="S268" i="6" a="1"/>
  <c r="S268" i="6" s="1"/>
  <c r="Y268" i="6" s="1"/>
  <c r="S257" i="6" a="1"/>
  <c r="S257" i="6" s="1"/>
  <c r="Y257" i="6" s="1"/>
  <c r="S599" i="6" a="1"/>
  <c r="S599" i="6" s="1"/>
  <c r="Y599" i="6" s="1"/>
  <c r="S297" i="6" a="1"/>
  <c r="S297" i="6" s="1"/>
  <c r="Y297" i="6" s="1"/>
  <c r="S104" i="6" a="1"/>
  <c r="S104" i="6" s="1"/>
  <c r="Y104" i="6" s="1"/>
  <c r="S215" i="6" a="1"/>
  <c r="S215" i="6" s="1"/>
  <c r="Y215" i="6" s="1"/>
  <c r="S236" i="6" a="1"/>
  <c r="S236" i="6" s="1"/>
  <c r="Y236" i="6" s="1"/>
  <c r="S580" i="6" a="1"/>
  <c r="S580" i="6" s="1"/>
  <c r="Y580" i="6" s="1"/>
  <c r="S909" i="6" a="1"/>
  <c r="S909" i="6" s="1"/>
  <c r="Y909" i="6" s="1"/>
  <c r="S294" i="6" a="1"/>
  <c r="S294" i="6" s="1"/>
  <c r="Y294" i="6" s="1"/>
  <c r="S885" i="6" a="1"/>
  <c r="S885" i="6" s="1"/>
  <c r="Y885" i="6" s="1"/>
  <c r="S121" i="6" a="1"/>
  <c r="S121" i="6" s="1"/>
  <c r="Y121" i="6" s="1"/>
  <c r="S948" i="6" a="1"/>
  <c r="S948" i="6" s="1"/>
  <c r="Y948" i="6" s="1"/>
  <c r="S86" i="6" a="1"/>
  <c r="S86" i="6" s="1"/>
  <c r="Y86" i="6" s="1"/>
  <c r="S322" i="6" a="1"/>
  <c r="S322" i="6" s="1"/>
  <c r="Y322" i="6" s="1"/>
  <c r="S731" i="6" a="1"/>
  <c r="S731" i="6" s="1"/>
  <c r="Y731" i="6" s="1"/>
  <c r="S612" i="6" a="1"/>
  <c r="S612" i="6" s="1"/>
  <c r="Y612" i="6" s="1"/>
  <c r="S808" i="6" a="1"/>
  <c r="S808" i="6" s="1"/>
  <c r="Y808" i="6" s="1"/>
  <c r="S372" i="6" a="1"/>
  <c r="S372" i="6" s="1"/>
  <c r="Y372" i="6" s="1"/>
  <c r="S399" i="6" a="1"/>
  <c r="S399" i="6" s="1"/>
  <c r="Y399" i="6" s="1"/>
  <c r="S962" i="6" a="1"/>
  <c r="S962" i="6" s="1"/>
  <c r="Y962" i="6" s="1"/>
  <c r="S45" i="6" a="1"/>
  <c r="S45" i="6" s="1"/>
  <c r="Y45" i="6" s="1"/>
  <c r="S280" i="6" a="1"/>
  <c r="S280" i="6" s="1"/>
  <c r="Y280" i="6" s="1"/>
  <c r="S881" i="6" a="1"/>
  <c r="S881" i="6" s="1"/>
  <c r="Y881" i="6" s="1"/>
  <c r="S228" i="6" a="1"/>
  <c r="S228" i="6" s="1"/>
  <c r="Y228" i="6" s="1"/>
  <c r="S638" i="6" a="1"/>
  <c r="S638" i="6" s="1"/>
  <c r="Y638" i="6" s="1"/>
  <c r="S316" i="6" a="1"/>
  <c r="S316" i="6" s="1"/>
  <c r="Y316" i="6" s="1"/>
  <c r="S55" i="6" a="1"/>
  <c r="S55" i="6" s="1"/>
  <c r="Y55" i="6" s="1"/>
  <c r="S118" i="6" a="1"/>
  <c r="S118" i="6" s="1"/>
  <c r="Y118" i="6" s="1"/>
  <c r="S854" i="6" a="1"/>
  <c r="S854" i="6" s="1"/>
  <c r="Y854" i="6" s="1"/>
  <c r="S125" i="6" a="1"/>
  <c r="S125" i="6" s="1"/>
  <c r="Y125" i="6" s="1"/>
  <c r="S5" i="6" a="1"/>
  <c r="S5" i="6" s="1"/>
  <c r="Y5" i="6" s="1"/>
  <c r="S170" i="6" a="1"/>
  <c r="S170" i="6" s="1"/>
  <c r="Y170" i="6" s="1"/>
  <c r="S759" i="6" a="1"/>
  <c r="S759" i="6" s="1"/>
  <c r="Y759" i="6" s="1"/>
  <c r="S463" i="6" a="1"/>
  <c r="S463" i="6" s="1"/>
  <c r="Y463" i="6" s="1"/>
  <c r="S484" i="6" a="1"/>
  <c r="S484" i="6" s="1"/>
  <c r="Y484" i="6" s="1"/>
  <c r="S396" i="6" a="1"/>
  <c r="S396" i="6" s="1"/>
  <c r="Y396" i="6" s="1"/>
  <c r="S339" i="6" a="1"/>
  <c r="S339" i="6" s="1"/>
  <c r="Y339" i="6" s="1"/>
  <c r="S820" i="6" a="1"/>
  <c r="S820" i="6" s="1"/>
  <c r="Y820" i="6" s="1"/>
  <c r="S350" i="6" a="1"/>
  <c r="S350" i="6" s="1"/>
  <c r="Y350" i="6" s="1"/>
  <c r="S773" i="6" a="1"/>
  <c r="S773" i="6" s="1"/>
  <c r="Y773" i="6" s="1"/>
  <c r="S683" i="6" a="1"/>
  <c r="S683" i="6" s="1"/>
  <c r="Y683" i="6" s="1"/>
  <c r="S637" i="6" a="1"/>
  <c r="S637" i="6" s="1"/>
  <c r="Y637" i="6" s="1"/>
  <c r="S517" i="6" a="1"/>
  <c r="S517" i="6" s="1"/>
  <c r="Y517" i="6" s="1"/>
  <c r="S361" i="6" a="1"/>
  <c r="S361" i="6" s="1"/>
  <c r="Y361" i="6" s="1"/>
  <c r="S615" i="6" a="1"/>
  <c r="S615" i="6" s="1"/>
  <c r="Y615" i="6" s="1"/>
  <c r="S352" i="6" a="1"/>
  <c r="S352" i="6" s="1"/>
  <c r="Y352" i="6" s="1"/>
  <c r="S973" i="6" a="1"/>
  <c r="S973" i="6" s="1"/>
  <c r="Y973" i="6" s="1"/>
  <c r="S762" i="6" a="1"/>
  <c r="S762" i="6" s="1"/>
  <c r="Y762" i="6" s="1"/>
  <c r="S774" i="6" a="1"/>
  <c r="S774" i="6" s="1"/>
  <c r="Y774" i="6" s="1"/>
  <c r="S570" i="6" a="1"/>
  <c r="S570" i="6" s="1"/>
  <c r="Y570" i="6" s="1"/>
  <c r="S992" i="6" a="1"/>
  <c r="S992" i="6" s="1"/>
  <c r="Y992" i="6" s="1"/>
  <c r="S553" i="6" a="1"/>
  <c r="S553" i="6" s="1"/>
  <c r="Y553" i="6" s="1"/>
  <c r="S492" i="6" a="1"/>
  <c r="S492" i="6" s="1"/>
  <c r="Y492" i="6" s="1"/>
  <c r="S424" i="6" a="1"/>
  <c r="S424" i="6" s="1"/>
  <c r="Y424" i="6" s="1"/>
  <c r="S954" i="6" a="1"/>
  <c r="S954" i="6" s="1"/>
  <c r="Y954" i="6" s="1"/>
  <c r="S405" i="6" a="1"/>
  <c r="S405" i="6" s="1"/>
  <c r="Y405" i="6" s="1"/>
  <c r="S275" i="6" a="1"/>
  <c r="S275" i="6" s="1"/>
  <c r="Y275" i="6" s="1"/>
  <c r="S711" i="6" a="1"/>
  <c r="S711" i="6" s="1"/>
  <c r="Y711" i="6" s="1"/>
  <c r="S691" i="6" a="1"/>
  <c r="S691" i="6" s="1"/>
  <c r="Y691" i="6" s="1"/>
  <c r="S557" i="6" a="1"/>
  <c r="S557" i="6" s="1"/>
  <c r="Y557" i="6" s="1"/>
  <c r="S452" i="6" a="1"/>
  <c r="S452" i="6" s="1"/>
  <c r="Y452" i="6" s="1"/>
  <c r="S924" i="6" a="1"/>
  <c r="S924" i="6" s="1"/>
  <c r="Y924" i="6" s="1"/>
  <c r="S450" i="6" a="1"/>
  <c r="S450" i="6" s="1"/>
  <c r="Y450" i="6" s="1"/>
  <c r="S360" i="6" a="1"/>
  <c r="S360" i="6" s="1"/>
  <c r="Y360" i="6" s="1"/>
  <c r="S335" i="6" a="1"/>
  <c r="S335" i="6" s="1"/>
  <c r="Y335" i="6" s="1"/>
  <c r="S772" i="6" a="1"/>
  <c r="S772" i="6" s="1"/>
  <c r="Y772" i="6" s="1"/>
  <c r="S308" i="6" a="1"/>
  <c r="S308" i="6" s="1"/>
  <c r="Y308" i="6" s="1"/>
  <c r="S569" i="6" a="1"/>
  <c r="S569" i="6" s="1"/>
  <c r="Y569" i="6" s="1"/>
  <c r="S592" i="6" a="1"/>
  <c r="S592" i="6" s="1"/>
  <c r="Y592" i="6" s="1"/>
  <c r="S561" i="6" a="1"/>
  <c r="S561" i="6" s="1"/>
  <c r="Y561" i="6" s="1"/>
  <c r="S497" i="6" a="1"/>
  <c r="S497" i="6" s="1"/>
  <c r="Y497" i="6" s="1"/>
  <c r="S301" i="6" a="1"/>
  <c r="S301" i="6" s="1"/>
  <c r="Y301" i="6" s="1"/>
  <c r="S539" i="6" a="1"/>
  <c r="S539" i="6" s="1"/>
  <c r="Y539" i="6" s="1"/>
  <c r="S999" i="6" a="1"/>
  <c r="S999" i="6" s="1"/>
  <c r="Y999" i="6" s="1"/>
  <c r="S754" i="6" a="1"/>
  <c r="S754" i="6" s="1"/>
  <c r="Y754" i="6" s="1"/>
  <c r="S574" i="6" a="1"/>
  <c r="S574" i="6" s="1"/>
  <c r="Y574" i="6" s="1"/>
  <c r="S644" i="6" a="1"/>
  <c r="S644" i="6" s="1"/>
  <c r="Y644" i="6" s="1"/>
  <c r="S485" i="6" a="1"/>
  <c r="S485" i="6" s="1"/>
  <c r="Y485" i="6" s="1"/>
  <c r="S363" i="6" a="1"/>
  <c r="S363" i="6" s="1"/>
  <c r="Y363" i="6" s="1"/>
  <c r="S814" i="6" a="1"/>
  <c r="S814" i="6" s="1"/>
  <c r="Y814" i="6" s="1"/>
  <c r="S347" i="6" a="1"/>
  <c r="S347" i="6" s="1"/>
  <c r="Y347" i="6" s="1"/>
  <c r="S34" i="6" a="1"/>
  <c r="S34" i="6" s="1"/>
  <c r="Y34" i="6" s="1"/>
  <c r="S174" i="6" a="1"/>
  <c r="S174" i="6" s="1"/>
  <c r="Y174" i="6" s="1"/>
  <c r="S636" i="6" a="1"/>
  <c r="S636" i="6" s="1"/>
  <c r="Y636" i="6" s="1"/>
  <c r="S222" i="6" a="1"/>
  <c r="S222" i="6" s="1"/>
  <c r="Y222" i="6" s="1"/>
  <c r="S40" i="6" a="1"/>
  <c r="S40" i="6" s="1"/>
  <c r="Y40" i="6" s="1"/>
  <c r="S151" i="6" a="1"/>
  <c r="S151" i="6" s="1"/>
  <c r="Y151" i="6" s="1"/>
  <c r="S154" i="6" a="1"/>
  <c r="S154" i="6" s="1"/>
  <c r="Y154" i="6" s="1"/>
  <c r="S609" i="6" a="1"/>
  <c r="S609" i="6" s="1"/>
  <c r="Y609" i="6" s="1"/>
  <c r="S914" i="6" a="1"/>
  <c r="S914" i="6" s="1"/>
  <c r="Y914" i="6" s="1"/>
  <c r="S415" i="6" a="1"/>
  <c r="S415" i="6" s="1"/>
  <c r="Y415" i="6" s="1"/>
  <c r="S488" i="6" a="1"/>
  <c r="S488" i="6" s="1"/>
  <c r="Y488" i="6" s="1"/>
  <c r="S179" i="6" a="1"/>
  <c r="S179" i="6" s="1"/>
  <c r="Y179" i="6" s="1"/>
  <c r="S88" i="6" a="1"/>
  <c r="S88" i="6" s="1"/>
  <c r="Y88" i="6" s="1"/>
  <c r="S771" i="6" a="1"/>
  <c r="S771" i="6" s="1"/>
  <c r="Y771" i="6" s="1"/>
  <c r="S112" i="6" a="1"/>
  <c r="S112" i="6" s="1"/>
  <c r="Y112" i="6" s="1"/>
  <c r="S864" i="6" a="1"/>
  <c r="S864" i="6" s="1"/>
  <c r="Y864" i="6" s="1"/>
  <c r="S93" i="6" a="1"/>
  <c r="S93" i="6" s="1"/>
  <c r="Y93" i="6" s="1"/>
  <c r="S263" i="6" a="1"/>
  <c r="S263" i="6" s="1"/>
  <c r="Y263" i="6" s="1"/>
  <c r="S775" i="6" a="1"/>
  <c r="S775" i="6" s="1"/>
  <c r="Y775" i="6" s="1"/>
  <c r="S737" i="6" a="1"/>
  <c r="S737" i="6" s="1"/>
  <c r="Y737" i="6" s="1"/>
  <c r="S595" i="6" a="1"/>
  <c r="S595" i="6" s="1"/>
  <c r="Y595" i="6" s="1"/>
  <c r="S861" i="6" a="1"/>
  <c r="S861" i="6" s="1"/>
  <c r="Y861" i="6" s="1"/>
  <c r="S958" i="6" a="1"/>
  <c r="S958" i="6" s="1"/>
  <c r="Y958" i="6" s="1"/>
  <c r="S102" i="6" a="1"/>
  <c r="S102" i="6" s="1"/>
  <c r="Y102" i="6" s="1"/>
  <c r="S998" i="6" a="1"/>
  <c r="S998" i="6" s="1"/>
  <c r="Y998" i="6" s="1"/>
  <c r="S25" i="6" a="1"/>
  <c r="S25" i="6" s="1"/>
  <c r="Y25" i="6" s="1"/>
  <c r="S146" i="6" a="1"/>
  <c r="S146" i="6" s="1"/>
  <c r="Y146" i="6" s="1"/>
  <c r="S172" i="6" a="1"/>
  <c r="S172" i="6" s="1"/>
  <c r="Y172" i="6" s="1"/>
  <c r="S389" i="6" a="1"/>
  <c r="S389" i="6" s="1"/>
  <c r="Y389" i="6" s="1"/>
  <c r="S733" i="6" a="1"/>
  <c r="S733" i="6" s="1"/>
  <c r="Y733" i="6" s="1"/>
  <c r="S723" i="6" a="1"/>
  <c r="S723" i="6" s="1"/>
  <c r="Y723" i="6" s="1"/>
  <c r="S613" i="6" a="1"/>
  <c r="S613" i="6" s="1"/>
  <c r="Y613" i="6" s="1"/>
  <c r="S648" i="6" a="1"/>
  <c r="S648" i="6" s="1"/>
  <c r="Y648" i="6" s="1"/>
  <c r="S910" i="6" a="1"/>
  <c r="S910" i="6" s="1"/>
  <c r="Y910" i="6" s="1"/>
  <c r="S101" i="6" a="1"/>
  <c r="S101" i="6" s="1"/>
  <c r="Y101" i="6" s="1"/>
  <c r="S849" i="6" a="1"/>
  <c r="S849" i="6" s="1"/>
  <c r="Y849" i="6" s="1"/>
  <c r="S249" i="6" a="1"/>
  <c r="S249" i="6" s="1"/>
  <c r="Y249" i="6" s="1"/>
  <c r="S950" i="6" a="1"/>
  <c r="S950" i="6" s="1"/>
  <c r="Y950" i="6" s="1"/>
  <c r="S242" i="6" a="1"/>
  <c r="S242" i="6" s="1"/>
  <c r="Y242" i="6" s="1"/>
  <c r="S390" i="6" a="1"/>
  <c r="S390" i="6" s="1"/>
  <c r="Y390" i="6" s="1"/>
  <c r="S164" i="6" a="1"/>
  <c r="S164" i="6" s="1"/>
  <c r="Y164" i="6" s="1"/>
  <c r="S798" i="6" a="1"/>
  <c r="S798" i="6" s="1"/>
  <c r="Y798" i="6" s="1"/>
  <c r="S640" i="6" a="1"/>
  <c r="S640" i="6" s="1"/>
  <c r="Y640" i="6" s="1"/>
  <c r="S815" i="6" a="1"/>
  <c r="S815" i="6" s="1"/>
  <c r="Y815" i="6" s="1"/>
  <c r="S953" i="6" a="1"/>
  <c r="S953" i="6" s="1"/>
  <c r="Y953" i="6" s="1"/>
  <c r="S279" i="6" a="1"/>
  <c r="S279" i="6" s="1"/>
  <c r="Y279" i="6" s="1"/>
  <c r="S993" i="6" a="1"/>
  <c r="S993" i="6" s="1"/>
  <c r="Y993" i="6" s="1"/>
  <c r="S270" i="6" a="1"/>
  <c r="S270" i="6" s="1"/>
  <c r="Y270" i="6" s="1"/>
  <c r="S272" i="6" a="1"/>
  <c r="S272" i="6" s="1"/>
  <c r="Y272" i="6" s="1"/>
  <c r="S226" i="6" a="1"/>
  <c r="S226" i="6" s="1"/>
  <c r="Y226" i="6" s="1"/>
  <c r="S479" i="6" a="1"/>
  <c r="S479" i="6" s="1"/>
  <c r="Y479" i="6" s="1"/>
  <c r="S802" i="6" a="1"/>
  <c r="S802" i="6" s="1"/>
  <c r="Y802" i="6" s="1"/>
  <c r="S207" i="6" a="1"/>
  <c r="S207" i="6" s="1"/>
  <c r="Y207" i="6" s="1"/>
  <c r="S654" i="6" a="1"/>
  <c r="S654" i="6" s="1"/>
  <c r="Y654" i="6" s="1"/>
  <c r="S231" i="6" a="1"/>
  <c r="S231" i="6" s="1"/>
  <c r="Y231" i="6" s="1"/>
  <c r="S697" i="6" a="1"/>
  <c r="S697" i="6" s="1"/>
  <c r="Y697" i="6" s="1"/>
  <c r="S283" i="6" a="1"/>
  <c r="S283" i="6" s="1"/>
  <c r="Y283" i="6" s="1"/>
  <c r="S196" i="6" a="1"/>
  <c r="S196" i="6" s="1"/>
  <c r="Y196" i="6" s="1"/>
  <c r="S677" i="6" a="1"/>
  <c r="S677" i="6" s="1"/>
  <c r="Y677" i="6" s="1"/>
  <c r="S59" i="6" a="1"/>
  <c r="S59" i="6" s="1"/>
  <c r="Y59" i="6" s="1"/>
  <c r="S358" i="6" a="1"/>
  <c r="S358" i="6" s="1"/>
  <c r="Y358" i="6" s="1"/>
  <c r="S438" i="6" a="1"/>
  <c r="S438" i="6" s="1"/>
  <c r="Y438" i="6" s="1"/>
  <c r="S77" i="6" a="1"/>
  <c r="S77" i="6" s="1"/>
  <c r="Y77" i="6" s="1"/>
  <c r="S175" i="6" a="1"/>
  <c r="S175" i="6" s="1"/>
  <c r="Y175" i="6" s="1"/>
  <c r="S646" i="6" a="1"/>
  <c r="S646" i="6" s="1"/>
  <c r="Y646" i="6" s="1"/>
  <c r="S199" i="6" a="1"/>
  <c r="S199" i="6" s="1"/>
  <c r="Y199" i="6" s="1"/>
  <c r="S753" i="6" a="1"/>
  <c r="S753" i="6" s="1"/>
  <c r="Y753" i="6" s="1"/>
  <c r="S224" i="6" a="1"/>
  <c r="S224" i="6" s="1"/>
  <c r="Y224" i="6" s="1"/>
  <c r="S4" i="6" a="1"/>
  <c r="S4" i="6" s="1"/>
  <c r="Y4" i="6" s="1"/>
  <c r="S645" i="6" a="1"/>
  <c r="S645" i="6" s="1"/>
  <c r="Y645" i="6" s="1"/>
  <c r="S100" i="6" a="1"/>
  <c r="S100" i="6" s="1"/>
  <c r="Y100" i="6" s="1"/>
  <c r="S171" i="6" a="1"/>
  <c r="S171" i="6" s="1"/>
  <c r="Y171" i="6" s="1"/>
  <c r="S964" i="6" a="1"/>
  <c r="S964" i="6" s="1"/>
  <c r="Y964" i="6" s="1"/>
  <c r="S78" i="6" a="1"/>
  <c r="S78" i="6" s="1"/>
  <c r="Y78" i="6" s="1"/>
  <c r="S241" i="6" a="1"/>
  <c r="S241" i="6" s="1"/>
  <c r="Y241" i="6" s="1"/>
  <c r="S134" i="6" a="1"/>
  <c r="S134" i="6" s="1"/>
  <c r="Y134" i="6" s="1"/>
  <c r="S483" i="6" a="1"/>
  <c r="S483" i="6" s="1"/>
  <c r="Y483" i="6" s="1"/>
  <c r="S732" i="6" a="1"/>
  <c r="S732" i="6" s="1"/>
  <c r="Y732" i="6" s="1"/>
  <c r="S591" i="6" a="1"/>
  <c r="S591" i="6" s="1"/>
  <c r="Y591" i="6" s="1"/>
  <c r="S797" i="6" a="1"/>
  <c r="S797" i="6" s="1"/>
  <c r="Y797" i="6" s="1"/>
  <c r="S305" i="6" a="1"/>
  <c r="S305" i="6" s="1"/>
  <c r="Y305" i="6" s="1"/>
  <c r="S507" i="6" a="1"/>
  <c r="S507" i="6" s="1"/>
  <c r="Y507" i="6" s="1"/>
  <c r="S330" i="6" a="1"/>
  <c r="S330" i="6" s="1"/>
  <c r="Y330" i="6" s="1"/>
  <c r="S685" i="6" a="1"/>
  <c r="S685" i="6" s="1"/>
  <c r="Y685" i="6" s="1"/>
  <c r="S426" i="6" a="1"/>
  <c r="S426" i="6" s="1"/>
  <c r="Y426" i="6" s="1"/>
  <c r="S892" i="6" a="1"/>
  <c r="S892" i="6" s="1"/>
  <c r="Y892" i="6" s="1"/>
  <c r="S53" i="6" a="1"/>
  <c r="S53" i="6" s="1"/>
  <c r="Y53" i="6" s="1"/>
  <c r="S255" i="6" a="1"/>
  <c r="S255" i="6" s="1"/>
  <c r="Y255" i="6" s="1"/>
  <c r="S425" i="6" a="1"/>
  <c r="S425" i="6" s="1"/>
  <c r="Y425" i="6" s="1"/>
  <c r="S651" i="6" a="1"/>
  <c r="S651" i="6" s="1"/>
  <c r="Y651" i="6" s="1"/>
  <c r="S635" i="6" a="1"/>
  <c r="S635" i="6" s="1"/>
  <c r="Y635" i="6" s="1"/>
  <c r="S406" i="6" a="1"/>
  <c r="S406" i="6" s="1"/>
  <c r="Y406" i="6" s="1"/>
  <c r="S32" i="6" a="1"/>
  <c r="S32" i="6" s="1"/>
  <c r="Y32" i="6" s="1"/>
  <c r="S945" i="6" a="1"/>
  <c r="S945" i="6" s="1"/>
  <c r="Y945" i="6" s="1"/>
  <c r="S928" i="6" a="1"/>
  <c r="S928" i="6" s="1"/>
  <c r="Y928" i="6" s="1"/>
  <c r="S176" i="6" a="1"/>
  <c r="S176" i="6" s="1"/>
  <c r="Y176" i="6" s="1"/>
  <c r="S384" i="6" a="1"/>
  <c r="S384" i="6" s="1"/>
  <c r="Y384" i="6" s="1"/>
  <c r="S481" i="6" a="1"/>
  <c r="S481" i="6" s="1"/>
  <c r="Y481" i="6" s="1"/>
  <c r="S456" i="6" a="1"/>
  <c r="S456" i="6" s="1"/>
  <c r="Y456" i="6" s="1"/>
  <c r="S843" i="6" a="1"/>
  <c r="S843" i="6" s="1"/>
  <c r="Y843" i="6" s="1"/>
  <c r="S504" i="6" a="1"/>
  <c r="S504" i="6" s="1"/>
  <c r="Y504" i="6" s="1"/>
  <c r="S391" i="6" a="1"/>
  <c r="S391" i="6" s="1"/>
  <c r="Y391" i="6" s="1"/>
  <c r="S400" i="6" a="1"/>
  <c r="S400" i="6" s="1"/>
  <c r="Y400" i="6" s="1"/>
  <c r="S983" i="6" a="1"/>
  <c r="S983" i="6" s="1"/>
  <c r="Y983" i="6" s="1"/>
  <c r="S386" i="6" a="1"/>
  <c r="S386" i="6" s="1"/>
  <c r="Y386" i="6" s="1"/>
  <c r="S54" i="6" a="1"/>
  <c r="S54" i="6" s="1"/>
  <c r="Y54" i="6" s="1"/>
  <c r="S761" i="6" a="1"/>
  <c r="S761" i="6" s="1"/>
  <c r="Y761" i="6" s="1"/>
  <c r="S600" i="6" a="1"/>
  <c r="S600" i="6" s="1"/>
  <c r="Y600" i="6" s="1"/>
  <c r="S534" i="6" a="1"/>
  <c r="S534" i="6" s="1"/>
  <c r="Y534" i="6" s="1"/>
  <c r="S447" i="6" a="1"/>
  <c r="S447" i="6" s="1"/>
  <c r="Y447" i="6" s="1"/>
  <c r="S725" i="6" a="1"/>
  <c r="S725" i="6" s="1"/>
  <c r="Y725" i="6" s="1"/>
  <c r="S353" i="6" a="1"/>
  <c r="S353" i="6" s="1"/>
  <c r="Y353" i="6" s="1"/>
  <c r="S302" i="6" a="1"/>
  <c r="S302" i="6" s="1"/>
  <c r="Y302" i="6" s="1"/>
  <c r="S823" i="6" a="1"/>
  <c r="S823" i="6" s="1"/>
  <c r="Y823" i="6" s="1"/>
  <c r="S859" i="6" a="1"/>
  <c r="S859" i="6" s="1"/>
  <c r="Y859" i="6" s="1"/>
  <c r="S952" i="6" a="1"/>
  <c r="S952" i="6" s="1"/>
  <c r="Y952" i="6" s="1"/>
  <c r="S533" i="6" a="1"/>
  <c r="S533" i="6" s="1"/>
  <c r="Y533" i="6" s="1"/>
  <c r="S577" i="6" a="1"/>
  <c r="S577" i="6" s="1"/>
  <c r="Y577" i="6" s="1"/>
  <c r="S512" i="6" a="1"/>
  <c r="S512" i="6" s="1"/>
  <c r="Y512" i="6" s="1"/>
  <c r="S477" i="6" a="1"/>
  <c r="S477" i="6" s="1"/>
  <c r="Y477" i="6" s="1"/>
  <c r="S318" i="6" a="1"/>
  <c r="S318" i="6" s="1"/>
  <c r="Y318" i="6" s="1"/>
  <c r="S521" i="6" a="1"/>
  <c r="S521" i="6" s="1"/>
  <c r="Y521" i="6" s="1"/>
  <c r="S936" i="6" a="1"/>
  <c r="S936" i="6" s="1"/>
  <c r="Y936" i="6" s="1"/>
  <c r="S788" i="6" a="1"/>
  <c r="S788" i="6" s="1"/>
  <c r="Y788" i="6" s="1"/>
  <c r="S769" i="6" a="1"/>
  <c r="S769" i="6" s="1"/>
  <c r="Y769" i="6" s="1"/>
  <c r="S606" i="6" a="1"/>
  <c r="S606" i="6" s="1"/>
  <c r="Y606" i="6" s="1"/>
  <c r="S528" i="6" a="1"/>
  <c r="S528" i="6" s="1"/>
  <c r="Y528" i="6" s="1"/>
  <c r="S459" i="6" a="1"/>
  <c r="S459" i="6" s="1"/>
  <c r="Y459" i="6" s="1"/>
  <c r="S495" i="6" a="1"/>
  <c r="S495" i="6" s="1"/>
  <c r="Y495" i="6" s="1"/>
  <c r="S419" i="6" a="1"/>
  <c r="S419" i="6" s="1"/>
  <c r="Y419" i="6" s="1"/>
  <c r="S404" i="6" a="1"/>
  <c r="S404" i="6" s="1"/>
  <c r="Y404" i="6" s="1"/>
  <c r="S833" i="6" a="1"/>
  <c r="S833" i="6" s="1"/>
  <c r="Y833" i="6" s="1"/>
  <c r="S385" i="6" a="1"/>
  <c r="S385" i="6" s="1"/>
  <c r="Y385" i="6" s="1"/>
  <c r="S266" i="6" a="1"/>
  <c r="S266" i="6" s="1"/>
  <c r="Y266" i="6" s="1"/>
  <c r="S630" i="6" a="1"/>
  <c r="S630" i="6" s="1"/>
  <c r="Y630" i="6" s="1"/>
  <c r="S585" i="6" a="1"/>
  <c r="S585" i="6" s="1"/>
  <c r="Y585" i="6" s="1"/>
  <c r="S542" i="6" a="1"/>
  <c r="S542" i="6" s="1"/>
  <c r="Y542" i="6" s="1"/>
  <c r="S435" i="6" a="1"/>
  <c r="S435" i="6" s="1"/>
  <c r="Y435" i="6" s="1"/>
  <c r="S714" i="6" a="1"/>
  <c r="S714" i="6" s="1"/>
  <c r="Y714" i="6" s="1"/>
  <c r="S345" i="6" a="1"/>
  <c r="S345" i="6" s="1"/>
  <c r="Y345" i="6" s="1"/>
  <c r="S943" i="6" a="1"/>
  <c r="S943" i="6" s="1"/>
  <c r="Y943" i="6" s="1"/>
  <c r="S718" i="6" a="1"/>
  <c r="S718" i="6" s="1"/>
  <c r="Y718" i="6" s="1"/>
  <c r="S657" i="6" a="1"/>
  <c r="S657" i="6" s="1"/>
  <c r="Y657" i="6" s="1"/>
  <c r="S518" i="6" a="1"/>
  <c r="S518" i="6" s="1"/>
  <c r="Y518" i="6" s="1"/>
  <c r="S596" i="6" a="1"/>
  <c r="S596" i="6" s="1"/>
  <c r="Y596" i="6" s="1"/>
  <c r="S333" i="6" a="1"/>
  <c r="S333" i="6" s="1"/>
  <c r="Y333" i="6" s="1"/>
  <c r="S423" i="6" a="1"/>
  <c r="S423" i="6" s="1"/>
  <c r="Y423" i="6" s="1"/>
  <c r="S13" i="6" a="1"/>
  <c r="S13" i="6" s="1"/>
  <c r="Y13" i="6" s="1"/>
  <c r="S111" i="6" a="1"/>
  <c r="S111" i="6" s="1"/>
  <c r="Y111" i="6" s="1"/>
  <c r="S680" i="6" a="1"/>
  <c r="S680" i="6" s="1"/>
  <c r="Y680" i="6" s="1"/>
  <c r="S135" i="6" a="1"/>
  <c r="S135" i="6" s="1"/>
  <c r="Y135" i="6" s="1"/>
  <c r="S739" i="6" a="1"/>
  <c r="S739" i="6" s="1"/>
  <c r="Y739" i="6" s="1"/>
  <c r="S160" i="6" a="1"/>
  <c r="S160" i="6" s="1"/>
  <c r="Y160" i="6" s="1"/>
  <c r="S48" i="6" a="1"/>
  <c r="S48" i="6" s="1"/>
  <c r="Y48" i="6" s="1"/>
  <c r="S676" i="6" a="1"/>
  <c r="S676" i="6" s="1"/>
  <c r="Y676" i="6" s="1"/>
  <c r="S554" i="6" a="1"/>
  <c r="S554" i="6" s="1"/>
  <c r="Y554" i="6" s="1"/>
  <c r="S464" i="6" a="1"/>
  <c r="S464" i="6" s="1"/>
  <c r="Y464" i="6" s="1"/>
  <c r="S550" i="6" a="1"/>
  <c r="S550" i="6" s="1"/>
  <c r="Y550" i="6" s="1"/>
  <c r="S188" i="6" a="1"/>
  <c r="S188" i="6" s="1"/>
  <c r="Y188" i="6" s="1"/>
  <c r="S186" i="6" a="1"/>
  <c r="S186" i="6" s="1"/>
  <c r="Y186" i="6" s="1"/>
  <c r="S832" i="6" a="1"/>
  <c r="S832" i="6" s="1"/>
  <c r="Y832" i="6" s="1"/>
  <c r="S969" i="6" a="1"/>
  <c r="S969" i="6" s="1"/>
  <c r="Y969" i="6" s="1"/>
  <c r="S873" i="6" a="1"/>
  <c r="S873" i="6" s="1"/>
  <c r="Y873" i="6" s="1"/>
  <c r="S285" i="6" a="1"/>
  <c r="S285" i="6" s="1"/>
  <c r="Y285" i="6" s="1"/>
  <c r="S68" i="6" a="1"/>
  <c r="S68" i="6" s="1"/>
  <c r="Y68" i="6" s="1"/>
  <c r="S29" i="6" a="1"/>
  <c r="S29" i="6" s="1"/>
  <c r="Y29" i="6" s="1"/>
  <c r="S783" i="6" a="1"/>
  <c r="S783" i="6" s="1"/>
  <c r="Y783" i="6" s="1"/>
  <c r="S658" i="6" a="1"/>
  <c r="S658" i="6" s="1"/>
  <c r="Y658" i="6" s="1"/>
  <c r="S804" i="6" a="1"/>
  <c r="S804" i="6" s="1"/>
  <c r="Y804" i="6" s="1"/>
  <c r="S50" i="6" a="1"/>
  <c r="S50" i="6" s="1"/>
  <c r="Y50" i="6" s="1"/>
  <c r="S75" i="6" a="1"/>
  <c r="S75" i="6" s="1"/>
  <c r="Y75" i="6" s="1"/>
  <c r="S106" i="6" a="1"/>
  <c r="S106" i="6" s="1"/>
  <c r="Y106" i="6" s="1"/>
  <c r="S223" i="6" a="1"/>
  <c r="S223" i="6" s="1"/>
  <c r="Y223" i="6" s="1"/>
  <c r="S145" i="6" a="1"/>
  <c r="S145" i="6" s="1"/>
  <c r="Y145" i="6" s="1"/>
  <c r="S36" i="6" a="1"/>
  <c r="S36" i="6" s="1"/>
  <c r="Y36" i="6" s="1"/>
  <c r="S527" i="6" a="1"/>
  <c r="S527" i="6" s="1"/>
  <c r="Y527" i="6" s="1"/>
  <c r="S834" i="6" a="1"/>
  <c r="S834" i="6" s="1"/>
  <c r="Y834" i="6" s="1"/>
  <c r="S734" i="6" a="1"/>
  <c r="S734" i="6" s="1"/>
  <c r="Y734" i="6" s="1"/>
  <c r="S576" i="6" a="1"/>
  <c r="S576" i="6" s="1"/>
  <c r="Y576" i="6" s="1"/>
  <c r="S850" i="6" a="1"/>
  <c r="S850" i="6" s="1"/>
  <c r="Y850" i="6" s="1"/>
  <c r="S985" i="6" a="1"/>
  <c r="S985" i="6" s="1"/>
  <c r="Y985" i="6" s="1"/>
  <c r="S38" i="6" a="1"/>
  <c r="S38" i="6" s="1"/>
  <c r="Y38" i="6" s="1"/>
  <c r="S966" i="6" a="1"/>
  <c r="S966" i="6" s="1"/>
  <c r="Y966" i="6" s="1"/>
  <c r="S265" i="6" a="1"/>
  <c r="S265" i="6" s="1"/>
  <c r="Y265" i="6" s="1"/>
  <c r="S66" i="6" a="1"/>
  <c r="S66" i="6" s="1"/>
  <c r="Y66" i="6" s="1"/>
  <c r="S12" i="6" a="1"/>
  <c r="S12" i="6" s="1"/>
  <c r="Y12" i="6" s="1"/>
  <c r="S437" i="6" a="1"/>
  <c r="S437" i="6" s="1"/>
  <c r="Y437" i="6" s="1"/>
  <c r="S738" i="6" a="1"/>
  <c r="S738" i="6" s="1"/>
  <c r="Y738" i="6" s="1"/>
  <c r="S717" i="6" a="1"/>
  <c r="S717" i="6" s="1"/>
  <c r="Y717" i="6" s="1"/>
  <c r="S965" i="6" a="1"/>
  <c r="S965" i="6" s="1"/>
  <c r="Y965" i="6" s="1"/>
  <c r="S862" i="6" a="1"/>
  <c r="S862" i="6" s="1"/>
  <c r="Y862" i="6" s="1"/>
  <c r="S202" i="6" a="1"/>
  <c r="S202" i="6" s="1"/>
  <c r="Y202" i="6" s="1"/>
  <c r="S11" i="6" a="1"/>
  <c r="S11" i="6" s="1"/>
  <c r="Y11" i="6" s="1"/>
  <c r="S256" i="6" a="1"/>
  <c r="S256" i="6" s="1"/>
  <c r="Y256" i="6" s="1"/>
  <c r="S159" i="6" a="1"/>
  <c r="S159" i="6" s="1"/>
  <c r="Y159" i="6" s="1"/>
  <c r="S81" i="6" a="1"/>
  <c r="S81" i="6" s="1"/>
  <c r="Y81" i="6" s="1"/>
  <c r="S695" i="6" a="1"/>
  <c r="S695" i="6" s="1"/>
  <c r="Y695" i="6" s="1"/>
  <c r="S515" i="6" a="1"/>
  <c r="S515" i="6" s="1"/>
  <c r="Y515" i="6" s="1"/>
  <c r="S863" i="6" a="1"/>
  <c r="S863" i="6" s="1"/>
  <c r="Y863" i="6" s="1"/>
  <c r="S216" i="6" a="1"/>
  <c r="S216" i="6" s="1"/>
  <c r="Y216" i="6" s="1"/>
  <c r="S665" i="6" a="1"/>
  <c r="S665" i="6" s="1"/>
  <c r="Y665" i="6" s="1"/>
  <c r="S240" i="6" a="1"/>
  <c r="S240" i="6" s="1"/>
  <c r="Y240" i="6" s="1"/>
  <c r="S735" i="6" a="1"/>
  <c r="S735" i="6" s="1"/>
  <c r="Y735" i="6" s="1"/>
  <c r="S729" i="6" a="1"/>
  <c r="S729" i="6" s="1"/>
  <c r="Y729" i="6" s="1"/>
  <c r="S865" i="6" a="1"/>
  <c r="S865" i="6" s="1"/>
  <c r="Y865" i="6" s="1"/>
  <c r="S736" i="6" a="1"/>
  <c r="S736" i="6" s="1"/>
  <c r="Y736" i="6" s="1"/>
  <c r="S514" i="6" a="1"/>
  <c r="S514" i="6" s="1"/>
  <c r="Y514" i="6" s="1"/>
  <c r="S394" i="6" a="1"/>
  <c r="S394" i="6" s="1"/>
  <c r="Y394" i="6" s="1"/>
  <c r="S478" i="6" a="1"/>
  <c r="S478" i="6" s="1"/>
  <c r="Y478" i="6" s="1"/>
  <c r="S299" i="6" a="1"/>
  <c r="S299" i="6" s="1"/>
  <c r="Y299" i="6" s="1"/>
  <c r="S184" i="6" a="1"/>
  <c r="S184" i="6" s="1"/>
  <c r="Y184" i="6" s="1"/>
  <c r="S719" i="6" a="1"/>
  <c r="S719" i="6" s="1"/>
  <c r="Y719" i="6" s="1"/>
  <c r="S208" i="6" a="1"/>
  <c r="S208" i="6" s="1"/>
  <c r="Y208" i="6" s="1"/>
  <c r="S799" i="6" a="1"/>
  <c r="S799" i="6" s="1"/>
  <c r="Y799" i="6" s="1"/>
  <c r="S888" i="6" a="1"/>
  <c r="S888" i="6" s="1"/>
  <c r="Y888" i="6" s="1"/>
  <c r="S893" i="6" a="1"/>
  <c r="S893" i="6" s="1"/>
  <c r="Y893" i="6" s="1"/>
  <c r="S800" i="6" a="1"/>
  <c r="S800" i="6" s="1"/>
  <c r="Y800" i="6" s="1"/>
  <c r="S201" i="6" a="1"/>
  <c r="S201" i="6" s="1"/>
  <c r="Y201" i="6" s="1"/>
  <c r="S180" i="6" a="1"/>
  <c r="S180" i="6" s="1"/>
  <c r="Y180" i="6" s="1"/>
  <c r="S225" i="6" a="1"/>
  <c r="S225" i="6" s="1"/>
  <c r="Y225" i="6" s="1"/>
  <c r="S63" i="6" a="1"/>
  <c r="S63" i="6" s="1"/>
  <c r="Y63" i="6" s="1"/>
  <c r="S277" i="6" a="1"/>
  <c r="S277" i="6" s="1"/>
  <c r="Y277" i="6" s="1"/>
  <c r="S934" i="6" a="1"/>
  <c r="S934" i="6" s="1"/>
  <c r="Y934" i="6" s="1"/>
  <c r="S564" i="6" a="1"/>
  <c r="S564" i="6" s="1"/>
  <c r="Y564" i="6" s="1"/>
  <c r="S785" i="6" a="1"/>
  <c r="S785" i="6" s="1"/>
  <c r="Y785" i="6" s="1"/>
  <c r="S340" i="6" a="1"/>
  <c r="S340" i="6" s="1"/>
  <c r="Y340" i="6" s="1"/>
  <c r="S442" i="6" a="1"/>
  <c r="S442" i="6" s="1"/>
  <c r="Y442" i="6" s="1"/>
  <c r="S500" i="6" a="1"/>
  <c r="S500" i="6" s="1"/>
  <c r="Y500" i="6" s="1"/>
  <c r="S490" i="6" a="1"/>
  <c r="S490" i="6" s="1"/>
  <c r="Y490" i="6" s="1"/>
  <c r="S674" i="6" a="1"/>
  <c r="S674" i="6" s="1"/>
  <c r="Y674" i="6" s="1"/>
  <c r="S816" i="6" a="1"/>
  <c r="S816" i="6" s="1"/>
  <c r="Y816" i="6" s="1"/>
  <c r="S883" i="6" a="1"/>
  <c r="S883" i="6" s="1"/>
  <c r="Y883" i="6" s="1"/>
  <c r="S919" i="6" a="1"/>
  <c r="S919" i="6" s="1"/>
  <c r="Y919" i="6" s="1"/>
  <c r="S693" i="6" a="1"/>
  <c r="S693" i="6" s="1"/>
  <c r="Y693" i="6" s="1"/>
  <c r="S506" i="6" a="1"/>
  <c r="S506" i="6" s="1"/>
  <c r="Y506" i="6" s="1"/>
  <c r="S71" i="6" a="1"/>
  <c r="S71" i="6" s="1"/>
  <c r="Y71" i="6" s="1"/>
  <c r="S359" i="6" a="1"/>
  <c r="S359" i="6" s="1"/>
  <c r="Y359" i="6" s="1"/>
  <c r="S624" i="6" a="1"/>
  <c r="S624" i="6" s="1"/>
  <c r="Y624" i="6" s="1"/>
  <c r="S668" i="6" a="1"/>
  <c r="S668" i="6" s="1"/>
  <c r="Y668" i="6" s="1"/>
  <c r="S870" i="6" a="1"/>
  <c r="S870" i="6" s="1"/>
  <c r="Y870" i="6" s="1"/>
  <c r="S378" i="6" a="1"/>
  <c r="S378" i="6" s="1"/>
  <c r="Y378" i="6" s="1"/>
  <c r="S880" i="6" a="1"/>
  <c r="S880" i="6" s="1"/>
  <c r="Y880" i="6" s="1"/>
  <c r="S152" i="6" a="1"/>
  <c r="S152" i="6" s="1"/>
  <c r="Y152" i="6" s="1"/>
  <c r="S957" i="6" a="1"/>
  <c r="S957" i="6" s="1"/>
  <c r="Y957" i="6" s="1"/>
  <c r="S343" i="6" a="1"/>
  <c r="S343" i="6" s="1"/>
  <c r="Y343" i="6" s="1"/>
  <c r="S575" i="6" a="1"/>
  <c r="S575" i="6" s="1"/>
  <c r="Y575" i="6" s="1"/>
  <c r="S503" i="6" a="1"/>
  <c r="S503" i="6" s="1"/>
  <c r="Y503" i="6" s="1"/>
  <c r="S451" i="6" a="1"/>
  <c r="S451" i="6" s="1"/>
  <c r="Y451" i="6" s="1"/>
  <c r="S971" i="6" a="1"/>
  <c r="S971" i="6" s="1"/>
  <c r="Y971" i="6" s="1"/>
  <c r="S491" i="6" a="1"/>
  <c r="S491" i="6" s="1"/>
  <c r="Y491" i="6" s="1"/>
  <c r="S935" i="6" a="1"/>
  <c r="S935" i="6" s="1"/>
  <c r="Y935" i="6" s="1"/>
  <c r="S780" i="6" a="1"/>
  <c r="S780" i="6" s="1"/>
  <c r="Y780" i="6" s="1"/>
  <c r="S652" i="6" a="1"/>
  <c r="S652" i="6" s="1"/>
  <c r="Y652" i="6" s="1"/>
  <c r="S699" i="6" a="1"/>
  <c r="S699" i="6" s="1"/>
  <c r="Y699" i="6" s="1"/>
  <c r="S519" i="6" a="1"/>
  <c r="S519" i="6" s="1"/>
  <c r="Y519" i="6" s="1"/>
  <c r="S430" i="6" a="1"/>
  <c r="S430" i="6" s="1"/>
  <c r="Y430" i="6" s="1"/>
  <c r="S486" i="6" a="1"/>
  <c r="S486" i="6" s="1"/>
  <c r="Y486" i="6" s="1"/>
  <c r="S373" i="6" a="1"/>
  <c r="S373" i="6" s="1"/>
  <c r="Y373" i="6" s="1"/>
  <c r="S368" i="6" a="1"/>
  <c r="S368" i="6" s="1"/>
  <c r="Y368" i="6" s="1"/>
  <c r="S911" i="6" a="1"/>
  <c r="S911" i="6" s="1"/>
  <c r="Y911" i="6" s="1"/>
  <c r="S320" i="6" a="1"/>
  <c r="S320" i="6" s="1"/>
  <c r="Y320" i="6" s="1"/>
  <c r="S931" i="6" a="1"/>
  <c r="S931" i="6" s="1"/>
  <c r="Y931" i="6" s="1"/>
  <c r="S720" i="6" a="1"/>
  <c r="S720" i="6" s="1"/>
  <c r="Y720" i="6" s="1"/>
  <c r="S583" i="6" a="1"/>
  <c r="S583" i="6" s="1"/>
  <c r="Y583" i="6" s="1"/>
  <c r="S510" i="6" a="1"/>
  <c r="S510" i="6" s="1"/>
  <c r="Y510" i="6" s="1"/>
  <c r="S387" i="6" a="1"/>
  <c r="S387" i="6" s="1"/>
  <c r="Y387" i="6" s="1"/>
  <c r="S568" i="6" a="1"/>
  <c r="S568" i="6" s="1"/>
  <c r="Y568" i="6" s="1"/>
  <c r="S356" i="6" a="1"/>
  <c r="S356" i="6" s="1"/>
  <c r="Y356" i="6" s="1"/>
  <c r="S1000" i="6" a="1"/>
  <c r="S1000" i="6" s="1"/>
  <c r="Y1000" i="6" s="1"/>
  <c r="S793" i="6" a="1"/>
  <c r="S793" i="6" s="1"/>
  <c r="Y793" i="6" s="1"/>
  <c r="S726" i="6" a="1"/>
  <c r="S726" i="6" s="1"/>
  <c r="Y726" i="6" s="1"/>
  <c r="S959" i="6" a="1"/>
  <c r="S959" i="6" s="1"/>
  <c r="Y959" i="6" s="1"/>
  <c r="S366" i="6" a="1"/>
  <c r="S366" i="6" s="1"/>
  <c r="Y366" i="6" s="1"/>
  <c r="S565" i="6" a="1"/>
  <c r="S565" i="6" s="1"/>
  <c r="Y565" i="6" s="1"/>
  <c r="S494" i="6" a="1"/>
  <c r="S494" i="6" s="1"/>
  <c r="Y494" i="6" s="1"/>
  <c r="S441" i="6" a="1"/>
  <c r="S441" i="6" s="1"/>
  <c r="Y441" i="6" s="1"/>
  <c r="S949" i="6" a="1"/>
  <c r="S949" i="6" s="1"/>
  <c r="Y949" i="6" s="1"/>
  <c r="S446" i="6" a="1"/>
  <c r="S446" i="6" s="1"/>
  <c r="Y446" i="6" s="1"/>
  <c r="S903" i="6" a="1"/>
  <c r="S903" i="6" s="1"/>
  <c r="Y903" i="6" s="1"/>
  <c r="S749" i="6" a="1"/>
  <c r="S749" i="6" s="1"/>
  <c r="Y749" i="6" s="1"/>
  <c r="S653" i="6" a="1"/>
  <c r="S653" i="6" s="1"/>
  <c r="Y653" i="6" s="1"/>
  <c r="S608" i="6" a="1"/>
  <c r="S608" i="6" s="1"/>
  <c r="Y608" i="6" s="1"/>
  <c r="S475" i="6" a="1"/>
  <c r="S475" i="6" s="1"/>
  <c r="Y475" i="6" s="1"/>
  <c r="S307" i="6" a="1"/>
  <c r="S307" i="6" s="1"/>
  <c r="Y307" i="6" s="1"/>
  <c r="S369" i="6" a="1"/>
  <c r="S369" i="6" s="1"/>
  <c r="Y369" i="6" s="1"/>
  <c r="S963" i="6" a="1"/>
  <c r="S963" i="6" s="1"/>
  <c r="Y963" i="6" s="1"/>
  <c r="S805" i="6" a="1"/>
  <c r="S805" i="6" s="1"/>
  <c r="Y805" i="6" s="1"/>
  <c r="S770" i="6" a="1"/>
  <c r="S770" i="6" s="1"/>
  <c r="Y770" i="6" s="1"/>
  <c r="S989" i="6" a="1"/>
  <c r="S989" i="6" s="1"/>
  <c r="Y989" i="6" s="1"/>
  <c r="S381" i="6" a="1"/>
  <c r="S381" i="6" s="1"/>
  <c r="Y381" i="6" s="1"/>
  <c r="S351" i="6" a="1"/>
  <c r="S351" i="6" s="1"/>
  <c r="Y351" i="6" s="1"/>
  <c r="S474" i="6" a="1"/>
  <c r="S474" i="6" s="1"/>
  <c r="Y474" i="6" s="1"/>
  <c r="S211" i="6" a="1"/>
  <c r="S211" i="6" s="1"/>
  <c r="Y211" i="6" s="1"/>
  <c r="S120" i="6" a="1"/>
  <c r="S120" i="6" s="1"/>
  <c r="Y120" i="6" s="1"/>
  <c r="S782" i="6" a="1"/>
  <c r="S782" i="6" s="1"/>
  <c r="Y782" i="6" s="1"/>
  <c r="S144" i="6" a="1"/>
  <c r="S144" i="6" s="1"/>
  <c r="Y144" i="6" s="1"/>
  <c r="S764" i="6" a="1"/>
  <c r="S764" i="6" s="1"/>
  <c r="Y764" i="6" s="1"/>
  <c r="S253" i="6" a="1"/>
  <c r="S253" i="6" s="1"/>
  <c r="Y253" i="6" s="1"/>
  <c r="S157" i="6" a="1"/>
  <c r="S157" i="6" s="1"/>
  <c r="Y157" i="6" s="1"/>
  <c r="S786" i="6" a="1"/>
  <c r="S786" i="6" s="1"/>
  <c r="Y786" i="6" s="1"/>
  <c r="S670" i="6" a="1"/>
  <c r="S670" i="6" s="1"/>
  <c r="Y670" i="6" s="1"/>
  <c r="S547" i="6" a="1"/>
  <c r="S547" i="6" s="1"/>
  <c r="Y547" i="6" s="1"/>
  <c r="S603" i="6" a="1"/>
  <c r="S603" i="6" s="1"/>
  <c r="Y603" i="6" s="1"/>
  <c r="S889" i="6" a="1"/>
  <c r="S889" i="6" s="1"/>
  <c r="Y889" i="6" s="1"/>
  <c r="S165" i="6" a="1"/>
  <c r="S165" i="6" s="1"/>
  <c r="Y165" i="6" s="1"/>
  <c r="S908" i="6" a="1"/>
  <c r="S908" i="6" s="1"/>
  <c r="Y908" i="6" s="1"/>
  <c r="S248" i="6" a="1"/>
  <c r="S248" i="6" s="1"/>
  <c r="Y248" i="6" s="1"/>
  <c r="S922" i="6" a="1"/>
  <c r="S922" i="6" s="1"/>
  <c r="Y922" i="6" s="1"/>
  <c r="S899" i="6" a="1"/>
  <c r="S899" i="6" s="1"/>
  <c r="Y899" i="6" s="1"/>
  <c r="S317" i="6" a="1"/>
  <c r="S317" i="6" s="1"/>
  <c r="Y317" i="6" s="1"/>
  <c r="S6" i="6" a="1"/>
  <c r="S6" i="6" s="1"/>
  <c r="Y6" i="6" s="1"/>
  <c r="S844" i="6" a="1"/>
  <c r="S844" i="6" s="1"/>
  <c r="Y844" i="6" s="1"/>
  <c r="S324" i="6" a="1"/>
  <c r="S324" i="6" s="1"/>
  <c r="Y324" i="6" s="1"/>
  <c r="S250" i="6" a="1"/>
  <c r="S250" i="6" s="1"/>
  <c r="Y250" i="6" s="1"/>
  <c r="S105" i="6" a="1"/>
  <c r="S105" i="6" s="1"/>
  <c r="Y105" i="6" s="1"/>
  <c r="S84" i="6" a="1"/>
  <c r="S84" i="6" s="1"/>
  <c r="Y84" i="6" s="1"/>
  <c r="S129" i="6" a="1"/>
  <c r="S129" i="6" s="1"/>
  <c r="Y129" i="6" s="1"/>
  <c r="S232" i="6" a="1"/>
  <c r="S232" i="6" s="1"/>
  <c r="Y232" i="6" s="1"/>
  <c r="S126" i="6" a="1"/>
  <c r="S126" i="6" s="1"/>
  <c r="Y126" i="6" s="1"/>
  <c r="S61" i="6" a="1"/>
  <c r="S61" i="6" s="1"/>
  <c r="Y61" i="6" s="1"/>
  <c r="S597" i="6" a="1"/>
  <c r="S597" i="6" s="1"/>
  <c r="Y597" i="6" s="1"/>
  <c r="S886" i="6" a="1"/>
  <c r="S886" i="6" s="1"/>
  <c r="Y886" i="6" s="1"/>
  <c r="S819" i="6" a="1"/>
  <c r="S819" i="6" s="1"/>
  <c r="Y819" i="6" s="1"/>
  <c r="S997" i="6" a="1"/>
  <c r="S997" i="6" s="1"/>
  <c r="Y997" i="6" s="1"/>
  <c r="S902" i="6" a="1"/>
  <c r="S902" i="6" s="1"/>
  <c r="Y902" i="6" s="1"/>
  <c r="S264" i="6" a="1"/>
  <c r="S264" i="6" s="1"/>
  <c r="Y264" i="6" s="1"/>
  <c r="S43" i="6" a="1"/>
  <c r="S43" i="6" s="1"/>
  <c r="Y43" i="6" s="1"/>
  <c r="S288" i="6" a="1"/>
  <c r="S288" i="6" s="1"/>
  <c r="Y288" i="6" s="1"/>
  <c r="S191" i="6" a="1"/>
  <c r="S191" i="6" s="1"/>
  <c r="Y191" i="6" s="1"/>
  <c r="S113" i="6" a="1"/>
  <c r="S113" i="6" s="1"/>
  <c r="Y113" i="6" s="1"/>
  <c r="S715" i="6" a="1"/>
  <c r="S715" i="6" s="1"/>
  <c r="Y715" i="6" s="1"/>
  <c r="S513" i="6" a="1"/>
  <c r="S513" i="6" s="1"/>
  <c r="Y513" i="6" s="1"/>
  <c r="S801" i="6" a="1"/>
  <c r="S801" i="6" s="1"/>
  <c r="Y801" i="6" s="1"/>
  <c r="S740" i="6" a="1"/>
  <c r="S740" i="6" s="1"/>
  <c r="Y740" i="6" s="1"/>
  <c r="S315" i="6" a="1"/>
  <c r="S315" i="6" s="1"/>
  <c r="Y315" i="6" s="1"/>
  <c r="S130" i="6" a="1"/>
  <c r="S130" i="6" s="1"/>
  <c r="Y130" i="6" s="1"/>
  <c r="S41" i="6" a="1"/>
  <c r="S41" i="6" s="1"/>
  <c r="Y41" i="6" s="1"/>
  <c r="S20" i="6" a="1"/>
  <c r="S20" i="6" s="1"/>
  <c r="Y20" i="6" s="1"/>
  <c r="S65" i="6" a="1"/>
  <c r="S65" i="6" s="1"/>
  <c r="Y65" i="6" s="1"/>
  <c r="S168" i="6" a="1"/>
  <c r="S168" i="6" s="1"/>
  <c r="Y168" i="6" s="1"/>
  <c r="S273" i="6" a="1"/>
  <c r="S273" i="6" s="1"/>
  <c r="Y273" i="6" s="1"/>
  <c r="S22" i="6" a="1"/>
  <c r="S22" i="6" s="1"/>
  <c r="Y22" i="6" s="1"/>
  <c r="S642" i="6" a="1"/>
  <c r="S642" i="6" s="1"/>
  <c r="Y642" i="6" s="1"/>
  <c r="S915" i="6" a="1"/>
  <c r="S915" i="6" s="1"/>
  <c r="Y915" i="6" s="1"/>
  <c r="S877" i="6" a="1"/>
  <c r="S877" i="6" s="1"/>
  <c r="Y877" i="6" s="1"/>
  <c r="S778" i="6" a="1"/>
  <c r="S778" i="6" s="1"/>
  <c r="Y778" i="6" s="1"/>
  <c r="S906" i="6" a="1"/>
  <c r="S906" i="6" s="1"/>
  <c r="Y906" i="6" s="1"/>
  <c r="S748" i="6" a="1"/>
  <c r="S748" i="6" s="1"/>
  <c r="Y748" i="6" s="1"/>
  <c r="S204" i="6" a="1"/>
  <c r="S204" i="6" s="1"/>
  <c r="Y204" i="6" s="1"/>
  <c r="S181" i="6" a="1"/>
  <c r="S181" i="6" s="1"/>
  <c r="Y181" i="6" s="1"/>
  <c r="S913" i="6" a="1"/>
  <c r="S913" i="6" s="1"/>
  <c r="Y913" i="6" s="1"/>
  <c r="S560" i="6" a="1"/>
  <c r="S560" i="6" s="1"/>
  <c r="Y560" i="6" s="1"/>
  <c r="S473" i="6" a="1"/>
  <c r="S473" i="6" s="1"/>
  <c r="Y473" i="6" s="1"/>
  <c r="S559" i="6" a="1"/>
  <c r="S559" i="6" s="1"/>
  <c r="Y559" i="6" s="1"/>
  <c r="S19" i="6" a="1"/>
  <c r="S19" i="6" s="1"/>
  <c r="Y19" i="6" s="1"/>
  <c r="S724" i="6" a="1"/>
  <c r="S724" i="6" s="1"/>
  <c r="Y724" i="6" s="1"/>
  <c r="S767" i="6" a="1"/>
  <c r="S767" i="6" s="1"/>
  <c r="Y767" i="6" s="1"/>
  <c r="S974" i="6" a="1"/>
  <c r="S974" i="6" s="1"/>
  <c r="Y974" i="6" s="1"/>
  <c r="S860" i="6" a="1"/>
  <c r="S860" i="6" s="1"/>
  <c r="Y860" i="6" s="1"/>
  <c r="S44" i="6" a="1"/>
  <c r="S44" i="6" s="1"/>
  <c r="Y44" i="6" s="1"/>
  <c r="S198" i="6" a="1"/>
  <c r="S198" i="6" s="1"/>
  <c r="Y198" i="6" s="1"/>
  <c r="S825" i="6" a="1"/>
  <c r="S825" i="6" s="1"/>
  <c r="Y825" i="6" s="1"/>
  <c r="S238" i="6" a="1"/>
  <c r="S238" i="6" s="1"/>
  <c r="Y238" i="6" s="1"/>
  <c r="S572" i="6" a="1"/>
  <c r="S572" i="6" s="1"/>
  <c r="Y572" i="6" s="1"/>
  <c r="S286" i="6" a="1"/>
  <c r="S286" i="6" s="1"/>
  <c r="Y286" i="6" s="1"/>
  <c r="S72" i="6" a="1"/>
  <c r="S72" i="6" s="1"/>
  <c r="Y72" i="6" s="1"/>
  <c r="S183" i="6" a="1"/>
  <c r="S183" i="6" s="1"/>
  <c r="Y183" i="6" s="1"/>
  <c r="S76" i="6" a="1"/>
  <c r="S76" i="6" s="1"/>
  <c r="Y76" i="6" s="1"/>
  <c r="S549" i="6" a="1"/>
  <c r="S549" i="6" s="1"/>
  <c r="Y549" i="6" s="1"/>
  <c r="S857" i="6" a="1"/>
  <c r="S857" i="6" s="1"/>
  <c r="Y857" i="6" s="1"/>
  <c r="S619" i="6" a="1"/>
  <c r="S619" i="6" s="1"/>
  <c r="Y619" i="6" s="1"/>
  <c r="S858" i="6" a="1"/>
  <c r="S858" i="6" s="1"/>
  <c r="Y858" i="6" s="1"/>
  <c r="S444" i="6" a="1"/>
  <c r="S444" i="6" s="1"/>
  <c r="Y444" i="6" s="1"/>
  <c r="S713" i="6" a="1"/>
  <c r="S713" i="6" s="1"/>
  <c r="Y713" i="6" s="1"/>
  <c r="S897" i="6" a="1"/>
  <c r="S897" i="6" s="1"/>
  <c r="Y897" i="6" s="1"/>
  <c r="S409" i="6" a="1"/>
  <c r="S409" i="6" s="1"/>
  <c r="Y409" i="6" s="1"/>
  <c r="S469" i="6" a="1"/>
  <c r="S469" i="6" s="1"/>
  <c r="Y469" i="6" s="1"/>
  <c r="S633" i="6" a="1"/>
  <c r="S633" i="6" s="1"/>
  <c r="Y633" i="6" s="1"/>
  <c r="S362" i="6" a="1"/>
  <c r="S362" i="6" s="1"/>
  <c r="Y362" i="6" s="1"/>
  <c r="S107" i="6" a="1"/>
  <c r="S107" i="6" s="1"/>
  <c r="Y107" i="6" s="1"/>
  <c r="S336" i="6" a="1"/>
  <c r="S336" i="6" s="1"/>
  <c r="Y336" i="6" s="1"/>
  <c r="S96" i="6" a="1"/>
  <c r="S96" i="6" s="1"/>
  <c r="Y96" i="6" s="1"/>
  <c r="S291" i="6" a="1"/>
  <c r="S291" i="6" s="1"/>
  <c r="Y291" i="6" s="1"/>
  <c r="S262" i="6" a="1"/>
  <c r="S262" i="6" s="1"/>
  <c r="Y262" i="6" s="1"/>
  <c r="S746" i="6" a="1"/>
  <c r="S746" i="6" s="1"/>
  <c r="Y746" i="6" s="1"/>
  <c r="S185" i="6" a="1"/>
  <c r="S185" i="6" s="1"/>
  <c r="Y185" i="6" s="1"/>
  <c r="S614" i="6" a="1"/>
  <c r="S614" i="6" s="1"/>
  <c r="Y614" i="6" s="1"/>
  <c r="S835" i="6" a="1"/>
  <c r="S835" i="6" s="1"/>
  <c r="Y835" i="6" s="1"/>
  <c r="S756" i="6" a="1"/>
  <c r="S756" i="6" s="1"/>
  <c r="Y756" i="6" s="1"/>
  <c r="S639" i="6" a="1"/>
  <c r="S639" i="6" s="1"/>
  <c r="Y639" i="6" s="1"/>
  <c r="S694" i="6" a="1"/>
  <c r="S694" i="6" s="1"/>
  <c r="Y694" i="6" s="1"/>
  <c r="S573" i="6" a="1"/>
  <c r="S573" i="6" s="1"/>
  <c r="Y573" i="6" s="1"/>
  <c r="S520" i="6" a="1"/>
  <c r="S520" i="6" s="1"/>
  <c r="Y520" i="6" s="1"/>
  <c r="S304" i="6" a="1"/>
  <c r="S304" i="6" s="1"/>
  <c r="Y304" i="6" s="1"/>
  <c r="S586" i="6" a="1"/>
  <c r="S586" i="6" s="1"/>
  <c r="Y586" i="6" s="1"/>
  <c r="S374" i="6" a="1"/>
  <c r="S374" i="6" s="1"/>
  <c r="Y374" i="6" s="1"/>
  <c r="S946" i="6" a="1"/>
  <c r="S946" i="6" s="1"/>
  <c r="Y946" i="6" s="1"/>
  <c r="S757" i="6" a="1"/>
  <c r="S757" i="6" s="1"/>
  <c r="Y757" i="6" s="1"/>
  <c r="S655" i="6" a="1"/>
  <c r="S655" i="6" s="1"/>
  <c r="Y655" i="6" s="1"/>
  <c r="S589" i="6" a="1"/>
  <c r="S589" i="6" s="1"/>
  <c r="Y589" i="6" s="1"/>
  <c r="S582" i="6" a="1"/>
  <c r="S582" i="6" s="1"/>
  <c r="Y582" i="6" s="1"/>
  <c r="S532" i="6" a="1"/>
  <c r="S532" i="6" s="1"/>
  <c r="Y532" i="6" s="1"/>
  <c r="S429" i="6" a="1"/>
  <c r="S429" i="6" s="1"/>
  <c r="Y429" i="6" s="1"/>
  <c r="S427" i="6" a="1"/>
  <c r="S427" i="6" s="1"/>
  <c r="Y427" i="6" s="1"/>
  <c r="S986" i="6" a="1"/>
  <c r="S986" i="6" s="1"/>
  <c r="Y986" i="6" s="1"/>
  <c r="S421" i="6" a="1"/>
  <c r="S421" i="6" s="1"/>
  <c r="Y421" i="6" s="1"/>
  <c r="S51" i="6" a="1"/>
  <c r="S51" i="6" s="1"/>
  <c r="Y51" i="6" s="1"/>
  <c r="S747" i="6" a="1"/>
  <c r="S747" i="6" s="1"/>
  <c r="Y747" i="6" s="1"/>
  <c r="S702" i="6" a="1"/>
  <c r="S702" i="6" s="1"/>
  <c r="Y702" i="6" s="1"/>
  <c r="S593" i="6" a="1"/>
  <c r="S593" i="6" s="1"/>
  <c r="Y593" i="6" s="1"/>
  <c r="S443" i="6" a="1"/>
  <c r="S443" i="6" s="1"/>
  <c r="Y443" i="6" s="1"/>
  <c r="S826" i="6" a="1"/>
  <c r="S826" i="6" s="1"/>
  <c r="Y826" i="6" s="1"/>
  <c r="S407" i="6" a="1"/>
  <c r="S407" i="6" s="1"/>
  <c r="Y407" i="6" s="1"/>
  <c r="S306" i="6" a="1"/>
  <c r="S306" i="6" s="1"/>
  <c r="Y306" i="6" s="1"/>
  <c r="S806" i="6" a="1"/>
  <c r="S806" i="6" s="1"/>
  <c r="Y806" i="6" s="1"/>
  <c r="S813" i="6" a="1"/>
  <c r="S813" i="6" s="1"/>
  <c r="Y813" i="6" s="1"/>
  <c r="S947" i="6" a="1"/>
  <c r="S947" i="6" s="1"/>
  <c r="Y947" i="6" s="1"/>
  <c r="S631" i="6" a="1"/>
  <c r="S631" i="6" s="1"/>
  <c r="Y631" i="6" s="1"/>
  <c r="S611" i="6" a="1"/>
  <c r="S611" i="6" s="1"/>
  <c r="Y611" i="6" s="1"/>
  <c r="S540" i="6" a="1"/>
  <c r="S540" i="6" s="1"/>
  <c r="Y540" i="6" s="1"/>
  <c r="S511" i="6" a="1"/>
  <c r="S511" i="6" s="1"/>
  <c r="Y511" i="6" s="1"/>
  <c r="S325" i="6" a="1"/>
  <c r="S325" i="6" s="1"/>
  <c r="Y325" i="6" s="1"/>
  <c r="S522" i="6" a="1"/>
  <c r="S522" i="6" s="1"/>
  <c r="Y522" i="6" s="1"/>
  <c r="S332" i="6" a="1"/>
  <c r="S332" i="6" s="1"/>
  <c r="Y332" i="6" s="1"/>
  <c r="S975" i="6" a="1"/>
  <c r="S975" i="6" s="1"/>
  <c r="Y975" i="6" s="1"/>
  <c r="S755" i="6" a="1"/>
  <c r="S755" i="6" s="1"/>
  <c r="Y755" i="6" s="1"/>
  <c r="S660" i="6" a="1"/>
  <c r="S660" i="6" s="1"/>
  <c r="Y660" i="6" s="1"/>
  <c r="S556" i="6" a="1"/>
  <c r="S556" i="6" s="1"/>
  <c r="Y556" i="6" s="1"/>
  <c r="S558" i="6" a="1"/>
  <c r="S558" i="6" s="1"/>
  <c r="Y558" i="6" s="1"/>
  <c r="S470" i="6" a="1"/>
  <c r="S470" i="6" s="1"/>
  <c r="Y470" i="6" s="1"/>
  <c r="S364" i="6" a="1"/>
  <c r="S364" i="6" s="1"/>
  <c r="Y364" i="6" s="1"/>
  <c r="S310" i="6" a="1"/>
  <c r="S310" i="6" s="1"/>
  <c r="Y310" i="6" s="1"/>
  <c r="S831" i="6" a="1"/>
  <c r="S831" i="6" s="1"/>
  <c r="Y831" i="6" s="1"/>
  <c r="S334" i="6" a="1"/>
  <c r="S334" i="6" s="1"/>
  <c r="Y334" i="6" s="1"/>
  <c r="S712" i="6" a="1"/>
  <c r="S712" i="6" s="1"/>
  <c r="Y712" i="6" s="1"/>
  <c r="S439" i="6" a="1"/>
  <c r="S439" i="6" s="1"/>
  <c r="Y439" i="6" s="1"/>
  <c r="S555" i="6" a="1"/>
  <c r="S555" i="6" s="1"/>
  <c r="Y555" i="6" s="1"/>
  <c r="S220" i="6" a="1"/>
  <c r="S220" i="6" s="1"/>
  <c r="Y220" i="6" s="1"/>
  <c r="S290" i="6" a="1"/>
  <c r="S290" i="6" s="1"/>
  <c r="Y290" i="6" s="1"/>
  <c r="S663" i="6" a="1"/>
  <c r="S663" i="6" s="1"/>
  <c r="Y663" i="6" s="1"/>
  <c r="S1001" i="6" a="1"/>
  <c r="S1001" i="6" s="1"/>
  <c r="Y1001" i="6" s="1"/>
  <c r="S876" i="6" a="1"/>
  <c r="S876" i="6" s="1"/>
  <c r="Y876" i="6" s="1"/>
  <c r="S117" i="6" a="1"/>
  <c r="S117" i="6" s="1"/>
  <c r="Y117" i="6" s="1"/>
  <c r="S287" i="6" a="1"/>
  <c r="S287" i="6" s="1"/>
  <c r="Y287" i="6" s="1"/>
  <c r="S189" i="6" a="1"/>
  <c r="S189" i="6" s="1"/>
  <c r="Y189" i="6" s="1"/>
  <c r="S681" i="6" a="1"/>
  <c r="S681" i="6" s="1"/>
  <c r="Y681" i="6" s="1"/>
  <c r="S625" i="6" a="1"/>
  <c r="S625" i="6" s="1"/>
  <c r="Y625" i="6" s="1"/>
  <c r="S666" i="6" a="1"/>
  <c r="S666" i="6" s="1"/>
  <c r="Y666" i="6" s="1"/>
  <c r="S990" i="6" a="1"/>
  <c r="S990" i="6" s="1"/>
  <c r="Y990" i="6" s="1"/>
  <c r="S166" i="6" a="1"/>
  <c r="S166" i="6" s="1"/>
  <c r="Y166" i="6" s="1"/>
  <c r="S890" i="6" a="1"/>
  <c r="S890" i="6" s="1"/>
  <c r="Y890" i="6" s="1"/>
  <c r="S57" i="6" a="1"/>
  <c r="S57" i="6" s="1"/>
  <c r="Y57" i="6" s="1"/>
  <c r="S218" i="6" a="1"/>
  <c r="S218" i="6" s="1"/>
  <c r="Y218" i="6" s="1"/>
  <c r="S67" i="6" a="1"/>
  <c r="S67" i="6" s="1"/>
  <c r="Y67" i="6" s="1"/>
  <c r="S445" i="6" a="1"/>
  <c r="S445" i="6" s="1"/>
  <c r="Y445" i="6" s="1"/>
  <c r="S752" i="6" a="1"/>
  <c r="S752" i="6" s="1"/>
  <c r="Y752" i="6" s="1"/>
  <c r="S303" i="6" a="1"/>
  <c r="S303" i="6" s="1"/>
  <c r="Y303" i="6" s="1"/>
  <c r="S401" i="6" a="1"/>
  <c r="S401" i="6" s="1"/>
  <c r="Y401" i="6" s="1"/>
  <c r="S205" i="6" a="1"/>
  <c r="S205" i="6" s="1"/>
  <c r="Y205" i="6" s="1"/>
  <c r="S46" i="6" a="1"/>
  <c r="S46" i="6" s="1"/>
  <c r="Y46" i="6" s="1"/>
  <c r="S571" i="6" a="1"/>
  <c r="S571" i="6" s="1"/>
  <c r="Y571" i="6" s="1"/>
  <c r="S94" i="6" a="1"/>
  <c r="S94" i="6" s="1"/>
  <c r="Y94" i="6" s="1"/>
  <c r="S722" i="6" a="1"/>
  <c r="S722" i="6" s="1"/>
  <c r="Y722" i="6" s="1"/>
  <c r="S87" i="6" a="1"/>
  <c r="S87" i="6" s="1"/>
  <c r="Y87" i="6" s="1"/>
  <c r="S21" i="6" a="1"/>
  <c r="S21" i="6" s="1"/>
  <c r="Y21" i="6" s="1"/>
  <c r="S643" i="6" a="1"/>
  <c r="S643" i="6" s="1"/>
  <c r="Y643" i="6" s="1"/>
  <c r="S149" i="6" a="1"/>
  <c r="S149" i="6" s="1"/>
  <c r="Y149" i="6" s="1"/>
  <c r="S871" i="6" a="1"/>
  <c r="S871" i="6" s="1"/>
  <c r="Y871" i="6" s="1"/>
  <c r="S337" i="6" a="1"/>
  <c r="S337" i="6" s="1"/>
  <c r="Y337" i="6" s="1"/>
  <c r="S210" i="6" a="1"/>
  <c r="S210" i="6" s="1"/>
  <c r="Y210" i="6" s="1"/>
  <c r="S73" i="6" a="1"/>
  <c r="S73" i="6" s="1"/>
  <c r="Y73" i="6" s="1"/>
  <c r="S52" i="6" a="1"/>
  <c r="S52" i="6" s="1"/>
  <c r="Y52" i="6" s="1"/>
  <c r="S97" i="6" a="1"/>
  <c r="S97" i="6" s="1"/>
  <c r="Y97" i="6" s="1"/>
  <c r="S200" i="6" a="1"/>
  <c r="S200" i="6" s="1"/>
  <c r="Y200" i="6" s="1"/>
  <c r="S62" i="6" a="1"/>
  <c r="S62" i="6" s="1"/>
  <c r="Y62" i="6" s="1"/>
  <c r="S278" i="6" a="1"/>
  <c r="S278" i="6" s="1"/>
  <c r="Y278" i="6" s="1"/>
  <c r="S578" i="6" a="1"/>
  <c r="S578" i="6" s="1"/>
  <c r="Y578" i="6" s="1"/>
  <c r="S830" i="6" a="1"/>
  <c r="S830" i="6" s="1"/>
  <c r="Y830" i="6" s="1"/>
  <c r="S329" i="6" a="1"/>
  <c r="S329" i="6" s="1"/>
  <c r="Y329" i="6" s="1"/>
  <c r="S376" i="6" a="1"/>
  <c r="S376" i="6" s="1"/>
  <c r="Y376" i="6" s="1"/>
  <c r="S141" i="6" a="1"/>
  <c r="S141" i="6" s="1"/>
  <c r="Y141" i="6" s="1"/>
  <c r="S239" i="6" a="1"/>
  <c r="S239" i="6" s="1"/>
  <c r="Y239" i="6" s="1"/>
  <c r="S616" i="6" a="1"/>
  <c r="S616" i="6" s="1"/>
  <c r="Y616" i="6" s="1"/>
  <c r="S271" i="6" a="1"/>
  <c r="S271" i="6" s="1"/>
  <c r="Y271" i="6" s="1"/>
  <c r="S700" i="6" a="1"/>
  <c r="S700" i="6" s="1"/>
  <c r="Y700" i="6" s="1"/>
  <c r="S23" i="6" a="1"/>
  <c r="S23" i="6" s="1"/>
  <c r="Y23" i="6" s="1"/>
  <c r="S123" i="6" a="1"/>
  <c r="S123" i="6" s="1"/>
  <c r="Y123" i="6" s="1"/>
  <c r="S688" i="6" a="1"/>
  <c r="S688" i="6" s="1"/>
  <c r="Y688" i="6" s="1"/>
  <c r="S219" i="6" a="1"/>
  <c r="S219" i="6" s="1"/>
  <c r="Y219" i="6" s="1"/>
  <c r="S138" i="6" a="1"/>
  <c r="S138" i="6" s="1"/>
  <c r="Y138" i="6" s="1"/>
  <c r="S839" i="6" a="1"/>
  <c r="S839" i="6" s="1"/>
  <c r="Y839" i="6" s="1"/>
  <c r="S234" i="6" a="1"/>
  <c r="S234" i="6" s="1"/>
  <c r="Y234" i="6" s="1"/>
  <c r="S923" i="6" a="1"/>
  <c r="S923" i="6" s="1"/>
  <c r="Y923" i="6" s="1"/>
  <c r="S662" i="6" a="1"/>
  <c r="S662" i="6" s="1"/>
  <c r="Y662" i="6" s="1"/>
  <c r="S346" i="6" a="1"/>
  <c r="S346" i="6" s="1"/>
  <c r="Y346" i="6" s="1"/>
  <c r="S108" i="6" a="1"/>
  <c r="S108" i="6" s="1"/>
  <c r="Y108" i="6" s="1"/>
  <c r="S587" i="6" a="1"/>
  <c r="S587" i="6" s="1"/>
  <c r="Y587" i="6" s="1"/>
  <c r="S526" i="6" a="1"/>
  <c r="S526" i="6" s="1"/>
  <c r="Y526" i="6" s="1"/>
  <c r="S604" i="6" a="1"/>
  <c r="S604" i="6" s="1"/>
  <c r="Y604" i="6" s="1"/>
  <c r="S28" i="6" a="1"/>
  <c r="S28" i="6" s="1"/>
  <c r="Y28" i="6" s="1"/>
  <c r="S281" i="6" a="1"/>
  <c r="S281" i="6" s="1"/>
  <c r="Y281" i="6" s="1"/>
  <c r="S828" i="6" a="1"/>
  <c r="S828" i="6" s="1"/>
  <c r="Y828" i="6" s="1"/>
  <c r="S162" i="6" a="1"/>
  <c r="S162" i="6" s="1"/>
  <c r="Y162" i="6" s="1"/>
  <c r="S912" i="6" a="1"/>
  <c r="S912" i="6" s="1"/>
  <c r="Y912" i="6" s="1"/>
  <c r="S840" i="6" a="1"/>
  <c r="S840" i="6" s="1"/>
  <c r="Y840" i="6" s="1"/>
  <c r="S338" i="6" a="1"/>
  <c r="S338" i="6" s="1"/>
  <c r="Y338" i="6" s="1"/>
  <c r="S274" i="6" a="1"/>
  <c r="S274" i="6" s="1"/>
  <c r="Y274" i="6" s="1"/>
  <c r="S143" i="6" a="1"/>
  <c r="S143" i="6" s="1"/>
  <c r="Y143" i="6" s="1"/>
  <c r="S707" i="6" a="1"/>
  <c r="S707" i="6" s="1"/>
  <c r="Y707" i="6" s="1"/>
  <c r="S167" i="6" a="1"/>
  <c r="S167" i="6" s="1"/>
  <c r="Y167" i="6" s="1"/>
  <c r="S750" i="6" a="1"/>
  <c r="S750" i="6" s="1"/>
  <c r="Y750" i="6" s="1"/>
  <c r="S192" i="6" a="1"/>
  <c r="S192" i="6" s="1"/>
  <c r="Y192" i="6" s="1"/>
  <c r="S80" i="6" a="1"/>
  <c r="S80" i="6" s="1"/>
  <c r="Y80" i="6" s="1"/>
  <c r="S706" i="6" a="1"/>
  <c r="S706" i="6" s="1"/>
  <c r="Y706" i="6" s="1"/>
  <c r="S692" i="6" a="1"/>
  <c r="S692" i="6" s="1"/>
  <c r="Y692" i="6" s="1"/>
  <c r="R19" i="8" l="1"/>
  <c r="Q17" i="8"/>
  <c r="P17" i="8"/>
  <c r="O17" i="8"/>
  <c r="L17" i="8"/>
  <c r="AX27" i="6" a="1"/>
  <c r="AX27" i="6" s="1"/>
  <c r="AX34" i="6"/>
  <c r="AY22" i="6" a="1"/>
  <c r="AY22" i="6" s="1"/>
  <c r="AY36" i="6" s="1"/>
  <c r="AY20" i="6" a="1"/>
  <c r="AY20" i="6" s="1"/>
  <c r="AY25" i="6" a="1"/>
  <c r="AY25" i="6" s="1"/>
  <c r="AY39" i="6" s="1"/>
  <c r="AY23" i="6" a="1"/>
  <c r="AY23" i="6" s="1"/>
  <c r="AY37" i="6" s="1"/>
  <c r="AY24" i="6" a="1"/>
  <c r="AY24" i="6" s="1"/>
  <c r="AY38" i="6" s="1"/>
  <c r="AY21" i="6" a="1"/>
  <c r="AY21" i="6" s="1"/>
  <c r="AY35" i="6" s="1"/>
  <c r="R17" i="8" l="1"/>
  <c r="AY34" i="6"/>
  <c r="AY27" i="6" a="1"/>
  <c r="AY27" i="6" s="1"/>
  <c r="AZ22" i="6" a="1"/>
  <c r="AZ22" i="6" s="1"/>
  <c r="AZ36" i="6" s="1"/>
  <c r="AZ20" i="6" a="1"/>
  <c r="AZ20" i="6" s="1"/>
  <c r="AZ25" i="6" a="1"/>
  <c r="AZ25" i="6" s="1"/>
  <c r="AZ39" i="6" s="1"/>
  <c r="AZ21" i="6" a="1"/>
  <c r="AZ21" i="6" s="1"/>
  <c r="AZ35" i="6" s="1"/>
  <c r="AZ23" i="6" a="1"/>
  <c r="AZ23" i="6" s="1"/>
  <c r="AZ37" i="6" s="1"/>
  <c r="AZ24" i="6" a="1"/>
  <c r="AZ24" i="6" s="1"/>
  <c r="AZ38" i="6" s="1"/>
  <c r="AZ27" i="6" l="1" a="1"/>
  <c r="AZ27" i="6" s="1"/>
  <c r="AZ34" i="6"/>
  <c r="BA24" i="6" a="1"/>
  <c r="BA24" i="6" s="1"/>
  <c r="BA38" i="6" s="1"/>
  <c r="BA20" i="6" a="1"/>
  <c r="BA20" i="6" s="1"/>
  <c r="BA25" i="6" a="1"/>
  <c r="BA25" i="6" s="1"/>
  <c r="BA39" i="6" s="1"/>
  <c r="BA21" i="6" a="1"/>
  <c r="BA21" i="6" s="1"/>
  <c r="BA35" i="6" s="1"/>
  <c r="BA22" i="6" a="1"/>
  <c r="BA22" i="6" s="1"/>
  <c r="BA36" i="6" s="1"/>
  <c r="BA23" i="6" a="1"/>
  <c r="BA23" i="6" s="1"/>
  <c r="BA37" i="6" s="1"/>
  <c r="BA27" i="6" l="1" a="1"/>
  <c r="BA27" i="6" s="1"/>
  <c r="BA34" i="6"/>
  <c r="BB24" i="6" a="1"/>
  <c r="BB24" i="6" s="1"/>
  <c r="BB38" i="6" s="1"/>
  <c r="BB21" i="6" a="1"/>
  <c r="BB21" i="6" s="1"/>
  <c r="BB35" i="6" s="1"/>
  <c r="BB23" i="6" a="1"/>
  <c r="BB23" i="6" s="1"/>
  <c r="BB37" i="6" s="1"/>
  <c r="BB25" i="6" a="1"/>
  <c r="BB25" i="6" s="1"/>
  <c r="BB39" i="6" s="1"/>
  <c r="BB20" i="6" a="1"/>
  <c r="BB20" i="6" s="1"/>
  <c r="BB22" i="6" a="1"/>
  <c r="BB22" i="6" s="1"/>
  <c r="BB36" i="6" s="1"/>
  <c r="BB27" i="6" l="1" a="1"/>
  <c r="BB27" i="6" s="1"/>
  <c r="BB34" i="6"/>
  <c r="BC20" i="6" a="1"/>
  <c r="BC20" i="6" s="1"/>
  <c r="BC22" i="6" a="1"/>
  <c r="BC22" i="6" s="1"/>
  <c r="BC36" i="6" s="1"/>
  <c r="BC25" i="6" a="1"/>
  <c r="BC25" i="6" s="1"/>
  <c r="BC39" i="6" s="1"/>
  <c r="BC24" i="6" a="1"/>
  <c r="BC24" i="6" s="1"/>
  <c r="BC38" i="6" s="1"/>
  <c r="BC21" i="6" a="1"/>
  <c r="BC21" i="6" s="1"/>
  <c r="BC35" i="6" s="1"/>
  <c r="BC23" i="6" a="1"/>
  <c r="BC23" i="6" s="1"/>
  <c r="BC37" i="6" s="1"/>
  <c r="BC27" i="6" l="1" a="1"/>
  <c r="BC27" i="6" s="1"/>
  <c r="BC34" i="6"/>
  <c r="BD22" i="6" a="1"/>
  <c r="BD22" i="6" s="1"/>
  <c r="BD36" i="6" s="1"/>
  <c r="BD24" i="6" a="1"/>
  <c r="BD24" i="6" s="1"/>
  <c r="BD38" i="6" s="1"/>
  <c r="BD25" i="6" a="1"/>
  <c r="BD25" i="6" s="1"/>
  <c r="BD39" i="6" s="1"/>
  <c r="BD20" i="6" a="1"/>
  <c r="BD20" i="6" s="1"/>
  <c r="BD23" i="6" a="1"/>
  <c r="BD23" i="6" s="1"/>
  <c r="BD37" i="6" s="1"/>
  <c r="BD21" i="6" a="1"/>
  <c r="BD21" i="6" s="1"/>
  <c r="BD35" i="6" s="1"/>
  <c r="BD27" i="6" l="1" a="1"/>
  <c r="BD27" i="6" s="1"/>
  <c r="BD34" i="6"/>
  <c r="BE25" i="6" a="1"/>
  <c r="BE25" i="6" s="1"/>
  <c r="BE39" i="6" s="1"/>
  <c r="BE21" i="6" a="1"/>
  <c r="BE21" i="6" s="1"/>
  <c r="BE35" i="6" s="1"/>
  <c r="BE23" i="6" a="1"/>
  <c r="BE23" i="6" s="1"/>
  <c r="BE37" i="6" s="1"/>
  <c r="BE22" i="6" a="1"/>
  <c r="BE22" i="6" s="1"/>
  <c r="BE36" i="6" s="1"/>
  <c r="BE24" i="6" a="1"/>
  <c r="BE24" i="6" s="1"/>
  <c r="BE38" i="6" s="1"/>
  <c r="BE20" i="6" a="1"/>
  <c r="BE20" i="6" s="1"/>
  <c r="BE27" i="6" l="1" a="1"/>
  <c r="BE27" i="6" s="1"/>
  <c r="BE34" i="6"/>
  <c r="BF23" i="6" a="1"/>
  <c r="BF23" i="6" s="1"/>
  <c r="BF37" i="6" s="1"/>
  <c r="BF20" i="6" a="1"/>
  <c r="BF20" i="6" s="1"/>
  <c r="BF22" i="6" a="1"/>
  <c r="BF22" i="6" s="1"/>
  <c r="BF36" i="6" s="1"/>
  <c r="BF24" i="6" a="1"/>
  <c r="BF24" i="6" s="1"/>
  <c r="BF38" i="6" s="1"/>
  <c r="BF25" i="6" a="1"/>
  <c r="BF25" i="6" s="1"/>
  <c r="BF39" i="6" s="1"/>
  <c r="BF21" i="6" a="1"/>
  <c r="BF21" i="6" s="1"/>
  <c r="BF35" i="6" s="1"/>
  <c r="BF27" i="6" l="1" a="1"/>
  <c r="BF27" i="6" s="1"/>
  <c r="BF34" i="6"/>
  <c r="BG21" i="6" a="1"/>
  <c r="BG21" i="6" s="1"/>
  <c r="BG35" i="6" s="1"/>
  <c r="BG24" i="6" a="1"/>
  <c r="BG24" i="6" s="1"/>
  <c r="BG38" i="6" s="1"/>
  <c r="BG22" i="6" a="1"/>
  <c r="BG22" i="6" s="1"/>
  <c r="BG36" i="6" s="1"/>
  <c r="BG25" i="6" a="1"/>
  <c r="BG25" i="6" s="1"/>
  <c r="BG39" i="6" s="1"/>
  <c r="BG20" i="6" a="1"/>
  <c r="BG20" i="6" s="1"/>
  <c r="BG23" i="6" a="1"/>
  <c r="BG23" i="6" s="1"/>
  <c r="BG37" i="6" s="1"/>
  <c r="BG27" i="6" l="1" a="1"/>
  <c r="BG27" i="6" s="1"/>
  <c r="BG34" i="6"/>
  <c r="BH23" i="6" a="1"/>
  <c r="BH23" i="6" s="1"/>
  <c r="BH37" i="6" s="1"/>
  <c r="BH21" i="6" a="1"/>
  <c r="BH21" i="6" s="1"/>
  <c r="BH35" i="6" s="1"/>
  <c r="BH22" i="6" a="1"/>
  <c r="BH22" i="6" s="1"/>
  <c r="BH36" i="6" s="1"/>
  <c r="BH24" i="6" a="1"/>
  <c r="BH24" i="6" s="1"/>
  <c r="BH38" i="6" s="1"/>
  <c r="BH25" i="6" a="1"/>
  <c r="BH25" i="6" s="1"/>
  <c r="BH39" i="6" s="1"/>
  <c r="BH20" i="6" a="1"/>
  <c r="BH20" i="6" s="1"/>
  <c r="BH27" i="6" l="1" a="1"/>
  <c r="BH27" i="6" s="1"/>
  <c r="BH34" i="6"/>
  <c r="BI25" i="6" a="1"/>
  <c r="BI25" i="6" s="1"/>
  <c r="BI39" i="6" s="1"/>
  <c r="BI23" i="6" a="1"/>
  <c r="BI23" i="6" s="1"/>
  <c r="BI37" i="6" s="1"/>
  <c r="BI21" i="6" a="1"/>
  <c r="BI21" i="6" s="1"/>
  <c r="BI35" i="6" s="1"/>
  <c r="BI24" i="6" a="1"/>
  <c r="BI24" i="6" s="1"/>
  <c r="BI38" i="6" s="1"/>
  <c r="BI22" i="6" a="1"/>
  <c r="BI22" i="6" s="1"/>
  <c r="BI36" i="6" s="1"/>
  <c r="BI20" i="6" a="1"/>
  <c r="BI20" i="6" s="1"/>
  <c r="BI27" i="6" l="1" a="1"/>
  <c r="BI27" i="6" s="1"/>
  <c r="BI34" i="6"/>
  <c r="BJ23" i="6" a="1"/>
  <c r="BJ23" i="6" s="1"/>
  <c r="BJ37" i="6" s="1"/>
  <c r="BJ24" i="6" a="1"/>
  <c r="BJ24" i="6" s="1"/>
  <c r="BJ38" i="6" s="1"/>
  <c r="BJ25" i="6" a="1"/>
  <c r="BJ25" i="6" s="1"/>
  <c r="BJ39" i="6" s="1"/>
  <c r="BJ20" i="6" a="1"/>
  <c r="BJ20" i="6" s="1"/>
  <c r="BJ22" i="6" a="1"/>
  <c r="BJ22" i="6" s="1"/>
  <c r="BJ36" i="6" s="1"/>
  <c r="BJ21" i="6" a="1"/>
  <c r="BJ21" i="6" s="1"/>
  <c r="BJ35" i="6" s="1"/>
  <c r="BJ27" i="6" l="1" a="1"/>
  <c r="BJ27" i="6" s="1"/>
  <c r="BJ34" i="6"/>
  <c r="BK25" i="6" a="1"/>
  <c r="BK25" i="6" s="1"/>
  <c r="BK39" i="6" s="1"/>
  <c r="BK23" i="6" a="1"/>
  <c r="BK23" i="6" s="1"/>
  <c r="BK37" i="6" s="1"/>
  <c r="BK20" i="6" a="1"/>
  <c r="BK20" i="6" s="1"/>
  <c r="BK22" i="6" a="1"/>
  <c r="BK22" i="6" s="1"/>
  <c r="BK36" i="6" s="1"/>
  <c r="BK21" i="6" a="1"/>
  <c r="BK21" i="6" s="1"/>
  <c r="BK35" i="6" s="1"/>
  <c r="BK24" i="6" a="1"/>
  <c r="BK24" i="6" s="1"/>
  <c r="BK38" i="6" s="1"/>
  <c r="BK27" i="6" l="1" a="1"/>
  <c r="BK27" i="6" s="1"/>
  <c r="BK34" i="6"/>
  <c r="BL23" i="6" a="1"/>
  <c r="BL23" i="6" s="1"/>
  <c r="BL21" i="6" a="1"/>
  <c r="BL21" i="6" s="1"/>
  <c r="BL25" i="6" a="1"/>
  <c r="BL25" i="6" s="1"/>
  <c r="BL24" i="6" a="1"/>
  <c r="BL24" i="6" s="1"/>
  <c r="BL20" i="6" a="1"/>
  <c r="BL20" i="6" s="1"/>
  <c r="BL22" i="6" a="1"/>
  <c r="BL22" i="6" s="1"/>
  <c r="BL27" i="6" l="1" a="1"/>
  <c r="BL27" i="6" s="1"/>
  <c r="P2" i="6" s="1" a="1"/>
  <c r="P2" i="6" s="1"/>
  <c r="BL36" i="6"/>
  <c r="M5" i="8"/>
  <c r="BM20" i="6" a="1"/>
  <c r="BM20" i="6" s="1"/>
  <c r="BM25" i="6" a="1"/>
  <c r="BM25" i="6" s="1"/>
  <c r="BM39" i="6" s="1"/>
  <c r="BL34" i="6"/>
  <c r="K5" i="8"/>
  <c r="BM23" i="6" a="1"/>
  <c r="BM23" i="6" s="1"/>
  <c r="BM37" i="6" s="1"/>
  <c r="BM22" i="6" a="1"/>
  <c r="BM22" i="6" s="1"/>
  <c r="BM36" i="6" s="1"/>
  <c r="BM21" i="6" a="1"/>
  <c r="BM21" i="6" s="1"/>
  <c r="BM35" i="6" s="1"/>
  <c r="BM24" i="6" a="1"/>
  <c r="BM24" i="6" s="1"/>
  <c r="BM38" i="6" s="1"/>
  <c r="BL38" i="6"/>
  <c r="O5" i="8"/>
  <c r="P5" i="8"/>
  <c r="BL39" i="6"/>
  <c r="L5" i="8"/>
  <c r="BL35" i="6"/>
  <c r="N5" i="8"/>
  <c r="BL37" i="6"/>
  <c r="P556" i="10" l="1" a="1"/>
  <c r="P556" i="10" s="1"/>
  <c r="V556" i="10" s="1"/>
  <c r="P178" i="10" a="1"/>
  <c r="P178" i="10" s="1"/>
  <c r="V178" i="10" s="1"/>
  <c r="P976" i="10" a="1"/>
  <c r="P976" i="10" s="1"/>
  <c r="V976" i="10" s="1"/>
  <c r="P532" i="10" a="1"/>
  <c r="P532" i="10" s="1"/>
  <c r="V532" i="10" s="1"/>
  <c r="P483" i="10" a="1"/>
  <c r="P483" i="10" s="1"/>
  <c r="V483" i="10" s="1"/>
  <c r="P704" i="10" a="1"/>
  <c r="P704" i="10" s="1"/>
  <c r="V704" i="10" s="1"/>
  <c r="P678" i="10" a="1"/>
  <c r="P678" i="10" s="1"/>
  <c r="V678" i="10" s="1"/>
  <c r="P869" i="10" a="1"/>
  <c r="P869" i="10" s="1"/>
  <c r="V869" i="10" s="1"/>
  <c r="P223" i="10" a="1"/>
  <c r="P223" i="10" s="1"/>
  <c r="V223" i="10" s="1"/>
  <c r="P760" i="10" a="1"/>
  <c r="P760" i="10" s="1"/>
  <c r="V760" i="10" s="1"/>
  <c r="P815" i="10" a="1"/>
  <c r="P815" i="10" s="1"/>
  <c r="V815" i="10" s="1"/>
  <c r="P631" i="10" a="1"/>
  <c r="P631" i="10" s="1"/>
  <c r="V631" i="10" s="1"/>
  <c r="P525" i="10" a="1"/>
  <c r="P525" i="10" s="1"/>
  <c r="V525" i="10" s="1"/>
  <c r="P134" i="10" a="1"/>
  <c r="P134" i="10" s="1"/>
  <c r="V134" i="10" s="1"/>
  <c r="P126" i="10" a="1"/>
  <c r="P126" i="10" s="1"/>
  <c r="V126" i="10" s="1"/>
  <c r="P512" i="10" a="1"/>
  <c r="P512" i="10" s="1"/>
  <c r="V512" i="10" s="1"/>
  <c r="P570" i="10" a="1"/>
  <c r="P570" i="10" s="1"/>
  <c r="V570" i="10" s="1"/>
  <c r="P191" i="10" a="1"/>
  <c r="P191" i="10" s="1"/>
  <c r="V191" i="10" s="1"/>
  <c r="P297" i="10" a="1"/>
  <c r="P297" i="10" s="1"/>
  <c r="V297" i="10" s="1"/>
  <c r="P864" i="10" a="1"/>
  <c r="P864" i="10" s="1"/>
  <c r="V864" i="10" s="1"/>
  <c r="P850" i="10" a="1"/>
  <c r="P850" i="10" s="1"/>
  <c r="V850" i="10" s="1"/>
  <c r="P616" i="10" a="1"/>
  <c r="P616" i="10" s="1"/>
  <c r="V616" i="10" s="1"/>
  <c r="P944" i="10" a="1"/>
  <c r="P944" i="10" s="1"/>
  <c r="V944" i="10" s="1"/>
  <c r="P584" i="10" a="1"/>
  <c r="P584" i="10" s="1"/>
  <c r="V584" i="10" s="1"/>
  <c r="P423" i="10" a="1"/>
  <c r="P423" i="10" s="1"/>
  <c r="V423" i="10" s="1"/>
  <c r="P112" i="10" a="1"/>
  <c r="P112" i="10" s="1"/>
  <c r="V112" i="10" s="1"/>
  <c r="P984" i="10" a="1"/>
  <c r="P984" i="10" s="1"/>
  <c r="V984" i="10" s="1"/>
  <c r="P401" i="10" a="1"/>
  <c r="P401" i="10" s="1"/>
  <c r="V401" i="10" s="1"/>
  <c r="P735" i="10" a="1"/>
  <c r="P735" i="10" s="1"/>
  <c r="V735" i="10" s="1"/>
  <c r="P552" i="10" a="1"/>
  <c r="P552" i="10" s="1"/>
  <c r="V552" i="10" s="1"/>
  <c r="P61" i="10" a="1"/>
  <c r="P61" i="10" s="1"/>
  <c r="V61" i="10" s="1"/>
  <c r="P237" i="10" a="1"/>
  <c r="P237" i="10" s="1"/>
  <c r="V237" i="10" s="1"/>
  <c r="P142" i="10" a="1"/>
  <c r="P142" i="10" s="1"/>
  <c r="V142" i="10" s="1"/>
  <c r="P588" i="10" a="1"/>
  <c r="P588" i="10" s="1"/>
  <c r="V588" i="10" s="1"/>
  <c r="P367" i="10" a="1"/>
  <c r="P367" i="10" s="1"/>
  <c r="V367" i="10" s="1"/>
  <c r="P665" i="10" a="1"/>
  <c r="P665" i="10" s="1"/>
  <c r="V665" i="10" s="1"/>
  <c r="P934" i="10" a="1"/>
  <c r="P934" i="10" s="1"/>
  <c r="V934" i="10" s="1"/>
  <c r="P305" i="10" a="1"/>
  <c r="P305" i="10" s="1"/>
  <c r="V305" i="10" s="1"/>
  <c r="P424" i="10" a="1"/>
  <c r="P424" i="10" s="1"/>
  <c r="V424" i="10" s="1"/>
  <c r="P186" i="10" a="1"/>
  <c r="P186" i="10" s="1"/>
  <c r="V186" i="10" s="1"/>
  <c r="P879" i="10" a="1"/>
  <c r="P879" i="10" s="1"/>
  <c r="V879" i="10" s="1"/>
  <c r="P579" i="10" a="1"/>
  <c r="P579" i="10" s="1"/>
  <c r="V579" i="10" s="1"/>
  <c r="P56" i="10" a="1"/>
  <c r="P56" i="10" s="1"/>
  <c r="V56" i="10" s="1"/>
  <c r="P902" i="10" a="1"/>
  <c r="P902" i="10" s="1"/>
  <c r="V902" i="10" s="1"/>
  <c r="P386" i="10" a="1"/>
  <c r="P386" i="10" s="1"/>
  <c r="V386" i="10" s="1"/>
  <c r="P349" i="10" a="1"/>
  <c r="P349" i="10" s="1"/>
  <c r="V349" i="10" s="1"/>
  <c r="P925" i="10" a="1"/>
  <c r="P925" i="10" s="1"/>
  <c r="V925" i="10" s="1"/>
  <c r="P224" i="10" a="1"/>
  <c r="P224" i="10" s="1"/>
  <c r="V224" i="10" s="1"/>
  <c r="P623" i="10" a="1"/>
  <c r="P623" i="10" s="1"/>
  <c r="V623" i="10" s="1"/>
  <c r="P425" i="10" a="1"/>
  <c r="P425" i="10" s="1"/>
  <c r="V425" i="10" s="1"/>
  <c r="P4" i="10" a="1"/>
  <c r="P4" i="10" s="1"/>
  <c r="V4" i="10" s="1"/>
  <c r="P936" i="10" a="1"/>
  <c r="P936" i="10" s="1"/>
  <c r="V936" i="10" s="1"/>
  <c r="P639" i="10" a="1"/>
  <c r="P639" i="10" s="1"/>
  <c r="V639" i="10" s="1"/>
  <c r="P28" i="10" a="1"/>
  <c r="P28" i="10" s="1"/>
  <c r="V28" i="10" s="1"/>
  <c r="P357" i="10" a="1"/>
  <c r="P357" i="10" s="1"/>
  <c r="V357" i="10" s="1"/>
  <c r="P888" i="10" a="1"/>
  <c r="P888" i="10" s="1"/>
  <c r="V888" i="10" s="1"/>
  <c r="P787" i="10" a="1"/>
  <c r="P787" i="10" s="1"/>
  <c r="V787" i="10" s="1"/>
  <c r="P614" i="10" a="1"/>
  <c r="P614" i="10" s="1"/>
  <c r="V614" i="10" s="1"/>
  <c r="P114" i="10" a="1"/>
  <c r="P114" i="10" s="1"/>
  <c r="V114" i="10" s="1"/>
  <c r="P950" i="10" a="1"/>
  <c r="P950" i="10" s="1"/>
  <c r="V950" i="10" s="1"/>
  <c r="P402" i="10" a="1"/>
  <c r="P402" i="10" s="1"/>
  <c r="V402" i="10" s="1"/>
  <c r="P202" i="10" a="1"/>
  <c r="P202" i="10" s="1"/>
  <c r="V202" i="10" s="1"/>
  <c r="P587" i="10" a="1"/>
  <c r="P587" i="10" s="1"/>
  <c r="V587" i="10" s="1"/>
  <c r="P91" i="10" a="1"/>
  <c r="P91" i="10" s="1"/>
  <c r="V91" i="10" s="1"/>
  <c r="P296" i="10" a="1"/>
  <c r="P296" i="10" s="1"/>
  <c r="V296" i="10" s="1"/>
  <c r="P802" i="10" a="1"/>
  <c r="P802" i="10" s="1"/>
  <c r="V802" i="10" s="1"/>
  <c r="P290" i="10" a="1"/>
  <c r="P290" i="10" s="1"/>
  <c r="V290" i="10" s="1"/>
  <c r="P247" i="10" a="1"/>
  <c r="P247" i="10" s="1"/>
  <c r="V247" i="10" s="1"/>
  <c r="P406" i="10" a="1"/>
  <c r="P406" i="10" s="1"/>
  <c r="V406" i="10" s="1"/>
  <c r="P263" i="10" a="1"/>
  <c r="P263" i="10" s="1"/>
  <c r="V263" i="10" s="1"/>
  <c r="P122" i="10" a="1"/>
  <c r="P122" i="10" s="1"/>
  <c r="V122" i="10" s="1"/>
  <c r="P759" i="10" a="1"/>
  <c r="P759" i="10" s="1"/>
  <c r="V759" i="10" s="1"/>
  <c r="P673" i="10" a="1"/>
  <c r="P673" i="10" s="1"/>
  <c r="V673" i="10" s="1"/>
  <c r="P983" i="10" a="1"/>
  <c r="P983" i="10" s="1"/>
  <c r="V983" i="10" s="1"/>
  <c r="P213" i="10" a="1"/>
  <c r="P213" i="10" s="1"/>
  <c r="V213" i="10" s="1"/>
  <c r="P651" i="10" a="1"/>
  <c r="P651" i="10" s="1"/>
  <c r="V651" i="10" s="1"/>
  <c r="P44" i="10" a="1"/>
  <c r="P44" i="10" s="1"/>
  <c r="V44" i="10" s="1"/>
  <c r="P155" i="10" a="1"/>
  <c r="P155" i="10" s="1"/>
  <c r="V155" i="10" s="1"/>
  <c r="P929" i="10" a="1"/>
  <c r="P929" i="10" s="1"/>
  <c r="V929" i="10" s="1"/>
  <c r="P576" i="10" a="1"/>
  <c r="P576" i="10" s="1"/>
  <c r="V576" i="10" s="1"/>
  <c r="P690" i="10" a="1"/>
  <c r="P690" i="10" s="1"/>
  <c r="V690" i="10" s="1"/>
  <c r="P668" i="10" a="1"/>
  <c r="P668" i="10" s="1"/>
  <c r="V668" i="10" s="1"/>
  <c r="P890" i="10" a="1"/>
  <c r="P890" i="10" s="1"/>
  <c r="V890" i="10" s="1"/>
  <c r="P227" i="10" a="1"/>
  <c r="P227" i="10" s="1"/>
  <c r="V227" i="10" s="1"/>
  <c r="P622" i="10" a="1"/>
  <c r="P622" i="10" s="1"/>
  <c r="V622" i="10" s="1"/>
  <c r="P774" i="10" a="1"/>
  <c r="P774" i="10" s="1"/>
  <c r="V774" i="10" s="1"/>
  <c r="P34" i="10" a="1"/>
  <c r="P34" i="10" s="1"/>
  <c r="V34" i="10" s="1"/>
  <c r="P799" i="10" a="1"/>
  <c r="P799" i="10" s="1"/>
  <c r="V799" i="10" s="1"/>
  <c r="P789" i="10" a="1"/>
  <c r="P789" i="10" s="1"/>
  <c r="V789" i="10" s="1"/>
  <c r="P182" i="10" a="1"/>
  <c r="P182" i="10" s="1"/>
  <c r="V182" i="10" s="1"/>
  <c r="P103" i="10" a="1"/>
  <c r="P103" i="10" s="1"/>
  <c r="V103" i="10" s="1"/>
  <c r="P963" i="10" a="1"/>
  <c r="P963" i="10" s="1"/>
  <c r="V963" i="10" s="1"/>
  <c r="P740" i="10" a="1"/>
  <c r="P740" i="10" s="1"/>
  <c r="V740" i="10" s="1"/>
  <c r="P171" i="10" a="1"/>
  <c r="P171" i="10" s="1"/>
  <c r="V171" i="10" s="1"/>
  <c r="P840" i="10" a="1"/>
  <c r="P840" i="10" s="1"/>
  <c r="V840" i="10" s="1"/>
  <c r="P270" i="10" a="1"/>
  <c r="P270" i="10" s="1"/>
  <c r="V270" i="10" s="1"/>
  <c r="P133" i="10" a="1"/>
  <c r="P133" i="10" s="1"/>
  <c r="V133" i="10" s="1"/>
  <c r="P400" i="10" a="1"/>
  <c r="P400" i="10" s="1"/>
  <c r="V400" i="10" s="1"/>
  <c r="P715" i="10" a="1"/>
  <c r="P715" i="10" s="1"/>
  <c r="V715" i="10" s="1"/>
  <c r="P143" i="10" a="1"/>
  <c r="P143" i="10" s="1"/>
  <c r="V143" i="10" s="1"/>
  <c r="P659" i="10" a="1"/>
  <c r="P659" i="10" s="1"/>
  <c r="V659" i="10" s="1"/>
  <c r="P993" i="10" a="1"/>
  <c r="P993" i="10" s="1"/>
  <c r="V993" i="10" s="1"/>
  <c r="P55" i="10" a="1"/>
  <c r="P55" i="10" s="1"/>
  <c r="V55" i="10" s="1"/>
  <c r="P461" i="10" a="1"/>
  <c r="P461" i="10" s="1"/>
  <c r="V461" i="10" s="1"/>
  <c r="P228" i="10" a="1"/>
  <c r="P228" i="10" s="1"/>
  <c r="V228" i="10" s="1"/>
  <c r="P140" i="10" a="1"/>
  <c r="P140" i="10" s="1"/>
  <c r="V140" i="10" s="1"/>
  <c r="P643" i="10" a="1"/>
  <c r="P643" i="10" s="1"/>
  <c r="V643" i="10" s="1"/>
  <c r="P572" i="10" a="1"/>
  <c r="P572" i="10" s="1"/>
  <c r="V572" i="10" s="1"/>
  <c r="P413" i="10" a="1"/>
  <c r="P413" i="10" s="1"/>
  <c r="V413" i="10" s="1"/>
  <c r="P482" i="10" a="1"/>
  <c r="P482" i="10" s="1"/>
  <c r="V482" i="10" s="1"/>
  <c r="P711" i="10" a="1"/>
  <c r="P711" i="10" s="1"/>
  <c r="V711" i="10" s="1"/>
  <c r="P490" i="10" a="1"/>
  <c r="P490" i="10" s="1"/>
  <c r="V490" i="10" s="1"/>
  <c r="P751" i="10" a="1"/>
  <c r="P751" i="10" s="1"/>
  <c r="V751" i="10" s="1"/>
  <c r="P389" i="10" a="1"/>
  <c r="P389" i="10" s="1"/>
  <c r="V389" i="10" s="1"/>
  <c r="P113" i="10" a="1"/>
  <c r="P113" i="10" s="1"/>
  <c r="V113" i="10" s="1"/>
  <c r="P891" i="10" a="1"/>
  <c r="P891" i="10" s="1"/>
  <c r="V891" i="10" s="1"/>
  <c r="P780" i="10" a="1"/>
  <c r="P780" i="10" s="1"/>
  <c r="V780" i="10" s="1"/>
  <c r="P896" i="10" a="1"/>
  <c r="P896" i="10" s="1"/>
  <c r="V896" i="10" s="1"/>
  <c r="P403" i="10" a="1"/>
  <c r="P403" i="10" s="1"/>
  <c r="V403" i="10" s="1"/>
  <c r="P450" i="10" a="1"/>
  <c r="P450" i="10" s="1"/>
  <c r="V450" i="10" s="1"/>
  <c r="P625" i="10" a="1"/>
  <c r="P625" i="10" s="1"/>
  <c r="V625" i="10" s="1"/>
  <c r="P54" i="10" a="1"/>
  <c r="P54" i="10" s="1"/>
  <c r="V54" i="10" s="1"/>
  <c r="P776" i="10" a="1"/>
  <c r="P776" i="10" s="1"/>
  <c r="V776" i="10" s="1"/>
  <c r="P190" i="10" a="1"/>
  <c r="P190" i="10" s="1"/>
  <c r="V190" i="10" s="1"/>
  <c r="P608" i="10" a="1"/>
  <c r="P608" i="10" s="1"/>
  <c r="V608" i="10" s="1"/>
  <c r="P978" i="10" a="1"/>
  <c r="P978" i="10" s="1"/>
  <c r="V978" i="10" s="1"/>
  <c r="P394" i="10" a="1"/>
  <c r="P394" i="10" s="1"/>
  <c r="V394" i="10" s="1"/>
  <c r="P768" i="10" a="1"/>
  <c r="P768" i="10" s="1"/>
  <c r="V768" i="10" s="1"/>
  <c r="P756" i="10" a="1"/>
  <c r="P756" i="10" s="1"/>
  <c r="V756" i="10" s="1"/>
  <c r="P533" i="10" a="1"/>
  <c r="P533" i="10" s="1"/>
  <c r="V533" i="10" s="1"/>
  <c r="P909" i="10" a="1"/>
  <c r="P909" i="10" s="1"/>
  <c r="V909" i="10" s="1"/>
  <c r="P792" i="10" a="1"/>
  <c r="P792" i="10" s="1"/>
  <c r="V792" i="10" s="1"/>
  <c r="P448" i="10" a="1"/>
  <c r="P448" i="10" s="1"/>
  <c r="V448" i="10" s="1"/>
  <c r="P317" i="10" a="1"/>
  <c r="P317" i="10" s="1"/>
  <c r="V317" i="10" s="1"/>
  <c r="P489" i="10" a="1"/>
  <c r="P489" i="10" s="1"/>
  <c r="V489" i="10" s="1"/>
  <c r="P771" i="10" a="1"/>
  <c r="P771" i="10" s="1"/>
  <c r="V771" i="10" s="1"/>
  <c r="P226" i="10" a="1"/>
  <c r="P226" i="10" s="1"/>
  <c r="V226" i="10" s="1"/>
  <c r="P834" i="10" a="1"/>
  <c r="P834" i="10" s="1"/>
  <c r="V834" i="10" s="1"/>
  <c r="P239" i="10" a="1"/>
  <c r="P239" i="10" s="1"/>
  <c r="V239" i="10" s="1"/>
  <c r="P451" i="10" a="1"/>
  <c r="P451" i="10" s="1"/>
  <c r="V451" i="10" s="1"/>
  <c r="P580" i="10" a="1"/>
  <c r="P580" i="10" s="1"/>
  <c r="V580" i="10" s="1"/>
  <c r="P215" i="10" a="1"/>
  <c r="P215" i="10" s="1"/>
  <c r="V215" i="10" s="1"/>
  <c r="P849" i="10" a="1"/>
  <c r="P849" i="10" s="1"/>
  <c r="V849" i="10" s="1"/>
  <c r="P837" i="10" a="1"/>
  <c r="P837" i="10" s="1"/>
  <c r="V837" i="10" s="1"/>
  <c r="P81" i="10" a="1"/>
  <c r="P81" i="10" s="1"/>
  <c r="V81" i="10" s="1"/>
  <c r="P996" i="10" a="1"/>
  <c r="P996" i="10" s="1"/>
  <c r="V996" i="10" s="1"/>
  <c r="P136" i="10" a="1"/>
  <c r="P136" i="10" s="1"/>
  <c r="V136" i="10" s="1"/>
  <c r="P75" i="10" a="1"/>
  <c r="P75" i="10" s="1"/>
  <c r="V75" i="10" s="1"/>
  <c r="P261" i="10" a="1"/>
  <c r="P261" i="10" s="1"/>
  <c r="V261" i="10" s="1"/>
  <c r="P609" i="10" a="1"/>
  <c r="P609" i="10" s="1"/>
  <c r="V609" i="10" s="1"/>
  <c r="P50" i="10" a="1"/>
  <c r="P50" i="10" s="1"/>
  <c r="V50" i="10" s="1"/>
  <c r="P98" i="10" a="1"/>
  <c r="P98" i="10" s="1"/>
  <c r="V98" i="10" s="1"/>
  <c r="P568" i="10" a="1"/>
  <c r="P568" i="10" s="1"/>
  <c r="V568" i="10" s="1"/>
  <c r="P279" i="10" a="1"/>
  <c r="P279" i="10" s="1"/>
  <c r="V279" i="10" s="1"/>
  <c r="P951" i="10" a="1"/>
  <c r="P951" i="10" s="1"/>
  <c r="V951" i="10" s="1"/>
  <c r="P36" i="10" a="1"/>
  <c r="P36" i="10" s="1"/>
  <c r="V36" i="10" s="1"/>
  <c r="P345" i="10" a="1"/>
  <c r="P345" i="10" s="1"/>
  <c r="V345" i="10" s="1"/>
  <c r="P590" i="10" a="1"/>
  <c r="P590" i="10" s="1"/>
  <c r="V590" i="10" s="1"/>
  <c r="P957" i="10" a="1"/>
  <c r="P957" i="10" s="1"/>
  <c r="V957" i="10" s="1"/>
  <c r="P346" i="10" a="1"/>
  <c r="P346" i="10" s="1"/>
  <c r="V346" i="10" s="1"/>
  <c r="P729" i="10" a="1"/>
  <c r="P729" i="10" s="1"/>
  <c r="V729" i="10" s="1"/>
  <c r="P636" i="10" a="1"/>
  <c r="P636" i="10" s="1"/>
  <c r="V636" i="10" s="1"/>
  <c r="P433" i="10" a="1"/>
  <c r="P433" i="10" s="1"/>
  <c r="V433" i="10" s="1"/>
  <c r="P163" i="10" a="1"/>
  <c r="P163" i="10" s="1"/>
  <c r="V163" i="10" s="1"/>
  <c r="P565" i="10" a="1"/>
  <c r="P565" i="10" s="1"/>
  <c r="V565" i="10" s="1"/>
  <c r="P30" i="10" a="1"/>
  <c r="P30" i="10" s="1"/>
  <c r="V30" i="10" s="1"/>
  <c r="P350" i="10" a="1"/>
  <c r="P350" i="10" s="1"/>
  <c r="V350" i="10" s="1"/>
  <c r="P865" i="10" a="1"/>
  <c r="P865" i="10" s="1"/>
  <c r="V865" i="10" s="1"/>
  <c r="P231" i="10" a="1"/>
  <c r="P231" i="10" s="1"/>
  <c r="V231" i="10" s="1"/>
  <c r="P784" i="10" a="1"/>
  <c r="P784" i="10" s="1"/>
  <c r="V784" i="10" s="1"/>
  <c r="P917" i="10" a="1"/>
  <c r="P917" i="10" s="1"/>
  <c r="V917" i="10" s="1"/>
  <c r="P686" i="10" a="1"/>
  <c r="P686" i="10" s="1"/>
  <c r="V686" i="10" s="1"/>
  <c r="P152" i="10" a="1"/>
  <c r="P152" i="10" s="1"/>
  <c r="V152" i="10" s="1"/>
  <c r="P596" i="10" a="1"/>
  <c r="P596" i="10" s="1"/>
  <c r="V596" i="10" s="1"/>
  <c r="P527" i="10" a="1"/>
  <c r="P527" i="10" s="1"/>
  <c r="V527" i="10" s="1"/>
  <c r="P18" i="10" a="1"/>
  <c r="P18" i="10" s="1"/>
  <c r="V18" i="10" s="1"/>
  <c r="P727" i="10" a="1"/>
  <c r="P727" i="10" s="1"/>
  <c r="V727" i="10" s="1"/>
  <c r="P108" i="10" a="1"/>
  <c r="P108" i="10" s="1"/>
  <c r="V108" i="10" s="1"/>
  <c r="P59" i="10" a="1"/>
  <c r="P59" i="10" s="1"/>
  <c r="V59" i="10" s="1"/>
  <c r="P720" i="10" a="1"/>
  <c r="P720" i="10" s="1"/>
  <c r="V720" i="10" s="1"/>
  <c r="P443" i="10" a="1"/>
  <c r="P443" i="10" s="1"/>
  <c r="V443" i="10" s="1"/>
  <c r="P370" i="10" a="1"/>
  <c r="P370" i="10" s="1"/>
  <c r="V370" i="10" s="1"/>
  <c r="P779" i="10" a="1"/>
  <c r="P779" i="10" s="1"/>
  <c r="V779" i="10" s="1"/>
  <c r="P899" i="10" a="1"/>
  <c r="P899" i="10" s="1"/>
  <c r="V899" i="10" s="1"/>
  <c r="P207" i="10" a="1"/>
  <c r="P207" i="10" s="1"/>
  <c r="V207" i="10" s="1"/>
  <c r="P455" i="10" a="1"/>
  <c r="P455" i="10" s="1"/>
  <c r="V455" i="10" s="1"/>
  <c r="P959" i="10" a="1"/>
  <c r="P959" i="10" s="1"/>
  <c r="V959" i="10" s="1"/>
  <c r="P360" i="10" a="1"/>
  <c r="P360" i="10" s="1"/>
  <c r="V360" i="10" s="1"/>
  <c r="P755" i="10" a="1"/>
  <c r="P755" i="10" s="1"/>
  <c r="V755" i="10" s="1"/>
  <c r="P795" i="10" a="1"/>
  <c r="P795" i="10" s="1"/>
  <c r="V795" i="10" s="1"/>
  <c r="P74" i="10" a="1"/>
  <c r="P74" i="10" s="1"/>
  <c r="V74" i="10" s="1"/>
  <c r="P511" i="10" a="1"/>
  <c r="P511" i="10" s="1"/>
  <c r="V511" i="10" s="1"/>
  <c r="P762" i="10" a="1"/>
  <c r="P762" i="10" s="1"/>
  <c r="V762" i="10" s="1"/>
  <c r="P698" i="10" a="1"/>
  <c r="P698" i="10" s="1"/>
  <c r="V698" i="10" s="1"/>
  <c r="P852" i="10" a="1"/>
  <c r="P852" i="10" s="1"/>
  <c r="V852" i="10" s="1"/>
  <c r="P308" i="10" a="1"/>
  <c r="P308" i="10" s="1"/>
  <c r="V308" i="10" s="1"/>
  <c r="P65" i="10" a="1"/>
  <c r="P65" i="10" s="1"/>
  <c r="V65" i="10" s="1"/>
  <c r="P410" i="10" a="1"/>
  <c r="P410" i="10" s="1"/>
  <c r="V410" i="10" s="1"/>
  <c r="P965" i="10" a="1"/>
  <c r="P965" i="10" s="1"/>
  <c r="V965" i="10" s="1"/>
  <c r="P477" i="10" a="1"/>
  <c r="P477" i="10" s="1"/>
  <c r="V477" i="10" s="1"/>
  <c r="P341" i="10" a="1"/>
  <c r="P341" i="10" s="1"/>
  <c r="V341" i="10" s="1"/>
  <c r="P809" i="10" a="1"/>
  <c r="P809" i="10" s="1"/>
  <c r="V809" i="10" s="1"/>
  <c r="P848" i="10" a="1"/>
  <c r="P848" i="10" s="1"/>
  <c r="V848" i="10" s="1"/>
  <c r="P301" i="10" a="1"/>
  <c r="P301" i="10" s="1"/>
  <c r="V301" i="10" s="1"/>
  <c r="P151" i="10" a="1"/>
  <c r="P151" i="10" s="1"/>
  <c r="V151" i="10" s="1"/>
  <c r="P175" i="10" a="1"/>
  <c r="P175" i="10" s="1"/>
  <c r="V175" i="10" s="1"/>
  <c r="P943" i="10" a="1"/>
  <c r="P943" i="10" s="1"/>
  <c r="V943" i="10" s="1"/>
  <c r="P819" i="10" a="1"/>
  <c r="P819" i="10" s="1"/>
  <c r="V819" i="10" s="1"/>
  <c r="P105" i="10" a="1"/>
  <c r="P105" i="10" s="1"/>
  <c r="V105" i="10" s="1"/>
  <c r="P40" i="10" a="1"/>
  <c r="P40" i="10" s="1"/>
  <c r="V40" i="10" s="1"/>
  <c r="P135" i="10" a="1"/>
  <c r="P135" i="10" s="1"/>
  <c r="V135" i="10" s="1"/>
  <c r="P910" i="10" a="1"/>
  <c r="P910" i="10" s="1"/>
  <c r="V910" i="10" s="1"/>
  <c r="P932" i="10" a="1"/>
  <c r="P932" i="10" s="1"/>
  <c r="V932" i="10" s="1"/>
  <c r="P69" i="10" a="1"/>
  <c r="P69" i="10" s="1"/>
  <c r="V69" i="10" s="1"/>
  <c r="P979" i="10" a="1"/>
  <c r="P979" i="10" s="1"/>
  <c r="V979" i="10" s="1"/>
  <c r="P650" i="10" a="1"/>
  <c r="P650" i="10" s="1"/>
  <c r="V650" i="10" s="1"/>
  <c r="P67" i="10" a="1"/>
  <c r="P67" i="10" s="1"/>
  <c r="V67" i="10" s="1"/>
  <c r="P646" i="10" a="1"/>
  <c r="P646" i="10" s="1"/>
  <c r="V646" i="10" s="1"/>
  <c r="P299" i="10" a="1"/>
  <c r="P299" i="10" s="1"/>
  <c r="V299" i="10" s="1"/>
  <c r="P767" i="10" a="1"/>
  <c r="P767" i="10" s="1"/>
  <c r="V767" i="10" s="1"/>
  <c r="P325" i="10" a="1"/>
  <c r="P325" i="10" s="1"/>
  <c r="V325" i="10" s="1"/>
  <c r="P985" i="10" a="1"/>
  <c r="P985" i="10" s="1"/>
  <c r="V985" i="10" s="1"/>
  <c r="P352" i="10" a="1"/>
  <c r="P352" i="10" s="1"/>
  <c r="V352" i="10" s="1"/>
  <c r="P769" i="10" a="1"/>
  <c r="P769" i="10" s="1"/>
  <c r="V769" i="10" s="1"/>
  <c r="P566" i="10" a="1"/>
  <c r="P566" i="10" s="1"/>
  <c r="V566" i="10" s="1"/>
  <c r="P38" i="10" a="1"/>
  <c r="P38" i="10" s="1"/>
  <c r="V38" i="10" s="1"/>
  <c r="P634" i="10" a="1"/>
  <c r="P634" i="10" s="1"/>
  <c r="V634" i="10" s="1"/>
  <c r="P119" i="10" a="1"/>
  <c r="P119" i="10" s="1"/>
  <c r="V119" i="10" s="1"/>
  <c r="P825" i="10" a="1"/>
  <c r="P825" i="10" s="1"/>
  <c r="V825" i="10" s="1"/>
  <c r="P17" i="10" a="1"/>
  <c r="P17" i="10" s="1"/>
  <c r="V17" i="10" s="1"/>
  <c r="P519" i="10" a="1"/>
  <c r="P519" i="10" s="1"/>
  <c r="V519" i="10" s="1"/>
  <c r="P243" i="10" a="1"/>
  <c r="P243" i="10" s="1"/>
  <c r="V243" i="10" s="1"/>
  <c r="P638" i="10" a="1"/>
  <c r="P638" i="10" s="1"/>
  <c r="V638" i="10" s="1"/>
  <c r="P35" i="10" a="1"/>
  <c r="P35" i="10" s="1"/>
  <c r="V35" i="10" s="1"/>
  <c r="P691" i="10" a="1"/>
  <c r="P691" i="10" s="1"/>
  <c r="V691" i="10" s="1"/>
  <c r="P499" i="10" a="1"/>
  <c r="P499" i="10" s="1"/>
  <c r="V499" i="10" s="1"/>
  <c r="P813" i="10" a="1"/>
  <c r="P813" i="10" s="1"/>
  <c r="V813" i="10" s="1"/>
  <c r="P93" i="10" a="1"/>
  <c r="P93" i="10" s="1"/>
  <c r="V93" i="10" s="1"/>
  <c r="P657" i="10" a="1"/>
  <c r="P657" i="10" s="1"/>
  <c r="V657" i="10" s="1"/>
  <c r="P724" i="10" a="1"/>
  <c r="P724" i="10" s="1"/>
  <c r="V724" i="10" s="1"/>
  <c r="P687" i="10" a="1"/>
  <c r="P687" i="10" s="1"/>
  <c r="V687" i="10" s="1"/>
  <c r="P883" i="10" a="1"/>
  <c r="P883" i="10" s="1"/>
  <c r="V883" i="10" s="1"/>
  <c r="P398" i="10" a="1"/>
  <c r="P398" i="10" s="1"/>
  <c r="V398" i="10" s="1"/>
  <c r="P649" i="10" a="1"/>
  <c r="P649" i="10" s="1"/>
  <c r="V649" i="10" s="1"/>
  <c r="P807" i="10" a="1"/>
  <c r="P807" i="10" s="1"/>
  <c r="V807" i="10" s="1"/>
  <c r="P326" i="10" a="1"/>
  <c r="P326" i="10" s="1"/>
  <c r="V326" i="10" s="1"/>
  <c r="P334" i="10" a="1"/>
  <c r="P334" i="10" s="1"/>
  <c r="V334" i="10" s="1"/>
  <c r="P661" i="10" a="1"/>
  <c r="P661" i="10" s="1"/>
  <c r="V661" i="10" s="1"/>
  <c r="P45" i="10" a="1"/>
  <c r="P45" i="10" s="1"/>
  <c r="V45" i="10" s="1"/>
  <c r="P563" i="10" a="1"/>
  <c r="P563" i="10" s="1"/>
  <c r="V563" i="10" s="1"/>
  <c r="P689" i="10" a="1"/>
  <c r="P689" i="10" s="1"/>
  <c r="V689" i="10" s="1"/>
  <c r="P327" i="10" a="1"/>
  <c r="P327" i="10" s="1"/>
  <c r="V327" i="10" s="1"/>
  <c r="P47" i="10" a="1"/>
  <c r="P47" i="10" s="1"/>
  <c r="V47" i="10" s="1"/>
  <c r="P654" i="10" a="1"/>
  <c r="P654" i="10" s="1"/>
  <c r="V654" i="10" s="1"/>
  <c r="P447" i="10" a="1"/>
  <c r="P447" i="10" s="1"/>
  <c r="V447" i="10" s="1"/>
  <c r="P988" i="10" a="1"/>
  <c r="P988" i="10" s="1"/>
  <c r="V988" i="10" s="1"/>
  <c r="P999" i="10" a="1"/>
  <c r="P999" i="10" s="1"/>
  <c r="V999" i="10" s="1"/>
  <c r="P76" i="10" a="1"/>
  <c r="P76" i="10" s="1"/>
  <c r="V76" i="10" s="1"/>
  <c r="P314" i="10" a="1"/>
  <c r="P314" i="10" s="1"/>
  <c r="V314" i="10" s="1"/>
  <c r="P958" i="10" a="1"/>
  <c r="P958" i="10" s="1"/>
  <c r="V958" i="10" s="1"/>
  <c r="P484" i="10" a="1"/>
  <c r="P484" i="10" s="1"/>
  <c r="V484" i="10" s="1"/>
  <c r="P949" i="10" a="1"/>
  <c r="P949" i="10" s="1"/>
  <c r="V949" i="10" s="1"/>
  <c r="P655" i="10" a="1"/>
  <c r="P655" i="10" s="1"/>
  <c r="V655" i="10" s="1"/>
  <c r="P138" i="10" a="1"/>
  <c r="P138" i="10" s="1"/>
  <c r="V138" i="10" s="1"/>
  <c r="P275" i="10" a="1"/>
  <c r="P275" i="10" s="1"/>
  <c r="V275" i="10" s="1"/>
  <c r="P916" i="10" a="1"/>
  <c r="P916" i="10" s="1"/>
  <c r="V916" i="10" s="1"/>
  <c r="P861" i="10" a="1"/>
  <c r="P861" i="10" s="1"/>
  <c r="V861" i="10" s="1"/>
  <c r="P391" i="10" a="1"/>
  <c r="P391" i="10" s="1"/>
  <c r="V391" i="10" s="1"/>
  <c r="P710" i="10" a="1"/>
  <c r="P710" i="10" s="1"/>
  <c r="V710" i="10" s="1"/>
  <c r="P217" i="10" a="1"/>
  <c r="P217" i="10" s="1"/>
  <c r="V217" i="10" s="1"/>
  <c r="P242" i="10" a="1"/>
  <c r="P242" i="10" s="1"/>
  <c r="V242" i="10" s="1"/>
  <c r="P908" i="10" a="1"/>
  <c r="P908" i="10" s="1"/>
  <c r="V908" i="10" s="1"/>
  <c r="P875" i="10" a="1"/>
  <c r="P875" i="10" s="1"/>
  <c r="V875" i="10" s="1"/>
  <c r="P364" i="10" a="1"/>
  <c r="P364" i="10" s="1"/>
  <c r="V364" i="10" s="1"/>
  <c r="P539" i="10" a="1"/>
  <c r="P539" i="10" s="1"/>
  <c r="V539" i="10" s="1"/>
  <c r="P32" i="10" a="1"/>
  <c r="P32" i="10" s="1"/>
  <c r="V32" i="10" s="1"/>
  <c r="P987" i="10" a="1"/>
  <c r="P987" i="10" s="1"/>
  <c r="V987" i="10" s="1"/>
  <c r="P830" i="10" a="1"/>
  <c r="P830" i="10" s="1"/>
  <c r="V830" i="10" s="1"/>
  <c r="P628" i="10" a="1"/>
  <c r="P628" i="10" s="1"/>
  <c r="V628" i="10" s="1"/>
  <c r="P851" i="10" a="1"/>
  <c r="P851" i="10" s="1"/>
  <c r="V851" i="10" s="1"/>
  <c r="P555" i="10" a="1"/>
  <c r="P555" i="10" s="1"/>
  <c r="V555" i="10" s="1"/>
  <c r="P817" i="10" a="1"/>
  <c r="P817" i="10" s="1"/>
  <c r="V817" i="10" s="1"/>
  <c r="P183" i="10" a="1"/>
  <c r="P183" i="10" s="1"/>
  <c r="V183" i="10" s="1"/>
  <c r="P930" i="10" a="1"/>
  <c r="P930" i="10" s="1"/>
  <c r="V930" i="10" s="1"/>
  <c r="P419" i="10" a="1"/>
  <c r="P419" i="10" s="1"/>
  <c r="V419" i="10" s="1"/>
  <c r="P60" i="10" a="1"/>
  <c r="P60" i="10" s="1"/>
  <c r="V60" i="10" s="1"/>
  <c r="P485" i="10" a="1"/>
  <c r="P485" i="10" s="1"/>
  <c r="V485" i="10" s="1"/>
  <c r="P749" i="10" a="1"/>
  <c r="P749" i="10" s="1"/>
  <c r="V749" i="10" s="1"/>
  <c r="P514" i="10" a="1"/>
  <c r="P514" i="10" s="1"/>
  <c r="V514" i="10" s="1"/>
  <c r="P429" i="10" a="1"/>
  <c r="P429" i="10" s="1"/>
  <c r="V429" i="10" s="1"/>
  <c r="P273" i="10" a="1"/>
  <c r="P273" i="10" s="1"/>
  <c r="V273" i="10" s="1"/>
  <c r="P212" i="10" a="1"/>
  <c r="P212" i="10" s="1"/>
  <c r="V212" i="10" s="1"/>
  <c r="P435" i="10" a="1"/>
  <c r="P435" i="10" s="1"/>
  <c r="V435" i="10" s="1"/>
  <c r="P893" i="10" a="1"/>
  <c r="P893" i="10" s="1"/>
  <c r="V893" i="10" s="1"/>
  <c r="P782" i="10" a="1"/>
  <c r="P782" i="10" s="1"/>
  <c r="V782" i="10" s="1"/>
  <c r="P33" i="10" a="1"/>
  <c r="P33" i="10" s="1"/>
  <c r="V33" i="10" s="1"/>
  <c r="P633" i="10" a="1"/>
  <c r="P633" i="10" s="1"/>
  <c r="V633" i="10" s="1"/>
  <c r="P607" i="10" a="1"/>
  <c r="P607" i="10" s="1"/>
  <c r="V607" i="10" s="1"/>
  <c r="P836" i="10" a="1"/>
  <c r="P836" i="10" s="1"/>
  <c r="V836" i="10" s="1"/>
  <c r="P471" i="10" a="1"/>
  <c r="P471" i="10" s="1"/>
  <c r="V471" i="10" s="1"/>
  <c r="P796" i="10" a="1"/>
  <c r="P796" i="10" s="1"/>
  <c r="V796" i="10" s="1"/>
  <c r="P662" i="10" a="1"/>
  <c r="P662" i="10" s="1"/>
  <c r="V662" i="10" s="1"/>
  <c r="P111" i="10" a="1"/>
  <c r="P111" i="10" s="1"/>
  <c r="V111" i="10" s="1"/>
  <c r="P1001" i="10" a="1"/>
  <c r="P1001" i="10" s="1"/>
  <c r="V1001" i="10" s="1"/>
  <c r="P702" i="10" a="1"/>
  <c r="P702" i="10" s="1"/>
  <c r="V702" i="10" s="1"/>
  <c r="P516" i="10" a="1"/>
  <c r="P516" i="10" s="1"/>
  <c r="V516" i="10" s="1"/>
  <c r="P208" i="10" a="1"/>
  <c r="P208" i="10" s="1"/>
  <c r="V208" i="10" s="1"/>
  <c r="P225" i="10" a="1"/>
  <c r="P225" i="10" s="1"/>
  <c r="V225" i="10" s="1"/>
  <c r="P778" i="10" a="1"/>
  <c r="P778" i="10" s="1"/>
  <c r="V778" i="10" s="1"/>
  <c r="P267" i="10" a="1"/>
  <c r="P267" i="10" s="1"/>
  <c r="V267" i="10" s="1"/>
  <c r="P340" i="10" a="1"/>
  <c r="P340" i="10" s="1"/>
  <c r="V340" i="10" s="1"/>
  <c r="P870" i="10" a="1"/>
  <c r="P870" i="10" s="1"/>
  <c r="V870" i="10" s="1"/>
  <c r="P230" i="10" a="1"/>
  <c r="P230" i="10" s="1"/>
  <c r="V230" i="10" s="1"/>
  <c r="P422" i="10" a="1"/>
  <c r="P422" i="10" s="1"/>
  <c r="V422" i="10" s="1"/>
  <c r="P546" i="10" a="1"/>
  <c r="P546" i="10" s="1"/>
  <c r="V546" i="10" s="1"/>
  <c r="P368" i="10" a="1"/>
  <c r="P368" i="10" s="1"/>
  <c r="V368" i="10" s="1"/>
  <c r="P313" i="10" a="1"/>
  <c r="P313" i="10" s="1"/>
  <c r="V313" i="10" s="1"/>
  <c r="P39" i="10" a="1"/>
  <c r="P39" i="10" s="1"/>
  <c r="V39" i="10" s="1"/>
  <c r="P635" i="10" a="1"/>
  <c r="P635" i="10" s="1"/>
  <c r="V635" i="10" s="1"/>
  <c r="P966" i="10" a="1"/>
  <c r="P966" i="10" s="1"/>
  <c r="V966" i="10" s="1"/>
  <c r="P58" i="10" a="1"/>
  <c r="P58" i="10" s="1"/>
  <c r="V58" i="10" s="1"/>
  <c r="P986" i="10" a="1"/>
  <c r="P986" i="10" s="1"/>
  <c r="V986" i="10" s="1"/>
  <c r="P343" i="10" a="1"/>
  <c r="P343" i="10" s="1"/>
  <c r="V343" i="10" s="1"/>
  <c r="P766" i="10" a="1"/>
  <c r="P766" i="10" s="1"/>
  <c r="V766" i="10" s="1"/>
  <c r="P922" i="10" a="1"/>
  <c r="P922" i="10" s="1"/>
  <c r="V922" i="10" s="1"/>
  <c r="P338" i="10" a="1"/>
  <c r="P338" i="10" s="1"/>
  <c r="V338" i="10" s="1"/>
  <c r="P961" i="10" a="1"/>
  <c r="P961" i="10" s="1"/>
  <c r="V961" i="10" s="1"/>
  <c r="P723" i="10" a="1"/>
  <c r="P723" i="10" s="1"/>
  <c r="V723" i="10" s="1"/>
  <c r="P812" i="10" a="1"/>
  <c r="P812" i="10" s="1"/>
  <c r="V812" i="10" s="1"/>
  <c r="P754" i="10" a="1"/>
  <c r="P754" i="10" s="1"/>
  <c r="V754" i="10" s="1"/>
  <c r="P77" i="10" a="1"/>
  <c r="P77" i="10" s="1"/>
  <c r="V77" i="10" s="1"/>
  <c r="P801" i="10" a="1"/>
  <c r="P801" i="10" s="1"/>
  <c r="V801" i="10" s="1"/>
  <c r="P750" i="10" a="1"/>
  <c r="P750" i="10" s="1"/>
  <c r="V750" i="10" s="1"/>
  <c r="P118" i="10" a="1"/>
  <c r="P118" i="10" s="1"/>
  <c r="V118" i="10" s="1"/>
  <c r="P982" i="10" a="1"/>
  <c r="P982" i="10" s="1"/>
  <c r="V982" i="10" s="1"/>
  <c r="P945" i="10" a="1"/>
  <c r="P945" i="10" s="1"/>
  <c r="V945" i="10" s="1"/>
  <c r="P730" i="10" a="1"/>
  <c r="P730" i="10" s="1"/>
  <c r="V730" i="10" s="1"/>
  <c r="P868" i="10" a="1"/>
  <c r="P868" i="10" s="1"/>
  <c r="V868" i="10" s="1"/>
  <c r="P115" i="10" a="1"/>
  <c r="P115" i="10" s="1"/>
  <c r="V115" i="10" s="1"/>
  <c r="P474" i="10" a="1"/>
  <c r="P474" i="10" s="1"/>
  <c r="V474" i="10" s="1"/>
  <c r="P606" i="10" a="1"/>
  <c r="P606" i="10" s="1"/>
  <c r="V606" i="10" s="1"/>
  <c r="P974" i="10" a="1"/>
  <c r="P974" i="10" s="1"/>
  <c r="V974" i="10" s="1"/>
  <c r="P621" i="10" a="1"/>
  <c r="P621" i="10" s="1"/>
  <c r="V621" i="10" s="1"/>
  <c r="P481" i="10" a="1"/>
  <c r="P481" i="10" s="1"/>
  <c r="V481" i="10" s="1"/>
  <c r="P716" i="10" a="1"/>
  <c r="P716" i="10" s="1"/>
  <c r="V716" i="10" s="1"/>
  <c r="P102" i="10" a="1"/>
  <c r="P102" i="10" s="1"/>
  <c r="V102" i="10" s="1"/>
  <c r="P843" i="10" a="1"/>
  <c r="P843" i="10" s="1"/>
  <c r="V843" i="10" s="1"/>
  <c r="P456" i="10" a="1"/>
  <c r="P456" i="10" s="1"/>
  <c r="V456" i="10" s="1"/>
  <c r="P816" i="10" a="1"/>
  <c r="P816" i="10" s="1"/>
  <c r="V816" i="10" s="1"/>
  <c r="P589" i="10" a="1"/>
  <c r="P589" i="10" s="1"/>
  <c r="V589" i="10" s="1"/>
  <c r="P732" i="10" a="1"/>
  <c r="P732" i="10" s="1"/>
  <c r="V732" i="10" s="1"/>
  <c r="P574" i="10" a="1"/>
  <c r="P574" i="10" s="1"/>
  <c r="V574" i="10" s="1"/>
  <c r="P43" i="10" a="1"/>
  <c r="P43" i="10" s="1"/>
  <c r="V43" i="10" s="1"/>
  <c r="P707" i="10" a="1"/>
  <c r="P707" i="10" s="1"/>
  <c r="V707" i="10" s="1"/>
  <c r="P645" i="10" a="1"/>
  <c r="P645" i="10" s="1"/>
  <c r="V645" i="10" s="1"/>
  <c r="P426" i="10" a="1"/>
  <c r="P426" i="10" s="1"/>
  <c r="V426" i="10" s="1"/>
  <c r="P29" i="10" a="1"/>
  <c r="P29" i="10" s="1"/>
  <c r="V29" i="10" s="1"/>
  <c r="P434" i="10" a="1"/>
  <c r="P434" i="10" s="1"/>
  <c r="V434" i="10" s="1"/>
  <c r="P640" i="10" a="1"/>
  <c r="P640" i="10" s="1"/>
  <c r="V640" i="10" s="1"/>
  <c r="P362" i="10" a="1"/>
  <c r="P362" i="10" s="1"/>
  <c r="V362" i="10" s="1"/>
  <c r="P333" i="10" a="1"/>
  <c r="P333" i="10" s="1"/>
  <c r="V333" i="10" s="1"/>
  <c r="P770" i="10" a="1"/>
  <c r="P770" i="10" s="1"/>
  <c r="V770" i="10" s="1"/>
  <c r="P95" i="10" a="1"/>
  <c r="P95" i="10" s="1"/>
  <c r="V95" i="10" s="1"/>
  <c r="P369" i="10" a="1"/>
  <c r="P369" i="10" s="1"/>
  <c r="V369" i="10" s="1"/>
  <c r="P567" i="10" a="1"/>
  <c r="P567" i="10" s="1"/>
  <c r="V567" i="10" s="1"/>
  <c r="P319" i="10" a="1"/>
  <c r="P319" i="10" s="1"/>
  <c r="V319" i="10" s="1"/>
  <c r="P853" i="10" a="1"/>
  <c r="P853" i="10" s="1"/>
  <c r="V853" i="10" s="1"/>
  <c r="P331" i="10" a="1"/>
  <c r="P331" i="10" s="1"/>
  <c r="V331" i="10" s="1"/>
  <c r="P241" i="10" a="1"/>
  <c r="P241" i="10" s="1"/>
  <c r="V241" i="10" s="1"/>
  <c r="P786" i="10" a="1"/>
  <c r="P786" i="10" s="1"/>
  <c r="V786" i="10" s="1"/>
  <c r="P252" i="10" a="1"/>
  <c r="P252" i="10" s="1"/>
  <c r="V252" i="10" s="1"/>
  <c r="P260" i="10" a="1"/>
  <c r="P260" i="10" s="1"/>
  <c r="V260" i="10" s="1"/>
  <c r="P491" i="10" a="1"/>
  <c r="P491" i="10" s="1"/>
  <c r="V491" i="10" s="1"/>
  <c r="P432" i="10" a="1"/>
  <c r="P432" i="10" s="1"/>
  <c r="V432" i="10" s="1"/>
  <c r="P569" i="10" a="1"/>
  <c r="P569" i="10" s="1"/>
  <c r="V569" i="10" s="1"/>
  <c r="P975" i="10" a="1"/>
  <c r="P975" i="10" s="1"/>
  <c r="V975" i="10" s="1"/>
  <c r="P316" i="10" a="1"/>
  <c r="P316" i="10" s="1"/>
  <c r="V316" i="10" s="1"/>
  <c r="P169" i="10" a="1"/>
  <c r="P169" i="10" s="1"/>
  <c r="V169" i="10" s="1"/>
  <c r="P573" i="10" a="1"/>
  <c r="P573" i="10" s="1"/>
  <c r="V573" i="10" s="1"/>
  <c r="P748" i="10" a="1"/>
  <c r="P748" i="10" s="1"/>
  <c r="V748" i="10" s="1"/>
  <c r="P501" i="10" a="1"/>
  <c r="P501" i="10" s="1"/>
  <c r="V501" i="10" s="1"/>
  <c r="P597" i="10" a="1"/>
  <c r="P597" i="10" s="1"/>
  <c r="V597" i="10" s="1"/>
  <c r="P509" i="10" a="1"/>
  <c r="P509" i="10" s="1"/>
  <c r="V509" i="10" s="1"/>
  <c r="P737" i="10" a="1"/>
  <c r="P737" i="10" s="1"/>
  <c r="V737" i="10" s="1"/>
  <c r="P318" i="10" a="1"/>
  <c r="P318" i="10" s="1"/>
  <c r="V318" i="10" s="1"/>
  <c r="P467" i="10" a="1"/>
  <c r="P467" i="10" s="1"/>
  <c r="V467" i="10" s="1"/>
  <c r="P68" i="10" a="1"/>
  <c r="P68" i="10" s="1"/>
  <c r="V68" i="10" s="1"/>
  <c r="P530" i="10" a="1"/>
  <c r="P530" i="10" s="1"/>
  <c r="V530" i="10" s="1"/>
  <c r="P947" i="10" a="1"/>
  <c r="P947" i="10" s="1"/>
  <c r="V947" i="10" s="1"/>
  <c r="P820" i="10" a="1"/>
  <c r="P820" i="10" s="1"/>
  <c r="V820" i="10" s="1"/>
  <c r="P592" i="10" a="1"/>
  <c r="P592" i="10" s="1"/>
  <c r="V592" i="10" s="1"/>
  <c r="P24" i="10" a="1"/>
  <c r="P24" i="10" s="1"/>
  <c r="V24" i="10" s="1"/>
  <c r="P835" i="10" a="1"/>
  <c r="P835" i="10" s="1"/>
  <c r="V835" i="10" s="1"/>
  <c r="P454" i="10" a="1"/>
  <c r="P454" i="10" s="1"/>
  <c r="V454" i="10" s="1"/>
  <c r="P618" i="10" a="1"/>
  <c r="P618" i="10" s="1"/>
  <c r="V618" i="10" s="1"/>
  <c r="P679" i="10" a="1"/>
  <c r="P679" i="10" s="1"/>
  <c r="V679" i="10" s="1"/>
  <c r="P777" i="10" a="1"/>
  <c r="P777" i="10" s="1"/>
  <c r="V777" i="10" s="1"/>
  <c r="P407" i="10" a="1"/>
  <c r="P407" i="10" s="1"/>
  <c r="V407" i="10" s="1"/>
  <c r="P941" i="10" a="1"/>
  <c r="P941" i="10" s="1"/>
  <c r="V941" i="10" s="1"/>
  <c r="P964" i="10" a="1"/>
  <c r="P964" i="10" s="1"/>
  <c r="V964" i="10" s="1"/>
  <c r="P201" i="10" a="1"/>
  <c r="P201" i="10" s="1"/>
  <c r="V201" i="10" s="1"/>
  <c r="P935" i="10" a="1"/>
  <c r="P935" i="10" s="1"/>
  <c r="V935" i="10" s="1"/>
  <c r="P414" i="10" a="1"/>
  <c r="P414" i="10" s="1"/>
  <c r="V414" i="10" s="1"/>
  <c r="P548" i="10" a="1"/>
  <c r="P548" i="10" s="1"/>
  <c r="V548" i="10" s="1"/>
  <c r="P783" i="10" a="1"/>
  <c r="P783" i="10" s="1"/>
  <c r="V783" i="10" s="1"/>
  <c r="P269" i="10" a="1"/>
  <c r="P269" i="10" s="1"/>
  <c r="V269" i="10" s="1"/>
  <c r="P550" i="10" a="1"/>
  <c r="P550" i="10" s="1"/>
  <c r="V550" i="10" s="1"/>
  <c r="P526" i="10" a="1"/>
  <c r="P526" i="10" s="1"/>
  <c r="V526" i="10" s="1"/>
  <c r="P972" i="10" a="1"/>
  <c r="P972" i="10" s="1"/>
  <c r="V972" i="10" s="1"/>
  <c r="P561" i="10" a="1"/>
  <c r="P561" i="10" s="1"/>
  <c r="V561" i="10" s="1"/>
  <c r="P502" i="10" a="1"/>
  <c r="P502" i="10" s="1"/>
  <c r="V502" i="10" s="1"/>
  <c r="P15" i="10" a="1"/>
  <c r="P15" i="10" s="1"/>
  <c r="V15" i="10" s="1"/>
  <c r="P764" i="10" a="1"/>
  <c r="P764" i="10" s="1"/>
  <c r="V764" i="10" s="1"/>
  <c r="P708" i="10" a="1"/>
  <c r="P708" i="10" s="1"/>
  <c r="V708" i="10" s="1"/>
  <c r="P605" i="10" a="1"/>
  <c r="P605" i="10" s="1"/>
  <c r="V605" i="10" s="1"/>
  <c r="P540" i="10" a="1"/>
  <c r="P540" i="10" s="1"/>
  <c r="V540" i="10" s="1"/>
  <c r="P13" i="10" a="1"/>
  <c r="P13" i="10" s="1"/>
  <c r="V13" i="10" s="1"/>
  <c r="P374" i="10" a="1"/>
  <c r="P374" i="10" s="1"/>
  <c r="V374" i="10" s="1"/>
  <c r="P66" i="10" a="1"/>
  <c r="P66" i="10" s="1"/>
  <c r="V66" i="10" s="1"/>
  <c r="P728" i="10" a="1"/>
  <c r="P728" i="10" s="1"/>
  <c r="V728" i="10" s="1"/>
  <c r="P955" i="10" a="1"/>
  <c r="P955" i="10" s="1"/>
  <c r="V955" i="10" s="1"/>
  <c r="P692" i="10" a="1"/>
  <c r="P692" i="10" s="1"/>
  <c r="V692" i="10" s="1"/>
  <c r="P57" i="10" a="1"/>
  <c r="P57" i="10" s="1"/>
  <c r="V57" i="10" s="1"/>
  <c r="P672" i="10" a="1"/>
  <c r="P672" i="10" s="1"/>
  <c r="V672" i="10" s="1"/>
  <c r="P882" i="10" a="1"/>
  <c r="P882" i="10" s="1"/>
  <c r="V882" i="10" s="1"/>
  <c r="P219" i="10" a="1"/>
  <c r="P219" i="10" s="1"/>
  <c r="V219" i="10" s="1"/>
  <c r="P303" i="10" a="1"/>
  <c r="P303" i="10" s="1"/>
  <c r="V303" i="10" s="1"/>
  <c r="P206" i="10" a="1"/>
  <c r="P206" i="10" s="1"/>
  <c r="V206" i="10" s="1"/>
  <c r="P293" i="10" a="1"/>
  <c r="P293" i="10" s="1"/>
  <c r="V293" i="10" s="1"/>
  <c r="P342" i="10" a="1"/>
  <c r="P342" i="10" s="1"/>
  <c r="V342" i="10" s="1"/>
  <c r="P80" i="10" a="1"/>
  <c r="P80" i="10" s="1"/>
  <c r="V80" i="10" s="1"/>
  <c r="P578" i="10" a="1"/>
  <c r="P578" i="10" s="1"/>
  <c r="V578" i="10" s="1"/>
  <c r="P845" i="10" a="1"/>
  <c r="P845" i="10" s="1"/>
  <c r="V845" i="10" s="1"/>
  <c r="P3" i="10" a="1"/>
  <c r="P3" i="10" s="1"/>
  <c r="V3" i="10" s="1"/>
  <c r="P498" i="10" a="1"/>
  <c r="P498" i="10" s="1"/>
  <c r="V498" i="10" s="1"/>
  <c r="P332" i="10" a="1"/>
  <c r="P332" i="10" s="1"/>
  <c r="V332" i="10" s="1"/>
  <c r="P42" i="10" a="1"/>
  <c r="P42" i="10" s="1"/>
  <c r="V42" i="10" s="1"/>
  <c r="P900" i="10" a="1"/>
  <c r="P900" i="10" s="1"/>
  <c r="V900" i="10" s="1"/>
  <c r="P264" i="10" a="1"/>
  <c r="P264" i="10" s="1"/>
  <c r="V264" i="10" s="1"/>
  <c r="P529" i="10" a="1"/>
  <c r="P529" i="10" s="1"/>
  <c r="V529" i="10" s="1"/>
  <c r="P167" i="10" a="1"/>
  <c r="P167" i="10" s="1"/>
  <c r="V167" i="10" s="1"/>
  <c r="P250" i="10" a="1"/>
  <c r="P250" i="10" s="1"/>
  <c r="V250" i="10" s="1"/>
  <c r="P752" i="10" a="1"/>
  <c r="P752" i="10" s="1"/>
  <c r="V752" i="10" s="1"/>
  <c r="P90" i="10" a="1"/>
  <c r="P90" i="10" s="1"/>
  <c r="V90" i="10" s="1"/>
  <c r="P844" i="10" a="1"/>
  <c r="P844" i="10" s="1"/>
  <c r="V844" i="10" s="1"/>
  <c r="P549" i="10" a="1"/>
  <c r="P549" i="10" s="1"/>
  <c r="V549" i="10" s="1"/>
  <c r="P107" i="10" a="1"/>
  <c r="P107" i="10" s="1"/>
  <c r="V107" i="10" s="1"/>
  <c r="P70" i="10" a="1"/>
  <c r="P70" i="10" s="1"/>
  <c r="V70" i="10" s="1"/>
  <c r="P415" i="10" a="1"/>
  <c r="P415" i="10" s="1"/>
  <c r="V415" i="10" s="1"/>
  <c r="P85" i="10" a="1"/>
  <c r="P85" i="10" s="1"/>
  <c r="V85" i="10" s="1"/>
  <c r="P857" i="10" a="1"/>
  <c r="P857" i="10" s="1"/>
  <c r="V857" i="10" s="1"/>
  <c r="P71" i="10" a="1"/>
  <c r="P71" i="10" s="1"/>
  <c r="V71" i="10" s="1"/>
  <c r="P229" i="10" a="1"/>
  <c r="P229" i="10" s="1"/>
  <c r="V229" i="10" s="1"/>
  <c r="P476" i="10" a="1"/>
  <c r="P476" i="10" s="1"/>
  <c r="V476" i="10" s="1"/>
  <c r="P392" i="10" a="1"/>
  <c r="P392" i="10" s="1"/>
  <c r="V392" i="10" s="1"/>
  <c r="P626" i="10" a="1"/>
  <c r="P626" i="10" s="1"/>
  <c r="V626" i="10" s="1"/>
  <c r="P373" i="10" a="1"/>
  <c r="P373" i="10" s="1"/>
  <c r="V373" i="10" s="1"/>
  <c r="P480" i="10" a="1"/>
  <c r="P480" i="10" s="1"/>
  <c r="V480" i="10" s="1"/>
  <c r="P745" i="10" a="1"/>
  <c r="P745" i="10" s="1"/>
  <c r="V745" i="10" s="1"/>
  <c r="P772" i="10" a="1"/>
  <c r="P772" i="10" s="1"/>
  <c r="V772" i="10" s="1"/>
  <c r="P195" i="10" a="1"/>
  <c r="P195" i="10" s="1"/>
  <c r="V195" i="10" s="1"/>
  <c r="P808" i="10" a="1"/>
  <c r="P808" i="10" s="1"/>
  <c r="V808" i="10" s="1"/>
  <c r="P441" i="10" a="1"/>
  <c r="P441" i="10" s="1"/>
  <c r="V441" i="10" s="1"/>
  <c r="P280" i="10" a="1"/>
  <c r="P280" i="10" s="1"/>
  <c r="V280" i="10" s="1"/>
  <c r="P554" i="10" a="1"/>
  <c r="P554" i="10" s="1"/>
  <c r="V554" i="10" s="1"/>
  <c r="P518" i="10" a="1"/>
  <c r="P518" i="10" s="1"/>
  <c r="V518" i="10" s="1"/>
  <c r="P797" i="10" a="1"/>
  <c r="P797" i="10" s="1"/>
  <c r="V797" i="10" s="1"/>
  <c r="P120" i="10" a="1"/>
  <c r="P120" i="10" s="1"/>
  <c r="V120" i="10" s="1"/>
  <c r="P359" i="10" a="1"/>
  <c r="P359" i="10" s="1"/>
  <c r="V359" i="10" s="1"/>
  <c r="P257" i="10" a="1"/>
  <c r="P257" i="10" s="1"/>
  <c r="V257" i="10" s="1"/>
  <c r="P356" i="10" a="1"/>
  <c r="P356" i="10" s="1"/>
  <c r="V356" i="10" s="1"/>
  <c r="P757" i="10" a="1"/>
  <c r="P757" i="10" s="1"/>
  <c r="V757" i="10" s="1"/>
  <c r="P956" i="10" a="1"/>
  <c r="P956" i="10" s="1"/>
  <c r="V956" i="10" s="1"/>
  <c r="P330" i="10" a="1"/>
  <c r="P330" i="10" s="1"/>
  <c r="V330" i="10" s="1"/>
  <c r="P559" i="10" a="1"/>
  <c r="P559" i="10" s="1"/>
  <c r="V559" i="10" s="1"/>
  <c r="P493" i="10" a="1"/>
  <c r="P493" i="10" s="1"/>
  <c r="V493" i="10" s="1"/>
  <c r="P351" i="10" a="1"/>
  <c r="P351" i="10" s="1"/>
  <c r="V351" i="10" s="1"/>
  <c r="P545" i="10" a="1"/>
  <c r="P545" i="10" s="1"/>
  <c r="V545" i="10" s="1"/>
  <c r="P174" i="10" a="1"/>
  <c r="P174" i="10" s="1"/>
  <c r="V174" i="10" s="1"/>
  <c r="P842" i="10" a="1"/>
  <c r="P842" i="10" s="1"/>
  <c r="V842" i="10" s="1"/>
  <c r="P320" i="10" a="1"/>
  <c r="P320" i="10" s="1"/>
  <c r="V320" i="10" s="1"/>
  <c r="P72" i="10" a="1"/>
  <c r="P72" i="10" s="1"/>
  <c r="V72" i="10" s="1"/>
  <c r="P722" i="10" a="1"/>
  <c r="P722" i="10" s="1"/>
  <c r="V722" i="10" s="1"/>
  <c r="P149" i="10" a="1"/>
  <c r="P149" i="10" s="1"/>
  <c r="V149" i="10" s="1"/>
  <c r="P157" i="10" a="1"/>
  <c r="P157" i="10" s="1"/>
  <c r="V157" i="10" s="1"/>
  <c r="P146" i="10" a="1"/>
  <c r="P146" i="10" s="1"/>
  <c r="V146" i="10" s="1"/>
  <c r="P428" i="10" a="1"/>
  <c r="P428" i="10" s="1"/>
  <c r="V428" i="10" s="1"/>
  <c r="P154" i="10" a="1"/>
  <c r="P154" i="10" s="1"/>
  <c r="V154" i="10" s="1"/>
  <c r="P980" i="10" a="1"/>
  <c r="P980" i="10" s="1"/>
  <c r="V980" i="10" s="1"/>
  <c r="P203" i="10" a="1"/>
  <c r="P203" i="10" s="1"/>
  <c r="V203" i="10" s="1"/>
  <c r="P884" i="10" a="1"/>
  <c r="P884" i="10" s="1"/>
  <c r="V884" i="10" s="1"/>
  <c r="P582" i="10" a="1"/>
  <c r="P582" i="10" s="1"/>
  <c r="V582" i="10" s="1"/>
  <c r="P83" i="10" a="1"/>
  <c r="P83" i="10" s="1"/>
  <c r="V83" i="10" s="1"/>
  <c r="P291" i="10" a="1"/>
  <c r="P291" i="10" s="1"/>
  <c r="V291" i="10" s="1"/>
  <c r="P170" i="10" a="1"/>
  <c r="P170" i="10" s="1"/>
  <c r="V170" i="10" s="1"/>
  <c r="P613" i="10" a="1"/>
  <c r="P613" i="10" s="1"/>
  <c r="V613" i="10" s="1"/>
  <c r="P593" i="10" a="1"/>
  <c r="P593" i="10" s="1"/>
  <c r="V593" i="10" s="1"/>
  <c r="P939" i="10" a="1"/>
  <c r="P939" i="10" s="1"/>
  <c r="V939" i="10" s="1"/>
  <c r="P892" i="10" a="1"/>
  <c r="P892" i="10" s="1"/>
  <c r="V892" i="10" s="1"/>
  <c r="P674" i="10" a="1"/>
  <c r="P674" i="10" s="1"/>
  <c r="V674" i="10" s="1"/>
  <c r="P379" i="10" a="1"/>
  <c r="P379" i="10" s="1"/>
  <c r="V379" i="10" s="1"/>
  <c r="P130" i="10" a="1"/>
  <c r="P130" i="10" s="1"/>
  <c r="V130" i="10" s="1"/>
  <c r="P459" i="10" a="1"/>
  <c r="P459" i="10" s="1"/>
  <c r="V459" i="10" s="1"/>
  <c r="P492" i="10" a="1"/>
  <c r="P492" i="10" s="1"/>
  <c r="V492" i="10" s="1"/>
  <c r="P693" i="10" a="1"/>
  <c r="P693" i="10" s="1"/>
  <c r="V693" i="10" s="1"/>
  <c r="P994" i="10" a="1"/>
  <c r="P994" i="10" s="1"/>
  <c r="V994" i="10" s="1"/>
  <c r="P706" i="10" a="1"/>
  <c r="P706" i="10" s="1"/>
  <c r="V706" i="10" s="1"/>
  <c r="P571" i="10" a="1"/>
  <c r="P571" i="10" s="1"/>
  <c r="V571" i="10" s="1"/>
  <c r="P703" i="10" a="1"/>
  <c r="P703" i="10" s="1"/>
  <c r="V703" i="10" s="1"/>
  <c r="P446" i="10" a="1"/>
  <c r="P446" i="10" s="1"/>
  <c r="V446" i="10" s="1"/>
  <c r="P912" i="10" a="1"/>
  <c r="P912" i="10" s="1"/>
  <c r="V912" i="10" s="1"/>
  <c r="P245" i="10" a="1"/>
  <c r="P245" i="10" s="1"/>
  <c r="V245" i="10" s="1"/>
  <c r="P14" i="10" a="1"/>
  <c r="P14" i="10" s="1"/>
  <c r="V14" i="10" s="1"/>
  <c r="P366" i="10" a="1"/>
  <c r="P366" i="10" s="1"/>
  <c r="V366" i="10" s="1"/>
  <c r="P733" i="10" a="1"/>
  <c r="P733" i="10" s="1"/>
  <c r="V733" i="10" s="1"/>
  <c r="P383" i="10" a="1"/>
  <c r="P383" i="10" s="1"/>
  <c r="V383" i="10" s="1"/>
  <c r="P734" i="10" a="1"/>
  <c r="P734" i="10" s="1"/>
  <c r="V734" i="10" s="1"/>
  <c r="P473" i="10" a="1"/>
  <c r="P473" i="10" s="1"/>
  <c r="V473" i="10" s="1"/>
  <c r="P25" i="10" a="1"/>
  <c r="P25" i="10" s="1"/>
  <c r="V25" i="10" s="1"/>
  <c r="P721" i="10" a="1"/>
  <c r="P721" i="10" s="1"/>
  <c r="V721" i="10" s="1"/>
  <c r="P586" i="10" a="1"/>
  <c r="P586" i="10" s="1"/>
  <c r="V586" i="10" s="1"/>
  <c r="P494" i="10" a="1"/>
  <c r="P494" i="10" s="1"/>
  <c r="V494" i="10" s="1"/>
  <c r="P810" i="10" a="1"/>
  <c r="P810" i="10" s="1"/>
  <c r="V810" i="10" s="1"/>
  <c r="P153" i="10" a="1"/>
  <c r="P153" i="10" s="1"/>
  <c r="V153" i="10" s="1"/>
  <c r="P696" i="10" a="1"/>
  <c r="P696" i="10" s="1"/>
  <c r="V696" i="10" s="1"/>
  <c r="P272" i="10" a="1"/>
  <c r="P272" i="10" s="1"/>
  <c r="V272" i="10" s="1"/>
  <c r="P831" i="10" a="1"/>
  <c r="P831" i="10" s="1"/>
  <c r="V831" i="10" s="1"/>
  <c r="P52" i="10" a="1"/>
  <c r="P52" i="10" s="1"/>
  <c r="V52" i="10" s="1"/>
  <c r="P927" i="10" a="1"/>
  <c r="P927" i="10" s="1"/>
  <c r="V927" i="10" s="1"/>
  <c r="P903" i="10" a="1"/>
  <c r="P903" i="10" s="1"/>
  <c r="V903" i="10" s="1"/>
  <c r="P347" i="10" a="1"/>
  <c r="P347" i="10" s="1"/>
  <c r="V347" i="10" s="1"/>
  <c r="P814" i="10" a="1"/>
  <c r="P814" i="10" s="1"/>
  <c r="V814" i="10" s="1"/>
  <c r="P27" i="10" a="1"/>
  <c r="P27" i="10" s="1"/>
  <c r="V27" i="10" s="1"/>
  <c r="P452" i="10" a="1"/>
  <c r="P452" i="10" s="1"/>
  <c r="V452" i="10" s="1"/>
  <c r="P101" i="10" a="1"/>
  <c r="P101" i="10" s="1"/>
  <c r="V101" i="10" s="1"/>
  <c r="P488" i="10" a="1"/>
  <c r="P488" i="10" s="1"/>
  <c r="V488" i="10" s="1"/>
  <c r="P627" i="10" a="1"/>
  <c r="P627" i="10" s="1"/>
  <c r="V627" i="10" s="1"/>
  <c r="P475" i="10" a="1"/>
  <c r="P475" i="10" s="1"/>
  <c r="V475" i="10" s="1"/>
  <c r="P617" i="10" a="1"/>
  <c r="P617" i="10" s="1"/>
  <c r="V617" i="10" s="1"/>
  <c r="P656" i="10" a="1"/>
  <c r="P656" i="10" s="1"/>
  <c r="V656" i="10" s="1"/>
  <c r="P871" i="10" a="1"/>
  <c r="P871" i="10" s="1"/>
  <c r="V871" i="10" s="1"/>
  <c r="P785" i="10" a="1"/>
  <c r="P785" i="10" s="1"/>
  <c r="V785" i="10" s="1"/>
  <c r="P515" i="10" a="1"/>
  <c r="P515" i="10" s="1"/>
  <c r="V515" i="10" s="1"/>
  <c r="P663" i="10" a="1"/>
  <c r="P663" i="10" s="1"/>
  <c r="V663" i="10" s="1"/>
  <c r="P761" i="10" a="1"/>
  <c r="P761" i="10" s="1"/>
  <c r="V761" i="10" s="1"/>
  <c r="P232" i="10" a="1"/>
  <c r="P232" i="10" s="1"/>
  <c r="V232" i="10" s="1"/>
  <c r="P128" i="10" a="1"/>
  <c r="P128" i="10" s="1"/>
  <c r="V128" i="10" s="1"/>
  <c r="P937" i="10" a="1"/>
  <c r="P937" i="10" s="1"/>
  <c r="V937" i="10" s="1"/>
  <c r="P684" i="10" a="1"/>
  <c r="P684" i="10" s="1"/>
  <c r="V684" i="10" s="1"/>
  <c r="P676" i="10" a="1"/>
  <c r="P676" i="10" s="1"/>
  <c r="V676" i="10" s="1"/>
  <c r="P889" i="10" a="1"/>
  <c r="P889" i="10" s="1"/>
  <c r="V889" i="10" s="1"/>
  <c r="P505" i="10" a="1"/>
  <c r="P505" i="10" s="1"/>
  <c r="V505" i="10" s="1"/>
  <c r="P798" i="10" a="1"/>
  <c r="P798" i="10" s="1"/>
  <c r="V798" i="10" s="1"/>
  <c r="P139" i="10" a="1"/>
  <c r="P139" i="10" s="1"/>
  <c r="V139" i="10" s="1"/>
  <c r="P629" i="10" a="1"/>
  <c r="P629" i="10" s="1"/>
  <c r="V629" i="10" s="1"/>
  <c r="P396" i="10" a="1"/>
  <c r="P396" i="10" s="1"/>
  <c r="V396" i="10" s="1"/>
  <c r="P926" i="10" a="1"/>
  <c r="P926" i="10" s="1"/>
  <c r="V926" i="10" s="1"/>
  <c r="P268" i="10" a="1"/>
  <c r="P268" i="10" s="1"/>
  <c r="V268" i="10" s="1"/>
  <c r="P164" i="10" a="1"/>
  <c r="P164" i="10" s="1"/>
  <c r="V164" i="10" s="1"/>
  <c r="P581" i="10" a="1"/>
  <c r="P581" i="10" s="1"/>
  <c r="V581" i="10" s="1"/>
  <c r="P547" i="10" a="1"/>
  <c r="P547" i="10" s="1"/>
  <c r="V547" i="10" s="1"/>
  <c r="P717" i="10" a="1"/>
  <c r="P717" i="10" s="1"/>
  <c r="V717" i="10" s="1"/>
  <c r="P919" i="10" a="1"/>
  <c r="P919" i="10" s="1"/>
  <c r="V919" i="10" s="1"/>
  <c r="P235" i="10" a="1"/>
  <c r="P235" i="10" s="1"/>
  <c r="V235" i="10" s="1"/>
  <c r="P895" i="10" a="1"/>
  <c r="P895" i="10" s="1"/>
  <c r="V895" i="10" s="1"/>
  <c r="P739" i="10" a="1"/>
  <c r="P739" i="10" s="1"/>
  <c r="V739" i="10" s="1"/>
  <c r="P193" i="10" a="1"/>
  <c r="P193" i="10" s="1"/>
  <c r="V193" i="10" s="1"/>
  <c r="P321" i="10" a="1"/>
  <c r="P321" i="10" s="1"/>
  <c r="V321" i="10" s="1"/>
  <c r="P487" i="10" a="1"/>
  <c r="P487" i="10" s="1"/>
  <c r="V487" i="10" s="1"/>
  <c r="P218" i="10" a="1"/>
  <c r="P218" i="10" s="1"/>
  <c r="V218" i="10" s="1"/>
  <c r="P694" i="10" a="1"/>
  <c r="P694" i="10" s="1"/>
  <c r="V694" i="10" s="1"/>
  <c r="P79" i="10" a="1"/>
  <c r="P79" i="10" s="1"/>
  <c r="V79" i="10" s="1"/>
  <c r="P486" i="10" a="1"/>
  <c r="P486" i="10" s="1"/>
  <c r="V486" i="10" s="1"/>
  <c r="P421" i="10" a="1"/>
  <c r="P421" i="10" s="1"/>
  <c r="V421" i="10" s="1"/>
  <c r="P946" i="10" a="1"/>
  <c r="P946" i="10" s="1"/>
  <c r="V946" i="10" s="1"/>
  <c r="P824" i="10" a="1"/>
  <c r="P824" i="10" s="1"/>
  <c r="V824" i="10" s="1"/>
  <c r="P12" i="10" a="1"/>
  <c r="P12" i="10" s="1"/>
  <c r="V12" i="10" s="1"/>
  <c r="P462" i="10" a="1"/>
  <c r="P462" i="10" s="1"/>
  <c r="V462" i="10" s="1"/>
  <c r="P746" i="10" a="1"/>
  <c r="P746" i="10" s="1"/>
  <c r="V746" i="10" s="1"/>
  <c r="P602" i="10" a="1"/>
  <c r="P602" i="10" s="1"/>
  <c r="V602" i="10" s="1"/>
  <c r="P713" i="10" a="1"/>
  <c r="P713" i="10" s="1"/>
  <c r="V713" i="10" s="1"/>
  <c r="P464" i="10" a="1"/>
  <c r="P464" i="10" s="1"/>
  <c r="V464" i="10" s="1"/>
  <c r="P564" i="10" a="1"/>
  <c r="P564" i="10" s="1"/>
  <c r="V564" i="10" s="1"/>
  <c r="P377" i="10" a="1"/>
  <c r="P377" i="10" s="1"/>
  <c r="V377" i="10" s="1"/>
  <c r="P187" i="10" a="1"/>
  <c r="P187" i="10" s="1"/>
  <c r="V187" i="10" s="1"/>
  <c r="P385" i="10" a="1"/>
  <c r="P385" i="10" s="1"/>
  <c r="V385" i="10" s="1"/>
  <c r="P173" i="10" a="1"/>
  <c r="P173" i="10" s="1"/>
  <c r="V173" i="10" s="1"/>
  <c r="P553" i="10" a="1"/>
  <c r="P553" i="10" s="1"/>
  <c r="V553" i="10" s="1"/>
  <c r="P131" i="10" a="1"/>
  <c r="P131" i="10" s="1"/>
  <c r="V131" i="10" s="1"/>
  <c r="P970" i="10" a="1"/>
  <c r="P970" i="10" s="1"/>
  <c r="V970" i="10" s="1"/>
  <c r="P329" i="10" a="1"/>
  <c r="P329" i="10" s="1"/>
  <c r="V329" i="10" s="1"/>
  <c r="P948" i="10" a="1"/>
  <c r="P948" i="10" s="1"/>
  <c r="V948" i="10" s="1"/>
  <c r="P449" i="10" a="1"/>
  <c r="P449" i="10" s="1"/>
  <c r="V449" i="10" s="1"/>
  <c r="P859" i="10" a="1"/>
  <c r="P859" i="10" s="1"/>
  <c r="V859" i="10" s="1"/>
  <c r="P124" i="10" a="1"/>
  <c r="P124" i="10" s="1"/>
  <c r="V124" i="10" s="1"/>
  <c r="P664" i="10" a="1"/>
  <c r="P664" i="10" s="1"/>
  <c r="V664" i="10" s="1"/>
  <c r="P348" i="10" a="1"/>
  <c r="P348" i="10" s="1"/>
  <c r="V348" i="10" s="1"/>
  <c r="P989" i="10" a="1"/>
  <c r="P989" i="10" s="1"/>
  <c r="V989" i="10" s="1"/>
  <c r="P294" i="10" a="1"/>
  <c r="P294" i="10" s="1"/>
  <c r="V294" i="10" s="1"/>
  <c r="P355" i="10" a="1"/>
  <c r="P355" i="10" s="1"/>
  <c r="V355" i="10" s="1"/>
  <c r="P872" i="10" a="1"/>
  <c r="P872" i="10" s="1"/>
  <c r="V872" i="10" s="1"/>
  <c r="P256" i="10" a="1"/>
  <c r="P256" i="10" s="1"/>
  <c r="V256" i="10" s="1"/>
  <c r="P537" i="10" a="1"/>
  <c r="P537" i="10" s="1"/>
  <c r="V537" i="10" s="1"/>
  <c r="P854" i="10" a="1"/>
  <c r="P854" i="10" s="1"/>
  <c r="V854" i="10" s="1"/>
  <c r="P20" i="10" a="1"/>
  <c r="P20" i="10" s="1"/>
  <c r="V20" i="10" s="1"/>
  <c r="P513" i="10" a="1"/>
  <c r="P513" i="10" s="1"/>
  <c r="V513" i="10" s="1"/>
  <c r="P677" i="10" a="1"/>
  <c r="P677" i="10" s="1"/>
  <c r="V677" i="10" s="1"/>
  <c r="P705" i="10" a="1"/>
  <c r="P705" i="10" s="1"/>
  <c r="V705" i="10" s="1"/>
  <c r="P286" i="10" a="1"/>
  <c r="P286" i="10" s="1"/>
  <c r="V286" i="10" s="1"/>
  <c r="P412" i="10" a="1"/>
  <c r="P412" i="10" s="1"/>
  <c r="V412" i="10" s="1"/>
  <c r="P604" i="10" a="1"/>
  <c r="P604" i="10" s="1"/>
  <c r="V604" i="10" s="1"/>
  <c r="P184" i="10" a="1"/>
  <c r="P184" i="10" s="1"/>
  <c r="V184" i="10" s="1"/>
  <c r="P158" i="10" a="1"/>
  <c r="P158" i="10" s="1"/>
  <c r="V158" i="10" s="1"/>
  <c r="P253" i="10" a="1"/>
  <c r="P253" i="10" s="1"/>
  <c r="V253" i="10" s="1"/>
  <c r="P648" i="10" a="1"/>
  <c r="P648" i="10" s="1"/>
  <c r="V648" i="10" s="1"/>
  <c r="P97" i="10" a="1"/>
  <c r="P97" i="10" s="1"/>
  <c r="V97" i="10" s="1"/>
  <c r="P738" i="10" a="1"/>
  <c r="P738" i="10" s="1"/>
  <c r="V738" i="10" s="1"/>
  <c r="P159" i="10" a="1"/>
  <c r="P159" i="10" s="1"/>
  <c r="V159" i="10" s="1"/>
  <c r="P968" i="10" a="1"/>
  <c r="P968" i="10" s="1"/>
  <c r="V968" i="10" s="1"/>
  <c r="P940" i="10" a="1"/>
  <c r="P940" i="10" s="1"/>
  <c r="V940" i="10" s="1"/>
  <c r="P637" i="10" a="1"/>
  <c r="P637" i="10" s="1"/>
  <c r="V637" i="10" s="1"/>
  <c r="P897" i="10" a="1"/>
  <c r="P897" i="10" s="1"/>
  <c r="V897" i="10" s="1"/>
  <c r="P172" i="10" a="1"/>
  <c r="P172" i="10" s="1"/>
  <c r="V172" i="10" s="1"/>
  <c r="P699" i="10" a="1"/>
  <c r="P699" i="10" s="1"/>
  <c r="V699" i="10" s="1"/>
  <c r="P393" i="10" a="1"/>
  <c r="P393" i="10" s="1"/>
  <c r="V393" i="10" s="1"/>
  <c r="P274" i="10" a="1"/>
  <c r="P274" i="10" s="1"/>
  <c r="V274" i="10" s="1"/>
  <c r="P788" i="10" a="1"/>
  <c r="P788" i="10" s="1"/>
  <c r="V788" i="10" s="1"/>
  <c r="P558" i="10" a="1"/>
  <c r="P558" i="10" s="1"/>
  <c r="V558" i="10" s="1"/>
  <c r="P16" i="10" a="1"/>
  <c r="P16" i="10" s="1"/>
  <c r="V16" i="10" s="1"/>
  <c r="P905" i="10" a="1"/>
  <c r="P905" i="10" s="1"/>
  <c r="V905" i="10" s="1"/>
  <c r="P8" i="10" a="1"/>
  <c r="P8" i="10" s="1"/>
  <c r="V8" i="10" s="1"/>
  <c r="P397" i="10" a="1"/>
  <c r="P397" i="10" s="1"/>
  <c r="V397" i="10" s="1"/>
  <c r="P468" i="10" a="1"/>
  <c r="P468" i="10" s="1"/>
  <c r="V468" i="10" s="1"/>
  <c r="P5" i="10" a="1"/>
  <c r="P5" i="10" s="1"/>
  <c r="V5" i="10" s="1"/>
  <c r="P535" i="10" a="1"/>
  <c r="P535" i="10" s="1"/>
  <c r="V535" i="10" s="1"/>
  <c r="P354" i="10" a="1"/>
  <c r="P354" i="10" s="1"/>
  <c r="V354" i="10" s="1"/>
  <c r="P624" i="10" a="1"/>
  <c r="P624" i="10" s="1"/>
  <c r="V624" i="10" s="1"/>
  <c r="P382" i="10" a="1"/>
  <c r="P382" i="10" s="1"/>
  <c r="V382" i="10" s="1"/>
  <c r="P323" i="10" a="1"/>
  <c r="P323" i="10" s="1"/>
  <c r="V323" i="10" s="1"/>
  <c r="P62" i="10" a="1"/>
  <c r="P62" i="10" s="1"/>
  <c r="V62" i="10" s="1"/>
  <c r="P805" i="10" a="1"/>
  <c r="P805" i="10" s="1"/>
  <c r="V805" i="10" s="1"/>
  <c r="P141" i="10" a="1"/>
  <c r="P141" i="10" s="1"/>
  <c r="V141" i="10" s="1"/>
  <c r="P806" i="10" a="1"/>
  <c r="P806" i="10" s="1"/>
  <c r="V806" i="10" s="1"/>
  <c r="P238" i="10" a="1"/>
  <c r="P238" i="10" s="1"/>
  <c r="V238" i="10" s="1"/>
  <c r="P372" i="10" a="1"/>
  <c r="P372" i="10" s="1"/>
  <c r="V372" i="10" s="1"/>
  <c r="P765" i="10" a="1"/>
  <c r="P765" i="10" s="1"/>
  <c r="V765" i="10" s="1"/>
  <c r="P132" i="10" a="1"/>
  <c r="P132" i="10" s="1"/>
  <c r="V132" i="10" s="1"/>
  <c r="P524" i="10" a="1"/>
  <c r="P524" i="10" s="1"/>
  <c r="V524" i="10" s="1"/>
  <c r="P460" i="10" a="1"/>
  <c r="P460" i="10" s="1"/>
  <c r="V460" i="10" s="1"/>
  <c r="P84" i="10" a="1"/>
  <c r="P84" i="10" s="1"/>
  <c r="V84" i="10" s="1"/>
  <c r="P652" i="10" a="1"/>
  <c r="P652" i="10" s="1"/>
  <c r="V652" i="10" s="1"/>
  <c r="P48" i="10" a="1"/>
  <c r="P48" i="10" s="1"/>
  <c r="V48" i="10" s="1"/>
  <c r="P666" i="10" a="1"/>
  <c r="P666" i="10" s="1"/>
  <c r="V666" i="10" s="1"/>
  <c r="P683" i="10" a="1"/>
  <c r="P683" i="10" s="1"/>
  <c r="V683" i="10" s="1"/>
  <c r="P510" i="10" a="1"/>
  <c r="P510" i="10" s="1"/>
  <c r="V510" i="10" s="1"/>
  <c r="P390" i="10" a="1"/>
  <c r="P390" i="10" s="1"/>
  <c r="V390" i="10" s="1"/>
  <c r="P594" i="10" a="1"/>
  <c r="P594" i="10" s="1"/>
  <c r="V594" i="10" s="1"/>
  <c r="P878" i="10" a="1"/>
  <c r="P878" i="10" s="1"/>
  <c r="V878" i="10" s="1"/>
  <c r="P336" i="10" a="1"/>
  <c r="P336" i="10" s="1"/>
  <c r="V336" i="10" s="1"/>
  <c r="P718" i="10" a="1"/>
  <c r="P718" i="10" s="1"/>
  <c r="V718" i="10" s="1"/>
  <c r="P388" i="10" a="1"/>
  <c r="P388" i="10" s="1"/>
  <c r="V388" i="10" s="1"/>
  <c r="P469" i="10" a="1"/>
  <c r="P469" i="10" s="1"/>
  <c r="V469" i="10" s="1"/>
  <c r="P781" i="10" a="1"/>
  <c r="P781" i="10" s="1"/>
  <c r="V781" i="10" s="1"/>
  <c r="P311" i="10" a="1"/>
  <c r="P311" i="10" s="1"/>
  <c r="V311" i="10" s="1"/>
  <c r="P793" i="10" a="1"/>
  <c r="P793" i="10" s="1"/>
  <c r="V793" i="10" s="1"/>
  <c r="P309" i="10" a="1"/>
  <c r="P309" i="10" s="1"/>
  <c r="V309" i="10" s="1"/>
  <c r="P405" i="10" a="1"/>
  <c r="P405" i="10" s="1"/>
  <c r="V405" i="10" s="1"/>
  <c r="P458" i="10" a="1"/>
  <c r="P458" i="10" s="1"/>
  <c r="V458" i="10" s="1"/>
  <c r="P973" i="10" a="1"/>
  <c r="P973" i="10" s="1"/>
  <c r="V973" i="10" s="1"/>
  <c r="P534" i="10" a="1"/>
  <c r="P534" i="10" s="1"/>
  <c r="V534" i="10" s="1"/>
  <c r="P442" i="10" a="1"/>
  <c r="P442" i="10" s="1"/>
  <c r="V442" i="10" s="1"/>
  <c r="P322" i="10" a="1"/>
  <c r="P322" i="10" s="1"/>
  <c r="V322" i="10" s="1"/>
  <c r="P287" i="10" a="1"/>
  <c r="P287" i="10" s="1"/>
  <c r="V287" i="10" s="1"/>
  <c r="P129" i="10" a="1"/>
  <c r="P129" i="10" s="1"/>
  <c r="V129" i="10" s="1"/>
  <c r="P804" i="10" a="1"/>
  <c r="P804" i="10" s="1"/>
  <c r="V804" i="10" s="1"/>
  <c r="P719" i="10" a="1"/>
  <c r="P719" i="10" s="1"/>
  <c r="V719" i="10" s="1"/>
  <c r="P283" i="10" a="1"/>
  <c r="P283" i="10" s="1"/>
  <c r="V283" i="10" s="1"/>
  <c r="P575" i="10" a="1"/>
  <c r="P575" i="10" s="1"/>
  <c r="V575" i="10" s="1"/>
  <c r="P877" i="10" a="1"/>
  <c r="P877" i="10" s="1"/>
  <c r="V877" i="10" s="1"/>
  <c r="P915" i="10" a="1"/>
  <c r="P915" i="10" s="1"/>
  <c r="V915" i="10" s="1"/>
  <c r="P531" i="10" a="1"/>
  <c r="P531" i="10" s="1"/>
  <c r="V531" i="10" s="1"/>
  <c r="P104" i="10" a="1"/>
  <c r="P104" i="10" s="1"/>
  <c r="V104" i="10" s="1"/>
  <c r="P599" i="10" a="1"/>
  <c r="P599" i="10" s="1"/>
  <c r="V599" i="10" s="1"/>
  <c r="P701" i="10" a="1"/>
  <c r="P701" i="10" s="1"/>
  <c r="V701" i="10" s="1"/>
  <c r="P832" i="10" a="1"/>
  <c r="P832" i="10" s="1"/>
  <c r="V832" i="10" s="1"/>
  <c r="P165" i="10" a="1"/>
  <c r="P165" i="10" s="1"/>
  <c r="V165" i="10" s="1"/>
  <c r="P632" i="10" a="1"/>
  <c r="P632" i="10" s="1"/>
  <c r="V632" i="10" s="1"/>
  <c r="P507" i="10" a="1"/>
  <c r="P507" i="10" s="1"/>
  <c r="V507" i="10" s="1"/>
  <c r="P612" i="10" a="1"/>
  <c r="P612" i="10" s="1"/>
  <c r="V612" i="10" s="1"/>
  <c r="P881" i="10" a="1"/>
  <c r="P881" i="10" s="1"/>
  <c r="V881" i="10" s="1"/>
  <c r="P395" i="10" a="1"/>
  <c r="P395" i="10" s="1"/>
  <c r="V395" i="10" s="1"/>
  <c r="P156" i="10" a="1"/>
  <c r="P156" i="10" s="1"/>
  <c r="V156" i="10" s="1"/>
  <c r="P470" i="10" a="1"/>
  <c r="P470" i="10" s="1"/>
  <c r="V470" i="10" s="1"/>
  <c r="P688" i="10" a="1"/>
  <c r="P688" i="10" s="1"/>
  <c r="V688" i="10" s="1"/>
  <c r="P873" i="10" a="1"/>
  <c r="P873" i="10" s="1"/>
  <c r="V873" i="10" s="1"/>
  <c r="P204" i="10" a="1"/>
  <c r="P204" i="10" s="1"/>
  <c r="V204" i="10" s="1"/>
  <c r="P78" i="10" a="1"/>
  <c r="P78" i="10" s="1"/>
  <c r="V78" i="10" s="1"/>
  <c r="P51" i="10" a="1"/>
  <c r="P51" i="10" s="1"/>
  <c r="V51" i="10" s="1"/>
  <c r="P642" i="10" a="1"/>
  <c r="P642" i="10" s="1"/>
  <c r="V642" i="10" s="1"/>
  <c r="P197" i="10" a="1"/>
  <c r="P197" i="10" s="1"/>
  <c r="V197" i="10" s="1"/>
  <c r="P168" i="10" a="1"/>
  <c r="P168" i="10" s="1"/>
  <c r="V168" i="10" s="1"/>
  <c r="P339" i="10" a="1"/>
  <c r="P339" i="10" s="1"/>
  <c r="V339" i="10" s="1"/>
  <c r="P803" i="10" a="1"/>
  <c r="P803" i="10" s="1"/>
  <c r="V803" i="10" s="1"/>
  <c r="P281" i="10" a="1"/>
  <c r="P281" i="10" s="1"/>
  <c r="V281" i="10" s="1"/>
  <c r="P598" i="10" a="1"/>
  <c r="P598" i="10" s="1"/>
  <c r="V598" i="10" s="1"/>
  <c r="P160" i="10" a="1"/>
  <c r="P160" i="10" s="1"/>
  <c r="V160" i="10" s="1"/>
  <c r="P630" i="10" a="1"/>
  <c r="P630" i="10" s="1"/>
  <c r="V630" i="10" s="1"/>
  <c r="P278" i="10" a="1"/>
  <c r="P278" i="10" s="1"/>
  <c r="V278" i="10" s="1"/>
  <c r="P867" i="10" a="1"/>
  <c r="P867" i="10" s="1"/>
  <c r="V867" i="10" s="1"/>
  <c r="P431" i="10" a="1"/>
  <c r="P431" i="10" s="1"/>
  <c r="V431" i="10" s="1"/>
  <c r="P969" i="10" a="1"/>
  <c r="P969" i="10" s="1"/>
  <c r="V969" i="10" s="1"/>
  <c r="P399" i="10" a="1"/>
  <c r="P399" i="10" s="1"/>
  <c r="V399" i="10" s="1"/>
  <c r="P380" i="10" a="1"/>
  <c r="P380" i="10" s="1"/>
  <c r="V380" i="10" s="1"/>
  <c r="P371" i="10" a="1"/>
  <c r="P371" i="10" s="1"/>
  <c r="V371" i="10" s="1"/>
  <c r="P233" i="10" a="1"/>
  <c r="P233" i="10" s="1"/>
  <c r="V233" i="10" s="1"/>
  <c r="P445" i="10" a="1"/>
  <c r="P445" i="10" s="1"/>
  <c r="V445" i="10" s="1"/>
  <c r="P96" i="10" a="1"/>
  <c r="P96" i="10" s="1"/>
  <c r="V96" i="10" s="1"/>
  <c r="P876" i="10" a="1"/>
  <c r="P876" i="10" s="1"/>
  <c r="V876" i="10" s="1"/>
  <c r="P358" i="10" a="1"/>
  <c r="P358" i="10" s="1"/>
  <c r="V358" i="10" s="1"/>
  <c r="P931" i="10" a="1"/>
  <c r="P931" i="10" s="1"/>
  <c r="V931" i="10" s="1"/>
  <c r="P337" i="10" a="1"/>
  <c r="P337" i="10" s="1"/>
  <c r="V337" i="10" s="1"/>
  <c r="P500" i="10" a="1"/>
  <c r="P500" i="10" s="1"/>
  <c r="V500" i="10" s="1"/>
  <c r="P821" i="10" a="1"/>
  <c r="P821" i="10" s="1"/>
  <c r="V821" i="10" s="1"/>
  <c r="P408" i="10" a="1"/>
  <c r="P408" i="10" s="1"/>
  <c r="V408" i="10" s="1"/>
  <c r="P181" i="10" a="1"/>
  <c r="P181" i="10" s="1"/>
  <c r="V181" i="10" s="1"/>
  <c r="P954" i="10" a="1"/>
  <c r="P954" i="10" s="1"/>
  <c r="V954" i="10" s="1"/>
  <c r="P189" i="10" a="1"/>
  <c r="P189" i="10" s="1"/>
  <c r="V189" i="10" s="1"/>
  <c r="P839" i="10" a="1"/>
  <c r="P839" i="10" s="1"/>
  <c r="V839" i="10" s="1"/>
  <c r="P811" i="10" a="1"/>
  <c r="P811" i="10" s="1"/>
  <c r="V811" i="10" s="1"/>
  <c r="P185" i="10" a="1"/>
  <c r="P185" i="10" s="1"/>
  <c r="V185" i="10" s="1"/>
  <c r="P282" i="10" a="1"/>
  <c r="P282" i="10" s="1"/>
  <c r="V282" i="10" s="1"/>
  <c r="P538" i="10" a="1"/>
  <c r="P538" i="10" s="1"/>
  <c r="V538" i="10" s="1"/>
  <c r="P615" i="10" a="1"/>
  <c r="P615" i="10" s="1"/>
  <c r="V615" i="10" s="1"/>
  <c r="P439" i="10" a="1"/>
  <c r="P439" i="10" s="1"/>
  <c r="V439" i="10" s="1"/>
  <c r="P478" i="10" a="1"/>
  <c r="P478" i="10" s="1"/>
  <c r="V478" i="10" s="1"/>
  <c r="P671" i="10" a="1"/>
  <c r="P671" i="10" s="1"/>
  <c r="V671" i="10" s="1"/>
  <c r="P255" i="10" a="1"/>
  <c r="P255" i="10" s="1"/>
  <c r="V255" i="10" s="1"/>
  <c r="P901" i="10" a="1"/>
  <c r="P901" i="10" s="1"/>
  <c r="V901" i="10" s="1"/>
  <c r="P551" i="10" a="1"/>
  <c r="P551" i="10" s="1"/>
  <c r="V551" i="10" s="1"/>
  <c r="P23" i="10" a="1"/>
  <c r="P23" i="10" s="1"/>
  <c r="V23" i="10" s="1"/>
  <c r="P192" i="10" a="1"/>
  <c r="P192" i="10" s="1"/>
  <c r="V192" i="10" s="1"/>
  <c r="P87" i="10" a="1"/>
  <c r="P87" i="10" s="1"/>
  <c r="V87" i="10" s="1"/>
  <c r="P991" i="10" a="1"/>
  <c r="P991" i="10" s="1"/>
  <c r="V991" i="10" s="1"/>
  <c r="P11" i="10" a="1"/>
  <c r="P11" i="10" s="1"/>
  <c r="V11" i="10" s="1"/>
  <c r="P736" i="10" a="1"/>
  <c r="P736" i="10" s="1"/>
  <c r="V736" i="10" s="1"/>
  <c r="P600" i="10" a="1"/>
  <c r="P600" i="10" s="1"/>
  <c r="V600" i="10" s="1"/>
  <c r="P162" i="10" a="1"/>
  <c r="P162" i="10" s="1"/>
  <c r="V162" i="10" s="1"/>
  <c r="P262" i="10" a="1"/>
  <c r="P262" i="10" s="1"/>
  <c r="V262" i="10" s="1"/>
  <c r="P833" i="10" a="1"/>
  <c r="P833" i="10" s="1"/>
  <c r="V833" i="10" s="1"/>
  <c r="P800" i="10" a="1"/>
  <c r="P800" i="10" s="1"/>
  <c r="V800" i="10" s="1"/>
  <c r="P117" i="10" a="1"/>
  <c r="P117" i="10" s="1"/>
  <c r="V117" i="10" s="1"/>
  <c r="P709" i="10" a="1"/>
  <c r="P709" i="10" s="1"/>
  <c r="V709" i="10" s="1"/>
  <c r="P310" i="10" a="1"/>
  <c r="P310" i="10" s="1"/>
  <c r="V310" i="10" s="1"/>
  <c r="P63" i="10" a="1"/>
  <c r="P63" i="10" s="1"/>
  <c r="V63" i="10" s="1"/>
  <c r="P758" i="10" a="1"/>
  <c r="P758" i="10" s="1"/>
  <c r="V758" i="10" s="1"/>
  <c r="P176" i="10" a="1"/>
  <c r="P176" i="10" s="1"/>
  <c r="V176" i="10" s="1"/>
  <c r="P846" i="10" a="1"/>
  <c r="P846" i="10" s="1"/>
  <c r="V846" i="10" s="1"/>
  <c r="P906" i="10" a="1"/>
  <c r="P906" i="10" s="1"/>
  <c r="V906" i="10" s="1"/>
  <c r="P444" i="10" a="1"/>
  <c r="P444" i="10" s="1"/>
  <c r="V444" i="10" s="1"/>
  <c r="P315" i="10" a="1"/>
  <c r="P315" i="10" s="1"/>
  <c r="V315" i="10" s="1"/>
  <c r="P216" i="10" a="1"/>
  <c r="P216" i="10" s="1"/>
  <c r="V216" i="10" s="1"/>
  <c r="P907" i="10" a="1"/>
  <c r="P907" i="10" s="1"/>
  <c r="V907" i="10" s="1"/>
  <c r="P479" i="10" a="1"/>
  <c r="P479" i="10" s="1"/>
  <c r="V479" i="10" s="1"/>
  <c r="P276" i="10" a="1"/>
  <c r="P276" i="10" s="1"/>
  <c r="V276" i="10" s="1"/>
  <c r="P116" i="10" a="1"/>
  <c r="P116" i="10" s="1"/>
  <c r="V116" i="10" s="1"/>
  <c r="P240" i="10" a="1"/>
  <c r="P240" i="10" s="1"/>
  <c r="V240" i="10" s="1"/>
  <c r="P289" i="10" a="1"/>
  <c r="P289" i="10" s="1"/>
  <c r="V289" i="10" s="1"/>
  <c r="P981" i="10" a="1"/>
  <c r="P981" i="10" s="1"/>
  <c r="V981" i="10" s="1"/>
  <c r="P675" i="10" a="1"/>
  <c r="P675" i="10" s="1"/>
  <c r="V675" i="10" s="1"/>
  <c r="P744" i="10" a="1"/>
  <c r="P744" i="10" s="1"/>
  <c r="V744" i="10" s="1"/>
  <c r="P726" i="10" a="1"/>
  <c r="P726" i="10" s="1"/>
  <c r="V726" i="10" s="1"/>
  <c r="P210" i="10" a="1"/>
  <c r="P210" i="10" s="1"/>
  <c r="V210" i="10" s="1"/>
  <c r="P880" i="10" a="1"/>
  <c r="P880" i="10" s="1"/>
  <c r="V880" i="10" s="1"/>
  <c r="P557" i="10" a="1"/>
  <c r="P557" i="10" s="1"/>
  <c r="V557" i="10" s="1"/>
  <c r="P26" i="10" a="1"/>
  <c r="P26" i="10" s="1"/>
  <c r="V26" i="10" s="1"/>
  <c r="P440" i="10" a="1"/>
  <c r="P440" i="10" s="1"/>
  <c r="V440" i="10" s="1"/>
  <c r="P411" i="10" a="1"/>
  <c r="P411" i="10" s="1"/>
  <c r="V411" i="10" s="1"/>
  <c r="P611" i="10" a="1"/>
  <c r="P611" i="10" s="1"/>
  <c r="V611" i="10" s="1"/>
  <c r="P307" i="10" a="1"/>
  <c r="P307" i="10" s="1"/>
  <c r="V307" i="10" s="1"/>
  <c r="P775" i="10" a="1"/>
  <c r="P775" i="10" s="1"/>
  <c r="V775" i="10" s="1"/>
  <c r="P506" i="10" a="1"/>
  <c r="P506" i="10" s="1"/>
  <c r="V506" i="10" s="1"/>
  <c r="P874" i="10" a="1"/>
  <c r="P874" i="10" s="1"/>
  <c r="V874" i="10" s="1"/>
  <c r="P200" i="10" a="1"/>
  <c r="P200" i="10" s="1"/>
  <c r="V200" i="10" s="1"/>
  <c r="P277" i="10" a="1"/>
  <c r="P277" i="10" s="1"/>
  <c r="V277" i="10" s="1"/>
  <c r="P148" i="10" a="1"/>
  <c r="P148" i="10" s="1"/>
  <c r="V148" i="10" s="1"/>
  <c r="P827" i="10" a="1"/>
  <c r="P827" i="10" s="1"/>
  <c r="V827" i="10" s="1"/>
  <c r="P271" i="10" a="1"/>
  <c r="P271" i="10" s="1"/>
  <c r="V271" i="10" s="1"/>
  <c r="P53" i="10" a="1"/>
  <c r="P53" i="10" s="1"/>
  <c r="V53" i="10" s="1"/>
  <c r="P221" i="10" a="1"/>
  <c r="P221" i="10" s="1"/>
  <c r="V221" i="10" s="1"/>
  <c r="P376" i="10" a="1"/>
  <c r="P376" i="10" s="1"/>
  <c r="V376" i="10" s="1"/>
  <c r="P144" i="10" a="1"/>
  <c r="P144" i="10" s="1"/>
  <c r="V144" i="10" s="1"/>
  <c r="P300" i="10" a="1"/>
  <c r="P300" i="10" s="1"/>
  <c r="V300" i="10" s="1"/>
  <c r="P960" i="10" a="1"/>
  <c r="P960" i="10" s="1"/>
  <c r="V960" i="10" s="1"/>
  <c r="P306" i="10" a="1"/>
  <c r="P306" i="10" s="1"/>
  <c r="V306" i="10" s="1"/>
  <c r="P211" i="10" a="1"/>
  <c r="P211" i="10" s="1"/>
  <c r="V211" i="10" s="1"/>
  <c r="P466" i="10" a="1"/>
  <c r="P466" i="10" s="1"/>
  <c r="V466" i="10" s="1"/>
  <c r="P712" i="10" a="1"/>
  <c r="P712" i="10" s="1"/>
  <c r="V712" i="10" s="1"/>
  <c r="P898" i="10" a="1"/>
  <c r="P898" i="10" s="1"/>
  <c r="V898" i="10" s="1"/>
  <c r="P199" i="10" a="1"/>
  <c r="P199" i="10" s="1"/>
  <c r="V199" i="10" s="1"/>
  <c r="P6" i="10" a="1"/>
  <c r="P6" i="10" s="1"/>
  <c r="V6" i="10" s="1"/>
  <c r="P921" i="10" a="1"/>
  <c r="P921" i="10" s="1"/>
  <c r="V921" i="10" s="1"/>
  <c r="P194" i="10" a="1"/>
  <c r="P194" i="10" s="1"/>
  <c r="V194" i="10" s="1"/>
  <c r="P681" i="10" a="1"/>
  <c r="P681" i="10" s="1"/>
  <c r="V681" i="10" s="1"/>
  <c r="P121" i="10" a="1"/>
  <c r="P121" i="10" s="1"/>
  <c r="V121" i="10" s="1"/>
  <c r="P92" i="10" a="1"/>
  <c r="P92" i="10" s="1"/>
  <c r="V92" i="10" s="1"/>
  <c r="P585" i="10" a="1"/>
  <c r="P585" i="10" s="1"/>
  <c r="V585" i="10" s="1"/>
  <c r="P437" i="10" a="1"/>
  <c r="P437" i="10" s="1"/>
  <c r="V437" i="10" s="1"/>
  <c r="P249" i="10" a="1"/>
  <c r="P249" i="10" s="1"/>
  <c r="V249" i="10" s="1"/>
  <c r="P453" i="10" a="1"/>
  <c r="P453" i="10" s="1"/>
  <c r="V453" i="10" s="1"/>
  <c r="P49" i="10" a="1"/>
  <c r="P49" i="10" s="1"/>
  <c r="V49" i="10" s="1"/>
  <c r="P543" i="10" a="1"/>
  <c r="P543" i="10" s="1"/>
  <c r="V543" i="10" s="1"/>
  <c r="P914" i="10" a="1"/>
  <c r="P914" i="10" s="1"/>
  <c r="V914" i="10" s="1"/>
  <c r="P823" i="10" a="1"/>
  <c r="P823" i="10" s="1"/>
  <c r="V823" i="10" s="1"/>
  <c r="P166" i="10" a="1"/>
  <c r="P166" i="10" s="1"/>
  <c r="V166" i="10" s="1"/>
  <c r="P528" i="10" a="1"/>
  <c r="P528" i="10" s="1"/>
  <c r="V528" i="10" s="1"/>
  <c r="P365" i="10" a="1"/>
  <c r="P365" i="10" s="1"/>
  <c r="V365" i="10" s="1"/>
  <c r="P841" i="10" a="1"/>
  <c r="P841" i="10" s="1"/>
  <c r="V841" i="10" s="1"/>
  <c r="P697" i="10" a="1"/>
  <c r="P697" i="10" s="1"/>
  <c r="V697" i="10" s="1"/>
  <c r="P244" i="10" a="1"/>
  <c r="P244" i="10" s="1"/>
  <c r="V244" i="10" s="1"/>
  <c r="P109" i="10" a="1"/>
  <c r="P109" i="10" s="1"/>
  <c r="V109" i="10" s="1"/>
  <c r="P855" i="10" a="1"/>
  <c r="P855" i="10" s="1"/>
  <c r="V855" i="10" s="1"/>
  <c r="P658" i="10" a="1"/>
  <c r="P658" i="10" s="1"/>
  <c r="V658" i="10" s="1"/>
  <c r="P682" i="10" a="1"/>
  <c r="P682" i="10" s="1"/>
  <c r="V682" i="10" s="1"/>
  <c r="P997" i="10" a="1"/>
  <c r="P997" i="10" s="1"/>
  <c r="V997" i="10" s="1"/>
  <c r="P465" i="10" a="1"/>
  <c r="P465" i="10" s="1"/>
  <c r="V465" i="10" s="1"/>
  <c r="P977" i="10" a="1"/>
  <c r="P977" i="10" s="1"/>
  <c r="V977" i="10" s="1"/>
  <c r="P266" i="10" a="1"/>
  <c r="P266" i="10" s="1"/>
  <c r="V266" i="10" s="1"/>
  <c r="P536" i="10" a="1"/>
  <c r="P536" i="10" s="1"/>
  <c r="V536" i="10" s="1"/>
  <c r="P209" i="10" a="1"/>
  <c r="P209" i="10" s="1"/>
  <c r="V209" i="10" s="1"/>
  <c r="P328" i="10" a="1"/>
  <c r="P328" i="10" s="1"/>
  <c r="V328" i="10" s="1"/>
  <c r="P517" i="10" a="1"/>
  <c r="P517" i="10" s="1"/>
  <c r="V517" i="10" s="1"/>
  <c r="P918" i="10" a="1"/>
  <c r="P918" i="10" s="1"/>
  <c r="V918" i="10" s="1"/>
  <c r="P591" i="10" a="1"/>
  <c r="P591" i="10" s="1"/>
  <c r="V591" i="10" s="1"/>
  <c r="P998" i="10" a="1"/>
  <c r="P998" i="10" s="1"/>
  <c r="V998" i="10" s="1"/>
  <c r="P457" i="10" a="1"/>
  <c r="P457" i="10" s="1"/>
  <c r="V457" i="10" s="1"/>
  <c r="P180" i="10" a="1"/>
  <c r="P180" i="10" s="1"/>
  <c r="V180" i="10" s="1"/>
  <c r="P862" i="10" a="1"/>
  <c r="P862" i="10" s="1"/>
  <c r="V862" i="10" s="1"/>
  <c r="P288" i="10" a="1"/>
  <c r="P288" i="10" s="1"/>
  <c r="V288" i="10" s="1"/>
  <c r="P863" i="10" a="1"/>
  <c r="P863" i="10" s="1"/>
  <c r="V863" i="10" s="1"/>
  <c r="P220" i="10" a="1"/>
  <c r="P220" i="10" s="1"/>
  <c r="V220" i="10" s="1"/>
  <c r="P856" i="10" a="1"/>
  <c r="P856" i="10" s="1"/>
  <c r="V856" i="10" s="1"/>
  <c r="P292" i="10" a="1"/>
  <c r="P292" i="10" s="1"/>
  <c r="V292" i="10" s="1"/>
  <c r="P420" i="10" a="1"/>
  <c r="P420" i="10" s="1"/>
  <c r="V420" i="10" s="1"/>
  <c r="P381" i="10" a="1"/>
  <c r="P381" i="10" s="1"/>
  <c r="V381" i="10" s="1"/>
  <c r="P110" i="10" a="1"/>
  <c r="P110" i="10" s="1"/>
  <c r="V110" i="10" s="1"/>
  <c r="P858" i="10" a="1"/>
  <c r="P858" i="10" s="1"/>
  <c r="V858" i="10" s="1"/>
  <c r="P375" i="10" a="1"/>
  <c r="P375" i="10" s="1"/>
  <c r="V375" i="10" s="1"/>
  <c r="P866" i="10" a="1"/>
  <c r="P866" i="10" s="1"/>
  <c r="V866" i="10" s="1"/>
  <c r="P363" i="10" a="1"/>
  <c r="P363" i="10" s="1"/>
  <c r="V363" i="10" s="1"/>
  <c r="P145" i="10" a="1"/>
  <c r="P145" i="10" s="1"/>
  <c r="V145" i="10" s="1"/>
  <c r="P952" i="10" a="1"/>
  <c r="P952" i="10" s="1"/>
  <c r="V952" i="10" s="1"/>
  <c r="P953" i="10" a="1"/>
  <c r="P953" i="10" s="1"/>
  <c r="V953" i="10" s="1"/>
  <c r="P106" i="10" a="1"/>
  <c r="P106" i="10" s="1"/>
  <c r="V106" i="10" s="1"/>
  <c r="P829" i="10" a="1"/>
  <c r="P829" i="10" s="1"/>
  <c r="V829" i="10" s="1"/>
  <c r="P214" i="10" a="1"/>
  <c r="P214" i="10" s="1"/>
  <c r="V214" i="10" s="1"/>
  <c r="P670" i="10" a="1"/>
  <c r="P670" i="10" s="1"/>
  <c r="V670" i="10" s="1"/>
  <c r="P731" i="10" a="1"/>
  <c r="P731" i="10" s="1"/>
  <c r="V731" i="10" s="1"/>
  <c r="P188" i="10" a="1"/>
  <c r="P188" i="10" s="1"/>
  <c r="V188" i="10" s="1"/>
  <c r="P251" i="10" a="1"/>
  <c r="P251" i="10" s="1"/>
  <c r="V251" i="10" s="1"/>
  <c r="P88" i="10" a="1"/>
  <c r="P88" i="10" s="1"/>
  <c r="V88" i="10" s="1"/>
  <c r="P990" i="10" a="1"/>
  <c r="P990" i="10" s="1"/>
  <c r="V990" i="10" s="1"/>
  <c r="P259" i="10" a="1"/>
  <c r="P259" i="10" s="1"/>
  <c r="V259" i="10" s="1"/>
  <c r="P522" i="10" a="1"/>
  <c r="P522" i="10" s="1"/>
  <c r="V522" i="10" s="1"/>
  <c r="P541" i="10" a="1"/>
  <c r="P541" i="10" s="1"/>
  <c r="V541" i="10" s="1"/>
  <c r="P37" i="10" a="1"/>
  <c r="P37" i="10" s="1"/>
  <c r="V37" i="10" s="1"/>
  <c r="P644" i="10" a="1"/>
  <c r="P644" i="10" s="1"/>
  <c r="V644" i="10" s="1"/>
  <c r="P409" i="10" a="1"/>
  <c r="P409" i="10" s="1"/>
  <c r="V409" i="10" s="1"/>
  <c r="P417" i="10" a="1"/>
  <c r="P417" i="10" s="1"/>
  <c r="V417" i="10" s="1"/>
  <c r="P22" i="10" a="1"/>
  <c r="P22" i="10" s="1"/>
  <c r="V22" i="10" s="1"/>
  <c r="P10" i="10" a="1"/>
  <c r="P10" i="10" s="1"/>
  <c r="V10" i="10" s="1"/>
  <c r="P920" i="10" a="1"/>
  <c r="P920" i="10" s="1"/>
  <c r="V920" i="10" s="1"/>
  <c r="P265" i="10" a="1"/>
  <c r="P265" i="10" s="1"/>
  <c r="V265" i="10" s="1"/>
  <c r="P542" i="10" a="1"/>
  <c r="P542" i="10" s="1"/>
  <c r="V542" i="10" s="1"/>
  <c r="P463" i="10" a="1"/>
  <c r="P463" i="10" s="1"/>
  <c r="V463" i="10" s="1"/>
  <c r="P860" i="10" a="1"/>
  <c r="P860" i="10" s="1"/>
  <c r="V860" i="10" s="1"/>
  <c r="P94" i="10" a="1"/>
  <c r="P94" i="10" s="1"/>
  <c r="V94" i="10" s="1"/>
  <c r="P560" i="10" a="1"/>
  <c r="P560" i="10" s="1"/>
  <c r="V560" i="10" s="1"/>
  <c r="P577" i="10" a="1"/>
  <c r="P577" i="10" s="1"/>
  <c r="V577" i="10" s="1"/>
  <c r="P911" i="10" a="1"/>
  <c r="P911" i="10" s="1"/>
  <c r="V911" i="10" s="1"/>
  <c r="P653" i="10" a="1"/>
  <c r="P653" i="10" s="1"/>
  <c r="V653" i="10" s="1"/>
  <c r="P64" i="10" a="1"/>
  <c r="P64" i="10" s="1"/>
  <c r="V64" i="10" s="1"/>
  <c r="P248" i="10" a="1"/>
  <c r="P248" i="10" s="1"/>
  <c r="V248" i="10" s="1"/>
  <c r="P826" i="10" a="1"/>
  <c r="P826" i="10" s="1"/>
  <c r="V826" i="10" s="1"/>
  <c r="P753" i="10" a="1"/>
  <c r="P753" i="10" s="1"/>
  <c r="V753" i="10" s="1"/>
  <c r="P304" i="10" a="1"/>
  <c r="P304" i="10" s="1"/>
  <c r="V304" i="10" s="1"/>
  <c r="P404" i="10" a="1"/>
  <c r="P404" i="10" s="1"/>
  <c r="V404" i="10" s="1"/>
  <c r="P436" i="10" a="1"/>
  <c r="P436" i="10" s="1"/>
  <c r="V436" i="10" s="1"/>
  <c r="P7" i="10" a="1"/>
  <c r="P7" i="10" s="1"/>
  <c r="V7" i="10" s="1"/>
  <c r="P335" i="10" a="1"/>
  <c r="P335" i="10" s="1"/>
  <c r="V335" i="10" s="1"/>
  <c r="P992" i="10" a="1"/>
  <c r="P992" i="10" s="1"/>
  <c r="V992" i="10" s="1"/>
  <c r="P137" i="10" a="1"/>
  <c r="P137" i="10" s="1"/>
  <c r="V137" i="10" s="1"/>
  <c r="P89" i="10" a="1"/>
  <c r="P89" i="10" s="1"/>
  <c r="V89" i="10" s="1"/>
  <c r="P938" i="10" a="1"/>
  <c r="P938" i="10" s="1"/>
  <c r="V938" i="10" s="1"/>
  <c r="P610" i="10" a="1"/>
  <c r="P610" i="10" s="1"/>
  <c r="V610" i="10" s="1"/>
  <c r="P324" i="10" a="1"/>
  <c r="P324" i="10" s="1"/>
  <c r="V324" i="10" s="1"/>
  <c r="P790" i="10" a="1"/>
  <c r="P790" i="10" s="1"/>
  <c r="V790" i="10" s="1"/>
  <c r="P147" i="10" a="1"/>
  <c r="P147" i="10" s="1"/>
  <c r="V147" i="10" s="1"/>
  <c r="P680" i="10" a="1"/>
  <c r="P680" i="10" s="1"/>
  <c r="V680" i="10" s="1"/>
  <c r="P378" i="10" a="1"/>
  <c r="P378" i="10" s="1"/>
  <c r="V378" i="10" s="1"/>
  <c r="P497" i="10" a="1"/>
  <c r="P497" i="10" s="1"/>
  <c r="V497" i="10" s="1"/>
  <c r="P603" i="10" a="1"/>
  <c r="P603" i="10" s="1"/>
  <c r="V603" i="10" s="1"/>
  <c r="P198" i="10" a="1"/>
  <c r="P198" i="10" s="1"/>
  <c r="V198" i="10" s="1"/>
  <c r="P741" i="10" a="1"/>
  <c r="P741" i="10" s="1"/>
  <c r="V741" i="10" s="1"/>
  <c r="P177" i="10" a="1"/>
  <c r="P177" i="10" s="1"/>
  <c r="V177" i="10" s="1"/>
  <c r="P86" i="10" a="1"/>
  <c r="P86" i="10" s="1"/>
  <c r="V86" i="10" s="1"/>
  <c r="P523" i="10" a="1"/>
  <c r="P523" i="10" s="1"/>
  <c r="V523" i="10" s="1"/>
  <c r="P298" i="10" a="1"/>
  <c r="P298" i="10" s="1"/>
  <c r="V298" i="10" s="1"/>
  <c r="P31" i="10" a="1"/>
  <c r="P31" i="10" s="1"/>
  <c r="V31" i="10" s="1"/>
  <c r="P123" i="10" a="1"/>
  <c r="P123" i="10" s="1"/>
  <c r="V123" i="10" s="1"/>
  <c r="P933" i="10" a="1"/>
  <c r="P933" i="10" s="1"/>
  <c r="V933" i="10" s="1"/>
  <c r="P747" i="10" a="1"/>
  <c r="P747" i="10" s="1"/>
  <c r="V747" i="10" s="1"/>
  <c r="P179" i="10" a="1"/>
  <c r="P179" i="10" s="1"/>
  <c r="V179" i="10" s="1"/>
  <c r="P928" i="10" a="1"/>
  <c r="P928" i="10" s="1"/>
  <c r="V928" i="10" s="1"/>
  <c r="P828" i="10" a="1"/>
  <c r="P828" i="10" s="1"/>
  <c r="V828" i="10" s="1"/>
  <c r="P647" i="10" a="1"/>
  <c r="P647" i="10" s="1"/>
  <c r="V647" i="10" s="1"/>
  <c r="P353" i="10" a="1"/>
  <c r="P353" i="10" s="1"/>
  <c r="V353" i="10" s="1"/>
  <c r="P234" i="10" a="1"/>
  <c r="P234" i="10" s="1"/>
  <c r="V234" i="10" s="1"/>
  <c r="P923" i="10" a="1"/>
  <c r="P923" i="10" s="1"/>
  <c r="V923" i="10" s="1"/>
  <c r="P161" i="10" a="1"/>
  <c r="P161" i="10" s="1"/>
  <c r="V161" i="10" s="1"/>
  <c r="P620" i="10" a="1"/>
  <c r="P620" i="10" s="1"/>
  <c r="V620" i="10" s="1"/>
  <c r="P619" i="10" a="1"/>
  <c r="P619" i="10" s="1"/>
  <c r="V619" i="10" s="1"/>
  <c r="P361" i="10" a="1"/>
  <c r="P361" i="10" s="1"/>
  <c r="V361" i="10" s="1"/>
  <c r="P847" i="10" a="1"/>
  <c r="P847" i="10" s="1"/>
  <c r="V847" i="10" s="1"/>
  <c r="P222" i="10" a="1"/>
  <c r="P222" i="10" s="1"/>
  <c r="V222" i="10" s="1"/>
  <c r="P595" i="10" a="1"/>
  <c r="P595" i="10" s="1"/>
  <c r="V595" i="10" s="1"/>
  <c r="P894" i="10" a="1"/>
  <c r="P894" i="10" s="1"/>
  <c r="V894" i="10" s="1"/>
  <c r="P73" i="10" a="1"/>
  <c r="P73" i="10" s="1"/>
  <c r="V73" i="10" s="1"/>
  <c r="P904" i="10" a="1"/>
  <c r="P904" i="10" s="1"/>
  <c r="V904" i="10" s="1"/>
  <c r="P725" i="10" a="1"/>
  <c r="P725" i="10" s="1"/>
  <c r="V725" i="10" s="1"/>
  <c r="P562" i="10" a="1"/>
  <c r="P562" i="10" s="1"/>
  <c r="V562" i="10" s="1"/>
  <c r="P387" i="10" a="1"/>
  <c r="P387" i="10" s="1"/>
  <c r="V387" i="10" s="1"/>
  <c r="P887" i="10" a="1"/>
  <c r="P887" i="10" s="1"/>
  <c r="V887" i="10" s="1"/>
  <c r="P885" i="10" a="1"/>
  <c r="P885" i="10" s="1"/>
  <c r="V885" i="10" s="1"/>
  <c r="P438" i="10" a="1"/>
  <c r="P438" i="10" s="1"/>
  <c r="V438" i="10" s="1"/>
  <c r="P46" i="10" a="1"/>
  <c r="P46" i="10" s="1"/>
  <c r="V46" i="10" s="1"/>
  <c r="P641" i="10" a="1"/>
  <c r="P641" i="10" s="1"/>
  <c r="V641" i="10" s="1"/>
  <c r="P667" i="10" a="1"/>
  <c r="P667" i="10" s="1"/>
  <c r="V667" i="10" s="1"/>
  <c r="P743" i="10" a="1"/>
  <c r="P743" i="10" s="1"/>
  <c r="V743" i="10" s="1"/>
  <c r="P312" i="10" a="1"/>
  <c r="P312" i="10" s="1"/>
  <c r="V312" i="10" s="1"/>
  <c r="P886" i="10" a="1"/>
  <c r="P886" i="10" s="1"/>
  <c r="V886" i="10" s="1"/>
  <c r="P196" i="10" a="1"/>
  <c r="P196" i="10" s="1"/>
  <c r="V196" i="10" s="1"/>
  <c r="P714" i="10" a="1"/>
  <c r="P714" i="10" s="1"/>
  <c r="V714" i="10" s="1"/>
  <c r="P427" i="10" a="1"/>
  <c r="P427" i="10" s="1"/>
  <c r="V427" i="10" s="1"/>
  <c r="P601" i="10" a="1"/>
  <c r="P601" i="10" s="1"/>
  <c r="V601" i="10" s="1"/>
  <c r="P19" i="10" a="1"/>
  <c r="P19" i="10" s="1"/>
  <c r="V19" i="10" s="1"/>
  <c r="P700" i="10" a="1"/>
  <c r="P700" i="10" s="1"/>
  <c r="V700" i="10" s="1"/>
  <c r="P521" i="10" a="1"/>
  <c r="P521" i="10" s="1"/>
  <c r="V521" i="10" s="1"/>
  <c r="P246" i="10" a="1"/>
  <c r="P246" i="10" s="1"/>
  <c r="V246" i="10" s="1"/>
  <c r="P660" i="10" a="1"/>
  <c r="P660" i="10" s="1"/>
  <c r="V660" i="10" s="1"/>
  <c r="P742" i="10" a="1"/>
  <c r="P742" i="10" s="1"/>
  <c r="V742" i="10" s="1"/>
  <c r="P344" i="10" a="1"/>
  <c r="P344" i="10" s="1"/>
  <c r="V344" i="10" s="1"/>
  <c r="P236" i="10" a="1"/>
  <c r="P236" i="10" s="1"/>
  <c r="V236" i="10" s="1"/>
  <c r="P418" i="10" a="1"/>
  <c r="P418" i="10" s="1"/>
  <c r="V418" i="10" s="1"/>
  <c r="P971" i="10" a="1"/>
  <c r="P971" i="10" s="1"/>
  <c r="V971" i="10" s="1"/>
  <c r="P285" i="10" a="1"/>
  <c r="P285" i="10" s="1"/>
  <c r="V285" i="10" s="1"/>
  <c r="P9" i="10" a="1"/>
  <c r="P9" i="10" s="1"/>
  <c r="V9" i="10" s="1"/>
  <c r="P302" i="10" a="1"/>
  <c r="P302" i="10" s="1"/>
  <c r="V302" i="10" s="1"/>
  <c r="P472" i="10" a="1"/>
  <c r="P472" i="10" s="1"/>
  <c r="V472" i="10" s="1"/>
  <c r="P995" i="10" a="1"/>
  <c r="P995" i="10" s="1"/>
  <c r="V995" i="10" s="1"/>
  <c r="P258" i="10" a="1"/>
  <c r="P258" i="10" s="1"/>
  <c r="V258" i="10" s="1"/>
  <c r="P384" i="10" a="1"/>
  <c r="P384" i="10" s="1"/>
  <c r="V384" i="10" s="1"/>
  <c r="P763" i="10" a="1"/>
  <c r="P763" i="10" s="1"/>
  <c r="V763" i="10" s="1"/>
  <c r="P254" i="10" a="1"/>
  <c r="P254" i="10" s="1"/>
  <c r="V254" i="10" s="1"/>
  <c r="P818" i="10" a="1"/>
  <c r="P818" i="10" s="1"/>
  <c r="V818" i="10" s="1"/>
  <c r="P127" i="10" a="1"/>
  <c r="P127" i="10" s="1"/>
  <c r="V127" i="10" s="1"/>
  <c r="P416" i="10" a="1"/>
  <c r="P416" i="10" s="1"/>
  <c r="V416" i="10" s="1"/>
  <c r="P295" i="10" a="1"/>
  <c r="P295" i="10" s="1"/>
  <c r="V295" i="10" s="1"/>
  <c r="P205" i="10" a="1"/>
  <c r="P205" i="10" s="1"/>
  <c r="V205" i="10" s="1"/>
  <c r="P430" i="10" a="1"/>
  <c r="P430" i="10" s="1"/>
  <c r="V430" i="10" s="1"/>
  <c r="P41" i="10" a="1"/>
  <c r="P41" i="10" s="1"/>
  <c r="V41" i="10" s="1"/>
  <c r="P791" i="10" a="1"/>
  <c r="P791" i="10" s="1"/>
  <c r="V791" i="10" s="1"/>
  <c r="P284" i="10" a="1"/>
  <c r="P284" i="10" s="1"/>
  <c r="V284" i="10" s="1"/>
  <c r="P773" i="10" a="1"/>
  <c r="P773" i="10" s="1"/>
  <c r="V773" i="10" s="1"/>
  <c r="P125" i="10" a="1"/>
  <c r="P125" i="10" s="1"/>
  <c r="V125" i="10" s="1"/>
  <c r="P962" i="10" a="1"/>
  <c r="P962" i="10" s="1"/>
  <c r="V962" i="10" s="1"/>
  <c r="P924" i="10" a="1"/>
  <c r="P924" i="10" s="1"/>
  <c r="V924" i="10" s="1"/>
  <c r="P838" i="10" a="1"/>
  <c r="P838" i="10" s="1"/>
  <c r="V838" i="10" s="1"/>
  <c r="P544" i="10" a="1"/>
  <c r="P544" i="10" s="1"/>
  <c r="V544" i="10" s="1"/>
  <c r="P794" i="10" a="1"/>
  <c r="P794" i="10" s="1"/>
  <c r="V794" i="10" s="1"/>
  <c r="P100" i="10" a="1"/>
  <c r="P100" i="10" s="1"/>
  <c r="V100" i="10" s="1"/>
  <c r="P496" i="10" a="1"/>
  <c r="P496" i="10" s="1"/>
  <c r="V496" i="10" s="1"/>
  <c r="P669" i="10" a="1"/>
  <c r="P669" i="10" s="1"/>
  <c r="V669" i="10" s="1"/>
  <c r="P685" i="10" a="1"/>
  <c r="P685" i="10" s="1"/>
  <c r="V685" i="10" s="1"/>
  <c r="P150" i="10" a="1"/>
  <c r="P150" i="10" s="1"/>
  <c r="V150" i="10" s="1"/>
  <c r="P913" i="10" a="1"/>
  <c r="P913" i="10" s="1"/>
  <c r="V913" i="10" s="1"/>
  <c r="P967" i="10" a="1"/>
  <c r="P967" i="10" s="1"/>
  <c r="V967" i="10" s="1"/>
  <c r="P1000" i="10" a="1"/>
  <c r="P1000" i="10" s="1"/>
  <c r="V1000" i="10" s="1"/>
  <c r="P695" i="10" a="1"/>
  <c r="P695" i="10" s="1"/>
  <c r="V695" i="10" s="1"/>
  <c r="P508" i="10" a="1"/>
  <c r="P508" i="10" s="1"/>
  <c r="V508" i="10" s="1"/>
  <c r="P99" i="10" a="1"/>
  <c r="P99" i="10" s="1"/>
  <c r="V99" i="10" s="1"/>
  <c r="P942" i="10" a="1"/>
  <c r="P942" i="10" s="1"/>
  <c r="V942" i="10" s="1"/>
  <c r="P495" i="10" a="1"/>
  <c r="P495" i="10" s="1"/>
  <c r="V495" i="10" s="1"/>
  <c r="P503" i="10" a="1"/>
  <c r="P503" i="10" s="1"/>
  <c r="V503" i="10" s="1"/>
  <c r="P21" i="10" a="1"/>
  <c r="P21" i="10" s="1"/>
  <c r="V21" i="10" s="1"/>
  <c r="P82" i="10" a="1"/>
  <c r="P82" i="10" s="1"/>
  <c r="V82" i="10" s="1"/>
  <c r="P822" i="10" a="1"/>
  <c r="P822" i="10" s="1"/>
  <c r="V822" i="10" s="1"/>
  <c r="P520" i="10" a="1"/>
  <c r="P520" i="10" s="1"/>
  <c r="V520" i="10" s="1"/>
  <c r="P504" i="10" a="1"/>
  <c r="P504" i="10" s="1"/>
  <c r="V504" i="10" s="1"/>
  <c r="P583" i="10" a="1"/>
  <c r="P583" i="10" s="1"/>
  <c r="V583" i="10" s="1"/>
  <c r="P2" i="10" a="1"/>
  <c r="P2" i="10" s="1"/>
  <c r="P796" i="6" a="1"/>
  <c r="P796" i="6" s="1"/>
  <c r="P214" i="6" a="1"/>
  <c r="P214" i="6" s="1"/>
  <c r="P450" i="6" a="1"/>
  <c r="P450" i="6" s="1"/>
  <c r="P409" i="6" a="1"/>
  <c r="P409" i="6" s="1"/>
  <c r="P815" i="6" a="1"/>
  <c r="P815" i="6" s="1"/>
  <c r="P600" i="6" a="1"/>
  <c r="P600" i="6" s="1"/>
  <c r="P618" i="6" a="1"/>
  <c r="P618" i="6" s="1"/>
  <c r="P679" i="6" a="1"/>
  <c r="P679" i="6" s="1"/>
  <c r="P84" i="6" a="1"/>
  <c r="P84" i="6" s="1"/>
  <c r="P607" i="6" a="1"/>
  <c r="P607" i="6" s="1"/>
  <c r="P826" i="6" a="1"/>
  <c r="P826" i="6" s="1"/>
  <c r="P280" i="6" a="1"/>
  <c r="P280" i="6" s="1"/>
  <c r="P523" i="6" a="1"/>
  <c r="P523" i="6" s="1"/>
  <c r="P124" i="6" a="1"/>
  <c r="P124" i="6" s="1"/>
  <c r="P338" i="6" a="1"/>
  <c r="P338" i="6" s="1"/>
  <c r="P659" i="6" a="1"/>
  <c r="P659" i="6" s="1"/>
  <c r="P283" i="6" a="1"/>
  <c r="P283" i="6" s="1"/>
  <c r="P181" i="6" a="1"/>
  <c r="P181" i="6" s="1"/>
  <c r="P819" i="6" a="1"/>
  <c r="P819" i="6" s="1"/>
  <c r="P291" i="6" a="1"/>
  <c r="P291" i="6" s="1"/>
  <c r="P390" i="6" a="1"/>
  <c r="P390" i="6" s="1"/>
  <c r="P801" i="6" a="1"/>
  <c r="P801" i="6" s="1"/>
  <c r="P290" i="6" a="1"/>
  <c r="P290" i="6" s="1"/>
  <c r="P314" i="6" a="1"/>
  <c r="P314" i="6" s="1"/>
  <c r="P924" i="6" a="1"/>
  <c r="P924" i="6" s="1"/>
  <c r="P867" i="6" a="1"/>
  <c r="P867" i="6" s="1"/>
  <c r="P45" i="6" a="1"/>
  <c r="P45" i="6" s="1"/>
  <c r="P216" i="6" a="1"/>
  <c r="P216" i="6" s="1"/>
  <c r="P825" i="6" a="1"/>
  <c r="P825" i="6" s="1"/>
  <c r="P938" i="6" a="1"/>
  <c r="P938" i="6" s="1"/>
  <c r="P486" i="6" a="1"/>
  <c r="P486" i="6" s="1"/>
  <c r="P331" i="6" a="1"/>
  <c r="P331" i="6" s="1"/>
  <c r="P812" i="6" a="1"/>
  <c r="P812" i="6" s="1"/>
  <c r="P859" i="6" a="1"/>
  <c r="P859" i="6" s="1"/>
  <c r="P731" i="6" a="1"/>
  <c r="P731" i="6" s="1"/>
  <c r="P997" i="6" a="1"/>
  <c r="P997" i="6" s="1"/>
  <c r="P448" i="6" a="1"/>
  <c r="P448" i="6" s="1"/>
  <c r="P306" i="6" a="1"/>
  <c r="P306" i="6" s="1"/>
  <c r="P806" i="6" a="1"/>
  <c r="P806" i="6" s="1"/>
  <c r="P824" i="6" a="1"/>
  <c r="P824" i="6" s="1"/>
  <c r="P732" i="6" a="1"/>
  <c r="P732" i="6" s="1"/>
  <c r="P965" i="6" a="1"/>
  <c r="P965" i="6" s="1"/>
  <c r="P490" i="6" a="1"/>
  <c r="P490" i="6" s="1"/>
  <c r="P360" i="6" a="1"/>
  <c r="P360" i="6" s="1"/>
  <c r="P903" i="6" a="1"/>
  <c r="P903" i="6" s="1"/>
  <c r="P772" i="6" a="1"/>
  <c r="P772" i="6" s="1"/>
  <c r="P785" i="6" a="1"/>
  <c r="P785" i="6" s="1"/>
  <c r="P992" i="6" a="1"/>
  <c r="P992" i="6" s="1"/>
  <c r="P495" i="6" a="1"/>
  <c r="P495" i="6" s="1"/>
  <c r="P357" i="6" a="1"/>
  <c r="P357" i="6" s="1"/>
  <c r="P892" i="6" a="1"/>
  <c r="P892" i="6" s="1"/>
  <c r="P866" i="6" a="1"/>
  <c r="P866" i="6" s="1"/>
  <c r="P857" i="6" a="1"/>
  <c r="P857" i="6" s="1"/>
  <c r="P999" i="6" a="1"/>
  <c r="P999" i="6" s="1"/>
  <c r="P375" i="6" a="1"/>
  <c r="P375" i="6" s="1"/>
  <c r="P963" i="6" a="1"/>
  <c r="P963" i="6" s="1"/>
  <c r="P805" i="6" a="1"/>
  <c r="P805" i="6" s="1"/>
  <c r="P784" i="6" a="1"/>
  <c r="P784" i="6" s="1"/>
  <c r="P439" i="6" a="1"/>
  <c r="P439" i="6" s="1"/>
  <c r="P502" i="6" a="1"/>
  <c r="P502" i="6" s="1"/>
  <c r="P369" i="6" a="1"/>
  <c r="P369" i="6" s="1"/>
  <c r="P978" i="6" a="1"/>
  <c r="P978" i="6" s="1"/>
  <c r="P776" i="6" a="1"/>
  <c r="P776" i="6" s="1"/>
  <c r="P661" i="6" a="1"/>
  <c r="P661" i="6" s="1"/>
  <c r="P632" i="6" a="1"/>
  <c r="P632" i="6" s="1"/>
  <c r="P108" i="6" a="1"/>
  <c r="P108" i="6" s="1"/>
  <c r="P323" i="6" a="1"/>
  <c r="P323" i="6" s="1"/>
  <c r="P773" i="6" a="1"/>
  <c r="P773" i="6" s="1"/>
  <c r="P652" i="6" a="1"/>
  <c r="P652" i="6" s="1"/>
  <c r="P593" i="6" a="1"/>
  <c r="P593" i="6" s="1"/>
  <c r="P991" i="6" a="1"/>
  <c r="P991" i="6" s="1"/>
  <c r="P285" i="6" a="1"/>
  <c r="P285" i="6" s="1"/>
  <c r="P550" i="6" a="1"/>
  <c r="P550" i="6" s="1"/>
  <c r="P780" i="6" a="1"/>
  <c r="P780" i="6" s="1"/>
  <c r="P622" i="6" a="1"/>
  <c r="P622" i="6" s="1"/>
  <c r="P536" i="6" a="1"/>
  <c r="P536" i="6" s="1"/>
  <c r="P556" i="6" a="1"/>
  <c r="P556" i="6" s="1"/>
  <c r="P969" i="6" a="1"/>
  <c r="P969" i="6" s="1"/>
  <c r="P959" i="6" a="1"/>
  <c r="P959" i="6" s="1"/>
  <c r="P744" i="6" a="1"/>
  <c r="P744" i="6" s="1"/>
  <c r="P667" i="6" a="1"/>
  <c r="P667" i="6" s="1"/>
  <c r="P864" i="6" a="1"/>
  <c r="P864" i="6" s="1"/>
  <c r="P869" i="6" a="1"/>
  <c r="P869" i="6" s="1"/>
  <c r="P257" i="6" a="1"/>
  <c r="P257" i="6" s="1"/>
  <c r="P821" i="6" a="1"/>
  <c r="P821" i="6" s="1"/>
  <c r="P942" i="6" a="1"/>
  <c r="P942" i="6" s="1"/>
  <c r="P251" i="6" a="1"/>
  <c r="P251" i="6" s="1"/>
  <c r="P93" i="6" a="1"/>
  <c r="P93" i="6" s="1"/>
  <c r="P913" i="6" a="1"/>
  <c r="P913" i="6" s="1"/>
  <c r="P399" i="6" a="1"/>
  <c r="P399" i="6" s="1"/>
  <c r="P385" i="6" a="1"/>
  <c r="P385" i="6" s="1"/>
  <c r="P878" i="6" a="1"/>
  <c r="P878" i="6" s="1"/>
  <c r="P827" i="6" a="1"/>
  <c r="P827" i="6" s="1"/>
  <c r="P982" i="6" a="1"/>
  <c r="P982" i="6" s="1"/>
  <c r="P269" i="6" a="1"/>
  <c r="P269" i="6" s="1"/>
  <c r="P152" i="6" a="1"/>
  <c r="P152" i="6" s="1"/>
  <c r="P966" i="6" a="1"/>
  <c r="P966" i="6" s="1"/>
  <c r="P89" i="6" a="1"/>
  <c r="P89" i="6" s="1"/>
  <c r="P96" i="6" a="1"/>
  <c r="P96" i="6" s="1"/>
  <c r="P157" i="6" a="1"/>
  <c r="P157" i="6" s="1"/>
  <c r="P601" i="6" a="1"/>
  <c r="P601" i="6" s="1"/>
  <c r="P554" i="6" a="1"/>
  <c r="P554" i="6" s="1"/>
  <c r="P464" i="6" a="1"/>
  <c r="P464" i="6" s="1"/>
  <c r="P648" i="6" a="1"/>
  <c r="P648" i="6" s="1"/>
  <c r="P273" i="6" a="1"/>
  <c r="P273" i="6" s="1"/>
  <c r="P990" i="6" a="1"/>
  <c r="P990" i="6" s="1"/>
  <c r="P235" i="6" a="1"/>
  <c r="P235" i="6" s="1"/>
  <c r="P231" i="6" a="1"/>
  <c r="P231" i="6" s="1"/>
  <c r="P274" i="6" a="1"/>
  <c r="P274" i="6" s="1"/>
  <c r="P775" i="6" a="1"/>
  <c r="P775" i="6" s="1"/>
  <c r="P642" i="6" a="1"/>
  <c r="P642" i="6" s="1"/>
  <c r="P983" i="6" a="1"/>
  <c r="P983" i="6" s="1"/>
  <c r="P728" i="6" a="1"/>
  <c r="P728" i="6" s="1"/>
  <c r="P737" i="6" a="1"/>
  <c r="P737" i="6" s="1"/>
  <c r="P595" i="6" a="1"/>
  <c r="P595" i="6" s="1"/>
  <c r="P735" i="6" a="1"/>
  <c r="P735" i="6" s="1"/>
  <c r="P862" i="6" a="1"/>
  <c r="P862" i="6" s="1"/>
  <c r="P105" i="6" a="1"/>
  <c r="P105" i="6" s="1"/>
  <c r="P767" i="6" a="1"/>
  <c r="P767" i="6" s="1"/>
  <c r="P901" i="6" a="1"/>
  <c r="P901" i="6" s="1"/>
  <c r="P198" i="6" a="1"/>
  <c r="P198" i="6" s="1"/>
  <c r="P695" i="6" a="1"/>
  <c r="P695" i="6" s="1"/>
  <c r="P715" i="6" a="1"/>
  <c r="P715" i="6" s="1"/>
  <c r="P355" i="6" a="1"/>
  <c r="P355" i="6" s="1"/>
  <c r="P871" i="6" a="1"/>
  <c r="P871" i="6" s="1"/>
  <c r="P733" i="6" a="1"/>
  <c r="P733" i="6" s="1"/>
  <c r="P912" i="6" a="1"/>
  <c r="P912" i="6" s="1"/>
  <c r="P109" i="6" a="1"/>
  <c r="P109" i="6" s="1"/>
  <c r="P15" i="6" a="1"/>
  <c r="P15" i="6" s="1"/>
  <c r="P885" i="6" a="1"/>
  <c r="P885" i="6" s="1"/>
  <c r="P217" i="6" a="1"/>
  <c r="P217" i="6" s="1"/>
  <c r="P100" i="6" a="1"/>
  <c r="P100" i="6" s="1"/>
  <c r="P829" i="6" a="1"/>
  <c r="P829" i="6" s="1"/>
  <c r="P505" i="6" a="1"/>
  <c r="P505" i="6" s="1"/>
  <c r="P491" i="6" a="1"/>
  <c r="P491" i="6" s="1"/>
  <c r="P406" i="6" a="1"/>
  <c r="P406" i="6" s="1"/>
  <c r="P830" i="6" a="1"/>
  <c r="P830" i="6" s="1"/>
  <c r="P241" i="6" a="1"/>
  <c r="P241" i="6" s="1"/>
  <c r="P19" i="6" a="1"/>
  <c r="P19" i="6" s="1"/>
  <c r="P197" i="6" a="1"/>
  <c r="P197" i="6" s="1"/>
  <c r="P193" i="6" a="1"/>
  <c r="P193" i="6" s="1"/>
  <c r="P127" i="6" a="1"/>
  <c r="P127" i="6" s="1"/>
  <c r="P253" i="6" a="1"/>
  <c r="P253" i="6" s="1"/>
  <c r="P811" i="6" a="1"/>
  <c r="P811" i="6" s="1"/>
  <c r="P421" i="6" a="1"/>
  <c r="P421" i="6" s="1"/>
  <c r="P307" i="6" a="1"/>
  <c r="P307" i="6" s="1"/>
  <c r="P863" i="6" a="1"/>
  <c r="P863" i="6" s="1"/>
  <c r="P282" i="6" a="1"/>
  <c r="P282" i="6" s="1"/>
  <c r="P243" i="6" a="1"/>
  <c r="P243" i="6" s="1"/>
  <c r="P186" i="6" a="1"/>
  <c r="P186" i="6" s="1"/>
  <c r="P178" i="6" a="1"/>
  <c r="P178" i="6" s="1"/>
  <c r="P142" i="6" a="1"/>
  <c r="P142" i="6" s="1"/>
  <c r="P515" i="6" a="1"/>
  <c r="P515" i="6" s="1"/>
  <c r="P322" i="6" a="1"/>
  <c r="P322" i="6" s="1"/>
  <c r="P353" i="6" a="1"/>
  <c r="P353" i="6" s="1"/>
  <c r="P793" i="6" a="1"/>
  <c r="P793" i="6" s="1"/>
  <c r="P774" i="6" a="1"/>
  <c r="P774" i="6" s="1"/>
  <c r="P351" i="6" a="1"/>
  <c r="P351" i="6" s="1"/>
  <c r="P345" i="6" a="1"/>
  <c r="P345" i="6" s="1"/>
  <c r="P743" i="6" a="1"/>
  <c r="P743" i="6" s="1"/>
  <c r="P761" i="6" a="1"/>
  <c r="P761" i="6" s="1"/>
  <c r="P623" i="6" a="1"/>
  <c r="P623" i="6" s="1"/>
  <c r="P80" i="6" a="1"/>
  <c r="P80" i="6" s="1"/>
  <c r="P377" i="6" a="1"/>
  <c r="P377" i="6" s="1"/>
  <c r="P237" i="6" a="1"/>
  <c r="P237" i="6" s="1"/>
  <c r="P580" i="6" a="1"/>
  <c r="P580" i="6" s="1"/>
  <c r="P81" i="6" a="1"/>
  <c r="P81" i="6" s="1"/>
  <c r="P232" i="6" a="1"/>
  <c r="P232" i="6" s="1"/>
  <c r="P638" i="6" a="1"/>
  <c r="P638" i="6" s="1"/>
  <c r="P50" i="6" a="1"/>
  <c r="P50" i="6" s="1"/>
  <c r="P395" i="6" a="1"/>
  <c r="P395" i="6" s="1"/>
  <c r="P722" i="6" a="1"/>
  <c r="P722" i="6" s="1"/>
  <c r="P838" i="6" a="1"/>
  <c r="P838" i="6" s="1"/>
  <c r="P195" i="6" a="1"/>
  <c r="P195" i="6" s="1"/>
  <c r="P948" i="6" a="1"/>
  <c r="P948" i="6" s="1"/>
  <c r="P206" i="6" a="1"/>
  <c r="P206" i="6" s="1"/>
  <c r="P890" i="6" a="1"/>
  <c r="P890" i="6" s="1"/>
  <c r="P324" i="6" a="1"/>
  <c r="P324" i="6" s="1"/>
  <c r="P833" i="6" a="1"/>
  <c r="P833" i="6" s="1"/>
  <c r="P553" i="6" a="1"/>
  <c r="P553" i="6" s="1"/>
  <c r="P918" i="6" a="1"/>
  <c r="P918" i="6" s="1"/>
  <c r="P563" i="6" a="1"/>
  <c r="P563" i="6" s="1"/>
  <c r="P883" i="6" a="1"/>
  <c r="P883" i="6" s="1"/>
  <c r="P565" i="6" a="1"/>
  <c r="P565" i="6" s="1"/>
  <c r="P416" i="6" a="1"/>
  <c r="P416" i="6" s="1"/>
  <c r="P339" i="6" a="1"/>
  <c r="P339" i="6" s="1"/>
  <c r="P872" i="6" a="1"/>
  <c r="P872" i="6" s="1"/>
  <c r="P113" i="6" a="1"/>
  <c r="P113" i="6" s="1"/>
  <c r="P960" i="6" a="1"/>
  <c r="P960" i="6" s="1"/>
  <c r="P524" i="6" a="1"/>
  <c r="P524" i="6" s="1"/>
  <c r="P364" i="6" a="1"/>
  <c r="P364" i="6" s="1"/>
  <c r="P889" i="6" a="1"/>
  <c r="P889" i="6" s="1"/>
  <c r="P831" i="6" a="1"/>
  <c r="P831" i="6" s="1"/>
  <c r="P584" i="6" a="1"/>
  <c r="P584" i="6" s="1"/>
  <c r="P967" i="6" a="1"/>
  <c r="P967" i="6" s="1"/>
  <c r="P470" i="6" a="1"/>
  <c r="P470" i="6" s="1"/>
  <c r="P327" i="6" a="1"/>
  <c r="P327" i="6" s="1"/>
  <c r="P756" i="6" a="1"/>
  <c r="P756" i="6" s="1"/>
  <c r="P765" i="6" a="1"/>
  <c r="P765" i="6" s="1"/>
  <c r="P537" i="6" a="1"/>
  <c r="P537" i="6" s="1"/>
  <c r="P284" i="6" a="1"/>
  <c r="P284" i="6" s="1"/>
  <c r="P384" i="6" a="1"/>
  <c r="P384" i="6" s="1"/>
  <c r="P946" i="6" a="1"/>
  <c r="P946" i="6" s="1"/>
  <c r="P757" i="6" a="1"/>
  <c r="P757" i="6" s="1"/>
  <c r="P690" i="6" a="1"/>
  <c r="P690" i="6" s="1"/>
  <c r="P684" i="6" a="1"/>
  <c r="P684" i="6" s="1"/>
  <c r="P645" i="6" a="1"/>
  <c r="P645" i="6" s="1"/>
  <c r="P374" i="6" a="1"/>
  <c r="P374" i="6" s="1"/>
  <c r="P868" i="6" a="1"/>
  <c r="P868" i="6" s="1"/>
  <c r="P716" i="6" a="1"/>
  <c r="P716" i="6" s="1"/>
  <c r="P557" i="6" a="1"/>
  <c r="P557" i="6" s="1"/>
  <c r="P962" i="6" a="1"/>
  <c r="P962" i="6" s="1"/>
  <c r="P187" i="6" a="1"/>
  <c r="P187" i="6" s="1"/>
  <c r="P947" i="6" a="1"/>
  <c r="P947" i="6" s="1"/>
  <c r="P837" i="6" a="1"/>
  <c r="P837" i="6" s="1"/>
  <c r="P745" i="6" a="1"/>
  <c r="P745" i="6" s="1"/>
  <c r="P873" i="6" a="1"/>
  <c r="P873" i="6" s="1"/>
  <c r="P34" i="6" a="1"/>
  <c r="P34" i="6" s="1"/>
  <c r="P175" i="6" a="1"/>
  <c r="P175" i="6" s="1"/>
  <c r="P905" i="6" a="1"/>
  <c r="P905" i="6" s="1"/>
  <c r="P90" i="6" a="1"/>
  <c r="P90" i="6" s="1"/>
  <c r="P287" i="6" a="1"/>
  <c r="P287" i="6" s="1"/>
  <c r="P564" i="6" a="1"/>
  <c r="P564" i="6" s="1"/>
  <c r="P699" i="6" a="1"/>
  <c r="P699" i="6" s="1"/>
  <c r="P461" i="6" a="1"/>
  <c r="P461" i="6" s="1"/>
  <c r="P412" i="6" a="1"/>
  <c r="P412" i="6" s="1"/>
  <c r="P363" i="6" a="1"/>
  <c r="P363" i="6" s="1"/>
  <c r="P879" i="6" a="1"/>
  <c r="P879" i="6" s="1"/>
  <c r="P146" i="6" a="1"/>
  <c r="P146" i="6" s="1"/>
  <c r="P179" i="6" a="1"/>
  <c r="P179" i="6" s="1"/>
  <c r="P42" i="6" a="1"/>
  <c r="P42" i="6" s="1"/>
  <c r="P288" i="6" a="1"/>
  <c r="P288" i="6" s="1"/>
  <c r="P14" i="6" a="1"/>
  <c r="P14" i="6" s="1"/>
  <c r="P643" i="6" a="1"/>
  <c r="P643" i="6" s="1"/>
  <c r="P513" i="6" a="1"/>
  <c r="P513" i="6" s="1"/>
  <c r="P669" i="6" a="1"/>
  <c r="P669" i="6" s="1"/>
  <c r="P670" i="6" a="1"/>
  <c r="P670" i="6" s="1"/>
  <c r="P547" i="6" a="1"/>
  <c r="P547" i="6" s="1"/>
  <c r="P700" i="6" a="1"/>
  <c r="P700" i="6" s="1"/>
  <c r="P23" i="6" a="1"/>
  <c r="P23" i="6" s="1"/>
  <c r="P122" i="6" a="1"/>
  <c r="P122" i="6" s="1"/>
  <c r="P259" i="6" a="1"/>
  <c r="P259" i="6" s="1"/>
  <c r="P240" i="6" a="1"/>
  <c r="P240" i="6" s="1"/>
  <c r="P213" i="6" a="1"/>
  <c r="P213" i="6" s="1"/>
  <c r="P362" i="6" a="1"/>
  <c r="P362" i="6" s="1"/>
  <c r="P125" i="6" a="1"/>
  <c r="P125" i="6" s="1"/>
  <c r="P971" i="6" a="1"/>
  <c r="P971" i="6" s="1"/>
  <c r="P957" i="6" a="1"/>
  <c r="P957" i="6" s="1"/>
  <c r="P783" i="6" a="1"/>
  <c r="P783" i="6" s="1"/>
  <c r="P658" i="6" a="1"/>
  <c r="P658" i="6" s="1"/>
  <c r="P748" i="6" a="1"/>
  <c r="P748" i="6" s="1"/>
  <c r="P130" i="6" a="1"/>
  <c r="P130" i="6" s="1"/>
  <c r="P46" i="6" a="1"/>
  <c r="P46" i="6" s="1"/>
  <c r="P828" i="6" a="1"/>
  <c r="P828" i="6" s="1"/>
  <c r="P972" i="6" a="1"/>
  <c r="P972" i="6" s="1"/>
  <c r="P123" i="6" a="1"/>
  <c r="P123" i="6" s="1"/>
  <c r="P313" i="6" a="1"/>
  <c r="P313" i="6" s="1"/>
  <c r="P278" i="6" a="1"/>
  <c r="P278" i="6" s="1"/>
  <c r="P422" i="6" a="1"/>
  <c r="P422" i="6" s="1"/>
  <c r="P316" i="6" a="1"/>
  <c r="P316" i="6" s="1"/>
  <c r="P834" i="6" a="1"/>
  <c r="P834" i="6" s="1"/>
  <c r="P980" i="6" a="1"/>
  <c r="P980" i="6" s="1"/>
  <c r="P54" i="6" a="1"/>
  <c r="P54" i="6" s="1"/>
  <c r="P24" i="6" a="1"/>
  <c r="P24" i="6" s="1"/>
  <c r="P964" i="6" a="1"/>
  <c r="P964" i="6" s="1"/>
  <c r="P270" i="6" a="1"/>
  <c r="P270" i="6" s="1"/>
  <c r="P378" i="6" a="1"/>
  <c r="P378" i="6" s="1"/>
  <c r="P12" i="6" a="1"/>
  <c r="P12" i="6" s="1"/>
  <c r="P570" i="6" a="1"/>
  <c r="P570" i="6" s="1"/>
  <c r="P525" i="6" a="1"/>
  <c r="P525" i="6" s="1"/>
  <c r="P454" i="6" a="1"/>
  <c r="P454" i="6" s="1"/>
  <c r="P604" i="6" a="1"/>
  <c r="P604" i="6" s="1"/>
  <c r="P277" i="6" a="1"/>
  <c r="P277" i="6" s="1"/>
  <c r="P28" i="6" a="1"/>
  <c r="P28" i="6" s="1"/>
  <c r="P230" i="6" a="1"/>
  <c r="P230" i="6" s="1"/>
  <c r="P222" i="6" a="1"/>
  <c r="P222" i="6" s="1"/>
  <c r="P136" i="6" a="1"/>
  <c r="P136" i="6" s="1"/>
  <c r="P527" i="6" a="1"/>
  <c r="P527" i="6" s="1"/>
  <c r="P300" i="6" a="1"/>
  <c r="P300" i="6" s="1"/>
  <c r="P463" i="6" a="1"/>
  <c r="P463" i="6" s="1"/>
  <c r="P411" i="6" a="1"/>
  <c r="P411" i="6" s="1"/>
  <c r="P915" i="6" a="1"/>
  <c r="P915" i="6" s="1"/>
  <c r="P209" i="6" a="1"/>
  <c r="P209" i="6" s="1"/>
  <c r="P275" i="6" a="1"/>
  <c r="P275" i="6" s="1"/>
  <c r="P165" i="6" a="1"/>
  <c r="P165" i="6" s="1"/>
  <c r="P161" i="6" a="1"/>
  <c r="P161" i="6" s="1"/>
  <c r="P95" i="6" a="1"/>
  <c r="P95" i="6" s="1"/>
  <c r="P29" i="6" a="1"/>
  <c r="P29" i="6" s="1"/>
  <c r="P836" i="6" a="1"/>
  <c r="P836" i="6" s="1"/>
  <c r="P751" i="6" a="1"/>
  <c r="P751" i="6" s="1"/>
  <c r="P814" i="6" a="1"/>
  <c r="P814" i="6" s="1"/>
  <c r="P597" i="6" a="1"/>
  <c r="P597" i="6" s="1"/>
  <c r="P718" i="6" a="1"/>
  <c r="P718" i="6" s="1"/>
  <c r="P628" i="6" a="1"/>
  <c r="P628" i="6" s="1"/>
  <c r="P507" i="6" a="1"/>
  <c r="P507" i="6" s="1"/>
  <c r="P432" i="6" a="1"/>
  <c r="P432" i="6" s="1"/>
  <c r="P233" i="6" a="1"/>
  <c r="P233" i="6" s="1"/>
  <c r="P789" i="6" a="1"/>
  <c r="P789" i="6" s="1"/>
  <c r="P228" i="6" a="1"/>
  <c r="P228" i="6" s="1"/>
  <c r="P415" i="6" a="1"/>
  <c r="P415" i="6" s="1"/>
  <c r="P37" i="6" a="1"/>
  <c r="P37" i="6" s="1"/>
  <c r="P289" i="6" a="1"/>
  <c r="P289" i="6" s="1"/>
  <c r="P546" i="6" a="1"/>
  <c r="P546" i="6" s="1"/>
  <c r="P212" i="6" a="1"/>
  <c r="P212" i="6" s="1"/>
  <c r="P150" i="6" a="1"/>
  <c r="P150" i="6" s="1"/>
  <c r="P860" i="6" a="1"/>
  <c r="P860" i="6" s="1"/>
  <c r="P940" i="6" a="1"/>
  <c r="P940" i="6" s="1"/>
  <c r="P329" i="6" a="1"/>
  <c r="P329" i="6" s="1"/>
  <c r="P258" i="6" a="1"/>
  <c r="P258" i="6" s="1"/>
  <c r="P36" i="6" a="1"/>
  <c r="P36" i="6" s="1"/>
  <c r="P532" i="6" a="1"/>
  <c r="P532" i="6" s="1"/>
  <c r="P335" i="6" a="1"/>
  <c r="P335" i="6" s="1"/>
  <c r="P337" i="6" a="1"/>
  <c r="P337" i="6" s="1"/>
  <c r="P417" i="6" a="1"/>
  <c r="P417" i="6" s="1"/>
  <c r="P950" i="6" a="1"/>
  <c r="P950" i="6" s="1"/>
  <c r="P419" i="6" a="1"/>
  <c r="P419" i="6" s="1"/>
  <c r="P66" i="6" a="1"/>
  <c r="P66" i="6" s="1"/>
  <c r="P612" i="6" a="1"/>
  <c r="P612" i="6" s="1"/>
  <c r="P492" i="6" a="1"/>
  <c r="P492" i="6" s="1"/>
  <c r="P404" i="6" a="1"/>
  <c r="P404" i="6" s="1"/>
  <c r="P954" i="6" a="1"/>
  <c r="P954" i="6" s="1"/>
  <c r="P205" i="6" a="1"/>
  <c r="P205" i="6" s="1"/>
  <c r="P359" i="6" a="1"/>
  <c r="P359" i="6" s="1"/>
  <c r="P577" i="6" a="1"/>
  <c r="P577" i="6" s="1"/>
  <c r="P455" i="6" a="1"/>
  <c r="P455" i="6" s="1"/>
  <c r="P367" i="6" a="1"/>
  <c r="P367" i="6" s="1"/>
  <c r="P981" i="6" a="1"/>
  <c r="P981" i="6" s="1"/>
  <c r="P246" i="6" a="1"/>
  <c r="P246" i="6" s="1"/>
  <c r="P376" i="6" a="1"/>
  <c r="P376" i="6" s="1"/>
  <c r="P641" i="6" a="1"/>
  <c r="P641" i="6" s="1"/>
  <c r="P494" i="6" a="1"/>
  <c r="P494" i="6" s="1"/>
  <c r="P379" i="6" a="1"/>
  <c r="P379" i="6" s="1"/>
  <c r="P976" i="6" a="1"/>
  <c r="P976" i="6" s="1"/>
  <c r="P147" i="6" a="1"/>
  <c r="P147" i="6" s="1"/>
  <c r="P402" i="6" a="1"/>
  <c r="P402" i="6" s="1"/>
  <c r="P611" i="6" a="1"/>
  <c r="P611" i="6" s="1"/>
  <c r="P468" i="6" a="1"/>
  <c r="P468" i="6" s="1"/>
  <c r="P400" i="6" a="1"/>
  <c r="P400" i="6" s="1"/>
  <c r="P944" i="6" a="1"/>
  <c r="P944" i="6" s="1"/>
  <c r="P156" i="6" a="1"/>
  <c r="P156" i="6" s="1"/>
  <c r="P371" i="6" a="1"/>
  <c r="P371" i="6" s="1"/>
  <c r="P629" i="6" a="1"/>
  <c r="P629" i="6" s="1"/>
  <c r="P426" i="6" a="1"/>
  <c r="P426" i="6" s="1"/>
  <c r="P312" i="6" a="1"/>
  <c r="P312" i="6" s="1"/>
  <c r="P724" i="6" a="1"/>
  <c r="P724" i="6" s="1"/>
  <c r="P62" i="6" a="1"/>
  <c r="P62" i="6" s="1"/>
  <c r="P987" i="6" a="1"/>
  <c r="P987" i="6" s="1"/>
  <c r="P469" i="6" a="1"/>
  <c r="P469" i="6" s="1"/>
  <c r="P396" i="6" a="1"/>
  <c r="P396" i="6" s="1"/>
  <c r="P817" i="6" a="1"/>
  <c r="P817" i="6" s="1"/>
  <c r="P820" i="6" a="1"/>
  <c r="P820" i="6" s="1"/>
  <c r="P598" i="6" a="1"/>
  <c r="P598" i="6" s="1"/>
  <c r="P935" i="6" a="1"/>
  <c r="P935" i="6" s="1"/>
  <c r="P484" i="6" a="1"/>
  <c r="P484" i="6" s="1"/>
  <c r="P340" i="6" a="1"/>
  <c r="P340" i="6" s="1"/>
  <c r="P858" i="6" a="1"/>
  <c r="P858" i="6" s="1"/>
  <c r="P770" i="6" a="1"/>
  <c r="P770" i="6" s="1"/>
  <c r="P566" i="6" a="1"/>
  <c r="P566" i="6" s="1"/>
  <c r="P531" i="6" a="1"/>
  <c r="P531" i="6" s="1"/>
  <c r="P410" i="6" a="1"/>
  <c r="P410" i="6" s="1"/>
  <c r="P973" i="6" a="1"/>
  <c r="P973" i="6" s="1"/>
  <c r="P762" i="6" a="1"/>
  <c r="P762" i="6" s="1"/>
  <c r="P660" i="6" a="1"/>
  <c r="P660" i="6" s="1"/>
  <c r="P730" i="6" a="1"/>
  <c r="P730" i="6" s="1"/>
  <c r="P131" i="6" a="1"/>
  <c r="P131" i="6" s="1"/>
  <c r="P330" i="6" a="1"/>
  <c r="P330" i="6" s="1"/>
  <c r="P921" i="6" a="1"/>
  <c r="P921" i="6" s="1"/>
  <c r="P791" i="6" a="1"/>
  <c r="P791" i="6" s="1"/>
  <c r="P922" i="6" a="1"/>
  <c r="P922" i="6" s="1"/>
  <c r="P13" i="6" a="1"/>
  <c r="P13" i="6" s="1"/>
  <c r="P184" i="6" a="1"/>
  <c r="P184" i="6" s="1"/>
  <c r="P998" i="6" a="1"/>
  <c r="P998" i="6" s="1"/>
  <c r="P121" i="6" a="1"/>
  <c r="P121" i="6" s="1"/>
  <c r="P4" i="6" a="1"/>
  <c r="P4" i="6" s="1"/>
  <c r="P170" i="6" a="1"/>
  <c r="P170" i="6" s="1"/>
  <c r="P655" i="6" a="1"/>
  <c r="P655" i="6" s="1"/>
  <c r="P530" i="6" a="1"/>
  <c r="P530" i="6" s="1"/>
  <c r="P500" i="6" a="1"/>
  <c r="P500" i="6" s="1"/>
  <c r="P430" i="6" a="1"/>
  <c r="P430" i="6" s="1"/>
  <c r="P909" i="6" a="1"/>
  <c r="P909" i="6" s="1"/>
  <c r="P145" i="6" a="1"/>
  <c r="P145" i="6" s="1"/>
  <c r="P188" i="6" a="1"/>
  <c r="P188" i="6" s="1"/>
  <c r="P101" i="6" a="1"/>
  <c r="P101" i="6" s="1"/>
  <c r="P97" i="6" a="1"/>
  <c r="P97" i="6" s="1"/>
  <c r="P31" i="6" a="1"/>
  <c r="P31" i="6" s="1"/>
  <c r="P35" i="6" a="1"/>
  <c r="P35" i="6" s="1"/>
  <c r="P242" i="6" a="1"/>
  <c r="P242" i="6" s="1"/>
  <c r="P771" i="6" a="1"/>
  <c r="P771" i="6" s="1"/>
  <c r="P681" i="6" a="1"/>
  <c r="P681" i="6" s="1"/>
  <c r="P625" i="6" a="1"/>
  <c r="P625" i="6" s="1"/>
  <c r="P746" i="6" a="1"/>
  <c r="P746" i="6" s="1"/>
  <c r="P902" i="6" a="1"/>
  <c r="P902" i="6" s="1"/>
  <c r="P137" i="6" a="1"/>
  <c r="P137" i="6" s="1"/>
  <c r="P778" i="6" a="1"/>
  <c r="P778" i="6" s="1"/>
  <c r="P896" i="6" a="1"/>
  <c r="P896" i="6" s="1"/>
  <c r="P262" i="6" a="1"/>
  <c r="P262" i="6" s="1"/>
  <c r="P779" i="6" a="1"/>
  <c r="P779" i="6" s="1"/>
  <c r="P549" i="6" a="1"/>
  <c r="P549" i="6" s="1"/>
  <c r="P304" i="6" a="1"/>
  <c r="P304" i="6" s="1"/>
  <c r="P350" i="6" a="1"/>
  <c r="P350" i="6" s="1"/>
  <c r="P844" i="6" a="1"/>
  <c r="P844" i="6" s="1"/>
  <c r="P752" i="6" a="1"/>
  <c r="P752" i="6" s="1"/>
  <c r="P923" i="6" a="1"/>
  <c r="P923" i="6" s="1"/>
  <c r="P141" i="6" a="1"/>
  <c r="P141" i="6" s="1"/>
  <c r="P47" i="6" a="1"/>
  <c r="P47" i="6" s="1"/>
  <c r="P880" i="6" a="1"/>
  <c r="P880" i="6" s="1"/>
  <c r="P249" i="6" a="1"/>
  <c r="P249" i="6" s="1"/>
  <c r="P132" i="6" a="1"/>
  <c r="P132" i="6" s="1"/>
  <c r="P800" i="6" a="1"/>
  <c r="P800" i="6" s="1"/>
  <c r="P519" i="6" a="1"/>
  <c r="P519" i="6" s="1"/>
  <c r="P467" i="6" a="1"/>
  <c r="P467" i="6" s="1"/>
  <c r="P393" i="6" a="1"/>
  <c r="P393" i="6" s="1"/>
  <c r="P886" i="6" a="1"/>
  <c r="P886" i="6" s="1"/>
  <c r="P292" i="6" a="1"/>
  <c r="P292" i="6" s="1"/>
  <c r="P51" i="6" a="1"/>
  <c r="P51" i="6" s="1"/>
  <c r="P229" i="6" a="1"/>
  <c r="P229" i="6" s="1"/>
  <c r="P225" i="6" a="1"/>
  <c r="P225" i="6" s="1"/>
  <c r="P159" i="6" a="1"/>
  <c r="P159" i="6" s="1"/>
  <c r="P899" i="6" a="1"/>
  <c r="P899" i="6" s="1"/>
  <c r="P790" i="6" a="1"/>
  <c r="P790" i="6" s="1"/>
  <c r="P616" i="6" a="1"/>
  <c r="P616" i="6" s="1"/>
  <c r="P562" i="6" a="1"/>
  <c r="P562" i="6" s="1"/>
  <c r="P529" i="6" a="1"/>
  <c r="P529" i="6" s="1"/>
  <c r="P614" i="6" a="1"/>
  <c r="P614" i="6" s="1"/>
  <c r="P183" i="6" a="1"/>
  <c r="P183" i="6" s="1"/>
  <c r="P953" i="6" a="1"/>
  <c r="P953" i="6" s="1"/>
  <c r="P139" i="6" a="1"/>
  <c r="P139" i="6" s="1"/>
  <c r="P135" i="6" a="1"/>
  <c r="P135" i="6" s="1"/>
  <c r="P82" i="6" a="1"/>
  <c r="P82" i="6" s="1"/>
  <c r="P26" i="6" a="1"/>
  <c r="P26" i="6" s="1"/>
  <c r="P736" i="6" a="1"/>
  <c r="P736" i="6" s="1"/>
  <c r="P539" i="6" a="1"/>
  <c r="P539" i="6" s="1"/>
  <c r="P434" i="6" a="1"/>
  <c r="P434" i="6" s="1"/>
  <c r="P569" i="6" a="1"/>
  <c r="P569" i="6" s="1"/>
  <c r="P254" i="6" a="1"/>
  <c r="P254" i="6" s="1"/>
  <c r="P870" i="6" a="1"/>
  <c r="P870" i="6" s="1"/>
  <c r="P166" i="6" a="1"/>
  <c r="P166" i="6" s="1"/>
  <c r="P158" i="6" a="1"/>
  <c r="P158" i="6" s="1"/>
  <c r="P104" i="6" a="1"/>
  <c r="P104" i="6" s="1"/>
  <c r="P552" i="6" a="1"/>
  <c r="P552" i="6" s="1"/>
  <c r="P317" i="6" a="1"/>
  <c r="P317" i="6" s="1"/>
  <c r="P1000" i="6" a="1"/>
  <c r="P1000" i="6" s="1"/>
  <c r="P851" i="6" a="1"/>
  <c r="P851" i="6" s="1"/>
  <c r="P763" i="6" a="1"/>
  <c r="P763" i="6" s="1"/>
  <c r="P586" i="6" a="1"/>
  <c r="P586" i="6" s="1"/>
  <c r="P245" i="6" a="1"/>
  <c r="P245" i="6" s="1"/>
  <c r="P488" i="6" a="1"/>
  <c r="P488" i="6" s="1"/>
  <c r="P719" i="6" a="1"/>
  <c r="P719" i="6" s="1"/>
  <c r="P128" i="6" a="1"/>
  <c r="P128" i="6" s="1"/>
  <c r="P53" i="6" a="1"/>
  <c r="P53" i="6" s="1"/>
  <c r="P308" i="6" a="1"/>
  <c r="P308" i="6" s="1"/>
  <c r="P849" i="6" a="1"/>
  <c r="P849" i="6" s="1"/>
  <c r="P518" i="6" a="1"/>
  <c r="P518" i="6" s="1"/>
  <c r="P914" i="6" a="1"/>
  <c r="P914" i="6" s="1"/>
  <c r="P33" i="6" a="1"/>
  <c r="P33" i="6" s="1"/>
  <c r="P897" i="6" a="1"/>
  <c r="P897" i="6" s="1"/>
  <c r="P697" i="6" a="1"/>
  <c r="P697" i="6" s="1"/>
  <c r="P208" i="6" a="1"/>
  <c r="P208" i="6" s="1"/>
  <c r="P984" i="6" a="1"/>
  <c r="P984" i="6" s="1"/>
  <c r="P58" i="6" a="1"/>
  <c r="P58" i="6" s="1"/>
  <c r="P91" i="6" a="1"/>
  <c r="P91" i="6" s="1"/>
  <c r="P328" i="6" a="1"/>
  <c r="P328" i="6" s="1"/>
  <c r="P299" i="6" a="1"/>
  <c r="P299" i="6" s="1"/>
  <c r="P466" i="6" a="1"/>
  <c r="P466" i="6" s="1"/>
  <c r="P370" i="6" a="1"/>
  <c r="P370" i="6" s="1"/>
  <c r="P802" i="6" a="1"/>
  <c r="P802" i="6" s="1"/>
  <c r="P153" i="6" a="1"/>
  <c r="P153" i="6" s="1"/>
  <c r="P392" i="6" a="1"/>
  <c r="P392" i="6" s="1"/>
  <c r="P894" i="6" a="1"/>
  <c r="P894" i="6" s="1"/>
  <c r="P348" i="6" a="1"/>
  <c r="P348" i="6" s="1"/>
  <c r="P315" i="6" a="1"/>
  <c r="P315" i="6" s="1"/>
  <c r="P310" i="6" a="1"/>
  <c r="P310" i="6" s="1"/>
  <c r="P366" i="6" a="1"/>
  <c r="P366" i="6" s="1"/>
  <c r="P401" i="6" a="1"/>
  <c r="P401" i="6" s="1"/>
  <c r="P425" i="6" a="1"/>
  <c r="P425" i="6" s="1"/>
  <c r="P656" i="6" a="1"/>
  <c r="P656" i="6" s="1"/>
  <c r="P512" i="6" a="1"/>
  <c r="P512" i="6" s="1"/>
  <c r="P441" i="6" a="1"/>
  <c r="P441" i="6" s="1"/>
  <c r="P301" i="6" a="1"/>
  <c r="P301" i="6" s="1"/>
  <c r="P111" i="6" a="1"/>
  <c r="P111" i="6" s="1"/>
  <c r="P462" i="6" a="1"/>
  <c r="P462" i="6" s="1"/>
  <c r="P720" i="6" a="1"/>
  <c r="P720" i="6" s="1"/>
  <c r="P538" i="6" a="1"/>
  <c r="P538" i="6" s="1"/>
  <c r="P457" i="6" a="1"/>
  <c r="P457" i="6" s="1"/>
  <c r="P354" i="6" a="1"/>
  <c r="P354" i="6" s="1"/>
  <c r="P120" i="6" a="1"/>
  <c r="P120" i="6" s="1"/>
  <c r="P476" i="6" a="1"/>
  <c r="P476" i="6" s="1"/>
  <c r="P709" i="6" a="1"/>
  <c r="P709" i="6" s="1"/>
  <c r="P540" i="6" a="1"/>
  <c r="P540" i="6" s="1"/>
  <c r="P440" i="6" a="1"/>
  <c r="P440" i="6" s="1"/>
  <c r="P361" i="6" a="1"/>
  <c r="P361" i="6" s="1"/>
  <c r="P260" i="6" a="1"/>
  <c r="P260" i="6" s="1"/>
  <c r="P481" i="6" a="1"/>
  <c r="P481" i="6" s="1"/>
  <c r="P674" i="6" a="1"/>
  <c r="P674" i="6" s="1"/>
  <c r="P561" i="6" a="1"/>
  <c r="P561" i="6" s="1"/>
  <c r="P451" i="6" a="1"/>
  <c r="P451" i="6" s="1"/>
  <c r="P382" i="6" a="1"/>
  <c r="P382" i="6" s="1"/>
  <c r="P69" i="6" a="1"/>
  <c r="P69" i="6" s="1"/>
  <c r="P438" i="6" a="1"/>
  <c r="P438" i="6" s="1"/>
  <c r="P592" i="6" a="1"/>
  <c r="P592" i="6" s="1"/>
  <c r="P501" i="6" a="1"/>
  <c r="P501" i="6" s="1"/>
  <c r="P383" i="6" a="1"/>
  <c r="P383" i="6" s="1"/>
  <c r="P343" i="6" a="1"/>
  <c r="P343" i="6" s="1"/>
  <c r="P874" i="6" a="1"/>
  <c r="P874" i="6" s="1"/>
  <c r="P342" i="6" a="1"/>
  <c r="P342" i="6" s="1"/>
  <c r="P610" i="6" a="1"/>
  <c r="P610" i="6" s="1"/>
  <c r="P391" i="6" a="1"/>
  <c r="P391" i="6" s="1"/>
  <c r="P368" i="6" a="1"/>
  <c r="P368" i="6" s="1"/>
  <c r="P882" i="6" a="1"/>
  <c r="P882" i="6" s="1"/>
  <c r="P55" i="6" a="1"/>
  <c r="P55" i="6" s="1"/>
  <c r="P955" i="6" a="1"/>
  <c r="P955" i="6" s="1"/>
  <c r="P504" i="6" a="1"/>
  <c r="P504" i="6" s="1"/>
  <c r="P309" i="6" a="1"/>
  <c r="P309" i="6" s="1"/>
  <c r="P910" i="6" a="1"/>
  <c r="P910" i="6" s="1"/>
  <c r="P911" i="6" a="1"/>
  <c r="P911" i="6" s="1"/>
  <c r="P741" i="6" a="1"/>
  <c r="P741" i="6" s="1"/>
  <c r="P970" i="6" a="1"/>
  <c r="P970" i="6" s="1"/>
  <c r="P489" i="6" a="1"/>
  <c r="P489" i="6" s="1"/>
  <c r="P302" i="6" a="1"/>
  <c r="P302" i="6" s="1"/>
  <c r="P823" i="6" a="1"/>
  <c r="P823" i="6" s="1"/>
  <c r="P759" i="6" a="1"/>
  <c r="P759" i="6" s="1"/>
  <c r="P704" i="6" a="1"/>
  <c r="P704" i="6" s="1"/>
  <c r="P98" i="6" a="1"/>
  <c r="P98" i="6" s="1"/>
  <c r="P405" i="6" a="1"/>
  <c r="P405" i="6" s="1"/>
  <c r="P358" i="6" a="1"/>
  <c r="P358" i="6" s="1"/>
  <c r="P852" i="6" a="1"/>
  <c r="P852" i="6" s="1"/>
  <c r="P218" i="6" a="1"/>
  <c r="P218" i="6" s="1"/>
  <c r="P211" i="6" a="1"/>
  <c r="P211" i="6" s="1"/>
  <c r="P114" i="6" a="1"/>
  <c r="P114" i="6" s="1"/>
  <c r="P106" i="6" a="1"/>
  <c r="P106" i="6" s="1"/>
  <c r="P78" i="6" a="1"/>
  <c r="P78" i="6" s="1"/>
  <c r="P578" i="6" a="1"/>
  <c r="P578" i="6" s="1"/>
  <c r="P453" i="6" a="1"/>
  <c r="P453" i="6" s="1"/>
  <c r="P797" i="6" a="1"/>
  <c r="P797" i="6" s="1"/>
  <c r="P572" i="6" a="1"/>
  <c r="P572" i="6" s="1"/>
  <c r="P605" i="6" a="1"/>
  <c r="P605" i="6" s="1"/>
  <c r="P471" i="6" a="1"/>
  <c r="P471" i="6" s="1"/>
  <c r="P603" i="6" a="1"/>
  <c r="P603" i="6" s="1"/>
  <c r="P126" i="6" a="1"/>
  <c r="P126" i="6" s="1"/>
  <c r="P933" i="6" a="1"/>
  <c r="P933" i="6" s="1"/>
  <c r="P38" i="6" a="1"/>
  <c r="P38" i="6" s="1"/>
  <c r="P30" i="6" a="1"/>
  <c r="P30" i="6" s="1"/>
  <c r="P40" i="6" a="1"/>
  <c r="P40" i="6" s="1"/>
  <c r="P688" i="6" a="1"/>
  <c r="P688" i="6" s="1"/>
  <c r="P483" i="6" a="1"/>
  <c r="P483" i="6" s="1"/>
  <c r="P989" i="6" a="1"/>
  <c r="P989" i="6" s="1"/>
  <c r="P794" i="6" a="1"/>
  <c r="P794" i="6" s="1"/>
  <c r="P693" i="6" a="1"/>
  <c r="P693" i="6" s="1"/>
  <c r="P807" i="6" a="1"/>
  <c r="P807" i="6" s="1"/>
  <c r="P210" i="6" a="1"/>
  <c r="P210" i="6" s="1"/>
  <c r="P110" i="6" a="1"/>
  <c r="P110" i="6" s="1"/>
  <c r="P839" i="6" a="1"/>
  <c r="P839" i="6" s="1"/>
  <c r="P937" i="6" a="1"/>
  <c r="P937" i="6" s="1"/>
  <c r="P155" i="6" a="1"/>
  <c r="P155" i="6" s="1"/>
  <c r="P140" i="6" a="1"/>
  <c r="P140" i="6" s="1"/>
  <c r="P189" i="6" a="1"/>
  <c r="P189" i="6" s="1"/>
  <c r="P433" i="6" a="1"/>
  <c r="P433" i="6" s="1"/>
  <c r="P386" i="6" a="1"/>
  <c r="P386" i="6" s="1"/>
  <c r="P303" i="6" a="1"/>
  <c r="P303" i="6" s="1"/>
  <c r="P845" i="6" a="1"/>
  <c r="P845" i="6" s="1"/>
  <c r="P945" i="6" a="1"/>
  <c r="P945" i="6" s="1"/>
  <c r="P118" i="6" a="1"/>
  <c r="P118" i="6" s="1"/>
  <c r="P56" i="6" a="1"/>
  <c r="P56" i="6" s="1"/>
  <c r="P996" i="6" a="1"/>
  <c r="P996" i="6" s="1"/>
  <c r="P265" i="6" a="1"/>
  <c r="P265" i="6" s="1"/>
  <c r="P346" i="6" a="1"/>
  <c r="P346" i="6" s="1"/>
  <c r="P3" i="6" a="1"/>
  <c r="P3" i="6" s="1"/>
  <c r="P589" i="6" a="1"/>
  <c r="P589" i="6" s="1"/>
  <c r="P543" i="6" a="1"/>
  <c r="P543" i="6" s="1"/>
  <c r="P420" i="6" a="1"/>
  <c r="P420" i="6" s="1"/>
  <c r="P631" i="6" a="1"/>
  <c r="P631" i="6" s="1"/>
  <c r="P17" i="6" a="1"/>
  <c r="P17" i="6" s="1"/>
  <c r="P60" i="6" a="1"/>
  <c r="P60" i="6" s="1"/>
  <c r="P294" i="6" a="1"/>
  <c r="P294" i="6" s="1"/>
  <c r="P286" i="6" a="1"/>
  <c r="P286" i="6" s="1"/>
  <c r="P168" i="6" a="1"/>
  <c r="P168" i="6" s="1"/>
  <c r="P479" i="6" a="1"/>
  <c r="P479" i="6" s="1"/>
  <c r="P204" i="6" a="1"/>
  <c r="P204" i="6" s="1"/>
  <c r="P668" i="6" a="1"/>
  <c r="P668" i="6" s="1"/>
  <c r="P696" i="6" a="1"/>
  <c r="P696" i="6" s="1"/>
  <c r="P594" i="6" a="1"/>
  <c r="P594" i="6" s="1"/>
  <c r="P750" i="6" a="1"/>
  <c r="P750" i="6" s="1"/>
  <c r="P192" i="6" a="1"/>
  <c r="P192" i="6" s="1"/>
  <c r="P202" i="6" a="1"/>
  <c r="P202" i="6" s="1"/>
  <c r="P148" i="6" a="1"/>
  <c r="P148" i="6" s="1"/>
  <c r="P144" i="6" a="1"/>
  <c r="P144" i="6" s="1"/>
  <c r="P117" i="6" a="1"/>
  <c r="P117" i="6" s="1"/>
  <c r="P493" i="6" a="1"/>
  <c r="P493" i="6" s="1"/>
  <c r="P172" i="6" a="1"/>
  <c r="P172" i="6" s="1"/>
  <c r="P617" i="6" a="1"/>
  <c r="P617" i="6" s="1"/>
  <c r="P459" i="6" a="1"/>
  <c r="P459" i="6" s="1"/>
  <c r="P712" i="6" a="1"/>
  <c r="P712" i="6" s="1"/>
  <c r="P151" i="6" a="1"/>
  <c r="P151" i="6" s="1"/>
  <c r="P988" i="6" a="1"/>
  <c r="P988" i="6" s="1"/>
  <c r="P107" i="6" a="1"/>
  <c r="P107" i="6" s="1"/>
  <c r="P103" i="6" a="1"/>
  <c r="P103" i="6" s="1"/>
  <c r="P276" i="6" a="1"/>
  <c r="P276" i="6" s="1"/>
  <c r="P61" i="6" a="1"/>
  <c r="P61" i="6" s="1"/>
  <c r="P840" i="6" a="1"/>
  <c r="P840" i="6" s="1"/>
  <c r="P941" i="6" a="1"/>
  <c r="P941" i="6" s="1"/>
  <c r="P397" i="6" a="1"/>
  <c r="P397" i="6" s="1"/>
  <c r="P968" i="6" a="1"/>
  <c r="P968" i="6" s="1"/>
  <c r="P816" i="6" a="1"/>
  <c r="P816" i="6" s="1"/>
  <c r="P672" i="6" a="1"/>
  <c r="P672" i="6" s="1"/>
  <c r="P782" i="6" a="1"/>
  <c r="P782" i="6" s="1"/>
  <c r="P16" i="6" a="1"/>
  <c r="P16" i="6" s="1"/>
  <c r="P650" i="6" a="1"/>
  <c r="P650" i="6" s="1"/>
  <c r="P325" i="6" a="1"/>
  <c r="P325" i="6" s="1"/>
  <c r="P583" i="6" a="1"/>
  <c r="P583" i="6" s="1"/>
  <c r="P511" i="6" a="1"/>
  <c r="P511" i="6" s="1"/>
  <c r="P447" i="6" a="1"/>
  <c r="P447" i="6" s="1"/>
  <c r="P926" i="6" a="1"/>
  <c r="P926" i="6" s="1"/>
  <c r="P458" i="6" a="1"/>
  <c r="P458" i="6" s="1"/>
  <c r="P747" i="6" a="1"/>
  <c r="P747" i="6" s="1"/>
  <c r="P647" i="6" a="1"/>
  <c r="P647" i="6" s="1"/>
  <c r="P497" i="6" a="1"/>
  <c r="P497" i="6" s="1"/>
  <c r="P465" i="6" a="1"/>
  <c r="P465" i="6" s="1"/>
  <c r="P993" i="6" a="1"/>
  <c r="P993" i="6" s="1"/>
  <c r="P496" i="6" a="1"/>
  <c r="P496" i="6" s="1"/>
  <c r="P711" i="6" a="1"/>
  <c r="P711" i="6" s="1"/>
  <c r="P620" i="6" a="1"/>
  <c r="P620" i="6" s="1"/>
  <c r="P499" i="6" a="1"/>
  <c r="P499" i="6" s="1"/>
  <c r="P443" i="6" a="1"/>
  <c r="P443" i="6" s="1"/>
  <c r="P256" i="6" a="1"/>
  <c r="P256" i="6" s="1"/>
  <c r="P533" i="6" a="1"/>
  <c r="P533" i="6" s="1"/>
  <c r="P768" i="6" a="1"/>
  <c r="P768" i="6" s="1"/>
  <c r="P585" i="6" a="1"/>
  <c r="P585" i="6" s="1"/>
  <c r="P520" i="6" a="1"/>
  <c r="P520" i="6" s="1"/>
  <c r="P452" i="6" a="1"/>
  <c r="P452" i="6" s="1"/>
  <c r="P65" i="6" a="1"/>
  <c r="P65" i="6" s="1"/>
  <c r="P478" i="6" a="1"/>
  <c r="P478" i="6" s="1"/>
  <c r="P630" i="6" a="1"/>
  <c r="P630" i="6" s="1"/>
  <c r="P436" i="6" a="1"/>
  <c r="P436" i="6" s="1"/>
  <c r="P456" i="6" a="1"/>
  <c r="P456" i="6" s="1"/>
  <c r="P387" i="6" a="1"/>
  <c r="P387" i="6" s="1"/>
  <c r="P279" i="6" a="1"/>
  <c r="P279" i="6" s="1"/>
  <c r="P381" i="6" a="1"/>
  <c r="P381" i="6" s="1"/>
  <c r="P590" i="6" a="1"/>
  <c r="P590" i="6" s="1"/>
  <c r="P503" i="6" a="1"/>
  <c r="P503" i="6" s="1"/>
  <c r="P427" i="6" a="1"/>
  <c r="P427" i="6" s="1"/>
  <c r="P305" i="6" a="1"/>
  <c r="P305" i="6" s="1"/>
  <c r="P194" i="6" a="1"/>
  <c r="P194" i="6" s="1"/>
  <c r="P347" i="6" a="1"/>
  <c r="P347" i="6" s="1"/>
  <c r="P575" i="6" a="1"/>
  <c r="P575" i="6" s="1"/>
  <c r="P449" i="6" a="1"/>
  <c r="P449" i="6" s="1"/>
  <c r="P365" i="6" a="1"/>
  <c r="P365" i="6" s="1"/>
  <c r="P951" i="6" a="1"/>
  <c r="P951" i="6" s="1"/>
  <c r="P804" i="6" a="1"/>
  <c r="P804" i="6" s="1"/>
  <c r="P311" i="6" a="1"/>
  <c r="P311" i="6" s="1"/>
  <c r="P541" i="6" a="1"/>
  <c r="P541" i="6" s="1"/>
  <c r="P373" i="6" a="1"/>
  <c r="P373" i="6" s="1"/>
  <c r="P875" i="6" a="1"/>
  <c r="P875" i="6" s="1"/>
  <c r="P900" i="6" a="1"/>
  <c r="P900" i="6" s="1"/>
  <c r="P842" i="6" a="1"/>
  <c r="P842" i="6" s="1"/>
  <c r="P528" i="6" a="1"/>
  <c r="P528" i="6" s="1"/>
  <c r="P514" i="6" a="1"/>
  <c r="P514" i="6" s="1"/>
  <c r="P394" i="6" a="1"/>
  <c r="P394" i="6" s="1"/>
  <c r="P904" i="6" a="1"/>
  <c r="P904" i="6" s="1"/>
  <c r="P177" i="6" a="1"/>
  <c r="P177" i="6" s="1"/>
  <c r="P220" i="6" a="1"/>
  <c r="P220" i="6" s="1"/>
  <c r="P133" i="6" a="1"/>
  <c r="P133" i="6" s="1"/>
  <c r="P129" i="6" a="1"/>
  <c r="P129" i="6" s="1"/>
  <c r="P63" i="6" a="1"/>
  <c r="P63" i="6" s="1"/>
  <c r="P263" i="6" a="1"/>
  <c r="P263" i="6" s="1"/>
  <c r="P934" i="6" a="1"/>
  <c r="P934" i="6" s="1"/>
  <c r="P822" i="6" a="1"/>
  <c r="P822" i="6" s="1"/>
  <c r="P707" i="6" a="1"/>
  <c r="P707" i="6" s="1"/>
  <c r="P568" i="6" a="1"/>
  <c r="P568" i="6" s="1"/>
  <c r="P551" i="6" a="1"/>
  <c r="P551" i="6" s="1"/>
  <c r="P666" i="6" a="1"/>
  <c r="P666" i="6" s="1"/>
  <c r="P87" i="6" a="1"/>
  <c r="P87" i="6" s="1"/>
  <c r="P298" i="6" a="1"/>
  <c r="P298" i="6" s="1"/>
  <c r="P43" i="6" a="1"/>
  <c r="P43" i="6" s="1"/>
  <c r="P39" i="6" a="1"/>
  <c r="P39" i="6" s="1"/>
  <c r="P10" i="6" a="1"/>
  <c r="P10" i="6" s="1"/>
  <c r="P67" i="6" a="1"/>
  <c r="P67" i="6" s="1"/>
  <c r="P893" i="6" a="1"/>
  <c r="P893" i="6" s="1"/>
  <c r="P334" i="6" a="1"/>
  <c r="P334" i="6" s="1"/>
  <c r="P855" i="6" a="1"/>
  <c r="P855" i="6" s="1"/>
  <c r="P795" i="6" a="1"/>
  <c r="P795" i="6" s="1"/>
  <c r="P846" i="6" a="1"/>
  <c r="P846" i="6" s="1"/>
  <c r="P173" i="6" a="1"/>
  <c r="P173" i="6" s="1"/>
  <c r="P79" i="6" a="1"/>
  <c r="P79" i="6" s="1"/>
  <c r="P891" i="6" a="1"/>
  <c r="P891" i="6" s="1"/>
  <c r="P18" i="6" a="1"/>
  <c r="P18" i="6" s="1"/>
  <c r="P164" i="6" a="1"/>
  <c r="P164" i="6" s="1"/>
  <c r="P673" i="6" a="1"/>
  <c r="P673" i="6" s="1"/>
  <c r="P606" i="6" a="1"/>
  <c r="P606" i="6" s="1"/>
  <c r="P498" i="6" a="1"/>
  <c r="P498" i="6" s="1"/>
  <c r="P460" i="6" a="1"/>
  <c r="P460" i="6" s="1"/>
  <c r="P336" i="6" a="1"/>
  <c r="P336" i="6" s="1"/>
  <c r="P929" i="6" a="1"/>
  <c r="P929" i="6" s="1"/>
  <c r="P296" i="6" a="1"/>
  <c r="P296" i="6" s="1"/>
  <c r="P83" i="6" a="1"/>
  <c r="P83" i="6" s="1"/>
  <c r="P281" i="6" a="1"/>
  <c r="P281" i="6" s="1"/>
  <c r="P261" i="6" a="1"/>
  <c r="P261" i="6" s="1"/>
  <c r="P191" i="6" a="1"/>
  <c r="P191" i="6" s="1"/>
  <c r="P847" i="6" a="1"/>
  <c r="P847" i="6" s="1"/>
  <c r="P677" i="6" a="1"/>
  <c r="P677" i="6" s="1"/>
  <c r="P635" i="6" a="1"/>
  <c r="P635" i="6" s="1"/>
  <c r="P588" i="6" a="1"/>
  <c r="P588" i="6" s="1"/>
  <c r="P508" i="6" a="1"/>
  <c r="P508" i="6" s="1"/>
  <c r="P675" i="6" a="1"/>
  <c r="P675" i="6" s="1"/>
  <c r="P215" i="6" a="1"/>
  <c r="P215" i="6" s="1"/>
  <c r="P985" i="6" a="1"/>
  <c r="P985" i="6" s="1"/>
  <c r="P171" i="6" a="1"/>
  <c r="P171" i="6" s="1"/>
  <c r="P167" i="6" a="1"/>
  <c r="P167" i="6" s="1"/>
  <c r="P154" i="6" a="1"/>
  <c r="P154" i="6" s="1"/>
  <c r="P865" i="6" a="1"/>
  <c r="P865" i="6" s="1"/>
  <c r="P676" i="6" a="1"/>
  <c r="P676" i="6" s="1"/>
  <c r="P671" i="6" a="1"/>
  <c r="P671" i="6" s="1"/>
  <c r="P798" i="6" a="1"/>
  <c r="P798" i="6" s="1"/>
  <c r="P640" i="6" a="1"/>
  <c r="P640" i="6" s="1"/>
  <c r="P835" i="6" a="1"/>
  <c r="P835" i="6" s="1"/>
  <c r="P920" i="6" a="1"/>
  <c r="P920" i="6" s="1"/>
  <c r="P41" i="6" a="1"/>
  <c r="P41" i="6" s="1"/>
  <c r="P663" i="6" a="1"/>
  <c r="P663" i="6" s="1"/>
  <c r="P906" i="6" a="1"/>
  <c r="P906" i="6" s="1"/>
  <c r="P70" i="6" a="1"/>
  <c r="P70" i="6" s="1"/>
  <c r="P888" i="6" a="1"/>
  <c r="P888" i="6" s="1"/>
  <c r="P786" i="6" a="1"/>
  <c r="P786" i="6" s="1"/>
  <c r="P685" i="6" a="1"/>
  <c r="P685" i="6" s="1"/>
  <c r="P558" i="6" a="1"/>
  <c r="P558" i="6" s="1"/>
  <c r="P739" i="6" a="1"/>
  <c r="P739" i="6" s="1"/>
  <c r="P160" i="6" a="1"/>
  <c r="P160" i="6" s="1"/>
  <c r="P293" i="6" a="1"/>
  <c r="P293" i="6" s="1"/>
  <c r="P116" i="6" a="1"/>
  <c r="P116" i="6" s="1"/>
  <c r="P112" i="6" a="1"/>
  <c r="P112" i="6" s="1"/>
  <c r="P85" i="6" a="1"/>
  <c r="P85" i="6" s="1"/>
  <c r="P535" i="6" a="1"/>
  <c r="P535" i="6" s="1"/>
  <c r="P326" i="6" a="1"/>
  <c r="P326" i="6" s="1"/>
  <c r="P651" i="6" a="1"/>
  <c r="P651" i="6" s="1"/>
  <c r="P407" i="6" a="1"/>
  <c r="P407" i="6" s="1"/>
  <c r="P995" i="6" a="1"/>
  <c r="P995" i="6" s="1"/>
  <c r="P943" i="6" a="1"/>
  <c r="P943" i="6" s="1"/>
  <c r="P682" i="6" a="1"/>
  <c r="P682" i="6" s="1"/>
  <c r="P510" i="6" a="1"/>
  <c r="P510" i="6" s="1"/>
  <c r="P777" i="6" a="1"/>
  <c r="P777" i="6" s="1"/>
  <c r="P143" i="6" a="1"/>
  <c r="P143" i="6" s="1"/>
  <c r="P758" i="6" a="1"/>
  <c r="P758" i="6" s="1"/>
  <c r="P621" i="6" a="1"/>
  <c r="P621" i="6" s="1"/>
  <c r="P702" i="6" a="1"/>
  <c r="P702" i="6" s="1"/>
  <c r="P634" i="6" a="1"/>
  <c r="P634" i="6" s="1"/>
  <c r="P602" i="6" a="1"/>
  <c r="P602" i="6" s="1"/>
  <c r="P808" i="6" a="1"/>
  <c r="P808" i="6" s="1"/>
  <c r="P691" i="6" a="1"/>
  <c r="P691" i="6" s="1"/>
  <c r="P542" i="6" a="1"/>
  <c r="P542" i="6" s="1"/>
  <c r="P636" i="6" a="1"/>
  <c r="P636" i="6" s="1"/>
  <c r="P57" i="6" a="1"/>
  <c r="P57" i="6" s="1"/>
  <c r="P936" i="6" a="1"/>
  <c r="P936" i="6" s="1"/>
  <c r="P788" i="6" a="1"/>
  <c r="P788" i="6" s="1"/>
  <c r="P664" i="6" a="1"/>
  <c r="P664" i="6" s="1"/>
  <c r="P626" i="6" a="1"/>
  <c r="P626" i="6" s="1"/>
  <c r="P654" i="6" a="1"/>
  <c r="P654" i="6" s="1"/>
  <c r="P255" i="6" a="1"/>
  <c r="P255" i="6" s="1"/>
  <c r="P319" i="6" a="1"/>
  <c r="P319" i="6" s="1"/>
  <c r="P861" i="6" a="1"/>
  <c r="P861" i="6" s="1"/>
  <c r="P653" i="6" a="1"/>
  <c r="P653" i="6" s="1"/>
  <c r="P591" i="6" a="1"/>
  <c r="P591" i="6" s="1"/>
  <c r="P680" i="6" a="1"/>
  <c r="P680" i="6" s="1"/>
  <c r="P295" i="6" a="1"/>
  <c r="P295" i="6" s="1"/>
  <c r="P559" i="6" a="1"/>
  <c r="P559" i="6" s="1"/>
  <c r="P749" i="6" a="1"/>
  <c r="P749" i="6" s="1"/>
  <c r="P649" i="6" a="1"/>
  <c r="P649" i="6" s="1"/>
  <c r="P517" i="6" a="1"/>
  <c r="P517" i="6" s="1"/>
  <c r="P475" i="6" a="1"/>
  <c r="P475" i="6" s="1"/>
  <c r="P271" i="6" a="1"/>
  <c r="P271" i="6" s="1"/>
  <c r="P442" i="6" a="1"/>
  <c r="P442" i="6" s="1"/>
  <c r="P708" i="6" a="1"/>
  <c r="P708" i="6" s="1"/>
  <c r="P573" i="6" a="1"/>
  <c r="P573" i="6" s="1"/>
  <c r="P444" i="6" a="1"/>
  <c r="P444" i="6" s="1"/>
  <c r="P408" i="6" a="1"/>
  <c r="P408" i="6" s="1"/>
  <c r="P11" i="6" a="1"/>
  <c r="P11" i="6" s="1"/>
  <c r="P423" i="6" a="1"/>
  <c r="P423" i="6" s="1"/>
  <c r="P694" i="6" a="1"/>
  <c r="P694" i="6" s="1"/>
  <c r="P482" i="6" a="1"/>
  <c r="P482" i="6" s="1"/>
  <c r="P424" i="6" a="1"/>
  <c r="P424" i="6" s="1"/>
  <c r="P318" i="6" a="1"/>
  <c r="P318" i="6" s="1"/>
  <c r="P169" i="6" a="1"/>
  <c r="P169" i="6" s="1"/>
  <c r="P380" i="6" a="1"/>
  <c r="P380" i="6" s="1"/>
  <c r="P639" i="6" a="1"/>
  <c r="P639" i="6" s="1"/>
  <c r="P429" i="6" a="1"/>
  <c r="P429" i="6" s="1"/>
  <c r="P372" i="6" a="1"/>
  <c r="P372" i="6" s="1"/>
  <c r="P986" i="6" a="1"/>
  <c r="P986" i="6" s="1"/>
  <c r="P250" i="6" a="1"/>
  <c r="P250" i="6" s="1"/>
  <c r="P599" i="6" a="1"/>
  <c r="P599" i="6" s="1"/>
  <c r="P560" i="6" a="1"/>
  <c r="P560" i="6" s="1"/>
  <c r="P473" i="6" a="1"/>
  <c r="P473" i="6" s="1"/>
  <c r="P633" i="6" a="1"/>
  <c r="P633" i="6" s="1"/>
  <c r="P190" i="6" a="1"/>
  <c r="P190" i="6" s="1"/>
  <c r="P928" i="6" a="1"/>
  <c r="P928" i="6" s="1"/>
  <c r="P102" i="6" a="1"/>
  <c r="P102" i="6" s="1"/>
  <c r="P94" i="6" a="1"/>
  <c r="P94" i="6" s="1"/>
  <c r="P72" i="6" a="1"/>
  <c r="P72" i="6" s="1"/>
  <c r="P609" i="6" a="1"/>
  <c r="P609" i="6" s="1"/>
  <c r="P413" i="6" a="1"/>
  <c r="P413" i="6" s="1"/>
  <c r="P877" i="6" a="1"/>
  <c r="P877" i="6" s="1"/>
  <c r="P687" i="6" a="1"/>
  <c r="P687" i="6" s="1"/>
  <c r="P714" i="6" a="1"/>
  <c r="P714" i="6" s="1"/>
  <c r="P596" i="6" a="1"/>
  <c r="P596" i="6" s="1"/>
  <c r="P760" i="6" a="1"/>
  <c r="P760" i="6" s="1"/>
  <c r="P881" i="6" a="1"/>
  <c r="P881" i="6" s="1"/>
  <c r="P201" i="6" a="1"/>
  <c r="P201" i="6" s="1"/>
  <c r="P52" i="6" a="1"/>
  <c r="P52" i="6" s="1"/>
  <c r="P48" i="6" a="1"/>
  <c r="P48" i="6" s="1"/>
  <c r="P21" i="6" a="1"/>
  <c r="P21" i="6" s="1"/>
  <c r="P624" i="6" a="1"/>
  <c r="P624" i="6" s="1"/>
  <c r="P389" i="6" a="1"/>
  <c r="P389" i="6" s="1"/>
  <c r="P403" i="6" a="1"/>
  <c r="P403" i="6" s="1"/>
  <c r="P907" i="6" a="1"/>
  <c r="P907" i="6" s="1"/>
  <c r="P856" i="6" a="1"/>
  <c r="P856" i="6" s="1"/>
  <c r="P977" i="6" a="1"/>
  <c r="P977" i="6" s="1"/>
  <c r="P182" i="6" a="1"/>
  <c r="P182" i="6" s="1"/>
  <c r="P88" i="6" a="1"/>
  <c r="P88" i="6" s="1"/>
  <c r="P961" i="6" a="1"/>
  <c r="P961" i="6" s="1"/>
  <c r="P25" i="6" a="1"/>
  <c r="P25" i="6" s="1"/>
  <c r="P32" i="6" a="1"/>
  <c r="P32" i="6" s="1"/>
  <c r="P163" i="6" a="1"/>
  <c r="P163" i="6" s="1"/>
  <c r="P726" i="6" a="1"/>
  <c r="P726" i="6" s="1"/>
  <c r="P544" i="6" a="1"/>
  <c r="P544" i="6" s="1"/>
  <c r="P522" i="6" a="1"/>
  <c r="P522" i="6" s="1"/>
  <c r="P418" i="6" a="1"/>
  <c r="P418" i="6" s="1"/>
  <c r="P567" i="6" a="1"/>
  <c r="P567" i="6" s="1"/>
  <c r="P49" i="6" a="1"/>
  <c r="P49" i="6" s="1"/>
  <c r="P92" i="6" a="1"/>
  <c r="P92" i="6" s="1"/>
  <c r="P5" i="6" a="1"/>
  <c r="P5" i="6" s="1"/>
  <c r="P297" i="6" a="1"/>
  <c r="P297" i="6" s="1"/>
  <c r="P200" i="6" a="1"/>
  <c r="P200" i="6" s="1"/>
  <c r="P414" i="6" a="1"/>
  <c r="P414" i="6" s="1"/>
  <c r="P227" i="6" a="1"/>
  <c r="P227" i="6" s="1"/>
  <c r="P698" i="6" a="1"/>
  <c r="P698" i="6" s="1"/>
  <c r="P723" i="6" a="1"/>
  <c r="P723" i="6" s="1"/>
  <c r="P613" i="6" a="1"/>
  <c r="P613" i="6" s="1"/>
  <c r="P753" i="6" a="1"/>
  <c r="P753" i="6" s="1"/>
  <c r="P224" i="6" a="1"/>
  <c r="P224" i="6" s="1"/>
  <c r="P264" i="6" a="1"/>
  <c r="P264" i="6" s="1"/>
  <c r="P180" i="6" a="1"/>
  <c r="P180" i="6" s="1"/>
  <c r="P176" i="6" a="1"/>
  <c r="P176" i="6" s="1"/>
  <c r="P149" i="6" a="1"/>
  <c r="P149" i="6" s="1"/>
  <c r="P445" i="6" a="1"/>
  <c r="P445" i="6" s="1"/>
  <c r="P99" i="6" a="1"/>
  <c r="P99" i="6" s="1"/>
  <c r="P952" i="6" a="1"/>
  <c r="P952" i="6" s="1"/>
  <c r="P717" i="6" a="1"/>
  <c r="P717" i="6" s="1"/>
  <c r="P692" i="6" a="1"/>
  <c r="P692" i="6" s="1"/>
  <c r="P887" i="6" a="1"/>
  <c r="P887" i="6" s="1"/>
  <c r="P268" i="6" a="1"/>
  <c r="P268" i="6" s="1"/>
  <c r="P239" i="6" a="1"/>
  <c r="P239" i="6" s="1"/>
  <c r="P919" i="6" a="1"/>
  <c r="P919" i="6" s="1"/>
  <c r="P234" i="6" a="1"/>
  <c r="P234" i="6" s="1"/>
  <c r="P59" i="6" a="1"/>
  <c r="P59" i="6" s="1"/>
  <c r="P437" i="6" a="1"/>
  <c r="P437" i="6" s="1"/>
  <c r="P236" i="6" a="1"/>
  <c r="P236" i="6" s="1"/>
  <c r="P787" i="6" a="1"/>
  <c r="P787" i="6" s="1"/>
  <c r="P678" i="6" a="1"/>
  <c r="P678" i="6" s="1"/>
  <c r="P764" i="6" a="1"/>
  <c r="P764" i="6" s="1"/>
  <c r="P925" i="6" a="1"/>
  <c r="P925" i="6" s="1"/>
  <c r="P9" i="6" a="1"/>
  <c r="P9" i="6" s="1"/>
  <c r="P832" i="6" a="1"/>
  <c r="P832" i="6" s="1"/>
  <c r="P974" i="6" a="1"/>
  <c r="P974" i="6" s="1"/>
  <c r="P6" i="6" a="1"/>
  <c r="P6" i="6" s="1"/>
  <c r="P252" i="6" a="1"/>
  <c r="P252" i="6" s="1"/>
  <c r="P818" i="6" a="1"/>
  <c r="P818" i="6" s="1"/>
  <c r="P657" i="6" a="1"/>
  <c r="P657" i="6" s="1"/>
  <c r="P721" i="6" a="1"/>
  <c r="P721" i="6" s="1"/>
  <c r="P333" i="6" a="1"/>
  <c r="P333" i="6" s="1"/>
  <c r="P221" i="6" a="1"/>
  <c r="P221" i="6" s="1"/>
  <c r="P727" i="6" a="1"/>
  <c r="P727" i="6" s="1"/>
  <c r="P555" i="6" a="1"/>
  <c r="P555" i="6" s="1"/>
  <c r="P509" i="6" a="1"/>
  <c r="P509" i="6" s="1"/>
  <c r="P742" i="6" a="1"/>
  <c r="P742" i="6" s="1"/>
  <c r="P516" i="6" a="1"/>
  <c r="P516" i="6" s="1"/>
  <c r="P843" i="6" a="1"/>
  <c r="P843" i="6" s="1"/>
  <c r="P581" i="6" a="1"/>
  <c r="P581" i="6" s="1"/>
  <c r="P248" i="6" a="1"/>
  <c r="P248" i="6" s="1"/>
  <c r="P352" i="6" a="1"/>
  <c r="P352" i="6" s="1"/>
  <c r="P895" i="6" a="1"/>
  <c r="P895" i="6" s="1"/>
  <c r="P713" i="6" a="1"/>
  <c r="P713" i="6" s="1"/>
  <c r="P627" i="6" a="1"/>
  <c r="P627" i="6" s="1"/>
  <c r="P321" i="6" a="1"/>
  <c r="P321" i="6" s="1"/>
  <c r="P196" i="6" a="1"/>
  <c r="P196" i="6" s="1"/>
  <c r="P349" i="6" a="1"/>
  <c r="P349" i="6" s="1"/>
  <c r="P884" i="6" a="1"/>
  <c r="P884" i="6" s="1"/>
  <c r="P769" i="6" a="1"/>
  <c r="P769" i="6" s="1"/>
  <c r="P608" i="6" a="1"/>
  <c r="P608" i="6" s="1"/>
  <c r="P398" i="6" a="1"/>
  <c r="P398" i="6" s="1"/>
  <c r="P64" i="6" a="1"/>
  <c r="P64" i="6" s="1"/>
  <c r="P356" i="6" a="1"/>
  <c r="P356" i="6" s="1"/>
  <c r="P939" i="6" a="1"/>
  <c r="P939" i="6" s="1"/>
  <c r="P766" i="6" a="1"/>
  <c r="P766" i="6" s="1"/>
  <c r="P644" i="6" a="1"/>
  <c r="P644" i="6" s="1"/>
  <c r="P446" i="6" a="1"/>
  <c r="P446" i="6" s="1"/>
  <c r="P706" i="6" a="1"/>
  <c r="P706" i="6" s="1"/>
  <c r="P388" i="6" a="1"/>
  <c r="P388" i="6" s="1"/>
  <c r="P975" i="6" a="1"/>
  <c r="P975" i="6" s="1"/>
  <c r="P755" i="6" a="1"/>
  <c r="P755" i="6" s="1"/>
  <c r="P710" i="6" a="1"/>
  <c r="P710" i="6" s="1"/>
  <c r="P521" i="6" a="1"/>
  <c r="P521" i="6" s="1"/>
  <c r="P76" i="6" a="1"/>
  <c r="P76" i="6" s="1"/>
  <c r="P332" i="6" a="1"/>
  <c r="P332" i="6" s="1"/>
  <c r="P850" i="6" a="1"/>
  <c r="P850" i="6" s="1"/>
  <c r="P574" i="6" a="1"/>
  <c r="P574" i="6" s="1"/>
  <c r="P534" i="6" a="1"/>
  <c r="P534" i="6" s="1"/>
  <c r="P665" i="6" a="1"/>
  <c r="P665" i="6" s="1"/>
  <c r="P8" i="6" a="1"/>
  <c r="P8" i="6" s="1"/>
  <c r="P545" i="6" a="1"/>
  <c r="P545" i="6" s="1"/>
  <c r="P754" i="6" a="1"/>
  <c r="P754" i="6" s="1"/>
  <c r="P619" i="6" a="1"/>
  <c r="P619" i="6" s="1"/>
  <c r="P548" i="6" a="1"/>
  <c r="P548" i="6" s="1"/>
  <c r="P485" i="6" a="1"/>
  <c r="P485" i="6" s="1"/>
  <c r="P7" i="6" a="1"/>
  <c r="P7" i="6" s="1"/>
  <c r="P474" i="6" a="1"/>
  <c r="P474" i="6" s="1"/>
  <c r="P705" i="6" a="1"/>
  <c r="P705" i="6" s="1"/>
  <c r="P637" i="6" a="1"/>
  <c r="P637" i="6" s="1"/>
  <c r="P477" i="6" a="1"/>
  <c r="P477" i="6" s="1"/>
  <c r="P435" i="6" a="1"/>
  <c r="P435" i="6" s="1"/>
  <c r="P20" i="6" a="1"/>
  <c r="P20" i="6" s="1"/>
  <c r="P428" i="6" a="1"/>
  <c r="P428" i="6" s="1"/>
  <c r="P683" i="6" a="1"/>
  <c r="P683" i="6" s="1"/>
  <c r="P480" i="6" a="1"/>
  <c r="P480" i="6" s="1"/>
  <c r="P431" i="6" a="1"/>
  <c r="P431" i="6" s="1"/>
  <c r="P344" i="6" a="1"/>
  <c r="P344" i="6" s="1"/>
  <c r="P174" i="6" a="1"/>
  <c r="P174" i="6" s="1"/>
  <c r="P646" i="6" a="1"/>
  <c r="P646" i="6" s="1"/>
  <c r="P587" i="6" a="1"/>
  <c r="P587" i="6" s="1"/>
  <c r="P526" i="6" a="1"/>
  <c r="P526" i="6" s="1"/>
  <c r="P701" i="6" a="1"/>
  <c r="P701" i="6" s="1"/>
  <c r="P119" i="6" a="1"/>
  <c r="P119" i="6" s="1"/>
  <c r="P956" i="6" a="1"/>
  <c r="P956" i="6" s="1"/>
  <c r="P75" i="6" a="1"/>
  <c r="P75" i="6" s="1"/>
  <c r="P71" i="6" a="1"/>
  <c r="P71" i="6" s="1"/>
  <c r="P244" i="6" a="1"/>
  <c r="P244" i="6" s="1"/>
  <c r="P22" i="6" a="1"/>
  <c r="P22" i="6" s="1"/>
  <c r="P927" i="6" a="1"/>
  <c r="P927" i="6" s="1"/>
  <c r="P949" i="6" a="1"/>
  <c r="P949" i="6" s="1"/>
  <c r="P994" i="6" a="1"/>
  <c r="P994" i="6" s="1"/>
  <c r="P725" i="6" a="1"/>
  <c r="P725" i="6" s="1"/>
  <c r="P582" i="6" a="1"/>
  <c r="P582" i="6" s="1"/>
  <c r="P853" i="6" a="1"/>
  <c r="P853" i="6" s="1"/>
  <c r="P930" i="6" a="1"/>
  <c r="P930" i="6" s="1"/>
  <c r="P238" i="6" a="1"/>
  <c r="P238" i="6" s="1"/>
  <c r="P810" i="6" a="1"/>
  <c r="P810" i="6" s="1"/>
  <c r="P1001" i="6" a="1"/>
  <c r="P1001" i="6" s="1"/>
  <c r="P219" i="6" a="1"/>
  <c r="P219" i="6" s="1"/>
  <c r="P86" i="6" a="1"/>
  <c r="P86" i="6" s="1"/>
  <c r="P898" i="6" a="1"/>
  <c r="P898" i="6" s="1"/>
  <c r="P487" i="6" a="1"/>
  <c r="P487" i="6" s="1"/>
  <c r="P341" i="6" a="1"/>
  <c r="P341" i="6" s="1"/>
  <c r="P932" i="6" a="1"/>
  <c r="P932" i="6" s="1"/>
  <c r="P272" i="6" a="1"/>
  <c r="P272" i="6" s="1"/>
  <c r="P115" i="6" a="1"/>
  <c r="P115" i="6" s="1"/>
  <c r="P138" i="6" a="1"/>
  <c r="P138" i="6" s="1"/>
  <c r="P74" i="6" a="1"/>
  <c r="P74" i="6" s="1"/>
  <c r="P223" i="6" a="1"/>
  <c r="P223" i="6" s="1"/>
  <c r="P703" i="6" a="1"/>
  <c r="P703" i="6" s="1"/>
  <c r="P579" i="6" a="1"/>
  <c r="P579" i="6" s="1"/>
  <c r="P813" i="6" a="1"/>
  <c r="P813" i="6" s="1"/>
  <c r="P571" i="6" a="1"/>
  <c r="P571" i="6" s="1"/>
  <c r="P615" i="6" a="1"/>
  <c r="P615" i="6" s="1"/>
  <c r="P472" i="6" a="1"/>
  <c r="P472" i="6" s="1"/>
  <c r="P686" i="6" a="1"/>
  <c r="P686" i="6" s="1"/>
  <c r="P247" i="6" a="1"/>
  <c r="P247" i="6" s="1"/>
  <c r="P958" i="6" a="1"/>
  <c r="P958" i="6" s="1"/>
  <c r="P203" i="6" a="1"/>
  <c r="P203" i="6" s="1"/>
  <c r="P199" i="6" a="1"/>
  <c r="P199" i="6" s="1"/>
  <c r="P226" i="6" a="1"/>
  <c r="P226" i="6" s="1"/>
  <c r="P781" i="6" a="1"/>
  <c r="P781" i="6" s="1"/>
  <c r="P662" i="6" a="1"/>
  <c r="P662" i="6" s="1"/>
  <c r="P792" i="6" a="1"/>
  <c r="P792" i="6" s="1"/>
  <c r="P734" i="6" a="1"/>
  <c r="P734" i="6" s="1"/>
  <c r="P576" i="6" a="1"/>
  <c r="P576" i="6" s="1"/>
  <c r="P799" i="6" a="1"/>
  <c r="P799" i="6" s="1"/>
  <c r="P931" i="6" a="1"/>
  <c r="P931" i="6" s="1"/>
  <c r="P73" i="6" a="1"/>
  <c r="P73" i="6" s="1"/>
  <c r="P803" i="6" a="1"/>
  <c r="P803" i="6" s="1"/>
  <c r="P841" i="6" a="1"/>
  <c r="P841" i="6" s="1"/>
  <c r="P134" i="6" a="1"/>
  <c r="P134" i="6" s="1"/>
  <c r="P854" i="6" a="1"/>
  <c r="P854" i="6" s="1"/>
  <c r="P729" i="6" a="1"/>
  <c r="P729" i="6" s="1"/>
  <c r="P320" i="6" a="1"/>
  <c r="P320" i="6" s="1"/>
  <c r="P740" i="6" a="1"/>
  <c r="P740" i="6" s="1"/>
  <c r="P738" i="6" a="1"/>
  <c r="P738" i="6" s="1"/>
  <c r="P917" i="6" a="1"/>
  <c r="P917" i="6" s="1"/>
  <c r="P77" i="6" a="1"/>
  <c r="P77" i="6" s="1"/>
  <c r="P267" i="6" a="1"/>
  <c r="P267" i="6" s="1"/>
  <c r="P809" i="6" a="1"/>
  <c r="P809" i="6" s="1"/>
  <c r="P185" i="6" a="1"/>
  <c r="P185" i="6" s="1"/>
  <c r="P68" i="6" a="1"/>
  <c r="P68" i="6" s="1"/>
  <c r="P916" i="6" a="1"/>
  <c r="P916" i="6" s="1"/>
  <c r="P979" i="6" a="1"/>
  <c r="P979" i="6" s="1"/>
  <c r="P848" i="6" a="1"/>
  <c r="P848" i="6" s="1"/>
  <c r="P689" i="6" a="1"/>
  <c r="P689" i="6" s="1"/>
  <c r="P876" i="6" a="1"/>
  <c r="P876" i="6" s="1"/>
  <c r="P266" i="6" a="1"/>
  <c r="P266" i="6" s="1"/>
  <c r="P207" i="6" a="1"/>
  <c r="P207" i="6" s="1"/>
  <c r="P908" i="6" a="1"/>
  <c r="P908" i="6" s="1"/>
  <c r="P162" i="6" a="1"/>
  <c r="P162" i="6" s="1"/>
  <c r="P27" i="6" a="1"/>
  <c r="P27" i="6" s="1"/>
  <c r="P506" i="6" a="1"/>
  <c r="P506" i="6" s="1"/>
  <c r="P44" i="6" a="1"/>
  <c r="P44" i="6" s="1"/>
  <c r="BM27" i="6" a="1"/>
  <c r="BM27" i="6" s="1"/>
  <c r="BM34" i="6"/>
  <c r="BN21" i="6" a="1"/>
  <c r="BN21" i="6" s="1"/>
  <c r="BN35" i="6" s="1"/>
  <c r="BN23" i="6" a="1"/>
  <c r="BN23" i="6" s="1"/>
  <c r="BN37" i="6" s="1"/>
  <c r="BN22" i="6" a="1"/>
  <c r="BN22" i="6" s="1"/>
  <c r="BN36" i="6" s="1"/>
  <c r="BN20" i="6" a="1"/>
  <c r="BN20" i="6" s="1"/>
  <c r="BN25" i="6" a="1"/>
  <c r="BN25" i="6" s="1"/>
  <c r="BN39" i="6" s="1"/>
  <c r="BN24" i="6" a="1"/>
  <c r="BN24" i="6" s="1"/>
  <c r="BN38" i="6" s="1"/>
  <c r="P15" i="8" l="1"/>
  <c r="O15" i="8"/>
  <c r="L15" i="8"/>
  <c r="V2" i="10"/>
  <c r="Q15" i="8" s="1"/>
  <c r="K15" i="8"/>
  <c r="BN27" i="6" a="1"/>
  <c r="BN27" i="6" s="1"/>
  <c r="BN34" i="6"/>
  <c r="BO25" i="6" a="1"/>
  <c r="BO25" i="6" s="1"/>
  <c r="BO39" i="6" s="1"/>
  <c r="BO21" i="6" a="1"/>
  <c r="BO21" i="6" s="1"/>
  <c r="BO35" i="6" s="1"/>
  <c r="BO20" i="6" a="1"/>
  <c r="BO20" i="6" s="1"/>
  <c r="BO23" i="6" a="1"/>
  <c r="BO23" i="6" s="1"/>
  <c r="BO37" i="6" s="1"/>
  <c r="BO24" i="6" a="1"/>
  <c r="BO24" i="6" s="1"/>
  <c r="BO38" i="6" s="1"/>
  <c r="BO22" i="6" a="1"/>
  <c r="BO22" i="6" s="1"/>
  <c r="BO36" i="6" s="1"/>
  <c r="BO27" i="6" l="1" a="1"/>
  <c r="BO27" i="6" s="1"/>
  <c r="BO34" i="6"/>
  <c r="BP24" i="6" a="1"/>
  <c r="BP24" i="6" s="1"/>
  <c r="BP38" i="6" s="1"/>
  <c r="BP23" i="6" a="1"/>
  <c r="BP23" i="6" s="1"/>
  <c r="BP37" i="6" s="1"/>
  <c r="BP20" i="6" a="1"/>
  <c r="BP20" i="6" s="1"/>
  <c r="BP25" i="6" a="1"/>
  <c r="BP25" i="6" s="1"/>
  <c r="BP39" i="6" s="1"/>
  <c r="BP21" i="6" a="1"/>
  <c r="BP21" i="6" s="1"/>
  <c r="BP35" i="6" s="1"/>
  <c r="BP22" i="6" a="1"/>
  <c r="BP22" i="6" s="1"/>
  <c r="BP36" i="6" s="1"/>
  <c r="BP27" i="6" l="1" a="1"/>
  <c r="BP27" i="6" s="1"/>
  <c r="BP34" i="6"/>
  <c r="BQ22" i="6" a="1"/>
  <c r="BQ22" i="6" s="1"/>
  <c r="BQ36" i="6" s="1"/>
  <c r="BQ21" i="6" a="1"/>
  <c r="BQ21" i="6" s="1"/>
  <c r="BQ35" i="6" s="1"/>
  <c r="BQ24" i="6" a="1"/>
  <c r="BQ24" i="6" s="1"/>
  <c r="BQ38" i="6" s="1"/>
  <c r="BQ23" i="6" a="1"/>
  <c r="BQ23" i="6" s="1"/>
  <c r="BQ37" i="6" s="1"/>
  <c r="BQ25" i="6" a="1"/>
  <c r="BQ25" i="6" s="1"/>
  <c r="BQ39" i="6" s="1"/>
  <c r="BQ20" i="6" a="1"/>
  <c r="BQ20" i="6" s="1"/>
  <c r="BQ27" i="6" l="1" a="1"/>
  <c r="BQ27" i="6" s="1"/>
  <c r="BQ34" i="6"/>
  <c r="BR21" i="6" a="1"/>
  <c r="BR21" i="6" s="1"/>
  <c r="BR35" i="6" s="1"/>
  <c r="BR23" i="6" a="1"/>
  <c r="BR23" i="6" s="1"/>
  <c r="BR37" i="6" s="1"/>
  <c r="BR20" i="6" a="1"/>
  <c r="BR20" i="6" s="1"/>
  <c r="BR24" i="6" a="1"/>
  <c r="BR24" i="6" s="1"/>
  <c r="BR38" i="6" s="1"/>
  <c r="BR25" i="6" a="1"/>
  <c r="BR25" i="6" s="1"/>
  <c r="BR39" i="6" s="1"/>
  <c r="BR22" i="6" a="1"/>
  <c r="BR22" i="6" s="1"/>
  <c r="BR36" i="6" s="1"/>
  <c r="BR27" i="6" l="1" a="1"/>
  <c r="BR27" i="6" s="1"/>
  <c r="BR34" i="6"/>
  <c r="BS23" i="6" a="1"/>
  <c r="BS23" i="6" s="1"/>
  <c r="BS37" i="6" s="1"/>
  <c r="BS25" i="6" a="1"/>
  <c r="BS25" i="6" s="1"/>
  <c r="BS39" i="6" s="1"/>
  <c r="BS21" i="6" a="1"/>
  <c r="BS21" i="6" s="1"/>
  <c r="BS35" i="6" s="1"/>
  <c r="BS24" i="6" a="1"/>
  <c r="BS24" i="6" s="1"/>
  <c r="BS38" i="6" s="1"/>
  <c r="BS22" i="6" a="1"/>
  <c r="BS22" i="6" s="1"/>
  <c r="BS36" i="6" s="1"/>
  <c r="BS20" i="6" a="1"/>
  <c r="BS20" i="6" s="1"/>
  <c r="BS27" i="6" l="1" a="1"/>
  <c r="BS27" i="6" s="1"/>
  <c r="BS34" i="6"/>
  <c r="BT25" i="6" a="1"/>
  <c r="BT25" i="6" s="1"/>
  <c r="BT39" i="6" s="1"/>
  <c r="BT24" i="6" a="1"/>
  <c r="BT24" i="6" s="1"/>
  <c r="BT38" i="6" s="1"/>
  <c r="BT23" i="6" a="1"/>
  <c r="BT23" i="6" s="1"/>
  <c r="BT37" i="6" s="1"/>
  <c r="BT21" i="6" a="1"/>
  <c r="BT21" i="6" s="1"/>
  <c r="BT35" i="6" s="1"/>
  <c r="BT22" i="6" a="1"/>
  <c r="BT22" i="6" s="1"/>
  <c r="BT36" i="6" s="1"/>
  <c r="BT20" i="6" a="1"/>
  <c r="BT20" i="6" s="1"/>
  <c r="BT27" i="6" l="1" a="1"/>
  <c r="BT27" i="6" s="1"/>
  <c r="BT34" i="6"/>
  <c r="BU25" i="6" a="1"/>
  <c r="BU25" i="6" s="1"/>
  <c r="BU39" i="6" s="1"/>
  <c r="BU21" i="6" a="1"/>
  <c r="BU21" i="6" s="1"/>
  <c r="BU35" i="6" s="1"/>
  <c r="BU23" i="6" a="1"/>
  <c r="BU23" i="6" s="1"/>
  <c r="BU37" i="6" s="1"/>
  <c r="BU24" i="6" a="1"/>
  <c r="BU24" i="6" s="1"/>
  <c r="BU38" i="6" s="1"/>
  <c r="BU20" i="6" a="1"/>
  <c r="BU20" i="6" s="1"/>
  <c r="BU22" i="6" a="1"/>
  <c r="BU22" i="6" s="1"/>
  <c r="BU36" i="6" s="1"/>
  <c r="BU27" i="6" l="1" a="1"/>
  <c r="BU27" i="6" s="1"/>
  <c r="BU34" i="6"/>
  <c r="BV21" i="6" a="1"/>
  <c r="BV21" i="6" s="1"/>
  <c r="BV35" i="6" s="1"/>
  <c r="BV24" i="6" a="1"/>
  <c r="BV24" i="6" s="1"/>
  <c r="BV38" i="6" s="1"/>
  <c r="BV23" i="6" a="1"/>
  <c r="BV23" i="6" s="1"/>
  <c r="BV37" i="6" s="1"/>
  <c r="BV25" i="6" a="1"/>
  <c r="BV25" i="6" s="1"/>
  <c r="BV39" i="6" s="1"/>
  <c r="BV20" i="6" a="1"/>
  <c r="BV20" i="6" s="1"/>
  <c r="BV22" i="6" a="1"/>
  <c r="BV22" i="6" s="1"/>
  <c r="BV36" i="6" s="1"/>
  <c r="BV27" i="6" l="1" a="1"/>
  <c r="BV27" i="6" s="1"/>
  <c r="BV34" i="6"/>
  <c r="BW25" i="6" a="1"/>
  <c r="BW25" i="6" s="1"/>
  <c r="BW39" i="6" s="1"/>
  <c r="BW21" i="6" a="1"/>
  <c r="BW21" i="6" s="1"/>
  <c r="BW35" i="6" s="1"/>
  <c r="BW22" i="6" a="1"/>
  <c r="BW22" i="6" s="1"/>
  <c r="BW36" i="6" s="1"/>
  <c r="BW24" i="6" a="1"/>
  <c r="BW24" i="6" s="1"/>
  <c r="BW38" i="6" s="1"/>
  <c r="BW23" i="6" a="1"/>
  <c r="BW23" i="6" s="1"/>
  <c r="BW37" i="6" s="1"/>
  <c r="BW20" i="6" a="1"/>
  <c r="BW20" i="6" s="1"/>
  <c r="BW27" i="6" l="1" a="1"/>
  <c r="BW27" i="6" s="1"/>
  <c r="BW34" i="6"/>
  <c r="BX21" i="6" a="1"/>
  <c r="BX21" i="6" s="1"/>
  <c r="BX35" i="6" s="1"/>
  <c r="BX25" i="6" a="1"/>
  <c r="BX25" i="6" s="1"/>
  <c r="BX39" i="6" s="1"/>
  <c r="BX23" i="6" a="1"/>
  <c r="BX23" i="6" s="1"/>
  <c r="BX37" i="6" s="1"/>
  <c r="BX24" i="6" a="1"/>
  <c r="BX24" i="6" s="1"/>
  <c r="BX38" i="6" s="1"/>
  <c r="BX22" i="6" a="1"/>
  <c r="BX22" i="6" s="1"/>
  <c r="BX36" i="6" s="1"/>
  <c r="BX20" i="6" a="1"/>
  <c r="BX20" i="6" s="1"/>
  <c r="BX27" i="6" l="1" a="1"/>
  <c r="BX27" i="6" s="1"/>
  <c r="BX34" i="6"/>
  <c r="BY25" i="6" a="1"/>
  <c r="BY25" i="6" s="1"/>
  <c r="BY39" i="6" s="1"/>
  <c r="BY23" i="6" a="1"/>
  <c r="BY23" i="6" s="1"/>
  <c r="BY37" i="6" s="1"/>
  <c r="BY21" i="6" a="1"/>
  <c r="BY21" i="6" s="1"/>
  <c r="BY35" i="6" s="1"/>
  <c r="BY24" i="6" a="1"/>
  <c r="BY24" i="6" s="1"/>
  <c r="BY38" i="6" s="1"/>
  <c r="BY20" i="6" a="1"/>
  <c r="BY20" i="6" s="1"/>
  <c r="BY22" i="6" a="1"/>
  <c r="BY22" i="6" s="1"/>
  <c r="BY36" i="6" s="1"/>
  <c r="BY27" i="6" l="1" a="1"/>
  <c r="BY27" i="6" s="1"/>
  <c r="BY34" i="6"/>
  <c r="BZ24" i="6" a="1"/>
  <c r="BZ24" i="6" s="1"/>
  <c r="BZ38" i="6" s="1"/>
  <c r="BZ21" i="6" a="1"/>
  <c r="BZ21" i="6" s="1"/>
  <c r="BZ35" i="6" s="1"/>
  <c r="BZ22" i="6" a="1"/>
  <c r="BZ22" i="6" s="1"/>
  <c r="BZ36" i="6" s="1"/>
  <c r="BZ25" i="6" a="1"/>
  <c r="BZ25" i="6" s="1"/>
  <c r="BZ39" i="6" s="1"/>
  <c r="BZ23" i="6" a="1"/>
  <c r="BZ23" i="6" s="1"/>
  <c r="BZ37" i="6" s="1"/>
  <c r="BZ20" i="6" a="1"/>
  <c r="BZ20" i="6" s="1"/>
  <c r="BZ27" i="6" l="1" a="1"/>
  <c r="BZ27" i="6" s="1"/>
  <c r="BZ34" i="6"/>
  <c r="CA24" i="6" a="1"/>
  <c r="CA24" i="6" s="1"/>
  <c r="CA38" i="6" s="1"/>
  <c r="CA25" i="6" a="1"/>
  <c r="CA25" i="6" s="1"/>
  <c r="CA39" i="6" s="1"/>
  <c r="CA23" i="6" a="1"/>
  <c r="CA23" i="6" s="1"/>
  <c r="CA37" i="6" s="1"/>
  <c r="CA21" i="6" a="1"/>
  <c r="CA21" i="6" s="1"/>
  <c r="CA35" i="6" s="1"/>
  <c r="CA20" i="6" a="1"/>
  <c r="CA20" i="6" s="1"/>
  <c r="CA22" i="6" a="1"/>
  <c r="CA22" i="6" s="1"/>
  <c r="CA36" i="6" s="1"/>
  <c r="CA27" i="6" l="1" a="1"/>
  <c r="CA27" i="6" s="1"/>
  <c r="CA34" i="6"/>
  <c r="CB21" i="6" a="1"/>
  <c r="CB21" i="6" s="1"/>
  <c r="CB35" i="6" s="1"/>
  <c r="CB25" i="6" a="1"/>
  <c r="CB25" i="6" s="1"/>
  <c r="CB39" i="6" s="1"/>
  <c r="CB22" i="6" a="1"/>
  <c r="CB22" i="6" s="1"/>
  <c r="CB36" i="6" s="1"/>
  <c r="CB24" i="6" a="1"/>
  <c r="CB24" i="6" s="1"/>
  <c r="CB38" i="6" s="1"/>
  <c r="CB20" i="6" a="1"/>
  <c r="CB20" i="6" s="1"/>
  <c r="CB23" i="6" a="1"/>
  <c r="CB23" i="6" s="1"/>
  <c r="CB37" i="6" s="1"/>
  <c r="CB27" i="6" l="1" a="1"/>
  <c r="CB27" i="6" s="1"/>
  <c r="CB34" i="6"/>
  <c r="CC25" i="6" a="1"/>
  <c r="CC25" i="6" s="1"/>
  <c r="CC39" i="6" s="1"/>
  <c r="CC21" i="6" a="1"/>
  <c r="CC21" i="6" s="1"/>
  <c r="CC35" i="6" s="1"/>
  <c r="CC22" i="6" a="1"/>
  <c r="CC22" i="6" s="1"/>
  <c r="CC36" i="6" s="1"/>
  <c r="CC24" i="6" a="1"/>
  <c r="CC24" i="6" s="1"/>
  <c r="CC38" i="6" s="1"/>
  <c r="CC23" i="6" a="1"/>
  <c r="CC23" i="6" s="1"/>
  <c r="CC37" i="6" s="1"/>
  <c r="CC20" i="6" a="1"/>
  <c r="CC20" i="6" s="1"/>
  <c r="CC27" i="6" l="1" a="1"/>
  <c r="CC27" i="6" s="1"/>
  <c r="CC34" i="6"/>
  <c r="CD25" i="6" a="1"/>
  <c r="CD25" i="6" s="1"/>
  <c r="CD39" i="6" s="1"/>
  <c r="CD21" i="6" a="1"/>
  <c r="CD21" i="6" s="1"/>
  <c r="CD35" i="6" s="1"/>
  <c r="CD23" i="6" a="1"/>
  <c r="CD23" i="6" s="1"/>
  <c r="CD37" i="6" s="1"/>
  <c r="CD22" i="6" a="1"/>
  <c r="CD22" i="6" s="1"/>
  <c r="CD36" i="6" s="1"/>
  <c r="CD20" i="6" a="1"/>
  <c r="CD20" i="6" s="1"/>
  <c r="CD24" i="6" a="1"/>
  <c r="CD24" i="6" s="1"/>
  <c r="CD38" i="6" s="1"/>
  <c r="CD27" i="6" l="1" a="1"/>
  <c r="CD27" i="6" s="1"/>
  <c r="CD34" i="6"/>
  <c r="CE24" i="6" a="1"/>
  <c r="CE24" i="6" s="1"/>
  <c r="CE38" i="6" s="1"/>
  <c r="CE25" i="6" a="1"/>
  <c r="CE25" i="6" s="1"/>
  <c r="CE39" i="6" s="1"/>
  <c r="CE20" i="6" a="1"/>
  <c r="CE20" i="6" s="1"/>
  <c r="CE21" i="6" a="1"/>
  <c r="CE21" i="6" s="1"/>
  <c r="CE35" i="6" s="1"/>
  <c r="CE23" i="6" a="1"/>
  <c r="CE23" i="6" s="1"/>
  <c r="CE37" i="6" s="1"/>
  <c r="CE22" i="6" a="1"/>
  <c r="CE22" i="6" s="1"/>
  <c r="CE36" i="6" s="1"/>
  <c r="CE27" i="6" l="1" a="1"/>
  <c r="CE27" i="6" s="1"/>
  <c r="CE34" i="6"/>
  <c r="CF24" i="6" a="1"/>
  <c r="CF24" i="6" s="1"/>
  <c r="CF38" i="6" s="1"/>
  <c r="CF21" i="6" a="1"/>
  <c r="CF21" i="6" s="1"/>
  <c r="CF35" i="6" s="1"/>
  <c r="CF25" i="6" a="1"/>
  <c r="CF25" i="6" s="1"/>
  <c r="CF39" i="6" s="1"/>
  <c r="CF20" i="6" a="1"/>
  <c r="CF20" i="6" s="1"/>
  <c r="CF23" i="6" a="1"/>
  <c r="CF23" i="6" s="1"/>
  <c r="CF37" i="6" s="1"/>
  <c r="CF22" i="6" a="1"/>
  <c r="CF22" i="6" s="1"/>
  <c r="CF36" i="6" s="1"/>
  <c r="CF27" i="6" l="1" a="1"/>
  <c r="CF27" i="6" s="1"/>
  <c r="CF34" i="6"/>
  <c r="CG25" i="6" a="1"/>
  <c r="CG25" i="6" s="1"/>
  <c r="CG39" i="6" s="1"/>
  <c r="CG23" i="6" a="1"/>
  <c r="CG23" i="6" s="1"/>
  <c r="CG37" i="6" s="1"/>
  <c r="CG21" i="6" a="1"/>
  <c r="CG21" i="6" s="1"/>
  <c r="CG35" i="6" s="1"/>
  <c r="CG20" i="6" a="1"/>
  <c r="CG20" i="6" s="1"/>
  <c r="CG24" i="6" a="1"/>
  <c r="CG24" i="6" s="1"/>
  <c r="CG38" i="6" s="1"/>
  <c r="CG22" i="6" a="1"/>
  <c r="CG22" i="6" s="1"/>
  <c r="CG36" i="6" s="1"/>
  <c r="CG27" i="6" l="1" a="1"/>
  <c r="CG27" i="6" s="1"/>
  <c r="CG34" i="6"/>
  <c r="CH25" i="6" a="1"/>
  <c r="CH25" i="6" s="1"/>
  <c r="CH39" i="6" s="1"/>
  <c r="CH24" i="6" a="1"/>
  <c r="CH24" i="6" s="1"/>
  <c r="CH38" i="6" s="1"/>
  <c r="CH20" i="6" a="1"/>
  <c r="CH20" i="6" s="1"/>
  <c r="CH21" i="6" a="1"/>
  <c r="CH21" i="6" s="1"/>
  <c r="CH35" i="6" s="1"/>
  <c r="CH23" i="6" a="1"/>
  <c r="CH23" i="6" s="1"/>
  <c r="CH37" i="6" s="1"/>
  <c r="CH22" i="6" a="1"/>
  <c r="CH22" i="6" s="1"/>
  <c r="CH36" i="6" s="1"/>
  <c r="CH27" i="6" l="1" a="1"/>
  <c r="CH27" i="6" s="1"/>
  <c r="CH34" i="6"/>
  <c r="CI21" i="6" a="1"/>
  <c r="CI21" i="6" s="1"/>
  <c r="CI35" i="6" s="1"/>
  <c r="CI24" i="6" a="1"/>
  <c r="CI24" i="6" s="1"/>
  <c r="CI38" i="6" s="1"/>
  <c r="CI20" i="6" a="1"/>
  <c r="CI20" i="6" s="1"/>
  <c r="CI22" i="6" a="1"/>
  <c r="CI22" i="6" s="1"/>
  <c r="CI36" i="6" s="1"/>
  <c r="CI23" i="6" a="1"/>
  <c r="CI23" i="6" s="1"/>
  <c r="CI37" i="6" s="1"/>
  <c r="CI25" i="6" a="1"/>
  <c r="CI25" i="6" s="1"/>
  <c r="CI39" i="6" s="1"/>
  <c r="CI27" i="6" l="1" a="1"/>
  <c r="CI27" i="6" s="1"/>
  <c r="CI34" i="6"/>
  <c r="CJ24" i="6" a="1"/>
  <c r="CJ24" i="6" s="1"/>
  <c r="CJ38" i="6" s="1"/>
  <c r="CJ21" i="6" a="1"/>
  <c r="CJ21" i="6" s="1"/>
  <c r="CJ35" i="6" s="1"/>
  <c r="CJ25" i="6" a="1"/>
  <c r="CJ25" i="6" s="1"/>
  <c r="CJ39" i="6" s="1"/>
  <c r="CJ23" i="6" a="1"/>
  <c r="CJ23" i="6" s="1"/>
  <c r="CJ37" i="6" s="1"/>
  <c r="CJ22" i="6" a="1"/>
  <c r="CJ22" i="6" s="1"/>
  <c r="CJ36" i="6" s="1"/>
  <c r="CJ20" i="6" a="1"/>
  <c r="CJ20" i="6" s="1"/>
  <c r="CJ27" i="6" l="1" a="1"/>
  <c r="CJ27" i="6" s="1"/>
  <c r="CJ34" i="6"/>
  <c r="CK25" i="6" a="1"/>
  <c r="CK25" i="6" s="1"/>
  <c r="CK39" i="6" s="1"/>
  <c r="CK23" i="6" a="1"/>
  <c r="CK23" i="6" s="1"/>
  <c r="CK37" i="6" s="1"/>
  <c r="CK21" i="6" a="1"/>
  <c r="CK21" i="6" s="1"/>
  <c r="CK35" i="6" s="1"/>
  <c r="CK20" i="6" a="1"/>
  <c r="CK20" i="6" s="1"/>
  <c r="CK22" i="6" a="1"/>
  <c r="CK22" i="6" s="1"/>
  <c r="CK36" i="6" s="1"/>
  <c r="CK24" i="6" a="1"/>
  <c r="CK24" i="6" s="1"/>
  <c r="CK38" i="6" s="1"/>
  <c r="CK27" i="6" l="1" a="1"/>
  <c r="CK27" i="6" s="1"/>
  <c r="CK34" i="6"/>
  <c r="CL24" i="6" a="1"/>
  <c r="CL24" i="6" s="1"/>
  <c r="CL38" i="6" s="1"/>
  <c r="CL25" i="6" a="1"/>
  <c r="CL25" i="6" s="1"/>
  <c r="CL39" i="6" s="1"/>
  <c r="CL20" i="6" a="1"/>
  <c r="CL20" i="6" s="1"/>
  <c r="CL22" i="6" a="1"/>
  <c r="CL22" i="6" s="1"/>
  <c r="CL36" i="6" s="1"/>
  <c r="CL23" i="6" a="1"/>
  <c r="CL23" i="6" s="1"/>
  <c r="CL37" i="6" s="1"/>
  <c r="CL21" i="6" a="1"/>
  <c r="CL21" i="6" s="1"/>
  <c r="CL35" i="6" s="1"/>
  <c r="CL27" i="6" l="1" a="1"/>
  <c r="CL27" i="6" s="1"/>
  <c r="CL34" i="6"/>
  <c r="CM21" i="6" a="1"/>
  <c r="CM21" i="6" s="1"/>
  <c r="CM35" i="6" s="1"/>
  <c r="CM24" i="6" a="1"/>
  <c r="CM24" i="6" s="1"/>
  <c r="CM38" i="6" s="1"/>
  <c r="CM20" i="6" a="1"/>
  <c r="CM20" i="6" s="1"/>
  <c r="CM22" i="6" a="1"/>
  <c r="CM22" i="6" s="1"/>
  <c r="CM36" i="6" s="1"/>
  <c r="CM23" i="6" a="1"/>
  <c r="CM23" i="6" s="1"/>
  <c r="CM37" i="6" s="1"/>
  <c r="CM25" i="6" a="1"/>
  <c r="CM25" i="6" s="1"/>
  <c r="CM39" i="6" s="1"/>
  <c r="CM27" i="6" l="1" a="1"/>
  <c r="CM27" i="6" s="1"/>
  <c r="CM34" i="6"/>
  <c r="CN24" i="6" a="1"/>
  <c r="CN24" i="6" s="1"/>
  <c r="CN38" i="6" s="1"/>
  <c r="CN21" i="6" a="1"/>
  <c r="CN21" i="6" s="1"/>
  <c r="CN35" i="6" s="1"/>
  <c r="CN25" i="6" a="1"/>
  <c r="CN25" i="6" s="1"/>
  <c r="CN39" i="6" s="1"/>
  <c r="CN23" i="6" a="1"/>
  <c r="CN23" i="6" s="1"/>
  <c r="CN37" i="6" s="1"/>
  <c r="CN22" i="6" a="1"/>
  <c r="CN22" i="6" s="1"/>
  <c r="CN36" i="6" s="1"/>
  <c r="CN20" i="6" a="1"/>
  <c r="CN20" i="6" s="1"/>
  <c r="CN27" i="6" l="1" a="1"/>
  <c r="CN27" i="6" s="1"/>
  <c r="CN34" i="6"/>
  <c r="CO25" i="6" a="1"/>
  <c r="CO25" i="6" s="1"/>
  <c r="CO39" i="6" s="1"/>
  <c r="CO23" i="6" a="1"/>
  <c r="CO23" i="6" s="1"/>
  <c r="CO37" i="6" s="1"/>
  <c r="CO21" i="6" a="1"/>
  <c r="CO21" i="6" s="1"/>
  <c r="CO35" i="6" s="1"/>
  <c r="CO22" i="6" a="1"/>
  <c r="CO22" i="6" s="1"/>
  <c r="CO36" i="6" s="1"/>
  <c r="CO20" i="6" a="1"/>
  <c r="CO20" i="6" s="1"/>
  <c r="CO24" i="6" a="1"/>
  <c r="CO24" i="6" s="1"/>
  <c r="CO38" i="6" s="1"/>
  <c r="CO27" i="6" l="1" a="1"/>
  <c r="CO27" i="6" s="1"/>
  <c r="CO34" i="6"/>
  <c r="CP24" i="6" a="1"/>
  <c r="CP24" i="6" s="1"/>
  <c r="CP38" i="6" s="1"/>
  <c r="CP25" i="6" a="1"/>
  <c r="CP25" i="6" s="1"/>
  <c r="CP39" i="6" s="1"/>
  <c r="CP23" i="6" a="1"/>
  <c r="CP23" i="6" s="1"/>
  <c r="CP37" i="6" s="1"/>
  <c r="CP21" i="6" a="1"/>
  <c r="CP21" i="6" s="1"/>
  <c r="CP35" i="6" s="1"/>
  <c r="CP22" i="6" a="1"/>
  <c r="CP22" i="6" s="1"/>
  <c r="CP36" i="6" s="1"/>
  <c r="CP20" i="6" a="1"/>
  <c r="CP20" i="6" s="1"/>
  <c r="CP27" i="6" l="1" a="1"/>
  <c r="CP27" i="6" s="1"/>
  <c r="CP34" i="6"/>
  <c r="CQ21" i="6" a="1"/>
  <c r="CQ21" i="6" s="1"/>
  <c r="CQ35" i="6" s="1"/>
  <c r="CQ24" i="6" a="1"/>
  <c r="CQ24" i="6" s="1"/>
  <c r="CQ38" i="6" s="1"/>
  <c r="CQ22" i="6" a="1"/>
  <c r="CQ22" i="6" s="1"/>
  <c r="CQ36" i="6" s="1"/>
  <c r="CQ23" i="6" a="1"/>
  <c r="CQ23" i="6" s="1"/>
  <c r="CQ37" i="6" s="1"/>
  <c r="CQ25" i="6" a="1"/>
  <c r="CQ25" i="6" s="1"/>
  <c r="CQ39" i="6" s="1"/>
  <c r="CQ20" i="6" a="1"/>
  <c r="CQ20" i="6" s="1"/>
  <c r="CQ27" i="6" l="1" a="1"/>
  <c r="CQ27" i="6" s="1"/>
  <c r="CQ34" i="6"/>
  <c r="CR24" i="6" a="1"/>
  <c r="CR24" i="6" s="1"/>
  <c r="CR38" i="6" s="1"/>
  <c r="CR21" i="6" a="1"/>
  <c r="CR21" i="6" s="1"/>
  <c r="CR35" i="6" s="1"/>
  <c r="CR20" i="6" a="1"/>
  <c r="CR20" i="6" s="1"/>
  <c r="CR25" i="6" a="1"/>
  <c r="CR25" i="6" s="1"/>
  <c r="CR39" i="6" s="1"/>
  <c r="CR22" i="6" a="1"/>
  <c r="CR22" i="6" s="1"/>
  <c r="CR36" i="6" s="1"/>
  <c r="CR23" i="6" a="1"/>
  <c r="CR23" i="6" s="1"/>
  <c r="CR37" i="6" s="1"/>
  <c r="CR27" i="6" l="1" a="1"/>
  <c r="CR27" i="6" s="1"/>
  <c r="CR34" i="6"/>
  <c r="CS24" i="6" a="1"/>
  <c r="CS24" i="6" s="1"/>
  <c r="CS38" i="6" s="1"/>
  <c r="CS25" i="6" a="1"/>
  <c r="CS25" i="6" s="1"/>
  <c r="CS39" i="6" s="1"/>
  <c r="CS23" i="6" a="1"/>
  <c r="CS23" i="6" s="1"/>
  <c r="CS37" i="6" s="1"/>
  <c r="CS20" i="6" a="1"/>
  <c r="CS20" i="6" s="1"/>
  <c r="CS22" i="6" a="1"/>
  <c r="CS22" i="6" s="1"/>
  <c r="CS36" i="6" s="1"/>
  <c r="CS21" i="6" a="1"/>
  <c r="CS21" i="6" s="1"/>
  <c r="CS35" i="6" s="1"/>
  <c r="CS27" i="6" l="1" a="1"/>
  <c r="CS27" i="6" s="1"/>
  <c r="CS34" i="6"/>
  <c r="CT21" i="6" a="1"/>
  <c r="CT21" i="6" s="1"/>
  <c r="CT35" i="6" s="1"/>
  <c r="CT25" i="6" a="1"/>
  <c r="CT25" i="6" s="1"/>
  <c r="CT39" i="6" s="1"/>
  <c r="CT20" i="6" a="1"/>
  <c r="CT20" i="6" s="1"/>
  <c r="CT22" i="6" a="1"/>
  <c r="CT22" i="6" s="1"/>
  <c r="CT36" i="6" s="1"/>
  <c r="CT24" i="6" a="1"/>
  <c r="CT24" i="6" s="1"/>
  <c r="CT38" i="6" s="1"/>
  <c r="CT23" i="6" a="1"/>
  <c r="CT23" i="6" s="1"/>
  <c r="CT37" i="6" s="1"/>
  <c r="CT27" i="6" l="1" a="1"/>
  <c r="CT27" i="6" s="1"/>
  <c r="CT34" i="6"/>
  <c r="CU25" i="6" a="1"/>
  <c r="CU25" i="6" s="1"/>
  <c r="CU39" i="6" s="1"/>
  <c r="CU23" i="6" a="1"/>
  <c r="CU23" i="6" s="1"/>
  <c r="CU37" i="6" s="1"/>
  <c r="CU24" i="6" a="1"/>
  <c r="CU24" i="6" s="1"/>
  <c r="CU38" i="6" s="1"/>
  <c r="CU20" i="6" a="1"/>
  <c r="CU20" i="6" s="1"/>
  <c r="CU22" i="6" a="1"/>
  <c r="CU22" i="6" s="1"/>
  <c r="CU36" i="6" s="1"/>
  <c r="CU21" i="6" a="1"/>
  <c r="CU21" i="6" s="1"/>
  <c r="CU35" i="6" s="1"/>
  <c r="CU27" i="6" l="1" a="1"/>
  <c r="CU27" i="6" s="1"/>
  <c r="CU34" i="6"/>
  <c r="CV23" i="6" a="1"/>
  <c r="CV23" i="6" s="1"/>
  <c r="CV37" i="6" s="1"/>
  <c r="CV24" i="6" a="1"/>
  <c r="CV24" i="6" s="1"/>
  <c r="CV38" i="6" s="1"/>
  <c r="CV20" i="6" a="1"/>
  <c r="CV20" i="6" s="1"/>
  <c r="CV22" i="6" a="1"/>
  <c r="CV22" i="6" s="1"/>
  <c r="CV36" i="6" s="1"/>
  <c r="CV21" i="6" a="1"/>
  <c r="CV21" i="6" s="1"/>
  <c r="CV35" i="6" s="1"/>
  <c r="CV25" i="6" a="1"/>
  <c r="CV25" i="6" s="1"/>
  <c r="CV39" i="6" s="1"/>
  <c r="CV27" i="6" l="1" a="1"/>
  <c r="CV27" i="6" s="1"/>
  <c r="CV34" i="6"/>
  <c r="CW24" i="6" a="1"/>
  <c r="CW24" i="6" s="1"/>
  <c r="CW38" i="6" s="1"/>
  <c r="CW23" i="6" a="1"/>
  <c r="CW23" i="6" s="1"/>
  <c r="CW37" i="6" s="1"/>
  <c r="CW25" i="6" a="1"/>
  <c r="CW25" i="6" s="1"/>
  <c r="CW39" i="6" s="1"/>
  <c r="CW22" i="6" a="1"/>
  <c r="CW22" i="6" s="1"/>
  <c r="CW36" i="6" s="1"/>
  <c r="CW20" i="6" a="1"/>
  <c r="CW20" i="6" s="1"/>
  <c r="CW21" i="6" a="1"/>
  <c r="CW21" i="6" s="1"/>
  <c r="CW35" i="6" s="1"/>
  <c r="CW27" i="6" l="1" a="1"/>
  <c r="CW27" i="6" s="1"/>
  <c r="CW34" i="6"/>
  <c r="CX23" i="6" a="1"/>
  <c r="CX23" i="6" s="1"/>
  <c r="CX37" i="6" s="1"/>
  <c r="CX24" i="6" a="1"/>
  <c r="CX24" i="6" s="1"/>
  <c r="CX38" i="6" s="1"/>
  <c r="CX20" i="6" a="1"/>
  <c r="CX20" i="6" s="1"/>
  <c r="CX25" i="6" a="1"/>
  <c r="CX25" i="6" s="1"/>
  <c r="CX39" i="6" s="1"/>
  <c r="CX22" i="6" a="1"/>
  <c r="CX22" i="6" s="1"/>
  <c r="CX36" i="6" s="1"/>
  <c r="CX21" i="6" a="1"/>
  <c r="CX21" i="6" s="1"/>
  <c r="CX35" i="6" s="1"/>
  <c r="CX27" i="6" l="1" a="1"/>
  <c r="CX27" i="6" s="1"/>
  <c r="CX34" i="6"/>
  <c r="CY25" i="6" a="1"/>
  <c r="CY25" i="6" s="1"/>
  <c r="CY39" i="6" s="1"/>
  <c r="CY21" i="6" a="1"/>
  <c r="CY21" i="6" s="1"/>
  <c r="CY35" i="6" s="1"/>
  <c r="CY20" i="6" a="1"/>
  <c r="CY20" i="6" s="1"/>
  <c r="CY23" i="6" a="1"/>
  <c r="CY23" i="6" s="1"/>
  <c r="CY37" i="6" s="1"/>
  <c r="CY22" i="6" a="1"/>
  <c r="CY22" i="6" s="1"/>
  <c r="CY36" i="6" s="1"/>
  <c r="CY24" i="6" a="1"/>
  <c r="CY24" i="6" s="1"/>
  <c r="CY38" i="6" s="1"/>
  <c r="CY27" i="6" l="1" a="1"/>
  <c r="CY27" i="6" s="1"/>
  <c r="CY34" i="6"/>
  <c r="CZ25" i="6" a="1"/>
  <c r="CZ25" i="6" s="1"/>
  <c r="CZ39" i="6" s="1"/>
  <c r="CZ23" i="6" a="1"/>
  <c r="CZ23" i="6" s="1"/>
  <c r="CZ37" i="6" s="1"/>
  <c r="CZ24" i="6" a="1"/>
  <c r="CZ24" i="6" s="1"/>
  <c r="CZ38" i="6" s="1"/>
  <c r="CZ22" i="6" a="1"/>
  <c r="CZ22" i="6" s="1"/>
  <c r="CZ36" i="6" s="1"/>
  <c r="CZ21" i="6" a="1"/>
  <c r="CZ21" i="6" s="1"/>
  <c r="CZ35" i="6" s="1"/>
  <c r="CZ20" i="6" a="1"/>
  <c r="CZ20" i="6" s="1"/>
  <c r="CZ27" i="6" l="1" a="1"/>
  <c r="CZ27" i="6" s="1"/>
  <c r="CZ34" i="6"/>
  <c r="DA25" i="6" a="1"/>
  <c r="DA25" i="6" s="1"/>
  <c r="DA39" i="6" s="1"/>
  <c r="DA21" i="6" a="1"/>
  <c r="DA21" i="6" s="1"/>
  <c r="DA35" i="6" s="1"/>
  <c r="DA20" i="6" a="1"/>
  <c r="DA20" i="6" s="1"/>
  <c r="DA23" i="6" a="1"/>
  <c r="DA23" i="6" s="1"/>
  <c r="DA37" i="6" s="1"/>
  <c r="DA22" i="6" a="1"/>
  <c r="DA22" i="6" s="1"/>
  <c r="DA36" i="6" s="1"/>
  <c r="DA24" i="6" a="1"/>
  <c r="DA24" i="6" s="1"/>
  <c r="DA38" i="6" s="1"/>
  <c r="DA27" i="6" l="1" a="1"/>
  <c r="DA27" i="6" s="1"/>
  <c r="DA34" i="6"/>
  <c r="DB24" i="6" a="1"/>
  <c r="DB24" i="6" s="1"/>
  <c r="DB38" i="6" s="1"/>
  <c r="DB21" i="6" a="1"/>
  <c r="DB21" i="6" s="1"/>
  <c r="DB35" i="6" s="1"/>
  <c r="DB23" i="6" a="1"/>
  <c r="DB23" i="6" s="1"/>
  <c r="DB37" i="6" s="1"/>
  <c r="DB20" i="6" a="1"/>
  <c r="DB20" i="6" s="1"/>
  <c r="DB22" i="6" a="1"/>
  <c r="DB22" i="6" s="1"/>
  <c r="DB36" i="6" s="1"/>
  <c r="DB25" i="6" a="1"/>
  <c r="DB25" i="6" s="1"/>
  <c r="DB39" i="6" s="1"/>
  <c r="DB27" i="6" l="1" a="1"/>
  <c r="DB27" i="6" s="1"/>
  <c r="DB34" i="6"/>
  <c r="DC25" i="6" a="1"/>
  <c r="DC25" i="6" s="1"/>
  <c r="DC39" i="6" s="1"/>
  <c r="DC22" i="6" a="1"/>
  <c r="DC22" i="6" s="1"/>
  <c r="DC36" i="6" s="1"/>
  <c r="DC20" i="6" a="1"/>
  <c r="DC20" i="6" s="1"/>
  <c r="DC21" i="6" a="1"/>
  <c r="DC21" i="6" s="1"/>
  <c r="DC35" i="6" s="1"/>
  <c r="DC23" i="6" a="1"/>
  <c r="DC23" i="6" s="1"/>
  <c r="DC37" i="6" s="1"/>
  <c r="DC24" i="6" a="1"/>
  <c r="DC24" i="6" s="1"/>
  <c r="DC38" i="6" s="1"/>
  <c r="DC27" i="6" l="1" a="1"/>
  <c r="DC27" i="6" s="1"/>
  <c r="DC34" i="6"/>
  <c r="DD21" i="6" a="1"/>
  <c r="DD21" i="6" s="1"/>
  <c r="DD35" i="6" s="1"/>
  <c r="DD25" i="6" a="1"/>
  <c r="DD25" i="6" s="1"/>
  <c r="DD39" i="6" s="1"/>
  <c r="DD23" i="6" a="1"/>
  <c r="DD23" i="6" s="1"/>
  <c r="DD37" i="6" s="1"/>
  <c r="DD20" i="6" a="1"/>
  <c r="DD20" i="6" s="1"/>
  <c r="DD22" i="6" a="1"/>
  <c r="DD22" i="6" s="1"/>
  <c r="DD36" i="6" s="1"/>
  <c r="DD24" i="6" a="1"/>
  <c r="DD24" i="6" s="1"/>
  <c r="DD38" i="6" s="1"/>
  <c r="DD27" i="6" l="1" a="1"/>
  <c r="DD27" i="6" s="1"/>
  <c r="DD34" i="6"/>
  <c r="DE25" i="6" a="1"/>
  <c r="DE25" i="6" s="1"/>
  <c r="DE39" i="6" s="1"/>
  <c r="DE23" i="6" a="1"/>
  <c r="DE23" i="6" s="1"/>
  <c r="DE37" i="6" s="1"/>
  <c r="DE22" i="6" a="1"/>
  <c r="DE22" i="6" s="1"/>
  <c r="DE36" i="6" s="1"/>
  <c r="DE20" i="6" a="1"/>
  <c r="DE20" i="6" s="1"/>
  <c r="DE21" i="6" a="1"/>
  <c r="DE21" i="6" s="1"/>
  <c r="DE35" i="6" s="1"/>
  <c r="DE24" i="6" a="1"/>
  <c r="DE24" i="6" s="1"/>
  <c r="DE38" i="6" s="1"/>
  <c r="DE27" i="6" l="1" a="1"/>
  <c r="DE27" i="6" s="1"/>
  <c r="DE34" i="6"/>
  <c r="DF24" i="6" a="1"/>
  <c r="DF24" i="6" s="1"/>
  <c r="DF38" i="6" s="1"/>
  <c r="DF21" i="6" a="1"/>
  <c r="DF21" i="6" s="1"/>
  <c r="DF35" i="6" s="1"/>
  <c r="DF20" i="6" a="1"/>
  <c r="DF20" i="6" s="1"/>
  <c r="DF23" i="6" a="1"/>
  <c r="DF23" i="6" s="1"/>
  <c r="DF37" i="6" s="1"/>
  <c r="DF22" i="6" a="1"/>
  <c r="DF22" i="6" s="1"/>
  <c r="DF36" i="6" s="1"/>
  <c r="DF25" i="6" a="1"/>
  <c r="DF25" i="6" s="1"/>
  <c r="DF39" i="6" s="1"/>
  <c r="DF27" i="6" l="1" a="1"/>
  <c r="DF27" i="6" s="1"/>
  <c r="DF34" i="6"/>
  <c r="DG24" i="6" a="1"/>
  <c r="DG24" i="6" s="1"/>
  <c r="DG38" i="6" s="1"/>
  <c r="DG25" i="6" a="1"/>
  <c r="DG25" i="6" s="1"/>
  <c r="DG39" i="6" s="1"/>
  <c r="DG23" i="6" a="1"/>
  <c r="DG23" i="6" s="1"/>
  <c r="DG37" i="6" s="1"/>
  <c r="DG20" i="6" a="1"/>
  <c r="DG20" i="6" s="1"/>
  <c r="DG22" i="6" a="1"/>
  <c r="DG22" i="6" s="1"/>
  <c r="DG36" i="6" s="1"/>
  <c r="DG21" i="6" a="1"/>
  <c r="DG21" i="6" s="1"/>
  <c r="DG35" i="6" s="1"/>
  <c r="DG27" i="6" l="1" a="1"/>
  <c r="DG27" i="6" s="1"/>
  <c r="DG34" i="6"/>
  <c r="DH21" i="6" a="1"/>
  <c r="DH21" i="6" s="1"/>
  <c r="DH35" i="6" s="1"/>
  <c r="DH25" i="6" a="1"/>
  <c r="DH25" i="6" s="1"/>
  <c r="DH39" i="6" s="1"/>
  <c r="DH23" i="6" a="1"/>
  <c r="DH23" i="6" s="1"/>
  <c r="DH37" i="6" s="1"/>
  <c r="DH20" i="6" a="1"/>
  <c r="DH20" i="6" s="1"/>
  <c r="DH22" i="6" a="1"/>
  <c r="DH22" i="6" s="1"/>
  <c r="DH36" i="6" s="1"/>
  <c r="DH24" i="6" a="1"/>
  <c r="DH24" i="6" s="1"/>
  <c r="DH38" i="6" s="1"/>
  <c r="DH27" i="6" l="1" a="1"/>
  <c r="DH27" i="6" s="1"/>
  <c r="DH34" i="6"/>
  <c r="DI25" i="6" a="1"/>
  <c r="DI25" i="6" s="1"/>
  <c r="DI39" i="6" s="1"/>
  <c r="DI21" i="6" a="1"/>
  <c r="DI21" i="6" s="1"/>
  <c r="DI35" i="6" s="1"/>
  <c r="DI20" i="6" a="1"/>
  <c r="DI20" i="6" s="1"/>
  <c r="DI23" i="6" a="1"/>
  <c r="DI23" i="6" s="1"/>
  <c r="DI37" i="6" s="1"/>
  <c r="DI22" i="6" a="1"/>
  <c r="DI22" i="6" s="1"/>
  <c r="DI36" i="6" s="1"/>
  <c r="DI24" i="6" a="1"/>
  <c r="DI24" i="6" s="1"/>
  <c r="DI38" i="6" s="1"/>
  <c r="DI27" i="6" l="1" a="1"/>
  <c r="DI27" i="6" s="1"/>
  <c r="DI34" i="6"/>
  <c r="DJ25" i="6" a="1"/>
  <c r="DJ25" i="6" s="1"/>
  <c r="DJ39" i="6" s="1"/>
  <c r="DJ22" i="6" a="1"/>
  <c r="DJ22" i="6" s="1"/>
  <c r="DJ36" i="6" s="1"/>
  <c r="DJ21" i="6" a="1"/>
  <c r="DJ21" i="6" s="1"/>
  <c r="DJ35" i="6" s="1"/>
  <c r="DJ20" i="6" a="1"/>
  <c r="DJ20" i="6" s="1"/>
  <c r="DJ24" i="6" a="1"/>
  <c r="DJ24" i="6" s="1"/>
  <c r="DJ38" i="6" s="1"/>
  <c r="DJ23" i="6" a="1"/>
  <c r="DJ23" i="6" s="1"/>
  <c r="DJ37" i="6" s="1"/>
  <c r="DJ27" i="6" l="1" a="1"/>
  <c r="DJ27" i="6" s="1"/>
  <c r="DJ34" i="6"/>
  <c r="DK24" i="6" a="1"/>
  <c r="DK24" i="6" s="1"/>
  <c r="DK38" i="6" s="1"/>
  <c r="DK25" i="6" a="1"/>
  <c r="DK25" i="6" s="1"/>
  <c r="DK39" i="6" s="1"/>
  <c r="DK22" i="6" a="1"/>
  <c r="DK22" i="6" s="1"/>
  <c r="DK36" i="6" s="1"/>
  <c r="DK23" i="6" a="1"/>
  <c r="DK23" i="6" s="1"/>
  <c r="DK37" i="6" s="1"/>
  <c r="DK21" i="6" a="1"/>
  <c r="DK21" i="6" s="1"/>
  <c r="DK35" i="6" s="1"/>
  <c r="DK20" i="6" a="1"/>
  <c r="DK20" i="6" s="1"/>
  <c r="DK27" i="6" l="1" a="1"/>
  <c r="DK27" i="6" s="1"/>
  <c r="DK34" i="6"/>
  <c r="DL24" i="6" a="1"/>
  <c r="DL24" i="6" s="1"/>
  <c r="DL38" i="6" s="1"/>
  <c r="DL21" i="6" a="1"/>
  <c r="DL21" i="6" s="1"/>
  <c r="DL35" i="6" s="1"/>
  <c r="DL25" i="6" a="1"/>
  <c r="DL25" i="6" s="1"/>
  <c r="DL39" i="6" s="1"/>
  <c r="DL22" i="6" a="1"/>
  <c r="DL22" i="6" s="1"/>
  <c r="DL36" i="6" s="1"/>
  <c r="DL20" i="6" a="1"/>
  <c r="DL20" i="6" s="1"/>
  <c r="DL23" i="6" a="1"/>
  <c r="DL23" i="6" s="1"/>
  <c r="DL37" i="6" s="1"/>
  <c r="DL27" i="6" l="1" a="1"/>
  <c r="DL27" i="6" s="1"/>
  <c r="DL34" i="6"/>
  <c r="DM25" i="6" a="1"/>
  <c r="DM25" i="6" s="1"/>
  <c r="DM39" i="6" s="1"/>
  <c r="DM23" i="6" a="1"/>
  <c r="DM23" i="6" s="1"/>
  <c r="DM37" i="6" s="1"/>
  <c r="DM21" i="6" a="1"/>
  <c r="DM21" i="6" s="1"/>
  <c r="DM35" i="6" s="1"/>
  <c r="DM20" i="6" a="1"/>
  <c r="DM20" i="6" s="1"/>
  <c r="DM22" i="6" a="1"/>
  <c r="DM22" i="6" s="1"/>
  <c r="DM36" i="6" s="1"/>
  <c r="DM24" i="6" a="1"/>
  <c r="DM24" i="6" s="1"/>
  <c r="DM38" i="6" s="1"/>
  <c r="DM27" i="6" l="1" a="1"/>
  <c r="DM27" i="6" s="1"/>
  <c r="DM34" i="6"/>
  <c r="DN25" i="6" a="1"/>
  <c r="DN25" i="6" s="1"/>
  <c r="DN39" i="6" s="1"/>
  <c r="DN24" i="6" a="1"/>
  <c r="DN24" i="6" s="1"/>
  <c r="DN38" i="6" s="1"/>
  <c r="DN22" i="6" a="1"/>
  <c r="DN22" i="6" s="1"/>
  <c r="DN36" i="6" s="1"/>
  <c r="DN20" i="6" a="1"/>
  <c r="DN20" i="6" s="1"/>
  <c r="DN21" i="6" a="1"/>
  <c r="DN21" i="6" s="1"/>
  <c r="DN35" i="6" s="1"/>
  <c r="DN23" i="6" a="1"/>
  <c r="DN23" i="6" s="1"/>
  <c r="DN37" i="6" s="1"/>
  <c r="DN27" i="6" l="1" a="1"/>
  <c r="DN27" i="6" s="1"/>
  <c r="DN34" i="6"/>
  <c r="DO25" i="6" a="1"/>
  <c r="DO25" i="6" s="1"/>
  <c r="DO39" i="6" s="1"/>
  <c r="DO24" i="6" a="1"/>
  <c r="DO24" i="6" s="1"/>
  <c r="DO38" i="6" s="1"/>
  <c r="DO22" i="6" a="1"/>
  <c r="DO22" i="6" s="1"/>
  <c r="DO36" i="6" s="1"/>
  <c r="DO23" i="6" a="1"/>
  <c r="DO23" i="6" s="1"/>
  <c r="DO37" i="6" s="1"/>
  <c r="DO20" i="6" a="1"/>
  <c r="DO20" i="6" s="1"/>
  <c r="DO21" i="6" a="1"/>
  <c r="DO21" i="6" s="1"/>
  <c r="DO35" i="6" s="1"/>
  <c r="DO27" i="6" l="1" a="1"/>
  <c r="DO27" i="6" s="1"/>
  <c r="DO34" i="6"/>
  <c r="DP24" i="6" a="1"/>
  <c r="DP24" i="6" s="1"/>
  <c r="DP38" i="6" s="1"/>
  <c r="DP21" i="6" a="1"/>
  <c r="DP21" i="6" s="1"/>
  <c r="DP35" i="6" s="1"/>
  <c r="DP25" i="6" a="1"/>
  <c r="DP25" i="6" s="1"/>
  <c r="DP39" i="6" s="1"/>
  <c r="DP22" i="6" a="1"/>
  <c r="DP22" i="6" s="1"/>
  <c r="DP36" i="6" s="1"/>
  <c r="DP20" i="6" a="1"/>
  <c r="DP20" i="6" s="1"/>
  <c r="DP23" i="6" a="1"/>
  <c r="DP23" i="6" s="1"/>
  <c r="DP37" i="6" s="1"/>
  <c r="DP27" i="6" l="1" a="1"/>
  <c r="DP27" i="6" s="1"/>
  <c r="DP34" i="6"/>
  <c r="DQ25" i="6" a="1"/>
  <c r="DQ25" i="6" s="1"/>
  <c r="DQ39" i="6" s="1"/>
  <c r="DQ23" i="6" a="1"/>
  <c r="DQ23" i="6" s="1"/>
  <c r="DQ37" i="6" s="1"/>
  <c r="DQ20" i="6" a="1"/>
  <c r="DQ20" i="6" s="1"/>
  <c r="DQ21" i="6" a="1"/>
  <c r="DQ21" i="6" s="1"/>
  <c r="DQ35" i="6" s="1"/>
  <c r="DQ22" i="6" a="1"/>
  <c r="DQ22" i="6" s="1"/>
  <c r="DQ36" i="6" s="1"/>
  <c r="DQ24" i="6" a="1"/>
  <c r="DQ24" i="6" s="1"/>
  <c r="DQ38" i="6" s="1"/>
  <c r="DQ27" i="6" l="1" a="1"/>
  <c r="DQ27" i="6" s="1"/>
  <c r="DQ34" i="6"/>
  <c r="DR24" i="6" a="1"/>
  <c r="DR24" i="6" s="1"/>
  <c r="DR38" i="6" s="1"/>
  <c r="DR20" i="6" a="1"/>
  <c r="DR20" i="6" s="1"/>
  <c r="DR22" i="6" a="1"/>
  <c r="DR22" i="6" s="1"/>
  <c r="DR36" i="6" s="1"/>
  <c r="DR25" i="6" a="1"/>
  <c r="DR25" i="6" s="1"/>
  <c r="DR39" i="6" s="1"/>
  <c r="DR21" i="6" a="1"/>
  <c r="DR21" i="6" s="1"/>
  <c r="DR35" i="6" s="1"/>
  <c r="DR23" i="6" a="1"/>
  <c r="DR23" i="6" s="1"/>
  <c r="DR37" i="6" s="1"/>
  <c r="DR27" i="6" l="1" a="1"/>
  <c r="DR27" i="6" s="1"/>
  <c r="DR34" i="6"/>
  <c r="DS24" i="6" a="1"/>
  <c r="DS24" i="6" s="1"/>
  <c r="DS38" i="6" s="1"/>
  <c r="DS25" i="6" a="1"/>
  <c r="DS25" i="6" s="1"/>
  <c r="DS39" i="6" s="1"/>
  <c r="DS23" i="6" a="1"/>
  <c r="DS23" i="6" s="1"/>
  <c r="DS37" i="6" s="1"/>
  <c r="DS20" i="6" a="1"/>
  <c r="DS20" i="6" s="1"/>
  <c r="DS22" i="6" a="1"/>
  <c r="DS22" i="6" s="1"/>
  <c r="DS36" i="6" s="1"/>
  <c r="DS21" i="6" a="1"/>
  <c r="DS21" i="6" s="1"/>
  <c r="DS35" i="6" s="1"/>
  <c r="DS27" i="6" l="1" a="1"/>
  <c r="DS27" i="6" s="1"/>
  <c r="DS34" i="6"/>
  <c r="DT24" i="6" a="1"/>
  <c r="DT24" i="6" s="1"/>
  <c r="DT38" i="6" s="1"/>
  <c r="DT21" i="6" a="1"/>
  <c r="DT21" i="6" s="1"/>
  <c r="DT35" i="6" s="1"/>
  <c r="DT25" i="6" a="1"/>
  <c r="DT25" i="6" s="1"/>
  <c r="DT39" i="6" s="1"/>
  <c r="DT22" i="6" a="1"/>
  <c r="DT22" i="6" s="1"/>
  <c r="DT36" i="6" s="1"/>
  <c r="DT20" i="6" a="1"/>
  <c r="DT20" i="6" s="1"/>
  <c r="DT23" i="6" a="1"/>
  <c r="DT23" i="6" s="1"/>
  <c r="DT37" i="6" s="1"/>
  <c r="DT27" i="6" l="1" a="1"/>
  <c r="DT27" i="6" s="1"/>
  <c r="DT34" i="6"/>
  <c r="DU25" i="6" a="1"/>
  <c r="DU25" i="6" s="1"/>
  <c r="DU39" i="6" s="1"/>
  <c r="DU23" i="6" a="1"/>
  <c r="DU23" i="6" s="1"/>
  <c r="DU37" i="6" s="1"/>
  <c r="DU21" i="6" a="1"/>
  <c r="DU21" i="6" s="1"/>
  <c r="DU35" i="6" s="1"/>
  <c r="DU20" i="6" a="1"/>
  <c r="DU20" i="6" s="1"/>
  <c r="DU24" i="6" a="1"/>
  <c r="DU24" i="6" s="1"/>
  <c r="DU38" i="6" s="1"/>
  <c r="DU22" i="6" a="1"/>
  <c r="DU22" i="6" s="1"/>
  <c r="DU36" i="6" s="1"/>
  <c r="DU27" i="6" l="1" a="1"/>
  <c r="DU27" i="6" s="1"/>
  <c r="DU34" i="6"/>
  <c r="DV24" i="6" a="1"/>
  <c r="DV24" i="6" s="1"/>
  <c r="DV38" i="6" s="1"/>
  <c r="DV21" i="6" a="1"/>
  <c r="DV21" i="6" s="1"/>
  <c r="DV35" i="6" s="1"/>
  <c r="DV23" i="6" a="1"/>
  <c r="DV23" i="6" s="1"/>
  <c r="DV37" i="6" s="1"/>
  <c r="DV22" i="6" a="1"/>
  <c r="DV22" i="6" s="1"/>
  <c r="DV36" i="6" s="1"/>
  <c r="DV20" i="6" a="1"/>
  <c r="DV20" i="6" s="1"/>
  <c r="DV25" i="6" a="1"/>
  <c r="DV25" i="6" s="1"/>
  <c r="DV39" i="6" s="1"/>
  <c r="DV27" i="6" l="1" a="1"/>
  <c r="DV27" i="6" s="1"/>
  <c r="DV34" i="6"/>
  <c r="DW25" i="6" a="1"/>
  <c r="DW25" i="6" s="1"/>
  <c r="DW39" i="6" s="1"/>
  <c r="DW24" i="6" a="1"/>
  <c r="DW24" i="6" s="1"/>
  <c r="DW38" i="6" s="1"/>
  <c r="DW23" i="6" a="1"/>
  <c r="DW23" i="6" s="1"/>
  <c r="DW37" i="6" s="1"/>
  <c r="DW22" i="6" a="1"/>
  <c r="DW22" i="6" s="1"/>
  <c r="DW36" i="6" s="1"/>
  <c r="DW20" i="6" a="1"/>
  <c r="DW20" i="6" s="1"/>
  <c r="DW21" i="6" a="1"/>
  <c r="DW21" i="6" s="1"/>
  <c r="DW35" i="6" s="1"/>
  <c r="DW27" i="6" l="1" a="1"/>
  <c r="DW27" i="6" s="1"/>
  <c r="DW34" i="6"/>
  <c r="DX23" i="6" a="1"/>
  <c r="DX23" i="6" s="1"/>
  <c r="DX37" i="6" s="1"/>
  <c r="DX24" i="6" a="1"/>
  <c r="DX24" i="6" s="1"/>
  <c r="DX38" i="6" s="1"/>
  <c r="DX22" i="6" a="1"/>
  <c r="DX22" i="6" s="1"/>
  <c r="DX36" i="6" s="1"/>
  <c r="DX20" i="6" a="1"/>
  <c r="DX20" i="6" s="1"/>
  <c r="DX25" i="6" a="1"/>
  <c r="DX25" i="6" s="1"/>
  <c r="DX39" i="6" s="1"/>
  <c r="DX21" i="6" a="1"/>
  <c r="DX21" i="6" s="1"/>
  <c r="DX35" i="6" s="1"/>
  <c r="DX27" i="6" l="1" a="1"/>
  <c r="DX27" i="6" s="1"/>
  <c r="DX34" i="6"/>
  <c r="DY24" i="6" a="1"/>
  <c r="DY24" i="6" s="1"/>
  <c r="DY38" i="6" s="1"/>
  <c r="DY25" i="6" a="1"/>
  <c r="DY25" i="6" s="1"/>
  <c r="DY39" i="6" s="1"/>
  <c r="DY20" i="6" a="1"/>
  <c r="DY20" i="6" s="1"/>
  <c r="DY22" i="6" a="1"/>
  <c r="DY22" i="6" s="1"/>
  <c r="DY36" i="6" s="1"/>
  <c r="DY23" i="6" a="1"/>
  <c r="DY23" i="6" s="1"/>
  <c r="DY37" i="6" s="1"/>
  <c r="DY21" i="6" a="1"/>
  <c r="DY21" i="6" s="1"/>
  <c r="DY35" i="6" s="1"/>
  <c r="DY27" i="6" l="1" a="1"/>
  <c r="DY27" i="6" s="1"/>
  <c r="DY34" i="6"/>
  <c r="DZ24" i="6" a="1"/>
  <c r="DZ24" i="6" s="1"/>
  <c r="DZ38" i="6" s="1"/>
  <c r="DZ25" i="6" a="1"/>
  <c r="DZ25" i="6" s="1"/>
  <c r="DZ39" i="6" s="1"/>
  <c r="DZ23" i="6" a="1"/>
  <c r="DZ23" i="6" s="1"/>
  <c r="DZ37" i="6" s="1"/>
  <c r="DZ20" i="6" a="1"/>
  <c r="DZ20" i="6" s="1"/>
  <c r="DZ22" i="6" a="1"/>
  <c r="DZ22" i="6" s="1"/>
  <c r="DZ36" i="6" s="1"/>
  <c r="DZ21" i="6" a="1"/>
  <c r="DZ21" i="6" s="1"/>
  <c r="DZ35" i="6" s="1"/>
  <c r="DZ27" i="6" l="1" a="1"/>
  <c r="DZ27" i="6" s="1"/>
  <c r="DZ34" i="6"/>
  <c r="EA25" i="6" a="1"/>
  <c r="EA25" i="6" s="1"/>
  <c r="EA39" i="6" s="1"/>
  <c r="EA23" i="6" a="1"/>
  <c r="EA23" i="6" s="1"/>
  <c r="EA37" i="6" s="1"/>
  <c r="EA20" i="6" a="1"/>
  <c r="EA20" i="6" s="1"/>
  <c r="EA22" i="6" a="1"/>
  <c r="EA22" i="6" s="1"/>
  <c r="EA36" i="6" s="1"/>
  <c r="EA24" i="6" a="1"/>
  <c r="EA24" i="6" s="1"/>
  <c r="EA38" i="6" s="1"/>
  <c r="EA21" i="6" a="1"/>
  <c r="EA21" i="6" s="1"/>
  <c r="EA35" i="6" s="1"/>
  <c r="EA27" i="6" l="1" a="1"/>
  <c r="EA27" i="6" s="1"/>
  <c r="EA34" i="6"/>
  <c r="EB23" i="6" a="1"/>
  <c r="EB23" i="6" s="1"/>
  <c r="EB37" i="6" s="1"/>
  <c r="EB21" i="6" a="1"/>
  <c r="EB21" i="6" s="1"/>
  <c r="EB35" i="6" s="1"/>
  <c r="EB24" i="6" a="1"/>
  <c r="EB24" i="6" s="1"/>
  <c r="EB38" i="6" s="1"/>
  <c r="EB25" i="6" a="1"/>
  <c r="EB25" i="6" s="1"/>
  <c r="EB39" i="6" s="1"/>
  <c r="EB22" i="6" a="1"/>
  <c r="EB22" i="6" s="1"/>
  <c r="EB36" i="6" s="1"/>
  <c r="EB20" i="6" a="1"/>
  <c r="EB20" i="6" s="1"/>
  <c r="EB27" i="6" l="1" a="1"/>
  <c r="EB27" i="6" s="1"/>
  <c r="EB34" i="6"/>
  <c r="EC24" i="6" a="1"/>
  <c r="EC24" i="6" s="1"/>
  <c r="EC38" i="6" s="1"/>
  <c r="EC23" i="6" a="1"/>
  <c r="EC23" i="6" s="1"/>
  <c r="EC37" i="6" s="1"/>
  <c r="EC25" i="6" a="1"/>
  <c r="EC25" i="6" s="1"/>
  <c r="EC39" i="6" s="1"/>
  <c r="EC20" i="6" a="1"/>
  <c r="EC20" i="6" s="1"/>
  <c r="EC22" i="6" a="1"/>
  <c r="EC22" i="6" s="1"/>
  <c r="EC36" i="6" s="1"/>
  <c r="EC21" i="6" a="1"/>
  <c r="EC21" i="6" s="1"/>
  <c r="EC35" i="6" s="1"/>
  <c r="EC27" i="6" l="1" a="1"/>
  <c r="EC27" i="6" s="1"/>
  <c r="EC34" i="6"/>
  <c r="ED24" i="6" a="1"/>
  <c r="ED24" i="6" s="1"/>
  <c r="ED38" i="6" s="1"/>
  <c r="ED25" i="6" a="1"/>
  <c r="ED25" i="6" s="1"/>
  <c r="ED39" i="6" s="1"/>
  <c r="ED20" i="6" a="1"/>
  <c r="ED20" i="6" s="1"/>
  <c r="ED22" i="6" a="1"/>
  <c r="ED22" i="6" s="1"/>
  <c r="ED36" i="6" s="1"/>
  <c r="ED21" i="6" a="1"/>
  <c r="ED21" i="6" s="1"/>
  <c r="ED35" i="6" s="1"/>
  <c r="ED23" i="6" a="1"/>
  <c r="ED23" i="6" s="1"/>
  <c r="ED37" i="6" s="1"/>
  <c r="ED27" i="6" l="1" a="1"/>
  <c r="ED27" i="6" s="1"/>
  <c r="ED34" i="6"/>
  <c r="EE21" i="6" a="1"/>
  <c r="EE21" i="6" s="1"/>
  <c r="EE35" i="6" s="1"/>
  <c r="EE25" i="6" a="1"/>
  <c r="EE25" i="6" s="1"/>
  <c r="EE39" i="6" s="1"/>
  <c r="EE20" i="6" a="1"/>
  <c r="EE20" i="6" s="1"/>
  <c r="EE23" i="6" a="1"/>
  <c r="EE23" i="6" s="1"/>
  <c r="EE37" i="6" s="1"/>
  <c r="EE22" i="6" a="1"/>
  <c r="EE22" i="6" s="1"/>
  <c r="EE36" i="6" s="1"/>
  <c r="EE24" i="6" a="1"/>
  <c r="EE24" i="6" s="1"/>
  <c r="EE38" i="6" s="1"/>
  <c r="EE27" i="6" l="1" a="1"/>
  <c r="EE27" i="6" s="1"/>
  <c r="EE34" i="6"/>
  <c r="EF25" i="6" a="1"/>
  <c r="EF25" i="6" s="1"/>
  <c r="EF39" i="6" s="1"/>
  <c r="EF23" i="6" a="1"/>
  <c r="EF23" i="6" s="1"/>
  <c r="EF37" i="6" s="1"/>
  <c r="EF24" i="6" a="1"/>
  <c r="EF24" i="6" s="1"/>
  <c r="EF38" i="6" s="1"/>
  <c r="EF22" i="6" a="1"/>
  <c r="EF22" i="6" s="1"/>
  <c r="EF36" i="6" s="1"/>
  <c r="EF20" i="6" a="1"/>
  <c r="EF20" i="6" s="1"/>
  <c r="EF21" i="6" a="1"/>
  <c r="EF21" i="6" s="1"/>
  <c r="EF35" i="6" s="1"/>
  <c r="EF27" i="6" l="1" a="1"/>
  <c r="EF27" i="6" s="1"/>
  <c r="EF34" i="6"/>
  <c r="EG25" i="6" a="1"/>
  <c r="EG25" i="6" s="1"/>
  <c r="EG39" i="6" s="1"/>
  <c r="EG23" i="6" a="1"/>
  <c r="EG23" i="6" s="1"/>
  <c r="EG37" i="6" s="1"/>
  <c r="EG21" i="6" a="1"/>
  <c r="EG21" i="6" s="1"/>
  <c r="EG35" i="6" s="1"/>
  <c r="EG20" i="6" a="1"/>
  <c r="EG20" i="6" s="1"/>
  <c r="EG22" i="6" a="1"/>
  <c r="EG22" i="6" s="1"/>
  <c r="EG36" i="6" s="1"/>
  <c r="EG24" i="6" a="1"/>
  <c r="EG24" i="6" s="1"/>
  <c r="EG38" i="6" s="1"/>
  <c r="EG27" i="6" l="1" a="1"/>
  <c r="EG27" i="6" s="1"/>
  <c r="EG34" i="6"/>
  <c r="EH25" i="6" a="1"/>
  <c r="EH25" i="6" s="1"/>
  <c r="EH39" i="6" s="1"/>
  <c r="EH24" i="6" a="1"/>
  <c r="EH24" i="6" s="1"/>
  <c r="EH38" i="6" s="1"/>
  <c r="EH20" i="6" a="1"/>
  <c r="EH20" i="6" s="1"/>
  <c r="EH21" i="6" a="1"/>
  <c r="EH21" i="6" s="1"/>
  <c r="EH35" i="6" s="1"/>
  <c r="EH23" i="6" a="1"/>
  <c r="EH23" i="6" s="1"/>
  <c r="EH37" i="6" s="1"/>
  <c r="EH22" i="6" a="1"/>
  <c r="EH22" i="6" s="1"/>
  <c r="EH36" i="6" s="1"/>
  <c r="EH27" i="6" l="1" a="1"/>
  <c r="EH27" i="6" s="1"/>
  <c r="EH34" i="6"/>
  <c r="EI24" i="6" a="1"/>
  <c r="EI24" i="6" s="1"/>
  <c r="EI38" i="6" s="1"/>
  <c r="EI25" i="6" a="1"/>
  <c r="EI25" i="6" s="1"/>
  <c r="EI39" i="6" s="1"/>
  <c r="EI20" i="6" a="1"/>
  <c r="EI20" i="6" s="1"/>
  <c r="EI23" i="6" a="1"/>
  <c r="EI23" i="6" s="1"/>
  <c r="EI37" i="6" s="1"/>
  <c r="EI22" i="6" a="1"/>
  <c r="EI22" i="6" s="1"/>
  <c r="EI36" i="6" s="1"/>
  <c r="EI21" i="6" a="1"/>
  <c r="EI21" i="6" s="1"/>
  <c r="EI35" i="6" s="1"/>
  <c r="EI27" i="6" l="1" a="1"/>
  <c r="EI27" i="6" s="1"/>
  <c r="EI34" i="6"/>
  <c r="EJ21" i="6" a="1"/>
  <c r="EJ21" i="6" s="1"/>
  <c r="EJ35" i="6" s="1"/>
  <c r="EJ25" i="6" a="1"/>
  <c r="EJ25" i="6" s="1"/>
  <c r="EJ39" i="6" s="1"/>
  <c r="EJ23" i="6" a="1"/>
  <c r="EJ23" i="6" s="1"/>
  <c r="EJ37" i="6" s="1"/>
  <c r="EJ20" i="6" a="1"/>
  <c r="EJ20" i="6" s="1"/>
  <c r="EJ22" i="6" a="1"/>
  <c r="EJ22" i="6" s="1"/>
  <c r="EJ36" i="6" s="1"/>
  <c r="EJ24" i="6" a="1"/>
  <c r="EJ24" i="6" s="1"/>
  <c r="EJ38" i="6" s="1"/>
  <c r="EJ27" i="6" l="1" a="1"/>
  <c r="EJ27" i="6" s="1"/>
  <c r="EK21" i="6" a="1"/>
  <c r="EK21" i="6" s="1"/>
  <c r="EK22" i="6" a="1"/>
  <c r="EK22" i="6" s="1"/>
  <c r="EK24" i="6" a="1"/>
  <c r="EK24" i="6" s="1"/>
  <c r="EK38" i="6" s="1"/>
  <c r="EK20" i="6" a="1"/>
  <c r="EK20" i="6" s="1"/>
  <c r="EK25" i="6" a="1"/>
  <c r="EK25" i="6" s="1"/>
  <c r="EJ34" i="6"/>
  <c r="EK23" i="6" a="1"/>
  <c r="EK23" i="6" s="1"/>
  <c r="EK27" i="6" l="1" a="1"/>
  <c r="EK27" i="6" s="1"/>
  <c r="EK37" i="6"/>
  <c r="EK39" i="6"/>
  <c r="EK34" i="6"/>
  <c r="EL25" i="6" a="1"/>
  <c r="EL25" i="6" s="1"/>
  <c r="EK12" i="6" a="1"/>
  <c r="EK12" i="6" s="1"/>
  <c r="EK16" i="6" a="1"/>
  <c r="EK16" i="6" s="1"/>
  <c r="EK14" i="6" a="1"/>
  <c r="EK14" i="6" s="1"/>
  <c r="EL24" i="6" a="1"/>
  <c r="EL24" i="6" s="1"/>
  <c r="EL20" i="6" a="1"/>
  <c r="EL20" i="6" s="1"/>
  <c r="EK17" i="6" a="1"/>
  <c r="EK17" i="6" s="1"/>
  <c r="EL22" i="6" a="1"/>
  <c r="EL22" i="6" s="1"/>
  <c r="EK13" i="6" a="1"/>
  <c r="EK13" i="6" s="1"/>
  <c r="EL23" i="6" a="1"/>
  <c r="EL23" i="6" s="1"/>
  <c r="EL21" i="6" a="1"/>
  <c r="EL21" i="6" s="1"/>
  <c r="EK15" i="6" a="1"/>
  <c r="EK15" i="6" s="1"/>
  <c r="EK36" i="6"/>
  <c r="EK35" i="6"/>
  <c r="EL27" i="6" l="1" a="1"/>
  <c r="EL27" i="6" s="1"/>
  <c r="EL37" i="6"/>
  <c r="EK10" i="6"/>
  <c r="EL39" i="6"/>
  <c r="EL36" i="6"/>
  <c r="EK41" i="6"/>
  <c r="EK48" i="6" s="1"/>
  <c r="EL34" i="6"/>
  <c r="EM21" i="6" a="1"/>
  <c r="EM21" i="6" s="1"/>
  <c r="EL15" i="6" a="1"/>
  <c r="EL15" i="6" s="1"/>
  <c r="EL17" i="6" a="1"/>
  <c r="EL17" i="6" s="1"/>
  <c r="EL12" i="6" a="1"/>
  <c r="EL12" i="6" s="1"/>
  <c r="EM24" i="6" a="1"/>
  <c r="EM24" i="6" s="1"/>
  <c r="EM23" i="6" a="1"/>
  <c r="EM23" i="6" s="1"/>
  <c r="EM22" i="6" a="1"/>
  <c r="EM22" i="6" s="1"/>
  <c r="EL14" i="6" a="1"/>
  <c r="EL14" i="6" s="1"/>
  <c r="EL13" i="6" a="1"/>
  <c r="EL13" i="6" s="1"/>
  <c r="EL16" i="6" a="1"/>
  <c r="EL16" i="6" s="1"/>
  <c r="EM20" i="6" a="1"/>
  <c r="EM20" i="6" s="1"/>
  <c r="EM25" i="6" a="1"/>
  <c r="EM25" i="6" s="1"/>
  <c r="EL38" i="6"/>
  <c r="EL35" i="6"/>
  <c r="EM27" i="6" l="1" a="1"/>
  <c r="EM27" i="6" s="1"/>
  <c r="EM38" i="6"/>
  <c r="EK46" i="6"/>
  <c r="EK49" i="6"/>
  <c r="EM39" i="6"/>
  <c r="EL10" i="6"/>
  <c r="EM34" i="6"/>
  <c r="EN24" i="6" a="1"/>
  <c r="EN24" i="6" s="1"/>
  <c r="EN23" i="6" a="1"/>
  <c r="EN23" i="6" s="1"/>
  <c r="EN25" i="6" a="1"/>
  <c r="EN25" i="6" s="1"/>
  <c r="EM12" i="6" a="1"/>
  <c r="EM12" i="6" s="1"/>
  <c r="EN22" i="6" a="1"/>
  <c r="EN22" i="6" s="1"/>
  <c r="EM16" i="6" a="1"/>
  <c r="EM16" i="6" s="1"/>
  <c r="EN21" i="6" a="1"/>
  <c r="EN21" i="6" s="1"/>
  <c r="EM13" i="6" a="1"/>
  <c r="EM13" i="6" s="1"/>
  <c r="EN20" i="6" a="1"/>
  <c r="EN20" i="6" s="1"/>
  <c r="EM15" i="6" a="1"/>
  <c r="EM15" i="6" s="1"/>
  <c r="EM14" i="6" a="1"/>
  <c r="EM14" i="6" s="1"/>
  <c r="EM17" i="6" a="1"/>
  <c r="EM17" i="6" s="1"/>
  <c r="EM35" i="6"/>
  <c r="EL41" i="6"/>
  <c r="EL50" i="6" s="1"/>
  <c r="EK6" i="6"/>
  <c r="EK5" i="6"/>
  <c r="EK2" i="6"/>
  <c r="EK4" i="6"/>
  <c r="EK7" i="6"/>
  <c r="EK3" i="6"/>
  <c r="EM36" i="6"/>
  <c r="EK47" i="6"/>
  <c r="EK50" i="6"/>
  <c r="EM37" i="6"/>
  <c r="EK45" i="6"/>
  <c r="EN27" i="6" l="1" a="1"/>
  <c r="EN27" i="6" s="1"/>
  <c r="EL49" i="6"/>
  <c r="EL46" i="6"/>
  <c r="EL48" i="6"/>
  <c r="EM41" i="6"/>
  <c r="EM48" i="6" s="1"/>
  <c r="EN35" i="6"/>
  <c r="EL5" i="6"/>
  <c r="EL6" i="6"/>
  <c r="EL7" i="6"/>
  <c r="EL3" i="6"/>
  <c r="EL4" i="6"/>
  <c r="EL2" i="6"/>
  <c r="EK9" i="6" a="1"/>
  <c r="EK9" i="6" s="1"/>
  <c r="EL47" i="6"/>
  <c r="EN36" i="6"/>
  <c r="EM10" i="6"/>
  <c r="EL45" i="6"/>
  <c r="EN39" i="6"/>
  <c r="EN37" i="6"/>
  <c r="EK56" i="6" a="1"/>
  <c r="EK56" i="6" s="1"/>
  <c r="EK52" i="6" a="1"/>
  <c r="EK52" i="6" s="1"/>
  <c r="EK54" i="6" a="1"/>
  <c r="EK54" i="6" s="1"/>
  <c r="EK55" i="6" a="1"/>
  <c r="EK55" i="6" s="1"/>
  <c r="EK53" i="6" a="1"/>
  <c r="EK53" i="6" s="1"/>
  <c r="EK57" i="6" a="1"/>
  <c r="EK57" i="6" s="1"/>
  <c r="EN34" i="6"/>
  <c r="EO25" i="6" a="1"/>
  <c r="EO25" i="6" s="1"/>
  <c r="EN13" i="6" a="1"/>
  <c r="EN13" i="6" s="1"/>
  <c r="EO24" i="6" a="1"/>
  <c r="EO24" i="6" s="1"/>
  <c r="EO22" i="6" a="1"/>
  <c r="EO22" i="6" s="1"/>
  <c r="EN14" i="6" a="1"/>
  <c r="EN14" i="6" s="1"/>
  <c r="EN17" i="6" a="1"/>
  <c r="EN17" i="6" s="1"/>
  <c r="EO23" i="6" a="1"/>
  <c r="EO23" i="6" s="1"/>
  <c r="EO20" i="6" a="1"/>
  <c r="EO20" i="6" s="1"/>
  <c r="EN15" i="6" a="1"/>
  <c r="EN15" i="6" s="1"/>
  <c r="EN12" i="6" a="1"/>
  <c r="EN12" i="6" s="1"/>
  <c r="EN16" i="6" a="1"/>
  <c r="EN16" i="6" s="1"/>
  <c r="EO21" i="6" a="1"/>
  <c r="EO21" i="6" s="1"/>
  <c r="EN38" i="6"/>
  <c r="EM49" i="6" l="1"/>
  <c r="EO27" i="6" a="1"/>
  <c r="EO27" i="6" s="1"/>
  <c r="EM50" i="6"/>
  <c r="EK59" i="6"/>
  <c r="EM47" i="6"/>
  <c r="EO34" i="6"/>
  <c r="EP21" i="6" a="1"/>
  <c r="EP21" i="6" s="1"/>
  <c r="EO14" i="6" a="1"/>
  <c r="EO14" i="6" s="1"/>
  <c r="EP22" i="6" a="1"/>
  <c r="EP22" i="6" s="1"/>
  <c r="EO17" i="6" a="1"/>
  <c r="EO17" i="6" s="1"/>
  <c r="EO15" i="6" a="1"/>
  <c r="EO15" i="6" s="1"/>
  <c r="EP23" i="6" a="1"/>
  <c r="EP23" i="6" s="1"/>
  <c r="EP37" i="6" s="1"/>
  <c r="EO16" i="6" a="1"/>
  <c r="EO16" i="6" s="1"/>
  <c r="EO13" i="6" a="1"/>
  <c r="EO13" i="6" s="1"/>
  <c r="EP20" i="6" a="1"/>
  <c r="EP20" i="6" s="1"/>
  <c r="EO12" i="6" a="1"/>
  <c r="EO12" i="6" s="1"/>
  <c r="EP24" i="6" a="1"/>
  <c r="EP24" i="6" s="1"/>
  <c r="EP25" i="6" a="1"/>
  <c r="EP25" i="6" s="1"/>
  <c r="EN41" i="6"/>
  <c r="EN48" i="6" s="1"/>
  <c r="EO37" i="6"/>
  <c r="EO39" i="6"/>
  <c r="EO35" i="6"/>
  <c r="EO36" i="6"/>
  <c r="EL56" i="6" a="1"/>
  <c r="EL56" i="6" s="1"/>
  <c r="EL52" i="6" a="1"/>
  <c r="EL52" i="6" s="1"/>
  <c r="EL53" i="6" a="1"/>
  <c r="EL53" i="6" s="1"/>
  <c r="EL55" i="6" a="1"/>
  <c r="EL55" i="6" s="1"/>
  <c r="EL54" i="6" a="1"/>
  <c r="EL54" i="6" s="1"/>
  <c r="EL57" i="6" a="1"/>
  <c r="EL57" i="6" s="1"/>
  <c r="EL9" i="6" a="1"/>
  <c r="EL9" i="6" s="1"/>
  <c r="EM45" i="6"/>
  <c r="EO38" i="6"/>
  <c r="EN10" i="6"/>
  <c r="EM3" i="6"/>
  <c r="EM6" i="6"/>
  <c r="EM4" i="6"/>
  <c r="EM2" i="6"/>
  <c r="EM7" i="6"/>
  <c r="EM5" i="6"/>
  <c r="EM46" i="6"/>
  <c r="EP27" i="6" l="1" a="1"/>
  <c r="EP27" i="6" s="1"/>
  <c r="EL59" i="6"/>
  <c r="EN50" i="6"/>
  <c r="EN45" i="6"/>
  <c r="EN46" i="6"/>
  <c r="EM56" i="6" a="1"/>
  <c r="EM56" i="6" s="1"/>
  <c r="EM52" i="6" a="1"/>
  <c r="EM52" i="6" s="1"/>
  <c r="EM54" i="6" a="1"/>
  <c r="EM54" i="6" s="1"/>
  <c r="EM53" i="6" a="1"/>
  <c r="EM53" i="6" s="1"/>
  <c r="EM57" i="6" a="1"/>
  <c r="EM57" i="6" s="1"/>
  <c r="EM55" i="6" a="1"/>
  <c r="EM55" i="6" s="1"/>
  <c r="EP39" i="6"/>
  <c r="EM9" i="6" a="1"/>
  <c r="EM9" i="6" s="1"/>
  <c r="EN49" i="6"/>
  <c r="EP38" i="6"/>
  <c r="EP36" i="6"/>
  <c r="EN2" i="6"/>
  <c r="EN3" i="6"/>
  <c r="EN7" i="6"/>
  <c r="EN6" i="6"/>
  <c r="EN4" i="6"/>
  <c r="EN5" i="6"/>
  <c r="EN47" i="6"/>
  <c r="EO10" i="6"/>
  <c r="EP34" i="6"/>
  <c r="EQ20" i="6" a="1"/>
  <c r="EQ20" i="6" s="1"/>
  <c r="EP16" i="6" a="1"/>
  <c r="EP16" i="6" s="1"/>
  <c r="EP12" i="6" a="1"/>
  <c r="EP12" i="6" s="1"/>
  <c r="EQ22" i="6" a="1"/>
  <c r="EQ22" i="6" s="1"/>
  <c r="EP15" i="6" a="1"/>
  <c r="EP15" i="6" s="1"/>
  <c r="EQ24" i="6" a="1"/>
  <c r="EQ24" i="6" s="1"/>
  <c r="EQ23" i="6" a="1"/>
  <c r="EQ23" i="6" s="1"/>
  <c r="EP14" i="6" a="1"/>
  <c r="EP14" i="6" s="1"/>
  <c r="EP17" i="6" a="1"/>
  <c r="EP17" i="6" s="1"/>
  <c r="EQ25" i="6" a="1"/>
  <c r="EQ25" i="6" s="1"/>
  <c r="EP13" i="6" a="1"/>
  <c r="EP13" i="6" s="1"/>
  <c r="EQ21" i="6" a="1"/>
  <c r="EQ21" i="6" s="1"/>
  <c r="EP35" i="6"/>
  <c r="EO41" i="6"/>
  <c r="EO49" i="6" s="1"/>
  <c r="EN54" i="6" l="1" a="1"/>
  <c r="EN54" i="6" s="1"/>
  <c r="EN53" i="6" a="1"/>
  <c r="EN53" i="6" s="1"/>
  <c r="EQ27" i="6" a="1"/>
  <c r="EQ27" i="6" s="1"/>
  <c r="EN55" i="6" a="1"/>
  <c r="EN55" i="6" s="1"/>
  <c r="EN56" i="6" a="1"/>
  <c r="EN56" i="6" s="1"/>
  <c r="EN52" i="6" a="1"/>
  <c r="EN52" i="6" s="1"/>
  <c r="EN57" i="6" a="1"/>
  <c r="EN57" i="6" s="1"/>
  <c r="EM59" i="6"/>
  <c r="EO45" i="6"/>
  <c r="EP10" i="6"/>
  <c r="EQ39" i="6"/>
  <c r="EQ36" i="6"/>
  <c r="EQ34" i="6"/>
  <c r="EQ16" i="6" a="1"/>
  <c r="EQ16" i="6" s="1"/>
  <c r="EQ13" i="6" a="1"/>
  <c r="EQ13" i="6" s="1"/>
  <c r="EQ15" i="6" a="1"/>
  <c r="EQ15" i="6" s="1"/>
  <c r="ER23" i="6" a="1"/>
  <c r="ER23" i="6" s="1"/>
  <c r="ER24" i="6" a="1"/>
  <c r="ER24" i="6" s="1"/>
  <c r="ER38" i="6" s="1"/>
  <c r="ER25" i="6" a="1"/>
  <c r="ER25" i="6" s="1"/>
  <c r="EQ14" i="6" a="1"/>
  <c r="EQ14" i="6" s="1"/>
  <c r="ER21" i="6" a="1"/>
  <c r="ER21" i="6" s="1"/>
  <c r="ER22" i="6" a="1"/>
  <c r="ER22" i="6" s="1"/>
  <c r="ER20" i="6" a="1"/>
  <c r="ER20" i="6" s="1"/>
  <c r="EQ12" i="6" a="1"/>
  <c r="EQ12" i="6" s="1"/>
  <c r="EQ17" i="6" a="1"/>
  <c r="EQ17" i="6" s="1"/>
  <c r="EQ35" i="6"/>
  <c r="EP41" i="6"/>
  <c r="EP47" i="6" s="1"/>
  <c r="EO48" i="6"/>
  <c r="EO46" i="6"/>
  <c r="EQ37" i="6"/>
  <c r="EO5" i="6"/>
  <c r="EO3" i="6"/>
  <c r="EO4" i="6"/>
  <c r="EO2" i="6"/>
  <c r="EO7" i="6"/>
  <c r="EO6" i="6"/>
  <c r="EN9" i="6" a="1"/>
  <c r="EN9" i="6" s="1"/>
  <c r="EQ38" i="6"/>
  <c r="EO47" i="6"/>
  <c r="EO50" i="6"/>
  <c r="ER27" i="6" l="1" a="1"/>
  <c r="ER27" i="6" s="1"/>
  <c r="EN59" i="6"/>
  <c r="EO56" i="6" a="1"/>
  <c r="EO56" i="6" s="1"/>
  <c r="EO9" i="6" a="1"/>
  <c r="EO9" i="6" s="1"/>
  <c r="EO54" i="6" a="1"/>
  <c r="EO54" i="6" s="1"/>
  <c r="ER34" i="6"/>
  <c r="ES21" i="6" a="1"/>
  <c r="ES21" i="6" s="1"/>
  <c r="ER14" i="6" a="1"/>
  <c r="ER14" i="6" s="1"/>
  <c r="ES24" i="6" a="1"/>
  <c r="ES24" i="6" s="1"/>
  <c r="ES23" i="6" a="1"/>
  <c r="ES23" i="6" s="1"/>
  <c r="ER16" i="6" a="1"/>
  <c r="ER16" i="6" s="1"/>
  <c r="ES20" i="6" a="1"/>
  <c r="ES20" i="6" s="1"/>
  <c r="ER15" i="6" a="1"/>
  <c r="ER15" i="6" s="1"/>
  <c r="ES22" i="6" a="1"/>
  <c r="ES22" i="6" s="1"/>
  <c r="ER12" i="6" a="1"/>
  <c r="ER12" i="6" s="1"/>
  <c r="ES25" i="6" a="1"/>
  <c r="ES25" i="6" s="1"/>
  <c r="ER13" i="6" a="1"/>
  <c r="ER13" i="6" s="1"/>
  <c r="ER17" i="6" a="1"/>
  <c r="ER17" i="6" s="1"/>
  <c r="EO53" i="6" a="1"/>
  <c r="EO53" i="6" s="1"/>
  <c r="ER36" i="6"/>
  <c r="EO57" i="6" a="1"/>
  <c r="EO57" i="6" s="1"/>
  <c r="EQ41" i="6"/>
  <c r="EQ48" i="6" s="1"/>
  <c r="EO55" i="6" a="1"/>
  <c r="EO55" i="6" s="1"/>
  <c r="EP45" i="6"/>
  <c r="EP48" i="6"/>
  <c r="ER39" i="6"/>
  <c r="EO52" i="6" a="1"/>
  <c r="EO52" i="6" s="1"/>
  <c r="ER35" i="6"/>
  <c r="EP46" i="6"/>
  <c r="EP50" i="6"/>
  <c r="ER37" i="6"/>
  <c r="EP49" i="6"/>
  <c r="EQ10" i="6"/>
  <c r="EP5" i="6"/>
  <c r="EP4" i="6"/>
  <c r="EP3" i="6"/>
  <c r="EP7" i="6"/>
  <c r="EP6" i="6"/>
  <c r="EP2" i="6"/>
  <c r="ES27" i="6" l="1" a="1"/>
  <c r="ES27" i="6" s="1"/>
  <c r="Q286" i="6" s="1" a="1"/>
  <c r="Q286" i="6" s="1"/>
  <c r="EQ50" i="6"/>
  <c r="EQ49" i="6"/>
  <c r="EQ46" i="6"/>
  <c r="EQ47" i="6"/>
  <c r="ES15" i="6" a="1"/>
  <c r="ES15" i="6" s="1"/>
  <c r="ES16" i="6" a="1"/>
  <c r="ES16" i="6" s="1"/>
  <c r="ES12" i="6" a="1"/>
  <c r="ES12" i="6" s="1"/>
  <c r="ES34" i="6"/>
  <c r="ES14" i="6" a="1"/>
  <c r="ES14" i="6" s="1"/>
  <c r="K6" i="8"/>
  <c r="ES17" i="6" a="1"/>
  <c r="ES17" i="6" s="1"/>
  <c r="ES13" i="6" a="1"/>
  <c r="ES13" i="6" s="1"/>
  <c r="EQ5" i="6"/>
  <c r="EQ7" i="6"/>
  <c r="EQ2" i="6"/>
  <c r="EQ4" i="6"/>
  <c r="EQ3" i="6"/>
  <c r="EQ6" i="6"/>
  <c r="EP55" i="6" a="1"/>
  <c r="EP55" i="6" s="1"/>
  <c r="EP54" i="6" a="1"/>
  <c r="EP54" i="6" s="1"/>
  <c r="EP52" i="6" a="1"/>
  <c r="EP52" i="6" s="1"/>
  <c r="EP56" i="6" a="1"/>
  <c r="EP56" i="6" s="1"/>
  <c r="EP53" i="6" a="1"/>
  <c r="EP53" i="6" s="1"/>
  <c r="EP57" i="6" a="1"/>
  <c r="EP57" i="6" s="1"/>
  <c r="EP9" i="6" a="1"/>
  <c r="EP9" i="6" s="1"/>
  <c r="ES37" i="6"/>
  <c r="N6" i="8"/>
  <c r="EO59" i="6"/>
  <c r="EQ45" i="6"/>
  <c r="ES38" i="6"/>
  <c r="O6" i="8"/>
  <c r="ES39" i="6"/>
  <c r="P6" i="8"/>
  <c r="ER10" i="6"/>
  <c r="ES35" i="6"/>
  <c r="L6" i="8"/>
  <c r="M6" i="8"/>
  <c r="ES36" i="6"/>
  <c r="ER41" i="6"/>
  <c r="ER45" i="6" s="1"/>
  <c r="Q758" i="10" l="1" a="1"/>
  <c r="Q758" i="10" s="1"/>
  <c r="W758" i="10" s="1"/>
  <c r="Q451" i="10" a="1"/>
  <c r="Q451" i="10" s="1"/>
  <c r="W451" i="10" s="1"/>
  <c r="Q696" i="10" a="1"/>
  <c r="Q696" i="10" s="1"/>
  <c r="W696" i="10" s="1"/>
  <c r="Q169" i="10" a="1"/>
  <c r="Q169" i="10" s="1"/>
  <c r="W169" i="10" s="1"/>
  <c r="Q584" i="10" a="1"/>
  <c r="Q584" i="10" s="1"/>
  <c r="W584" i="10" s="1"/>
  <c r="Q309" i="10" a="1"/>
  <c r="Q309" i="10" s="1"/>
  <c r="W309" i="10" s="1"/>
  <c r="Q444" i="10" a="1"/>
  <c r="Q444" i="10" s="1"/>
  <c r="W444" i="10" s="1"/>
  <c r="Q429" i="10" a="1"/>
  <c r="Q429" i="10" s="1"/>
  <c r="W429" i="10" s="1"/>
  <c r="Q273" i="10" a="1"/>
  <c r="Q273" i="10" s="1"/>
  <c r="W273" i="10" s="1"/>
  <c r="Q275" i="10" a="1"/>
  <c r="Q275" i="10" s="1"/>
  <c r="W275" i="10" s="1"/>
  <c r="Q884" i="10" a="1"/>
  <c r="Q884" i="10" s="1"/>
  <c r="W884" i="10" s="1"/>
  <c r="Q299" i="10" a="1"/>
  <c r="Q299" i="10" s="1"/>
  <c r="W299" i="10" s="1"/>
  <c r="Q726" i="10" a="1"/>
  <c r="Q726" i="10" s="1"/>
  <c r="W726" i="10" s="1"/>
  <c r="Q81" i="10" a="1"/>
  <c r="Q81" i="10" s="1"/>
  <c r="W81" i="10" s="1"/>
  <c r="Q245" i="10" a="1"/>
  <c r="Q245" i="10" s="1"/>
  <c r="W245" i="10" s="1"/>
  <c r="Q627" i="10" a="1"/>
  <c r="Q627" i="10" s="1"/>
  <c r="W627" i="10" s="1"/>
  <c r="Q364" i="10" a="1"/>
  <c r="Q364" i="10" s="1"/>
  <c r="W364" i="10" s="1"/>
  <c r="Q790" i="10" a="1"/>
  <c r="Q790" i="10" s="1"/>
  <c r="W790" i="10" s="1"/>
  <c r="Q50" i="10" a="1"/>
  <c r="Q50" i="10" s="1"/>
  <c r="W50" i="10" s="1"/>
  <c r="Q386" i="10" a="1"/>
  <c r="Q386" i="10" s="1"/>
  <c r="W386" i="10" s="1"/>
  <c r="Q535" i="10" a="1"/>
  <c r="Q535" i="10" s="1"/>
  <c r="W535" i="10" s="1"/>
  <c r="Q431" i="10" a="1"/>
  <c r="Q431" i="10" s="1"/>
  <c r="W431" i="10" s="1"/>
  <c r="Q400" i="10" a="1"/>
  <c r="Q400" i="10" s="1"/>
  <c r="W400" i="10" s="1"/>
  <c r="Q304" i="10" a="1"/>
  <c r="Q304" i="10" s="1"/>
  <c r="W304" i="10" s="1"/>
  <c r="Q741" i="10" a="1"/>
  <c r="Q741" i="10" s="1"/>
  <c r="W741" i="10" s="1"/>
  <c r="Q152" i="10" a="1"/>
  <c r="Q152" i="10" s="1"/>
  <c r="W152" i="10" s="1"/>
  <c r="Q992" i="10" a="1"/>
  <c r="Q992" i="10" s="1"/>
  <c r="W992" i="10" s="1"/>
  <c r="Q346" i="10" a="1"/>
  <c r="Q346" i="10" s="1"/>
  <c r="W346" i="10" s="1"/>
  <c r="Q91" i="10" a="1"/>
  <c r="Q91" i="10" s="1"/>
  <c r="W91" i="10" s="1"/>
  <c r="Q636" i="10" a="1"/>
  <c r="Q636" i="10" s="1"/>
  <c r="W636" i="10" s="1"/>
  <c r="Q921" i="10" a="1"/>
  <c r="Q921" i="10" s="1"/>
  <c r="W921" i="10" s="1"/>
  <c r="Q149" i="10" a="1"/>
  <c r="Q149" i="10" s="1"/>
  <c r="W149" i="10" s="1"/>
  <c r="Q210" i="10" a="1"/>
  <c r="Q210" i="10" s="1"/>
  <c r="W210" i="10" s="1"/>
  <c r="Q212" i="10" a="1"/>
  <c r="Q212" i="10" s="1"/>
  <c r="W212" i="10" s="1"/>
  <c r="Q847" i="10" a="1"/>
  <c r="Q847" i="10" s="1"/>
  <c r="W847" i="10" s="1"/>
  <c r="Q406" i="10" a="1"/>
  <c r="Q406" i="10" s="1"/>
  <c r="W406" i="10" s="1"/>
  <c r="Q721" i="10" a="1"/>
  <c r="Q721" i="10" s="1"/>
  <c r="W721" i="10" s="1"/>
  <c r="Q170" i="10" a="1"/>
  <c r="Q170" i="10" s="1"/>
  <c r="W170" i="10" s="1"/>
  <c r="Q729" i="10" a="1"/>
  <c r="Q729" i="10" s="1"/>
  <c r="W729" i="10" s="1"/>
  <c r="Q988" i="10" a="1"/>
  <c r="Q988" i="10" s="1"/>
  <c r="W988" i="10" s="1"/>
  <c r="Q1001" i="10" a="1"/>
  <c r="Q1001" i="10" s="1"/>
  <c r="W1001" i="10" s="1"/>
  <c r="Q393" i="10" a="1"/>
  <c r="Q393" i="10" s="1"/>
  <c r="W393" i="10" s="1"/>
  <c r="Q618" i="10" a="1"/>
  <c r="Q618" i="10" s="1"/>
  <c r="W618" i="10" s="1"/>
  <c r="Q14" i="10" a="1"/>
  <c r="Q14" i="10" s="1"/>
  <c r="W14" i="10" s="1"/>
  <c r="Q896" i="10" a="1"/>
  <c r="Q896" i="10" s="1"/>
  <c r="W896" i="10" s="1"/>
  <c r="Q328" i="10" a="1"/>
  <c r="Q328" i="10" s="1"/>
  <c r="W328" i="10" s="1"/>
  <c r="Q177" i="10" a="1"/>
  <c r="Q177" i="10" s="1"/>
  <c r="W177" i="10" s="1"/>
  <c r="Q462" i="10" a="1"/>
  <c r="Q462" i="10" s="1"/>
  <c r="W462" i="10" s="1"/>
  <c r="Q131" i="10" a="1"/>
  <c r="Q131" i="10" s="1"/>
  <c r="W131" i="10" s="1"/>
  <c r="Q526" i="10" a="1"/>
  <c r="Q526" i="10" s="1"/>
  <c r="W526" i="10" s="1"/>
  <c r="Q877" i="10" a="1"/>
  <c r="Q877" i="10" s="1"/>
  <c r="W877" i="10" s="1"/>
  <c r="Q249" i="10" a="1"/>
  <c r="Q249" i="10" s="1"/>
  <c r="W249" i="10" s="1"/>
  <c r="Q403" i="10" a="1"/>
  <c r="Q403" i="10" s="1"/>
  <c r="W403" i="10" s="1"/>
  <c r="Q875" i="10" a="1"/>
  <c r="Q875" i="10" s="1"/>
  <c r="W875" i="10" s="1"/>
  <c r="Q550" i="10" a="1"/>
  <c r="Q550" i="10" s="1"/>
  <c r="W550" i="10" s="1"/>
  <c r="Q589" i="10" a="1"/>
  <c r="Q589" i="10" s="1"/>
  <c r="W589" i="10" s="1"/>
  <c r="Q342" i="10" a="1"/>
  <c r="Q342" i="10" s="1"/>
  <c r="W342" i="10" s="1"/>
  <c r="Q761" i="10" a="1"/>
  <c r="Q761" i="10" s="1"/>
  <c r="W761" i="10" s="1"/>
  <c r="Q647" i="10" a="1"/>
  <c r="Q647" i="10" s="1"/>
  <c r="W647" i="10" s="1"/>
  <c r="Q966" i="10" a="1"/>
  <c r="Q966" i="10" s="1"/>
  <c r="W966" i="10" s="1"/>
  <c r="Q308" i="10" a="1"/>
  <c r="Q308" i="10" s="1"/>
  <c r="W308" i="10" s="1"/>
  <c r="Q724" i="10" a="1"/>
  <c r="Q724" i="10" s="1"/>
  <c r="W724" i="10" s="1"/>
  <c r="Q789" i="10" a="1"/>
  <c r="Q789" i="10" s="1"/>
  <c r="W789" i="10" s="1"/>
  <c r="Q332" i="10" a="1"/>
  <c r="Q332" i="10" s="1"/>
  <c r="W332" i="10" s="1"/>
  <c r="Q663" i="10" a="1"/>
  <c r="Q663" i="10" s="1"/>
  <c r="W663" i="10" s="1"/>
  <c r="Q870" i="10" a="1"/>
  <c r="Q870" i="10" s="1"/>
  <c r="W870" i="10" s="1"/>
  <c r="Q194" i="10" a="1"/>
  <c r="Q194" i="10" s="1"/>
  <c r="W194" i="10" s="1"/>
  <c r="Q529" i="10" a="1"/>
  <c r="Q529" i="10" s="1"/>
  <c r="W529" i="10" s="1"/>
  <c r="Q932" i="10" a="1"/>
  <c r="Q932" i="10" s="1"/>
  <c r="W932" i="10" s="1"/>
  <c r="Q795" i="10" a="1"/>
  <c r="Q795" i="10" s="1"/>
  <c r="W795" i="10" s="1"/>
  <c r="Q865" i="10" a="1"/>
  <c r="Q865" i="10" s="1"/>
  <c r="W865" i="10" s="1"/>
  <c r="Q175" i="10" a="1"/>
  <c r="Q175" i="10" s="1"/>
  <c r="W175" i="10" s="1"/>
  <c r="Q142" i="10" a="1"/>
  <c r="Q142" i="10" s="1"/>
  <c r="W142" i="10" s="1"/>
  <c r="Q886" i="10" a="1"/>
  <c r="Q886" i="10" s="1"/>
  <c r="W886" i="10" s="1"/>
  <c r="Q219" i="10" a="1"/>
  <c r="Q219" i="10" s="1"/>
  <c r="W219" i="10" s="1"/>
  <c r="Q799" i="10" a="1"/>
  <c r="Q799" i="10" s="1"/>
  <c r="W799" i="10" s="1"/>
  <c r="Q746" i="10" a="1"/>
  <c r="Q746" i="10" s="1"/>
  <c r="W746" i="10" s="1"/>
  <c r="Q254" i="10" a="1"/>
  <c r="Q254" i="10" s="1"/>
  <c r="W254" i="10" s="1"/>
  <c r="Q833" i="10" a="1"/>
  <c r="Q833" i="10" s="1"/>
  <c r="W833" i="10" s="1"/>
  <c r="Q165" i="10" a="1"/>
  <c r="Q165" i="10" s="1"/>
  <c r="W165" i="10" s="1"/>
  <c r="Q164" i="10" a="1"/>
  <c r="Q164" i="10" s="1"/>
  <c r="W164" i="10" s="1"/>
  <c r="Q852" i="10" a="1"/>
  <c r="Q852" i="10" s="1"/>
  <c r="W852" i="10" s="1"/>
  <c r="Q995" i="10" a="1"/>
  <c r="Q995" i="10" s="1"/>
  <c r="W995" i="10" s="1"/>
  <c r="Q456" i="10" a="1"/>
  <c r="Q456" i="10" s="1"/>
  <c r="W456" i="10" s="1"/>
  <c r="Q218" i="10" a="1"/>
  <c r="Q218" i="10" s="1"/>
  <c r="W218" i="10" s="1"/>
  <c r="Q629" i="10" a="1"/>
  <c r="Q629" i="10" s="1"/>
  <c r="W629" i="10" s="1"/>
  <c r="Q21" i="10" a="1"/>
  <c r="Q21" i="10" s="1"/>
  <c r="W21" i="10" s="1"/>
  <c r="Q973" i="10" a="1"/>
  <c r="Q973" i="10" s="1"/>
  <c r="W973" i="10" s="1"/>
  <c r="Q725" i="10" a="1"/>
  <c r="Q725" i="10" s="1"/>
  <c r="W725" i="10" s="1"/>
  <c r="Q955" i="10" a="1"/>
  <c r="Q955" i="10" s="1"/>
  <c r="W955" i="10" s="1"/>
  <c r="Q54" i="10" a="1"/>
  <c r="Q54" i="10" s="1"/>
  <c r="W54" i="10" s="1"/>
  <c r="Q931" i="10" a="1"/>
  <c r="Q931" i="10" s="1"/>
  <c r="W931" i="10" s="1"/>
  <c r="Q457" i="10" a="1"/>
  <c r="Q457" i="10" s="1"/>
  <c r="W457" i="10" s="1"/>
  <c r="Q145" i="10" a="1"/>
  <c r="Q145" i="10" s="1"/>
  <c r="W145" i="10" s="1"/>
  <c r="Q124" i="10" a="1"/>
  <c r="Q124" i="10" s="1"/>
  <c r="W124" i="10" s="1"/>
  <c r="Q288" i="10" a="1"/>
  <c r="Q288" i="10" s="1"/>
  <c r="W288" i="10" s="1"/>
  <c r="Q665" i="10" a="1"/>
  <c r="Q665" i="10" s="1"/>
  <c r="W665" i="10" s="1"/>
  <c r="Q127" i="10" a="1"/>
  <c r="Q127" i="10" s="1"/>
  <c r="W127" i="10" s="1"/>
  <c r="Q989" i="10" a="1"/>
  <c r="Q989" i="10" s="1"/>
  <c r="W989" i="10" s="1"/>
  <c r="Q294" i="10" a="1"/>
  <c r="Q294" i="10" s="1"/>
  <c r="W294" i="10" s="1"/>
  <c r="Q355" i="10" a="1"/>
  <c r="Q355" i="10" s="1"/>
  <c r="W355" i="10" s="1"/>
  <c r="Q362" i="10" a="1"/>
  <c r="Q362" i="10" s="1"/>
  <c r="W362" i="10" s="1"/>
  <c r="Q598" i="10" a="1"/>
  <c r="Q598" i="10" s="1"/>
  <c r="W598" i="10" s="1"/>
  <c r="Q188" i="10" a="1"/>
  <c r="Q188" i="10" s="1"/>
  <c r="W188" i="10" s="1"/>
  <c r="Q770" i="10" a="1"/>
  <c r="Q770" i="10" s="1"/>
  <c r="W770" i="10" s="1"/>
  <c r="Q95" i="10" a="1"/>
  <c r="Q95" i="10" s="1"/>
  <c r="W95" i="10" s="1"/>
  <c r="Q534" i="10" a="1"/>
  <c r="Q534" i="10" s="1"/>
  <c r="W534" i="10" s="1"/>
  <c r="Q545" i="10" a="1"/>
  <c r="Q545" i="10" s="1"/>
  <c r="W545" i="10" s="1"/>
  <c r="Q174" i="10" a="1"/>
  <c r="Q174" i="10" s="1"/>
  <c r="W174" i="10" s="1"/>
  <c r="Q541" i="10" a="1"/>
  <c r="Q541" i="10" s="1"/>
  <c r="W541" i="10" s="1"/>
  <c r="Q110" i="10" a="1"/>
  <c r="Q110" i="10" s="1"/>
  <c r="W110" i="10" s="1"/>
  <c r="Q901" i="10" a="1"/>
  <c r="Q901" i="10" s="1"/>
  <c r="W901" i="10" s="1"/>
  <c r="Q722" i="10" a="1"/>
  <c r="Q722" i="10" s="1"/>
  <c r="W722" i="10" s="1"/>
  <c r="Q23" i="10" a="1"/>
  <c r="Q23" i="10" s="1"/>
  <c r="W23" i="10" s="1"/>
  <c r="Q574" i="10" a="1"/>
  <c r="Q574" i="10" s="1"/>
  <c r="W574" i="10" s="1"/>
  <c r="Q22" i="10" a="1"/>
  <c r="Q22" i="10" s="1"/>
  <c r="W22" i="10" s="1"/>
  <c r="Q82" i="10" a="1"/>
  <c r="Q82" i="10" s="1"/>
  <c r="W82" i="10" s="1"/>
  <c r="Q569" i="10" a="1"/>
  <c r="Q569" i="10" s="1"/>
  <c r="W569" i="10" s="1"/>
  <c r="Q327" i="10" a="1"/>
  <c r="Q327" i="10" s="1"/>
  <c r="W327" i="10" s="1"/>
  <c r="Q243" i="10" a="1"/>
  <c r="Q243" i="10" s="1"/>
  <c r="W243" i="10" s="1"/>
  <c r="Q757" i="10" a="1"/>
  <c r="Q757" i="10" s="1"/>
  <c r="W757" i="10" s="1"/>
  <c r="Q641" i="10" a="1"/>
  <c r="Q641" i="10" s="1"/>
  <c r="W641" i="10" s="1"/>
  <c r="Q398" i="10" a="1"/>
  <c r="Q398" i="10" s="1"/>
  <c r="W398" i="10" s="1"/>
  <c r="Q396" i="10" a="1"/>
  <c r="Q396" i="10" s="1"/>
  <c r="W396" i="10" s="1"/>
  <c r="Q409" i="10" a="1"/>
  <c r="Q409" i="10" s="1"/>
  <c r="W409" i="10" s="1"/>
  <c r="Q977" i="10" a="1"/>
  <c r="Q977" i="10" s="1"/>
  <c r="W977" i="10" s="1"/>
  <c r="Q83" i="10" a="1"/>
  <c r="Q83" i="10" s="1"/>
  <c r="W83" i="10" s="1"/>
  <c r="Q911" i="10" a="1"/>
  <c r="Q911" i="10" s="1"/>
  <c r="W911" i="10" s="1"/>
  <c r="Q653" i="10" a="1"/>
  <c r="Q653" i="10" s="1"/>
  <c r="W653" i="10" s="1"/>
  <c r="Q814" i="10" a="1"/>
  <c r="Q814" i="10" s="1"/>
  <c r="W814" i="10" s="1"/>
  <c r="Q958" i="10" a="1"/>
  <c r="Q958" i="10" s="1"/>
  <c r="W958" i="10" s="1"/>
  <c r="Q620" i="10" a="1"/>
  <c r="Q620" i="10" s="1"/>
  <c r="W620" i="10" s="1"/>
  <c r="Q514" i="10" a="1"/>
  <c r="Q514" i="10" s="1"/>
  <c r="W514" i="10" s="1"/>
  <c r="Q315" i="10" a="1"/>
  <c r="Q315" i="10" s="1"/>
  <c r="W315" i="10" s="1"/>
  <c r="Q693" i="10" a="1"/>
  <c r="Q693" i="10" s="1"/>
  <c r="W693" i="10" s="1"/>
  <c r="Q637" i="10" a="1"/>
  <c r="Q637" i="10" s="1"/>
  <c r="W637" i="10" s="1"/>
  <c r="Q727" i="10" a="1"/>
  <c r="Q727" i="10" s="1"/>
  <c r="W727" i="10" s="1"/>
  <c r="Q501" i="10" a="1"/>
  <c r="Q501" i="10" s="1"/>
  <c r="W501" i="10" s="1"/>
  <c r="Q710" i="10" a="1"/>
  <c r="Q710" i="10" s="1"/>
  <c r="W710" i="10" s="1"/>
  <c r="Q217" i="10" a="1"/>
  <c r="Q217" i="10" s="1"/>
  <c r="W217" i="10" s="1"/>
  <c r="Q62" i="10" a="1"/>
  <c r="Q62" i="10" s="1"/>
  <c r="W62" i="10" s="1"/>
  <c r="Q306" i="10" a="1"/>
  <c r="Q306" i="10" s="1"/>
  <c r="W306" i="10" s="1"/>
  <c r="Q733" i="10" a="1"/>
  <c r="Q733" i="10" s="1"/>
  <c r="W733" i="10" s="1"/>
  <c r="Q609" i="10" a="1"/>
  <c r="Q609" i="10" s="1"/>
  <c r="W609" i="10" s="1"/>
  <c r="Q32" i="10" a="1"/>
  <c r="Q32" i="10" s="1"/>
  <c r="W32" i="10" s="1"/>
  <c r="Q98" i="10" a="1"/>
  <c r="Q98" i="10" s="1"/>
  <c r="W98" i="10" s="1"/>
  <c r="Q442" i="10" a="1"/>
  <c r="Q442" i="10" s="1"/>
  <c r="W442" i="10" s="1"/>
  <c r="Q818" i="10" a="1"/>
  <c r="Q818" i="10" s="1"/>
  <c r="W818" i="10" s="1"/>
  <c r="Q753" i="10" a="1"/>
  <c r="Q753" i="10" s="1"/>
  <c r="W753" i="10" s="1"/>
  <c r="Q198" i="10" a="1"/>
  <c r="Q198" i="10" s="1"/>
  <c r="W198" i="10" s="1"/>
  <c r="Q784" i="10" a="1"/>
  <c r="Q784" i="10" s="1"/>
  <c r="W784" i="10" s="1"/>
  <c r="Q596" i="10" a="1"/>
  <c r="Q596" i="10" s="1"/>
  <c r="W596" i="10" s="1"/>
  <c r="Q957" i="10" a="1"/>
  <c r="Q957" i="10" s="1"/>
  <c r="W957" i="10" s="1"/>
  <c r="Q419" i="10" a="1"/>
  <c r="Q419" i="10" s="1"/>
  <c r="W419" i="10" s="1"/>
  <c r="Q941" i="10" a="1"/>
  <c r="Q941" i="10" s="1"/>
  <c r="W941" i="10" s="1"/>
  <c r="Q485" i="10" a="1"/>
  <c r="Q485" i="10" s="1"/>
  <c r="W485" i="10" s="1"/>
  <c r="Q702" i="10" a="1"/>
  <c r="Q702" i="10" s="1"/>
  <c r="W702" i="10" s="1"/>
  <c r="Q68" i="10" a="1"/>
  <c r="Q68" i="10" s="1"/>
  <c r="W68" i="10" s="1"/>
  <c r="Q271" i="10" a="1"/>
  <c r="Q271" i="10" s="1"/>
  <c r="W271" i="10" s="1"/>
  <c r="Q783" i="10" a="1"/>
  <c r="Q783" i="10" s="1"/>
  <c r="W783" i="10" s="1"/>
  <c r="Q782" i="10" a="1"/>
  <c r="Q782" i="10" s="1"/>
  <c r="W782" i="10" s="1"/>
  <c r="Q502" i="10" a="1"/>
  <c r="Q502" i="10" s="1"/>
  <c r="W502" i="10" s="1"/>
  <c r="Q532" i="10" a="1"/>
  <c r="Q532" i="10" s="1"/>
  <c r="W532" i="10" s="1"/>
  <c r="Q117" i="10" a="1"/>
  <c r="Q117" i="10" s="1"/>
  <c r="W117" i="10" s="1"/>
  <c r="Q613" i="10" a="1"/>
  <c r="Q613" i="10" s="1"/>
  <c r="W613" i="10" s="1"/>
  <c r="Q605" i="10" a="1"/>
  <c r="Q605" i="10" s="1"/>
  <c r="W605" i="10" s="1"/>
  <c r="Q374" i="10" a="1"/>
  <c r="Q374" i="10" s="1"/>
  <c r="W374" i="10" s="1"/>
  <c r="Q435" i="10" a="1"/>
  <c r="Q435" i="10" s="1"/>
  <c r="W435" i="10" s="1"/>
  <c r="Q390" i="10" a="1"/>
  <c r="Q390" i="10" s="1"/>
  <c r="W390" i="10" s="1"/>
  <c r="Q452" i="10" a="1"/>
  <c r="Q452" i="10" s="1"/>
  <c r="W452" i="10" s="1"/>
  <c r="Q830" i="10" a="1"/>
  <c r="Q830" i="10" s="1"/>
  <c r="W830" i="10" s="1"/>
  <c r="Q262" i="10" a="1"/>
  <c r="Q262" i="10" s="1"/>
  <c r="W262" i="10" s="1"/>
  <c r="Q366" i="10" a="1"/>
  <c r="Q366" i="10" s="1"/>
  <c r="W366" i="10" s="1"/>
  <c r="Q927" i="10" a="1"/>
  <c r="Q927" i="10" s="1"/>
  <c r="W927" i="10" s="1"/>
  <c r="Q769" i="10" a="1"/>
  <c r="Q769" i="10" s="1"/>
  <c r="W769" i="10" s="1"/>
  <c r="Q387" i="10" a="1"/>
  <c r="Q387" i="10" s="1"/>
  <c r="W387" i="10" s="1"/>
  <c r="Q846" i="10" a="1"/>
  <c r="Q846" i="10" s="1"/>
  <c r="W846" i="10" s="1"/>
  <c r="Q885" i="10" a="1"/>
  <c r="Q885" i="10" s="1"/>
  <c r="W885" i="10" s="1"/>
  <c r="Q230" i="10" a="1"/>
  <c r="Q230" i="10" s="1"/>
  <c r="W230" i="10" s="1"/>
  <c r="Q405" i="10" a="1"/>
  <c r="Q405" i="10" s="1"/>
  <c r="W405" i="10" s="1"/>
  <c r="Q292" i="10" a="1"/>
  <c r="Q292" i="10" s="1"/>
  <c r="W292" i="10" s="1"/>
  <c r="Q353" i="10" a="1"/>
  <c r="Q353" i="10" s="1"/>
  <c r="W353" i="10" s="1"/>
  <c r="Q268" i="10" a="1"/>
  <c r="Q268" i="10" s="1"/>
  <c r="W268" i="10" s="1"/>
  <c r="Q632" i="10" a="1"/>
  <c r="Q632" i="10" s="1"/>
  <c r="W632" i="10" s="1"/>
  <c r="Q635" i="10" a="1"/>
  <c r="Q635" i="10" s="1"/>
  <c r="W635" i="10" s="1"/>
  <c r="Q845" i="10" a="1"/>
  <c r="Q845" i="10" s="1"/>
  <c r="W845" i="10" s="1"/>
  <c r="Q141" i="10" a="1"/>
  <c r="Q141" i="10" s="1"/>
  <c r="W141" i="10" s="1"/>
  <c r="Q513" i="10" a="1"/>
  <c r="Q513" i="10" s="1"/>
  <c r="W513" i="10" s="1"/>
  <c r="Q373" i="10" a="1"/>
  <c r="Q373" i="10" s="1"/>
  <c r="W373" i="10" s="1"/>
  <c r="Q227" i="10" a="1"/>
  <c r="Q227" i="10" s="1"/>
  <c r="W227" i="10" s="1"/>
  <c r="Q42" i="10" a="1"/>
  <c r="Q42" i="10" s="1"/>
  <c r="W42" i="10" s="1"/>
  <c r="Q739" i="10" a="1"/>
  <c r="Q739" i="10" s="1"/>
  <c r="W739" i="10" s="1"/>
  <c r="Q873" i="10" a="1"/>
  <c r="Q873" i="10" s="1"/>
  <c r="W873" i="10" s="1"/>
  <c r="Q204" i="10" a="1"/>
  <c r="Q204" i="10" s="1"/>
  <c r="W204" i="10" s="1"/>
  <c r="Q776" i="10" a="1"/>
  <c r="Q776" i="10" s="1"/>
  <c r="W776" i="10" s="1"/>
  <c r="Q553" i="10" a="1"/>
  <c r="Q553" i="10" s="1"/>
  <c r="W553" i="10" s="1"/>
  <c r="Q754" i="10" a="1"/>
  <c r="Q754" i="10" s="1"/>
  <c r="W754" i="10" s="1"/>
  <c r="Q90" i="10" a="1"/>
  <c r="Q90" i="10" s="1"/>
  <c r="W90" i="10" s="1"/>
  <c r="Q801" i="10" a="1"/>
  <c r="Q801" i="10" s="1"/>
  <c r="W801" i="10" s="1"/>
  <c r="Q549" i="10" a="1"/>
  <c r="Q549" i="10" s="1"/>
  <c r="W549" i="10" s="1"/>
  <c r="Q196" i="10" a="1"/>
  <c r="Q196" i="10" s="1"/>
  <c r="W196" i="10" s="1"/>
  <c r="Q40" i="10" a="1"/>
  <c r="Q40" i="10" s="1"/>
  <c r="W40" i="10" s="1"/>
  <c r="Q567" i="10" a="1"/>
  <c r="Q567" i="10" s="1"/>
  <c r="W567" i="10" s="1"/>
  <c r="Q122" i="10" a="1"/>
  <c r="Q122" i="10" s="1"/>
  <c r="W122" i="10" s="1"/>
  <c r="Q706" i="10" a="1"/>
  <c r="Q706" i="10" s="1"/>
  <c r="W706" i="10" s="1"/>
  <c r="Q7" i="10" a="1"/>
  <c r="Q7" i="10" s="1"/>
  <c r="W7" i="10" s="1"/>
  <c r="Q792" i="10" a="1"/>
  <c r="Q792" i="10" s="1"/>
  <c r="W792" i="10" s="1"/>
  <c r="Q354" i="10" a="1"/>
  <c r="Q354" i="10" s="1"/>
  <c r="W354" i="10" s="1"/>
  <c r="Q690" i="10" a="1"/>
  <c r="Q690" i="10" s="1"/>
  <c r="W690" i="10" s="1"/>
  <c r="Q41" i="10" a="1"/>
  <c r="Q41" i="10" s="1"/>
  <c r="W41" i="10" s="1"/>
  <c r="Q344" i="10" a="1"/>
  <c r="Q344" i="10" s="1"/>
  <c r="W344" i="10" s="1"/>
  <c r="Q471" i="10" a="1"/>
  <c r="Q471" i="10" s="1"/>
  <c r="W471" i="10" s="1"/>
  <c r="Q945" i="10" a="1"/>
  <c r="Q945" i="10" s="1"/>
  <c r="W945" i="10" s="1"/>
  <c r="Q937" i="10" a="1"/>
  <c r="Q937" i="10" s="1"/>
  <c r="W937" i="10" s="1"/>
  <c r="Q986" i="10" a="1"/>
  <c r="Q986" i="10" s="1"/>
  <c r="W986" i="10" s="1"/>
  <c r="Q736" i="10" a="1"/>
  <c r="Q736" i="10" s="1"/>
  <c r="W736" i="10" s="1"/>
  <c r="Q785" i="10" a="1"/>
  <c r="Q785" i="10" s="1"/>
  <c r="W785" i="10" s="1"/>
  <c r="Q868" i="10" a="1"/>
  <c r="Q868" i="10" s="1"/>
  <c r="W868" i="10" s="1"/>
  <c r="Q125" i="10" a="1"/>
  <c r="Q125" i="10" s="1"/>
  <c r="W125" i="10" s="1"/>
  <c r="Q384" i="10" a="1"/>
  <c r="Q384" i="10" s="1"/>
  <c r="W384" i="10" s="1"/>
  <c r="Q821" i="10" a="1"/>
  <c r="Q821" i="10" s="1"/>
  <c r="W821" i="10" s="1"/>
  <c r="Q17" i="10" a="1"/>
  <c r="Q17" i="10" s="1"/>
  <c r="W17" i="10" s="1"/>
  <c r="Q646" i="10" a="1"/>
  <c r="Q646" i="10" s="1"/>
  <c r="W646" i="10" s="1"/>
  <c r="Q106" i="10" a="1"/>
  <c r="Q106" i="10" s="1"/>
  <c r="W106" i="10" s="1"/>
  <c r="Q954" i="10" a="1"/>
  <c r="Q954" i="10" s="1"/>
  <c r="W954" i="10" s="1"/>
  <c r="Q189" i="10" a="1"/>
  <c r="Q189" i="10" s="1"/>
  <c r="W189" i="10" s="1"/>
  <c r="Q745" i="10" a="1"/>
  <c r="Q745" i="10" s="1"/>
  <c r="W745" i="10" s="1"/>
  <c r="Q956" i="10" a="1"/>
  <c r="Q956" i="10" s="1"/>
  <c r="W956" i="10" s="1"/>
  <c r="Q499" i="10" a="1"/>
  <c r="Q499" i="10" s="1"/>
  <c r="W499" i="10" s="1"/>
  <c r="Q685" i="10" a="1"/>
  <c r="Q685" i="10" s="1"/>
  <c r="W685" i="10" s="1"/>
  <c r="Q591" i="10" a="1"/>
  <c r="Q591" i="10" s="1"/>
  <c r="W591" i="10" s="1"/>
  <c r="Q493" i="10" a="1"/>
  <c r="Q493" i="10" s="1"/>
  <c r="W493" i="10" s="1"/>
  <c r="Q351" i="10" a="1"/>
  <c r="Q351" i="10" s="1"/>
  <c r="W351" i="10" s="1"/>
  <c r="Q449" i="10" a="1"/>
  <c r="Q449" i="10" s="1"/>
  <c r="W449" i="10" s="1"/>
  <c r="Q677" i="10" a="1"/>
  <c r="Q677" i="10" s="1"/>
  <c r="W677" i="10" s="1"/>
  <c r="Q508" i="10" a="1"/>
  <c r="Q508" i="10" s="1"/>
  <c r="W508" i="10" s="1"/>
  <c r="Q99" i="10" a="1"/>
  <c r="Q99" i="10" s="1"/>
  <c r="W99" i="10" s="1"/>
  <c r="Q644" i="10" a="1"/>
  <c r="Q644" i="10" s="1"/>
  <c r="W644" i="10" s="1"/>
  <c r="Q604" i="10" a="1"/>
  <c r="Q604" i="10" s="1"/>
  <c r="W604" i="10" s="1"/>
  <c r="Q280" i="10" a="1"/>
  <c r="Q280" i="10" s="1"/>
  <c r="W280" i="10" s="1"/>
  <c r="Q503" i="10" a="1"/>
  <c r="Q503" i="10" s="1"/>
  <c r="W503" i="10" s="1"/>
  <c r="Q859" i="10" a="1"/>
  <c r="Q859" i="10" s="1"/>
  <c r="W859" i="10" s="1"/>
  <c r="Q213" i="10" a="1"/>
  <c r="Q213" i="10" s="1"/>
  <c r="W213" i="10" s="1"/>
  <c r="Q154" i="10" a="1"/>
  <c r="Q154" i="10" s="1"/>
  <c r="W154" i="10" s="1"/>
  <c r="Q316" i="10" a="1"/>
  <c r="Q316" i="10" s="1"/>
  <c r="W316" i="10" s="1"/>
  <c r="Q594" i="10" a="1"/>
  <c r="Q594" i="10" s="1"/>
  <c r="W594" i="10" s="1"/>
  <c r="Q933" i="10" a="1"/>
  <c r="Q933" i="10" s="1"/>
  <c r="W933" i="10" s="1"/>
  <c r="Q949" i="10" a="1"/>
  <c r="Q949" i="10" s="1"/>
  <c r="W949" i="10" s="1"/>
  <c r="Q301" i="10" a="1"/>
  <c r="Q301" i="10" s="1"/>
  <c r="W301" i="10" s="1"/>
  <c r="Q261" i="10" a="1"/>
  <c r="Q261" i="10" s="1"/>
  <c r="W261" i="10" s="1"/>
  <c r="Q459" i="10" a="1"/>
  <c r="Q459" i="10" s="1"/>
  <c r="W459" i="10" s="1"/>
  <c r="Q279" i="10" a="1"/>
  <c r="Q279" i="10" s="1"/>
  <c r="W279" i="10" s="1"/>
  <c r="Q64" i="10" a="1"/>
  <c r="Q64" i="10" s="1"/>
  <c r="W64" i="10" s="1"/>
  <c r="Q556" i="10" a="1"/>
  <c r="Q556" i="10" s="1"/>
  <c r="W556" i="10" s="1"/>
  <c r="Q506" i="10" a="1"/>
  <c r="Q506" i="10" s="1"/>
  <c r="W506" i="10" s="1"/>
  <c r="Q674" i="10" a="1"/>
  <c r="Q674" i="10" s="1"/>
  <c r="W674" i="10" s="1"/>
  <c r="Q236" i="10" a="1"/>
  <c r="Q236" i="10" s="1"/>
  <c r="W236" i="10" s="1"/>
  <c r="Q321" i="10" a="1"/>
  <c r="Q321" i="10" s="1"/>
  <c r="W321" i="10" s="1"/>
  <c r="Q935" i="10" a="1"/>
  <c r="Q935" i="10" s="1"/>
  <c r="W935" i="10" s="1"/>
  <c r="Q336" i="10" a="1"/>
  <c r="Q336" i="10" s="1"/>
  <c r="W336" i="10" s="1"/>
  <c r="Q468" i="10" a="1"/>
  <c r="Q468" i="10" s="1"/>
  <c r="W468" i="10" s="1"/>
  <c r="Q994" i="10" a="1"/>
  <c r="Q994" i="10" s="1"/>
  <c r="W994" i="10" s="1"/>
  <c r="Q595" i="10" a="1"/>
  <c r="Q595" i="10" s="1"/>
  <c r="W595" i="10" s="1"/>
  <c r="Q703" i="10" a="1"/>
  <c r="Q703" i="10" s="1"/>
  <c r="W703" i="10" s="1"/>
  <c r="Q654" i="10" a="1"/>
  <c r="Q654" i="10" s="1"/>
  <c r="W654" i="10" s="1"/>
  <c r="Q509" i="10" a="1"/>
  <c r="Q509" i="10" s="1"/>
  <c r="W509" i="10" s="1"/>
  <c r="Q981" i="10" a="1"/>
  <c r="Q981" i="10" s="1"/>
  <c r="W981" i="10" s="1"/>
  <c r="Q264" i="10" a="1"/>
  <c r="Q264" i="10" s="1"/>
  <c r="W264" i="10" s="1"/>
  <c r="Q76" i="10" a="1"/>
  <c r="Q76" i="10" s="1"/>
  <c r="W76" i="10" s="1"/>
  <c r="Q539" i="10" a="1"/>
  <c r="Q539" i="10" s="1"/>
  <c r="W539" i="10" s="1"/>
  <c r="Q947" i="10" a="1"/>
  <c r="Q947" i="10" s="1"/>
  <c r="W947" i="10" s="1"/>
  <c r="Q987" i="10" a="1"/>
  <c r="Q987" i="10" s="1"/>
  <c r="W987" i="10" s="1"/>
  <c r="Q108" i="10" a="1"/>
  <c r="Q108" i="10" s="1"/>
  <c r="W108" i="10" s="1"/>
  <c r="Q399" i="10" a="1"/>
  <c r="Q399" i="10" s="1"/>
  <c r="W399" i="10" s="1"/>
  <c r="Q902" i="10" a="1"/>
  <c r="Q902" i="10" s="1"/>
  <c r="W902" i="10" s="1"/>
  <c r="Q113" i="10" a="1"/>
  <c r="Q113" i="10" s="1"/>
  <c r="W113" i="10" s="1"/>
  <c r="Q300" i="10" a="1"/>
  <c r="Q300" i="10" s="1"/>
  <c r="W300" i="10" s="1"/>
  <c r="Q180" i="10" a="1"/>
  <c r="Q180" i="10" s="1"/>
  <c r="W180" i="10" s="1"/>
  <c r="Q930" i="10" a="1"/>
  <c r="Q930" i="10" s="1"/>
  <c r="W930" i="10" s="1"/>
  <c r="Q407" i="10" a="1"/>
  <c r="Q407" i="10" s="1"/>
  <c r="W407" i="10" s="1"/>
  <c r="Q831" i="10" a="1"/>
  <c r="Q831" i="10" s="1"/>
  <c r="W831" i="10" s="1"/>
  <c r="Q964" i="10" a="1"/>
  <c r="Q964" i="10" s="1"/>
  <c r="W964" i="10" s="1"/>
  <c r="Q129" i="10" a="1"/>
  <c r="Q129" i="10" s="1"/>
  <c r="W129" i="10" s="1"/>
  <c r="Q903" i="10" a="1"/>
  <c r="Q903" i="10" s="1"/>
  <c r="W903" i="10" s="1"/>
  <c r="Q223" i="10" a="1"/>
  <c r="Q223" i="10" s="1"/>
  <c r="W223" i="10" s="1"/>
  <c r="Q820" i="10" a="1"/>
  <c r="Q820" i="10" s="1"/>
  <c r="W820" i="10" s="1"/>
  <c r="Q488" i="10" a="1"/>
  <c r="Q488" i="10" s="1"/>
  <c r="W488" i="10" s="1"/>
  <c r="Q617" i="10" a="1"/>
  <c r="Q617" i="10" s="1"/>
  <c r="W617" i="10" s="1"/>
  <c r="Q291" i="10" a="1"/>
  <c r="Q291" i="10" s="1"/>
  <c r="W291" i="10" s="1"/>
  <c r="Q94" i="10" a="1"/>
  <c r="Q94" i="10" s="1"/>
  <c r="W94" i="10" s="1"/>
  <c r="Q699" i="10" a="1"/>
  <c r="Q699" i="10" s="1"/>
  <c r="W699" i="10" s="1"/>
  <c r="Q515" i="10" a="1"/>
  <c r="Q515" i="10" s="1"/>
  <c r="W515" i="10" s="1"/>
  <c r="Q73" i="10" a="1"/>
  <c r="Q73" i="10" s="1"/>
  <c r="W73" i="10" s="1"/>
  <c r="Q379" i="10" a="1"/>
  <c r="Q379" i="10" s="1"/>
  <c r="W379" i="10" s="1"/>
  <c r="Q248" i="10" a="1"/>
  <c r="Q248" i="10" s="1"/>
  <c r="W248" i="10" s="1"/>
  <c r="Q56" i="10" a="1"/>
  <c r="Q56" i="10" s="1"/>
  <c r="W56" i="10" s="1"/>
  <c r="Q750" i="10" a="1"/>
  <c r="Q750" i="10" s="1"/>
  <c r="W750" i="10" s="1"/>
  <c r="Q231" i="10" a="1"/>
  <c r="Q231" i="10" s="1"/>
  <c r="W231" i="10" s="1"/>
  <c r="Q869" i="10" a="1"/>
  <c r="Q869" i="10" s="1"/>
  <c r="W869" i="10" s="1"/>
  <c r="Q148" i="10" a="1"/>
  <c r="Q148" i="10" s="1"/>
  <c r="W148" i="10" s="1"/>
  <c r="Q858" i="10" a="1"/>
  <c r="Q858" i="10" s="1"/>
  <c r="W858" i="10" s="1"/>
  <c r="Q290" i="10" a="1"/>
  <c r="Q290" i="10" s="1"/>
  <c r="W290" i="10" s="1"/>
  <c r="Q887" i="10" a="1"/>
  <c r="Q887" i="10" s="1"/>
  <c r="W887" i="10" s="1"/>
  <c r="Q993" i="10" a="1"/>
  <c r="Q993" i="10" s="1"/>
  <c r="W993" i="10" s="1"/>
  <c r="Q139" i="10" a="1"/>
  <c r="Q139" i="10" s="1"/>
  <c r="W139" i="10" s="1"/>
  <c r="Q467" i="10" a="1"/>
  <c r="Q467" i="10" s="1"/>
  <c r="W467" i="10" s="1"/>
  <c r="Q226" i="10" a="1"/>
  <c r="Q226" i="10" s="1"/>
  <c r="W226" i="10" s="1"/>
  <c r="Q926" i="10" a="1"/>
  <c r="Q926" i="10" s="1"/>
  <c r="W926" i="10" s="1"/>
  <c r="Q166" i="10" a="1"/>
  <c r="Q166" i="10" s="1"/>
  <c r="W166" i="10" s="1"/>
  <c r="Q528" i="10" a="1"/>
  <c r="Q528" i="10" s="1"/>
  <c r="W528" i="10" s="1"/>
  <c r="Q578" i="10" a="1"/>
  <c r="Q578" i="10" s="1"/>
  <c r="W578" i="10" s="1"/>
  <c r="Q547" i="10" a="1"/>
  <c r="Q547" i="10" s="1"/>
  <c r="W547" i="10" s="1"/>
  <c r="Q58" i="10" a="1"/>
  <c r="Q58" i="10" s="1"/>
  <c r="W58" i="10" s="1"/>
  <c r="Q258" i="10" a="1"/>
  <c r="Q258" i="10" s="1"/>
  <c r="W258" i="10" s="1"/>
  <c r="Q692" i="10" a="1"/>
  <c r="Q692" i="10" s="1"/>
  <c r="W692" i="10" s="1"/>
  <c r="Q109" i="10" a="1"/>
  <c r="Q109" i="10" s="1"/>
  <c r="W109" i="10" s="1"/>
  <c r="Q895" i="10" a="1"/>
  <c r="Q895" i="10" s="1"/>
  <c r="W895" i="10" s="1"/>
  <c r="Q720" i="10" a="1"/>
  <c r="Q720" i="10" s="1"/>
  <c r="W720" i="10" s="1"/>
  <c r="Q682" i="10" a="1"/>
  <c r="Q682" i="10" s="1"/>
  <c r="W682" i="10" s="1"/>
  <c r="Q997" i="10" a="1"/>
  <c r="Q997" i="10" s="1"/>
  <c r="W997" i="10" s="1"/>
  <c r="Q480" i="10" a="1"/>
  <c r="Q480" i="10" s="1"/>
  <c r="W480" i="10" s="1"/>
  <c r="Q808" i="10" a="1"/>
  <c r="Q808" i="10" s="1"/>
  <c r="W808" i="10" s="1"/>
  <c r="Q752" i="10" a="1"/>
  <c r="Q752" i="10" s="1"/>
  <c r="W752" i="10" s="1"/>
  <c r="Q79" i="10" a="1"/>
  <c r="Q79" i="10" s="1"/>
  <c r="W79" i="10" s="1"/>
  <c r="Q505" i="10" a="1"/>
  <c r="Q505" i="10" s="1"/>
  <c r="W505" i="10" s="1"/>
  <c r="Q453" i="10" a="1"/>
  <c r="Q453" i="10" s="1"/>
  <c r="W453" i="10" s="1"/>
  <c r="Q105" i="10" a="1"/>
  <c r="Q105" i="10" s="1"/>
  <c r="W105" i="10" s="1"/>
  <c r="Q982" i="10" a="1"/>
  <c r="Q982" i="10" s="1"/>
  <c r="W982" i="10" s="1"/>
  <c r="Q417" i="10" a="1"/>
  <c r="Q417" i="10" s="1"/>
  <c r="W417" i="10" s="1"/>
  <c r="Q37" i="10" a="1"/>
  <c r="Q37" i="10" s="1"/>
  <c r="W37" i="10" s="1"/>
  <c r="Q593" i="10" a="1"/>
  <c r="Q593" i="10" s="1"/>
  <c r="W593" i="10" s="1"/>
  <c r="Q587" i="10" a="1"/>
  <c r="Q587" i="10" s="1"/>
  <c r="W587" i="10" s="1"/>
  <c r="Q277" i="10" a="1"/>
  <c r="Q277" i="10" s="1"/>
  <c r="W277" i="10" s="1"/>
  <c r="Q123" i="10" a="1"/>
  <c r="Q123" i="10" s="1"/>
  <c r="W123" i="10" s="1"/>
  <c r="Q385" i="10" a="1"/>
  <c r="Q385" i="10" s="1"/>
  <c r="W385" i="10" s="1"/>
  <c r="Q812" i="10" a="1"/>
  <c r="Q812" i="10" s="1"/>
  <c r="W812" i="10" s="1"/>
  <c r="Q497" i="10" a="1"/>
  <c r="Q497" i="10" s="1"/>
  <c r="W497" i="10" s="1"/>
  <c r="Q370" i="10" a="1"/>
  <c r="Q370" i="10" s="1"/>
  <c r="W370" i="10" s="1"/>
  <c r="Q787" i="10" a="1"/>
  <c r="Q787" i="10" s="1"/>
  <c r="W787" i="10" s="1"/>
  <c r="Q920" i="10" a="1"/>
  <c r="Q920" i="10" s="1"/>
  <c r="W920" i="10" s="1"/>
  <c r="Q18" i="10" a="1"/>
  <c r="Q18" i="10" s="1"/>
  <c r="W18" i="10" s="1"/>
  <c r="Q684" i="10" a="1"/>
  <c r="Q684" i="10" s="1"/>
  <c r="W684" i="10" s="1"/>
  <c r="Q562" i="10" a="1"/>
  <c r="Q562" i="10" s="1"/>
  <c r="W562" i="10" s="1"/>
  <c r="Q866" i="10" a="1"/>
  <c r="Q866" i="10" s="1"/>
  <c r="W866" i="10" s="1"/>
  <c r="Q190" i="10" a="1"/>
  <c r="Q190" i="10" s="1"/>
  <c r="W190" i="10" s="1"/>
  <c r="Q962" i="10" a="1"/>
  <c r="Q962" i="10" s="1"/>
  <c r="W962" i="10" s="1"/>
  <c r="Q697" i="10" a="1"/>
  <c r="Q697" i="10" s="1"/>
  <c r="W697" i="10" s="1"/>
  <c r="Q645" i="10" a="1"/>
  <c r="Q645" i="10" s="1"/>
  <c r="W645" i="10" s="1"/>
  <c r="Q519" i="10" a="1"/>
  <c r="Q519" i="10" s="1"/>
  <c r="W519" i="10" s="1"/>
  <c r="Q544" i="10" a="1"/>
  <c r="Q544" i="10" s="1"/>
  <c r="W544" i="10" s="1"/>
  <c r="Q794" i="10" a="1"/>
  <c r="Q794" i="10" s="1"/>
  <c r="W794" i="10" s="1"/>
  <c r="Q214" i="10" a="1"/>
  <c r="Q214" i="10" s="1"/>
  <c r="W214" i="10" s="1"/>
  <c r="Q839" i="10" a="1"/>
  <c r="Q839" i="10" s="1"/>
  <c r="W839" i="10" s="1"/>
  <c r="Q872" i="10" a="1"/>
  <c r="Q872" i="10" s="1"/>
  <c r="W872" i="10" s="1"/>
  <c r="Q430" i="10" a="1"/>
  <c r="Q430" i="10" s="1"/>
  <c r="W430" i="10" s="1"/>
  <c r="Q616" i="10" a="1"/>
  <c r="Q616" i="10" s="1"/>
  <c r="W616" i="10" s="1"/>
  <c r="Q537" i="10" a="1"/>
  <c r="Q537" i="10" s="1"/>
  <c r="W537" i="10" s="1"/>
  <c r="Q732" i="10" a="1"/>
  <c r="Q732" i="10" s="1"/>
  <c r="W732" i="10" s="1"/>
  <c r="Q85" i="10" a="1"/>
  <c r="Q85" i="10" s="1"/>
  <c r="W85" i="10" s="1"/>
  <c r="Q439" i="10" a="1"/>
  <c r="Q439" i="10" s="1"/>
  <c r="W439" i="10" s="1"/>
  <c r="Q478" i="10" a="1"/>
  <c r="Q478" i="10" s="1"/>
  <c r="W478" i="10" s="1"/>
  <c r="Q445" i="10" a="1"/>
  <c r="Q445" i="10" s="1"/>
  <c r="W445" i="10" s="1"/>
  <c r="Q978" i="10" a="1"/>
  <c r="Q978" i="10" s="1"/>
  <c r="W978" i="10" s="1"/>
  <c r="Q942" i="10" a="1"/>
  <c r="Q942" i="10" s="1"/>
  <c r="W942" i="10" s="1"/>
  <c r="Q566" i="10" a="1"/>
  <c r="Q566" i="10" s="1"/>
  <c r="W566" i="10" s="1"/>
  <c r="Q281" i="10" a="1"/>
  <c r="Q281" i="10" s="1"/>
  <c r="W281" i="10" s="1"/>
  <c r="Q337" i="10" a="1"/>
  <c r="Q337" i="10" s="1"/>
  <c r="W337" i="10" s="1"/>
  <c r="Q661" i="10" a="1"/>
  <c r="Q661" i="10" s="1"/>
  <c r="W661" i="10" s="1"/>
  <c r="Q432" i="10" a="1"/>
  <c r="Q432" i="10" s="1"/>
  <c r="W432" i="10" s="1"/>
  <c r="Q97" i="10" a="1"/>
  <c r="Q97" i="10" s="1"/>
  <c r="W97" i="10" s="1"/>
  <c r="Q150" i="10" a="1"/>
  <c r="Q150" i="10" s="1"/>
  <c r="W150" i="10" s="1"/>
  <c r="Q402" i="10" a="1"/>
  <c r="Q402" i="10" s="1"/>
  <c r="W402" i="10" s="1"/>
  <c r="Q781" i="10" a="1"/>
  <c r="Q781" i="10" s="1"/>
  <c r="W781" i="10" s="1"/>
  <c r="Q883" i="10" a="1"/>
  <c r="Q883" i="10" s="1"/>
  <c r="W883" i="10" s="1"/>
  <c r="Q423" i="10" a="1"/>
  <c r="Q423" i="10" s="1"/>
  <c r="W423" i="10" s="1"/>
  <c r="Q701" i="10" a="1"/>
  <c r="Q701" i="10" s="1"/>
  <c r="W701" i="10" s="1"/>
  <c r="Q391" i="10" a="1"/>
  <c r="Q391" i="10" s="1"/>
  <c r="W391" i="10" s="1"/>
  <c r="Q48" i="10" a="1"/>
  <c r="Q48" i="10" s="1"/>
  <c r="W48" i="10" s="1"/>
  <c r="Q272" i="10" a="1"/>
  <c r="Q272" i="10" s="1"/>
  <c r="W272" i="10" s="1"/>
  <c r="Q483" i="10" a="1"/>
  <c r="Q483" i="10" s="1"/>
  <c r="W483" i="10" s="1"/>
  <c r="Q60" i="10" a="1"/>
  <c r="Q60" i="10" s="1"/>
  <c r="W60" i="10" s="1"/>
  <c r="Q143" i="10" a="1"/>
  <c r="Q143" i="10" s="1"/>
  <c r="W143" i="10" s="1"/>
  <c r="Q656" i="10" a="1"/>
  <c r="Q656" i="10" s="1"/>
  <c r="W656" i="10" s="1"/>
  <c r="Q834" i="10" a="1"/>
  <c r="Q834" i="10" s="1"/>
  <c r="W834" i="10" s="1"/>
  <c r="Q270" i="10" a="1"/>
  <c r="Q270" i="10" s="1"/>
  <c r="W270" i="10" s="1"/>
  <c r="Q216" i="10" a="1"/>
  <c r="Q216" i="10" s="1"/>
  <c r="W216" i="10" s="1"/>
  <c r="Q436" i="10" a="1"/>
  <c r="Q436" i="10" s="1"/>
  <c r="W436" i="10" s="1"/>
  <c r="Q490" i="10" a="1"/>
  <c r="Q490" i="10" s="1"/>
  <c r="W490" i="10" s="1"/>
  <c r="Q624" i="10" a="1"/>
  <c r="Q624" i="10" s="1"/>
  <c r="W624" i="10" s="1"/>
  <c r="Q597" i="10" a="1"/>
  <c r="Q597" i="10" s="1"/>
  <c r="W597" i="10" s="1"/>
  <c r="Q912" i="10" a="1"/>
  <c r="Q912" i="10" s="1"/>
  <c r="W912" i="10" s="1"/>
  <c r="Q938" i="10" a="1"/>
  <c r="Q938" i="10" s="1"/>
  <c r="W938" i="10" s="1"/>
  <c r="Q171" i="10" a="1"/>
  <c r="Q171" i="10" s="1"/>
  <c r="W171" i="10" s="1"/>
  <c r="Q968" i="10" a="1"/>
  <c r="Q968" i="10" s="1"/>
  <c r="W968" i="10" s="1"/>
  <c r="Q530" i="10" a="1"/>
  <c r="Q530" i="10" s="1"/>
  <c r="W530" i="10" s="1"/>
  <c r="Q734" i="10" a="1"/>
  <c r="Q734" i="10" s="1"/>
  <c r="W734" i="10" s="1"/>
  <c r="Q907" i="10" a="1"/>
  <c r="Q907" i="10" s="1"/>
  <c r="W907" i="10" s="1"/>
  <c r="Q704" i="10" a="1"/>
  <c r="Q704" i="10" s="1"/>
  <c r="W704" i="10" s="1"/>
  <c r="Q628" i="10" a="1"/>
  <c r="Q628" i="10" s="1"/>
  <c r="W628" i="10" s="1"/>
  <c r="Q655" i="10" a="1"/>
  <c r="Q655" i="10" s="1"/>
  <c r="W655" i="10" s="1"/>
  <c r="Q555" i="10" a="1"/>
  <c r="Q555" i="10" s="1"/>
  <c r="W555" i="10" s="1"/>
  <c r="Q235" i="10" a="1"/>
  <c r="Q235" i="10" s="1"/>
  <c r="W235" i="10" s="1"/>
  <c r="Q740" i="10" a="1"/>
  <c r="Q740" i="10" s="1"/>
  <c r="W740" i="10" s="1"/>
  <c r="Q777" i="10" a="1"/>
  <c r="Q777" i="10" s="1"/>
  <c r="W777" i="10" s="1"/>
  <c r="Q202" i="10" a="1"/>
  <c r="Q202" i="10" s="1"/>
  <c r="W202" i="10" s="1"/>
  <c r="Q510" i="10" a="1"/>
  <c r="Q510" i="10" s="1"/>
  <c r="W510" i="10" s="1"/>
  <c r="Q890" i="10" a="1"/>
  <c r="Q890" i="10" s="1"/>
  <c r="W890" i="10" s="1"/>
  <c r="Q755" i="10" a="1"/>
  <c r="Q755" i="10" s="1"/>
  <c r="W755" i="10" s="1"/>
  <c r="Q851" i="10" a="1"/>
  <c r="Q851" i="10" s="1"/>
  <c r="W851" i="10" s="1"/>
  <c r="Q30" i="10" a="1"/>
  <c r="Q30" i="10" s="1"/>
  <c r="W30" i="10" s="1"/>
  <c r="Q27" i="10" a="1"/>
  <c r="Q27" i="10" s="1"/>
  <c r="W27" i="10" s="1"/>
  <c r="Q793" i="10" a="1"/>
  <c r="Q793" i="10" s="1"/>
  <c r="W793" i="10" s="1"/>
  <c r="Q650" i="10" a="1"/>
  <c r="Q650" i="10" s="1"/>
  <c r="W650" i="10" s="1"/>
  <c r="Q897" i="10" a="1"/>
  <c r="Q897" i="10" s="1"/>
  <c r="W897" i="10" s="1"/>
  <c r="Q36" i="10" a="1"/>
  <c r="Q36" i="10" s="1"/>
  <c r="W36" i="10" s="1"/>
  <c r="Q709" i="10" a="1"/>
  <c r="Q709" i="10" s="1"/>
  <c r="W709" i="10" s="1"/>
  <c r="Q222" i="10" a="1"/>
  <c r="Q222" i="10" s="1"/>
  <c r="W222" i="10" s="1"/>
  <c r="Q128" i="10" a="1"/>
  <c r="Q128" i="10" s="1"/>
  <c r="W128" i="10" s="1"/>
  <c r="Q133" i="10" a="1"/>
  <c r="Q133" i="10" s="1"/>
  <c r="W133" i="10" s="1"/>
  <c r="Q136" i="10" a="1"/>
  <c r="Q136" i="10" s="1"/>
  <c r="W136" i="10" s="1"/>
  <c r="Q652" i="10" a="1"/>
  <c r="Q652" i="10" s="1"/>
  <c r="W652" i="10" s="1"/>
  <c r="Q748" i="10" a="1"/>
  <c r="Q748" i="10" s="1"/>
  <c r="W748" i="10" s="1"/>
  <c r="Q130" i="10" a="1"/>
  <c r="Q130" i="10" s="1"/>
  <c r="W130" i="10" s="1"/>
  <c r="Q906" i="10" a="1"/>
  <c r="Q906" i="10" s="1"/>
  <c r="W906" i="10" s="1"/>
  <c r="Q295" i="10" a="1"/>
  <c r="Q295" i="10" s="1"/>
  <c r="W295" i="10" s="1"/>
  <c r="Q38" i="10" a="1"/>
  <c r="Q38" i="10" s="1"/>
  <c r="W38" i="10" s="1"/>
  <c r="Q234" i="10" a="1"/>
  <c r="Q234" i="10" s="1"/>
  <c r="W234" i="10" s="1"/>
  <c r="Q455" i="10" a="1"/>
  <c r="Q455" i="10" s="1"/>
  <c r="W455" i="10" s="1"/>
  <c r="Q960" i="10" a="1"/>
  <c r="Q960" i="10" s="1"/>
  <c r="W960" i="10" s="1"/>
  <c r="Q104" i="10" a="1"/>
  <c r="Q104" i="10" s="1"/>
  <c r="W104" i="10" s="1"/>
  <c r="Q211" i="10" a="1"/>
  <c r="Q211" i="10" s="1"/>
  <c r="W211" i="10" s="1"/>
  <c r="Q233" i="10" a="1"/>
  <c r="Q233" i="10" s="1"/>
  <c r="W233" i="10" s="1"/>
  <c r="Q823" i="10" a="1"/>
  <c r="Q823" i="10" s="1"/>
  <c r="W823" i="10" s="1"/>
  <c r="Q247" i="10" a="1"/>
  <c r="Q247" i="10" s="1"/>
  <c r="W247" i="10" s="1"/>
  <c r="Q376" i="10" a="1"/>
  <c r="Q376" i="10" s="1"/>
  <c r="W376" i="10" s="1"/>
  <c r="Q581" i="10" a="1"/>
  <c r="Q581" i="10" s="1"/>
  <c r="W581" i="10" s="1"/>
  <c r="Q612" i="10" a="1"/>
  <c r="Q612" i="10" s="1"/>
  <c r="W612" i="10" s="1"/>
  <c r="Q3" i="10" a="1"/>
  <c r="Q3" i="10" s="1"/>
  <c r="W3" i="10" s="1"/>
  <c r="Q115" i="10" a="1"/>
  <c r="Q115" i="10" s="1"/>
  <c r="W115" i="10" s="1"/>
  <c r="Q662" i="10" a="1"/>
  <c r="Q662" i="10" s="1"/>
  <c r="W662" i="10" s="1"/>
  <c r="Q111" i="10" a="1"/>
  <c r="Q111" i="10" s="1"/>
  <c r="W111" i="10" s="1"/>
  <c r="Q470" i="10" a="1"/>
  <c r="Q470" i="10" s="1"/>
  <c r="W470" i="10" s="1"/>
  <c r="Q658" i="10" a="1"/>
  <c r="Q658" i="10" s="1"/>
  <c r="W658" i="10" s="1"/>
  <c r="Q246" i="10" a="1"/>
  <c r="Q246" i="10" s="1"/>
  <c r="W246" i="10" s="1"/>
  <c r="Q660" i="10" a="1"/>
  <c r="Q660" i="10" s="1"/>
  <c r="W660" i="10" s="1"/>
  <c r="Q371" i="10" a="1"/>
  <c r="Q371" i="10" s="1"/>
  <c r="W371" i="10" s="1"/>
  <c r="Q375" i="10" a="1"/>
  <c r="Q375" i="10" s="1"/>
  <c r="W375" i="10" s="1"/>
  <c r="Q694" i="10" a="1"/>
  <c r="Q694" i="10" s="1"/>
  <c r="W694" i="10" s="1"/>
  <c r="Q197" i="10" a="1"/>
  <c r="Q197" i="10" s="1"/>
  <c r="W197" i="10" s="1"/>
  <c r="Q486" i="10" a="1"/>
  <c r="Q486" i="10" s="1"/>
  <c r="W486" i="10" s="1"/>
  <c r="Q507" i="10" a="1"/>
  <c r="Q507" i="10" s="1"/>
  <c r="W507" i="10" s="1"/>
  <c r="Q107" i="10" a="1"/>
  <c r="Q107" i="10" s="1"/>
  <c r="W107" i="10" s="1"/>
  <c r="Q70" i="10" a="1"/>
  <c r="Q70" i="10" s="1"/>
  <c r="W70" i="10" s="1"/>
  <c r="Q71" i="10" a="1"/>
  <c r="Q71" i="10" s="1"/>
  <c r="W71" i="10" s="1"/>
  <c r="Q974" i="10" a="1"/>
  <c r="Q974" i="10" s="1"/>
  <c r="W974" i="10" s="1"/>
  <c r="Q557" i="10" a="1"/>
  <c r="Q557" i="10" s="1"/>
  <c r="W557" i="10" s="1"/>
  <c r="Q312" i="10" a="1"/>
  <c r="Q312" i="10" s="1"/>
  <c r="W312" i="10" s="1"/>
  <c r="Q861" i="10" a="1"/>
  <c r="Q861" i="10" s="1"/>
  <c r="W861" i="10" s="1"/>
  <c r="Q132" i="10" a="1"/>
  <c r="Q132" i="10" s="1"/>
  <c r="W132" i="10" s="1"/>
  <c r="Q465" i="10" a="1"/>
  <c r="Q465" i="10" s="1"/>
  <c r="W465" i="10" s="1"/>
  <c r="Q816" i="10" a="1"/>
  <c r="Q816" i="10" s="1"/>
  <c r="W816" i="10" s="1"/>
  <c r="Q201" i="10" a="1"/>
  <c r="Q201" i="10" s="1"/>
  <c r="W201" i="10" s="1"/>
  <c r="Q305" i="10" a="1"/>
  <c r="Q305" i="10" s="1"/>
  <c r="W305" i="10" s="1"/>
  <c r="Q871" i="10" a="1"/>
  <c r="Q871" i="10" s="1"/>
  <c r="W871" i="10" s="1"/>
  <c r="Q719" i="10" a="1"/>
  <c r="Q719" i="10" s="1"/>
  <c r="W719" i="10" s="1"/>
  <c r="Q552" i="10" a="1"/>
  <c r="Q552" i="10" s="1"/>
  <c r="W552" i="10" s="1"/>
  <c r="Q542" i="10" a="1"/>
  <c r="Q542" i="10" s="1"/>
  <c r="W542" i="10" s="1"/>
  <c r="Q730" i="10" a="1"/>
  <c r="Q730" i="10" s="1"/>
  <c r="W730" i="10" s="1"/>
  <c r="Q643" i="10" a="1"/>
  <c r="Q643" i="10" s="1"/>
  <c r="W643" i="10" s="1"/>
  <c r="Q126" i="10" a="1"/>
  <c r="Q126" i="10" s="1"/>
  <c r="W126" i="10" s="1"/>
  <c r="Q114" i="10" a="1"/>
  <c r="Q114" i="10" s="1"/>
  <c r="W114" i="10" s="1"/>
  <c r="Q924" i="10" a="1"/>
  <c r="Q924" i="10" s="1"/>
  <c r="W924" i="10" s="1"/>
  <c r="Q120" i="10" a="1"/>
  <c r="Q120" i="10" s="1"/>
  <c r="W120" i="10" s="1"/>
  <c r="Q377" i="10" a="1"/>
  <c r="Q377" i="10" s="1"/>
  <c r="W377" i="10" s="1"/>
  <c r="Q481" i="10" a="1"/>
  <c r="Q481" i="10" s="1"/>
  <c r="W481" i="10" s="1"/>
  <c r="Q716" i="10" a="1"/>
  <c r="Q716" i="10" s="1"/>
  <c r="W716" i="10" s="1"/>
  <c r="Q135" i="10" a="1"/>
  <c r="Q135" i="10" s="1"/>
  <c r="W135" i="10" s="1"/>
  <c r="Q728" i="10" a="1"/>
  <c r="Q728" i="10" s="1"/>
  <c r="W728" i="10" s="1"/>
  <c r="Q843" i="10" a="1"/>
  <c r="Q843" i="10" s="1"/>
  <c r="W843" i="10" s="1"/>
  <c r="Q333" i="10" a="1"/>
  <c r="Q333" i="10" s="1"/>
  <c r="W333" i="10" s="1"/>
  <c r="Q813" i="10" a="1"/>
  <c r="Q813" i="10" s="1"/>
  <c r="W813" i="10" s="1"/>
  <c r="Q441" i="10" a="1"/>
  <c r="Q441" i="10" s="1"/>
  <c r="W441" i="10" s="1"/>
  <c r="Q538" i="10" a="1"/>
  <c r="Q538" i="10" s="1"/>
  <c r="W538" i="10" s="1"/>
  <c r="Q824" i="10" a="1"/>
  <c r="Q824" i="10" s="1"/>
  <c r="W824" i="10" s="1"/>
  <c r="Q259" i="10" a="1"/>
  <c r="Q259" i="10" s="1"/>
  <c r="W259" i="10" s="1"/>
  <c r="Q522" i="10" a="1"/>
  <c r="Q522" i="10" s="1"/>
  <c r="W522" i="10" s="1"/>
  <c r="Q331" i="10" a="1"/>
  <c r="Q331" i="10" s="1"/>
  <c r="W331" i="10" s="1"/>
  <c r="Q28" i="10" a="1"/>
  <c r="Q28" i="10" s="1"/>
  <c r="W28" i="10" s="1"/>
  <c r="Q879" i="10" a="1"/>
  <c r="Q879" i="10" s="1"/>
  <c r="W879" i="10" s="1"/>
  <c r="Q495" i="10" a="1"/>
  <c r="Q495" i="10" s="1"/>
  <c r="W495" i="10" s="1"/>
  <c r="Q881" i="10" a="1"/>
  <c r="Q881" i="10" s="1"/>
  <c r="W881" i="10" s="1"/>
  <c r="Q334" i="10" a="1"/>
  <c r="Q334" i="10" s="1"/>
  <c r="W334" i="10" s="1"/>
  <c r="Q491" i="10" a="1"/>
  <c r="Q491" i="10" s="1"/>
  <c r="W491" i="10" s="1"/>
  <c r="Q428" i="10" a="1"/>
  <c r="Q428" i="10" s="1"/>
  <c r="W428" i="10" s="1"/>
  <c r="Q11" i="10" a="1"/>
  <c r="Q11" i="10" s="1"/>
  <c r="W11" i="10" s="1"/>
  <c r="Q159" i="10" a="1"/>
  <c r="Q159" i="10" s="1"/>
  <c r="W159" i="10" s="1"/>
  <c r="Q335" i="10" a="1"/>
  <c r="Q335" i="10" s="1"/>
  <c r="W335" i="10" s="1"/>
  <c r="Q670" i="10" a="1"/>
  <c r="Q670" i="10" s="1"/>
  <c r="W670" i="10" s="1"/>
  <c r="Q853" i="10" a="1"/>
  <c r="Q853" i="10" s="1"/>
  <c r="W853" i="10" s="1"/>
  <c r="Q256" i="10" a="1"/>
  <c r="Q256" i="10" s="1"/>
  <c r="W256" i="10" s="1"/>
  <c r="Q940" i="10" a="1"/>
  <c r="Q940" i="10" s="1"/>
  <c r="W940" i="10" s="1"/>
  <c r="Q250" i="10" a="1"/>
  <c r="Q250" i="10" s="1"/>
  <c r="W250" i="10" s="1"/>
  <c r="Q850" i="10" a="1"/>
  <c r="Q850" i="10" s="1"/>
  <c r="W850" i="10" s="1"/>
  <c r="Q521" i="10" a="1"/>
  <c r="Q521" i="10" s="1"/>
  <c r="W521" i="10" s="1"/>
  <c r="Q984" i="10" a="1"/>
  <c r="Q984" i="10" s="1"/>
  <c r="W984" i="10" s="1"/>
  <c r="Q414" i="10" a="1"/>
  <c r="Q414" i="10" s="1"/>
  <c r="W414" i="10" s="1"/>
  <c r="Q751" i="10" a="1"/>
  <c r="Q751" i="10" s="1"/>
  <c r="W751" i="10" s="1"/>
  <c r="Q917" i="10" a="1"/>
  <c r="Q917" i="10" s="1"/>
  <c r="W917" i="10" s="1"/>
  <c r="Q413" i="10" a="1"/>
  <c r="Q413" i="10" s="1"/>
  <c r="W413" i="10" s="1"/>
  <c r="Q756" i="10" a="1"/>
  <c r="Q756" i="10" s="1"/>
  <c r="W756" i="10" s="1"/>
  <c r="Q239" i="10" a="1"/>
  <c r="Q239" i="10" s="1"/>
  <c r="W239" i="10" s="1"/>
  <c r="Q53" i="10" a="1"/>
  <c r="Q53" i="10" s="1"/>
  <c r="W53" i="10" s="1"/>
  <c r="Q424" i="10" a="1"/>
  <c r="Q424" i="10" s="1"/>
  <c r="W424" i="10" s="1"/>
  <c r="Q999" i="10" a="1"/>
  <c r="Q999" i="10" s="1"/>
  <c r="W999" i="10" s="1"/>
  <c r="Q116" i="10" a="1"/>
  <c r="Q116" i="10" s="1"/>
  <c r="W116" i="10" s="1"/>
  <c r="Q382" i="10" a="1"/>
  <c r="Q382" i="10" s="1"/>
  <c r="W382" i="10" s="1"/>
  <c r="Q323" i="10" a="1"/>
  <c r="Q323" i="10" s="1"/>
  <c r="W323" i="10" s="1"/>
  <c r="Q311" i="10" a="1"/>
  <c r="Q311" i="10" s="1"/>
  <c r="W311" i="10" s="1"/>
  <c r="Q15" i="10" a="1"/>
  <c r="Q15" i="10" s="1"/>
  <c r="W15" i="10" s="1"/>
  <c r="Q929" i="10" a="1"/>
  <c r="Q929" i="10" s="1"/>
  <c r="W929" i="10" s="1"/>
  <c r="Q383" i="10" a="1"/>
  <c r="Q383" i="10" s="1"/>
  <c r="W383" i="10" s="1"/>
  <c r="Q372" i="10" a="1"/>
  <c r="Q372" i="10" s="1"/>
  <c r="W372" i="10" s="1"/>
  <c r="Q765" i="10" a="1"/>
  <c r="Q765" i="10" s="1"/>
  <c r="W765" i="10" s="1"/>
  <c r="Q232" i="10" a="1"/>
  <c r="Q232" i="10" s="1"/>
  <c r="W232" i="10" s="1"/>
  <c r="Q24" i="10" a="1"/>
  <c r="Q24" i="10" s="1"/>
  <c r="W24" i="10" s="1"/>
  <c r="Q586" i="10" a="1"/>
  <c r="Q586" i="10" s="1"/>
  <c r="W586" i="10" s="1"/>
  <c r="Q5" i="10" a="1"/>
  <c r="Q5" i="10" s="1"/>
  <c r="W5" i="10" s="1"/>
  <c r="Q33" i="10" a="1"/>
  <c r="Q33" i="10" s="1"/>
  <c r="W33" i="10" s="1"/>
  <c r="Q520" i="10" a="1"/>
  <c r="Q520" i="10" s="1"/>
  <c r="W520" i="10" s="1"/>
  <c r="Q666" i="10" a="1"/>
  <c r="Q666" i="10" s="1"/>
  <c r="W666" i="10" s="1"/>
  <c r="Q683" i="10" a="1"/>
  <c r="Q683" i="10" s="1"/>
  <c r="W683" i="10" s="1"/>
  <c r="Q242" i="10" a="1"/>
  <c r="Q242" i="10" s="1"/>
  <c r="W242" i="10" s="1"/>
  <c r="Q199" i="10" a="1"/>
  <c r="Q199" i="10" s="1"/>
  <c r="W199" i="10" s="1"/>
  <c r="Q66" i="10" a="1"/>
  <c r="Q66" i="10" s="1"/>
  <c r="W66" i="10" s="1"/>
  <c r="Q747" i="10" a="1"/>
  <c r="Q747" i="10" s="1"/>
  <c r="W747" i="10" s="1"/>
  <c r="Q548" i="10" a="1"/>
  <c r="Q548" i="10" s="1"/>
  <c r="W548" i="10" s="1"/>
  <c r="Q473" i="10" a="1"/>
  <c r="Q473" i="10" s="1"/>
  <c r="W473" i="10" s="1"/>
  <c r="Q923" i="10" a="1"/>
  <c r="Q923" i="10" s="1"/>
  <c r="W923" i="10" s="1"/>
  <c r="Q564" i="10" a="1"/>
  <c r="Q564" i="10" s="1"/>
  <c r="W564" i="10" s="1"/>
  <c r="Q800" i="10" a="1"/>
  <c r="Q800" i="10" s="1"/>
  <c r="W800" i="10" s="1"/>
  <c r="Q950" i="10" a="1"/>
  <c r="Q950" i="10" s="1"/>
  <c r="W950" i="10" s="1"/>
  <c r="Q560" i="10" a="1"/>
  <c r="Q560" i="10" s="1"/>
  <c r="W560" i="10" s="1"/>
  <c r="Q52" i="10" a="1"/>
  <c r="Q52" i="10" s="1"/>
  <c r="W52" i="10" s="1"/>
  <c r="Q904" i="10" a="1"/>
  <c r="Q904" i="10" s="1"/>
  <c r="W904" i="10" s="1"/>
  <c r="Q134" i="10" a="1"/>
  <c r="Q134" i="10" s="1"/>
  <c r="W134" i="10" s="1"/>
  <c r="Q269" i="10" a="1"/>
  <c r="Q269" i="10" s="1"/>
  <c r="W269" i="10" s="1"/>
  <c r="Q469" i="10" a="1"/>
  <c r="Q469" i="10" s="1"/>
  <c r="W469" i="10" s="1"/>
  <c r="Q610" i="10" a="1"/>
  <c r="Q610" i="10" s="1"/>
  <c r="W610" i="10" s="1"/>
  <c r="Q118" i="10" a="1"/>
  <c r="Q118" i="10" s="1"/>
  <c r="W118" i="10" s="1"/>
  <c r="Q433" i="10" a="1"/>
  <c r="Q433" i="10" s="1"/>
  <c r="W433" i="10" s="1"/>
  <c r="Q173" i="10" a="1"/>
  <c r="Q173" i="10" s="1"/>
  <c r="W173" i="10" s="1"/>
  <c r="Q832" i="10" a="1"/>
  <c r="Q832" i="10" s="1"/>
  <c r="W832" i="10" s="1"/>
  <c r="Q207" i="10" a="1"/>
  <c r="Q207" i="10" s="1"/>
  <c r="W207" i="10" s="1"/>
  <c r="Q340" i="10" a="1"/>
  <c r="Q340" i="10" s="1"/>
  <c r="W340" i="10" s="1"/>
  <c r="Q882" i="10" a="1"/>
  <c r="Q882" i="10" s="1"/>
  <c r="W882" i="10" s="1"/>
  <c r="Q49" i="10" a="1"/>
  <c r="Q49" i="10" s="1"/>
  <c r="W49" i="10" s="1"/>
  <c r="Q303" i="10" a="1"/>
  <c r="Q303" i="10" s="1"/>
  <c r="W303" i="10" s="1"/>
  <c r="Q205" i="10" a="1"/>
  <c r="Q205" i="10" s="1"/>
  <c r="W205" i="10" s="1"/>
  <c r="Q743" i="10" a="1"/>
  <c r="Q743" i="10" s="1"/>
  <c r="W743" i="10" s="1"/>
  <c r="Q908" i="10" a="1"/>
  <c r="Q908" i="10" s="1"/>
  <c r="W908" i="10" s="1"/>
  <c r="Q894" i="10" a="1"/>
  <c r="Q894" i="10" s="1"/>
  <c r="W894" i="10" s="1"/>
  <c r="Q389" i="10" a="1"/>
  <c r="Q389" i="10" s="1"/>
  <c r="W389" i="10" s="1"/>
  <c r="Q841" i="10" a="1"/>
  <c r="Q841" i="10" s="1"/>
  <c r="W841" i="10" s="1"/>
  <c r="Q717" i="10" a="1"/>
  <c r="Q717" i="10" s="1"/>
  <c r="W717" i="10" s="1"/>
  <c r="Q588" i="10" a="1"/>
  <c r="Q588" i="10" s="1"/>
  <c r="W588" i="10" s="1"/>
  <c r="Q601" i="10" a="1"/>
  <c r="Q601" i="10" s="1"/>
  <c r="W601" i="10" s="1"/>
  <c r="Q19" i="10" a="1"/>
  <c r="Q19" i="10" s="1"/>
  <c r="W19" i="10" s="1"/>
  <c r="Q855" i="10" a="1"/>
  <c r="Q855" i="10" s="1"/>
  <c r="W855" i="10" s="1"/>
  <c r="Q438" i="10" a="1"/>
  <c r="Q438" i="10" s="1"/>
  <c r="W438" i="10" s="1"/>
  <c r="Q178" i="10" a="1"/>
  <c r="Q178" i="10" s="1"/>
  <c r="W178" i="10" s="1"/>
  <c r="Q461" i="10" a="1"/>
  <c r="Q461" i="10" s="1"/>
  <c r="W461" i="10" s="1"/>
  <c r="Q599" i="10" a="1"/>
  <c r="Q599" i="10" s="1"/>
  <c r="W599" i="10" s="1"/>
  <c r="Q182" i="10" a="1"/>
  <c r="Q182" i="10" s="1"/>
  <c r="W182" i="10" s="1"/>
  <c r="Q642" i="10" a="1"/>
  <c r="Q642" i="10" s="1"/>
  <c r="W642" i="10" s="1"/>
  <c r="Q437" i="10" a="1"/>
  <c r="Q437" i="10" s="1"/>
  <c r="W437" i="10" s="1"/>
  <c r="Q168" i="10" a="1"/>
  <c r="Q168" i="10" s="1"/>
  <c r="W168" i="10" s="1"/>
  <c r="Q339" i="10" a="1"/>
  <c r="Q339" i="10" s="1"/>
  <c r="W339" i="10" s="1"/>
  <c r="Q946" i="10" a="1"/>
  <c r="Q946" i="10" s="1"/>
  <c r="W946" i="10" s="1"/>
  <c r="Q29" i="10" a="1"/>
  <c r="Q29" i="10" s="1"/>
  <c r="W29" i="10" s="1"/>
  <c r="Q1000" i="10" a="1"/>
  <c r="Q1000" i="10" s="1"/>
  <c r="W1000" i="10" s="1"/>
  <c r="Q689" i="10" a="1"/>
  <c r="Q689" i="10" s="1"/>
  <c r="W689" i="10" s="1"/>
  <c r="Q479" i="10" a="1"/>
  <c r="Q479" i="10" s="1"/>
  <c r="W479" i="10" s="1"/>
  <c r="Q215" i="10" a="1"/>
  <c r="Q215" i="10" s="1"/>
  <c r="W215" i="10" s="1"/>
  <c r="Q571" i="10" a="1"/>
  <c r="Q571" i="10" s="1"/>
  <c r="W571" i="10" s="1"/>
  <c r="Q715" i="10" a="1"/>
  <c r="Q715" i="10" s="1"/>
  <c r="W715" i="10" s="1"/>
  <c r="Q512" i="10" a="1"/>
  <c r="Q512" i="10" s="1"/>
  <c r="W512" i="10" s="1"/>
  <c r="Q970" i="10" a="1"/>
  <c r="Q970" i="10" s="1"/>
  <c r="W970" i="10" s="1"/>
  <c r="Q856" i="10" a="1"/>
  <c r="Q856" i="10" s="1"/>
  <c r="W856" i="10" s="1"/>
  <c r="Q302" i="10" a="1"/>
  <c r="Q302" i="10" s="1"/>
  <c r="W302" i="10" s="1"/>
  <c r="Q415" i="10" a="1"/>
  <c r="Q415" i="10" s="1"/>
  <c r="W415" i="10" s="1"/>
  <c r="Q427" i="10" a="1"/>
  <c r="Q427" i="10" s="1"/>
  <c r="W427" i="10" s="1"/>
  <c r="Q265" i="10" a="1"/>
  <c r="Q265" i="10" s="1"/>
  <c r="W265" i="10" s="1"/>
  <c r="Q472" i="10" a="1"/>
  <c r="Q472" i="10" s="1"/>
  <c r="W472" i="10" s="1"/>
  <c r="Q583" i="10" a="1"/>
  <c r="Q583" i="10" s="1"/>
  <c r="W583" i="10" s="1"/>
  <c r="Q634" i="10" a="1"/>
  <c r="Q634" i="10" s="1"/>
  <c r="W634" i="10" s="1"/>
  <c r="Q69" i="10" a="1"/>
  <c r="Q69" i="10" s="1"/>
  <c r="W69" i="10" s="1"/>
  <c r="Q474" i="10" a="1"/>
  <c r="Q474" i="10" s="1"/>
  <c r="W474" i="10" s="1"/>
  <c r="Q763" i="10" a="1"/>
  <c r="Q763" i="10" s="1"/>
  <c r="W763" i="10" s="1"/>
  <c r="Q664" i="10" a="1"/>
  <c r="Q664" i="10" s="1"/>
  <c r="W664" i="10" s="1"/>
  <c r="Q426" i="10" a="1"/>
  <c r="Q426" i="10" s="1"/>
  <c r="W426" i="10" s="1"/>
  <c r="Q910" i="10" a="1"/>
  <c r="Q910" i="10" s="1"/>
  <c r="W910" i="10" s="1"/>
  <c r="Q673" i="10" a="1"/>
  <c r="Q673" i="10" s="1"/>
  <c r="W673" i="10" s="1"/>
  <c r="Q100" i="10" a="1"/>
  <c r="Q100" i="10" s="1"/>
  <c r="W100" i="10" s="1"/>
  <c r="Q496" i="10" a="1"/>
  <c r="Q496" i="10" s="1"/>
  <c r="W496" i="10" s="1"/>
  <c r="Q731" i="10" a="1"/>
  <c r="Q731" i="10" s="1"/>
  <c r="W731" i="10" s="1"/>
  <c r="Q330" i="10" a="1"/>
  <c r="Q330" i="10" s="1"/>
  <c r="W330" i="10" s="1"/>
  <c r="Q498" i="10" a="1"/>
  <c r="Q498" i="10" s="1"/>
  <c r="W498" i="10" s="1"/>
  <c r="Q282" i="10" a="1"/>
  <c r="Q282" i="10" s="1"/>
  <c r="W282" i="10" s="1"/>
  <c r="Q88" i="10" a="1"/>
  <c r="Q88" i="10" s="1"/>
  <c r="W88" i="10" s="1"/>
  <c r="Q466" i="10" a="1"/>
  <c r="Q466" i="10" s="1"/>
  <c r="W466" i="10" s="1"/>
  <c r="Q44" i="10" a="1"/>
  <c r="Q44" i="10" s="1"/>
  <c r="W44" i="10" s="1"/>
  <c r="Q695" i="10" a="1"/>
  <c r="Q695" i="10" s="1"/>
  <c r="W695" i="10" s="1"/>
  <c r="Q352" i="10" a="1"/>
  <c r="Q352" i="10" s="1"/>
  <c r="W352" i="10" s="1"/>
  <c r="Q649" i="10" a="1"/>
  <c r="Q649" i="10" s="1"/>
  <c r="W649" i="10" s="1"/>
  <c r="Q876" i="10" a="1"/>
  <c r="Q876" i="10" s="1"/>
  <c r="W876" i="10" s="1"/>
  <c r="Q329" i="10" a="1"/>
  <c r="Q329" i="10" s="1"/>
  <c r="W329" i="10" s="1"/>
  <c r="Q918" i="10" a="1"/>
  <c r="Q918" i="10" s="1"/>
  <c r="W918" i="10" s="1"/>
  <c r="Q260" i="10" a="1"/>
  <c r="Q260" i="10" s="1"/>
  <c r="W260" i="10" s="1"/>
  <c r="Q146" i="10" a="1"/>
  <c r="Q146" i="10" s="1"/>
  <c r="W146" i="10" s="1"/>
  <c r="Q648" i="10" a="1"/>
  <c r="Q648" i="10" s="1"/>
  <c r="W648" i="10" s="1"/>
  <c r="Q980" i="10" a="1"/>
  <c r="Q980" i="10" s="1"/>
  <c r="W980" i="10" s="1"/>
  <c r="Q854" i="10" a="1"/>
  <c r="Q854" i="10" s="1"/>
  <c r="W854" i="10" s="1"/>
  <c r="Q324" i="10" a="1"/>
  <c r="Q324" i="10" s="1"/>
  <c r="W324" i="10" s="1"/>
  <c r="Q487" i="10" a="1"/>
  <c r="Q487" i="10" s="1"/>
  <c r="W487" i="10" s="1"/>
  <c r="Q811" i="10" a="1"/>
  <c r="Q811" i="10" s="1"/>
  <c r="W811" i="10" s="1"/>
  <c r="Q153" i="10" a="1"/>
  <c r="Q153" i="10" s="1"/>
  <c r="W153" i="10" s="1"/>
  <c r="Q914" i="10" a="1"/>
  <c r="Q914" i="10" s="1"/>
  <c r="W914" i="10" s="1"/>
  <c r="Q93" i="10" a="1"/>
  <c r="Q93" i="10" s="1"/>
  <c r="W93" i="10" s="1"/>
  <c r="Q369" i="10" a="1"/>
  <c r="Q369" i="10" s="1"/>
  <c r="W369" i="10" s="1"/>
  <c r="Q492" i="10" a="1"/>
  <c r="Q492" i="10" s="1"/>
  <c r="W492" i="10" s="1"/>
  <c r="Q448" i="10" a="1"/>
  <c r="Q448" i="10" s="1"/>
  <c r="W448" i="10" s="1"/>
  <c r="Q878" i="10" a="1"/>
  <c r="Q878" i="10" s="1"/>
  <c r="W878" i="10" s="1"/>
  <c r="Q317" i="10" a="1"/>
  <c r="Q317" i="10" s="1"/>
  <c r="W317" i="10" s="1"/>
  <c r="Q401" i="10" a="1"/>
  <c r="Q401" i="10" s="1"/>
  <c r="W401" i="10" s="1"/>
  <c r="Q900" i="10" a="1"/>
  <c r="Q900" i="10" s="1"/>
  <c r="W900" i="10" s="1"/>
  <c r="Q67" i="10" a="1"/>
  <c r="Q67" i="10" s="1"/>
  <c r="W67" i="10" s="1"/>
  <c r="Q614" i="10" a="1"/>
  <c r="Q614" i="10" s="1"/>
  <c r="W614" i="10" s="1"/>
  <c r="Q138" i="10" a="1"/>
  <c r="Q138" i="10" s="1"/>
  <c r="W138" i="10" s="1"/>
  <c r="Q404" i="10" a="1"/>
  <c r="Q404" i="10" s="1"/>
  <c r="W404" i="10" s="1"/>
  <c r="Q828" i="10" a="1"/>
  <c r="Q828" i="10" s="1"/>
  <c r="W828" i="10" s="1"/>
  <c r="Q516" i="10" a="1"/>
  <c r="Q516" i="10" s="1"/>
  <c r="W516" i="10" s="1"/>
  <c r="Q860" i="10" a="1"/>
  <c r="Q860" i="10" s="1"/>
  <c r="W860" i="10" s="1"/>
  <c r="Q240" i="10" a="1"/>
  <c r="Q240" i="10" s="1"/>
  <c r="W240" i="10" s="1"/>
  <c r="Q89" i="10" a="1"/>
  <c r="Q89" i="10" s="1"/>
  <c r="W89" i="10" s="1"/>
  <c r="Q156" i="10" a="1"/>
  <c r="Q156" i="10" s="1"/>
  <c r="W156" i="10" s="1"/>
  <c r="Q619" i="10" a="1"/>
  <c r="Q619" i="10" s="1"/>
  <c r="W619" i="10" s="1"/>
  <c r="Q892" i="10" a="1"/>
  <c r="Q892" i="10" s="1"/>
  <c r="W892" i="10" s="1"/>
  <c r="Q238" i="10" a="1"/>
  <c r="Q238" i="10" s="1"/>
  <c r="W238" i="10" s="1"/>
  <c r="Q880" i="10" a="1"/>
  <c r="Q880" i="10" s="1"/>
  <c r="W880" i="10" s="1"/>
  <c r="Q489" i="10" a="1"/>
  <c r="Q489" i="10" s="1"/>
  <c r="W489" i="10" s="1"/>
  <c r="Q760" i="10" a="1"/>
  <c r="Q760" i="10" s="1"/>
  <c r="W760" i="10" s="1"/>
  <c r="Q524" i="10" a="1"/>
  <c r="Q524" i="10" s="1"/>
  <c r="W524" i="10" s="1"/>
  <c r="Q460" i="10" a="1"/>
  <c r="Q460" i="10" s="1"/>
  <c r="W460" i="10" s="1"/>
  <c r="Q494" i="10" a="1"/>
  <c r="Q494" i="10" s="1"/>
  <c r="W494" i="10" s="1"/>
  <c r="Q688" i="10" a="1"/>
  <c r="Q688" i="10" s="1"/>
  <c r="W688" i="10" s="1"/>
  <c r="Q220" i="10" a="1"/>
  <c r="Q220" i="10" s="1"/>
  <c r="W220" i="10" s="1"/>
  <c r="Q523" i="10" a="1"/>
  <c r="Q523" i="10" s="1"/>
  <c r="W523" i="10" s="1"/>
  <c r="Q874" i="10" a="1"/>
  <c r="Q874" i="10" s="1"/>
  <c r="W874" i="10" s="1"/>
  <c r="Q200" i="10" a="1"/>
  <c r="Q200" i="10" s="1"/>
  <c r="W200" i="10" s="1"/>
  <c r="Q6" i="10" a="1"/>
  <c r="Q6" i="10" s="1"/>
  <c r="W6" i="10" s="1"/>
  <c r="Q967" i="10" a="1"/>
  <c r="Q967" i="10" s="1"/>
  <c r="W967" i="10" s="1"/>
  <c r="Q678" i="10" a="1"/>
  <c r="Q678" i="10" s="1"/>
  <c r="W678" i="10" s="1"/>
  <c r="Q718" i="10" a="1"/>
  <c r="Q718" i="10" s="1"/>
  <c r="W718" i="10" s="1"/>
  <c r="Q388" i="10" a="1"/>
  <c r="Q388" i="10" s="1"/>
  <c r="W388" i="10" s="1"/>
  <c r="Q819" i="10" a="1"/>
  <c r="Q819" i="10" s="1"/>
  <c r="W819" i="10" s="1"/>
  <c r="Q626" i="10" a="1"/>
  <c r="Q626" i="10" s="1"/>
  <c r="W626" i="10" s="1"/>
  <c r="Q951" i="10" a="1"/>
  <c r="Q951" i="10" s="1"/>
  <c r="W951" i="10" s="1"/>
  <c r="Q533" i="10" a="1"/>
  <c r="Q533" i="10" s="1"/>
  <c r="W533" i="10" s="1"/>
  <c r="Q84" i="10" a="1"/>
  <c r="Q84" i="10" s="1"/>
  <c r="W84" i="10" s="1"/>
  <c r="Q540" i="10" a="1"/>
  <c r="Q540" i="10" s="1"/>
  <c r="W540" i="10" s="1"/>
  <c r="Q551" i="10" a="1"/>
  <c r="Q551" i="10" s="1"/>
  <c r="W551" i="10" s="1"/>
  <c r="Q77" i="10" a="1"/>
  <c r="Q77" i="10" s="1"/>
  <c r="W77" i="10" s="1"/>
  <c r="Q810" i="10" a="1"/>
  <c r="Q810" i="10" s="1"/>
  <c r="W810" i="10" s="1"/>
  <c r="Q844" i="10" a="1"/>
  <c r="Q844" i="10" s="1"/>
  <c r="W844" i="10" s="1"/>
  <c r="Q484" i="10" a="1"/>
  <c r="Q484" i="10" s="1"/>
  <c r="W484" i="10" s="1"/>
  <c r="Q75" i="10" a="1"/>
  <c r="Q75" i="10" s="1"/>
  <c r="W75" i="10" s="1"/>
  <c r="Q443" i="10" a="1"/>
  <c r="Q443" i="10" s="1"/>
  <c r="W443" i="10" s="1"/>
  <c r="Q420" i="10" a="1"/>
  <c r="Q420" i="10" s="1"/>
  <c r="W420" i="10" s="1"/>
  <c r="Q778" i="10" a="1"/>
  <c r="Q778" i="10" s="1"/>
  <c r="W778" i="10" s="1"/>
  <c r="Q267" i="10" a="1"/>
  <c r="Q267" i="10" s="1"/>
  <c r="W267" i="10" s="1"/>
  <c r="Q672" i="10" a="1"/>
  <c r="Q672" i="10" s="1"/>
  <c r="W672" i="10" s="1"/>
  <c r="Q798" i="10" a="1"/>
  <c r="Q798" i="10" s="1"/>
  <c r="W798" i="10" s="1"/>
  <c r="Q46" i="10" a="1"/>
  <c r="Q46" i="10" s="1"/>
  <c r="W46" i="10" s="1"/>
  <c r="Q893" i="10" a="1"/>
  <c r="Q893" i="10" s="1"/>
  <c r="W893" i="10" s="1"/>
  <c r="Q713" i="10" a="1"/>
  <c r="Q713" i="10" s="1"/>
  <c r="W713" i="10" s="1"/>
  <c r="Q582" i="10" a="1"/>
  <c r="Q582" i="10" s="1"/>
  <c r="W582" i="10" s="1"/>
  <c r="Q762" i="10" a="1"/>
  <c r="Q762" i="10" s="1"/>
  <c r="W762" i="10" s="1"/>
  <c r="Q774" i="10" a="1"/>
  <c r="Q774" i="10" s="1"/>
  <c r="W774" i="10" s="1"/>
  <c r="Q365" i="10" a="1"/>
  <c r="Q365" i="10" s="1"/>
  <c r="W365" i="10" s="1"/>
  <c r="Q714" i="10" a="1"/>
  <c r="Q714" i="10" s="1"/>
  <c r="W714" i="10" s="1"/>
  <c r="Q679" i="10" a="1"/>
  <c r="Q679" i="10" s="1"/>
  <c r="W679" i="10" s="1"/>
  <c r="Q671" i="10" a="1"/>
  <c r="Q671" i="10" s="1"/>
  <c r="W671" i="10" s="1"/>
  <c r="Q525" i="10" a="1"/>
  <c r="Q525" i="10" s="1"/>
  <c r="W525" i="10" s="1"/>
  <c r="Q237" i="10" a="1"/>
  <c r="Q237" i="10" s="1"/>
  <c r="W237" i="10" s="1"/>
  <c r="Q13" i="10" a="1"/>
  <c r="Q13" i="10" s="1"/>
  <c r="W13" i="10" s="1"/>
  <c r="Q341" i="10" a="1"/>
  <c r="Q341" i="10" s="1"/>
  <c r="W341" i="10" s="1"/>
  <c r="Q34" i="10" a="1"/>
  <c r="Q34" i="10" s="1"/>
  <c r="W34" i="10" s="1"/>
  <c r="Q804" i="10" a="1"/>
  <c r="Q804" i="10" s="1"/>
  <c r="W804" i="10" s="1"/>
  <c r="Q325" i="10" a="1"/>
  <c r="Q325" i="10" s="1"/>
  <c r="W325" i="10" s="1"/>
  <c r="Q61" i="10" a="1"/>
  <c r="Q61" i="10" s="1"/>
  <c r="W61" i="10" s="1"/>
  <c r="Q575" i="10" a="1"/>
  <c r="Q575" i="10" s="1"/>
  <c r="W575" i="10" s="1"/>
  <c r="Q536" i="10" a="1"/>
  <c r="Q536" i="10" s="1"/>
  <c r="W536" i="10" s="1"/>
  <c r="Q209" i="10" a="1"/>
  <c r="Q209" i="10" s="1"/>
  <c r="W209" i="10" s="1"/>
  <c r="Q360" i="10" a="1"/>
  <c r="Q360" i="10" s="1"/>
  <c r="W360" i="10" s="1"/>
  <c r="Q517" i="10" a="1"/>
  <c r="Q517" i="10" s="1"/>
  <c r="W517" i="10" s="1"/>
  <c r="Q160" i="10" a="1"/>
  <c r="Q160" i="10" s="1"/>
  <c r="W160" i="10" s="1"/>
  <c r="Q278" i="10" a="1"/>
  <c r="Q278" i="10" s="1"/>
  <c r="W278" i="10" s="1"/>
  <c r="Q863" i="10" a="1"/>
  <c r="Q863" i="10" s="1"/>
  <c r="W863" i="10" s="1"/>
  <c r="Q378" i="10" a="1"/>
  <c r="Q378" i="10" s="1"/>
  <c r="W378" i="10" s="1"/>
  <c r="Q700" i="10" a="1"/>
  <c r="Q700" i="10" s="1"/>
  <c r="W700" i="10" s="1"/>
  <c r="Q592" i="10" a="1"/>
  <c r="Q592" i="10" s="1"/>
  <c r="W592" i="10" s="1"/>
  <c r="Q276" i="10" a="1"/>
  <c r="Q276" i="10" s="1"/>
  <c r="W276" i="10" s="1"/>
  <c r="Q985" i="10" a="1"/>
  <c r="Q985" i="10" s="1"/>
  <c r="W985" i="10" s="1"/>
  <c r="Q759" i="10" a="1"/>
  <c r="Q759" i="10" s="1"/>
  <c r="W759" i="10" s="1"/>
  <c r="Q826" i="10" a="1"/>
  <c r="Q826" i="10" s="1"/>
  <c r="W826" i="10" s="1"/>
  <c r="Q228" i="10" a="1"/>
  <c r="Q228" i="10" s="1"/>
  <c r="W228" i="10" s="1"/>
  <c r="Q45" i="10" a="1"/>
  <c r="Q45" i="10" s="1"/>
  <c r="W45" i="10" s="1"/>
  <c r="Q224" i="10" a="1"/>
  <c r="Q224" i="10" s="1"/>
  <c r="W224" i="10" s="1"/>
  <c r="Q482" i="10" a="1"/>
  <c r="Q482" i="10" s="1"/>
  <c r="W482" i="10" s="1"/>
  <c r="Q395" i="10" a="1"/>
  <c r="Q395" i="10" s="1"/>
  <c r="W395" i="10" s="1"/>
  <c r="Q244" i="10" a="1"/>
  <c r="Q244" i="10" s="1"/>
  <c r="W244" i="10" s="1"/>
  <c r="Q630" i="10" a="1"/>
  <c r="Q630" i="10" s="1"/>
  <c r="W630" i="10" s="1"/>
  <c r="Q43" i="10" a="1"/>
  <c r="Q43" i="10" s="1"/>
  <c r="W43" i="10" s="1"/>
  <c r="Q825" i="10" a="1"/>
  <c r="Q825" i="10" s="1"/>
  <c r="W825" i="10" s="1"/>
  <c r="Q639" i="10" a="1"/>
  <c r="Q639" i="10" s="1"/>
  <c r="W639" i="10" s="1"/>
  <c r="Q408" i="10" a="1"/>
  <c r="Q408" i="10" s="1"/>
  <c r="W408" i="10" s="1"/>
  <c r="Q359" i="10" a="1"/>
  <c r="Q359" i="10" s="1"/>
  <c r="W359" i="10" s="1"/>
  <c r="Q357" i="10" a="1"/>
  <c r="Q357" i="10" s="1"/>
  <c r="W357" i="10" s="1"/>
  <c r="Q527" i="10" a="1"/>
  <c r="Q527" i="10" s="1"/>
  <c r="W527" i="10" s="1"/>
  <c r="Q35" i="10" a="1"/>
  <c r="Q35" i="10" s="1"/>
  <c r="W35" i="10" s="1"/>
  <c r="Q12" i="10" a="1"/>
  <c r="Q12" i="10" s="1"/>
  <c r="W12" i="10" s="1"/>
  <c r="Q712" i="10" a="1"/>
  <c r="Q712" i="10" s="1"/>
  <c r="W712" i="10" s="1"/>
  <c r="Q361" i="10" a="1"/>
  <c r="Q361" i="10" s="1"/>
  <c r="W361" i="10" s="1"/>
  <c r="Q779" i="10" a="1"/>
  <c r="Q779" i="10" s="1"/>
  <c r="W779" i="10" s="1"/>
  <c r="Q251" i="10" a="1"/>
  <c r="Q251" i="10" s="1"/>
  <c r="W251" i="10" s="1"/>
  <c r="Q623" i="10" a="1"/>
  <c r="Q623" i="10" s="1"/>
  <c r="W623" i="10" s="1"/>
  <c r="Q990" i="10" a="1"/>
  <c r="Q990" i="10" s="1"/>
  <c r="W990" i="10" s="1"/>
  <c r="Q102" i="10" a="1"/>
  <c r="Q102" i="10" s="1"/>
  <c r="W102" i="10" s="1"/>
  <c r="Q963" i="10" a="1"/>
  <c r="Q963" i="10" s="1"/>
  <c r="W963" i="10" s="1"/>
  <c r="Q286" i="10" a="1"/>
  <c r="Q286" i="10" s="1"/>
  <c r="W286" i="10" s="1"/>
  <c r="Q241" i="10" a="1"/>
  <c r="Q241" i="10" s="1"/>
  <c r="W241" i="10" s="1"/>
  <c r="Q838" i="10" a="1"/>
  <c r="Q838" i="10" s="1"/>
  <c r="W838" i="10" s="1"/>
  <c r="Q326" i="10" a="1"/>
  <c r="Q326" i="10" s="1"/>
  <c r="W326" i="10" s="1"/>
  <c r="Q829" i="10" a="1"/>
  <c r="Q829" i="10" s="1"/>
  <c r="W829" i="10" s="1"/>
  <c r="Q158" i="10" a="1"/>
  <c r="Q158" i="10" s="1"/>
  <c r="W158" i="10" s="1"/>
  <c r="Q253" i="10" a="1"/>
  <c r="Q253" i="10" s="1"/>
  <c r="W253" i="10" s="1"/>
  <c r="Q952" i="10" a="1"/>
  <c r="Q952" i="10" s="1"/>
  <c r="W952" i="10" s="1"/>
  <c r="Q738" i="10" a="1"/>
  <c r="Q738" i="10" s="1"/>
  <c r="W738" i="10" s="1"/>
  <c r="Q600" i="10" a="1"/>
  <c r="Q600" i="10" s="1"/>
  <c r="W600" i="10" s="1"/>
  <c r="Q167" i="10" a="1"/>
  <c r="Q167" i="10" s="1"/>
  <c r="W167" i="10" s="1"/>
  <c r="Q274" i="10" a="1"/>
  <c r="Q274" i="10" s="1"/>
  <c r="W274" i="10" s="1"/>
  <c r="Q705" i="10" a="1"/>
  <c r="Q705" i="10" s="1"/>
  <c r="W705" i="10" s="1"/>
  <c r="Q206" i="10" a="1"/>
  <c r="Q206" i="10" s="1"/>
  <c r="W206" i="10" s="1"/>
  <c r="Q849" i="10" a="1"/>
  <c r="Q849" i="10" s="1"/>
  <c r="W849" i="10" s="1"/>
  <c r="Q51" i="10" a="1"/>
  <c r="Q51" i="10" s="1"/>
  <c r="W51" i="10" s="1"/>
  <c r="Q293" i="10" a="1"/>
  <c r="Q293" i="10" s="1"/>
  <c r="W293" i="10" s="1"/>
  <c r="Q827" i="10" a="1"/>
  <c r="Q827" i="10" s="1"/>
  <c r="W827" i="10" s="1"/>
  <c r="Q314" i="10" a="1"/>
  <c r="Q314" i="10" s="1"/>
  <c r="W314" i="10" s="1"/>
  <c r="Q176" i="10" a="1"/>
  <c r="Q176" i="10" s="1"/>
  <c r="W176" i="10" s="1"/>
  <c r="Q633" i="10" a="1"/>
  <c r="Q633" i="10" s="1"/>
  <c r="W633" i="10" s="1"/>
  <c r="Q969" i="10" a="1"/>
  <c r="Q969" i="10" s="1"/>
  <c r="W969" i="10" s="1"/>
  <c r="Q573" i="10" a="1"/>
  <c r="Q573" i="10" s="1"/>
  <c r="W573" i="10" s="1"/>
  <c r="Q179" i="10" a="1"/>
  <c r="Q179" i="10" s="1"/>
  <c r="W179" i="10" s="1"/>
  <c r="Q928" i="10" a="1"/>
  <c r="Q928" i="10" s="1"/>
  <c r="W928" i="10" s="1"/>
  <c r="Q580" i="10" a="1"/>
  <c r="Q580" i="10" s="1"/>
  <c r="W580" i="10" s="1"/>
  <c r="Q681" i="10" a="1"/>
  <c r="Q681" i="10" s="1"/>
  <c r="W681" i="10" s="1"/>
  <c r="Q944" i="10" a="1"/>
  <c r="Q944" i="10" s="1"/>
  <c r="W944" i="10" s="1"/>
  <c r="Q137" i="10" a="1"/>
  <c r="Q137" i="10" s="1"/>
  <c r="W137" i="10" s="1"/>
  <c r="Q576" i="10" a="1"/>
  <c r="Q576" i="10" s="1"/>
  <c r="W576" i="10" s="1"/>
  <c r="Q972" i="10" a="1"/>
  <c r="Q972" i="10" s="1"/>
  <c r="W972" i="10" s="1"/>
  <c r="Q767" i="10" a="1"/>
  <c r="Q767" i="10" s="1"/>
  <c r="W767" i="10" s="1"/>
  <c r="Q806" i="10" a="1"/>
  <c r="Q806" i="10" s="1"/>
  <c r="W806" i="10" s="1"/>
  <c r="Q147" i="10" a="1"/>
  <c r="Q147" i="10" s="1"/>
  <c r="W147" i="10" s="1"/>
  <c r="Q680" i="10" a="1"/>
  <c r="Q680" i="10" s="1"/>
  <c r="W680" i="10" s="1"/>
  <c r="Q898" i="10" a="1"/>
  <c r="Q898" i="10" s="1"/>
  <c r="W898" i="10" s="1"/>
  <c r="Q602" i="10" a="1"/>
  <c r="Q602" i="10" s="1"/>
  <c r="W602" i="10" s="1"/>
  <c r="Q440" i="10" a="1"/>
  <c r="Q440" i="10" s="1"/>
  <c r="W440" i="10" s="1"/>
  <c r="Q397" i="10" a="1"/>
  <c r="Q397" i="10" s="1"/>
  <c r="W397" i="10" s="1"/>
  <c r="Q737" i="10" a="1"/>
  <c r="Q737" i="10" s="1"/>
  <c r="W737" i="10" s="1"/>
  <c r="Q475" i="10" a="1"/>
  <c r="Q475" i="10" s="1"/>
  <c r="W475" i="10" s="1"/>
  <c r="Q775" i="10" a="1"/>
  <c r="Q775" i="10" s="1"/>
  <c r="W775" i="10" s="1"/>
  <c r="Q446" i="10" a="1"/>
  <c r="Q446" i="10" s="1"/>
  <c r="W446" i="10" s="1"/>
  <c r="Q298" i="10" a="1"/>
  <c r="Q298" i="10" s="1"/>
  <c r="W298" i="10" s="1"/>
  <c r="Q31" i="10" a="1"/>
  <c r="Q31" i="10" s="1"/>
  <c r="W31" i="10" s="1"/>
  <c r="Q59" i="10" a="1"/>
  <c r="Q59" i="10" s="1"/>
  <c r="W59" i="10" s="1"/>
  <c r="Q638" i="10" a="1"/>
  <c r="Q638" i="10" s="1"/>
  <c r="W638" i="10" s="1"/>
  <c r="Q565" i="10" a="1"/>
  <c r="Q565" i="10" s="1"/>
  <c r="W565" i="10" s="1"/>
  <c r="Q454" i="10" a="1"/>
  <c r="Q454" i="10" s="1"/>
  <c r="W454" i="10" s="1"/>
  <c r="Q221" i="10" a="1"/>
  <c r="Q221" i="10" s="1"/>
  <c r="W221" i="10" s="1"/>
  <c r="Q686" i="10" a="1"/>
  <c r="Q686" i="10" s="1"/>
  <c r="W686" i="10" s="1"/>
  <c r="Q768" i="10" a="1"/>
  <c r="Q768" i="10" s="1"/>
  <c r="W768" i="10" s="1"/>
  <c r="Q835" i="10" a="1"/>
  <c r="Q835" i="10" s="1"/>
  <c r="W835" i="10" s="1"/>
  <c r="Q447" i="10" a="1"/>
  <c r="Q447" i="10" s="1"/>
  <c r="W447" i="10" s="1"/>
  <c r="Q840" i="10" a="1"/>
  <c r="Q840" i="10" s="1"/>
  <c r="W840" i="10" s="1"/>
  <c r="Q322" i="10" a="1"/>
  <c r="Q322" i="10" s="1"/>
  <c r="W322" i="10" s="1"/>
  <c r="Q140" i="10" a="1"/>
  <c r="Q140" i="10" s="1"/>
  <c r="W140" i="10" s="1"/>
  <c r="Q16" i="10" a="1"/>
  <c r="Q16" i="10" s="1"/>
  <c r="W16" i="10" s="1"/>
  <c r="Q318" i="10" a="1"/>
  <c r="Q318" i="10" s="1"/>
  <c r="W318" i="10" s="1"/>
  <c r="Q675" i="10" a="1"/>
  <c r="Q675" i="10" s="1"/>
  <c r="W675" i="10" s="1"/>
  <c r="Q421" i="10" a="1"/>
  <c r="Q421" i="10" s="1"/>
  <c r="W421" i="10" s="1"/>
  <c r="Q905" i="10" a="1"/>
  <c r="Q905" i="10" s="1"/>
  <c r="W905" i="10" s="1"/>
  <c r="Q183" i="10" a="1"/>
  <c r="Q183" i="10" s="1"/>
  <c r="W183" i="10" s="1"/>
  <c r="Q862" i="10" a="1"/>
  <c r="Q862" i="10" s="1"/>
  <c r="W862" i="10" s="1"/>
  <c r="Q676" i="10" a="1"/>
  <c r="Q676" i="10" s="1"/>
  <c r="W676" i="10" s="1"/>
  <c r="Q57" i="10" a="1"/>
  <c r="Q57" i="10" s="1"/>
  <c r="W57" i="10" s="1"/>
  <c r="Q805" i="10" a="1"/>
  <c r="Q805" i="10" s="1"/>
  <c r="W805" i="10" s="1"/>
  <c r="Q780" i="10" a="1"/>
  <c r="Q780" i="10" s="1"/>
  <c r="W780" i="10" s="1"/>
  <c r="Q607" i="10" a="1"/>
  <c r="Q607" i="10" s="1"/>
  <c r="W607" i="10" s="1"/>
  <c r="Q836" i="10" a="1"/>
  <c r="Q836" i="10" s="1"/>
  <c r="W836" i="10" s="1"/>
  <c r="Q96" i="10" a="1"/>
  <c r="Q96" i="10" s="1"/>
  <c r="W96" i="10" s="1"/>
  <c r="Q511" i="10" a="1"/>
  <c r="Q511" i="10" s="1"/>
  <c r="W511" i="10" s="1"/>
  <c r="Q39" i="10" a="1"/>
  <c r="Q39" i="10" s="1"/>
  <c r="W39" i="10" s="1"/>
  <c r="Q771" i="10" a="1"/>
  <c r="Q771" i="10" s="1"/>
  <c r="W771" i="10" s="1"/>
  <c r="Q296" i="10" a="1"/>
  <c r="Q296" i="10" s="1"/>
  <c r="W296" i="10" s="1"/>
  <c r="Q590" i="10" a="1"/>
  <c r="Q590" i="10" s="1"/>
  <c r="W590" i="10" s="1"/>
  <c r="Q615" i="10" a="1"/>
  <c r="Q615" i="10" s="1"/>
  <c r="W615" i="10" s="1"/>
  <c r="Q320" i="10" a="1"/>
  <c r="Q320" i="10" s="1"/>
  <c r="W320" i="10" s="1"/>
  <c r="Q410" i="10" a="1"/>
  <c r="Q410" i="10" s="1"/>
  <c r="W410" i="10" s="1"/>
  <c r="Q965" i="10" a="1"/>
  <c r="Q965" i="10" s="1"/>
  <c r="W965" i="10" s="1"/>
  <c r="Q477" i="10" a="1"/>
  <c r="Q477" i="10" s="1"/>
  <c r="W477" i="10" s="1"/>
  <c r="Q338" i="10" a="1"/>
  <c r="Q338" i="10" s="1"/>
  <c r="W338" i="10" s="1"/>
  <c r="Q809" i="10" a="1"/>
  <c r="Q809" i="10" s="1"/>
  <c r="W809" i="10" s="1"/>
  <c r="Q848" i="10" a="1"/>
  <c r="Q848" i="10" s="1"/>
  <c r="W848" i="10" s="1"/>
  <c r="Q543" i="10" a="1"/>
  <c r="Q543" i="10" s="1"/>
  <c r="W543" i="10" s="1"/>
  <c r="Q368" i="10" a="1"/>
  <c r="Q368" i="10" s="1"/>
  <c r="W368" i="10" s="1"/>
  <c r="Q425" i="10" a="1"/>
  <c r="Q425" i="10" s="1"/>
  <c r="W425" i="10" s="1"/>
  <c r="Q622" i="10" a="1"/>
  <c r="Q622" i="10" s="1"/>
  <c r="W622" i="10" s="1"/>
  <c r="Q971" i="10" a="1"/>
  <c r="Q971" i="10" s="1"/>
  <c r="W971" i="10" s="1"/>
  <c r="Q285" i="10" a="1"/>
  <c r="Q285" i="10" s="1"/>
  <c r="W285" i="10" s="1"/>
  <c r="Q422" i="10" a="1"/>
  <c r="Q422" i="10" s="1"/>
  <c r="W422" i="10" s="1"/>
  <c r="Q257" i="10" a="1"/>
  <c r="Q257" i="10" s="1"/>
  <c r="W257" i="10" s="1"/>
  <c r="Q979" i="10" a="1"/>
  <c r="Q979" i="10" s="1"/>
  <c r="W979" i="10" s="1"/>
  <c r="Q621" i="10" a="1"/>
  <c r="Q621" i="10" s="1"/>
  <c r="W621" i="10" s="1"/>
  <c r="Q313" i="10" a="1"/>
  <c r="Q313" i="10" s="1"/>
  <c r="W313" i="10" s="1"/>
  <c r="Q577" i="10" a="1"/>
  <c r="Q577" i="10" s="1"/>
  <c r="W577" i="10" s="1"/>
  <c r="Q162" i="10" a="1"/>
  <c r="Q162" i="10" s="1"/>
  <c r="W162" i="10" s="1"/>
  <c r="Q939" i="10" a="1"/>
  <c r="Q939" i="10" s="1"/>
  <c r="W939" i="10" s="1"/>
  <c r="Q867" i="10" a="1"/>
  <c r="Q867" i="10" s="1"/>
  <c r="W867" i="10" s="1"/>
  <c r="Q358" i="10" a="1"/>
  <c r="Q358" i="10" s="1"/>
  <c r="W358" i="10" s="1"/>
  <c r="Q744" i="10" a="1"/>
  <c r="Q744" i="10" s="1"/>
  <c r="W744" i="10" s="1"/>
  <c r="Q157" i="10" a="1"/>
  <c r="Q157" i="10" s="1"/>
  <c r="W157" i="10" s="1"/>
  <c r="Q891" i="10" a="1"/>
  <c r="Q891" i="10" s="1"/>
  <c r="W891" i="10" s="1"/>
  <c r="Q121" i="10" a="1"/>
  <c r="Q121" i="10" s="1"/>
  <c r="W121" i="10" s="1"/>
  <c r="Q225" i="10" a="1"/>
  <c r="Q225" i="10" s="1"/>
  <c r="W225" i="10" s="1"/>
  <c r="Q283" i="10" a="1"/>
  <c r="Q283" i="10" s="1"/>
  <c r="W283" i="10" s="1"/>
  <c r="Q976" i="10" a="1"/>
  <c r="Q976" i="10" s="1"/>
  <c r="W976" i="10" s="1"/>
  <c r="Q554" i="10" a="1"/>
  <c r="Q554" i="10" s="1"/>
  <c r="W554" i="10" s="1"/>
  <c r="Q518" i="10" a="1"/>
  <c r="Q518" i="10" s="1"/>
  <c r="W518" i="10" s="1"/>
  <c r="Q707" i="10" a="1"/>
  <c r="Q707" i="10" s="1"/>
  <c r="W707" i="10" s="1"/>
  <c r="Q570" i="10" a="1"/>
  <c r="Q570" i="10" s="1"/>
  <c r="W570" i="10" s="1"/>
  <c r="Q953" i="10" a="1"/>
  <c r="Q953" i="10" s="1"/>
  <c r="W953" i="10" s="1"/>
  <c r="Q348" i="10" a="1"/>
  <c r="Q348" i="10" s="1"/>
  <c r="W348" i="10" s="1"/>
  <c r="Q187" i="10" a="1"/>
  <c r="Q187" i="10" s="1"/>
  <c r="W187" i="10" s="1"/>
  <c r="Q434" i="10" a="1"/>
  <c r="Q434" i="10" s="1"/>
  <c r="W434" i="10" s="1"/>
  <c r="Q640" i="10" a="1"/>
  <c r="Q640" i="10" s="1"/>
  <c r="W640" i="10" s="1"/>
  <c r="Q572" i="10" a="1"/>
  <c r="Q572" i="10" s="1"/>
  <c r="W572" i="10" s="1"/>
  <c r="Q669" i="10" a="1"/>
  <c r="Q669" i="10" s="1"/>
  <c r="W669" i="10" s="1"/>
  <c r="Q185" i="10" a="1"/>
  <c r="Q185" i="10" s="1"/>
  <c r="W185" i="10" s="1"/>
  <c r="Q796" i="10" a="1"/>
  <c r="Q796" i="10" s="1"/>
  <c r="W796" i="10" s="1"/>
  <c r="Q191" i="10" a="1"/>
  <c r="Q191" i="10" s="1"/>
  <c r="W191" i="10" s="1"/>
  <c r="Q934" i="10" a="1"/>
  <c r="Q934" i="10" s="1"/>
  <c r="W934" i="10" s="1"/>
  <c r="Q888" i="10" a="1"/>
  <c r="Q888" i="10" s="1"/>
  <c r="W888" i="10" s="1"/>
  <c r="Q687" i="10" a="1"/>
  <c r="Q687" i="10" s="1"/>
  <c r="W687" i="10" s="1"/>
  <c r="Q842" i="10" a="1"/>
  <c r="Q842" i="10" s="1"/>
  <c r="W842" i="10" s="1"/>
  <c r="Q255" i="10" a="1"/>
  <c r="Q255" i="10" s="1"/>
  <c r="W255" i="10" s="1"/>
  <c r="Q72" i="10" a="1"/>
  <c r="Q72" i="10" s="1"/>
  <c r="W72" i="10" s="1"/>
  <c r="Q807" i="10" a="1"/>
  <c r="Q807" i="10" s="1"/>
  <c r="W807" i="10" s="1"/>
  <c r="Q252" i="10" a="1"/>
  <c r="Q252" i="10" s="1"/>
  <c r="W252" i="10" s="1"/>
  <c r="Q815" i="10" a="1"/>
  <c r="Q815" i="10" s="1"/>
  <c r="W815" i="10" s="1"/>
  <c r="Q192" i="10" a="1"/>
  <c r="Q192" i="10" s="1"/>
  <c r="W192" i="10" s="1"/>
  <c r="Q87" i="10" a="1"/>
  <c r="Q87" i="10" s="1"/>
  <c r="W87" i="10" s="1"/>
  <c r="Q742" i="10" a="1"/>
  <c r="Q742" i="10" s="1"/>
  <c r="W742" i="10" s="1"/>
  <c r="Q504" i="10" a="1"/>
  <c r="Q504" i="10" s="1"/>
  <c r="W504" i="10" s="1"/>
  <c r="Q463" i="10" a="1"/>
  <c r="Q463" i="10" s="1"/>
  <c r="W463" i="10" s="1"/>
  <c r="Q101" i="10" a="1"/>
  <c r="Q101" i="10" s="1"/>
  <c r="W101" i="10" s="1"/>
  <c r="Q78" i="10" a="1"/>
  <c r="Q78" i="10" s="1"/>
  <c r="W78" i="10" s="1"/>
  <c r="Q625" i="10" a="1"/>
  <c r="Q625" i="10" s="1"/>
  <c r="W625" i="10" s="1"/>
  <c r="Q163" i="10" a="1"/>
  <c r="Q163" i="10" s="1"/>
  <c r="W163" i="10" s="1"/>
  <c r="Q667" i="10" a="1"/>
  <c r="Q667" i="10" s="1"/>
  <c r="W667" i="10" s="1"/>
  <c r="Q63" i="10" a="1"/>
  <c r="Q63" i="10" s="1"/>
  <c r="W63" i="10" s="1"/>
  <c r="Q151" i="10" a="1"/>
  <c r="Q151" i="10" s="1"/>
  <c r="W151" i="10" s="1"/>
  <c r="Q8" i="10" a="1"/>
  <c r="Q8" i="10" s="1"/>
  <c r="W8" i="10" s="1"/>
  <c r="Q916" i="10" a="1"/>
  <c r="Q916" i="10" s="1"/>
  <c r="W916" i="10" s="1"/>
  <c r="Q464" i="10" a="1"/>
  <c r="Q464" i="10" s="1"/>
  <c r="W464" i="10" s="1"/>
  <c r="Q837" i="10" a="1"/>
  <c r="Q837" i="10" s="1"/>
  <c r="W837" i="10" s="1"/>
  <c r="Q172" i="10" a="1"/>
  <c r="Q172" i="10" s="1"/>
  <c r="W172" i="10" s="1"/>
  <c r="Q996" i="10" a="1"/>
  <c r="Q996" i="10" s="1"/>
  <c r="W996" i="10" s="1"/>
  <c r="Q4" i="10" a="1"/>
  <c r="Q4" i="10" s="1"/>
  <c r="W4" i="10" s="1"/>
  <c r="Q229" i="10" a="1"/>
  <c r="Q229" i="10" s="1"/>
  <c r="W229" i="10" s="1"/>
  <c r="Q788" i="10" a="1"/>
  <c r="Q788" i="10" s="1"/>
  <c r="W788" i="10" s="1"/>
  <c r="Q112" i="10" a="1"/>
  <c r="Q112" i="10" s="1"/>
  <c r="W112" i="10" s="1"/>
  <c r="Q558" i="10" a="1"/>
  <c r="Q558" i="10" s="1"/>
  <c r="W558" i="10" s="1"/>
  <c r="Q802" i="10" a="1"/>
  <c r="Q802" i="10" s="1"/>
  <c r="W802" i="10" s="1"/>
  <c r="Q822" i="10" a="1"/>
  <c r="Q822" i="10" s="1"/>
  <c r="W822" i="10" s="1"/>
  <c r="Q603" i="10" a="1"/>
  <c r="Q603" i="10" s="1"/>
  <c r="W603" i="10" s="1"/>
  <c r="Q411" i="10" a="1"/>
  <c r="Q411" i="10" s="1"/>
  <c r="W411" i="10" s="1"/>
  <c r="Q611" i="10" a="1"/>
  <c r="Q611" i="10" s="1"/>
  <c r="W611" i="10" s="1"/>
  <c r="Q161" i="10" a="1"/>
  <c r="Q161" i="10" s="1"/>
  <c r="W161" i="10" s="1"/>
  <c r="Q86" i="10" a="1"/>
  <c r="Q86" i="10" s="1"/>
  <c r="W86" i="10" s="1"/>
  <c r="Q349" i="10" a="1"/>
  <c r="Q349" i="10" s="1"/>
  <c r="W349" i="10" s="1"/>
  <c r="Q289" i="10" a="1"/>
  <c r="Q289" i="10" s="1"/>
  <c r="W289" i="10" s="1"/>
  <c r="Q668" i="10" a="1"/>
  <c r="Q668" i="10" s="1"/>
  <c r="W668" i="10" s="1"/>
  <c r="Q287" i="10" a="1"/>
  <c r="Q287" i="10" s="1"/>
  <c r="W287" i="10" s="1"/>
  <c r="Q983" i="10" a="1"/>
  <c r="Q983" i="10" s="1"/>
  <c r="W983" i="10" s="1"/>
  <c r="Q347" i="10" a="1"/>
  <c r="Q347" i="10" s="1"/>
  <c r="W347" i="10" s="1"/>
  <c r="Q350" i="10" a="1"/>
  <c r="Q350" i="10" s="1"/>
  <c r="W350" i="10" s="1"/>
  <c r="Q925" i="10" a="1"/>
  <c r="Q925" i="10" s="1"/>
  <c r="W925" i="10" s="1"/>
  <c r="Q561" i="10" a="1"/>
  <c r="Q561" i="10" s="1"/>
  <c r="W561" i="10" s="1"/>
  <c r="Q47" i="10" a="1"/>
  <c r="Q47" i="10" s="1"/>
  <c r="W47" i="10" s="1"/>
  <c r="Q579" i="10" a="1"/>
  <c r="Q579" i="10" s="1"/>
  <c r="W579" i="10" s="1"/>
  <c r="Q155" i="10" a="1"/>
  <c r="Q155" i="10" s="1"/>
  <c r="W155" i="10" s="1"/>
  <c r="Q909" i="10" a="1"/>
  <c r="Q909" i="10" s="1"/>
  <c r="W909" i="10" s="1"/>
  <c r="Q659" i="10" a="1"/>
  <c r="Q659" i="10" s="1"/>
  <c r="W659" i="10" s="1"/>
  <c r="Q651" i="10" a="1"/>
  <c r="Q651" i="10" s="1"/>
  <c r="W651" i="10" s="1"/>
  <c r="Q817" i="10" a="1"/>
  <c r="Q817" i="10" s="1"/>
  <c r="W817" i="10" s="1"/>
  <c r="Q943" i="10" a="1"/>
  <c r="Q943" i="10" s="1"/>
  <c r="W943" i="10" s="1"/>
  <c r="Q936" i="10" a="1"/>
  <c r="Q936" i="10" s="1"/>
  <c r="W936" i="10" s="1"/>
  <c r="Q307" i="10" a="1"/>
  <c r="Q307" i="10" s="1"/>
  <c r="W307" i="10" s="1"/>
  <c r="Q803" i="10" a="1"/>
  <c r="Q803" i="10" s="1"/>
  <c r="W803" i="10" s="1"/>
  <c r="Q749" i="10" a="1"/>
  <c r="Q749" i="10" s="1"/>
  <c r="W749" i="10" s="1"/>
  <c r="Q381" i="10" a="1"/>
  <c r="Q381" i="10" s="1"/>
  <c r="W381" i="10" s="1"/>
  <c r="Q585" i="10" a="1"/>
  <c r="Q585" i="10" s="1"/>
  <c r="W585" i="10" s="1"/>
  <c r="Q889" i="10" a="1"/>
  <c r="Q889" i="10" s="1"/>
  <c r="W889" i="10" s="1"/>
  <c r="Q915" i="10" a="1"/>
  <c r="Q915" i="10" s="1"/>
  <c r="W915" i="10" s="1"/>
  <c r="Q531" i="10" a="1"/>
  <c r="Q531" i="10" s="1"/>
  <c r="W531" i="10" s="1"/>
  <c r="Q711" i="10" a="1"/>
  <c r="Q711" i="10" s="1"/>
  <c r="W711" i="10" s="1"/>
  <c r="Q458" i="10" a="1"/>
  <c r="Q458" i="10" s="1"/>
  <c r="W458" i="10" s="1"/>
  <c r="Q791" i="10" a="1"/>
  <c r="Q791" i="10" s="1"/>
  <c r="W791" i="10" s="1"/>
  <c r="Q345" i="10" a="1"/>
  <c r="Q345" i="10" s="1"/>
  <c r="W345" i="10" s="1"/>
  <c r="Q80" i="10" a="1"/>
  <c r="Q80" i="10" s="1"/>
  <c r="W80" i="10" s="1"/>
  <c r="Q698" i="10" a="1"/>
  <c r="Q698" i="10" s="1"/>
  <c r="W698" i="10" s="1"/>
  <c r="Q55" i="10" a="1"/>
  <c r="Q55" i="10" s="1"/>
  <c r="W55" i="10" s="1"/>
  <c r="Q450" i="10" a="1"/>
  <c r="Q450" i="10" s="1"/>
  <c r="W450" i="10" s="1"/>
  <c r="Q998" i="10" a="1"/>
  <c r="Q998" i="10" s="1"/>
  <c r="W998" i="10" s="1"/>
  <c r="Q392" i="10" a="1"/>
  <c r="Q392" i="10" s="1"/>
  <c r="W392" i="10" s="1"/>
  <c r="Q343" i="10" a="1"/>
  <c r="Q343" i="10" s="1"/>
  <c r="W343" i="10" s="1"/>
  <c r="Q766" i="10" a="1"/>
  <c r="Q766" i="10" s="1"/>
  <c r="W766" i="10" s="1"/>
  <c r="Q922" i="10" a="1"/>
  <c r="Q922" i="10" s="1"/>
  <c r="W922" i="10" s="1"/>
  <c r="Q193" i="10" a="1"/>
  <c r="Q193" i="10" s="1"/>
  <c r="W193" i="10" s="1"/>
  <c r="Q961" i="10" a="1"/>
  <c r="Q961" i="10" s="1"/>
  <c r="W961" i="10" s="1"/>
  <c r="Q416" i="10" a="1"/>
  <c r="Q416" i="10" s="1"/>
  <c r="W416" i="10" s="1"/>
  <c r="Q631" i="10" a="1"/>
  <c r="Q631" i="10" s="1"/>
  <c r="W631" i="10" s="1"/>
  <c r="Q899" i="10" a="1"/>
  <c r="Q899" i="10" s="1"/>
  <c r="W899" i="10" s="1"/>
  <c r="Q266" i="10" a="1"/>
  <c r="Q266" i="10" s="1"/>
  <c r="W266" i="10" s="1"/>
  <c r="Q418" i="10" a="1"/>
  <c r="Q418" i="10" s="1"/>
  <c r="W418" i="10" s="1"/>
  <c r="Q959" i="10" a="1"/>
  <c r="Q959" i="10" s="1"/>
  <c r="W959" i="10" s="1"/>
  <c r="Q263" i="10" a="1"/>
  <c r="Q263" i="10" s="1"/>
  <c r="W263" i="10" s="1"/>
  <c r="Q9" i="10" a="1"/>
  <c r="Q9" i="10" s="1"/>
  <c r="W9" i="10" s="1"/>
  <c r="Q857" i="10" a="1"/>
  <c r="Q857" i="10" s="1"/>
  <c r="W857" i="10" s="1"/>
  <c r="Q476" i="10" a="1"/>
  <c r="Q476" i="10" s="1"/>
  <c r="W476" i="10" s="1"/>
  <c r="Q297" i="10" a="1"/>
  <c r="Q297" i="10" s="1"/>
  <c r="W297" i="10" s="1"/>
  <c r="Q310" i="10" a="1"/>
  <c r="Q310" i="10" s="1"/>
  <c r="W310" i="10" s="1"/>
  <c r="Q568" i="10" a="1"/>
  <c r="Q568" i="10" s="1"/>
  <c r="W568" i="10" s="1"/>
  <c r="Q25" i="10" a="1"/>
  <c r="Q25" i="10" s="1"/>
  <c r="W25" i="10" s="1"/>
  <c r="Q26" i="10" a="1"/>
  <c r="Q26" i="10" s="1"/>
  <c r="W26" i="10" s="1"/>
  <c r="Q367" i="10" a="1"/>
  <c r="Q367" i="10" s="1"/>
  <c r="W367" i="10" s="1"/>
  <c r="Q284" i="10" a="1"/>
  <c r="Q284" i="10" s="1"/>
  <c r="W284" i="10" s="1"/>
  <c r="Q723" i="10" a="1"/>
  <c r="Q723" i="10" s="1"/>
  <c r="W723" i="10" s="1"/>
  <c r="Q208" i="10" a="1"/>
  <c r="Q208" i="10" s="1"/>
  <c r="W208" i="10" s="1"/>
  <c r="Q991" i="10" a="1"/>
  <c r="Q991" i="10" s="1"/>
  <c r="W991" i="10" s="1"/>
  <c r="Q65" i="10" a="1"/>
  <c r="Q65" i="10" s="1"/>
  <c r="W65" i="10" s="1"/>
  <c r="Q975" i="10" a="1"/>
  <c r="Q975" i="10" s="1"/>
  <c r="W975" i="10" s="1"/>
  <c r="Q203" i="10" a="1"/>
  <c r="Q203" i="10" s="1"/>
  <c r="W203" i="10" s="1"/>
  <c r="Q948" i="10" a="1"/>
  <c r="Q948" i="10" s="1"/>
  <c r="W948" i="10" s="1"/>
  <c r="Q363" i="10" a="1"/>
  <c r="Q363" i="10" s="1"/>
  <c r="W363" i="10" s="1"/>
  <c r="Q500" i="10" a="1"/>
  <c r="Q500" i="10" s="1"/>
  <c r="W500" i="10" s="1"/>
  <c r="Q797" i="10" a="1"/>
  <c r="Q797" i="10" s="1"/>
  <c r="W797" i="10" s="1"/>
  <c r="Q606" i="10" a="1"/>
  <c r="Q606" i="10" s="1"/>
  <c r="W606" i="10" s="1"/>
  <c r="Q708" i="10" a="1"/>
  <c r="Q708" i="10" s="1"/>
  <c r="W708" i="10" s="1"/>
  <c r="Q181" i="10" a="1"/>
  <c r="Q181" i="10" s="1"/>
  <c r="W181" i="10" s="1"/>
  <c r="Q380" i="10" a="1"/>
  <c r="Q380" i="10" s="1"/>
  <c r="W380" i="10" s="1"/>
  <c r="Q356" i="10" a="1"/>
  <c r="Q356" i="10" s="1"/>
  <c r="W356" i="10" s="1"/>
  <c r="Q764" i="10" a="1"/>
  <c r="Q764" i="10" s="1"/>
  <c r="W764" i="10" s="1"/>
  <c r="Q691" i="10" a="1"/>
  <c r="Q691" i="10" s="1"/>
  <c r="W691" i="10" s="1"/>
  <c r="Q608" i="10" a="1"/>
  <c r="Q608" i="10" s="1"/>
  <c r="W608" i="10" s="1"/>
  <c r="Q186" i="10" a="1"/>
  <c r="Q186" i="10" s="1"/>
  <c r="W186" i="10" s="1"/>
  <c r="Q919" i="10" a="1"/>
  <c r="Q919" i="10" s="1"/>
  <c r="W919" i="10" s="1"/>
  <c r="Q92" i="10" a="1"/>
  <c r="Q92" i="10" s="1"/>
  <c r="W92" i="10" s="1"/>
  <c r="Q657" i="10" a="1"/>
  <c r="Q657" i="10" s="1"/>
  <c r="W657" i="10" s="1"/>
  <c r="Q773" i="10" a="1"/>
  <c r="Q773" i="10" s="1"/>
  <c r="W773" i="10" s="1"/>
  <c r="Q319" i="10" a="1"/>
  <c r="Q319" i="10" s="1"/>
  <c r="W319" i="10" s="1"/>
  <c r="Q772" i="10" a="1"/>
  <c r="Q772" i="10" s="1"/>
  <c r="W772" i="10" s="1"/>
  <c r="Q195" i="10" a="1"/>
  <c r="Q195" i="10" s="1"/>
  <c r="W195" i="10" s="1"/>
  <c r="Q412" i="10" a="1"/>
  <c r="Q412" i="10" s="1"/>
  <c r="W412" i="10" s="1"/>
  <c r="Q786" i="10" a="1"/>
  <c r="Q786" i="10" s="1"/>
  <c r="W786" i="10" s="1"/>
  <c r="Q184" i="10" a="1"/>
  <c r="Q184" i="10" s="1"/>
  <c r="W184" i="10" s="1"/>
  <c r="Q735" i="10" a="1"/>
  <c r="Q735" i="10" s="1"/>
  <c r="W735" i="10" s="1"/>
  <c r="Q119" i="10" a="1"/>
  <c r="Q119" i="10" s="1"/>
  <c r="W119" i="10" s="1"/>
  <c r="Q10" i="10" a="1"/>
  <c r="Q10" i="10" s="1"/>
  <c r="W10" i="10" s="1"/>
  <c r="Q563" i="10" a="1"/>
  <c r="Q563" i="10" s="1"/>
  <c r="W563" i="10" s="1"/>
  <c r="Q394" i="10" a="1"/>
  <c r="Q394" i="10" s="1"/>
  <c r="W394" i="10" s="1"/>
  <c r="Q913" i="10" a="1"/>
  <c r="Q913" i="10" s="1"/>
  <c r="W913" i="10" s="1"/>
  <c r="Q103" i="10" a="1"/>
  <c r="Q103" i="10" s="1"/>
  <c r="W103" i="10" s="1"/>
  <c r="Q864" i="10" a="1"/>
  <c r="Q864" i="10" s="1"/>
  <c r="W864" i="10" s="1"/>
  <c r="Q546" i="10" a="1"/>
  <c r="Q546" i="10" s="1"/>
  <c r="W546" i="10" s="1"/>
  <c r="Q144" i="10" a="1"/>
  <c r="Q144" i="10" s="1"/>
  <c r="W144" i="10" s="1"/>
  <c r="Q559" i="10" a="1"/>
  <c r="Q559" i="10" s="1"/>
  <c r="W559" i="10" s="1"/>
  <c r="Q74" i="10" a="1"/>
  <c r="Q74" i="10" s="1"/>
  <c r="W74" i="10" s="1"/>
  <c r="Q20" i="10" a="1"/>
  <c r="Q20" i="10" s="1"/>
  <c r="W20" i="10" s="1"/>
  <c r="Q2" i="10" a="1"/>
  <c r="Q2" i="10" s="1"/>
  <c r="Q332" i="6" a="1"/>
  <c r="Q332" i="6" s="1"/>
  <c r="Q708" i="6" a="1"/>
  <c r="Q708" i="6" s="1"/>
  <c r="Q306" i="6" a="1"/>
  <c r="Q306" i="6" s="1"/>
  <c r="Q664" i="6" a="1"/>
  <c r="Q664" i="6" s="1"/>
  <c r="Q431" i="6" a="1"/>
  <c r="Q431" i="6" s="1"/>
  <c r="Q784" i="6" a="1"/>
  <c r="Q784" i="6" s="1"/>
  <c r="Q686" i="6" a="1"/>
  <c r="Q686" i="6" s="1"/>
  <c r="Q2" i="6" a="1"/>
  <c r="Q2" i="6" s="1"/>
  <c r="Q409" i="6" a="1"/>
  <c r="Q409" i="6" s="1"/>
  <c r="Q902" i="6" a="1"/>
  <c r="Q902" i="6" s="1"/>
  <c r="Q716" i="6" a="1"/>
  <c r="Q716" i="6" s="1"/>
  <c r="Q710" i="6" a="1"/>
  <c r="Q710" i="6" s="1"/>
  <c r="Q994" i="6" a="1"/>
  <c r="Q994" i="6" s="1"/>
  <c r="Q129" i="6" a="1"/>
  <c r="Q129" i="6" s="1"/>
  <c r="Q631" i="6" a="1"/>
  <c r="Q631" i="6" s="1"/>
  <c r="Q754" i="6" a="1"/>
  <c r="Q754" i="6" s="1"/>
  <c r="Q583" i="6" a="1"/>
  <c r="Q583" i="6" s="1"/>
  <c r="Q517" i="6" a="1"/>
  <c r="Q517" i="6" s="1"/>
  <c r="Q447" i="6" a="1"/>
  <c r="Q447" i="6" s="1"/>
  <c r="Q677" i="6" a="1"/>
  <c r="Q677" i="6" s="1"/>
  <c r="Q438" i="6" a="1"/>
  <c r="Q438" i="6" s="1"/>
  <c r="Q575" i="6" a="1"/>
  <c r="Q575" i="6" s="1"/>
  <c r="Q417" i="6" a="1"/>
  <c r="Q417" i="6" s="1"/>
  <c r="Q368" i="6" a="1"/>
  <c r="Q368" i="6" s="1"/>
  <c r="Q986" i="6" a="1"/>
  <c r="Q986" i="6" s="1"/>
  <c r="Q598" i="6" a="1"/>
  <c r="Q598" i="6" s="1"/>
  <c r="Q967" i="6" a="1"/>
  <c r="Q967" i="6" s="1"/>
  <c r="Q410" i="6" a="1"/>
  <c r="Q410" i="6" s="1"/>
  <c r="Q939" i="6" a="1"/>
  <c r="Q939" i="6" s="1"/>
  <c r="Q766" i="6" a="1"/>
  <c r="Q766" i="6" s="1"/>
  <c r="Q661" i="6" a="1"/>
  <c r="Q661" i="6" s="1"/>
  <c r="Q330" i="6" a="1"/>
  <c r="Q330" i="6" s="1"/>
  <c r="Q80" i="6" a="1"/>
  <c r="Q80" i="6" s="1"/>
  <c r="Q555" i="6" a="1"/>
  <c r="Q555" i="6" s="1"/>
  <c r="Q758" i="6" a="1"/>
  <c r="Q758" i="6" s="1"/>
  <c r="Q561" i="6" a="1"/>
  <c r="Q561" i="6" s="1"/>
  <c r="Q509" i="6" a="1"/>
  <c r="Q509" i="6" s="1"/>
  <c r="Q408" i="6" a="1"/>
  <c r="Q408" i="6" s="1"/>
  <c r="Q988" i="6" a="1"/>
  <c r="Q988" i="6" s="1"/>
  <c r="Q380" i="6" a="1"/>
  <c r="Q380" i="6" s="1"/>
  <c r="Q553" i="6" a="1"/>
  <c r="Q553" i="6" s="1"/>
  <c r="Q364" i="6" a="1"/>
  <c r="Q364" i="6" s="1"/>
  <c r="Q335" i="6" a="1"/>
  <c r="Q335" i="6" s="1"/>
  <c r="Q772" i="6" a="1"/>
  <c r="Q772" i="6" s="1"/>
  <c r="Q667" i="6" a="1"/>
  <c r="Q667" i="6" s="1"/>
  <c r="Q181" i="6" a="1"/>
  <c r="Q181" i="6" s="1"/>
  <c r="Q490" i="6" a="1"/>
  <c r="Q490" i="6" s="1"/>
  <c r="Q348" i="6" a="1"/>
  <c r="Q348" i="6" s="1"/>
  <c r="Q674" i="6" a="1"/>
  <c r="Q674" i="6" s="1"/>
  <c r="Q864" i="6" a="1"/>
  <c r="Q864" i="6" s="1"/>
  <c r="Q991" i="6" a="1"/>
  <c r="Q991" i="6" s="1"/>
  <c r="Q300" i="6" a="1"/>
  <c r="Q300" i="6" s="1"/>
  <c r="Q148" i="6" a="1"/>
  <c r="Q148" i="6" s="1"/>
  <c r="Q247" i="6" a="1"/>
  <c r="Q247" i="6" s="1"/>
  <c r="Q670" i="6" a="1"/>
  <c r="Q670" i="6" s="1"/>
  <c r="Q906" i="6" a="1"/>
  <c r="Q906" i="6" s="1"/>
  <c r="Q101" i="6" a="1"/>
  <c r="Q101" i="6" s="1"/>
  <c r="Q254" i="6" a="1"/>
  <c r="Q254" i="6" s="1"/>
  <c r="Q180" i="6" a="1"/>
  <c r="Q180" i="6" s="1"/>
  <c r="Q371" i="6" a="1"/>
  <c r="Q371" i="6" s="1"/>
  <c r="Q374" i="6" a="1"/>
  <c r="Q374" i="6" s="1"/>
  <c r="Q656" i="6" a="1"/>
  <c r="Q656" i="6" s="1"/>
  <c r="Q963" i="6" a="1"/>
  <c r="Q963" i="6" s="1"/>
  <c r="Q682" i="6" a="1"/>
  <c r="Q682" i="6" s="1"/>
  <c r="Q594" i="6" a="1"/>
  <c r="Q594" i="6" s="1"/>
  <c r="Q886" i="6" a="1"/>
  <c r="Q886" i="6" s="1"/>
  <c r="Q965" i="6" a="1"/>
  <c r="Q965" i="6" s="1"/>
  <c r="Q375" i="6" a="1"/>
  <c r="Q375" i="6" s="1"/>
  <c r="Q973" i="6" a="1"/>
  <c r="Q973" i="6" s="1"/>
  <c r="Q762" i="6" a="1"/>
  <c r="Q762" i="6" s="1"/>
  <c r="Q721" i="6" a="1"/>
  <c r="Q721" i="6" s="1"/>
  <c r="Q500" i="6" a="1"/>
  <c r="Q500" i="6" s="1"/>
  <c r="Q564" i="6" a="1"/>
  <c r="Q564" i="6" s="1"/>
  <c r="Q345" i="6" a="1"/>
  <c r="Q345" i="6" s="1"/>
  <c r="Q815" i="6" a="1"/>
  <c r="Q815" i="6" s="1"/>
  <c r="Q702" i="6" a="1"/>
  <c r="Q702" i="6" s="1"/>
  <c r="Q534" i="6" a="1"/>
  <c r="Q534" i="6" s="1"/>
  <c r="Q528" i="6" a="1"/>
  <c r="Q528" i="6" s="1"/>
  <c r="Q729" i="6" a="1"/>
  <c r="Q729" i="6" s="1"/>
  <c r="Q478" i="6" a="1"/>
  <c r="Q478" i="6" s="1"/>
  <c r="Q694" i="6" a="1"/>
  <c r="Q694" i="6" s="1"/>
  <c r="Q455" i="6" a="1"/>
  <c r="Q455" i="6" s="1"/>
  <c r="Q427" i="6" a="1"/>
  <c r="Q427" i="6" s="1"/>
  <c r="Q305" i="6" a="1"/>
  <c r="Q305" i="6" s="1"/>
  <c r="Q55" i="6" a="1"/>
  <c r="Q55" i="6" s="1"/>
  <c r="Q987" i="6" a="1"/>
  <c r="Q987" i="6" s="1"/>
  <c r="Q489" i="6" a="1"/>
  <c r="Q489" i="6" s="1"/>
  <c r="Q968" i="6" a="1"/>
  <c r="Q968" i="6" s="1"/>
  <c r="Q851" i="6" a="1"/>
  <c r="Q851" i="6" s="1"/>
  <c r="Q763" i="6" a="1"/>
  <c r="Q763" i="6" s="1"/>
  <c r="Q587" i="6" a="1"/>
  <c r="Q587" i="6" s="1"/>
  <c r="Q896" i="6" a="1"/>
  <c r="Q896" i="6" s="1"/>
  <c r="Q633" i="6" a="1"/>
  <c r="Q633" i="6" s="1"/>
  <c r="Q843" i="6" a="1"/>
  <c r="Q843" i="6" s="1"/>
  <c r="Q585" i="6" a="1"/>
  <c r="Q585" i="6" s="1"/>
  <c r="Q536" i="6" a="1"/>
  <c r="Q536" i="6" s="1"/>
  <c r="Q475" i="6" a="1"/>
  <c r="Q475" i="6" s="1"/>
  <c r="Q882" i="6" a="1"/>
  <c r="Q882" i="6" s="1"/>
  <c r="Q428" i="6" a="1"/>
  <c r="Q428" i="6" s="1"/>
  <c r="Q577" i="6" a="1"/>
  <c r="Q577" i="6" s="1"/>
  <c r="Q426" i="6" a="1"/>
  <c r="Q426" i="6" s="1"/>
  <c r="Q404" i="6" a="1"/>
  <c r="Q404" i="6" s="1"/>
  <c r="Q949" i="6" a="1"/>
  <c r="Q949" i="6" s="1"/>
  <c r="Q894" i="6" a="1"/>
  <c r="Q894" i="6" s="1"/>
  <c r="Q938" i="6" a="1"/>
  <c r="Q938" i="6" s="1"/>
  <c r="Q563" i="6" a="1"/>
  <c r="Q563" i="6" s="1"/>
  <c r="Q608" i="6" a="1"/>
  <c r="Q608" i="6" s="1"/>
  <c r="Q482" i="6" a="1"/>
  <c r="Q482" i="6" s="1"/>
  <c r="Q920" i="6" a="1"/>
  <c r="Q920" i="6" s="1"/>
  <c r="Q787" i="6" a="1"/>
  <c r="Q787" i="6" s="1"/>
  <c r="Q248" i="6" a="1"/>
  <c r="Q248" i="6" s="1"/>
  <c r="Q97" i="6" a="1"/>
  <c r="Q97" i="6" s="1"/>
  <c r="Q790" i="6" a="1"/>
  <c r="Q790" i="6" s="1"/>
  <c r="Q547" i="6" a="1"/>
  <c r="Q547" i="6" s="1"/>
  <c r="Q3" i="6" a="1"/>
  <c r="Q3" i="6" s="1"/>
  <c r="Q880" i="6" a="1"/>
  <c r="Q880" i="6" s="1"/>
  <c r="Q60" i="6" a="1"/>
  <c r="Q60" i="6" s="1"/>
  <c r="Q507" i="6" a="1"/>
  <c r="Q507" i="6" s="1"/>
  <c r="Q651" i="6" a="1"/>
  <c r="Q651" i="6" s="1"/>
  <c r="Q67" i="6" a="1"/>
  <c r="Q67" i="6" s="1"/>
  <c r="Q474" i="6" a="1"/>
  <c r="Q474" i="6" s="1"/>
  <c r="Q448" i="6" a="1"/>
  <c r="Q448" i="6" s="1"/>
  <c r="Q458" i="6" a="1"/>
  <c r="Q458" i="6" s="1"/>
  <c r="Q68" i="6" a="1"/>
  <c r="Q68" i="6" s="1"/>
  <c r="Q515" i="6" a="1"/>
  <c r="Q515" i="6" s="1"/>
  <c r="Q315" i="6" a="1"/>
  <c r="Q315" i="6" s="1"/>
  <c r="Q524" i="6" a="1"/>
  <c r="Q524" i="6" s="1"/>
  <c r="Q302" i="6" a="1"/>
  <c r="Q302" i="6" s="1"/>
  <c r="Q823" i="6" a="1"/>
  <c r="Q823" i="6" s="1"/>
  <c r="Q759" i="6" a="1"/>
  <c r="Q759" i="6" s="1"/>
  <c r="Q358" i="6" a="1"/>
  <c r="Q358" i="6" s="1"/>
  <c r="Q232" i="6" a="1"/>
  <c r="Q232" i="6" s="1"/>
  <c r="Q369" i="6" a="1"/>
  <c r="Q369" i="6" s="1"/>
  <c r="Q862" i="6" a="1"/>
  <c r="Q862" i="6" s="1"/>
  <c r="Q713" i="6" a="1"/>
  <c r="Q713" i="6" s="1"/>
  <c r="Q699" i="6" a="1"/>
  <c r="Q699" i="6" s="1"/>
  <c r="Q947" i="6" a="1"/>
  <c r="Q947" i="6" s="1"/>
  <c r="Q94" i="6" a="1"/>
  <c r="Q94" i="6" s="1"/>
  <c r="Q559" i="6" a="1"/>
  <c r="Q559" i="6" s="1"/>
  <c r="Q705" i="6" a="1"/>
  <c r="Q705" i="6" s="1"/>
  <c r="Q538" i="6" a="1"/>
  <c r="Q538" i="6" s="1"/>
  <c r="Q444" i="6" a="1"/>
  <c r="Q444" i="6" s="1"/>
  <c r="Q382" i="6" a="1"/>
  <c r="Q382" i="6" s="1"/>
  <c r="Q252" i="6" a="1"/>
  <c r="Q252" i="6" s="1"/>
  <c r="Q342" i="6" a="1"/>
  <c r="Q342" i="6" s="1"/>
  <c r="Q541" i="6" a="1"/>
  <c r="Q541" i="6" s="1"/>
  <c r="Q360" i="6" a="1"/>
  <c r="Q360" i="6" s="1"/>
  <c r="Q903" i="6" a="1"/>
  <c r="Q903" i="6" s="1"/>
  <c r="Q824" i="6" a="1"/>
  <c r="Q824" i="6" s="1"/>
  <c r="Q526" i="6" a="1"/>
  <c r="Q526" i="6" s="1"/>
  <c r="Q285" i="6" a="1"/>
  <c r="Q285" i="6" s="1"/>
  <c r="Q352" i="6" a="1"/>
  <c r="Q352" i="6" s="1"/>
  <c r="Q895" i="6" a="1"/>
  <c r="Q895" i="6" s="1"/>
  <c r="Q653" i="6" a="1"/>
  <c r="Q653" i="6" s="1"/>
  <c r="Q557" i="6" a="1"/>
  <c r="Q557" i="6" s="1"/>
  <c r="Q599" i="6" a="1"/>
  <c r="Q599" i="6" s="1"/>
  <c r="Q821" i="6" a="1"/>
  <c r="Q821" i="6" s="1"/>
  <c r="Q488" i="6" a="1"/>
  <c r="Q488" i="6" s="1"/>
  <c r="Q720" i="6" a="1"/>
  <c r="Q720" i="6" s="1"/>
  <c r="Q501" i="6" a="1"/>
  <c r="Q501" i="6" s="1"/>
  <c r="Q441" i="6" a="1"/>
  <c r="Q441" i="6" s="1"/>
  <c r="Q325" i="6" a="1"/>
  <c r="Q325" i="6" s="1"/>
  <c r="Q34" i="6" a="1"/>
  <c r="Q34" i="6" s="1"/>
  <c r="Q324" i="6" a="1"/>
  <c r="Q324" i="6" s="1"/>
  <c r="Q641" i="6" a="1"/>
  <c r="Q641" i="6" s="1"/>
  <c r="Q866" i="6" a="1"/>
  <c r="Q866" i="6" s="1"/>
  <c r="Q440" i="6" a="1"/>
  <c r="Q440" i="6" s="1"/>
  <c r="Q985" i="6" a="1"/>
  <c r="Q985" i="6" s="1"/>
  <c r="Q678" i="6" a="1"/>
  <c r="Q678" i="6" s="1"/>
  <c r="Q245" i="6" a="1"/>
  <c r="Q245" i="6" s="1"/>
  <c r="Q531" i="6" a="1"/>
  <c r="Q531" i="6" s="1"/>
  <c r="Q779" i="6" a="1"/>
  <c r="Q779" i="6" s="1"/>
  <c r="Q799" i="6" a="1"/>
  <c r="Q799" i="6" s="1"/>
  <c r="Q957" i="6" a="1"/>
  <c r="Q957" i="6" s="1"/>
  <c r="Q314" i="6" a="1"/>
  <c r="Q314" i="6" s="1"/>
  <c r="Q56" i="6" a="1"/>
  <c r="Q56" i="6" s="1"/>
  <c r="Q622" i="6" a="1"/>
  <c r="Q622" i="6" s="1"/>
  <c r="Q456" i="6" a="1"/>
  <c r="Q456" i="6" s="1"/>
  <c r="Q806" i="6" a="1"/>
  <c r="Q806" i="6" s="1"/>
  <c r="Q593" i="6" a="1"/>
  <c r="Q593" i="6" s="1"/>
  <c r="Q344" i="6" a="1"/>
  <c r="Q344" i="6" s="1"/>
  <c r="Q744" i="6" a="1"/>
  <c r="Q744" i="6" s="1"/>
  <c r="Q137" i="6" a="1"/>
  <c r="Q137" i="6" s="1"/>
  <c r="Q376" i="6" a="1"/>
  <c r="Q376" i="6" s="1"/>
  <c r="Q629" i="6" a="1"/>
  <c r="Q629" i="6" s="1"/>
  <c r="Q373" i="6" a="1"/>
  <c r="Q373" i="6" s="1"/>
  <c r="Q339" i="6" a="1"/>
  <c r="Q339" i="6" s="1"/>
  <c r="Q983" i="6" a="1"/>
  <c r="Q983" i="6" s="1"/>
  <c r="Q852" i="6" a="1"/>
  <c r="Q852" i="6" s="1"/>
  <c r="Q992" i="6" a="1"/>
  <c r="Q992" i="6" s="1"/>
  <c r="Q470" i="6" a="1"/>
  <c r="Q470" i="6" s="1"/>
  <c r="Q941" i="6" a="1"/>
  <c r="Q941" i="6" s="1"/>
  <c r="Q751" i="6" a="1"/>
  <c r="Q751" i="6" s="1"/>
  <c r="Q655" i="6" a="1"/>
  <c r="Q655" i="6" s="1"/>
  <c r="Q560" i="6" a="1"/>
  <c r="Q560" i="6" s="1"/>
  <c r="Q549" i="6" a="1"/>
  <c r="Q549" i="6" s="1"/>
  <c r="Q604" i="6" a="1"/>
  <c r="Q604" i="6" s="1"/>
  <c r="Q743" i="6" a="1"/>
  <c r="Q743" i="6" s="1"/>
  <c r="Q647" i="6" a="1"/>
  <c r="Q647" i="6" s="1"/>
  <c r="Q548" i="6" a="1"/>
  <c r="Q548" i="6" s="1"/>
  <c r="Q443" i="6" a="1"/>
  <c r="Q443" i="6" s="1"/>
  <c r="Q242" i="6" a="1"/>
  <c r="Q242" i="6" s="1"/>
  <c r="Q381" i="6" a="1"/>
  <c r="Q381" i="6" s="1"/>
  <c r="Q639" i="6" a="1"/>
  <c r="Q639" i="6" s="1"/>
  <c r="Q419" i="6" a="1"/>
  <c r="Q419" i="6" s="1"/>
  <c r="Q365" i="6" a="1"/>
  <c r="Q365" i="6" s="1"/>
  <c r="Q954" i="6" a="1"/>
  <c r="Q954" i="6" s="1"/>
  <c r="Q741" i="6" a="1"/>
  <c r="Q741" i="6" s="1"/>
  <c r="Q935" i="6" a="1"/>
  <c r="Q935" i="6" s="1"/>
  <c r="Q353" i="6" a="1"/>
  <c r="Q353" i="6" s="1"/>
  <c r="Q975" i="6" a="1"/>
  <c r="Q975" i="6" s="1"/>
  <c r="Q755" i="6" a="1"/>
  <c r="Q755" i="6" s="1"/>
  <c r="Q606" i="6" a="1"/>
  <c r="Q606" i="6" s="1"/>
  <c r="Q385" i="6" a="1"/>
  <c r="Q385" i="6" s="1"/>
  <c r="Q847" i="6" a="1"/>
  <c r="Q847" i="6" s="1"/>
  <c r="Q550" i="6" a="1"/>
  <c r="Q550" i="6" s="1"/>
  <c r="Q747" i="6" a="1"/>
  <c r="Q747" i="6" s="1"/>
  <c r="Q436" i="6" a="1"/>
  <c r="Q436" i="6" s="1"/>
  <c r="Q511" i="6" a="1"/>
  <c r="Q511" i="6" s="1"/>
  <c r="Q399" i="6" a="1"/>
  <c r="Q399" i="6" s="1"/>
  <c r="Q293" i="6" a="1"/>
  <c r="Q293" i="6" s="1"/>
  <c r="Q401" i="6" a="1"/>
  <c r="Q401" i="6" s="1"/>
  <c r="Q788" i="6" a="1"/>
  <c r="Q788" i="6" s="1"/>
  <c r="Q646" i="6" a="1"/>
  <c r="Q646" i="6" s="1"/>
  <c r="Q354" i="6" a="1"/>
  <c r="Q354" i="6" s="1"/>
  <c r="Q877" i="6" a="1"/>
  <c r="Q877" i="6" s="1"/>
  <c r="Q789" i="6" a="1"/>
  <c r="Q789" i="6" s="1"/>
  <c r="Q363" i="6" a="1"/>
  <c r="Q363" i="6" s="1"/>
  <c r="Q200" i="6" a="1"/>
  <c r="Q200" i="6" s="1"/>
  <c r="Q811" i="6" a="1"/>
  <c r="Q811" i="6" s="1"/>
  <c r="Q125" i="6" a="1"/>
  <c r="Q125" i="6" s="1"/>
  <c r="Q783" i="6" a="1"/>
  <c r="Q783" i="6" s="1"/>
  <c r="Q153" i="6" a="1"/>
  <c r="Q153" i="6" s="1"/>
  <c r="Q20" i="6" a="1"/>
  <c r="Q20" i="6" s="1"/>
  <c r="Q591" i="6" a="1"/>
  <c r="Q591" i="6" s="1"/>
  <c r="Q361" i="6" a="1"/>
  <c r="Q361" i="6" s="1"/>
  <c r="Q473" i="6" a="1"/>
  <c r="Q473" i="6" s="1"/>
  <c r="Q728" i="6" a="1"/>
  <c r="Q728" i="6" s="1"/>
  <c r="Q311" i="6" a="1"/>
  <c r="Q311" i="6" s="1"/>
  <c r="Q18" i="6" a="1"/>
  <c r="Q18" i="6" s="1"/>
  <c r="Q636" i="6" a="1"/>
  <c r="Q636" i="6" s="1"/>
  <c r="Q476" i="6" a="1"/>
  <c r="Q476" i="6" s="1"/>
  <c r="Q592" i="6" a="1"/>
  <c r="Q592" i="6" s="1"/>
  <c r="Q429" i="6" a="1"/>
  <c r="Q429" i="6" s="1"/>
  <c r="Q400" i="6" a="1"/>
  <c r="Q400" i="6" s="1"/>
  <c r="Q971" i="6" a="1"/>
  <c r="Q971" i="6" s="1"/>
  <c r="Q113" i="6" a="1"/>
  <c r="Q113" i="6" s="1"/>
  <c r="Q366" i="6" a="1"/>
  <c r="Q366" i="6" s="1"/>
  <c r="Q469" i="6" a="1"/>
  <c r="Q469" i="6" s="1"/>
  <c r="Q331" i="6" a="1"/>
  <c r="Q331" i="6" s="1"/>
  <c r="Q812" i="6" a="1"/>
  <c r="Q812" i="6" s="1"/>
  <c r="Q797" i="6" a="1"/>
  <c r="Q797" i="6" s="1"/>
  <c r="Q394" i="6" a="1"/>
  <c r="Q394" i="6" s="1"/>
  <c r="Q909" i="6" a="1"/>
  <c r="Q909" i="6" s="1"/>
  <c r="Q323" i="6" a="1"/>
  <c r="Q323" i="6" s="1"/>
  <c r="Q773" i="6" a="1"/>
  <c r="Q773" i="6" s="1"/>
  <c r="Q691" i="6" a="1"/>
  <c r="Q691" i="6" s="1"/>
  <c r="Q628" i="6" a="1"/>
  <c r="Q628" i="6" s="1"/>
  <c r="Q544" i="6" a="1"/>
  <c r="Q544" i="6" s="1"/>
  <c r="Q150" i="6" a="1"/>
  <c r="Q150" i="6" s="1"/>
  <c r="Q442" i="6" a="1"/>
  <c r="Q442" i="6" s="1"/>
  <c r="Q683" i="6" a="1"/>
  <c r="Q683" i="6" s="1"/>
  <c r="Q494" i="6" a="1"/>
  <c r="Q494" i="6" s="1"/>
  <c r="Q424" i="6" a="1"/>
  <c r="Q424" i="6" s="1"/>
  <c r="Q318" i="6" a="1"/>
  <c r="Q318" i="6" s="1"/>
  <c r="Q64" i="6" a="1"/>
  <c r="Q64" i="6" s="1"/>
  <c r="Q955" i="6" a="1"/>
  <c r="Q955" i="6" s="1"/>
  <c r="Q486" i="6" a="1"/>
  <c r="Q486" i="6" s="1"/>
  <c r="Q995" i="6" a="1"/>
  <c r="Q995" i="6" s="1"/>
  <c r="Q816" i="6" a="1"/>
  <c r="Q816" i="6" s="1"/>
  <c r="Q726" i="6" a="1"/>
  <c r="Q726" i="6" s="1"/>
  <c r="Q650" i="6" a="1"/>
  <c r="Q650" i="6" s="1"/>
  <c r="Q937" i="6" a="1"/>
  <c r="Q937" i="6" s="1"/>
  <c r="Q603" i="6" a="1"/>
  <c r="Q603" i="6" s="1"/>
  <c r="Q808" i="6" a="1"/>
  <c r="Q808" i="6" s="1"/>
  <c r="Q649" i="6" a="1"/>
  <c r="Q649" i="6" s="1"/>
  <c r="Q581" i="6" a="1"/>
  <c r="Q581" i="6" s="1"/>
  <c r="Q485" i="6" a="1"/>
  <c r="Q485" i="6" s="1"/>
  <c r="Q229" i="6" a="1"/>
  <c r="Q229" i="6" s="1"/>
  <c r="Q425" i="6" a="1"/>
  <c r="Q425" i="6" s="1"/>
  <c r="Q881" i="6" a="1"/>
  <c r="Q881" i="6" s="1"/>
  <c r="Q745" i="6" a="1"/>
  <c r="Q745" i="6" s="1"/>
  <c r="Q211" i="6" a="1"/>
  <c r="Q211" i="6" s="1"/>
  <c r="Q663" i="6" a="1"/>
  <c r="Q663" i="6" s="1"/>
  <c r="Q266" i="6" a="1"/>
  <c r="Q266" i="6" s="1"/>
  <c r="Q879" i="6" a="1"/>
  <c r="Q879" i="6" s="1"/>
  <c r="Q461" i="6" a="1"/>
  <c r="Q461" i="6" s="1"/>
  <c r="Q271" i="6" a="1"/>
  <c r="Q271" i="6" s="1"/>
  <c r="Q874" i="6" a="1"/>
  <c r="Q874" i="6" s="1"/>
  <c r="Q658" i="6" a="1"/>
  <c r="Q658" i="6" s="1"/>
  <c r="Q219" i="6" a="1"/>
  <c r="Q219" i="6" s="1"/>
  <c r="Q36" i="6" a="1"/>
  <c r="Q36" i="6" s="1"/>
  <c r="Q63" i="6" a="1"/>
  <c r="Q63" i="6" s="1"/>
  <c r="Q493" i="6" a="1"/>
  <c r="Q493" i="6" s="1"/>
  <c r="Q225" i="6" a="1"/>
  <c r="Q225" i="6" s="1"/>
  <c r="Q11" i="6" a="1"/>
  <c r="Q11" i="6" s="1"/>
  <c r="Q47" i="6" a="1"/>
  <c r="Q47" i="6" s="1"/>
  <c r="Q51" i="6" a="1"/>
  <c r="Q51" i="6" s="1"/>
  <c r="Q209" i="6" a="1"/>
  <c r="Q209" i="6" s="1"/>
  <c r="Q834" i="6" a="1"/>
  <c r="Q834" i="6" s="1"/>
  <c r="Q316" i="6" a="1"/>
  <c r="Q316" i="6" s="1"/>
  <c r="Q422" i="6" a="1"/>
  <c r="Q422" i="6" s="1"/>
  <c r="Q226" i="6" a="1"/>
  <c r="Q226" i="6" s="1"/>
  <c r="Q162" i="6" a="1"/>
  <c r="Q162" i="6" s="1"/>
  <c r="Q189" i="6" a="1"/>
  <c r="Q189" i="6" s="1"/>
  <c r="Q828" i="6" a="1"/>
  <c r="Q828" i="6" s="1"/>
  <c r="Q42" i="6" a="1"/>
  <c r="Q42" i="6" s="1"/>
  <c r="Q122" i="6" a="1"/>
  <c r="Q122" i="6" s="1"/>
  <c r="Q130" i="6" a="1"/>
  <c r="Q130" i="6" s="1"/>
  <c r="Q887" i="6" a="1"/>
  <c r="Q887" i="6" s="1"/>
  <c r="Q595" i="6" a="1"/>
  <c r="Q595" i="6" s="1"/>
  <c r="Q737" i="6" a="1"/>
  <c r="Q737" i="6" s="1"/>
  <c r="Q669" i="6" a="1"/>
  <c r="Q669" i="6" s="1"/>
  <c r="Q53" i="6" a="1"/>
  <c r="Q53" i="6" s="1"/>
  <c r="Q934" i="6" a="1"/>
  <c r="Q934" i="6" s="1"/>
  <c r="Q240" i="6" a="1"/>
  <c r="Q240" i="6" s="1"/>
  <c r="Q665" i="6" a="1"/>
  <c r="Q665" i="6" s="1"/>
  <c r="Q86" i="6" a="1"/>
  <c r="Q86" i="6" s="1"/>
  <c r="Q263" i="6" a="1"/>
  <c r="Q263" i="6" s="1"/>
  <c r="Q224" i="6" a="1"/>
  <c r="Q224" i="6" s="1"/>
  <c r="Q753" i="6" a="1"/>
  <c r="Q753" i="6" s="1"/>
  <c r="Q464" i="6" a="1"/>
  <c r="Q464" i="6" s="1"/>
  <c r="Q554" i="6" a="1"/>
  <c r="Q554" i="6" s="1"/>
  <c r="Q556" i="6" a="1"/>
  <c r="Q556" i="6" s="1"/>
  <c r="Q168" i="6" a="1"/>
  <c r="Q168" i="6" s="1"/>
  <c r="Q552" i="6" a="1"/>
  <c r="Q552" i="6" s="1"/>
  <c r="Q65" i="6" a="1"/>
  <c r="Q65" i="6" s="1"/>
  <c r="Q116" i="6" a="1"/>
  <c r="Q116" i="6" s="1"/>
  <c r="Q152" i="6" a="1"/>
  <c r="Q152" i="6" s="1"/>
  <c r="Q156" i="6" a="1"/>
  <c r="Q156" i="6" s="1"/>
  <c r="Q49" i="6" a="1"/>
  <c r="Q49" i="6" s="1"/>
  <c r="Q785" i="6" a="1"/>
  <c r="Q785" i="6" s="1"/>
  <c r="Q333" i="6" a="1"/>
  <c r="Q333" i="6" s="1"/>
  <c r="Q446" i="6" a="1"/>
  <c r="Q446" i="6" s="1"/>
  <c r="Q251" i="6" a="1"/>
  <c r="Q251" i="6" s="1"/>
  <c r="Q191" i="6" a="1"/>
  <c r="Q191" i="6" s="1"/>
  <c r="Q479" i="6" a="1"/>
  <c r="Q479" i="6" s="1"/>
  <c r="Q288" i="6" a="1"/>
  <c r="Q288" i="6" s="1"/>
  <c r="Q139" i="6" a="1"/>
  <c r="Q139" i="6" s="1"/>
  <c r="Q175" i="6" a="1"/>
  <c r="Q175" i="6" s="1"/>
  <c r="Q179" i="6" a="1"/>
  <c r="Q179" i="6" s="1"/>
  <c r="Q272" i="6" a="1"/>
  <c r="Q272" i="6" s="1"/>
  <c r="Q827" i="6" a="1"/>
  <c r="Q827" i="6" s="1"/>
  <c r="Q878" i="6" a="1"/>
  <c r="Q878" i="6" s="1"/>
  <c r="Q35" i="6" a="1"/>
  <c r="Q35" i="6" s="1"/>
  <c r="Q969" i="6" a="1"/>
  <c r="Q969" i="6" s="1"/>
  <c r="Q695" i="6" a="1"/>
  <c r="Q695" i="6" s="1"/>
  <c r="Q832" i="6" a="1"/>
  <c r="Q832" i="6" s="1"/>
  <c r="Q724" i="6" a="1"/>
  <c r="Q724" i="6" s="1"/>
  <c r="Q953" i="6" a="1"/>
  <c r="Q953" i="6" s="1"/>
  <c r="Q925" i="6" a="1"/>
  <c r="Q925" i="6" s="1"/>
  <c r="Q853" i="6" a="1"/>
  <c r="Q853" i="6" s="1"/>
  <c r="Q558" i="6" a="1"/>
  <c r="Q558" i="6" s="1"/>
  <c r="Q685" i="6" a="1"/>
  <c r="Q685" i="6" s="1"/>
  <c r="Q616" i="6" a="1"/>
  <c r="Q616" i="6" s="1"/>
  <c r="Q236" i="6" a="1"/>
  <c r="Q236" i="6" s="1"/>
  <c r="Q214" i="6" a="1"/>
  <c r="Q214" i="6" s="1"/>
  <c r="Q144" i="6" a="1"/>
  <c r="Q144" i="6" s="1"/>
  <c r="Q782" i="6" a="1"/>
  <c r="Q782" i="6" s="1"/>
  <c r="Q822" i="6" a="1"/>
  <c r="Q822" i="6" s="1"/>
  <c r="Q910" i="6" a="1"/>
  <c r="Q910" i="6" s="1"/>
  <c r="Q128" i="6" a="1"/>
  <c r="Q128" i="6" s="1"/>
  <c r="Q679" i="6" a="1"/>
  <c r="Q679" i="6" s="1"/>
  <c r="Q529" i="6" a="1"/>
  <c r="Q529" i="6" s="1"/>
  <c r="Q562" i="6" a="1"/>
  <c r="Q562" i="6" s="1"/>
  <c r="Q589" i="6" a="1"/>
  <c r="Q589" i="6" s="1"/>
  <c r="Q66" i="6" a="1"/>
  <c r="Q66" i="6" s="1"/>
  <c r="Q944" i="6" a="1"/>
  <c r="Q944" i="6" s="1"/>
  <c r="Q379" i="6" a="1"/>
  <c r="Q379" i="6" s="1"/>
  <c r="Q449" i="6" a="1"/>
  <c r="Q449" i="6" s="1"/>
  <c r="Q611" i="6" a="1"/>
  <c r="Q611" i="6" s="1"/>
  <c r="Q462" i="6" a="1"/>
  <c r="Q462" i="6" s="1"/>
  <c r="Q294" i="6" a="1"/>
  <c r="Q294" i="6" s="1"/>
  <c r="Q498" i="6" a="1"/>
  <c r="Q498" i="6" s="1"/>
  <c r="Q542" i="6" a="1"/>
  <c r="Q542" i="6" s="1"/>
  <c r="Q213" i="6" a="1"/>
  <c r="Q213" i="6" s="1"/>
  <c r="Q78" i="6" a="1"/>
  <c r="Q78" i="6" s="1"/>
  <c r="Q413" i="6" a="1"/>
  <c r="Q413" i="6" s="1"/>
  <c r="Q964" i="6" a="1"/>
  <c r="Q964" i="6" s="1"/>
  <c r="Q279" i="6" a="1"/>
  <c r="Q279" i="6" s="1"/>
  <c r="Q46" i="6" a="1"/>
  <c r="Q46" i="6" s="1"/>
  <c r="Q54" i="6" a="1"/>
  <c r="Q54" i="6" s="1"/>
  <c r="Q282" i="6" a="1"/>
  <c r="Q282" i="6" s="1"/>
  <c r="Q733" i="6" a="1"/>
  <c r="Q733" i="6" s="1"/>
  <c r="Q871" i="6" a="1"/>
  <c r="Q871" i="6" s="1"/>
  <c r="Q355" i="6" a="1"/>
  <c r="Q355" i="6" s="1"/>
  <c r="Q262" i="6" a="1"/>
  <c r="Q262" i="6" s="1"/>
  <c r="Q974" i="6" a="1"/>
  <c r="Q974" i="6" s="1"/>
  <c r="Q715" i="6" a="1"/>
  <c r="Q715" i="6" s="1"/>
  <c r="Q767" i="6" a="1"/>
  <c r="Q767" i="6" s="1"/>
  <c r="Q883" i="6" a="1"/>
  <c r="Q883" i="6" s="1"/>
  <c r="Q990" i="6" a="1"/>
  <c r="Q990" i="6" s="1"/>
  <c r="Q289" i="6" a="1"/>
  <c r="Q289" i="6" s="1"/>
  <c r="Q835" i="6" a="1"/>
  <c r="Q835" i="6" s="1"/>
  <c r="Q546" i="6" a="1"/>
  <c r="Q546" i="6" s="1"/>
  <c r="Q659" i="6" a="1"/>
  <c r="Q659" i="6" s="1"/>
  <c r="Q601" i="6" a="1"/>
  <c r="Q601" i="6" s="1"/>
  <c r="Q99" i="6" a="1"/>
  <c r="Q99" i="6" s="1"/>
  <c r="Q643" i="6" a="1"/>
  <c r="Q643" i="6" s="1"/>
  <c r="Q231" i="6" a="1"/>
  <c r="Q231" i="6" s="1"/>
  <c r="Q781" i="6" a="1"/>
  <c r="Q781" i="6" s="1"/>
  <c r="Q775" i="6" a="1"/>
  <c r="Q775" i="6" s="1"/>
  <c r="Q786" i="6" a="1"/>
  <c r="Q786" i="6" s="1"/>
  <c r="Q215" i="6" a="1"/>
  <c r="Q215" i="6" s="1"/>
  <c r="Q675" i="6" a="1"/>
  <c r="Q675" i="6" s="1"/>
  <c r="Q415" i="6" a="1"/>
  <c r="Q415" i="6" s="1"/>
  <c r="Q523" i="6" a="1"/>
  <c r="Q523" i="6" s="1"/>
  <c r="Q187" i="6" a="1"/>
  <c r="Q187" i="6" s="1"/>
  <c r="Q159" i="6" a="1"/>
  <c r="Q159" i="6" s="1"/>
  <c r="Q453" i="6" a="1"/>
  <c r="Q453" i="6" s="1"/>
  <c r="Q256" i="6" a="1"/>
  <c r="Q256" i="6" s="1"/>
  <c r="Q107" i="6" a="1"/>
  <c r="Q107" i="6" s="1"/>
  <c r="Q143" i="6" a="1"/>
  <c r="Q143" i="6" s="1"/>
  <c r="Q147" i="6" a="1"/>
  <c r="Q147" i="6" s="1"/>
  <c r="Q296" i="6" a="1"/>
  <c r="Q296" i="6" s="1"/>
  <c r="Q732" i="6" a="1"/>
  <c r="Q732" i="6" s="1"/>
  <c r="Q814" i="6" a="1"/>
  <c r="Q814" i="6" s="1"/>
  <c r="Q398" i="6" a="1"/>
  <c r="Q398" i="6" s="1"/>
  <c r="Q274" i="6" a="1"/>
  <c r="Q274" i="6" s="1"/>
  <c r="Q265" i="6" a="1"/>
  <c r="Q265" i="6" s="1"/>
  <c r="Q395" i="6" a="1"/>
  <c r="Q395" i="6" s="1"/>
  <c r="Q966" i="6" a="1"/>
  <c r="Q966" i="6" s="1"/>
  <c r="Q230" i="6" a="1"/>
  <c r="Q230" i="6" s="1"/>
  <c r="Q257" i="6" a="1"/>
  <c r="Q257" i="6" s="1"/>
  <c r="Q269" i="6" a="1"/>
  <c r="Q269" i="6" s="1"/>
  <c r="Q977" i="6" a="1"/>
  <c r="Q977" i="6" s="1"/>
  <c r="Q742" i="6" a="1"/>
  <c r="Q742" i="6" s="1"/>
  <c r="Q826" i="6" a="1"/>
  <c r="Q826" i="6" s="1"/>
  <c r="Q76" i="6" a="1"/>
  <c r="Q76" i="6" s="1"/>
  <c r="Q195" i="6" a="1"/>
  <c r="Q195" i="6" s="1"/>
  <c r="Q112" i="6" a="1"/>
  <c r="Q112" i="6" s="1"/>
  <c r="Q771" i="6" a="1"/>
  <c r="Q771" i="6" s="1"/>
  <c r="Q911" i="6" a="1"/>
  <c r="Q911" i="6" s="1"/>
  <c r="Q875" i="6" a="1"/>
  <c r="Q875" i="6" s="1"/>
  <c r="Q96" i="6" a="1"/>
  <c r="Q96" i="6" s="1"/>
  <c r="Q760" i="6" a="1"/>
  <c r="Q760" i="6" s="1"/>
  <c r="Q459" i="6" a="1"/>
  <c r="Q459" i="6" s="1"/>
  <c r="Q617" i="6" a="1"/>
  <c r="Q617" i="6" s="1"/>
  <c r="Q570" i="6" a="1"/>
  <c r="Q570" i="6" s="1"/>
  <c r="Q134" i="6" a="1"/>
  <c r="Q134" i="6" s="1"/>
  <c r="Q645" i="6" a="1"/>
  <c r="Q645" i="6" s="1"/>
  <c r="Q135" i="6" a="1"/>
  <c r="Q135" i="6" s="1"/>
  <c r="Q98" i="6" a="1"/>
  <c r="Q98" i="6" s="1"/>
  <c r="Q899" i="6" a="1"/>
  <c r="Q899" i="6" s="1"/>
  <c r="Q865" i="6" a="1"/>
  <c r="Q865" i="6" s="1"/>
  <c r="Q119" i="6" a="1"/>
  <c r="Q119" i="6" s="1"/>
  <c r="Q701" i="6" a="1"/>
  <c r="Q701" i="6" s="1"/>
  <c r="Q454" i="6" a="1"/>
  <c r="Q454" i="6" s="1"/>
  <c r="Q525" i="6" a="1"/>
  <c r="Q525" i="6" s="1"/>
  <c r="Q70" i="6" a="1"/>
  <c r="Q70" i="6" s="1"/>
  <c r="Q791" i="6" a="1"/>
  <c r="Q791" i="6" s="1"/>
  <c r="Q831" i="6" a="1"/>
  <c r="Q831" i="6" s="1"/>
  <c r="Q310" i="6" a="1"/>
  <c r="Q310" i="6" s="1"/>
  <c r="Q309" i="6" a="1"/>
  <c r="Q309" i="6" s="1"/>
  <c r="Q565" i="6" a="1"/>
  <c r="Q565" i="6" s="1"/>
  <c r="Q359" i="6" a="1"/>
  <c r="Q359" i="6" s="1"/>
  <c r="Q9" i="6" a="1"/>
  <c r="Q9" i="6" s="1"/>
  <c r="Q435" i="6" a="1"/>
  <c r="Q435" i="6" s="1"/>
  <c r="Q497" i="6" a="1"/>
  <c r="Q497" i="6" s="1"/>
  <c r="Q573" i="6" a="1"/>
  <c r="Q573" i="6" s="1"/>
  <c r="Q711" i="6" a="1"/>
  <c r="Q711" i="6" s="1"/>
  <c r="Q155" i="6" a="1"/>
  <c r="Q155" i="6" s="1"/>
  <c r="Q121" i="6" a="1"/>
  <c r="Q121" i="6" s="1"/>
  <c r="Q362" i="6" a="1"/>
  <c r="Q362" i="6" s="1"/>
  <c r="Q885" i="6" a="1"/>
  <c r="Q885" i="6" s="1"/>
  <c r="Q69" i="6" a="1"/>
  <c r="Q69" i="6" s="1"/>
  <c r="Q105" i="6" a="1"/>
  <c r="Q105" i="6" s="1"/>
  <c r="Q109" i="6" a="1"/>
  <c r="Q109" i="6" s="1"/>
  <c r="Q867" i="6" a="1"/>
  <c r="Q867" i="6" s="1"/>
  <c r="Q722" i="6" a="1"/>
  <c r="Q722" i="6" s="1"/>
  <c r="Q819" i="6" a="1"/>
  <c r="Q819" i="6" s="1"/>
  <c r="Q984" i="6" a="1"/>
  <c r="Q984" i="6" s="1"/>
  <c r="Q287" i="6" a="1"/>
  <c r="Q287" i="6" s="1"/>
  <c r="Q170" i="6" a="1"/>
  <c r="Q170" i="6" s="1"/>
  <c r="Q208" i="6" a="1"/>
  <c r="Q208" i="6" s="1"/>
  <c r="Q719" i="6" a="1"/>
  <c r="Q719" i="6" s="1"/>
  <c r="Q131" i="6" a="1"/>
  <c r="Q131" i="6" s="1"/>
  <c r="Q889" i="6" a="1"/>
  <c r="Q889" i="6" s="1"/>
  <c r="Q192" i="6" a="1"/>
  <c r="Q192" i="6" s="1"/>
  <c r="Q750" i="6" a="1"/>
  <c r="Q750" i="6" s="1"/>
  <c r="Q472" i="6" a="1"/>
  <c r="Q472" i="6" s="1"/>
  <c r="Q615" i="6" a="1"/>
  <c r="Q615" i="6" s="1"/>
  <c r="Q518" i="6" a="1"/>
  <c r="Q518" i="6" s="1"/>
  <c r="Q136" i="6" a="1"/>
  <c r="Q136" i="6" s="1"/>
  <c r="Q597" i="6" a="1"/>
  <c r="Q597" i="6" s="1"/>
  <c r="Q33" i="6" a="1"/>
  <c r="Q33" i="6" s="1"/>
  <c r="Q84" i="6" a="1"/>
  <c r="Q84" i="6" s="1"/>
  <c r="Q120" i="6" a="1"/>
  <c r="Q120" i="6" s="1"/>
  <c r="Q124" i="6" a="1"/>
  <c r="Q124" i="6" s="1"/>
  <c r="Q17" i="6" a="1"/>
  <c r="Q17" i="6" s="1"/>
  <c r="Q932" i="6" a="1"/>
  <c r="Q932" i="6" s="1"/>
  <c r="Q341" i="6" a="1"/>
  <c r="Q341" i="6" s="1"/>
  <c r="Q487" i="6" a="1"/>
  <c r="Q487" i="6" s="1"/>
  <c r="Q154" i="6" a="1"/>
  <c r="Q154" i="6" s="1"/>
  <c r="Q270" i="6" a="1"/>
  <c r="Q270" i="6" s="1"/>
  <c r="Q378" i="6" a="1"/>
  <c r="Q378" i="6" s="1"/>
  <c r="Q993" i="6" a="1"/>
  <c r="Q993" i="6" s="1"/>
  <c r="Q166" i="6" a="1"/>
  <c r="Q166" i="6" s="1"/>
  <c r="Q238" i="6" a="1"/>
  <c r="Q238" i="6" s="1"/>
  <c r="Q246" i="6" a="1"/>
  <c r="Q246" i="6" s="1"/>
  <c r="Q945" i="6" a="1"/>
  <c r="Q945" i="6" s="1"/>
  <c r="Q731" i="6" a="1"/>
  <c r="Q731" i="6" s="1"/>
  <c r="Q796" i="6" a="1"/>
  <c r="Q796" i="6" s="1"/>
  <c r="Q321" i="6" a="1"/>
  <c r="Q321" i="6" s="1"/>
  <c r="Q117" i="6" a="1"/>
  <c r="Q117" i="6" s="1"/>
  <c r="Q249" i="6" a="1"/>
  <c r="Q249" i="6" s="1"/>
  <c r="Q326" i="6" a="1"/>
  <c r="Q326" i="6" s="1"/>
  <c r="Q849" i="6" a="1"/>
  <c r="Q849" i="6" s="1"/>
  <c r="Q197" i="6" a="1"/>
  <c r="Q197" i="6" s="1"/>
  <c r="Q233" i="6" a="1"/>
  <c r="Q233" i="6" s="1"/>
  <c r="Q237" i="6" a="1"/>
  <c r="Q237" i="6" s="1"/>
  <c r="Q846" i="6" a="1"/>
  <c r="Q846" i="6" s="1"/>
  <c r="Q582" i="6" a="1"/>
  <c r="Q582" i="6" s="1"/>
  <c r="Q725" i="6" a="1"/>
  <c r="Q725" i="6" s="1"/>
  <c r="Q196" i="6" a="1"/>
  <c r="Q196" i="6" s="1"/>
  <c r="Q727" i="6" a="1"/>
  <c r="Q727" i="6" s="1"/>
  <c r="Q103" i="6" a="1"/>
  <c r="Q103" i="6" s="1"/>
  <c r="Q93" i="6" a="1"/>
  <c r="Q93" i="6" s="1"/>
  <c r="Q898" i="6" a="1"/>
  <c r="Q898" i="6" s="1"/>
  <c r="Q825" i="6" a="1"/>
  <c r="Q825" i="6" s="1"/>
  <c r="Q87" i="6" a="1"/>
  <c r="Q87" i="6" s="1"/>
  <c r="Q666" i="6" a="1"/>
  <c r="Q666" i="6" s="1"/>
  <c r="Q434" i="6" a="1"/>
  <c r="Q434" i="6" s="1"/>
  <c r="Q539" i="6" a="1"/>
  <c r="Q539" i="6" s="1"/>
  <c r="Q505" i="6" a="1"/>
  <c r="Q505" i="6" s="1"/>
  <c r="Q40" i="6" a="1"/>
  <c r="Q40" i="6" s="1"/>
  <c r="Q607" i="6" a="1"/>
  <c r="Q607" i="6" s="1"/>
  <c r="Q222" i="6" a="1"/>
  <c r="Q222" i="6" s="1"/>
  <c r="Q527" i="6" a="1"/>
  <c r="Q527" i="6" s="1"/>
  <c r="Q24" i="6" a="1"/>
  <c r="Q24" i="6" s="1"/>
  <c r="Q28" i="6" a="1"/>
  <c r="Q28" i="6" s="1"/>
  <c r="Q190" i="6" a="1"/>
  <c r="Q190" i="6" s="1"/>
  <c r="Q830" i="6" a="1"/>
  <c r="Q830" i="6" s="1"/>
  <c r="Q406" i="6" a="1"/>
  <c r="Q406" i="6" s="1"/>
  <c r="Q491" i="6" a="1"/>
  <c r="Q491" i="6" s="1"/>
  <c r="Q223" i="6" a="1"/>
  <c r="Q223" i="6" s="1"/>
  <c r="Q921" i="6" a="1"/>
  <c r="Q921" i="6" s="1"/>
  <c r="Q770" i="6" a="1"/>
  <c r="Q770" i="6" s="1"/>
  <c r="Q858" i="6" a="1"/>
  <c r="Q858" i="6" s="1"/>
  <c r="Q340" i="6" a="1"/>
  <c r="Q340" i="6" s="1"/>
  <c r="Q495" i="6" a="1"/>
  <c r="Q495" i="6" s="1"/>
  <c r="Q337" i="6" a="1"/>
  <c r="Q337" i="6" s="1"/>
  <c r="Q13" i="6" a="1"/>
  <c r="Q13" i="6" s="1"/>
  <c r="Q301" i="6" a="1"/>
  <c r="Q301" i="6" s="1"/>
  <c r="Q457" i="6" a="1"/>
  <c r="Q457" i="6" s="1"/>
  <c r="Q503" i="6" a="1"/>
  <c r="Q503" i="6" s="1"/>
  <c r="Q709" i="6" a="1"/>
  <c r="Q709" i="6" s="1"/>
  <c r="Q516" i="6" a="1"/>
  <c r="Q516" i="6" s="1"/>
  <c r="Q82" i="6" a="1"/>
  <c r="Q82" i="6" s="1"/>
  <c r="Q90" i="6" a="1"/>
  <c r="Q90" i="6" s="1"/>
  <c r="Q278" i="6" a="1"/>
  <c r="Q278" i="6" s="1"/>
  <c r="Q838" i="6" a="1"/>
  <c r="Q838" i="6" s="1"/>
  <c r="Q260" i="6" a="1"/>
  <c r="Q260" i="6" s="1"/>
  <c r="Q50" i="6" a="1"/>
  <c r="Q50" i="6" s="1"/>
  <c r="Q58" i="6" a="1"/>
  <c r="Q58" i="6" s="1"/>
  <c r="Q876" i="6" a="1"/>
  <c r="Q876" i="6" s="1"/>
  <c r="Q576" i="6" a="1"/>
  <c r="Q576" i="6" s="1"/>
  <c r="Q734" i="6" a="1"/>
  <c r="Q734" i="6" s="1"/>
  <c r="Q638" i="6" a="1"/>
  <c r="Q638" i="6" s="1"/>
  <c r="Q172" i="6" a="1"/>
  <c r="Q172" i="6" s="1"/>
  <c r="Q624" i="6" a="1"/>
  <c r="Q624" i="6" s="1"/>
  <c r="Q199" i="6" a="1"/>
  <c r="Q199" i="6" s="1"/>
  <c r="Q916" i="6" a="1"/>
  <c r="Q916" i="6" s="1"/>
  <c r="Q818" i="6" a="1"/>
  <c r="Q818" i="6" s="1"/>
  <c r="Q829" i="6" a="1"/>
  <c r="Q829" i="6" s="1"/>
  <c r="Q183" i="6" a="1"/>
  <c r="Q183" i="6" s="1"/>
  <c r="Q614" i="6" a="1"/>
  <c r="Q614" i="6" s="1"/>
  <c r="Q418" i="6" a="1"/>
  <c r="Q418" i="6" s="1"/>
  <c r="Q522" i="6" a="1"/>
  <c r="Q522" i="6" s="1"/>
  <c r="Q123" i="6" a="1"/>
  <c r="Q123" i="6" s="1"/>
  <c r="Q127" i="6" a="1"/>
  <c r="Q127" i="6" s="1"/>
  <c r="Q466" i="6" a="1"/>
  <c r="Q466" i="6" s="1"/>
  <c r="Q74" i="6" a="1"/>
  <c r="Q74" i="6" s="1"/>
  <c r="Q75" i="6" a="1"/>
  <c r="Q75" i="6" s="1"/>
  <c r="Q111" i="6" a="1"/>
  <c r="Q111" i="6" s="1"/>
  <c r="Q115" i="6" a="1"/>
  <c r="Q115" i="6" s="1"/>
  <c r="Q292" i="6" a="1"/>
  <c r="Q292" i="6" s="1"/>
  <c r="Q856" i="6" a="1"/>
  <c r="Q856" i="6" s="1"/>
  <c r="Q907" i="6" a="1"/>
  <c r="Q907" i="6" s="1"/>
  <c r="Q403" i="6" a="1"/>
  <c r="Q403" i="6" s="1"/>
  <c r="Q198" i="6" a="1"/>
  <c r="Q198" i="6" s="1"/>
  <c r="Q217" i="6" a="1"/>
  <c r="Q217" i="6" s="1"/>
  <c r="Q346" i="6" a="1"/>
  <c r="Q346" i="6" s="1"/>
  <c r="Q926" i="6" a="1"/>
  <c r="Q926" i="6" s="1"/>
  <c r="Q165" i="6" a="1"/>
  <c r="Q165" i="6" s="1"/>
  <c r="Q201" i="6" a="1"/>
  <c r="Q201" i="6" s="1"/>
  <c r="Q205" i="6" a="1"/>
  <c r="Q205" i="6" s="1"/>
  <c r="Q923" i="6" a="1"/>
  <c r="Q923" i="6" s="1"/>
  <c r="Q704" i="6" a="1"/>
  <c r="Q704" i="6" s="1"/>
  <c r="Q730" i="6" a="1"/>
  <c r="Q730" i="6" s="1"/>
  <c r="Q962" i="6" a="1"/>
  <c r="Q962" i="6" s="1"/>
  <c r="Q21" i="6" a="1"/>
  <c r="Q21" i="6" s="1"/>
  <c r="Q972" i="6" a="1"/>
  <c r="Q972" i="6" s="1"/>
  <c r="Q913" i="6" a="1"/>
  <c r="Q913" i="6" s="1"/>
  <c r="Q810" i="6" a="1"/>
  <c r="Q810" i="6" s="1"/>
  <c r="Q290" i="6" a="1"/>
  <c r="Q290" i="6" s="1"/>
  <c r="Q956" i="6" a="1"/>
  <c r="Q956" i="6" s="1"/>
  <c r="Q930" i="6" a="1"/>
  <c r="Q930" i="6" s="1"/>
  <c r="Q807" i="6" a="1"/>
  <c r="Q807" i="6" s="1"/>
  <c r="Q596" i="6" a="1"/>
  <c r="Q596" i="6" s="1"/>
  <c r="Q714" i="6" a="1"/>
  <c r="Q714" i="6" s="1"/>
  <c r="Q8" i="6" a="1"/>
  <c r="Q8" i="6" s="1"/>
  <c r="Q580" i="6" a="1"/>
  <c r="Q580" i="6" s="1"/>
  <c r="Q158" i="6" a="1"/>
  <c r="Q158" i="6" s="1"/>
  <c r="Q688" i="6" a="1"/>
  <c r="Q688" i="6" s="1"/>
  <c r="Q513" i="6" a="1"/>
  <c r="Q513" i="6" s="1"/>
  <c r="Q502" i="6" a="1"/>
  <c r="Q502" i="6" s="1"/>
  <c r="Q126" i="6" a="1"/>
  <c r="Q126" i="6" s="1"/>
  <c r="Q915" i="6" a="1"/>
  <c r="Q915" i="6" s="1"/>
  <c r="Q411" i="6" a="1"/>
  <c r="Q411" i="6" s="1"/>
  <c r="Q463" i="6" a="1"/>
  <c r="Q463" i="6" s="1"/>
  <c r="Q465" i="6" a="1"/>
  <c r="Q465" i="6" s="1"/>
  <c r="Q31" i="6" a="1"/>
  <c r="Q31" i="6" s="1"/>
  <c r="Q506" i="6" a="1"/>
  <c r="Q506" i="6" s="1"/>
  <c r="Q193" i="6" a="1"/>
  <c r="Q193" i="6" s="1"/>
  <c r="Q259" i="6" a="1"/>
  <c r="Q259" i="6" s="1"/>
  <c r="Q15" i="6" a="1"/>
  <c r="Q15" i="6" s="1"/>
  <c r="Q19" i="6" a="1"/>
  <c r="Q19" i="6" s="1"/>
  <c r="Q177" i="6" a="1"/>
  <c r="Q177" i="6" s="1"/>
  <c r="Q801" i="6" a="1"/>
  <c r="Q801" i="6" s="1"/>
  <c r="Q329" i="6" a="1"/>
  <c r="Q329" i="6" s="1"/>
  <c r="Q328" i="6" a="1"/>
  <c r="Q328" i="6" s="1"/>
  <c r="Q437" i="6" a="1"/>
  <c r="Q437" i="6" s="1"/>
  <c r="Q514" i="6" a="1"/>
  <c r="Q514" i="6" s="1"/>
  <c r="Q657" i="6" a="1"/>
  <c r="Q657" i="6" s="1"/>
  <c r="Q757" i="6" a="1"/>
  <c r="Q757" i="6" s="1"/>
  <c r="Q946" i="6" a="1"/>
  <c r="Q946" i="6" s="1"/>
  <c r="Q450" i="6" a="1"/>
  <c r="Q450" i="6" s="1"/>
  <c r="Q997" i="6" a="1"/>
  <c r="Q997" i="6" s="1"/>
  <c r="Q950" i="6" a="1"/>
  <c r="Q950" i="6" s="1"/>
  <c r="Q976" i="6" a="1"/>
  <c r="Q976" i="6" s="1"/>
  <c r="Q367" i="6" a="1"/>
  <c r="Q367" i="6" s="1"/>
  <c r="Q391" i="6" a="1"/>
  <c r="Q391" i="6" s="1"/>
  <c r="Q27" i="6" a="1"/>
  <c r="Q27" i="6" s="1"/>
  <c r="Q942" i="6" a="1"/>
  <c r="Q942" i="6" s="1"/>
  <c r="Q676" i="6" a="1"/>
  <c r="Q676" i="6" s="1"/>
  <c r="Q803" i="6" a="1"/>
  <c r="Q803" i="6" s="1"/>
  <c r="Q872" i="6" a="1"/>
  <c r="Q872" i="6" s="1"/>
  <c r="Q958" i="6" a="1"/>
  <c r="Q958" i="6" s="1"/>
  <c r="Q22" i="6" a="1"/>
  <c r="Q22" i="6" s="1"/>
  <c r="Q764" i="6" a="1"/>
  <c r="Q764" i="6" s="1"/>
  <c r="Q613" i="6" a="1"/>
  <c r="Q613" i="6" s="1"/>
  <c r="Q723" i="6" a="1"/>
  <c r="Q723" i="6" s="1"/>
  <c r="Q571" i="6" a="1"/>
  <c r="Q571" i="6" s="1"/>
  <c r="Q104" i="6" a="1"/>
  <c r="Q104" i="6" s="1"/>
  <c r="Q578" i="6" a="1"/>
  <c r="Q578" i="6" s="1"/>
  <c r="Q297" i="6" a="1"/>
  <c r="Q297" i="6" s="1"/>
  <c r="Q52" i="6" a="1"/>
  <c r="Q52" i="6" s="1"/>
  <c r="Q88" i="6" a="1"/>
  <c r="Q88" i="6" s="1"/>
  <c r="Q92" i="6" a="1"/>
  <c r="Q92" i="6" s="1"/>
  <c r="Q277" i="6" a="1"/>
  <c r="Q277" i="6" s="1"/>
  <c r="Q929" i="6" a="1"/>
  <c r="Q929" i="6" s="1"/>
  <c r="Q336" i="6" a="1"/>
  <c r="Q336" i="6" s="1"/>
  <c r="Q460" i="6" a="1"/>
  <c r="Q460" i="6" s="1"/>
  <c r="Q276" i="6" a="1"/>
  <c r="Q276" i="6" s="1"/>
  <c r="Q206" i="6" a="1"/>
  <c r="Q206" i="6" s="1"/>
  <c r="Q414" i="6" a="1"/>
  <c r="Q414" i="6" s="1"/>
  <c r="Q961" i="6" a="1"/>
  <c r="Q961" i="6" s="1"/>
  <c r="Q102" i="6" a="1"/>
  <c r="Q102" i="6" s="1"/>
  <c r="Q174" i="6" a="1"/>
  <c r="Q174" i="6" s="1"/>
  <c r="Q182" i="6" a="1"/>
  <c r="Q182" i="6" s="1"/>
  <c r="Q980" i="6" a="1"/>
  <c r="Q980" i="6" s="1"/>
  <c r="Q795" i="6" a="1"/>
  <c r="Q795" i="6" s="1"/>
  <c r="Q855" i="6" a="1"/>
  <c r="Q855" i="6" s="1"/>
  <c r="Q334" i="6" a="1"/>
  <c r="Q334" i="6" s="1"/>
  <c r="Q228" i="6" a="1"/>
  <c r="Q228" i="6" s="1"/>
  <c r="Q940" i="6" a="1"/>
  <c r="Q940" i="6" s="1"/>
  <c r="Q893" i="6" a="1"/>
  <c r="Q893" i="6" s="1"/>
  <c r="Q777" i="6" a="1"/>
  <c r="Q777" i="6" s="1"/>
  <c r="Q186" i="6" a="1"/>
  <c r="Q186" i="6" s="1"/>
  <c r="Q298" i="6" a="1"/>
  <c r="Q298" i="6" s="1"/>
  <c r="Q250" i="6" a="1"/>
  <c r="Q250" i="6" s="1"/>
  <c r="Q748" i="6" a="1"/>
  <c r="Q748" i="6" s="1"/>
  <c r="Q566" i="6" a="1"/>
  <c r="Q566" i="6" s="1"/>
  <c r="Q684" i="6" a="1"/>
  <c r="Q684" i="6" s="1"/>
  <c r="Q707" i="6" a="1"/>
  <c r="Q707" i="6" s="1"/>
  <c r="Q59" i="6" a="1"/>
  <c r="Q59" i="6" s="1"/>
  <c r="Q901" i="6" a="1"/>
  <c r="Q901" i="6" s="1"/>
  <c r="Q48" i="6" a="1"/>
  <c r="Q48" i="6" s="1"/>
  <c r="Q792" i="6" a="1"/>
  <c r="Q792" i="6" s="1"/>
  <c r="Q897" i="6" a="1"/>
  <c r="Q897" i="6" s="1"/>
  <c r="Q928" i="6" a="1"/>
  <c r="Q928" i="6" s="1"/>
  <c r="Q32" i="6" a="1"/>
  <c r="Q32" i="6" s="1"/>
  <c r="Q746" i="6" a="1"/>
  <c r="Q746" i="6" s="1"/>
  <c r="Q551" i="6" a="1"/>
  <c r="Q551" i="6" s="1"/>
  <c r="Q568" i="6" a="1"/>
  <c r="Q568" i="6" s="1"/>
  <c r="Q295" i="6" a="1"/>
  <c r="Q295" i="6" s="1"/>
  <c r="Q535" i="6" a="1"/>
  <c r="Q535" i="6" s="1"/>
  <c r="Q161" i="6" a="1"/>
  <c r="Q161" i="6" s="1"/>
  <c r="Q212" i="6" a="1"/>
  <c r="Q212" i="6" s="1"/>
  <c r="Q267" i="6" a="1"/>
  <c r="Q267" i="6" s="1"/>
  <c r="Q275" i="6" a="1"/>
  <c r="Q275" i="6" s="1"/>
  <c r="Q145" i="6" a="1"/>
  <c r="Q145" i="6" s="1"/>
  <c r="Q863" i="6" a="1"/>
  <c r="Q863" i="6" s="1"/>
  <c r="Q307" i="6" a="1"/>
  <c r="Q307" i="6" s="1"/>
  <c r="Q421" i="6" a="1"/>
  <c r="Q421" i="6" s="1"/>
  <c r="Q149" i="6" a="1"/>
  <c r="Q149" i="6" s="1"/>
  <c r="Q14" i="6" a="1"/>
  <c r="Q14" i="6" s="1"/>
  <c r="Q445" i="6" a="1"/>
  <c r="Q445" i="6" s="1"/>
  <c r="Q258" i="6" a="1"/>
  <c r="Q258" i="6" s="1"/>
  <c r="Q235" i="6" a="1"/>
  <c r="Q235" i="6" s="1"/>
  <c r="Q291" i="6" a="1"/>
  <c r="Q291" i="6" s="1"/>
  <c r="Q299" i="6" a="1"/>
  <c r="Q299" i="6" s="1"/>
  <c r="Q218" i="6" a="1"/>
  <c r="Q218" i="6" s="1"/>
  <c r="Q738" i="6" a="1"/>
  <c r="Q738" i="6" s="1"/>
  <c r="Q740" i="6" a="1"/>
  <c r="Q740" i="6" s="1"/>
  <c r="Q320" i="6" a="1"/>
  <c r="Q320" i="6" s="1"/>
  <c r="Q106" i="6" a="1"/>
  <c r="Q106" i="6" s="1"/>
  <c r="Q959" i="6" a="1"/>
  <c r="Q959" i="6" s="1"/>
  <c r="Q644" i="6" a="1"/>
  <c r="Q644" i="6" s="1"/>
  <c r="Q652" i="6" a="1"/>
  <c r="Q652" i="6" s="1"/>
  <c r="Q804" i="6" a="1"/>
  <c r="Q804" i="6" s="1"/>
  <c r="Q388" i="6" a="1"/>
  <c r="Q388" i="6" s="1"/>
  <c r="Q4" i="6" a="1"/>
  <c r="Q4" i="6" s="1"/>
  <c r="Q221" i="6" a="1"/>
  <c r="Q221" i="6" s="1"/>
  <c r="Q176" i="6" a="1"/>
  <c r="Q176" i="6" s="1"/>
  <c r="Q687" i="6" a="1"/>
  <c r="Q687" i="6" s="1"/>
  <c r="Q820" i="6" a="1"/>
  <c r="Q820" i="6" s="1"/>
  <c r="Q817" i="6" a="1"/>
  <c r="Q817" i="6" s="1"/>
  <c r="Q160" i="6" a="1"/>
  <c r="Q160" i="6" s="1"/>
  <c r="Q739" i="6" a="1"/>
  <c r="Q739" i="6" s="1"/>
  <c r="Q508" i="6" a="1"/>
  <c r="Q508" i="6" s="1"/>
  <c r="Q588" i="6" a="1"/>
  <c r="Q588" i="6" s="1"/>
  <c r="Q164" i="6" a="1"/>
  <c r="Q164" i="6" s="1"/>
  <c r="Q95" i="6" a="1"/>
  <c r="Q95" i="6" s="1"/>
  <c r="Q483" i="6" a="1"/>
  <c r="Q483" i="6" s="1"/>
  <c r="Q261" i="6" a="1"/>
  <c r="Q261" i="6" s="1"/>
  <c r="Q43" i="6" a="1"/>
  <c r="Q43" i="6" s="1"/>
  <c r="Q79" i="6" a="1"/>
  <c r="Q79" i="6" s="1"/>
  <c r="Q83" i="6" a="1"/>
  <c r="Q83" i="6" s="1"/>
  <c r="Q241" i="6" a="1"/>
  <c r="Q241" i="6" s="1"/>
  <c r="Q845" i="6" a="1"/>
  <c r="Q845" i="6" s="1"/>
  <c r="Q303" i="6" a="1"/>
  <c r="Q303" i="6" s="1"/>
  <c r="Q386" i="6" a="1"/>
  <c r="Q386" i="6" s="1"/>
  <c r="Q6" i="6" a="1"/>
  <c r="Q6" i="6" s="1"/>
  <c r="Q185" i="6" a="1"/>
  <c r="Q185" i="6" s="1"/>
  <c r="Q338" i="6" a="1"/>
  <c r="Q338" i="6" s="1"/>
  <c r="Q891" i="6" a="1"/>
  <c r="Q891" i="6" s="1"/>
  <c r="Q133" i="6" a="1"/>
  <c r="Q133" i="6" s="1"/>
  <c r="Q169" i="6" a="1"/>
  <c r="Q169" i="6" s="1"/>
  <c r="Q173" i="6" a="1"/>
  <c r="Q173" i="6" s="1"/>
  <c r="Q912" i="6" a="1"/>
  <c r="Q912" i="6" s="1"/>
  <c r="Q693" i="6" a="1"/>
  <c r="Q693" i="6" s="1"/>
  <c r="Q794" i="6" a="1"/>
  <c r="Q794" i="6" s="1"/>
  <c r="Q989" i="6" a="1"/>
  <c r="Q989" i="6" s="1"/>
  <c r="Q100" i="6" a="1"/>
  <c r="Q100" i="6" s="1"/>
  <c r="Q841" i="6" a="1"/>
  <c r="Q841" i="6" s="1"/>
  <c r="Q16" i="6" a="1"/>
  <c r="Q16" i="6" s="1"/>
  <c r="Q671" i="6" a="1"/>
  <c r="Q671" i="6" s="1"/>
  <c r="Q833" i="6" a="1"/>
  <c r="Q833" i="6" s="1"/>
  <c r="Q933" i="6" a="1"/>
  <c r="Q933" i="6" s="1"/>
  <c r="Q26" i="6" a="1"/>
  <c r="Q26" i="6" s="1"/>
  <c r="Q735" i="6" a="1"/>
  <c r="Q735" i="6" s="1"/>
  <c r="Q537" i="6" a="1"/>
  <c r="Q537" i="6" s="1"/>
  <c r="Q632" i="6" a="1"/>
  <c r="Q632" i="6" s="1"/>
  <c r="Q572" i="6" a="1"/>
  <c r="Q572" i="6" s="1"/>
  <c r="Q140" i="6" a="1"/>
  <c r="Q140" i="6" s="1"/>
  <c r="Q840" i="6" a="1"/>
  <c r="Q840" i="6" s="1"/>
  <c r="Q39" i="6" a="1"/>
  <c r="Q39" i="6" s="1"/>
  <c r="Q163" i="6" a="1"/>
  <c r="Q163" i="6" s="1"/>
  <c r="Q253" i="6" a="1"/>
  <c r="Q253" i="6" s="1"/>
  <c r="Q157" i="6" a="1"/>
  <c r="Q157" i="6" s="1"/>
  <c r="Q23" i="6" a="1"/>
  <c r="Q23" i="6" s="1"/>
  <c r="Q700" i="6" a="1"/>
  <c r="Q700" i="6" s="1"/>
  <c r="Q471" i="6" a="1"/>
  <c r="Q471" i="6" s="1"/>
  <c r="Q85" i="6" a="1"/>
  <c r="Q85" i="6" s="1"/>
  <c r="Q255" i="6" a="1"/>
  <c r="Q255" i="6" s="1"/>
  <c r="Q389" i="6" a="1"/>
  <c r="Q389" i="6" s="1"/>
  <c r="Q178" i="6" a="1"/>
  <c r="Q178" i="6" s="1"/>
  <c r="Q203" i="6" a="1"/>
  <c r="Q203" i="6" s="1"/>
  <c r="Q239" i="6" a="1"/>
  <c r="Q239" i="6" s="1"/>
  <c r="Q243" i="6" a="1"/>
  <c r="Q243" i="6" s="1"/>
  <c r="Q146" i="6" a="1"/>
  <c r="Q146" i="6" s="1"/>
  <c r="Q802" i="6" a="1"/>
  <c r="Q802" i="6" s="1"/>
  <c r="Q924" i="6" a="1"/>
  <c r="Q924" i="6" s="1"/>
  <c r="Q370" i="6" a="1"/>
  <c r="Q370" i="6" s="1"/>
  <c r="Q91" i="6" a="1"/>
  <c r="Q91" i="6" s="1"/>
  <c r="Q89" i="6" a="1"/>
  <c r="Q89" i="6" s="1"/>
  <c r="Q317" i="6" a="1"/>
  <c r="Q317" i="6" s="1"/>
  <c r="Q809" i="6" a="1"/>
  <c r="Q809" i="6" s="1"/>
  <c r="Q37" i="6" a="1"/>
  <c r="Q37" i="6" s="1"/>
  <c r="Q73" i="6" a="1"/>
  <c r="Q73" i="6" s="1"/>
  <c r="Q77" i="6" a="1"/>
  <c r="Q77" i="6" s="1"/>
  <c r="Q922" i="6" a="1"/>
  <c r="Q922" i="6" s="1"/>
  <c r="Q692" i="6" a="1"/>
  <c r="Q692" i="6" s="1"/>
  <c r="Q717" i="6" a="1"/>
  <c r="Q717" i="6" s="1"/>
  <c r="Q952" i="6" a="1"/>
  <c r="Q952" i="6" s="1"/>
  <c r="Q171" i="6" a="1"/>
  <c r="Q171" i="6" s="1"/>
  <c r="Q519" i="6" a="1"/>
  <c r="Q519" i="6" s="1"/>
  <c r="Q626" i="6" a="1"/>
  <c r="Q626" i="6" s="1"/>
  <c r="Q600" i="6" a="1"/>
  <c r="Q600" i="6" s="1"/>
  <c r="Q861" i="6" a="1"/>
  <c r="Q861" i="6" s="1"/>
  <c r="Q319" i="6" a="1"/>
  <c r="Q319" i="6" s="1"/>
  <c r="Q25" i="6" a="1"/>
  <c r="Q25" i="6" s="1"/>
  <c r="Q837" i="6" a="1"/>
  <c r="Q837" i="6" s="1"/>
  <c r="Q765" i="6" a="1"/>
  <c r="Q765" i="6" s="1"/>
  <c r="Q756" i="6" a="1"/>
  <c r="Q756" i="6" s="1"/>
  <c r="Q327" i="6" a="1"/>
  <c r="Q327" i="6" s="1"/>
  <c r="Q108" i="6" a="1"/>
  <c r="Q108" i="6" s="1"/>
  <c r="Q662" i="6" a="1"/>
  <c r="Q662" i="6" s="1"/>
  <c r="Q167" i="6" a="1"/>
  <c r="Q167" i="6" s="1"/>
  <c r="Q888" i="6" a="1"/>
  <c r="Q888" i="6" s="1"/>
  <c r="Q927" i="6" a="1"/>
  <c r="Q927" i="6" s="1"/>
  <c r="Q854" i="6" a="1"/>
  <c r="Q854" i="6" s="1"/>
  <c r="Q151" i="6" a="1"/>
  <c r="Q151" i="6" s="1"/>
  <c r="Q712" i="6" a="1"/>
  <c r="Q712" i="6" s="1"/>
  <c r="Q420" i="6" a="1"/>
  <c r="Q420" i="6" s="1"/>
  <c r="Q543" i="6" a="1"/>
  <c r="Q543" i="6" s="1"/>
  <c r="Q10" i="6" a="1"/>
  <c r="Q10" i="6" s="1"/>
  <c r="Q142" i="6" a="1"/>
  <c r="Q142" i="6" s="1"/>
  <c r="Q322" i="6" a="1"/>
  <c r="Q322" i="6" s="1"/>
  <c r="Q996" i="6" a="1"/>
  <c r="Q996" i="6" s="1"/>
  <c r="Q38" i="6" a="1"/>
  <c r="Q38" i="6" s="1"/>
  <c r="Q110" i="6" a="1"/>
  <c r="Q110" i="6" s="1"/>
  <c r="Q118" i="6" a="1"/>
  <c r="Q118" i="6" s="1"/>
  <c r="Q948" i="6" a="1"/>
  <c r="Q948" i="6" s="1"/>
  <c r="Q752" i="6" a="1"/>
  <c r="Q752" i="6" s="1"/>
  <c r="Q844" i="6" a="1"/>
  <c r="Q844" i="6" s="1"/>
  <c r="Q350" i="6" a="1"/>
  <c r="Q350" i="6" s="1"/>
  <c r="Q204" i="6" a="1"/>
  <c r="Q204" i="6" s="1"/>
  <c r="Q234" i="6" a="1"/>
  <c r="Q234" i="6" s="1"/>
  <c r="Q284" i="6" a="1"/>
  <c r="Q284" i="6" s="1"/>
  <c r="Q839" i="6" a="1"/>
  <c r="Q839" i="6" s="1"/>
  <c r="Q114" i="6" a="1"/>
  <c r="Q114" i="6" s="1"/>
  <c r="Q194" i="6" a="1"/>
  <c r="Q194" i="6" s="1"/>
  <c r="Q210" i="6" a="1"/>
  <c r="Q210" i="6" s="1"/>
  <c r="Q860" i="6" a="1"/>
  <c r="Q860" i="6" s="1"/>
  <c r="Q625" i="6" a="1"/>
  <c r="Q625" i="6" s="1"/>
  <c r="Q681" i="6" a="1"/>
  <c r="Q681" i="6" s="1"/>
  <c r="Q680" i="6" a="1"/>
  <c r="Q680" i="6" s="1"/>
  <c r="Q44" i="6" a="1"/>
  <c r="Q44" i="6" s="1"/>
  <c r="Q836" i="6" a="1"/>
  <c r="Q836" i="6" s="1"/>
  <c r="Q7" i="6" a="1"/>
  <c r="Q7" i="6" s="1"/>
  <c r="Q668" i="6" a="1"/>
  <c r="Q668" i="6" s="1"/>
  <c r="Q61" i="6" a="1"/>
  <c r="Q61" i="6" s="1"/>
  <c r="Q29" i="6" a="1"/>
  <c r="Q29" i="6" s="1"/>
  <c r="Q283" i="6" a="1"/>
  <c r="Q283" i="6" s="1"/>
  <c r="Q697" i="6" a="1"/>
  <c r="Q697" i="6" s="1"/>
  <c r="Q439" i="6" a="1"/>
  <c r="Q439" i="6" s="1"/>
  <c r="Q586" i="6" a="1"/>
  <c r="Q586" i="6" s="1"/>
  <c r="Q530" i="6" a="1"/>
  <c r="Q530" i="6" s="1"/>
  <c r="Q857" i="6" a="1"/>
  <c r="Q857" i="6" s="1"/>
  <c r="Q609" i="6" a="1"/>
  <c r="Q609" i="6" s="1"/>
  <c r="Q30" i="6" a="1"/>
  <c r="Q30" i="6" s="1"/>
  <c r="Q800" i="6" a="1"/>
  <c r="Q800" i="6" s="1"/>
  <c r="Q673" i="6" a="1"/>
  <c r="Q673" i="6" s="1"/>
  <c r="Q706" i="6" a="1"/>
  <c r="Q706" i="6" s="1"/>
  <c r="Q273" i="6" a="1"/>
  <c r="Q273" i="6" s="1"/>
  <c r="Q648" i="6" a="1"/>
  <c r="Q648" i="6" s="1"/>
  <c r="Q430" i="6" a="1"/>
  <c r="Q430" i="6" s="1"/>
  <c r="Q132" i="6" a="1"/>
  <c r="Q132" i="6" s="1"/>
  <c r="Q57" i="6" a="1"/>
  <c r="Q57" i="6" s="1"/>
  <c r="Q377" i="6" a="1"/>
  <c r="Q377" i="6" s="1"/>
  <c r="Q890" i="6" a="1"/>
  <c r="Q890" i="6" s="1"/>
  <c r="Q5" i="6" a="1"/>
  <c r="Q5" i="6" s="1"/>
  <c r="Q41" i="6" a="1"/>
  <c r="Q41" i="6" s="1"/>
  <c r="Q45" i="6" a="1"/>
  <c r="Q45" i="6" s="1"/>
  <c r="Q982" i="6" a="1"/>
  <c r="Q982" i="6" s="1"/>
  <c r="Q689" i="6" a="1"/>
  <c r="Q689" i="6" s="1"/>
  <c r="Q848" i="6" a="1"/>
  <c r="Q848" i="6" s="1"/>
  <c r="Q979" i="6" a="1"/>
  <c r="Q979" i="6" s="1"/>
  <c r="Q244" i="6" a="1"/>
  <c r="Q244" i="6" s="1"/>
  <c r="Q280" i="6" a="1"/>
  <c r="Q280" i="6" s="1"/>
  <c r="Q227" i="6" a="1"/>
  <c r="Q227" i="6" s="1"/>
  <c r="Q919" i="6" a="1"/>
  <c r="Q919" i="6" s="1"/>
  <c r="Q138" i="6" a="1"/>
  <c r="Q138" i="6" s="1"/>
  <c r="Q264" i="6" a="1"/>
  <c r="Q264" i="6" s="1"/>
  <c r="Q268" i="6" a="1"/>
  <c r="Q268" i="6" s="1"/>
  <c r="Q873" i="6" a="1"/>
  <c r="Q873" i="6" s="1"/>
  <c r="Q640" i="6" a="1"/>
  <c r="Q640" i="6" s="1"/>
  <c r="Q798" i="6" a="1"/>
  <c r="Q798" i="6" s="1"/>
  <c r="Q698" i="6" a="1"/>
  <c r="Q698" i="6" s="1"/>
  <c r="Q207" i="6" a="1"/>
  <c r="Q207" i="6" s="1"/>
  <c r="Q432" i="6" a="1"/>
  <c r="Q432" i="6" s="1"/>
  <c r="Q499" i="6" a="1"/>
  <c r="Q499" i="6" s="1"/>
  <c r="Q637" i="6" a="1"/>
  <c r="Q637" i="6" s="1"/>
  <c r="Q768" i="6" a="1"/>
  <c r="Q768" i="6" s="1"/>
  <c r="Q602" i="6" a="1"/>
  <c r="Q602" i="6" s="1"/>
  <c r="Q390" i="6" a="1"/>
  <c r="Q390" i="6" s="1"/>
  <c r="Q412" i="6" a="1"/>
  <c r="Q412" i="6" s="1"/>
  <c r="Q660" i="6" a="1"/>
  <c r="Q660" i="6" s="1"/>
  <c r="Q776" i="6" a="1"/>
  <c r="Q776" i="6" s="1"/>
  <c r="Q978" i="6" a="1"/>
  <c r="Q978" i="6" s="1"/>
  <c r="Q407" i="6" a="1"/>
  <c r="Q407" i="6" s="1"/>
  <c r="Q533" i="6" a="1"/>
  <c r="Q533" i="6" s="1"/>
  <c r="Q504" i="6" a="1"/>
  <c r="Q504" i="6" s="1"/>
  <c r="Q868" i="6" a="1"/>
  <c r="Q868" i="6" s="1"/>
  <c r="Q468" i="6" a="1"/>
  <c r="Q468" i="6" s="1"/>
  <c r="Q805" i="6" a="1"/>
  <c r="Q805" i="6" s="1"/>
  <c r="Q908" i="6" a="1"/>
  <c r="Q908" i="6" s="1"/>
  <c r="Q496" i="6" a="1"/>
  <c r="Q496" i="6" s="1"/>
  <c r="Q630" i="6" a="1"/>
  <c r="Q630" i="6" s="1"/>
  <c r="Q480" i="6" a="1"/>
  <c r="Q480" i="6" s="1"/>
  <c r="Q451" i="6" a="1"/>
  <c r="Q451" i="6" s="1"/>
  <c r="Q304" i="6" a="1"/>
  <c r="Q304" i="6" s="1"/>
  <c r="Q220" i="6" a="1"/>
  <c r="Q220" i="6" s="1"/>
  <c r="Q402" i="6" a="1"/>
  <c r="Q402" i="6" s="1"/>
  <c r="Q610" i="6" a="1"/>
  <c r="Q610" i="6" s="1"/>
  <c r="Q392" i="6" a="1"/>
  <c r="Q392" i="6" s="1"/>
  <c r="Q312" i="6" a="1"/>
  <c r="Q312" i="6" s="1"/>
  <c r="Q951" i="6" a="1"/>
  <c r="Q951" i="6" s="1"/>
  <c r="Q584" i="6" a="1"/>
  <c r="Q584" i="6" s="1"/>
  <c r="Q999" i="6" a="1"/>
  <c r="Q999" i="6" s="1"/>
  <c r="Q384" i="6" a="1"/>
  <c r="Q384" i="6" s="1"/>
  <c r="Q931" i="6" a="1"/>
  <c r="Q931" i="6" s="1"/>
  <c r="Q769" i="6" a="1"/>
  <c r="Q769" i="6" s="1"/>
  <c r="Q672" i="6" a="1"/>
  <c r="Q672" i="6" s="1"/>
  <c r="Q308" i="6" a="1"/>
  <c r="Q308" i="6" s="1"/>
  <c r="Q71" i="6" a="1"/>
  <c r="Q71" i="6" s="1"/>
  <c r="Q545" i="6" a="1"/>
  <c r="Q545" i="6" s="1"/>
  <c r="Q761" i="6" a="1"/>
  <c r="Q761" i="6" s="1"/>
  <c r="Q540" i="6" a="1"/>
  <c r="Q540" i="6" s="1"/>
  <c r="Q477" i="6" a="1"/>
  <c r="Q477" i="6" s="1"/>
  <c r="Q387" i="6" a="1"/>
  <c r="Q387" i="6" s="1"/>
  <c r="Q870" i="6" a="1"/>
  <c r="Q870" i="6" s="1"/>
  <c r="Q347" i="6" a="1"/>
  <c r="Q347" i="6" s="1"/>
  <c r="Q532" i="6" a="1"/>
  <c r="Q532" i="6" s="1"/>
  <c r="Q357" i="6" a="1"/>
  <c r="Q357" i="6" s="1"/>
  <c r="Q892" i="6" a="1"/>
  <c r="Q892" i="6" s="1"/>
  <c r="Q813" i="6" a="1"/>
  <c r="Q813" i="6" s="1"/>
  <c r="Q623" i="6" a="1"/>
  <c r="Q623" i="6" s="1"/>
  <c r="Q12" i="6" a="1"/>
  <c r="Q12" i="6" s="1"/>
  <c r="Q349" i="6" a="1"/>
  <c r="Q349" i="6" s="1"/>
  <c r="Q884" i="6" a="1"/>
  <c r="Q884" i="6" s="1"/>
  <c r="Q574" i="6" a="1"/>
  <c r="Q574" i="6" s="1"/>
  <c r="Q627" i="6" a="1"/>
  <c r="Q627" i="6" s="1"/>
  <c r="Q654" i="6" a="1"/>
  <c r="Q654" i="6" s="1"/>
  <c r="Q905" i="6" a="1"/>
  <c r="Q905" i="6" s="1"/>
  <c r="Q621" i="6" a="1"/>
  <c r="Q621" i="6" s="1"/>
  <c r="Q396" i="6" a="1"/>
  <c r="Q396" i="6" s="1"/>
  <c r="Q998" i="6" a="1"/>
  <c r="Q998" i="6" s="1"/>
  <c r="Q635" i="6" a="1"/>
  <c r="Q635" i="6" s="1"/>
  <c r="Q736" i="6" a="1"/>
  <c r="Q736" i="6" s="1"/>
  <c r="Q202" i="6" a="1"/>
  <c r="Q202" i="6" s="1"/>
  <c r="Q81" i="6" a="1"/>
  <c r="Q81" i="6" s="1"/>
  <c r="Q521" i="6" a="1"/>
  <c r="Q521" i="6" s="1"/>
  <c r="Q579" i="6" a="1"/>
  <c r="Q579" i="6" s="1"/>
  <c r="Q918" i="6" a="1"/>
  <c r="Q918" i="6" s="1"/>
  <c r="Q917" i="6" a="1"/>
  <c r="Q917" i="6" s="1"/>
  <c r="Q467" i="6" a="1"/>
  <c r="Q467" i="6" s="1"/>
  <c r="Q642" i="6" a="1"/>
  <c r="Q642" i="6" s="1"/>
  <c r="Q850" i="6" a="1"/>
  <c r="Q850" i="6" s="1"/>
  <c r="Q512" i="6" a="1"/>
  <c r="Q512" i="6" s="1"/>
  <c r="Q859" i="6" a="1"/>
  <c r="Q859" i="6" s="1"/>
  <c r="Q634" i="6" a="1"/>
  <c r="Q634" i="6" s="1"/>
  <c r="Q869" i="6" a="1"/>
  <c r="Q869" i="6" s="1"/>
  <c r="Q356" i="6" a="1"/>
  <c r="Q356" i="6" s="1"/>
  <c r="Q184" i="6" a="1"/>
  <c r="Q184" i="6" s="1"/>
  <c r="Q567" i="6" a="1"/>
  <c r="Q567" i="6" s="1"/>
  <c r="Q749" i="6" a="1"/>
  <c r="Q749" i="6" s="1"/>
  <c r="Q618" i="6" a="1"/>
  <c r="Q618" i="6" s="1"/>
  <c r="Q520" i="6" a="1"/>
  <c r="Q520" i="6" s="1"/>
  <c r="Q433" i="6" a="1"/>
  <c r="Q433" i="6" s="1"/>
  <c r="Q216" i="6" a="1"/>
  <c r="Q216" i="6" s="1"/>
  <c r="Q481" i="6" a="1"/>
  <c r="Q481" i="6" s="1"/>
  <c r="Q590" i="6" a="1"/>
  <c r="Q590" i="6" s="1"/>
  <c r="Q492" i="6" a="1"/>
  <c r="Q492" i="6" s="1"/>
  <c r="Q383" i="6" a="1"/>
  <c r="Q383" i="6" s="1"/>
  <c r="Q343" i="6" a="1"/>
  <c r="Q343" i="6" s="1"/>
  <c r="Q62" i="6" a="1"/>
  <c r="Q62" i="6" s="1"/>
  <c r="Q960" i="6" a="1"/>
  <c r="Q960" i="6" s="1"/>
  <c r="Q484" i="6" a="1"/>
  <c r="Q484" i="6" s="1"/>
  <c r="Q1000" i="6" a="1"/>
  <c r="Q1000" i="6" s="1"/>
  <c r="Q793" i="6" a="1"/>
  <c r="Q793" i="6" s="1"/>
  <c r="Q774" i="6" a="1"/>
  <c r="Q774" i="6" s="1"/>
  <c r="Q605" i="6" a="1"/>
  <c r="Q605" i="6" s="1"/>
  <c r="Q703" i="6" a="1"/>
  <c r="Q703" i="6" s="1"/>
  <c r="Q569" i="6" a="1"/>
  <c r="Q569" i="6" s="1"/>
  <c r="Q780" i="6" a="1"/>
  <c r="Q780" i="6" s="1"/>
  <c r="Q620" i="6" a="1"/>
  <c r="Q620" i="6" s="1"/>
  <c r="Q510" i="6" a="1"/>
  <c r="Q510" i="6" s="1"/>
  <c r="Q452" i="6" a="1"/>
  <c r="Q452" i="6" s="1"/>
  <c r="Q900" i="6" a="1"/>
  <c r="Q900" i="6" s="1"/>
  <c r="Q423" i="6" a="1"/>
  <c r="Q423" i="6" s="1"/>
  <c r="Q612" i="6" a="1"/>
  <c r="Q612" i="6" s="1"/>
  <c r="Q416" i="6" a="1"/>
  <c r="Q416" i="6" s="1"/>
  <c r="Q372" i="6" a="1"/>
  <c r="Q372" i="6" s="1"/>
  <c r="Q981" i="6" a="1"/>
  <c r="Q981" i="6" s="1"/>
  <c r="Q842" i="6" a="1"/>
  <c r="Q842" i="6" s="1"/>
  <c r="Q970" i="6" a="1"/>
  <c r="Q970" i="6" s="1"/>
  <c r="Q397" i="6" a="1"/>
  <c r="Q397" i="6" s="1"/>
  <c r="Q943" i="6" a="1"/>
  <c r="Q943" i="6" s="1"/>
  <c r="Q718" i="6" a="1"/>
  <c r="Q718" i="6" s="1"/>
  <c r="Q690" i="6" a="1"/>
  <c r="Q690" i="6" s="1"/>
  <c r="Q405" i="6" a="1"/>
  <c r="Q405" i="6" s="1"/>
  <c r="Q313" i="6" a="1"/>
  <c r="Q313" i="6" s="1"/>
  <c r="Q936" i="6" a="1"/>
  <c r="Q936" i="6" s="1"/>
  <c r="Q619" i="6" a="1"/>
  <c r="Q619" i="6" s="1"/>
  <c r="Q904" i="6" a="1"/>
  <c r="Q904" i="6" s="1"/>
  <c r="Q696" i="6" a="1"/>
  <c r="Q696" i="6" s="1"/>
  <c r="Q1001" i="6" a="1"/>
  <c r="Q1001" i="6" s="1"/>
  <c r="Q281" i="6" a="1"/>
  <c r="Q281" i="6" s="1"/>
  <c r="Q188" i="6" a="1"/>
  <c r="Q188" i="6" s="1"/>
  <c r="Q351" i="6" a="1"/>
  <c r="Q351" i="6" s="1"/>
  <c r="Q914" i="6" a="1"/>
  <c r="Q914" i="6" s="1"/>
  <c r="Q778" i="6" a="1"/>
  <c r="Q778" i="6" s="1"/>
  <c r="Q141" i="6" a="1"/>
  <c r="Q141" i="6" s="1"/>
  <c r="Q393" i="6" a="1"/>
  <c r="Q393" i="6" s="1"/>
  <c r="Q72" i="6" a="1"/>
  <c r="Q72" i="6" s="1"/>
  <c r="ER6" i="6"/>
  <c r="ER4" i="6"/>
  <c r="ER7" i="6"/>
  <c r="ER5" i="6"/>
  <c r="ER2" i="6"/>
  <c r="ER3" i="6"/>
  <c r="EP59" i="6"/>
  <c r="ER50" i="6"/>
  <c r="ER49" i="6"/>
  <c r="ER46" i="6"/>
  <c r="EQ55" i="6" a="1"/>
  <c r="EQ55" i="6" s="1"/>
  <c r="EQ52" i="6" a="1"/>
  <c r="EQ52" i="6" s="1"/>
  <c r="EQ56" i="6" a="1"/>
  <c r="EQ56" i="6" s="1"/>
  <c r="EQ54" i="6" a="1"/>
  <c r="EQ54" i="6" s="1"/>
  <c r="EQ53" i="6" a="1"/>
  <c r="EQ53" i="6" s="1"/>
  <c r="EQ57" i="6" a="1"/>
  <c r="EQ57" i="6" s="1"/>
  <c r="EQ9" i="6" a="1"/>
  <c r="EQ9" i="6" s="1"/>
  <c r="ES41" i="6"/>
  <c r="ES45" i="6" s="1"/>
  <c r="ES10" i="6"/>
  <c r="ER47" i="6"/>
  <c r="ER48" i="6"/>
  <c r="AG2" i="6"/>
  <c r="AJ2" i="6"/>
  <c r="AE2" i="6"/>
  <c r="AI2" i="6"/>
  <c r="AD4" i="6"/>
  <c r="AH2" i="6"/>
  <c r="AD7" i="6"/>
  <c r="AD5" i="6"/>
  <c r="AD3" i="6"/>
  <c r="AD6" i="6"/>
  <c r="AD2" i="6"/>
  <c r="AD8" i="6"/>
  <c r="AF2" i="6"/>
  <c r="P16" i="8" l="1"/>
  <c r="O16" i="8"/>
  <c r="L16" i="8"/>
  <c r="W2" i="10"/>
  <c r="Q16" i="8" s="1"/>
  <c r="K16" i="8"/>
  <c r="ES50" i="6"/>
  <c r="EQ59" i="6"/>
  <c r="ES47" i="6"/>
  <c r="ER55" i="6" a="1"/>
  <c r="ER55" i="6" s="1"/>
  <c r="ER53" i="6" a="1"/>
  <c r="ER53" i="6" s="1"/>
  <c r="ES46" i="6"/>
  <c r="ES49" i="6"/>
  <c r="ES2" i="6"/>
  <c r="ES3" i="6"/>
  <c r="ES5" i="6"/>
  <c r="ES7" i="6"/>
  <c r="ES4" i="6"/>
  <c r="ES6" i="6"/>
  <c r="ER57" i="6" a="1"/>
  <c r="ER57" i="6" s="1"/>
  <c r="ER9" i="6" a="1"/>
  <c r="ER9" i="6" s="1"/>
  <c r="ER54" i="6" a="1"/>
  <c r="ER54" i="6" s="1"/>
  <c r="ER52" i="6" a="1"/>
  <c r="ER52" i="6" s="1"/>
  <c r="ES48" i="6"/>
  <c r="ER56" i="6" a="1"/>
  <c r="ER56" i="6" s="1"/>
  <c r="AX12" i="6" a="1"/>
  <c r="AX12" i="6" s="1"/>
  <c r="AX13" i="6" a="1"/>
  <c r="AX13" i="6" s="1"/>
  <c r="AX14" i="6" a="1"/>
  <c r="AX14" i="6" s="1"/>
  <c r="AX15" i="6" a="1"/>
  <c r="AX15" i="6" s="1"/>
  <c r="AX17" i="6" a="1"/>
  <c r="AX17" i="6" s="1"/>
  <c r="AX16" i="6" a="1"/>
  <c r="AX16" i="6" s="1"/>
  <c r="AX41" i="6"/>
  <c r="ES57" i="6" l="1" a="1"/>
  <c r="ES57" i="6" s="1"/>
  <c r="ER59" i="6"/>
  <c r="ES52" i="6" a="1"/>
  <c r="ES52" i="6" s="1"/>
  <c r="ES55" i="6" a="1"/>
  <c r="ES55" i="6" s="1"/>
  <c r="ES53" i="6" a="1"/>
  <c r="ES53" i="6" s="1"/>
  <c r="ES56" i="6" a="1"/>
  <c r="ES56" i="6" s="1"/>
  <c r="ES54" i="6" a="1"/>
  <c r="ES54" i="6" s="1"/>
  <c r="ES9" i="6" a="1"/>
  <c r="ES9" i="6" s="1"/>
  <c r="W406" i="6" s="1"/>
  <c r="AX10" i="6"/>
  <c r="AY12" i="6" a="1"/>
  <c r="AY12" i="6" s="1"/>
  <c r="AY16" i="6" a="1"/>
  <c r="AY16" i="6" s="1"/>
  <c r="AY14" i="6" a="1"/>
  <c r="AY14" i="6" s="1"/>
  <c r="AY17" i="6" a="1"/>
  <c r="AY17" i="6" s="1"/>
  <c r="AY15" i="6" a="1"/>
  <c r="AY15" i="6" s="1"/>
  <c r="AY13" i="6" a="1"/>
  <c r="AY13" i="6" s="1"/>
  <c r="W87" i="6" l="1"/>
  <c r="W642" i="6"/>
  <c r="W50" i="6"/>
  <c r="W386" i="6"/>
  <c r="W175" i="6"/>
  <c r="W917" i="6"/>
  <c r="W639" i="6"/>
  <c r="W383" i="6"/>
  <c r="W590" i="6"/>
  <c r="W65" i="6"/>
  <c r="W131" i="6"/>
  <c r="W29" i="6"/>
  <c r="W488" i="6"/>
  <c r="W111" i="6"/>
  <c r="W274" i="6"/>
  <c r="W699" i="6"/>
  <c r="W425" i="6"/>
  <c r="W320" i="6"/>
  <c r="W395" i="6"/>
  <c r="W472" i="6"/>
  <c r="W23" i="6"/>
  <c r="W605" i="6"/>
  <c r="W115" i="6"/>
  <c r="W68" i="6"/>
  <c r="W280" i="6"/>
  <c r="W933" i="6"/>
  <c r="W907" i="6"/>
  <c r="W908" i="6"/>
  <c r="W768" i="6"/>
  <c r="W105" i="6"/>
  <c r="W786" i="6"/>
  <c r="W265" i="6"/>
  <c r="W991" i="6"/>
  <c r="W52" i="6"/>
  <c r="W643" i="6"/>
  <c r="W160" i="6"/>
  <c r="W114" i="6"/>
  <c r="W267" i="6"/>
  <c r="W143" i="6"/>
  <c r="W378" i="6"/>
  <c r="W668" i="6"/>
  <c r="W927" i="6"/>
  <c r="W961" i="6"/>
  <c r="W57" i="6"/>
  <c r="W67" i="6"/>
  <c r="W241" i="6"/>
  <c r="W173" i="6"/>
  <c r="W231" i="6"/>
  <c r="W433" i="6"/>
  <c r="W232" i="6"/>
  <c r="W137" i="6"/>
  <c r="W74" i="6"/>
  <c r="W157" i="6"/>
  <c r="W750" i="6"/>
  <c r="W469" i="6"/>
  <c r="W336" i="6"/>
  <c r="W417" i="6"/>
  <c r="W40" i="6"/>
  <c r="W225" i="6"/>
  <c r="W261" i="6"/>
  <c r="W156" i="6"/>
  <c r="W297" i="6"/>
  <c r="W79" i="6"/>
  <c r="W765" i="6"/>
  <c r="W152" i="6"/>
  <c r="W144" i="6"/>
  <c r="W172" i="6"/>
  <c r="W10" i="6"/>
  <c r="W478" i="6"/>
  <c r="W866" i="6"/>
  <c r="W706" i="6"/>
  <c r="W559" i="6"/>
  <c r="W865" i="6"/>
  <c r="W107" i="6"/>
  <c r="W133" i="6"/>
  <c r="W20" i="6"/>
  <c r="W16" i="6"/>
  <c r="W178" i="6"/>
  <c r="W165" i="6"/>
  <c r="W746" i="6"/>
  <c r="W14" i="6"/>
  <c r="W572" i="6"/>
  <c r="W170" i="6"/>
  <c r="W596" i="6"/>
  <c r="W353" i="6"/>
  <c r="W942" i="6"/>
  <c r="W912" i="6"/>
  <c r="W384" i="6"/>
  <c r="W198" i="6"/>
  <c r="W54" i="6"/>
  <c r="W132" i="6"/>
  <c r="W84" i="6"/>
  <c r="W11" i="6"/>
  <c r="W238" i="6"/>
  <c r="W547" i="6"/>
  <c r="W256" i="6"/>
  <c r="W354" i="6"/>
  <c r="W164" i="6"/>
  <c r="W861" i="6"/>
  <c r="W593" i="6"/>
  <c r="W532" i="6"/>
  <c r="W393" i="6"/>
  <c r="W282" i="6"/>
  <c r="W997" i="6"/>
  <c r="W203" i="6"/>
  <c r="W498" i="6"/>
  <c r="W185" i="6"/>
  <c r="W585" i="6"/>
  <c r="W299" i="6"/>
  <c r="W724" i="6"/>
  <c r="W154" i="6"/>
  <c r="W839" i="6"/>
  <c r="W38" i="6"/>
  <c r="W398" i="6"/>
  <c r="W597" i="6"/>
  <c r="W896" i="6"/>
  <c r="W2" i="6"/>
  <c r="W503" i="6"/>
  <c r="W832" i="6"/>
  <c r="W301" i="6"/>
  <c r="W986" i="6"/>
  <c r="W423" i="6"/>
  <c r="W885" i="6"/>
  <c r="W788" i="6"/>
  <c r="W887" i="6"/>
  <c r="W675" i="6"/>
  <c r="W579" i="6"/>
  <c r="W778" i="6"/>
  <c r="W528" i="6"/>
  <c r="W501" i="6"/>
  <c r="W880" i="6"/>
  <c r="W856" i="6"/>
  <c r="W305" i="6"/>
  <c r="W493" i="6"/>
  <c r="W560" i="6"/>
  <c r="W461" i="6"/>
  <c r="W875" i="6"/>
  <c r="W439" i="6"/>
  <c r="W510" i="6"/>
  <c r="W504" i="6"/>
  <c r="W846" i="6"/>
  <c r="W631" i="6"/>
  <c r="W774" i="6"/>
  <c r="W769" i="6"/>
  <c r="W888" i="6"/>
  <c r="W867" i="6"/>
  <c r="W351" i="6"/>
  <c r="W328" i="6"/>
  <c r="W682" i="6"/>
  <c r="W863" i="6"/>
  <c r="W402" i="6"/>
  <c r="W576" i="6"/>
  <c r="W365" i="6"/>
  <c r="W691" i="6"/>
  <c r="W479" i="6"/>
  <c r="W886" i="6"/>
  <c r="W833" i="6"/>
  <c r="W671" i="6"/>
  <c r="W566" i="6"/>
  <c r="W462" i="6"/>
  <c r="W988" i="6"/>
  <c r="W725" i="6"/>
  <c r="W920" i="6"/>
  <c r="W551" i="6"/>
  <c r="W695" i="6"/>
  <c r="W517" i="6"/>
  <c r="W869" i="6"/>
  <c r="W653" i="6"/>
  <c r="W804" i="6"/>
  <c r="W358" i="6"/>
  <c r="W678" i="6"/>
  <c r="W345" i="6"/>
  <c r="W883" i="6"/>
  <c r="W684" i="6"/>
  <c r="W399" i="6"/>
  <c r="W407" i="6"/>
  <c r="W606" i="6"/>
  <c r="W951" i="6"/>
  <c r="W363" i="6"/>
  <c r="W829" i="6"/>
  <c r="W835" i="6"/>
  <c r="W808" i="6"/>
  <c r="W599" i="6"/>
  <c r="W899" i="6"/>
  <c r="W561" i="6"/>
  <c r="W747" i="6"/>
  <c r="W810" i="6"/>
  <c r="W737" i="6"/>
  <c r="W757" i="6"/>
  <c r="W224" i="6"/>
  <c r="W146" i="6"/>
  <c r="W77" i="6"/>
  <c r="W227" i="6"/>
  <c r="W205" i="6"/>
  <c r="W240" i="6"/>
  <c r="W925" i="6"/>
  <c r="W552" i="6"/>
  <c r="W136" i="6"/>
  <c r="W36" i="6"/>
  <c r="W298" i="6"/>
  <c r="W13" i="6"/>
  <c r="W187" i="6"/>
  <c r="W827" i="6"/>
  <c r="W798" i="6"/>
  <c r="W761" i="6"/>
  <c r="W540" i="6"/>
  <c r="W938" i="6"/>
  <c r="W685" i="6"/>
  <c r="W949" i="6"/>
  <c r="W426" i="6"/>
  <c r="W502" i="6"/>
  <c r="W563" i="6"/>
  <c r="W877" i="6"/>
  <c r="W624" i="6"/>
  <c r="W315" i="6"/>
  <c r="W553" i="6"/>
  <c r="W654" i="6"/>
  <c r="W995" i="6"/>
  <c r="W619" i="6"/>
  <c r="W895" i="6"/>
  <c r="W680" i="6"/>
  <c r="W652" i="6"/>
  <c r="W405" i="6"/>
  <c r="W352" i="6"/>
  <c r="W427" i="6"/>
  <c r="W651" i="6"/>
  <c r="W474" i="6"/>
  <c r="W926" i="6"/>
  <c r="W409" i="6"/>
  <c r="W978" i="6"/>
  <c r="W445" i="6"/>
  <c r="W500" i="6"/>
  <c r="W763" i="6"/>
  <c r="W343" i="6"/>
  <c r="W302" i="6"/>
  <c r="W346" i="6"/>
  <c r="W318" i="6"/>
  <c r="W840" i="6"/>
  <c r="W626" i="6"/>
  <c r="W921" i="6"/>
  <c r="W821" i="6"/>
  <c r="W541" i="6"/>
  <c r="W889" i="6"/>
  <c r="W451" i="6"/>
  <c r="W666" i="6"/>
  <c r="W873" i="6"/>
  <c r="W842" i="6"/>
  <c r="W661" i="6"/>
  <c r="W310" i="6"/>
  <c r="W963" i="6"/>
  <c r="W496" i="6"/>
  <c r="W513" i="6"/>
  <c r="W772" i="6"/>
  <c r="W438" i="6"/>
  <c r="W347" i="6"/>
  <c r="W530" i="6"/>
  <c r="W910" i="6"/>
  <c r="W941" i="6"/>
  <c r="W602" i="6"/>
  <c r="W1000" i="6"/>
  <c r="W573" i="6"/>
  <c r="W993" i="6"/>
  <c r="W828" i="6"/>
  <c r="W816" i="6"/>
  <c r="W625" i="6"/>
  <c r="W892" i="6"/>
  <c r="W435" i="6"/>
  <c r="W565" i="6"/>
  <c r="W848" i="6"/>
  <c r="W525" i="6"/>
  <c r="W859" i="6"/>
  <c r="W964" i="6"/>
  <c r="W714" i="6"/>
  <c r="W985" i="6"/>
  <c r="W123" i="6"/>
  <c r="W199" i="6"/>
  <c r="W9" i="6"/>
  <c r="W19" i="6"/>
  <c r="W4" i="6"/>
  <c r="W244" i="6"/>
  <c r="W518" i="6"/>
  <c r="W521" i="6"/>
  <c r="W62" i="6"/>
  <c r="W153" i="6"/>
  <c r="W183" i="6"/>
  <c r="W75" i="6"/>
  <c r="W166" i="6"/>
  <c r="W972" i="6"/>
  <c r="W442" i="6"/>
  <c r="W797" i="6"/>
  <c r="W735" i="6"/>
  <c r="W306" i="6"/>
  <c r="W415" i="6"/>
  <c r="W382" i="6"/>
  <c r="W779" i="6"/>
  <c r="W554" i="6"/>
  <c r="W357" i="6"/>
  <c r="W340" i="6"/>
  <c r="W526" i="6"/>
  <c r="W416" i="6"/>
  <c r="W511" i="6"/>
  <c r="W677" i="6"/>
  <c r="W791" i="6"/>
  <c r="W813" i="6"/>
  <c r="W762" i="6"/>
  <c r="W968" i="6"/>
  <c r="W700" i="6"/>
  <c r="W612" i="6"/>
  <c r="W670" i="6"/>
  <c r="W683" i="6"/>
  <c r="W364" i="6"/>
  <c r="W377" i="6"/>
  <c r="W946" i="6"/>
  <c r="W404" i="6"/>
  <c r="W574" i="6"/>
  <c r="W564" i="6"/>
  <c r="W937" i="6"/>
  <c r="W430" i="6"/>
  <c r="W656" i="6"/>
  <c r="W325" i="6"/>
  <c r="W403" i="6"/>
  <c r="W922" i="6"/>
  <c r="W893" i="6"/>
  <c r="W419" i="6"/>
  <c r="W546" i="6"/>
  <c r="W825" i="6"/>
  <c r="W973" i="6"/>
  <c r="W679" i="6"/>
  <c r="W603" i="6"/>
  <c r="W436" i="6"/>
  <c r="W800" i="6"/>
  <c r="W891" i="6"/>
  <c r="W470" i="6"/>
  <c r="W767" i="6"/>
  <c r="W742" i="6"/>
  <c r="W506" i="6"/>
  <c r="W327" i="6"/>
  <c r="W481" i="6"/>
  <c r="W360" i="6"/>
  <c r="W919" i="6"/>
  <c r="W688" i="6"/>
  <c r="W380" i="6"/>
  <c r="W759" i="6"/>
  <c r="W853" i="6"/>
  <c r="W796" i="6"/>
  <c r="W740" i="6"/>
  <c r="W822" i="6"/>
  <c r="W732" i="6"/>
  <c r="W928" i="6"/>
  <c r="W795" i="6"/>
  <c r="W342" i="6"/>
  <c r="W754" i="6"/>
  <c r="W556" i="6"/>
  <c r="W801" i="6"/>
  <c r="W989" i="6"/>
  <c r="W881" i="6"/>
  <c r="W323" i="6"/>
  <c r="W771" i="6"/>
  <c r="W838" i="6"/>
  <c r="W296" i="6"/>
  <c r="W159" i="6"/>
  <c r="W42" i="6"/>
  <c r="W66" i="6"/>
  <c r="W121" i="6"/>
  <c r="W207" i="6"/>
  <c r="W658" i="6"/>
  <c r="W594" i="6"/>
  <c r="W37" i="6"/>
  <c r="W291" i="6"/>
  <c r="W135" i="6"/>
  <c r="W206" i="6"/>
  <c r="W471" i="6"/>
  <c r="W900" i="6"/>
  <c r="W971" i="6"/>
  <c r="W697" i="6"/>
  <c r="W492" i="6"/>
  <c r="W319" i="6"/>
  <c r="W533" i="6"/>
  <c r="W308" i="6"/>
  <c r="W751" i="6"/>
  <c r="W931" i="6"/>
  <c r="W457" i="6"/>
  <c r="W905" i="6"/>
  <c r="W882" i="6"/>
  <c r="W313" i="6"/>
  <c r="W709" i="6"/>
  <c r="W456" i="6"/>
  <c r="W932" i="6"/>
  <c r="W338" i="6"/>
  <c r="W489" i="6"/>
  <c r="W307" i="6"/>
  <c r="W447" i="6"/>
  <c r="W611" i="6"/>
  <c r="W598" i="6"/>
  <c r="W755" i="6"/>
  <c r="W361" i="6"/>
  <c r="W422" i="6"/>
  <c r="W584" i="6"/>
  <c r="W523" i="6"/>
  <c r="W628" i="6"/>
  <c r="W974" i="6"/>
  <c r="W495" i="6"/>
  <c r="W420" i="6"/>
  <c r="W508" i="6"/>
  <c r="W331" i="6"/>
  <c r="W649" i="6"/>
  <c r="W836" i="6"/>
  <c r="W722" i="6"/>
  <c r="W660" i="6"/>
  <c r="W372" i="6"/>
  <c r="W446" i="6"/>
  <c r="W539" i="6"/>
  <c r="W983" i="6"/>
  <c r="W858" i="6"/>
  <c r="W731" i="6"/>
  <c r="W855" i="6"/>
  <c r="W957" i="6"/>
  <c r="W826" i="6"/>
  <c r="W817" i="6"/>
  <c r="W371" i="6"/>
  <c r="W463" i="6"/>
  <c r="W431" i="6"/>
  <c r="W491" i="6"/>
  <c r="W717" i="6"/>
  <c r="W806" i="6"/>
  <c r="W818" i="6"/>
  <c r="W317" i="6"/>
  <c r="W374" i="6"/>
  <c r="W601" i="6"/>
  <c r="W909" i="6"/>
  <c r="W414" i="6"/>
  <c r="W930" i="6"/>
  <c r="W793" i="6"/>
  <c r="W484" i="6"/>
  <c r="W807" i="6"/>
  <c r="W326" i="6"/>
  <c r="W820" i="6"/>
  <c r="W850" i="6"/>
  <c r="W635" i="6"/>
  <c r="W783" i="6"/>
  <c r="W348" i="6"/>
  <c r="W429" i="6"/>
  <c r="W990" i="6"/>
  <c r="W996" i="6"/>
  <c r="W239" i="6"/>
  <c r="W88" i="6"/>
  <c r="W53" i="6"/>
  <c r="W200" i="6"/>
  <c r="W41" i="6"/>
  <c r="W236" i="6"/>
  <c r="W466" i="6"/>
  <c r="W614" i="6"/>
  <c r="W49" i="6"/>
  <c r="W269" i="6"/>
  <c r="W214" i="6"/>
  <c r="W47" i="6"/>
  <c r="W789" i="6"/>
  <c r="W952" i="6"/>
  <c r="W300" i="6"/>
  <c r="W811" i="6"/>
  <c r="W531" i="6"/>
  <c r="W618" i="6"/>
  <c r="W362" i="6"/>
  <c r="W914" i="6"/>
  <c r="W918" i="6"/>
  <c r="W823" i="6"/>
  <c r="W613" i="6"/>
  <c r="W575" i="6"/>
  <c r="W799" i="6"/>
  <c r="W687" i="6"/>
  <c r="W870" i="6"/>
  <c r="W577" i="6"/>
  <c r="W698" i="6"/>
  <c r="W316" i="6"/>
  <c r="W424" i="6"/>
  <c r="W718" i="6"/>
  <c r="W637" i="6"/>
  <c r="W967" i="6"/>
  <c r="W571" i="6"/>
  <c r="W657" i="6"/>
  <c r="W392" i="6"/>
  <c r="W944" i="6"/>
  <c r="W621" i="6"/>
  <c r="W999" i="6"/>
  <c r="W391" i="6"/>
  <c r="W558" i="6"/>
  <c r="W616" i="6"/>
  <c r="W992" i="6"/>
  <c r="W465" i="6"/>
  <c r="W542" i="6"/>
  <c r="W567" i="6"/>
  <c r="W871" i="6"/>
  <c r="W387" i="6"/>
  <c r="W486" i="6"/>
  <c r="W729" i="6"/>
  <c r="W752" i="6"/>
  <c r="W962" i="6"/>
  <c r="W304" i="6"/>
  <c r="W311" i="6"/>
  <c r="W994" i="6"/>
  <c r="W509" i="6"/>
  <c r="W744" i="6"/>
  <c r="W876" i="6"/>
  <c r="W562" i="6"/>
  <c r="W969" i="6"/>
  <c r="W454" i="6"/>
  <c r="W569" i="6"/>
  <c r="W723" i="6"/>
  <c r="W396" i="6"/>
  <c r="W897" i="6"/>
  <c r="W418" i="6"/>
  <c r="W370" i="6"/>
  <c r="W312" i="6"/>
  <c r="W884" i="6"/>
  <c r="W646" i="6"/>
  <c r="W906" i="6"/>
  <c r="W367" i="6"/>
  <c r="W975" i="6"/>
  <c r="W981" i="6"/>
  <c r="W609" i="6"/>
  <c r="W350" i="6"/>
  <c r="W739" i="6"/>
  <c r="W507" i="6"/>
  <c r="W309" i="6"/>
  <c r="W464" i="6"/>
  <c r="W485" i="6"/>
  <c r="W934" i="6"/>
  <c r="W977" i="6"/>
  <c r="W467" i="6"/>
  <c r="W55" i="6"/>
  <c r="W268" i="6"/>
  <c r="W197" i="6"/>
  <c r="W252" i="6"/>
  <c r="W303" i="6"/>
  <c r="W758" i="6"/>
  <c r="W979" i="6"/>
  <c r="W939" i="6"/>
  <c r="W294" i="6"/>
  <c r="W180" i="6"/>
  <c r="W188" i="6"/>
  <c r="W139" i="6"/>
  <c r="W607" i="6"/>
  <c r="W960" i="6"/>
  <c r="W330" i="6"/>
  <c r="W787" i="6"/>
  <c r="W803" i="6"/>
  <c r="W954" i="6"/>
  <c r="W557" i="6"/>
  <c r="W830" i="6"/>
  <c r="W535" i="6"/>
  <c r="W524" i="6"/>
  <c r="W872" i="6"/>
  <c r="W480" i="6"/>
  <c r="W790" i="6"/>
  <c r="W617" i="6"/>
  <c r="W770" i="6"/>
  <c r="W548" i="6"/>
  <c r="W775" i="6"/>
  <c r="W860" i="6"/>
  <c r="W841" i="6"/>
  <c r="W672" i="6"/>
  <c r="W745" i="6"/>
  <c r="W449" i="6"/>
  <c r="W663" i="6"/>
  <c r="W854" i="6"/>
  <c r="W710" i="6"/>
  <c r="W373" i="6"/>
  <c r="W322" i="6"/>
  <c r="W852" i="6"/>
  <c r="W784" i="6"/>
  <c r="W379" i="6"/>
  <c r="W450" i="6"/>
  <c r="W543" i="6"/>
  <c r="W549" i="6"/>
  <c r="W777" i="6"/>
  <c r="W335" i="6"/>
  <c r="W843" i="6"/>
  <c r="W634" i="6"/>
  <c r="W878" i="6"/>
  <c r="W958" i="6"/>
  <c r="W428" i="6"/>
  <c r="W522" i="6"/>
  <c r="W333" i="6"/>
  <c r="W998" i="6"/>
  <c r="W589" i="6"/>
  <c r="W868" i="6"/>
  <c r="W459" i="6"/>
  <c r="W970" i="6"/>
  <c r="W468" i="6"/>
  <c r="W448" i="6"/>
  <c r="W648" i="6"/>
  <c r="W520" i="6"/>
  <c r="W644" i="6"/>
  <c r="W669" i="6"/>
  <c r="W766" i="6"/>
  <c r="W879" i="6"/>
  <c r="W632" i="6"/>
  <c r="W381" i="6"/>
  <c r="W936" i="6"/>
  <c r="W482" i="6"/>
  <c r="W529" i="6"/>
  <c r="W857" i="6"/>
  <c r="W812" i="6"/>
  <c r="W641" i="6"/>
  <c r="W536" i="6"/>
  <c r="W588" i="6"/>
  <c r="W847" i="6"/>
  <c r="W815" i="6"/>
  <c r="W349" i="6"/>
  <c r="W555" i="6"/>
  <c r="W385" i="6"/>
  <c r="W851" i="6"/>
  <c r="W476" i="6"/>
  <c r="W845" i="6"/>
  <c r="W82" i="6"/>
  <c r="W272" i="6"/>
  <c r="W260" i="6"/>
  <c r="W109" i="6"/>
  <c r="W834" i="6"/>
  <c r="W955" i="6"/>
  <c r="W397" i="6"/>
  <c r="W208" i="6"/>
  <c r="W289" i="6"/>
  <c r="W142" i="6"/>
  <c r="W292" i="6"/>
  <c r="W25" i="6"/>
  <c r="W246" i="6"/>
  <c r="W276" i="6"/>
  <c r="W103" i="6"/>
  <c r="W86" i="6"/>
  <c r="W234" i="6"/>
  <c r="W118" i="6"/>
  <c r="W78" i="6"/>
  <c r="W483" i="6"/>
  <c r="W915" i="6"/>
  <c r="W98" i="6"/>
  <c r="W61" i="6"/>
  <c r="W245" i="6"/>
  <c r="W189" i="6"/>
  <c r="W99" i="6"/>
  <c r="W254" i="6"/>
  <c r="W487" i="6"/>
  <c r="W581" i="6"/>
  <c r="W80" i="6"/>
  <c r="W119" i="6"/>
  <c r="W34" i="6"/>
  <c r="W70" i="6"/>
  <c r="W270" i="6"/>
  <c r="W935" i="6"/>
  <c r="W604" i="6"/>
  <c r="W720" i="6"/>
  <c r="W94" i="6"/>
  <c r="W18" i="6"/>
  <c r="W101" i="6"/>
  <c r="W169" i="6"/>
  <c r="W266" i="6"/>
  <c r="W394" i="6"/>
  <c r="W707" i="6"/>
  <c r="W283" i="6"/>
  <c r="W91" i="6"/>
  <c r="W182" i="6"/>
  <c r="W228" i="6"/>
  <c r="W63" i="6"/>
  <c r="W116" i="6"/>
  <c r="W716" i="6"/>
  <c r="W630" i="6"/>
  <c r="W221" i="6"/>
  <c r="W545" i="6"/>
  <c r="W129" i="6"/>
  <c r="W600" i="6"/>
  <c r="W410" i="6"/>
  <c r="W591" i="6"/>
  <c r="W413" i="6"/>
  <c r="W760" i="6"/>
  <c r="W537" i="6"/>
  <c r="W728" i="6"/>
  <c r="W623" i="6"/>
  <c r="W694" i="6"/>
  <c r="W332" i="6"/>
  <c r="W726" i="6"/>
  <c r="W636" i="6"/>
  <c r="W738" i="6"/>
  <c r="W831" i="6"/>
  <c r="W874" i="6"/>
  <c r="W903" i="6"/>
  <c r="W898" i="6"/>
  <c r="W452" i="6"/>
  <c r="W659" i="6"/>
  <c r="W258" i="6"/>
  <c r="W56" i="6"/>
  <c r="W8" i="6"/>
  <c r="W59" i="6"/>
  <c r="W93" i="6"/>
  <c r="W108" i="6"/>
  <c r="W950" i="6"/>
  <c r="W776" i="6"/>
  <c r="W247" i="6"/>
  <c r="W229" i="6"/>
  <c r="W192" i="6"/>
  <c r="W171" i="6"/>
  <c r="W69" i="6"/>
  <c r="W220" i="6"/>
  <c r="W802" i="6"/>
  <c r="W712" i="6"/>
  <c r="W587" i="6"/>
  <c r="W122" i="6"/>
  <c r="W24" i="6"/>
  <c r="W145" i="6"/>
  <c r="W235" i="6"/>
  <c r="W849" i="6"/>
  <c r="W375" i="6"/>
  <c r="W28" i="6"/>
  <c r="W186" i="6"/>
  <c r="W155" i="6"/>
  <c r="W81" i="6"/>
  <c r="W39" i="6"/>
  <c r="W263" i="6"/>
  <c r="W645" i="6"/>
  <c r="W809" i="6"/>
  <c r="W73" i="6"/>
  <c r="W202" i="6"/>
  <c r="W125" i="6"/>
  <c r="W210" i="6"/>
  <c r="W48" i="6"/>
  <c r="W100" i="6"/>
  <c r="W987" i="6"/>
  <c r="W568" i="6"/>
  <c r="W104" i="6"/>
  <c r="W534" i="6"/>
  <c r="W273" i="6"/>
  <c r="W390" i="6"/>
  <c r="W620" i="6"/>
  <c r="W689" i="6"/>
  <c r="W753" i="6"/>
  <c r="W458" i="6"/>
  <c r="W662" i="6"/>
  <c r="W785" i="6"/>
  <c r="W676" i="6"/>
  <c r="W956" i="6"/>
  <c r="W622" i="6"/>
  <c r="W805" i="6"/>
  <c r="W443" i="6"/>
  <c r="W667" i="6"/>
  <c r="W494" i="6"/>
  <c r="W711" i="6"/>
  <c r="W794" i="6"/>
  <c r="W792" i="6"/>
  <c r="W582" i="6"/>
  <c r="W204" i="6"/>
  <c r="W127" i="6"/>
  <c r="W190" i="6"/>
  <c r="W255" i="6"/>
  <c r="W290" i="6"/>
  <c r="W259" i="6"/>
  <c r="W965" i="6"/>
  <c r="W369" i="6"/>
  <c r="W196" i="6"/>
  <c r="W113" i="6"/>
  <c r="W201" i="6"/>
  <c r="W277" i="6"/>
  <c r="W21" i="6"/>
  <c r="W110" i="6"/>
  <c r="W976" i="6"/>
  <c r="W515" i="6"/>
  <c r="W824" i="6"/>
  <c r="W212" i="6"/>
  <c r="W95" i="6"/>
  <c r="W33" i="6"/>
  <c r="W130" i="6"/>
  <c r="W940" i="6"/>
  <c r="W984" i="6"/>
  <c r="W89" i="6"/>
  <c r="W85" i="6"/>
  <c r="W58" i="6"/>
  <c r="W213" i="6"/>
  <c r="W248" i="6"/>
  <c r="W293" i="6"/>
  <c r="W704" i="6"/>
  <c r="W538" i="6"/>
  <c r="W148" i="6"/>
  <c r="W90" i="6"/>
  <c r="W295" i="6"/>
  <c r="W184" i="6"/>
  <c r="W147" i="6"/>
  <c r="W782" i="6"/>
  <c r="W460" i="6"/>
  <c r="W226" i="6"/>
  <c r="W279" i="6"/>
  <c r="W741" i="6"/>
  <c r="W26" i="6"/>
  <c r="W550" i="6"/>
  <c r="W764" i="6"/>
  <c r="W748" i="6"/>
  <c r="W664" i="6"/>
  <c r="W627" i="6"/>
  <c r="W366" i="6"/>
  <c r="W837" i="6"/>
  <c r="W586" i="6"/>
  <c r="W702" i="6"/>
  <c r="W727" i="6"/>
  <c r="W477" i="6"/>
  <c r="W773" i="6"/>
  <c r="W434" i="6"/>
  <c r="W904" i="6"/>
  <c r="W693" i="6"/>
  <c r="W580" i="6"/>
  <c r="W655" i="6"/>
  <c r="W749" i="6"/>
  <c r="W819" i="6"/>
  <c r="W162" i="6"/>
  <c r="W71" i="6"/>
  <c r="W288" i="6"/>
  <c r="W218" i="6"/>
  <c r="W7" i="6"/>
  <c r="W233" i="6"/>
  <c r="W610" i="6"/>
  <c r="W715" i="6"/>
  <c r="W701" i="6"/>
  <c r="W278" i="6"/>
  <c r="W271" i="6"/>
  <c r="W43" i="6"/>
  <c r="W138" i="6"/>
  <c r="W411" i="6"/>
  <c r="W437" i="6"/>
  <c r="W947" i="6"/>
  <c r="W163" i="6"/>
  <c r="W134" i="6"/>
  <c r="W176" i="6"/>
  <c r="W12" i="6"/>
  <c r="W223" i="6"/>
  <c r="W401" i="6"/>
  <c r="W673" i="6"/>
  <c r="W243" i="6"/>
  <c r="W32" i="6"/>
  <c r="W120" i="6"/>
  <c r="W230" i="6"/>
  <c r="W281" i="6"/>
  <c r="W6" i="6"/>
  <c r="W490" i="6"/>
  <c r="W959" i="6"/>
  <c r="W473" i="6"/>
  <c r="W287" i="6"/>
  <c r="W177" i="6"/>
  <c r="W161" i="6"/>
  <c r="W150" i="6"/>
  <c r="W337" i="6"/>
  <c r="W943" i="6"/>
  <c r="W251" i="6"/>
  <c r="W15" i="6"/>
  <c r="W640" i="6"/>
  <c r="W168" i="6"/>
  <c r="W629" i="6"/>
  <c r="W911" i="6"/>
  <c r="W713" i="6"/>
  <c r="W388" i="6"/>
  <c r="W923" i="6"/>
  <c r="W696" i="6"/>
  <c r="W389" i="6"/>
  <c r="W321" i="6"/>
  <c r="W681" i="6"/>
  <c r="W890" i="6"/>
  <c r="W864" i="6"/>
  <c r="W514" i="6"/>
  <c r="W650" i="6"/>
  <c r="W412" i="6"/>
  <c r="W913" i="6"/>
  <c r="W334" i="6"/>
  <c r="W705" i="6"/>
  <c r="W344" i="6"/>
  <c r="W264" i="6"/>
  <c r="W211" i="6"/>
  <c r="W44" i="6"/>
  <c r="W83" i="6"/>
  <c r="W151" i="6"/>
  <c r="W181" i="6"/>
  <c r="W719" i="6"/>
  <c r="W400" i="6"/>
  <c r="W924" i="6"/>
  <c r="W102" i="6"/>
  <c r="W262" i="6"/>
  <c r="W242" i="6"/>
  <c r="W257" i="6"/>
  <c r="W355" i="6"/>
  <c r="W356" i="6"/>
  <c r="W209" i="6"/>
  <c r="W30" i="6"/>
  <c r="W96" i="6"/>
  <c r="W179" i="6"/>
  <c r="W117" i="6"/>
  <c r="W51" i="6"/>
  <c r="W615" i="6"/>
  <c r="W734" i="6"/>
  <c r="W27" i="6"/>
  <c r="W140" i="6"/>
  <c r="W191" i="6"/>
  <c r="W174" i="6"/>
  <c r="W141" i="6"/>
  <c r="W5" i="6"/>
  <c r="W570" i="6"/>
  <c r="W455" i="6"/>
  <c r="W112" i="6"/>
  <c r="W250" i="6"/>
  <c r="W92" i="6"/>
  <c r="W219" i="6"/>
  <c r="W106" i="6"/>
  <c r="W814" i="6"/>
  <c r="W756" i="6"/>
  <c r="W275" i="6"/>
  <c r="W237" i="6"/>
  <c r="W97" i="6"/>
  <c r="W60" i="6"/>
  <c r="W953" i="6"/>
  <c r="W692" i="6"/>
  <c r="W690" i="6"/>
  <c r="W1001" i="6"/>
  <c r="W708" i="6"/>
  <c r="W916" i="6"/>
  <c r="W499" i="6"/>
  <c r="W440" i="6"/>
  <c r="W314" i="6"/>
  <c r="W516" i="6"/>
  <c r="W339" i="6"/>
  <c r="W583" i="6"/>
  <c r="W592" i="6"/>
  <c r="W453" i="6"/>
  <c r="W359" i="6"/>
  <c r="W608" i="6"/>
  <c r="W781" i="6"/>
  <c r="W497" i="6"/>
  <c r="W376" i="6"/>
  <c r="W578" i="6"/>
  <c r="W31" i="6"/>
  <c r="W149" i="6"/>
  <c r="W22" i="6"/>
  <c r="W194" i="6"/>
  <c r="W595" i="6"/>
  <c r="W902" i="6"/>
  <c r="W329" i="6"/>
  <c r="W780" i="6"/>
  <c r="W17" i="6"/>
  <c r="W222" i="6"/>
  <c r="W72" i="6"/>
  <c r="W286" i="6"/>
  <c r="W665" i="6"/>
  <c r="W638" i="6"/>
  <c r="W167" i="6"/>
  <c r="W215" i="6"/>
  <c r="W46" i="6"/>
  <c r="W126" i="6"/>
  <c r="W64" i="6"/>
  <c r="W76" i="6"/>
  <c r="W505" i="6"/>
  <c r="W444" i="6"/>
  <c r="W217" i="6"/>
  <c r="W285" i="6"/>
  <c r="W158" i="6"/>
  <c r="W249" i="6"/>
  <c r="W284" i="6"/>
  <c r="W527" i="6"/>
  <c r="W901" i="6"/>
  <c r="W124" i="6"/>
  <c r="W128" i="6"/>
  <c r="W216" i="6"/>
  <c r="W35" i="6"/>
  <c r="W193" i="6"/>
  <c r="W253" i="6"/>
  <c r="W421" i="6"/>
  <c r="W733" i="6"/>
  <c r="W195" i="6"/>
  <c r="W45" i="6"/>
  <c r="W721" i="6"/>
  <c r="W3" i="6"/>
  <c r="W324" i="6"/>
  <c r="W730" i="6"/>
  <c r="W686" i="6"/>
  <c r="W862" i="6"/>
  <c r="W432" i="6"/>
  <c r="W982" i="6"/>
  <c r="W647" i="6"/>
  <c r="W929" i="6"/>
  <c r="W894" i="6"/>
  <c r="W844" i="6"/>
  <c r="W945" i="6"/>
  <c r="W519" i="6"/>
  <c r="W368" i="6"/>
  <c r="W633" i="6"/>
  <c r="W341" i="6"/>
  <c r="W441" i="6"/>
  <c r="W512" i="6"/>
  <c r="W948" i="6"/>
  <c r="W544" i="6"/>
  <c r="W475" i="6"/>
  <c r="W966" i="6"/>
  <c r="W980" i="6"/>
  <c r="W408" i="6"/>
  <c r="W736" i="6"/>
  <c r="W674" i="6"/>
  <c r="W703" i="6"/>
  <c r="W743" i="6"/>
  <c r="ES59" i="6"/>
  <c r="K21" i="8" s="1"/>
  <c r="AY10" i="6"/>
  <c r="AX2" i="6"/>
  <c r="AX6" i="6"/>
  <c r="AX7" i="6"/>
  <c r="AX5" i="6"/>
  <c r="AX3" i="6"/>
  <c r="AX4" i="6"/>
  <c r="AY41" i="6"/>
  <c r="AZ15" i="6" a="1"/>
  <c r="AZ15" i="6" s="1"/>
  <c r="AZ13" i="6" a="1"/>
  <c r="AZ13" i="6" s="1"/>
  <c r="AZ17" i="6" a="1"/>
  <c r="AZ17" i="6" s="1"/>
  <c r="AZ14" i="6" a="1"/>
  <c r="AZ14" i="6" s="1"/>
  <c r="AZ12" i="6" a="1"/>
  <c r="AZ12" i="6" s="1"/>
  <c r="AZ16" i="6" a="1"/>
  <c r="AZ16" i="6" s="1"/>
  <c r="R16" i="8" l="1"/>
  <c r="AX9" i="6" a="1"/>
  <c r="AX9" i="6" s="1"/>
  <c r="AY45" i="6"/>
  <c r="AY49" i="6"/>
  <c r="AY47" i="6"/>
  <c r="AY50" i="6"/>
  <c r="AY48" i="6"/>
  <c r="AY46" i="6"/>
  <c r="AZ10" i="6"/>
  <c r="AZ4" i="6" s="1"/>
  <c r="AY3" i="6"/>
  <c r="AY4" i="6"/>
  <c r="AY2" i="6"/>
  <c r="AY7" i="6"/>
  <c r="AY5" i="6"/>
  <c r="AY6" i="6"/>
  <c r="AZ41" i="6"/>
  <c r="AZ47" i="6" s="1"/>
  <c r="BA13" i="6" a="1"/>
  <c r="BA13" i="6" s="1"/>
  <c r="BA17" i="6" a="1"/>
  <c r="BA17" i="6" s="1"/>
  <c r="BA12" i="6" a="1"/>
  <c r="BA12" i="6" s="1"/>
  <c r="BA16" i="6" a="1"/>
  <c r="BA16" i="6" s="1"/>
  <c r="BA15" i="6" a="1"/>
  <c r="BA15" i="6" s="1"/>
  <c r="BA14" i="6" a="1"/>
  <c r="BA14" i="6" s="1"/>
  <c r="AY9" i="6" l="1" a="1"/>
  <c r="AY9" i="6" s="1"/>
  <c r="AY56" i="6" a="1"/>
  <c r="AY56" i="6" s="1"/>
  <c r="AY55" i="6" a="1"/>
  <c r="AY55" i="6" s="1"/>
  <c r="AY54" i="6" a="1"/>
  <c r="AY54" i="6" s="1"/>
  <c r="AY53" i="6" a="1"/>
  <c r="AY53" i="6" s="1"/>
  <c r="AY57" i="6" a="1"/>
  <c r="AY57" i="6" s="1"/>
  <c r="AY52" i="6" a="1"/>
  <c r="AY52" i="6" s="1"/>
  <c r="AZ45" i="6"/>
  <c r="AZ50" i="6"/>
  <c r="AZ2" i="6"/>
  <c r="AZ3" i="6"/>
  <c r="AZ5" i="6"/>
  <c r="AZ49" i="6"/>
  <c r="AZ6" i="6"/>
  <c r="AZ7" i="6"/>
  <c r="BA10" i="6"/>
  <c r="AZ48" i="6"/>
  <c r="AZ46" i="6"/>
  <c r="BA41" i="6"/>
  <c r="BA46" i="6" s="1"/>
  <c r="BB12" i="6" a="1"/>
  <c r="BB12" i="6" s="1"/>
  <c r="BB16" i="6" a="1"/>
  <c r="BB16" i="6" s="1"/>
  <c r="BB14" i="6" a="1"/>
  <c r="BB14" i="6" s="1"/>
  <c r="BB13" i="6" a="1"/>
  <c r="BB13" i="6" s="1"/>
  <c r="BB15" i="6" a="1"/>
  <c r="BB15" i="6" s="1"/>
  <c r="BB17" i="6" a="1"/>
  <c r="BB17" i="6" s="1"/>
  <c r="AZ9" i="6" l="1" a="1"/>
  <c r="AZ9" i="6" s="1"/>
  <c r="AZ52" i="6" a="1"/>
  <c r="AZ52" i="6" s="1"/>
  <c r="AZ55" i="6" a="1"/>
  <c r="AZ55" i="6" s="1"/>
  <c r="AZ56" i="6" a="1"/>
  <c r="AZ56" i="6" s="1"/>
  <c r="AZ54" i="6" a="1"/>
  <c r="AZ54" i="6" s="1"/>
  <c r="AZ53" i="6" a="1"/>
  <c r="AZ53" i="6" s="1"/>
  <c r="AZ57" i="6" a="1"/>
  <c r="AZ57" i="6" s="1"/>
  <c r="AY59" i="6"/>
  <c r="BA50" i="6"/>
  <c r="BA47" i="6"/>
  <c r="BA48" i="6"/>
  <c r="BA45" i="6"/>
  <c r="BA49" i="6"/>
  <c r="BA4" i="6"/>
  <c r="BA5" i="6"/>
  <c r="BA7" i="6"/>
  <c r="BA3" i="6"/>
  <c r="BA2" i="6"/>
  <c r="BA6" i="6"/>
  <c r="BB10" i="6"/>
  <c r="BB41" i="6"/>
  <c r="BB50" i="6" s="1"/>
  <c r="BC12" i="6" a="1"/>
  <c r="BC12" i="6" s="1"/>
  <c r="BC16" i="6" a="1"/>
  <c r="BC16" i="6" s="1"/>
  <c r="BC13" i="6" a="1"/>
  <c r="BC13" i="6" s="1"/>
  <c r="BC15" i="6" a="1"/>
  <c r="BC15" i="6" s="1"/>
  <c r="BC14" i="6" a="1"/>
  <c r="BC14" i="6" s="1"/>
  <c r="BC17" i="6" a="1"/>
  <c r="BC17" i="6" s="1"/>
  <c r="BA9" i="6" l="1" a="1"/>
  <c r="BA9" i="6" s="1"/>
  <c r="BA52" i="6" a="1"/>
  <c r="BA52" i="6" s="1"/>
  <c r="BA56" i="6" a="1"/>
  <c r="BA56" i="6" s="1"/>
  <c r="BA54" i="6" a="1"/>
  <c r="BA54" i="6" s="1"/>
  <c r="BA55" i="6" a="1"/>
  <c r="BA55" i="6" s="1"/>
  <c r="BA57" i="6" a="1"/>
  <c r="BA57" i="6" s="1"/>
  <c r="BA53" i="6" a="1"/>
  <c r="BA53" i="6" s="1"/>
  <c r="BB45" i="6"/>
  <c r="BB49" i="6"/>
  <c r="BB47" i="6"/>
  <c r="BC10" i="6"/>
  <c r="BB5" i="6"/>
  <c r="BB7" i="6"/>
  <c r="BB3" i="6"/>
  <c r="BB4" i="6"/>
  <c r="BB2" i="6"/>
  <c r="BB6" i="6"/>
  <c r="BB46" i="6"/>
  <c r="BC41" i="6"/>
  <c r="BC45" i="6" s="1"/>
  <c r="BB48" i="6"/>
  <c r="BD16" i="6" a="1"/>
  <c r="BD16" i="6" s="1"/>
  <c r="BD13" i="6" a="1"/>
  <c r="BD13" i="6" s="1"/>
  <c r="BD14" i="6" a="1"/>
  <c r="BD14" i="6" s="1"/>
  <c r="BD17" i="6" a="1"/>
  <c r="BD17" i="6" s="1"/>
  <c r="BD15" i="6" a="1"/>
  <c r="BD15" i="6" s="1"/>
  <c r="BD12" i="6" a="1"/>
  <c r="BD12" i="6" s="1"/>
  <c r="BB9" i="6" l="1" a="1"/>
  <c r="BB9" i="6" s="1"/>
  <c r="BB52" i="6" a="1"/>
  <c r="BB52" i="6" s="1"/>
  <c r="BB56" i="6" a="1"/>
  <c r="BB56" i="6" s="1"/>
  <c r="BB55" i="6" a="1"/>
  <c r="BB55" i="6" s="1"/>
  <c r="BB53" i="6" a="1"/>
  <c r="BB53" i="6" s="1"/>
  <c r="BB54" i="6" a="1"/>
  <c r="BB54" i="6" s="1"/>
  <c r="BB57" i="6" a="1"/>
  <c r="BB57" i="6" s="1"/>
  <c r="BA59" i="6"/>
  <c r="BC47" i="6"/>
  <c r="BC50" i="6"/>
  <c r="BC49" i="6"/>
  <c r="BC46" i="6"/>
  <c r="BC48" i="6"/>
  <c r="BC7" i="6"/>
  <c r="BC3" i="6"/>
  <c r="BC4" i="6"/>
  <c r="BC5" i="6"/>
  <c r="BC2" i="6"/>
  <c r="BC6" i="6"/>
  <c r="BD10" i="6"/>
  <c r="BD41" i="6"/>
  <c r="BD45" i="6" s="1"/>
  <c r="BE17" i="6" a="1"/>
  <c r="BE17" i="6" s="1"/>
  <c r="BE15" i="6" a="1"/>
  <c r="BE15" i="6" s="1"/>
  <c r="BE14" i="6" a="1"/>
  <c r="BE14" i="6" s="1"/>
  <c r="BE12" i="6" a="1"/>
  <c r="BE12" i="6" s="1"/>
  <c r="BE16" i="6" a="1"/>
  <c r="BE16" i="6" s="1"/>
  <c r="BE13" i="6" a="1"/>
  <c r="BE13" i="6" s="1"/>
  <c r="BC9" i="6" l="1" a="1"/>
  <c r="BC9" i="6" s="1"/>
  <c r="BC55" i="6" a="1"/>
  <c r="BC55" i="6" s="1"/>
  <c r="BC56" i="6" a="1"/>
  <c r="BC56" i="6" s="1"/>
  <c r="BC52" i="6" a="1"/>
  <c r="BC52" i="6" s="1"/>
  <c r="BC53" i="6" a="1"/>
  <c r="BC53" i="6" s="1"/>
  <c r="BC57" i="6" a="1"/>
  <c r="BC57" i="6" s="1"/>
  <c r="BC54" i="6" a="1"/>
  <c r="BC54" i="6" s="1"/>
  <c r="BB59" i="6"/>
  <c r="BE41" i="6"/>
  <c r="BE47" i="6" s="1"/>
  <c r="BD5" i="6"/>
  <c r="BD2" i="6"/>
  <c r="BD6" i="6"/>
  <c r="BD3" i="6"/>
  <c r="BD4" i="6"/>
  <c r="BD7" i="6"/>
  <c r="BE10" i="6"/>
  <c r="BD48" i="6"/>
  <c r="BD47" i="6"/>
  <c r="BD50" i="6"/>
  <c r="BD49" i="6"/>
  <c r="BD46" i="6"/>
  <c r="BF17" i="6" a="1"/>
  <c r="BF17" i="6" s="1"/>
  <c r="BF12" i="6" a="1"/>
  <c r="BF12" i="6" s="1"/>
  <c r="BF14" i="6" a="1"/>
  <c r="BF14" i="6" s="1"/>
  <c r="BF15" i="6" a="1"/>
  <c r="BF15" i="6" s="1"/>
  <c r="BF16" i="6" a="1"/>
  <c r="BF16" i="6" s="1"/>
  <c r="BF13" i="6" a="1"/>
  <c r="BF13" i="6" s="1"/>
  <c r="BD9" i="6" l="1" a="1"/>
  <c r="BD9" i="6" s="1"/>
  <c r="BD57" i="6" a="1"/>
  <c r="BD57" i="6" s="1"/>
  <c r="BD55" i="6" a="1"/>
  <c r="BD55" i="6" s="1"/>
  <c r="BD56" i="6" a="1"/>
  <c r="BD56" i="6" s="1"/>
  <c r="BD53" i="6" a="1"/>
  <c r="BD53" i="6" s="1"/>
  <c r="BD52" i="6" a="1"/>
  <c r="BD52" i="6" s="1"/>
  <c r="BD54" i="6" a="1"/>
  <c r="BD54" i="6" s="1"/>
  <c r="BC59" i="6"/>
  <c r="BE49" i="6"/>
  <c r="BE50" i="6"/>
  <c r="BE46" i="6"/>
  <c r="BE48" i="6"/>
  <c r="BE45" i="6"/>
  <c r="BE7" i="6"/>
  <c r="BE5" i="6"/>
  <c r="BE2" i="6"/>
  <c r="BE6" i="6"/>
  <c r="BE4" i="6"/>
  <c r="BE3" i="6"/>
  <c r="BF10" i="6"/>
  <c r="BF41" i="6"/>
  <c r="BF48" i="6" s="1"/>
  <c r="BG15" i="6" a="1"/>
  <c r="BG15" i="6" s="1"/>
  <c r="BG17" i="6" a="1"/>
  <c r="BG17" i="6" s="1"/>
  <c r="BG12" i="6" a="1"/>
  <c r="BG12" i="6" s="1"/>
  <c r="BG16" i="6" a="1"/>
  <c r="BG16" i="6" s="1"/>
  <c r="BG13" i="6" a="1"/>
  <c r="BG13" i="6" s="1"/>
  <c r="BG14" i="6" a="1"/>
  <c r="BG14" i="6" s="1"/>
  <c r="BE9" i="6" l="1" a="1"/>
  <c r="BE9" i="6" s="1"/>
  <c r="BE55" i="6" a="1"/>
  <c r="BE55" i="6" s="1"/>
  <c r="BE52" i="6" a="1"/>
  <c r="BE52" i="6" s="1"/>
  <c r="BE56" i="6" a="1"/>
  <c r="BE56" i="6" s="1"/>
  <c r="BE57" i="6" a="1"/>
  <c r="BE57" i="6" s="1"/>
  <c r="BE53" i="6" a="1"/>
  <c r="BE53" i="6" s="1"/>
  <c r="BE54" i="6" a="1"/>
  <c r="BE54" i="6" s="1"/>
  <c r="BF45" i="6"/>
  <c r="BF50" i="6"/>
  <c r="BF49" i="6"/>
  <c r="BF46" i="6"/>
  <c r="BF47" i="6"/>
  <c r="BF6" i="6"/>
  <c r="BF7" i="6"/>
  <c r="BF2" i="6"/>
  <c r="BF5" i="6"/>
  <c r="BF3" i="6"/>
  <c r="BF4" i="6"/>
  <c r="BG10" i="6"/>
  <c r="BD59" i="6"/>
  <c r="BG41" i="6"/>
  <c r="BG50" i="6" s="1"/>
  <c r="BH12" i="6" a="1"/>
  <c r="BH12" i="6" s="1"/>
  <c r="BH16" i="6" a="1"/>
  <c r="BH16" i="6" s="1"/>
  <c r="BH13" i="6" a="1"/>
  <c r="BH13" i="6" s="1"/>
  <c r="BH14" i="6" a="1"/>
  <c r="BH14" i="6" s="1"/>
  <c r="BH17" i="6" a="1"/>
  <c r="BH17" i="6" s="1"/>
  <c r="BH15" i="6" a="1"/>
  <c r="BH15" i="6" s="1"/>
  <c r="BF9" i="6" l="1" a="1"/>
  <c r="BF9" i="6" s="1"/>
  <c r="BF52" i="6" a="1"/>
  <c r="BF52" i="6" s="1"/>
  <c r="BF54" i="6" a="1"/>
  <c r="BF54" i="6" s="1"/>
  <c r="BF56" i="6" a="1"/>
  <c r="BF56" i="6" s="1"/>
  <c r="BF55" i="6" a="1"/>
  <c r="BF55" i="6" s="1"/>
  <c r="BF53" i="6" a="1"/>
  <c r="BF53" i="6" s="1"/>
  <c r="BF57" i="6" a="1"/>
  <c r="BF57" i="6" s="1"/>
  <c r="BE59" i="6"/>
  <c r="BH10" i="6"/>
  <c r="BG4" i="6"/>
  <c r="BG3" i="6"/>
  <c r="BG5" i="6"/>
  <c r="BG2" i="6"/>
  <c r="BG7" i="6"/>
  <c r="BG6" i="6"/>
  <c r="BG45" i="6"/>
  <c r="BG49" i="6"/>
  <c r="BG47" i="6"/>
  <c r="BG46" i="6"/>
  <c r="BG48" i="6"/>
  <c r="BH41" i="6"/>
  <c r="BH50" i="6" s="1"/>
  <c r="BI17" i="6" a="1"/>
  <c r="BI17" i="6" s="1"/>
  <c r="BI16" i="6" a="1"/>
  <c r="BI16" i="6" s="1"/>
  <c r="BI13" i="6" a="1"/>
  <c r="BI13" i="6" s="1"/>
  <c r="BI15" i="6" a="1"/>
  <c r="BI15" i="6" s="1"/>
  <c r="BI12" i="6" a="1"/>
  <c r="BI12" i="6" s="1"/>
  <c r="BI14" i="6" a="1"/>
  <c r="BI14" i="6" s="1"/>
  <c r="BG9" i="6" l="1" a="1"/>
  <c r="BG9" i="6" s="1"/>
  <c r="BG52" i="6" a="1"/>
  <c r="BG52" i="6" s="1"/>
  <c r="BG56" i="6" a="1"/>
  <c r="BG56" i="6" s="1"/>
  <c r="BG55" i="6" a="1"/>
  <c r="BG55" i="6" s="1"/>
  <c r="BG54" i="6" a="1"/>
  <c r="BG54" i="6" s="1"/>
  <c r="BG57" i="6" a="1"/>
  <c r="BG57" i="6" s="1"/>
  <c r="BG53" i="6" a="1"/>
  <c r="BG53" i="6" s="1"/>
  <c r="BF59" i="6"/>
  <c r="BI10" i="6"/>
  <c r="BI5" i="6" s="1"/>
  <c r="BH3" i="6"/>
  <c r="BH2" i="6"/>
  <c r="BH5" i="6"/>
  <c r="BH7" i="6"/>
  <c r="BH6" i="6"/>
  <c r="BH4" i="6"/>
  <c r="BH47" i="6"/>
  <c r="BH45" i="6"/>
  <c r="BH46" i="6"/>
  <c r="BH49" i="6"/>
  <c r="BH48" i="6"/>
  <c r="BI41" i="6"/>
  <c r="BI49" i="6" s="1"/>
  <c r="BJ13" i="6" a="1"/>
  <c r="BJ13" i="6" s="1"/>
  <c r="BJ17" i="6" a="1"/>
  <c r="BJ17" i="6" s="1"/>
  <c r="BJ12" i="6" a="1"/>
  <c r="BJ12" i="6" s="1"/>
  <c r="BJ16" i="6" a="1"/>
  <c r="BJ16" i="6" s="1"/>
  <c r="BJ15" i="6" a="1"/>
  <c r="BJ15" i="6" s="1"/>
  <c r="BJ14" i="6" a="1"/>
  <c r="BJ14" i="6" s="1"/>
  <c r="BH9" i="6" l="1" a="1"/>
  <c r="BH9" i="6" s="1"/>
  <c r="BH52" i="6" a="1"/>
  <c r="BH52" i="6" s="1"/>
  <c r="BH55" i="6" a="1"/>
  <c r="BH55" i="6" s="1"/>
  <c r="BH56" i="6" a="1"/>
  <c r="BH56" i="6" s="1"/>
  <c r="BH54" i="6" a="1"/>
  <c r="BH54" i="6" s="1"/>
  <c r="BH53" i="6" a="1"/>
  <c r="BH53" i="6" s="1"/>
  <c r="BH57" i="6" a="1"/>
  <c r="BH57" i="6" s="1"/>
  <c r="BI45" i="6"/>
  <c r="BI4" i="6"/>
  <c r="BI6" i="6"/>
  <c r="BI3" i="6"/>
  <c r="BI48" i="6"/>
  <c r="BI7" i="6"/>
  <c r="BI50" i="6"/>
  <c r="BJ10" i="6"/>
  <c r="BJ2" i="6" s="1"/>
  <c r="BI2" i="6"/>
  <c r="BI46" i="6"/>
  <c r="BI47" i="6"/>
  <c r="BG59" i="6"/>
  <c r="BJ41" i="6"/>
  <c r="BJ45" i="6" s="1"/>
  <c r="BK17" i="6" a="1"/>
  <c r="BK17" i="6" s="1"/>
  <c r="BK12" i="6" a="1"/>
  <c r="BK12" i="6" s="1"/>
  <c r="BK16" i="6" a="1"/>
  <c r="BK16" i="6" s="1"/>
  <c r="BK15" i="6" a="1"/>
  <c r="BK15" i="6" s="1"/>
  <c r="BK13" i="6" a="1"/>
  <c r="BK13" i="6" s="1"/>
  <c r="BK14" i="6" a="1"/>
  <c r="BK14" i="6" s="1"/>
  <c r="BI9" i="6" l="1" a="1"/>
  <c r="BI9" i="6" s="1"/>
  <c r="BI55" i="6" a="1"/>
  <c r="BI55" i="6" s="1"/>
  <c r="BI52" i="6" a="1"/>
  <c r="BI52" i="6" s="1"/>
  <c r="BI54" i="6" a="1"/>
  <c r="BI54" i="6" s="1"/>
  <c r="BI56" i="6" a="1"/>
  <c r="BI56" i="6" s="1"/>
  <c r="BI57" i="6" a="1"/>
  <c r="BI57" i="6" s="1"/>
  <c r="BI53" i="6" a="1"/>
  <c r="BI53" i="6" s="1"/>
  <c r="BJ3" i="6"/>
  <c r="BJ7" i="6"/>
  <c r="BJ5" i="6"/>
  <c r="BJ48" i="6"/>
  <c r="BJ4" i="6"/>
  <c r="BJ49" i="6"/>
  <c r="BJ6" i="6"/>
  <c r="BJ47" i="6"/>
  <c r="BH59" i="6"/>
  <c r="BK10" i="6"/>
  <c r="BK41" i="6"/>
  <c r="BK45" i="6" s="1"/>
  <c r="BJ46" i="6"/>
  <c r="BJ50" i="6"/>
  <c r="BL13" i="6" a="1"/>
  <c r="BL13" i="6" s="1"/>
  <c r="BL12" i="6" a="1"/>
  <c r="BL12" i="6" s="1"/>
  <c r="BL16" i="6" a="1"/>
  <c r="BL16" i="6" s="1"/>
  <c r="BL14" i="6" a="1"/>
  <c r="BL14" i="6" s="1"/>
  <c r="BL15" i="6" a="1"/>
  <c r="BL15" i="6" s="1"/>
  <c r="BL17" i="6" a="1"/>
  <c r="BL17" i="6" s="1"/>
  <c r="BJ9" i="6" l="1" a="1"/>
  <c r="BJ9" i="6" s="1"/>
  <c r="BJ55" i="6" a="1"/>
  <c r="BJ55" i="6" s="1"/>
  <c r="BJ56" i="6" a="1"/>
  <c r="BJ56" i="6" s="1"/>
  <c r="BJ52" i="6" a="1"/>
  <c r="BJ52" i="6" s="1"/>
  <c r="BJ53" i="6" a="1"/>
  <c r="BJ53" i="6" s="1"/>
  <c r="BJ54" i="6" a="1"/>
  <c r="BJ54" i="6" s="1"/>
  <c r="BJ57" i="6" a="1"/>
  <c r="BJ57" i="6" s="1"/>
  <c r="BI59" i="6"/>
  <c r="BK49" i="6"/>
  <c r="BK47" i="6"/>
  <c r="BK48" i="6"/>
  <c r="BK50" i="6"/>
  <c r="BL41" i="6"/>
  <c r="BL49" i="6" s="1"/>
  <c r="BK7" i="6"/>
  <c r="BK6" i="6"/>
  <c r="BK3" i="6"/>
  <c r="BK5" i="6"/>
  <c r="BK4" i="6"/>
  <c r="BK2" i="6"/>
  <c r="BK46" i="6"/>
  <c r="BL10" i="6"/>
  <c r="BM16" i="6" a="1"/>
  <c r="BM16" i="6" s="1"/>
  <c r="BM15" i="6" a="1"/>
  <c r="BM15" i="6" s="1"/>
  <c r="BM17" i="6" a="1"/>
  <c r="BM17" i="6" s="1"/>
  <c r="BM14" i="6" a="1"/>
  <c r="BM14" i="6" s="1"/>
  <c r="BM13" i="6" a="1"/>
  <c r="BM13" i="6" s="1"/>
  <c r="BM12" i="6" a="1"/>
  <c r="BM12" i="6" s="1"/>
  <c r="BK9" i="6" l="1" a="1"/>
  <c r="BK9" i="6" s="1"/>
  <c r="BK52" i="6" a="1"/>
  <c r="BK52" i="6" s="1"/>
  <c r="BK53" i="6" a="1"/>
  <c r="BK53" i="6" s="1"/>
  <c r="BK57" i="6" a="1"/>
  <c r="BK57" i="6" s="1"/>
  <c r="BK54" i="6" a="1"/>
  <c r="BK54" i="6" s="1"/>
  <c r="BK56" i="6" a="1"/>
  <c r="BK56" i="6" s="1"/>
  <c r="BK55" i="6" a="1"/>
  <c r="BK55" i="6" s="1"/>
  <c r="BL46" i="6"/>
  <c r="BL45" i="6"/>
  <c r="BL47" i="6"/>
  <c r="BL50" i="6"/>
  <c r="BL48" i="6"/>
  <c r="BM10" i="6"/>
  <c r="BM7" i="6" s="1"/>
  <c r="BL4" i="6"/>
  <c r="BL3" i="6"/>
  <c r="BL5" i="6"/>
  <c r="BL7" i="6"/>
  <c r="BL2" i="6"/>
  <c r="BL6" i="6"/>
  <c r="BJ59" i="6"/>
  <c r="BM41" i="6"/>
  <c r="BM48" i="6" s="1"/>
  <c r="BN15" i="6" a="1"/>
  <c r="BN15" i="6" s="1"/>
  <c r="BN14" i="6" a="1"/>
  <c r="BN14" i="6" s="1"/>
  <c r="BN13" i="6" a="1"/>
  <c r="BN13" i="6" s="1"/>
  <c r="BN17" i="6" a="1"/>
  <c r="BN17" i="6" s="1"/>
  <c r="BN12" i="6" a="1"/>
  <c r="BN12" i="6" s="1"/>
  <c r="BN16" i="6" a="1"/>
  <c r="BN16" i="6" s="1"/>
  <c r="BL9" i="6" l="1" a="1"/>
  <c r="BL9" i="6" s="1"/>
  <c r="BL52" i="6" a="1"/>
  <c r="BL52" i="6" s="1"/>
  <c r="BL55" i="6" a="1"/>
  <c r="BL55" i="6" s="1"/>
  <c r="BL56" i="6" a="1"/>
  <c r="BL56" i="6" s="1"/>
  <c r="BL54" i="6" a="1"/>
  <c r="BL54" i="6" s="1"/>
  <c r="BL57" i="6" a="1"/>
  <c r="BL57" i="6" s="1"/>
  <c r="BL53" i="6" a="1"/>
  <c r="BL53" i="6" s="1"/>
  <c r="BM6" i="6"/>
  <c r="BK59" i="6"/>
  <c r="BM5" i="6"/>
  <c r="BM45" i="6"/>
  <c r="BM50" i="6"/>
  <c r="BM46" i="6"/>
  <c r="BM49" i="6"/>
  <c r="BM47" i="6"/>
  <c r="BM2" i="6"/>
  <c r="BN10" i="6"/>
  <c r="BN3" i="6" s="1"/>
  <c r="BM3" i="6"/>
  <c r="BM4" i="6"/>
  <c r="BN41" i="6"/>
  <c r="BN47" i="6" s="1"/>
  <c r="BO15" i="6" a="1"/>
  <c r="BO15" i="6" s="1"/>
  <c r="BO14" i="6" a="1"/>
  <c r="BO14" i="6" s="1"/>
  <c r="BO12" i="6" a="1"/>
  <c r="BO12" i="6" s="1"/>
  <c r="BO16" i="6" a="1"/>
  <c r="BO16" i="6" s="1"/>
  <c r="BO13" i="6" a="1"/>
  <c r="BO13" i="6" s="1"/>
  <c r="BO17" i="6" a="1"/>
  <c r="BO17" i="6" s="1"/>
  <c r="V2" i="6" l="1"/>
  <c r="V616" i="6"/>
  <c r="V541" i="6"/>
  <c r="V959" i="6"/>
  <c r="V437" i="6"/>
  <c r="V893" i="6"/>
  <c r="V455" i="6"/>
  <c r="V736" i="6"/>
  <c r="V405" i="6"/>
  <c r="V430" i="6"/>
  <c r="V379" i="6"/>
  <c r="V750" i="6"/>
  <c r="V910" i="6"/>
  <c r="V931" i="6"/>
  <c r="V520" i="6"/>
  <c r="V776" i="6"/>
  <c r="V974" i="6"/>
  <c r="V982" i="6"/>
  <c r="V305" i="6"/>
  <c r="V634" i="6"/>
  <c r="V927" i="6"/>
  <c r="V406" i="6"/>
  <c r="V708" i="6"/>
  <c r="V763" i="6"/>
  <c r="V766" i="6"/>
  <c r="V443" i="6"/>
  <c r="V451" i="6"/>
  <c r="V897" i="6"/>
  <c r="V669" i="6"/>
  <c r="V671" i="6"/>
  <c r="V322" i="6"/>
  <c r="V539" i="6"/>
  <c r="V975" i="6"/>
  <c r="V653" i="6"/>
  <c r="V694" i="6"/>
  <c r="V937" i="6"/>
  <c r="V396" i="6"/>
  <c r="V678" i="6"/>
  <c r="V493" i="6"/>
  <c r="V781" i="6"/>
  <c r="V725" i="6"/>
  <c r="V586" i="6"/>
  <c r="V827" i="6"/>
  <c r="V636" i="6"/>
  <c r="V918" i="6"/>
  <c r="V501" i="6"/>
  <c r="V929" i="6"/>
  <c r="V664" i="6"/>
  <c r="V843" i="6"/>
  <c r="V334" i="6"/>
  <c r="V605" i="6"/>
  <c r="V508" i="6"/>
  <c r="V473" i="6"/>
  <c r="V648" i="6"/>
  <c r="V643" i="6"/>
  <c r="V744" i="6"/>
  <c r="V431" i="6"/>
  <c r="V448" i="6"/>
  <c r="V960" i="6"/>
  <c r="V482" i="6"/>
  <c r="V907" i="6"/>
  <c r="V333" i="6"/>
  <c r="V886" i="6"/>
  <c r="V533" i="6"/>
  <c r="V483" i="6"/>
  <c r="V865" i="6"/>
  <c r="V532" i="6"/>
  <c r="V519" i="6"/>
  <c r="V948" i="6"/>
  <c r="V478" i="6"/>
  <c r="V365" i="6"/>
  <c r="V558" i="6"/>
  <c r="V731" i="6"/>
  <c r="V569" i="6"/>
  <c r="V571" i="6"/>
  <c r="V825" i="6"/>
  <c r="V596" i="6"/>
  <c r="V984" i="6"/>
  <c r="V323" i="6"/>
  <c r="V716" i="6"/>
  <c r="V639" i="6"/>
  <c r="V661" i="6"/>
  <c r="V550" i="6"/>
  <c r="V401" i="6"/>
  <c r="V784" i="6"/>
  <c r="V300" i="6"/>
  <c r="V723" i="6"/>
  <c r="V458" i="6"/>
  <c r="V956" i="6"/>
  <c r="V720" i="6"/>
  <c r="V991" i="6"/>
  <c r="V630" i="6"/>
  <c r="V816" i="6"/>
  <c r="V380" i="6"/>
  <c r="V603" i="6"/>
  <c r="V562" i="6"/>
  <c r="V996" i="6"/>
  <c r="V572" i="6"/>
  <c r="V598" i="6"/>
  <c r="V914" i="6"/>
  <c r="V680" i="6"/>
  <c r="V319" i="6"/>
  <c r="V815" i="6"/>
  <c r="V538" i="6"/>
  <c r="V874" i="6"/>
  <c r="V318" i="6"/>
  <c r="V845" i="6"/>
  <c r="V656" i="6"/>
  <c r="V309" i="6"/>
  <c r="V456" i="6"/>
  <c r="V797" i="6"/>
  <c r="V985" i="6"/>
  <c r="V674" i="6"/>
  <c r="V793" i="6"/>
  <c r="V557" i="6"/>
  <c r="V849" i="6"/>
  <c r="V384" i="6"/>
  <c r="V364" i="6"/>
  <c r="V851" i="6"/>
  <c r="V440" i="6"/>
  <c r="V343" i="6"/>
  <c r="V476" i="6"/>
  <c r="V629" i="6"/>
  <c r="V327" i="6"/>
  <c r="V823" i="6"/>
  <c r="V628" i="6"/>
  <c r="V624" i="6"/>
  <c r="V761" i="6"/>
  <c r="V492" i="6"/>
  <c r="V933" i="6"/>
  <c r="V646" i="6"/>
  <c r="V410" i="6"/>
  <c r="V868" i="6"/>
  <c r="V756" i="6"/>
  <c r="V608" i="6"/>
  <c r="V810" i="6"/>
  <c r="V356" i="6"/>
  <c r="V881" i="6"/>
  <c r="V600" i="6"/>
  <c r="V424" i="6"/>
  <c r="V877" i="6"/>
  <c r="V496" i="6"/>
  <c r="V987" i="6"/>
  <c r="V880" i="6"/>
  <c r="V609" i="6"/>
  <c r="V403" i="6"/>
  <c r="V316" i="6"/>
  <c r="V802" i="6"/>
  <c r="V686" i="6"/>
  <c r="V461" i="6"/>
  <c r="V890" i="6"/>
  <c r="V513" i="6"/>
  <c r="V320" i="6"/>
  <c r="V659" i="6"/>
  <c r="V420" i="6"/>
  <c r="V732" i="6"/>
  <c r="V516" i="6"/>
  <c r="V399" i="6"/>
  <c r="V777" i="6"/>
  <c r="V999" i="6"/>
  <c r="V826" i="6"/>
  <c r="V745" i="6"/>
  <c r="V940" i="6"/>
  <c r="V712" i="6"/>
  <c r="V772" i="6"/>
  <c r="V665" i="6"/>
  <c r="V564" i="6"/>
  <c r="V913" i="6"/>
  <c r="V632" i="6"/>
  <c r="V594" i="6"/>
  <c r="V753" i="6"/>
  <c r="V638" i="6"/>
  <c r="V314" i="6"/>
  <c r="V1000" i="6"/>
  <c r="V685" i="6"/>
  <c r="V471" i="6"/>
  <c r="V402" i="6"/>
  <c r="V912" i="6"/>
  <c r="V597" i="6"/>
  <c r="V967" i="6"/>
  <c r="V730" i="6"/>
  <c r="V551" i="6"/>
  <c r="V371" i="6"/>
  <c r="V835" i="6"/>
  <c r="V767" i="6"/>
  <c r="V729" i="6"/>
  <c r="V963" i="6"/>
  <c r="V689" i="6"/>
  <c r="V700" i="6"/>
  <c r="V658" i="6"/>
  <c r="V618" i="6"/>
  <c r="V311" i="6"/>
  <c r="V391" i="6"/>
  <c r="V591" i="6"/>
  <c r="V367" i="6"/>
  <c r="V978" i="6"/>
  <c r="V791" i="6"/>
  <c r="V675" i="6"/>
  <c r="V615" i="6"/>
  <c r="V326" i="6"/>
  <c r="V527" i="6"/>
  <c r="V706" i="6"/>
  <c r="V345" i="6"/>
  <c r="V895" i="6"/>
  <c r="V561" i="6"/>
  <c r="V949" i="6"/>
  <c r="V354" i="6"/>
  <c r="V352" i="6"/>
  <c r="V705" i="6"/>
  <c r="V417" i="6"/>
  <c r="V509" i="6"/>
  <c r="V820" i="6"/>
  <c r="V697" i="6"/>
  <c r="V768" i="6"/>
  <c r="V806" i="6"/>
  <c r="V883" i="6"/>
  <c r="V487" i="6"/>
  <c r="V524" i="6"/>
  <c r="V419" i="6"/>
  <c r="V805" i="6"/>
  <c r="V499" i="6"/>
  <c r="V435" i="6"/>
  <c r="V917" i="6"/>
  <c r="V577" i="6"/>
  <c r="V302" i="6"/>
  <c r="V903" i="6"/>
  <c r="V672" i="6"/>
  <c r="V595" i="6"/>
  <c r="V749" i="6"/>
  <c r="V494" i="6"/>
  <c r="V981" i="6"/>
  <c r="V502" i="6"/>
  <c r="V407" i="6"/>
  <c r="V920" i="6"/>
  <c r="V892" i="6"/>
  <c r="V660" i="6"/>
  <c r="V968" i="6"/>
  <c r="V563" i="6"/>
  <c r="V930" i="6"/>
  <c r="V751" i="6"/>
  <c r="V457" i="6"/>
  <c r="V792" i="6"/>
  <c r="V614" i="6"/>
  <c r="V408" i="6"/>
  <c r="V938" i="6"/>
  <c r="V677" i="6"/>
  <c r="V523" i="6"/>
  <c r="V307" i="6"/>
  <c r="V863" i="6"/>
  <c r="V666" i="6"/>
  <c r="V485" i="6"/>
  <c r="V936" i="6"/>
  <c r="V552" i="6"/>
  <c r="V328" i="6"/>
  <c r="V696" i="6"/>
  <c r="V537" i="6"/>
  <c r="V785" i="6"/>
  <c r="V567" i="6"/>
  <c r="V433" i="6"/>
  <c r="V926" i="6"/>
  <c r="V350" i="6"/>
  <c r="V924" i="6"/>
  <c r="V795" i="6"/>
  <c r="V342" i="6"/>
  <c r="V739" i="6"/>
  <c r="V900" i="6"/>
  <c r="V687" i="6"/>
  <c r="V642" i="6"/>
  <c r="V977" i="6"/>
  <c r="V844" i="6"/>
  <c r="V623" i="6"/>
  <c r="V741" i="6"/>
  <c r="V782" i="6"/>
  <c r="V377" i="6"/>
  <c r="V355" i="6"/>
  <c r="V734" i="6"/>
  <c r="V464" i="6"/>
  <c r="V462" i="6"/>
  <c r="V778" i="6"/>
  <c r="V549" i="6"/>
  <c r="V321" i="6"/>
  <c r="V796" i="6"/>
  <c r="V692" i="6"/>
  <c r="V347" i="6"/>
  <c r="V873" i="6"/>
  <c r="V663" i="6"/>
  <c r="V779" i="6"/>
  <c r="V467" i="6"/>
  <c r="V909" i="6"/>
  <c r="V746" i="6"/>
  <c r="V754" i="6"/>
  <c r="V306" i="6"/>
  <c r="V698" i="6"/>
  <c r="V441" i="6"/>
  <c r="V581" i="6"/>
  <c r="V507" i="6"/>
  <c r="V954" i="6"/>
  <c r="V1001" i="6"/>
  <c r="V576" i="6"/>
  <c r="V934" i="6"/>
  <c r="V848" i="6"/>
  <c r="V684" i="6"/>
  <c r="V582" i="6"/>
  <c r="V353" i="6"/>
  <c r="V862" i="6"/>
  <c r="V637" i="6"/>
  <c r="V383" i="6"/>
  <c r="V387" i="6"/>
  <c r="V388" i="6"/>
  <c r="V804" i="6"/>
  <c r="V652" i="6"/>
  <c r="V517" i="6"/>
  <c r="V447" i="6"/>
  <c r="V973" i="6"/>
  <c r="V808" i="6"/>
  <c r="V928" i="6"/>
  <c r="V724" i="6"/>
  <c r="V650" i="6"/>
  <c r="V575" i="6"/>
  <c r="V426" i="6"/>
  <c r="V889" i="6"/>
  <c r="V644" i="6"/>
  <c r="V635" i="6"/>
  <c r="V986" i="6"/>
  <c r="V683" i="6"/>
  <c r="V373" i="6"/>
  <c r="V875" i="6"/>
  <c r="V822" i="6"/>
  <c r="V972" i="6"/>
  <c r="V850" i="6"/>
  <c r="V512" i="6"/>
  <c r="V511" i="6"/>
  <c r="V888" i="6"/>
  <c r="V470" i="6"/>
  <c r="V503" i="6"/>
  <c r="V817" i="6"/>
  <c r="V759" i="6"/>
  <c r="V330" i="6"/>
  <c r="V641" i="6"/>
  <c r="V340" i="6"/>
  <c r="V812" i="6"/>
  <c r="V477" i="6"/>
  <c r="V966" i="6"/>
  <c r="V606" i="6"/>
  <c r="V465" i="6"/>
  <c r="V362" i="6"/>
  <c r="V811" i="6"/>
  <c r="V554" i="6"/>
  <c r="V393" i="6"/>
  <c r="V915" i="6"/>
  <c r="V760" i="6"/>
  <c r="V530" i="6"/>
  <c r="V313" i="6"/>
  <c r="V715" i="6"/>
  <c r="V412" i="6"/>
  <c r="V783" i="6"/>
  <c r="V613" i="6"/>
  <c r="V857" i="6"/>
  <c r="V584" i="6"/>
  <c r="V498" i="6"/>
  <c r="V535" i="6"/>
  <c r="V500" i="6"/>
  <c r="V878" i="6"/>
  <c r="V733" i="6"/>
  <c r="V381" i="6"/>
  <c r="V799" i="6"/>
  <c r="V833" i="6"/>
  <c r="V838" i="6"/>
  <c r="V579" i="6"/>
  <c r="V995" i="6"/>
  <c r="V896" i="6"/>
  <c r="V640" i="6"/>
  <c r="V864" i="6"/>
  <c r="V728" i="6"/>
  <c r="V395" i="6"/>
  <c r="V370" i="6"/>
  <c r="V819" i="6"/>
  <c r="V547" i="6"/>
  <c r="V481" i="6"/>
  <c r="V839" i="6"/>
  <c r="V651" i="6"/>
  <c r="V398" i="6"/>
  <c r="V871" i="6"/>
  <c r="V738" i="6"/>
  <c r="V423" i="6"/>
  <c r="V922" i="6"/>
  <c r="V809" i="6"/>
  <c r="V800" i="6"/>
  <c r="V543" i="6"/>
  <c r="V976" i="6"/>
  <c r="V807" i="6"/>
  <c r="V468" i="6"/>
  <c r="V312" i="6"/>
  <c r="V548" i="6"/>
  <c r="V718" i="6"/>
  <c r="V952" i="6"/>
  <c r="V713" i="6"/>
  <c r="V301" i="6"/>
  <c r="V657" i="6"/>
  <c r="V385" i="6"/>
  <c r="V506" i="6"/>
  <c r="V382" i="6"/>
  <c r="V722" i="6"/>
  <c r="V479" i="6"/>
  <c r="V654" i="6"/>
  <c r="V415" i="6"/>
  <c r="V529" i="6"/>
  <c r="V945" i="6"/>
  <c r="V450" i="6"/>
  <c r="V979" i="6"/>
  <c r="V647" i="6"/>
  <c r="V497" i="6"/>
  <c r="V556" i="6"/>
  <c r="V484" i="6"/>
  <c r="V925" i="6"/>
  <c r="V769" i="6"/>
  <c r="V626" i="6"/>
  <c r="V908" i="6"/>
  <c r="V495" i="6"/>
  <c r="V861" i="6"/>
  <c r="V962" i="6"/>
  <c r="V992" i="6"/>
  <c r="V921" i="6"/>
  <c r="V592" i="6"/>
  <c r="V436" i="6"/>
  <c r="V990" i="6"/>
  <c r="V726" i="6"/>
  <c r="V832" i="6"/>
  <c r="V349" i="6"/>
  <c r="V747" i="6"/>
  <c r="V429" i="6"/>
  <c r="V368" i="6"/>
  <c r="V872" i="6"/>
  <c r="V604" i="6"/>
  <c r="V902" i="6"/>
  <c r="V540" i="6"/>
  <c r="V627" i="6"/>
  <c r="V837" i="6"/>
  <c r="V489" i="6"/>
  <c r="V619" i="6"/>
  <c r="V958" i="6"/>
  <c r="V831" i="6"/>
  <c r="V587" i="6"/>
  <c r="V709" i="6"/>
  <c r="V331" i="6"/>
  <c r="V870" i="6"/>
  <c r="V510" i="6"/>
  <c r="V378" i="6"/>
  <c r="V774" i="6"/>
  <c r="V452" i="6"/>
  <c r="V414" i="6"/>
  <c r="V898" i="6"/>
  <c r="V568" i="6"/>
  <c r="V411" i="6"/>
  <c r="V943" i="6"/>
  <c r="V853" i="6"/>
  <c r="V518" i="6"/>
  <c r="V338" i="6"/>
  <c r="V676" i="6"/>
  <c r="V460" i="6"/>
  <c r="V717" i="6"/>
  <c r="V566" i="6"/>
  <c r="V944" i="6"/>
  <c r="V735" i="6"/>
  <c r="V505" i="6"/>
  <c r="V580" i="6"/>
  <c r="V714" i="6"/>
  <c r="V942" i="6"/>
  <c r="V856" i="6"/>
  <c r="V425" i="6"/>
  <c r="V764" i="6"/>
  <c r="V969" i="6"/>
  <c r="V885" i="6"/>
  <c r="V662" i="6"/>
  <c r="V386" i="6"/>
  <c r="V946" i="6"/>
  <c r="V852" i="6"/>
  <c r="V842" i="6"/>
  <c r="V821" i="6"/>
  <c r="V515" i="6"/>
  <c r="V422" i="6"/>
  <c r="V906" i="6"/>
  <c r="V625" i="6"/>
  <c r="V474" i="6"/>
  <c r="V919" i="6"/>
  <c r="V688" i="6"/>
  <c r="V514" i="6"/>
  <c r="V814" i="6"/>
  <c r="V801" i="6"/>
  <c r="V555" i="6"/>
  <c r="V475" i="6"/>
  <c r="V957" i="6"/>
  <c r="V840" i="6"/>
  <c r="V588" i="6"/>
  <c r="V337" i="6"/>
  <c r="V887" i="6"/>
  <c r="V612" i="6"/>
  <c r="V439" i="6"/>
  <c r="V947" i="6"/>
  <c r="V762" i="6"/>
  <c r="V369" i="6"/>
  <c r="V788" i="6"/>
  <c r="V828" i="6"/>
  <c r="V432" i="6"/>
  <c r="V351" i="6"/>
  <c r="V803" i="6"/>
  <c r="V824" i="6"/>
  <c r="V526" i="6"/>
  <c r="V617" i="6"/>
  <c r="V964" i="6"/>
  <c r="V559" i="6"/>
  <c r="V469" i="6"/>
  <c r="V357" i="6"/>
  <c r="V585" i="6"/>
  <c r="V536" i="6"/>
  <c r="V578" i="6"/>
  <c r="V486" i="6"/>
  <c r="V993" i="6"/>
  <c r="V757" i="6"/>
  <c r="V534" i="6"/>
  <c r="V346" i="6"/>
  <c r="V565" i="6"/>
  <c r="V884" i="6"/>
  <c r="V372" i="6"/>
  <c r="V344" i="6"/>
  <c r="V428" i="6"/>
  <c r="V743" i="6"/>
  <c r="V649" i="6"/>
  <c r="V335" i="6"/>
  <c r="V770" i="6"/>
  <c r="V336" i="6"/>
  <c r="V397" i="6"/>
  <c r="V869" i="6"/>
  <c r="V480" i="6"/>
  <c r="V404" i="6"/>
  <c r="V882" i="6"/>
  <c r="V941" i="6"/>
  <c r="V951" i="6"/>
  <c r="V573" i="6"/>
  <c r="V710" i="6"/>
  <c r="V997" i="6"/>
  <c r="V490" i="6"/>
  <c r="V702" i="6"/>
  <c r="V339" i="6"/>
  <c r="V911" i="6"/>
  <c r="V418" i="6"/>
  <c r="V758" i="6"/>
  <c r="V392" i="6"/>
  <c r="V994" i="6"/>
  <c r="V593" i="6"/>
  <c r="V670" i="6"/>
  <c r="V859" i="6"/>
  <c r="V570" i="6"/>
  <c r="V413" i="6"/>
  <c r="V935" i="6"/>
  <c r="V794" i="6"/>
  <c r="V434" i="6"/>
  <c r="V442" i="6"/>
  <c r="V876" i="6"/>
  <c r="V601" i="6"/>
  <c r="V390" i="6"/>
  <c r="V727" i="6"/>
  <c r="V491" i="6"/>
  <c r="V740" i="6"/>
  <c r="V667" i="6"/>
  <c r="V324" i="6"/>
  <c r="V748" i="6"/>
  <c r="V544" i="6"/>
  <c r="V673" i="6"/>
  <c r="V737" i="6"/>
  <c r="V965" i="6"/>
  <c r="V834" i="6"/>
  <c r="V545" i="6"/>
  <c r="V867" i="6"/>
  <c r="V955" i="6"/>
  <c r="V989" i="6"/>
  <c r="V645" i="6"/>
  <c r="V446" i="6"/>
  <c r="V394" i="6"/>
  <c r="V904" i="6"/>
  <c r="V894" i="6"/>
  <c r="V905" i="6"/>
  <c r="V786" i="6"/>
  <c r="V421" i="6"/>
  <c r="V363" i="6"/>
  <c r="V693" i="6"/>
  <c r="V602" i="6"/>
  <c r="V891" i="6"/>
  <c r="V775" i="6"/>
  <c r="V521" i="6"/>
  <c r="V303" i="6"/>
  <c r="V879" i="6"/>
  <c r="V633" i="6"/>
  <c r="V528" i="6"/>
  <c r="V389" i="6"/>
  <c r="V818" i="6"/>
  <c r="V681" i="6"/>
  <c r="V359" i="6"/>
  <c r="V846" i="6"/>
  <c r="V755" i="6"/>
  <c r="V765" i="6"/>
  <c r="V409" i="6"/>
  <c r="V553" i="6"/>
  <c r="V719" i="6"/>
  <c r="V780" i="6"/>
  <c r="V583" i="6"/>
  <c r="V531" i="6"/>
  <c r="V771" i="6"/>
  <c r="V376" i="6"/>
  <c r="V953" i="6"/>
  <c r="V829" i="6"/>
  <c r="V899" i="6"/>
  <c r="V860" i="6"/>
  <c r="V971" i="6"/>
  <c r="V679" i="6"/>
  <c r="V590" i="6"/>
  <c r="V416" i="6"/>
  <c r="V691" i="6"/>
  <c r="V542" i="6"/>
  <c r="V836" i="6"/>
  <c r="V504" i="6"/>
  <c r="V980" i="6"/>
  <c r="V858" i="6"/>
  <c r="V721" i="6"/>
  <c r="V607" i="6"/>
  <c r="V611" i="6"/>
  <c r="V983" i="6"/>
  <c r="V427" i="6"/>
  <c r="V304" i="6"/>
  <c r="V332" i="6"/>
  <c r="V773" i="6"/>
  <c r="V574" i="6"/>
  <c r="V310" i="6"/>
  <c r="V866" i="6"/>
  <c r="V472" i="6"/>
  <c r="V375" i="6"/>
  <c r="V961" i="6"/>
  <c r="V622" i="6"/>
  <c r="V444" i="6"/>
  <c r="V361" i="6"/>
  <c r="V374" i="6"/>
  <c r="V360" i="6"/>
  <c r="V620" i="6"/>
  <c r="V655" i="6"/>
  <c r="V752" i="6"/>
  <c r="V610" i="6"/>
  <c r="V682" i="6"/>
  <c r="V400" i="6"/>
  <c r="V988" i="6"/>
  <c r="V546" i="6"/>
  <c r="V711" i="6"/>
  <c r="V449" i="6"/>
  <c r="V348" i="6"/>
  <c r="V699" i="6"/>
  <c r="V798" i="6"/>
  <c r="V813" i="6"/>
  <c r="V599" i="6"/>
  <c r="V466" i="6"/>
  <c r="V308" i="6"/>
  <c r="V855" i="6"/>
  <c r="V459" i="6"/>
  <c r="V488" i="6"/>
  <c r="V789" i="6"/>
  <c r="V707" i="6"/>
  <c r="V445" i="6"/>
  <c r="V703" i="6"/>
  <c r="V525" i="6"/>
  <c r="V841" i="6"/>
  <c r="V704" i="6"/>
  <c r="V315" i="6"/>
  <c r="V923" i="6"/>
  <c r="V668" i="6"/>
  <c r="V854" i="6"/>
  <c r="V787" i="6"/>
  <c r="V358" i="6"/>
  <c r="V932" i="6"/>
  <c r="V621" i="6"/>
  <c r="V690" i="6"/>
  <c r="V325" i="6"/>
  <c r="V317" i="6"/>
  <c r="V790" i="6"/>
  <c r="V522" i="6"/>
  <c r="V454" i="6"/>
  <c r="V366" i="6"/>
  <c r="V950" i="6"/>
  <c r="V998" i="6"/>
  <c r="V847" i="6"/>
  <c r="V463" i="6"/>
  <c r="V341" i="6"/>
  <c r="V742" i="6"/>
  <c r="V631" i="6"/>
  <c r="V970" i="6"/>
  <c r="V695" i="6"/>
  <c r="V560" i="6"/>
  <c r="V329" i="6"/>
  <c r="V830" i="6"/>
  <c r="V701" i="6"/>
  <c r="V589" i="6"/>
  <c r="V453" i="6"/>
  <c r="V916" i="6"/>
  <c r="V901" i="6"/>
  <c r="V438" i="6"/>
  <c r="V939" i="6"/>
  <c r="V100" i="6"/>
  <c r="V12" i="6"/>
  <c r="V255" i="6"/>
  <c r="V106" i="6"/>
  <c r="V229" i="6"/>
  <c r="V169" i="6"/>
  <c r="V13" i="6"/>
  <c r="V96" i="6"/>
  <c r="V177" i="6"/>
  <c r="V250" i="6"/>
  <c r="V66" i="6"/>
  <c r="V82" i="6"/>
  <c r="V26" i="6"/>
  <c r="V129" i="6"/>
  <c r="V294" i="6"/>
  <c r="V174" i="6"/>
  <c r="V211" i="6"/>
  <c r="V190" i="6"/>
  <c r="V73" i="6"/>
  <c r="V182" i="6"/>
  <c r="V273" i="6"/>
  <c r="V6" i="6"/>
  <c r="V195" i="6"/>
  <c r="V39" i="6"/>
  <c r="V148" i="6"/>
  <c r="V88" i="6"/>
  <c r="V188" i="6"/>
  <c r="V291" i="6"/>
  <c r="V115" i="6"/>
  <c r="V23" i="6"/>
  <c r="V27" i="6"/>
  <c r="V204" i="6"/>
  <c r="V48" i="6"/>
  <c r="V270" i="6"/>
  <c r="V186" i="6"/>
  <c r="V89" i="6"/>
  <c r="V52" i="6"/>
  <c r="V18" i="6"/>
  <c r="V295" i="6"/>
  <c r="V58" i="6"/>
  <c r="V292" i="6"/>
  <c r="V10" i="6"/>
  <c r="V189" i="6"/>
  <c r="V33" i="6"/>
  <c r="V133" i="6"/>
  <c r="V226" i="6"/>
  <c r="V136" i="6"/>
  <c r="V260" i="6"/>
  <c r="V293" i="6"/>
  <c r="V109" i="6"/>
  <c r="V17" i="6"/>
  <c r="V21" i="6"/>
  <c r="V214" i="6"/>
  <c r="V231" i="6"/>
  <c r="V102" i="6"/>
  <c r="V181" i="6"/>
  <c r="V93" i="6"/>
  <c r="V222" i="6"/>
  <c r="V235" i="6"/>
  <c r="V175" i="6"/>
  <c r="V19" i="6"/>
  <c r="V192" i="6"/>
  <c r="V196" i="6"/>
  <c r="V108" i="6"/>
  <c r="V208" i="6"/>
  <c r="V198" i="6"/>
  <c r="V22" i="6"/>
  <c r="V135" i="6"/>
  <c r="V259" i="6"/>
  <c r="V184" i="6"/>
  <c r="V28" i="6"/>
  <c r="V159" i="6"/>
  <c r="V282" i="6"/>
  <c r="V232" i="6"/>
  <c r="V249" i="6"/>
  <c r="V123" i="6"/>
  <c r="V205" i="6"/>
  <c r="V15" i="6"/>
  <c r="V225" i="6"/>
  <c r="V35" i="6"/>
  <c r="V113" i="6"/>
  <c r="V124" i="6"/>
  <c r="V69" i="6"/>
  <c r="V144" i="6"/>
  <c r="V117" i="6"/>
  <c r="V32" i="6"/>
  <c r="V9" i="6"/>
  <c r="V90" i="6"/>
  <c r="V29" i="6"/>
  <c r="V36" i="6"/>
  <c r="V54" i="6"/>
  <c r="V31" i="6"/>
  <c r="V94" i="6"/>
  <c r="V57" i="6"/>
  <c r="V215" i="6"/>
  <c r="V298" i="6"/>
  <c r="V171" i="6"/>
  <c r="V168" i="6"/>
  <c r="V219" i="6"/>
  <c r="V266" i="6"/>
  <c r="V111" i="6"/>
  <c r="V256" i="6"/>
  <c r="V131" i="6"/>
  <c r="V209" i="6"/>
  <c r="V220" i="6"/>
  <c r="V165" i="6"/>
  <c r="V240" i="6"/>
  <c r="V274" i="6"/>
  <c r="V119" i="6"/>
  <c r="V50" i="6"/>
  <c r="V75" i="6"/>
  <c r="V98" i="6"/>
  <c r="V132" i="6"/>
  <c r="V246" i="6"/>
  <c r="V24" i="6"/>
  <c r="V286" i="6"/>
  <c r="V44" i="6"/>
  <c r="V62" i="6"/>
  <c r="V191" i="6"/>
  <c r="V279" i="6"/>
  <c r="V265" i="6"/>
  <c r="V70" i="6"/>
  <c r="V130" i="6"/>
  <c r="V207" i="6"/>
  <c r="V178" i="6"/>
  <c r="V227" i="6"/>
  <c r="V296" i="6"/>
  <c r="V51" i="6"/>
  <c r="V281" i="6"/>
  <c r="V71" i="6"/>
  <c r="V244" i="6"/>
  <c r="V224" i="6"/>
  <c r="V201" i="6"/>
  <c r="V180" i="6"/>
  <c r="V221" i="6"/>
  <c r="V228" i="6"/>
  <c r="V45" i="6"/>
  <c r="V120" i="6"/>
  <c r="V65" i="6"/>
  <c r="V140" i="6"/>
  <c r="V254" i="6"/>
  <c r="V185" i="6"/>
  <c r="V166" i="6"/>
  <c r="V234" i="6"/>
  <c r="V213" i="6"/>
  <c r="V128" i="6"/>
  <c r="V105" i="6"/>
  <c r="V84" i="6"/>
  <c r="V125" i="6"/>
  <c r="V146" i="6"/>
  <c r="V147" i="6"/>
  <c r="V42" i="6"/>
  <c r="V167" i="6"/>
  <c r="V154" i="6"/>
  <c r="V55" i="6"/>
  <c r="V202" i="6"/>
  <c r="V11" i="6"/>
  <c r="V252" i="6"/>
  <c r="V59" i="6"/>
  <c r="V141" i="6"/>
  <c r="V216" i="6"/>
  <c r="V161" i="6"/>
  <c r="V236" i="6"/>
  <c r="V49" i="6"/>
  <c r="V60" i="6"/>
  <c r="V5" i="6"/>
  <c r="V80" i="6"/>
  <c r="V53" i="6"/>
  <c r="V142" i="6"/>
  <c r="V238" i="6"/>
  <c r="V121" i="6"/>
  <c r="V278" i="6"/>
  <c r="V25" i="6"/>
  <c r="V243" i="6"/>
  <c r="V290" i="6"/>
  <c r="V271" i="6"/>
  <c r="V127" i="6"/>
  <c r="V151" i="6"/>
  <c r="V122" i="6"/>
  <c r="V107" i="6"/>
  <c r="V170" i="6"/>
  <c r="V262" i="6"/>
  <c r="V8" i="6"/>
  <c r="V46" i="6"/>
  <c r="V63" i="6"/>
  <c r="V86" i="6"/>
  <c r="V145" i="6"/>
  <c r="V156" i="6"/>
  <c r="V101" i="6"/>
  <c r="V176" i="6"/>
  <c r="V149" i="6"/>
  <c r="V64" i="6"/>
  <c r="V41" i="6"/>
  <c r="V20" i="6"/>
  <c r="V61" i="6"/>
  <c r="V68" i="6"/>
  <c r="V118" i="6"/>
  <c r="V14" i="6"/>
  <c r="V158" i="6"/>
  <c r="V162" i="6"/>
  <c r="V247" i="6"/>
  <c r="V72" i="6"/>
  <c r="V203" i="6"/>
  <c r="V95" i="6"/>
  <c r="V251" i="6"/>
  <c r="V268" i="6"/>
  <c r="V143" i="6"/>
  <c r="V288" i="6"/>
  <c r="V163" i="6"/>
  <c r="V241" i="6"/>
  <c r="V275" i="6"/>
  <c r="V197" i="6"/>
  <c r="V7" i="6"/>
  <c r="V245" i="6"/>
  <c r="V160" i="6"/>
  <c r="V137" i="6"/>
  <c r="V116" i="6"/>
  <c r="V157" i="6"/>
  <c r="V155" i="6"/>
  <c r="V237" i="6"/>
  <c r="V47" i="6"/>
  <c r="V261" i="6"/>
  <c r="V67" i="6"/>
  <c r="V126" i="6"/>
  <c r="V206" i="6"/>
  <c r="V38" i="6"/>
  <c r="V153" i="6"/>
  <c r="V134" i="6"/>
  <c r="V210" i="6"/>
  <c r="V239" i="6"/>
  <c r="V258" i="6"/>
  <c r="V263" i="6"/>
  <c r="V272" i="6"/>
  <c r="V83" i="6"/>
  <c r="V138" i="6"/>
  <c r="V103" i="6"/>
  <c r="V276" i="6"/>
  <c r="V283" i="6"/>
  <c r="V233" i="6"/>
  <c r="V212" i="6"/>
  <c r="V253" i="6"/>
  <c r="V287" i="6"/>
  <c r="V77" i="6"/>
  <c r="V152" i="6"/>
  <c r="V97" i="6"/>
  <c r="V172" i="6"/>
  <c r="V277" i="6"/>
  <c r="V280" i="6"/>
  <c r="V230" i="6"/>
  <c r="V16" i="6"/>
  <c r="V285" i="6"/>
  <c r="V200" i="6"/>
  <c r="V110" i="6"/>
  <c r="V223" i="6"/>
  <c r="V150" i="6"/>
  <c r="V164" i="6"/>
  <c r="V269" i="6"/>
  <c r="V56" i="6"/>
  <c r="V297" i="6"/>
  <c r="V76" i="6"/>
  <c r="V87" i="6"/>
  <c r="V264" i="6"/>
  <c r="V43" i="6"/>
  <c r="V284" i="6"/>
  <c r="V91" i="6"/>
  <c r="V173" i="6"/>
  <c r="V267" i="6"/>
  <c r="V193" i="6"/>
  <c r="V3" i="6"/>
  <c r="V81" i="6"/>
  <c r="V92" i="6"/>
  <c r="V37" i="6"/>
  <c r="V112" i="6"/>
  <c r="V85" i="6"/>
  <c r="V248" i="6"/>
  <c r="V257" i="6"/>
  <c r="V217" i="6"/>
  <c r="V289" i="6"/>
  <c r="V4" i="6"/>
  <c r="V299" i="6"/>
  <c r="V104" i="6"/>
  <c r="V30" i="6"/>
  <c r="V78" i="6"/>
  <c r="V183" i="6"/>
  <c r="V194" i="6"/>
  <c r="V139" i="6"/>
  <c r="V242" i="6"/>
  <c r="V187" i="6"/>
  <c r="V34" i="6"/>
  <c r="V79" i="6"/>
  <c r="V74" i="6"/>
  <c r="V99" i="6"/>
  <c r="V218" i="6"/>
  <c r="V179" i="6"/>
  <c r="V114" i="6"/>
  <c r="V199" i="6"/>
  <c r="V40" i="6"/>
  <c r="BM9" i="6" a="1"/>
  <c r="BM9" i="6" s="1"/>
  <c r="BM56" i="6" a="1"/>
  <c r="BM56" i="6" s="1"/>
  <c r="BM55" i="6" a="1"/>
  <c r="BM55" i="6" s="1"/>
  <c r="BM52" i="6" a="1"/>
  <c r="BM52" i="6" s="1"/>
  <c r="BM54" i="6" a="1"/>
  <c r="BM54" i="6" s="1"/>
  <c r="BM53" i="6" a="1"/>
  <c r="BM53" i="6" s="1"/>
  <c r="BM57" i="6" a="1"/>
  <c r="BM57" i="6" s="1"/>
  <c r="BL59" i="6"/>
  <c r="BN46" i="6"/>
  <c r="BN49" i="6"/>
  <c r="BN45" i="6"/>
  <c r="BN48" i="6"/>
  <c r="BN50" i="6"/>
  <c r="BN2" i="6"/>
  <c r="BN4" i="6"/>
  <c r="BN7" i="6"/>
  <c r="BN5" i="6"/>
  <c r="BN6" i="6"/>
  <c r="BO10" i="6"/>
  <c r="BO41" i="6"/>
  <c r="BO49" i="6" s="1"/>
  <c r="BP14" i="6" a="1"/>
  <c r="BP14" i="6" s="1"/>
  <c r="BP12" i="6" a="1"/>
  <c r="BP12" i="6" s="1"/>
  <c r="BP16" i="6" a="1"/>
  <c r="BP16" i="6" s="1"/>
  <c r="BP13" i="6" a="1"/>
  <c r="BP13" i="6" s="1"/>
  <c r="BP15" i="6" a="1"/>
  <c r="BP15" i="6" s="1"/>
  <c r="BP17" i="6" a="1"/>
  <c r="BP17" i="6" s="1"/>
  <c r="R15" i="8" l="1"/>
  <c r="N15" i="8"/>
  <c r="BN9" i="6" a="1"/>
  <c r="BN9" i="6" s="1"/>
  <c r="BN52" i="6" a="1"/>
  <c r="BN52" i="6" s="1"/>
  <c r="BN56" i="6" a="1"/>
  <c r="BN56" i="6" s="1"/>
  <c r="BN55" i="6" a="1"/>
  <c r="BN55" i="6" s="1"/>
  <c r="BN53" i="6" a="1"/>
  <c r="BN53" i="6" s="1"/>
  <c r="BN57" i="6" a="1"/>
  <c r="BN57" i="6" s="1"/>
  <c r="BN54" i="6" a="1"/>
  <c r="BN54" i="6" s="1"/>
  <c r="BM59" i="6"/>
  <c r="BO50" i="6"/>
  <c r="BO48" i="6"/>
  <c r="BO46" i="6"/>
  <c r="BO47" i="6"/>
  <c r="BP10" i="6"/>
  <c r="BO4" i="6"/>
  <c r="BO7" i="6"/>
  <c r="BO6" i="6"/>
  <c r="BO2" i="6"/>
  <c r="BO5" i="6"/>
  <c r="BO3" i="6"/>
  <c r="BO45" i="6"/>
  <c r="BP41" i="6"/>
  <c r="BP49" i="6" s="1"/>
  <c r="BQ12" i="6" a="1"/>
  <c r="BQ12" i="6" s="1"/>
  <c r="BQ14" i="6" a="1"/>
  <c r="BQ14" i="6" s="1"/>
  <c r="BQ15" i="6" a="1"/>
  <c r="BQ15" i="6" s="1"/>
  <c r="BQ13" i="6" a="1"/>
  <c r="BQ13" i="6" s="1"/>
  <c r="BQ17" i="6" a="1"/>
  <c r="BQ17" i="6" s="1"/>
  <c r="BQ16" i="6" a="1"/>
  <c r="BQ16" i="6" s="1"/>
  <c r="BO9" i="6" l="1" a="1"/>
  <c r="BO9" i="6" s="1"/>
  <c r="BO56" i="6" a="1"/>
  <c r="BO56" i="6" s="1"/>
  <c r="BO52" i="6" a="1"/>
  <c r="BO52" i="6" s="1"/>
  <c r="BO53" i="6" a="1"/>
  <c r="BO53" i="6" s="1"/>
  <c r="BO57" i="6" a="1"/>
  <c r="BO57" i="6" s="1"/>
  <c r="BO54" i="6" a="1"/>
  <c r="BO54" i="6" s="1"/>
  <c r="BO55" i="6" a="1"/>
  <c r="BO55" i="6" s="1"/>
  <c r="BN59" i="6"/>
  <c r="BQ10" i="6"/>
  <c r="BP7" i="6"/>
  <c r="BP6" i="6"/>
  <c r="BP2" i="6"/>
  <c r="BP4" i="6"/>
  <c r="BP3" i="6"/>
  <c r="BP5" i="6"/>
  <c r="BP47" i="6"/>
  <c r="BP45" i="6"/>
  <c r="BP50" i="6"/>
  <c r="BP46" i="6"/>
  <c r="BQ41" i="6"/>
  <c r="BQ48" i="6" s="1"/>
  <c r="BP48" i="6"/>
  <c r="BR13" i="6" a="1"/>
  <c r="BR13" i="6" s="1"/>
  <c r="BR17" i="6" a="1"/>
  <c r="BR17" i="6" s="1"/>
  <c r="BR12" i="6" a="1"/>
  <c r="BR12" i="6" s="1"/>
  <c r="BR16" i="6" a="1"/>
  <c r="BR16" i="6" s="1"/>
  <c r="BR15" i="6" a="1"/>
  <c r="BR15" i="6" s="1"/>
  <c r="BR14" i="6" a="1"/>
  <c r="BR14" i="6" s="1"/>
  <c r="BP9" i="6" l="1" a="1"/>
  <c r="BP9" i="6" s="1"/>
  <c r="BP52" i="6" a="1"/>
  <c r="BP52" i="6" s="1"/>
  <c r="BP55" i="6" a="1"/>
  <c r="BP55" i="6" s="1"/>
  <c r="BP56" i="6" a="1"/>
  <c r="BP56" i="6" s="1"/>
  <c r="BP54" i="6" a="1"/>
  <c r="BP54" i="6" s="1"/>
  <c r="BP57" i="6" a="1"/>
  <c r="BP57" i="6" s="1"/>
  <c r="BP53" i="6" a="1"/>
  <c r="BP53" i="6" s="1"/>
  <c r="BO59" i="6"/>
  <c r="BR10" i="6"/>
  <c r="BQ4" i="6"/>
  <c r="BQ7" i="6"/>
  <c r="BQ3" i="6"/>
  <c r="BQ6" i="6"/>
  <c r="BQ2" i="6"/>
  <c r="BQ5" i="6"/>
  <c r="BR41" i="6"/>
  <c r="BR49" i="6" s="1"/>
  <c r="BQ46" i="6"/>
  <c r="BQ49" i="6"/>
  <c r="BQ50" i="6"/>
  <c r="BQ47" i="6"/>
  <c r="BQ45" i="6"/>
  <c r="BS15" i="6" a="1"/>
  <c r="BS15" i="6" s="1"/>
  <c r="BS13" i="6" a="1"/>
  <c r="BS13" i="6" s="1"/>
  <c r="BS12" i="6" a="1"/>
  <c r="BS12" i="6" s="1"/>
  <c r="BS16" i="6" a="1"/>
  <c r="BS16" i="6" s="1"/>
  <c r="BS14" i="6" a="1"/>
  <c r="BS14" i="6" s="1"/>
  <c r="BS17" i="6" a="1"/>
  <c r="BS17" i="6" s="1"/>
  <c r="BQ9" i="6" l="1" a="1"/>
  <c r="BQ9" i="6" s="1"/>
  <c r="BQ56" i="6" a="1"/>
  <c r="BQ56" i="6" s="1"/>
  <c r="BQ55" i="6" a="1"/>
  <c r="BQ55" i="6" s="1"/>
  <c r="BQ54" i="6" a="1"/>
  <c r="BQ54" i="6" s="1"/>
  <c r="BQ52" i="6" a="1"/>
  <c r="BQ52" i="6" s="1"/>
  <c r="BQ53" i="6" a="1"/>
  <c r="BQ53" i="6" s="1"/>
  <c r="BQ57" i="6" a="1"/>
  <c r="BQ57" i="6" s="1"/>
  <c r="BR46" i="6"/>
  <c r="BR50" i="6"/>
  <c r="BR48" i="6"/>
  <c r="BR47" i="6"/>
  <c r="BR3" i="6"/>
  <c r="BR4" i="6"/>
  <c r="BR7" i="6"/>
  <c r="BR5" i="6"/>
  <c r="BR6" i="6"/>
  <c r="BR2" i="6"/>
  <c r="BR45" i="6"/>
  <c r="BS10" i="6"/>
  <c r="BP59" i="6"/>
  <c r="BS41" i="6"/>
  <c r="BS47" i="6" s="1"/>
  <c r="BT14" i="6" a="1"/>
  <c r="BT14" i="6" s="1"/>
  <c r="BT12" i="6" a="1"/>
  <c r="BT12" i="6" s="1"/>
  <c r="BT15" i="6" a="1"/>
  <c r="BT15" i="6" s="1"/>
  <c r="BT16" i="6" a="1"/>
  <c r="BT16" i="6" s="1"/>
  <c r="BT13" i="6" a="1"/>
  <c r="BT13" i="6" s="1"/>
  <c r="BT17" i="6" a="1"/>
  <c r="BT17" i="6" s="1"/>
  <c r="BR9" i="6" l="1" a="1"/>
  <c r="BR9" i="6" s="1"/>
  <c r="BR52" i="6" a="1"/>
  <c r="BR52" i="6" s="1"/>
  <c r="BR54" i="6" a="1"/>
  <c r="BR54" i="6" s="1"/>
  <c r="BR56" i="6" a="1"/>
  <c r="BR56" i="6" s="1"/>
  <c r="BR55" i="6" a="1"/>
  <c r="BR55" i="6" s="1"/>
  <c r="BR57" i="6" a="1"/>
  <c r="BR57" i="6" s="1"/>
  <c r="BR53" i="6" a="1"/>
  <c r="BR53" i="6" s="1"/>
  <c r="BS48" i="6"/>
  <c r="BT10" i="6"/>
  <c r="BT3" i="6" s="1"/>
  <c r="BS2" i="6"/>
  <c r="BS5" i="6"/>
  <c r="BS3" i="6"/>
  <c r="BS4" i="6"/>
  <c r="BS6" i="6"/>
  <c r="BS7" i="6"/>
  <c r="BQ59" i="6"/>
  <c r="BS50" i="6"/>
  <c r="BS45" i="6"/>
  <c r="BS46" i="6"/>
  <c r="BS49" i="6"/>
  <c r="BT41" i="6"/>
  <c r="BT48" i="6" s="1"/>
  <c r="BU12" i="6" a="1"/>
  <c r="BU12" i="6" s="1"/>
  <c r="BU15" i="6" a="1"/>
  <c r="BU15" i="6" s="1"/>
  <c r="BU14" i="6" a="1"/>
  <c r="BU14" i="6" s="1"/>
  <c r="BU13" i="6" a="1"/>
  <c r="BU13" i="6" s="1"/>
  <c r="BU17" i="6" a="1"/>
  <c r="BU17" i="6" s="1"/>
  <c r="BU16" i="6" a="1"/>
  <c r="BU16" i="6" s="1"/>
  <c r="BS9" i="6" l="1" a="1"/>
  <c r="BS9" i="6" s="1"/>
  <c r="BS55" i="6" a="1"/>
  <c r="BS55" i="6" s="1"/>
  <c r="BS52" i="6" a="1"/>
  <c r="BS52" i="6" s="1"/>
  <c r="BS56" i="6" a="1"/>
  <c r="BS56" i="6" s="1"/>
  <c r="BS53" i="6" a="1"/>
  <c r="BS53" i="6" s="1"/>
  <c r="BS57" i="6" a="1"/>
  <c r="BS57" i="6" s="1"/>
  <c r="BS54" i="6" a="1"/>
  <c r="BS54" i="6" s="1"/>
  <c r="BR59" i="6"/>
  <c r="BT6" i="6"/>
  <c r="BT2" i="6"/>
  <c r="BT7" i="6"/>
  <c r="BT5" i="6"/>
  <c r="BT4" i="6"/>
  <c r="BU10" i="6"/>
  <c r="BT45" i="6"/>
  <c r="BT47" i="6"/>
  <c r="BT49" i="6"/>
  <c r="BU41" i="6"/>
  <c r="BU49" i="6" s="1"/>
  <c r="BT50" i="6"/>
  <c r="BT46" i="6"/>
  <c r="BV13" i="6" a="1"/>
  <c r="BV13" i="6" s="1"/>
  <c r="BV14" i="6" a="1"/>
  <c r="BV14" i="6" s="1"/>
  <c r="BV17" i="6" a="1"/>
  <c r="BV17" i="6" s="1"/>
  <c r="BV12" i="6" a="1"/>
  <c r="BV12" i="6" s="1"/>
  <c r="BV16" i="6" a="1"/>
  <c r="BV16" i="6" s="1"/>
  <c r="BV15" i="6" a="1"/>
  <c r="BV15" i="6" s="1"/>
  <c r="BT9" i="6" l="1" a="1"/>
  <c r="BT9" i="6" s="1"/>
  <c r="BT52" i="6" a="1"/>
  <c r="BT52" i="6" s="1"/>
  <c r="BT55" i="6" a="1"/>
  <c r="BT55" i="6" s="1"/>
  <c r="BT56" i="6" a="1"/>
  <c r="BT56" i="6" s="1"/>
  <c r="BT54" i="6" a="1"/>
  <c r="BT54" i="6" s="1"/>
  <c r="BT57" i="6" a="1"/>
  <c r="BT57" i="6" s="1"/>
  <c r="BT53" i="6" a="1"/>
  <c r="BT53" i="6" s="1"/>
  <c r="BS59" i="6"/>
  <c r="BU45" i="6"/>
  <c r="BU46" i="6"/>
  <c r="BU48" i="6"/>
  <c r="BV10" i="6"/>
  <c r="BU7" i="6"/>
  <c r="BU6" i="6"/>
  <c r="BU4" i="6"/>
  <c r="BU2" i="6"/>
  <c r="BU3" i="6"/>
  <c r="BU5" i="6"/>
  <c r="BU47" i="6"/>
  <c r="BU50" i="6"/>
  <c r="BV41" i="6"/>
  <c r="BV49" i="6" s="1"/>
  <c r="BW17" i="6" a="1"/>
  <c r="BW17" i="6" s="1"/>
  <c r="BW13" i="6" a="1"/>
  <c r="BW13" i="6" s="1"/>
  <c r="BW14" i="6" a="1"/>
  <c r="BW14" i="6" s="1"/>
  <c r="BW12" i="6" a="1"/>
  <c r="BW12" i="6" s="1"/>
  <c r="BW16" i="6" a="1"/>
  <c r="BW16" i="6" s="1"/>
  <c r="BW15" i="6" a="1"/>
  <c r="BW15" i="6" s="1"/>
  <c r="BU9" i="6" l="1" a="1"/>
  <c r="BU9" i="6" s="1"/>
  <c r="BU56" i="6" a="1"/>
  <c r="BU56" i="6" s="1"/>
  <c r="BU55" i="6" a="1"/>
  <c r="BU55" i="6" s="1"/>
  <c r="BU52" i="6" a="1"/>
  <c r="BU52" i="6" s="1"/>
  <c r="BU53" i="6" a="1"/>
  <c r="BU53" i="6" s="1"/>
  <c r="BU54" i="6" a="1"/>
  <c r="BU54" i="6" s="1"/>
  <c r="BU57" i="6" a="1"/>
  <c r="BU57" i="6" s="1"/>
  <c r="BV50" i="6"/>
  <c r="BV46" i="6"/>
  <c r="BV48" i="6"/>
  <c r="BV45" i="6"/>
  <c r="BT59" i="6"/>
  <c r="BW10" i="6"/>
  <c r="BW41" i="6"/>
  <c r="BW50" i="6" s="1"/>
  <c r="BV7" i="6"/>
  <c r="BV5" i="6"/>
  <c r="BV3" i="6"/>
  <c r="BV2" i="6"/>
  <c r="BV4" i="6"/>
  <c r="BV6" i="6"/>
  <c r="BV47" i="6"/>
  <c r="BX17" i="6" a="1"/>
  <c r="BX17" i="6" s="1"/>
  <c r="BX12" i="6" a="1"/>
  <c r="BX12" i="6" s="1"/>
  <c r="BX16" i="6" a="1"/>
  <c r="BX16" i="6" s="1"/>
  <c r="BX15" i="6" a="1"/>
  <c r="BX15" i="6" s="1"/>
  <c r="BX13" i="6" a="1"/>
  <c r="BX13" i="6" s="1"/>
  <c r="BX14" i="6" a="1"/>
  <c r="BX14" i="6" s="1"/>
  <c r="BV9" i="6" l="1" a="1"/>
  <c r="BV9" i="6" s="1"/>
  <c r="BV52" i="6" a="1"/>
  <c r="BV52" i="6" s="1"/>
  <c r="BV56" i="6" a="1"/>
  <c r="BV56" i="6" s="1"/>
  <c r="BV55" i="6" a="1"/>
  <c r="BV55" i="6" s="1"/>
  <c r="BV54" i="6" a="1"/>
  <c r="BV54" i="6" s="1"/>
  <c r="BV57" i="6" a="1"/>
  <c r="BV57" i="6" s="1"/>
  <c r="BV53" i="6" a="1"/>
  <c r="BV53" i="6" s="1"/>
  <c r="BU59" i="6"/>
  <c r="BW46" i="6"/>
  <c r="BW47" i="6"/>
  <c r="BW45" i="6"/>
  <c r="BW49" i="6"/>
  <c r="BW48" i="6"/>
  <c r="BX10" i="6"/>
  <c r="BX6" i="6" s="1"/>
  <c r="BW3" i="6"/>
  <c r="BW2" i="6"/>
  <c r="BW4" i="6"/>
  <c r="BW5" i="6"/>
  <c r="BW6" i="6"/>
  <c r="BW7" i="6"/>
  <c r="BX41" i="6"/>
  <c r="BX45" i="6" s="1"/>
  <c r="BY12" i="6" a="1"/>
  <c r="BY12" i="6" s="1"/>
  <c r="BY14" i="6" a="1"/>
  <c r="BY14" i="6" s="1"/>
  <c r="BY15" i="6" a="1"/>
  <c r="BY15" i="6" s="1"/>
  <c r="BY16" i="6" a="1"/>
  <c r="BY16" i="6" s="1"/>
  <c r="BY13" i="6" a="1"/>
  <c r="BY13" i="6" s="1"/>
  <c r="BY17" i="6" a="1"/>
  <c r="BY17" i="6" s="1"/>
  <c r="BW9" i="6" l="1" a="1"/>
  <c r="BW9" i="6" s="1"/>
  <c r="BW52" i="6" a="1"/>
  <c r="BW52" i="6" s="1"/>
  <c r="BW55" i="6" a="1"/>
  <c r="BW55" i="6" s="1"/>
  <c r="BW56" i="6" a="1"/>
  <c r="BW56" i="6" s="1"/>
  <c r="BW54" i="6" a="1"/>
  <c r="BW54" i="6" s="1"/>
  <c r="BW53" i="6" a="1"/>
  <c r="BW53" i="6" s="1"/>
  <c r="BW57" i="6" a="1"/>
  <c r="BW57" i="6" s="1"/>
  <c r="BV59" i="6"/>
  <c r="BX48" i="6"/>
  <c r="BY41" i="6"/>
  <c r="BY48" i="6" s="1"/>
  <c r="BX7" i="6"/>
  <c r="BX2" i="6"/>
  <c r="BX4" i="6"/>
  <c r="BY10" i="6"/>
  <c r="BY6" i="6" s="1"/>
  <c r="BX5" i="6"/>
  <c r="BX3" i="6"/>
  <c r="BX47" i="6"/>
  <c r="BX50" i="6"/>
  <c r="BX49" i="6"/>
  <c r="BX46" i="6"/>
  <c r="BZ16" i="6" a="1"/>
  <c r="BZ16" i="6" s="1"/>
  <c r="BZ13" i="6" a="1"/>
  <c r="BZ13" i="6" s="1"/>
  <c r="BZ15" i="6" a="1"/>
  <c r="BZ15" i="6" s="1"/>
  <c r="BZ17" i="6" a="1"/>
  <c r="BZ17" i="6" s="1"/>
  <c r="BZ12" i="6" a="1"/>
  <c r="BZ12" i="6" s="1"/>
  <c r="BZ14" i="6" a="1"/>
  <c r="BZ14" i="6" s="1"/>
  <c r="BX9" i="6" l="1" a="1"/>
  <c r="BX9" i="6" s="1"/>
  <c r="BX52" i="6" a="1"/>
  <c r="BX52" i="6" s="1"/>
  <c r="BX53" i="6" a="1"/>
  <c r="BX53" i="6" s="1"/>
  <c r="BX57" i="6" a="1"/>
  <c r="BX57" i="6" s="1"/>
  <c r="BX56" i="6" a="1"/>
  <c r="BX56" i="6" s="1"/>
  <c r="BX54" i="6" a="1"/>
  <c r="BX54" i="6" s="1"/>
  <c r="BX55" i="6" a="1"/>
  <c r="BX55" i="6" s="1"/>
  <c r="BY50" i="6"/>
  <c r="BW59" i="6"/>
  <c r="BY45" i="6"/>
  <c r="BY47" i="6"/>
  <c r="BY49" i="6"/>
  <c r="BY46" i="6"/>
  <c r="BY5" i="6"/>
  <c r="BY3" i="6"/>
  <c r="BY4" i="6"/>
  <c r="BY7" i="6"/>
  <c r="BY2" i="6"/>
  <c r="BZ10" i="6"/>
  <c r="BZ41" i="6"/>
  <c r="BZ50" i="6" s="1"/>
  <c r="CA15" i="6" a="1"/>
  <c r="CA15" i="6" s="1"/>
  <c r="CA13" i="6" a="1"/>
  <c r="CA13" i="6" s="1"/>
  <c r="CA17" i="6" a="1"/>
  <c r="CA17" i="6" s="1"/>
  <c r="CA14" i="6" a="1"/>
  <c r="CA14" i="6" s="1"/>
  <c r="CA12" i="6" a="1"/>
  <c r="CA12" i="6" s="1"/>
  <c r="CA16" i="6" a="1"/>
  <c r="CA16" i="6" s="1"/>
  <c r="BY9" i="6" l="1" a="1"/>
  <c r="BY9" i="6" s="1"/>
  <c r="BY56" i="6" a="1"/>
  <c r="BY56" i="6" s="1"/>
  <c r="BY54" i="6" a="1"/>
  <c r="BY54" i="6" s="1"/>
  <c r="BY55" i="6" a="1"/>
  <c r="BY55" i="6" s="1"/>
  <c r="BY52" i="6" a="1"/>
  <c r="BY52" i="6" s="1"/>
  <c r="BY53" i="6" a="1"/>
  <c r="BY53" i="6" s="1"/>
  <c r="BY57" i="6" a="1"/>
  <c r="BY57" i="6" s="1"/>
  <c r="BX59" i="6"/>
  <c r="BZ6" i="6"/>
  <c r="BZ5" i="6"/>
  <c r="BZ3" i="6"/>
  <c r="BZ7" i="6"/>
  <c r="BZ2" i="6"/>
  <c r="BZ4" i="6"/>
  <c r="CA10" i="6"/>
  <c r="BZ47" i="6"/>
  <c r="BZ48" i="6"/>
  <c r="BZ49" i="6"/>
  <c r="BZ45" i="6"/>
  <c r="CA41" i="6"/>
  <c r="CA50" i="6" s="1"/>
  <c r="BZ46" i="6"/>
  <c r="CB15" i="6" a="1"/>
  <c r="CB15" i="6" s="1"/>
  <c r="CB17" i="6" a="1"/>
  <c r="CB17" i="6" s="1"/>
  <c r="CB12" i="6" a="1"/>
  <c r="CB12" i="6" s="1"/>
  <c r="CB14" i="6" a="1"/>
  <c r="CB14" i="6" s="1"/>
  <c r="CB16" i="6" a="1"/>
  <c r="CB16" i="6" s="1"/>
  <c r="CB13" i="6" a="1"/>
  <c r="CB13" i="6" s="1"/>
  <c r="BZ9" i="6" l="1" a="1"/>
  <c r="BZ9" i="6" s="1"/>
  <c r="BZ52" i="6" a="1"/>
  <c r="BZ52" i="6" s="1"/>
  <c r="BZ56" i="6" a="1"/>
  <c r="BZ56" i="6" s="1"/>
  <c r="BZ55" i="6" a="1"/>
  <c r="BZ55" i="6" s="1"/>
  <c r="BZ53" i="6" a="1"/>
  <c r="BZ53" i="6" s="1"/>
  <c r="BZ54" i="6" a="1"/>
  <c r="BZ54" i="6" s="1"/>
  <c r="BZ57" i="6" a="1"/>
  <c r="BZ57" i="6" s="1"/>
  <c r="BY59" i="6"/>
  <c r="CB10" i="6"/>
  <c r="CA5" i="6"/>
  <c r="CA3" i="6"/>
  <c r="CA2" i="6"/>
  <c r="CA6" i="6"/>
  <c r="CA7" i="6"/>
  <c r="CA4" i="6"/>
  <c r="CA49" i="6"/>
  <c r="CA48" i="6"/>
  <c r="CA46" i="6"/>
  <c r="CA45" i="6"/>
  <c r="CB41" i="6"/>
  <c r="CB47" i="6" s="1"/>
  <c r="CA47" i="6"/>
  <c r="CC15" i="6" a="1"/>
  <c r="CC15" i="6" s="1"/>
  <c r="CC14" i="6" a="1"/>
  <c r="CC14" i="6" s="1"/>
  <c r="CC16" i="6" a="1"/>
  <c r="CC16" i="6" s="1"/>
  <c r="CC12" i="6" a="1"/>
  <c r="CC12" i="6" s="1"/>
  <c r="CC13" i="6" a="1"/>
  <c r="CC13" i="6" s="1"/>
  <c r="CC17" i="6" a="1"/>
  <c r="CC17" i="6" s="1"/>
  <c r="CA9" i="6" l="1" a="1"/>
  <c r="CA9" i="6" s="1"/>
  <c r="CA55" i="6" a="1"/>
  <c r="CA55" i="6" s="1"/>
  <c r="CA52" i="6" a="1"/>
  <c r="CA52" i="6" s="1"/>
  <c r="CA56" i="6" a="1"/>
  <c r="CA56" i="6" s="1"/>
  <c r="CA53" i="6" a="1"/>
  <c r="CA53" i="6" s="1"/>
  <c r="CA54" i="6" a="1"/>
  <c r="CA54" i="6" s="1"/>
  <c r="CA57" i="6" a="1"/>
  <c r="CA57" i="6" s="1"/>
  <c r="CB50" i="6"/>
  <c r="CB45" i="6"/>
  <c r="CB46" i="6"/>
  <c r="CB48" i="6"/>
  <c r="CB49" i="6"/>
  <c r="CB3" i="6"/>
  <c r="CB2" i="6"/>
  <c r="CB5" i="6"/>
  <c r="CB6" i="6"/>
  <c r="CB4" i="6"/>
  <c r="CB7" i="6"/>
  <c r="CC10" i="6"/>
  <c r="BZ59" i="6"/>
  <c r="CC41" i="6"/>
  <c r="CC48" i="6" s="1"/>
  <c r="CD16" i="6" a="1"/>
  <c r="CD16" i="6" s="1"/>
  <c r="CD14" i="6" a="1"/>
  <c r="CD14" i="6" s="1"/>
  <c r="CD15" i="6" a="1"/>
  <c r="CD15" i="6" s="1"/>
  <c r="CD13" i="6" a="1"/>
  <c r="CD13" i="6" s="1"/>
  <c r="CD17" i="6" a="1"/>
  <c r="CD17" i="6" s="1"/>
  <c r="CD12" i="6" a="1"/>
  <c r="CD12" i="6" s="1"/>
  <c r="CB9" i="6" l="1" a="1"/>
  <c r="CB9" i="6" s="1"/>
  <c r="CB52" i="6" a="1"/>
  <c r="CB52" i="6" s="1"/>
  <c r="CB54" i="6" a="1"/>
  <c r="CB54" i="6" s="1"/>
  <c r="CB55" i="6" a="1"/>
  <c r="CB55" i="6" s="1"/>
  <c r="CB56" i="6" a="1"/>
  <c r="CB56" i="6" s="1"/>
  <c r="CB53" i="6" a="1"/>
  <c r="CB53" i="6" s="1"/>
  <c r="CB57" i="6" a="1"/>
  <c r="CB57" i="6" s="1"/>
  <c r="CD10" i="6"/>
  <c r="CD3" i="6" s="1"/>
  <c r="CC2" i="6"/>
  <c r="CC4" i="6"/>
  <c r="CC3" i="6"/>
  <c r="CC6" i="6"/>
  <c r="CC5" i="6"/>
  <c r="CC7" i="6"/>
  <c r="CA59" i="6"/>
  <c r="CC50" i="6"/>
  <c r="CC47" i="6"/>
  <c r="CC46" i="6"/>
  <c r="CC45" i="6"/>
  <c r="CD41" i="6"/>
  <c r="CD50" i="6" s="1"/>
  <c r="CC49" i="6"/>
  <c r="CE12" i="6" a="1"/>
  <c r="CE12" i="6" s="1"/>
  <c r="CE16" i="6" a="1"/>
  <c r="CE16" i="6" s="1"/>
  <c r="CE13" i="6" a="1"/>
  <c r="CE13" i="6" s="1"/>
  <c r="CE17" i="6" a="1"/>
  <c r="CE17" i="6" s="1"/>
  <c r="CE14" i="6" a="1"/>
  <c r="CE14" i="6" s="1"/>
  <c r="CE15" i="6" a="1"/>
  <c r="CE15" i="6" s="1"/>
  <c r="CC9" i="6" l="1" a="1"/>
  <c r="CC9" i="6" s="1"/>
  <c r="CC54" i="6" a="1"/>
  <c r="CC54" i="6" s="1"/>
  <c r="CC56" i="6" a="1"/>
  <c r="CC56" i="6" s="1"/>
  <c r="CC55" i="6" a="1"/>
  <c r="CC55" i="6" s="1"/>
  <c r="CC52" i="6" a="1"/>
  <c r="CC52" i="6" s="1"/>
  <c r="CC57" i="6" a="1"/>
  <c r="CC57" i="6" s="1"/>
  <c r="CC53" i="6" a="1"/>
  <c r="CC53" i="6" s="1"/>
  <c r="CB59" i="6"/>
  <c r="CD6" i="6"/>
  <c r="CD2" i="6"/>
  <c r="CD7" i="6"/>
  <c r="CD46" i="6"/>
  <c r="CD4" i="6"/>
  <c r="CD5" i="6"/>
  <c r="CE10" i="6"/>
  <c r="CD47" i="6"/>
  <c r="CD48" i="6"/>
  <c r="CD45" i="6"/>
  <c r="CD49" i="6"/>
  <c r="CE41" i="6"/>
  <c r="CE48" i="6" s="1"/>
  <c r="CF17" i="6" a="1"/>
  <c r="CF17" i="6" s="1"/>
  <c r="CF15" i="6" a="1"/>
  <c r="CF15" i="6" s="1"/>
  <c r="CF12" i="6" a="1"/>
  <c r="CF12" i="6" s="1"/>
  <c r="CF13" i="6" a="1"/>
  <c r="CF13" i="6" s="1"/>
  <c r="CF16" i="6" a="1"/>
  <c r="CF16" i="6" s="1"/>
  <c r="CF14" i="6" a="1"/>
  <c r="CF14" i="6" s="1"/>
  <c r="CD9" i="6" l="1" a="1"/>
  <c r="CD9" i="6" s="1"/>
  <c r="CD52" i="6" a="1"/>
  <c r="CD52" i="6" s="1"/>
  <c r="CD56" i="6" a="1"/>
  <c r="CD56" i="6" s="1"/>
  <c r="CD55" i="6" a="1"/>
  <c r="CD55" i="6" s="1"/>
  <c r="CD54" i="6" a="1"/>
  <c r="CD54" i="6" s="1"/>
  <c r="CD57" i="6" a="1"/>
  <c r="CD57" i="6" s="1"/>
  <c r="CD53" i="6" a="1"/>
  <c r="CD53" i="6" s="1"/>
  <c r="CC59" i="6"/>
  <c r="CF10" i="6"/>
  <c r="CE6" i="6"/>
  <c r="CE7" i="6"/>
  <c r="CE2" i="6"/>
  <c r="CE3" i="6"/>
  <c r="CE4" i="6"/>
  <c r="CE5" i="6"/>
  <c r="CF41" i="6"/>
  <c r="CF46" i="6" s="1"/>
  <c r="CE45" i="6"/>
  <c r="CE47" i="6"/>
  <c r="CE49" i="6"/>
  <c r="CE46" i="6"/>
  <c r="CE50" i="6"/>
  <c r="CG16" i="6" a="1"/>
  <c r="CG16" i="6" s="1"/>
  <c r="CG17" i="6" a="1"/>
  <c r="CG17" i="6" s="1"/>
  <c r="CG15" i="6" a="1"/>
  <c r="CG15" i="6" s="1"/>
  <c r="CG14" i="6" a="1"/>
  <c r="CG14" i="6" s="1"/>
  <c r="CG12" i="6" a="1"/>
  <c r="CG12" i="6" s="1"/>
  <c r="CG13" i="6" a="1"/>
  <c r="CG13" i="6" s="1"/>
  <c r="CE9" i="6" l="1" a="1"/>
  <c r="CE9" i="6" s="1"/>
  <c r="CE55" i="6" a="1"/>
  <c r="CE55" i="6" s="1"/>
  <c r="CE56" i="6" a="1"/>
  <c r="CE56" i="6" s="1"/>
  <c r="CE52" i="6" a="1"/>
  <c r="CE52" i="6" s="1"/>
  <c r="CE53" i="6" a="1"/>
  <c r="CE53" i="6" s="1"/>
  <c r="CE54" i="6" a="1"/>
  <c r="CE54" i="6" s="1"/>
  <c r="CE57" i="6" a="1"/>
  <c r="CE57" i="6" s="1"/>
  <c r="CD59" i="6"/>
  <c r="CF45" i="6"/>
  <c r="CF47" i="6"/>
  <c r="CF49" i="6"/>
  <c r="CG10" i="6"/>
  <c r="CG4" i="6" s="1"/>
  <c r="CF50" i="6"/>
  <c r="CF48" i="6"/>
  <c r="CF4" i="6"/>
  <c r="CF2" i="6"/>
  <c r="CF5" i="6"/>
  <c r="CF6" i="6"/>
  <c r="CF3" i="6"/>
  <c r="CF7" i="6"/>
  <c r="CG41" i="6"/>
  <c r="CG47" i="6" s="1"/>
  <c r="CH12" i="6" a="1"/>
  <c r="CH12" i="6" s="1"/>
  <c r="CH15" i="6" a="1"/>
  <c r="CH15" i="6" s="1"/>
  <c r="CH16" i="6" a="1"/>
  <c r="CH16" i="6" s="1"/>
  <c r="CH14" i="6" a="1"/>
  <c r="CH14" i="6" s="1"/>
  <c r="CH13" i="6" a="1"/>
  <c r="CH13" i="6" s="1"/>
  <c r="CH17" i="6" a="1"/>
  <c r="CH17" i="6" s="1"/>
  <c r="CF9" i="6" l="1" a="1"/>
  <c r="CF9" i="6" s="1"/>
  <c r="CF52" i="6" a="1"/>
  <c r="CF52" i="6" s="1"/>
  <c r="CF55" i="6" a="1"/>
  <c r="CF55" i="6" s="1"/>
  <c r="CF56" i="6" a="1"/>
  <c r="CF56" i="6" s="1"/>
  <c r="CF54" i="6" a="1"/>
  <c r="CF54" i="6" s="1"/>
  <c r="CF53" i="6" a="1"/>
  <c r="CF53" i="6" s="1"/>
  <c r="CF57" i="6" a="1"/>
  <c r="CF57" i="6" s="1"/>
  <c r="CG45" i="6"/>
  <c r="CG48" i="6"/>
  <c r="CG46" i="6"/>
  <c r="CG49" i="6"/>
  <c r="CG50" i="6"/>
  <c r="CG5" i="6"/>
  <c r="CG2" i="6"/>
  <c r="CG6" i="6"/>
  <c r="CG3" i="6"/>
  <c r="CG7" i="6"/>
  <c r="CH10" i="6"/>
  <c r="CE59" i="6"/>
  <c r="CH41" i="6"/>
  <c r="CH45" i="6" s="1"/>
  <c r="CI15" i="6" a="1"/>
  <c r="CI15" i="6" s="1"/>
  <c r="CI12" i="6" a="1"/>
  <c r="CI12" i="6" s="1"/>
  <c r="CI16" i="6" a="1"/>
  <c r="CI16" i="6" s="1"/>
  <c r="CI14" i="6" a="1"/>
  <c r="CI14" i="6" s="1"/>
  <c r="CI13" i="6" a="1"/>
  <c r="CI13" i="6" s="1"/>
  <c r="CI17" i="6" a="1"/>
  <c r="CI17" i="6" s="1"/>
  <c r="CG9" i="6" l="1" a="1"/>
  <c r="CG9" i="6" s="1"/>
  <c r="CG52" i="6" a="1"/>
  <c r="CG52" i="6" s="1"/>
  <c r="CG56" i="6" a="1"/>
  <c r="CG56" i="6" s="1"/>
  <c r="CG55" i="6" a="1"/>
  <c r="CG55" i="6" s="1"/>
  <c r="CG54" i="6" a="1"/>
  <c r="CG54" i="6" s="1"/>
  <c r="CG57" i="6" a="1"/>
  <c r="CG57" i="6" s="1"/>
  <c r="CG53" i="6" a="1"/>
  <c r="CG53" i="6" s="1"/>
  <c r="CH49" i="6"/>
  <c r="CH48" i="6"/>
  <c r="CF59" i="6"/>
  <c r="CH47" i="6"/>
  <c r="CH46" i="6"/>
  <c r="CI10" i="6"/>
  <c r="CI5" i="6" s="1"/>
  <c r="CI41" i="6"/>
  <c r="CI50" i="6" s="1"/>
  <c r="CH50" i="6"/>
  <c r="CH5" i="6"/>
  <c r="CH2" i="6"/>
  <c r="CH6" i="6"/>
  <c r="CH7" i="6"/>
  <c r="CH3" i="6"/>
  <c r="CH4" i="6"/>
  <c r="CJ16" i="6" a="1"/>
  <c r="CJ16" i="6" s="1"/>
  <c r="CJ15" i="6" a="1"/>
  <c r="CJ15" i="6" s="1"/>
  <c r="CJ17" i="6" a="1"/>
  <c r="CJ17" i="6" s="1"/>
  <c r="CJ13" i="6" a="1"/>
  <c r="CJ13" i="6" s="1"/>
  <c r="CJ14" i="6" a="1"/>
  <c r="CJ14" i="6" s="1"/>
  <c r="CJ12" i="6" a="1"/>
  <c r="CJ12" i="6" s="1"/>
  <c r="CH9" i="6" l="1" a="1"/>
  <c r="CH9" i="6" s="1"/>
  <c r="CH54" i="6" a="1"/>
  <c r="CH54" i="6" s="1"/>
  <c r="CH56" i="6" a="1"/>
  <c r="CH56" i="6" s="1"/>
  <c r="CH57" i="6" a="1"/>
  <c r="CH57" i="6" s="1"/>
  <c r="CH52" i="6" a="1"/>
  <c r="CH52" i="6" s="1"/>
  <c r="CH53" i="6" a="1"/>
  <c r="CH53" i="6" s="1"/>
  <c r="CH55" i="6" a="1"/>
  <c r="CH55" i="6" s="1"/>
  <c r="CG59" i="6"/>
  <c r="CI47" i="6"/>
  <c r="CI49" i="6"/>
  <c r="CI48" i="6"/>
  <c r="CI45" i="6"/>
  <c r="CI46" i="6"/>
  <c r="CI6" i="6"/>
  <c r="CI7" i="6"/>
  <c r="CI4" i="6"/>
  <c r="CI2" i="6"/>
  <c r="CI3" i="6"/>
  <c r="CJ10" i="6"/>
  <c r="CJ41" i="6"/>
  <c r="CJ50" i="6" s="1"/>
  <c r="CK16" i="6" a="1"/>
  <c r="CK16" i="6" s="1"/>
  <c r="CK15" i="6" a="1"/>
  <c r="CK15" i="6" s="1"/>
  <c r="CK14" i="6" a="1"/>
  <c r="CK14" i="6" s="1"/>
  <c r="CK17" i="6" a="1"/>
  <c r="CK17" i="6" s="1"/>
  <c r="CK13" i="6" a="1"/>
  <c r="CK13" i="6" s="1"/>
  <c r="CK12" i="6" a="1"/>
  <c r="CK12" i="6" s="1"/>
  <c r="CI9" i="6" l="1" a="1"/>
  <c r="CI9" i="6" s="1"/>
  <c r="CI52" i="6" a="1"/>
  <c r="CI52" i="6" s="1"/>
  <c r="CI55" i="6" a="1"/>
  <c r="CI55" i="6" s="1"/>
  <c r="CI56" i="6" a="1"/>
  <c r="CI56" i="6" s="1"/>
  <c r="CI54" i="6" a="1"/>
  <c r="CI54" i="6" s="1"/>
  <c r="CI57" i="6" a="1"/>
  <c r="CI57" i="6" s="1"/>
  <c r="CI53" i="6" a="1"/>
  <c r="CI53" i="6" s="1"/>
  <c r="CH59" i="6"/>
  <c r="CK41" i="6"/>
  <c r="CK50" i="6" s="1"/>
  <c r="CJ45" i="6"/>
  <c r="CJ46" i="6"/>
  <c r="CJ49" i="6"/>
  <c r="CJ48" i="6"/>
  <c r="CK10" i="6"/>
  <c r="CK4" i="6" s="1"/>
  <c r="CJ3" i="6"/>
  <c r="CJ2" i="6"/>
  <c r="CJ5" i="6"/>
  <c r="CJ6" i="6"/>
  <c r="CJ4" i="6"/>
  <c r="CJ7" i="6"/>
  <c r="CJ47" i="6"/>
  <c r="CL17" i="6" a="1"/>
  <c r="CL17" i="6" s="1"/>
  <c r="CL12" i="6" a="1"/>
  <c r="CL12" i="6" s="1"/>
  <c r="CL16" i="6" a="1"/>
  <c r="CL16" i="6" s="1"/>
  <c r="CL14" i="6" a="1"/>
  <c r="CL14" i="6" s="1"/>
  <c r="CL15" i="6" a="1"/>
  <c r="CL15" i="6" s="1"/>
  <c r="CL13" i="6" a="1"/>
  <c r="CL13" i="6" s="1"/>
  <c r="CJ9" i="6" l="1" a="1"/>
  <c r="CJ9" i="6" s="1"/>
  <c r="CJ56" i="6" a="1"/>
  <c r="CJ56" i="6" s="1"/>
  <c r="CJ52" i="6" a="1"/>
  <c r="CJ52" i="6" s="1"/>
  <c r="CJ55" i="6" a="1"/>
  <c r="CJ55" i="6" s="1"/>
  <c r="CJ54" i="6" a="1"/>
  <c r="CJ54" i="6" s="1"/>
  <c r="CJ53" i="6" a="1"/>
  <c r="CJ53" i="6" s="1"/>
  <c r="CJ57" i="6" a="1"/>
  <c r="CJ57" i="6" s="1"/>
  <c r="CI59" i="6"/>
  <c r="CK45" i="6"/>
  <c r="CK48" i="6"/>
  <c r="CK46" i="6"/>
  <c r="CK47" i="6"/>
  <c r="CK49" i="6"/>
  <c r="CK3" i="6"/>
  <c r="CK6" i="6"/>
  <c r="CK5" i="6"/>
  <c r="CK7" i="6"/>
  <c r="CK2" i="6"/>
  <c r="CL10" i="6"/>
  <c r="CL41" i="6"/>
  <c r="CL46" i="6" s="1"/>
  <c r="CM13" i="6" a="1"/>
  <c r="CM13" i="6" s="1"/>
  <c r="CM12" i="6" a="1"/>
  <c r="CM12" i="6" s="1"/>
  <c r="CM16" i="6" a="1"/>
  <c r="CM16" i="6" s="1"/>
  <c r="CM17" i="6" a="1"/>
  <c r="CM17" i="6" s="1"/>
  <c r="CM14" i="6" a="1"/>
  <c r="CM14" i="6" s="1"/>
  <c r="CM15" i="6" a="1"/>
  <c r="CM15" i="6" s="1"/>
  <c r="CK9" i="6" l="1" a="1"/>
  <c r="CK9" i="6" s="1"/>
  <c r="CK55" i="6" a="1"/>
  <c r="CK55" i="6" s="1"/>
  <c r="CK52" i="6" a="1"/>
  <c r="CK52" i="6" s="1"/>
  <c r="CK56" i="6" a="1"/>
  <c r="CK56" i="6" s="1"/>
  <c r="CK53" i="6" a="1"/>
  <c r="CK53" i="6" s="1"/>
  <c r="CK57" i="6" a="1"/>
  <c r="CK57" i="6" s="1"/>
  <c r="CK54" i="6" a="1"/>
  <c r="CK54" i="6" s="1"/>
  <c r="CL49" i="6"/>
  <c r="CL48" i="6"/>
  <c r="CL50" i="6"/>
  <c r="CL47" i="6"/>
  <c r="CL45" i="6"/>
  <c r="CM41" i="6"/>
  <c r="CM49" i="6" s="1"/>
  <c r="CJ59" i="6"/>
  <c r="CM10" i="6"/>
  <c r="CM4" i="6" s="1"/>
  <c r="CL4" i="6"/>
  <c r="CL3" i="6"/>
  <c r="CL2" i="6"/>
  <c r="CL7" i="6"/>
  <c r="CL5" i="6"/>
  <c r="CL6" i="6"/>
  <c r="CN12" i="6" a="1"/>
  <c r="CN12" i="6" s="1"/>
  <c r="CN16" i="6" a="1"/>
  <c r="CN16" i="6" s="1"/>
  <c r="CN15" i="6" a="1"/>
  <c r="CN15" i="6" s="1"/>
  <c r="CN17" i="6" a="1"/>
  <c r="CN17" i="6" s="1"/>
  <c r="CN13" i="6" a="1"/>
  <c r="CN13" i="6" s="1"/>
  <c r="CN14" i="6" a="1"/>
  <c r="CN14" i="6" s="1"/>
  <c r="CL9" i="6" l="1" a="1"/>
  <c r="CL9" i="6" s="1"/>
  <c r="CL52" i="6" a="1"/>
  <c r="CL52" i="6" s="1"/>
  <c r="CL56" i="6" a="1"/>
  <c r="CL56" i="6" s="1"/>
  <c r="CL55" i="6" a="1"/>
  <c r="CL55" i="6" s="1"/>
  <c r="CL54" i="6" a="1"/>
  <c r="CL54" i="6" s="1"/>
  <c r="CL53" i="6" a="1"/>
  <c r="CL53" i="6" s="1"/>
  <c r="CL57" i="6" a="1"/>
  <c r="CL57" i="6" s="1"/>
  <c r="CK59" i="6"/>
  <c r="CM50" i="6"/>
  <c r="CM46" i="6"/>
  <c r="CM45" i="6"/>
  <c r="CM48" i="6"/>
  <c r="CM47" i="6"/>
  <c r="CM3" i="6"/>
  <c r="CM2" i="6"/>
  <c r="CM6" i="6"/>
  <c r="CM7" i="6"/>
  <c r="CM5" i="6"/>
  <c r="CN10" i="6"/>
  <c r="CN41" i="6"/>
  <c r="CN45" i="6" s="1"/>
  <c r="CO13" i="6" a="1"/>
  <c r="CO13" i="6" s="1"/>
  <c r="CO15" i="6" a="1"/>
  <c r="CO15" i="6" s="1"/>
  <c r="CO17" i="6" a="1"/>
  <c r="CO17" i="6" s="1"/>
  <c r="CO14" i="6" a="1"/>
  <c r="CO14" i="6" s="1"/>
  <c r="CO12" i="6" a="1"/>
  <c r="CO12" i="6" s="1"/>
  <c r="CO16" i="6" a="1"/>
  <c r="CO16" i="6" s="1"/>
  <c r="CM9" i="6" l="1" a="1"/>
  <c r="CM9" i="6" s="1"/>
  <c r="CM52" i="6" a="1"/>
  <c r="CM52" i="6" s="1"/>
  <c r="CM56" i="6" a="1"/>
  <c r="CM56" i="6" s="1"/>
  <c r="CM55" i="6" a="1"/>
  <c r="CM55" i="6" s="1"/>
  <c r="CM57" i="6" a="1"/>
  <c r="CM57" i="6" s="1"/>
  <c r="CM53" i="6" a="1"/>
  <c r="CM53" i="6" s="1"/>
  <c r="CM54" i="6" a="1"/>
  <c r="CM54" i="6" s="1"/>
  <c r="CL59" i="6"/>
  <c r="CN46" i="6"/>
  <c r="CN50" i="6"/>
  <c r="CN49" i="6"/>
  <c r="CO41" i="6"/>
  <c r="CO45" i="6" s="1"/>
  <c r="CO10" i="6"/>
  <c r="CN2" i="6"/>
  <c r="CN3" i="6"/>
  <c r="CN4" i="6"/>
  <c r="CN7" i="6"/>
  <c r="CN6" i="6"/>
  <c r="CN5" i="6"/>
  <c r="CN47" i="6"/>
  <c r="CN48" i="6"/>
  <c r="CP12" i="6" a="1"/>
  <c r="CP12" i="6" s="1"/>
  <c r="CP15" i="6" a="1"/>
  <c r="CP15" i="6" s="1"/>
  <c r="CP14" i="6" a="1"/>
  <c r="CP14" i="6" s="1"/>
  <c r="CP16" i="6" a="1"/>
  <c r="CP16" i="6" s="1"/>
  <c r="CP13" i="6" a="1"/>
  <c r="CP13" i="6" s="1"/>
  <c r="CP17" i="6" a="1"/>
  <c r="CP17" i="6" s="1"/>
  <c r="CN9" i="6" l="1" a="1"/>
  <c r="CN9" i="6" s="1"/>
  <c r="CN55" i="6" a="1"/>
  <c r="CN55" i="6" s="1"/>
  <c r="CN54" i="6" a="1"/>
  <c r="CN54" i="6" s="1"/>
  <c r="CN53" i="6" a="1"/>
  <c r="CN53" i="6" s="1"/>
  <c r="CN57" i="6" a="1"/>
  <c r="CN57" i="6" s="1"/>
  <c r="CN52" i="6" a="1"/>
  <c r="CN52" i="6" s="1"/>
  <c r="CN56" i="6" a="1"/>
  <c r="CN56" i="6" s="1"/>
  <c r="CM59" i="6"/>
  <c r="CO48" i="6"/>
  <c r="CO46" i="6"/>
  <c r="CO49" i="6"/>
  <c r="CO50" i="6"/>
  <c r="CO47" i="6"/>
  <c r="CP10" i="6"/>
  <c r="CP5" i="6" s="1"/>
  <c r="CO4" i="6"/>
  <c r="CO3" i="6"/>
  <c r="CO6" i="6"/>
  <c r="CO2" i="6"/>
  <c r="CO7" i="6"/>
  <c r="CO5" i="6"/>
  <c r="CP41" i="6"/>
  <c r="CP50" i="6" s="1"/>
  <c r="CQ14" i="6" a="1"/>
  <c r="CQ14" i="6" s="1"/>
  <c r="CQ17" i="6" a="1"/>
  <c r="CQ17" i="6" s="1"/>
  <c r="CQ12" i="6" a="1"/>
  <c r="CQ12" i="6" s="1"/>
  <c r="CQ16" i="6" a="1"/>
  <c r="CQ16" i="6" s="1"/>
  <c r="CQ15" i="6" a="1"/>
  <c r="CQ15" i="6" s="1"/>
  <c r="CQ13" i="6" a="1"/>
  <c r="CQ13" i="6" s="1"/>
  <c r="CO9" i="6" l="1" a="1"/>
  <c r="CO9" i="6" s="1"/>
  <c r="CO56" i="6" a="1"/>
  <c r="CO56" i="6" s="1"/>
  <c r="CO54" i="6" a="1"/>
  <c r="CO54" i="6" s="1"/>
  <c r="CO52" i="6" a="1"/>
  <c r="CO52" i="6" s="1"/>
  <c r="CO55" i="6" a="1"/>
  <c r="CO55" i="6" s="1"/>
  <c r="CO57" i="6" a="1"/>
  <c r="CO57" i="6" s="1"/>
  <c r="CO53" i="6" a="1"/>
  <c r="CO53" i="6" s="1"/>
  <c r="CP7" i="6"/>
  <c r="CP3" i="6"/>
  <c r="CP2" i="6"/>
  <c r="CP4" i="6"/>
  <c r="CN59" i="6"/>
  <c r="CP6" i="6"/>
  <c r="CP47" i="6"/>
  <c r="CQ10" i="6"/>
  <c r="CP45" i="6"/>
  <c r="CP48" i="6"/>
  <c r="CP46" i="6"/>
  <c r="CP49" i="6"/>
  <c r="CQ41" i="6"/>
  <c r="CQ45" i="6" s="1"/>
  <c r="CR12" i="6" a="1"/>
  <c r="CR12" i="6" s="1"/>
  <c r="CR15" i="6" a="1"/>
  <c r="CR15" i="6" s="1"/>
  <c r="CR16" i="6" a="1"/>
  <c r="CR16" i="6" s="1"/>
  <c r="CR13" i="6" a="1"/>
  <c r="CR13" i="6" s="1"/>
  <c r="CR17" i="6" a="1"/>
  <c r="CR17" i="6" s="1"/>
  <c r="CR14" i="6" a="1"/>
  <c r="CR14" i="6" s="1"/>
  <c r="CP9" i="6" l="1" a="1"/>
  <c r="CP9" i="6" s="1"/>
  <c r="CP52" i="6" a="1"/>
  <c r="CP52" i="6" s="1"/>
  <c r="CP56" i="6" a="1"/>
  <c r="CP56" i="6" s="1"/>
  <c r="CP55" i="6" a="1"/>
  <c r="CP55" i="6" s="1"/>
  <c r="CP57" i="6" a="1"/>
  <c r="CP57" i="6" s="1"/>
  <c r="CP54" i="6" a="1"/>
  <c r="CP54" i="6" s="1"/>
  <c r="CP53" i="6" a="1"/>
  <c r="CP53" i="6" s="1"/>
  <c r="CO59" i="6"/>
  <c r="CQ46" i="6"/>
  <c r="CQ48" i="6"/>
  <c r="CQ49" i="6"/>
  <c r="CR41" i="6"/>
  <c r="CR50" i="6" s="1"/>
  <c r="CR10" i="6"/>
  <c r="CR2" i="6" s="1"/>
  <c r="CQ3" i="6"/>
  <c r="CQ4" i="6"/>
  <c r="CQ5" i="6"/>
  <c r="CQ2" i="6"/>
  <c r="CQ7" i="6"/>
  <c r="CQ6" i="6"/>
  <c r="CQ50" i="6"/>
  <c r="CQ47" i="6"/>
  <c r="CS14" i="6" a="1"/>
  <c r="CS14" i="6" s="1"/>
  <c r="CS13" i="6" a="1"/>
  <c r="CS13" i="6" s="1"/>
  <c r="CS16" i="6" a="1"/>
  <c r="CS16" i="6" s="1"/>
  <c r="CS17" i="6" a="1"/>
  <c r="CS17" i="6" s="1"/>
  <c r="CS15" i="6" a="1"/>
  <c r="CS15" i="6" s="1"/>
  <c r="CS12" i="6" a="1"/>
  <c r="CS12" i="6" s="1"/>
  <c r="CQ9" i="6" l="1" a="1"/>
  <c r="CQ9" i="6" s="1"/>
  <c r="CQ52" i="6" a="1"/>
  <c r="CQ52" i="6" s="1"/>
  <c r="CQ54" i="6" a="1"/>
  <c r="CQ54" i="6" s="1"/>
  <c r="CQ55" i="6" a="1"/>
  <c r="CQ55" i="6" s="1"/>
  <c r="CQ53" i="6" a="1"/>
  <c r="CQ53" i="6" s="1"/>
  <c r="CQ57" i="6" a="1"/>
  <c r="CQ57" i="6" s="1"/>
  <c r="CQ56" i="6" a="1"/>
  <c r="CQ56" i="6" s="1"/>
  <c r="CR48" i="6"/>
  <c r="CR45" i="6"/>
  <c r="CR46" i="6"/>
  <c r="CR47" i="6"/>
  <c r="CR49" i="6"/>
  <c r="CR5" i="6"/>
  <c r="CP59" i="6"/>
  <c r="CR6" i="6"/>
  <c r="CR4" i="6"/>
  <c r="CR3" i="6"/>
  <c r="CR7" i="6"/>
  <c r="CS10" i="6"/>
  <c r="CS4" i="6" s="1"/>
  <c r="CS41" i="6"/>
  <c r="CS50" i="6" s="1"/>
  <c r="CT12" i="6" a="1"/>
  <c r="CT12" i="6" s="1"/>
  <c r="CT15" i="6" a="1"/>
  <c r="CT15" i="6" s="1"/>
  <c r="CT14" i="6" a="1"/>
  <c r="CT14" i="6" s="1"/>
  <c r="CT16" i="6" a="1"/>
  <c r="CT16" i="6" s="1"/>
  <c r="CT17" i="6" a="1"/>
  <c r="CT17" i="6" s="1"/>
  <c r="CT13" i="6" a="1"/>
  <c r="CT13" i="6" s="1"/>
  <c r="CR9" i="6" l="1" a="1"/>
  <c r="CR9" i="6" s="1"/>
  <c r="CR55" i="6" a="1"/>
  <c r="CR55" i="6" s="1"/>
  <c r="CR56" i="6" a="1"/>
  <c r="CR56" i="6" s="1"/>
  <c r="CR52" i="6" a="1"/>
  <c r="CR52" i="6" s="1"/>
  <c r="CR54" i="6" a="1"/>
  <c r="CR54" i="6" s="1"/>
  <c r="CR57" i="6" a="1"/>
  <c r="CR57" i="6" s="1"/>
  <c r="CR53" i="6" a="1"/>
  <c r="CR53" i="6" s="1"/>
  <c r="CQ59" i="6"/>
  <c r="CS46" i="6"/>
  <c r="CS49" i="6"/>
  <c r="CS45" i="6"/>
  <c r="CS6" i="6"/>
  <c r="CS7" i="6"/>
  <c r="CS48" i="6"/>
  <c r="CS47" i="6"/>
  <c r="CS5" i="6"/>
  <c r="CS3" i="6"/>
  <c r="CS2" i="6"/>
  <c r="CT10" i="6"/>
  <c r="CT41" i="6"/>
  <c r="CT45" i="6" s="1"/>
  <c r="CU13" i="6" a="1"/>
  <c r="CU13" i="6" s="1"/>
  <c r="CU12" i="6" a="1"/>
  <c r="CU12" i="6" s="1"/>
  <c r="CU16" i="6" a="1"/>
  <c r="CU16" i="6" s="1"/>
  <c r="CU15" i="6" a="1"/>
  <c r="CU15" i="6" s="1"/>
  <c r="CU14" i="6" a="1"/>
  <c r="CU14" i="6" s="1"/>
  <c r="CU17" i="6" a="1"/>
  <c r="CU17" i="6" s="1"/>
  <c r="CS9" i="6" l="1" a="1"/>
  <c r="CS9" i="6" s="1"/>
  <c r="CS56" i="6" a="1"/>
  <c r="CS56" i="6" s="1"/>
  <c r="CS55" i="6" a="1"/>
  <c r="CS55" i="6" s="1"/>
  <c r="CS52" i="6" a="1"/>
  <c r="CS52" i="6" s="1"/>
  <c r="CS54" i="6" a="1"/>
  <c r="CS54" i="6" s="1"/>
  <c r="CS57" i="6" a="1"/>
  <c r="CS57" i="6" s="1"/>
  <c r="CS53" i="6" a="1"/>
  <c r="CS53" i="6" s="1"/>
  <c r="CR59" i="6"/>
  <c r="CU10" i="6"/>
  <c r="CT2" i="6"/>
  <c r="CT5" i="6"/>
  <c r="CT3" i="6"/>
  <c r="CT7" i="6"/>
  <c r="CT4" i="6"/>
  <c r="CT6" i="6"/>
  <c r="CU41" i="6"/>
  <c r="CU48" i="6" s="1"/>
  <c r="CT46" i="6"/>
  <c r="CT50" i="6"/>
  <c r="CT49" i="6"/>
  <c r="CT47" i="6"/>
  <c r="CT48" i="6"/>
  <c r="CV13" i="6" a="1"/>
  <c r="CV13" i="6" s="1"/>
  <c r="CV12" i="6" a="1"/>
  <c r="CV12" i="6" s="1"/>
  <c r="CV15" i="6" a="1"/>
  <c r="CV15" i="6" s="1"/>
  <c r="CV16" i="6" a="1"/>
  <c r="CV16" i="6" s="1"/>
  <c r="CV14" i="6" a="1"/>
  <c r="CV14" i="6" s="1"/>
  <c r="CV17" i="6" a="1"/>
  <c r="CV17" i="6" s="1"/>
  <c r="CT9" i="6" l="1" a="1"/>
  <c r="CT9" i="6" s="1"/>
  <c r="CT56" i="6" a="1"/>
  <c r="CT56" i="6" s="1"/>
  <c r="CT53" i="6" a="1"/>
  <c r="CT53" i="6" s="1"/>
  <c r="CT54" i="6" a="1"/>
  <c r="CT54" i="6" s="1"/>
  <c r="CT57" i="6" a="1"/>
  <c r="CT57" i="6" s="1"/>
  <c r="CT52" i="6" a="1"/>
  <c r="CT52" i="6" s="1"/>
  <c r="CT55" i="6" a="1"/>
  <c r="CT55" i="6" s="1"/>
  <c r="CS59" i="6"/>
  <c r="CU46" i="6"/>
  <c r="CU45" i="6"/>
  <c r="CU49" i="6"/>
  <c r="CV10" i="6"/>
  <c r="CU47" i="6"/>
  <c r="CU50" i="6"/>
  <c r="CU4" i="6"/>
  <c r="CU3" i="6"/>
  <c r="CU6" i="6"/>
  <c r="CU7" i="6"/>
  <c r="CU5" i="6"/>
  <c r="CU2" i="6"/>
  <c r="CV41" i="6"/>
  <c r="CV48" i="6" s="1"/>
  <c r="CW12" i="6" a="1"/>
  <c r="CW12" i="6" s="1"/>
  <c r="CW15" i="6" a="1"/>
  <c r="CW15" i="6" s="1"/>
  <c r="CW13" i="6" a="1"/>
  <c r="CW13" i="6" s="1"/>
  <c r="CW16" i="6" a="1"/>
  <c r="CW16" i="6" s="1"/>
  <c r="CW17" i="6" a="1"/>
  <c r="CW17" i="6" s="1"/>
  <c r="CW14" i="6" a="1"/>
  <c r="CW14" i="6" s="1"/>
  <c r="CU9" i="6" l="1" a="1"/>
  <c r="CU9" i="6" s="1"/>
  <c r="CU52" i="6" a="1"/>
  <c r="CU52" i="6" s="1"/>
  <c r="CU56" i="6" a="1"/>
  <c r="CU56" i="6" s="1"/>
  <c r="CU54" i="6" a="1"/>
  <c r="CU54" i="6" s="1"/>
  <c r="CU55" i="6" a="1"/>
  <c r="CU55" i="6" s="1"/>
  <c r="CU57" i="6" a="1"/>
  <c r="CU57" i="6" s="1"/>
  <c r="CU53" i="6" a="1"/>
  <c r="CU53" i="6" s="1"/>
  <c r="CV47" i="6"/>
  <c r="CV3" i="6"/>
  <c r="CV6" i="6"/>
  <c r="CV7" i="6"/>
  <c r="CV4" i="6"/>
  <c r="CV2" i="6"/>
  <c r="CV5" i="6"/>
  <c r="CW10" i="6"/>
  <c r="CV50" i="6"/>
  <c r="CT59" i="6"/>
  <c r="CV45" i="6"/>
  <c r="CV46" i="6"/>
  <c r="CV49" i="6"/>
  <c r="CW41" i="6"/>
  <c r="CW46" i="6" s="1"/>
  <c r="CX15" i="6" a="1"/>
  <c r="CX15" i="6" s="1"/>
  <c r="CX14" i="6" a="1"/>
  <c r="CX14" i="6" s="1"/>
  <c r="CX17" i="6" a="1"/>
  <c r="CX17" i="6" s="1"/>
  <c r="CX12" i="6" a="1"/>
  <c r="CX12" i="6" s="1"/>
  <c r="CX13" i="6" a="1"/>
  <c r="CX13" i="6" s="1"/>
  <c r="CX16" i="6" a="1"/>
  <c r="CX16" i="6" s="1"/>
  <c r="CV9" i="6" l="1" a="1"/>
  <c r="CV9" i="6" s="1"/>
  <c r="CV54" i="6" a="1"/>
  <c r="CV54" i="6" s="1"/>
  <c r="CV55" i="6" a="1"/>
  <c r="CV55" i="6" s="1"/>
  <c r="CV52" i="6" a="1"/>
  <c r="CV52" i="6" s="1"/>
  <c r="CV56" i="6" a="1"/>
  <c r="CV56" i="6" s="1"/>
  <c r="CV53" i="6" a="1"/>
  <c r="CV53" i="6" s="1"/>
  <c r="CV57" i="6" a="1"/>
  <c r="CV57" i="6" s="1"/>
  <c r="CU59" i="6"/>
  <c r="CW48" i="6"/>
  <c r="CW47" i="6"/>
  <c r="CX10" i="6"/>
  <c r="CX5" i="6" s="1"/>
  <c r="CW3" i="6"/>
  <c r="CW5" i="6"/>
  <c r="CW4" i="6"/>
  <c r="CW6" i="6"/>
  <c r="CW7" i="6"/>
  <c r="CW2" i="6"/>
  <c r="CW49" i="6"/>
  <c r="CW45" i="6"/>
  <c r="CW50" i="6"/>
  <c r="CX41" i="6"/>
  <c r="CX50" i="6" s="1"/>
  <c r="CY13" i="6" a="1"/>
  <c r="CY13" i="6" s="1"/>
  <c r="CY14" i="6" a="1"/>
  <c r="CY14" i="6" s="1"/>
  <c r="CY12" i="6" a="1"/>
  <c r="CY12" i="6" s="1"/>
  <c r="CY16" i="6" a="1"/>
  <c r="CY16" i="6" s="1"/>
  <c r="CY17" i="6" a="1"/>
  <c r="CY17" i="6" s="1"/>
  <c r="CY15" i="6" a="1"/>
  <c r="CY15" i="6" s="1"/>
  <c r="CW9" i="6" l="1" a="1"/>
  <c r="CW9" i="6" s="1"/>
  <c r="CW56" i="6" a="1"/>
  <c r="CW56" i="6" s="1"/>
  <c r="CW55" i="6" a="1"/>
  <c r="CW55" i="6" s="1"/>
  <c r="CW52" i="6" a="1"/>
  <c r="CW52" i="6" s="1"/>
  <c r="CW54" i="6" a="1"/>
  <c r="CW54" i="6" s="1"/>
  <c r="CW53" i="6" a="1"/>
  <c r="CW53" i="6" s="1"/>
  <c r="CW57" i="6" a="1"/>
  <c r="CW57" i="6" s="1"/>
  <c r="CX4" i="6"/>
  <c r="CV59" i="6"/>
  <c r="CX3" i="6"/>
  <c r="CX2" i="6"/>
  <c r="CX6" i="6"/>
  <c r="CX49" i="6"/>
  <c r="CX7" i="6"/>
  <c r="CY10" i="6"/>
  <c r="CX45" i="6"/>
  <c r="CX48" i="6"/>
  <c r="CX47" i="6"/>
  <c r="CX46" i="6"/>
  <c r="CY41" i="6"/>
  <c r="CY46" i="6" s="1"/>
  <c r="CZ12" i="6" a="1"/>
  <c r="CZ12" i="6" s="1"/>
  <c r="CZ13" i="6" a="1"/>
  <c r="CZ13" i="6" s="1"/>
  <c r="CZ16" i="6" a="1"/>
  <c r="CZ16" i="6" s="1"/>
  <c r="CZ14" i="6" a="1"/>
  <c r="CZ14" i="6" s="1"/>
  <c r="CZ15" i="6" a="1"/>
  <c r="CZ15" i="6" s="1"/>
  <c r="CZ17" i="6" a="1"/>
  <c r="CZ17" i="6" s="1"/>
  <c r="CX9" i="6" l="1" a="1"/>
  <c r="CX9" i="6" s="1"/>
  <c r="CX56" i="6" a="1"/>
  <c r="CX56" i="6" s="1"/>
  <c r="CX55" i="6" a="1"/>
  <c r="CX55" i="6" s="1"/>
  <c r="CX52" i="6" a="1"/>
  <c r="CX52" i="6" s="1"/>
  <c r="CX54" i="6" a="1"/>
  <c r="CX54" i="6" s="1"/>
  <c r="CX57" i="6" a="1"/>
  <c r="CX57" i="6" s="1"/>
  <c r="CX53" i="6" a="1"/>
  <c r="CX53" i="6" s="1"/>
  <c r="CW59" i="6"/>
  <c r="CZ41" i="6"/>
  <c r="CZ49" i="6" s="1"/>
  <c r="CZ10" i="6"/>
  <c r="CZ7" i="6" s="1"/>
  <c r="CY50" i="6"/>
  <c r="CY47" i="6"/>
  <c r="CY48" i="6"/>
  <c r="CY45" i="6"/>
  <c r="CY3" i="6"/>
  <c r="CY5" i="6"/>
  <c r="CY7" i="6"/>
  <c r="CY2" i="6"/>
  <c r="CY4" i="6"/>
  <c r="CY6" i="6"/>
  <c r="CY49" i="6"/>
  <c r="DA14" i="6" a="1"/>
  <c r="DA14" i="6" s="1"/>
  <c r="DA12" i="6" a="1"/>
  <c r="DA12" i="6" s="1"/>
  <c r="DA16" i="6" a="1"/>
  <c r="DA16" i="6" s="1"/>
  <c r="DA13" i="6" a="1"/>
  <c r="DA13" i="6" s="1"/>
  <c r="DA15" i="6" a="1"/>
  <c r="DA15" i="6" s="1"/>
  <c r="DA17" i="6" a="1"/>
  <c r="DA17" i="6" s="1"/>
  <c r="CY9" i="6" l="1" a="1"/>
  <c r="CY9" i="6" s="1"/>
  <c r="CY55" i="6" a="1"/>
  <c r="CY55" i="6" s="1"/>
  <c r="CY52" i="6" a="1"/>
  <c r="CY52" i="6" s="1"/>
  <c r="CY56" i="6" a="1"/>
  <c r="CY56" i="6" s="1"/>
  <c r="CY53" i="6" a="1"/>
  <c r="CY53" i="6" s="1"/>
  <c r="CY54" i="6" a="1"/>
  <c r="CY54" i="6" s="1"/>
  <c r="CY57" i="6" a="1"/>
  <c r="CY57" i="6" s="1"/>
  <c r="CZ46" i="6"/>
  <c r="CZ50" i="6"/>
  <c r="CZ48" i="6"/>
  <c r="CZ47" i="6"/>
  <c r="CZ45" i="6"/>
  <c r="CZ4" i="6"/>
  <c r="CZ6" i="6"/>
  <c r="CZ5" i="6"/>
  <c r="CZ2" i="6"/>
  <c r="CZ3" i="6"/>
  <c r="CX59" i="6"/>
  <c r="DA10" i="6"/>
  <c r="DA41" i="6"/>
  <c r="DA46" i="6" s="1"/>
  <c r="DB17" i="6" a="1"/>
  <c r="DB17" i="6" s="1"/>
  <c r="DB15" i="6" a="1"/>
  <c r="DB15" i="6" s="1"/>
  <c r="DB13" i="6" a="1"/>
  <c r="DB13" i="6" s="1"/>
  <c r="DB12" i="6" a="1"/>
  <c r="DB12" i="6" s="1"/>
  <c r="DB14" i="6" a="1"/>
  <c r="DB14" i="6" s="1"/>
  <c r="DB16" i="6" a="1"/>
  <c r="DB16" i="6" s="1"/>
  <c r="CZ9" i="6" l="1" a="1"/>
  <c r="CZ9" i="6" s="1"/>
  <c r="CZ55" i="6" a="1"/>
  <c r="CZ55" i="6" s="1"/>
  <c r="CZ56" i="6" a="1"/>
  <c r="CZ56" i="6" s="1"/>
  <c r="CZ52" i="6" a="1"/>
  <c r="CZ52" i="6" s="1"/>
  <c r="CZ53" i="6" a="1"/>
  <c r="CZ53" i="6" s="1"/>
  <c r="CZ57" i="6" a="1"/>
  <c r="CZ57" i="6" s="1"/>
  <c r="CZ54" i="6" a="1"/>
  <c r="CZ54" i="6" s="1"/>
  <c r="DA49" i="6"/>
  <c r="DA48" i="6"/>
  <c r="DA45" i="6"/>
  <c r="DA47" i="6"/>
  <c r="DA50" i="6"/>
  <c r="DB10" i="6"/>
  <c r="DB2" i="6" s="1"/>
  <c r="DA7" i="6"/>
  <c r="DA5" i="6"/>
  <c r="DA6" i="6"/>
  <c r="DA4" i="6"/>
  <c r="DA2" i="6"/>
  <c r="DA3" i="6"/>
  <c r="CY59" i="6"/>
  <c r="DB41" i="6"/>
  <c r="DB49" i="6" s="1"/>
  <c r="DC17" i="6" a="1"/>
  <c r="DC17" i="6" s="1"/>
  <c r="DC15" i="6" a="1"/>
  <c r="DC15" i="6" s="1"/>
  <c r="DC12" i="6" a="1"/>
  <c r="DC12" i="6" s="1"/>
  <c r="DC16" i="6" a="1"/>
  <c r="DC16" i="6" s="1"/>
  <c r="DC13" i="6" a="1"/>
  <c r="DC13" i="6" s="1"/>
  <c r="DC14" i="6" a="1"/>
  <c r="DC14" i="6" s="1"/>
  <c r="DA9" i="6" l="1" a="1"/>
  <c r="DA9" i="6" s="1"/>
  <c r="DA56" i="6" a="1"/>
  <c r="DA56" i="6" s="1"/>
  <c r="DA55" i="6" a="1"/>
  <c r="DA55" i="6" s="1"/>
  <c r="DA52" i="6" a="1"/>
  <c r="DA52" i="6" s="1"/>
  <c r="DA54" i="6" a="1"/>
  <c r="DA54" i="6" s="1"/>
  <c r="DA53" i="6" a="1"/>
  <c r="DA53" i="6" s="1"/>
  <c r="DA57" i="6" a="1"/>
  <c r="DA57" i="6" s="1"/>
  <c r="CZ59" i="6"/>
  <c r="DB45" i="6"/>
  <c r="DB48" i="6"/>
  <c r="DB50" i="6"/>
  <c r="DB46" i="6"/>
  <c r="DB6" i="6"/>
  <c r="DB4" i="6"/>
  <c r="DB5" i="6"/>
  <c r="DB3" i="6"/>
  <c r="DB7" i="6"/>
  <c r="DB47" i="6"/>
  <c r="DC10" i="6"/>
  <c r="DC41" i="6"/>
  <c r="DC46" i="6" s="1"/>
  <c r="DD17" i="6" a="1"/>
  <c r="DD17" i="6" s="1"/>
  <c r="DD15" i="6" a="1"/>
  <c r="DD15" i="6" s="1"/>
  <c r="DD13" i="6" a="1"/>
  <c r="DD13" i="6" s="1"/>
  <c r="DD14" i="6" a="1"/>
  <c r="DD14" i="6" s="1"/>
  <c r="DD12" i="6" a="1"/>
  <c r="DD12" i="6" s="1"/>
  <c r="DD16" i="6" a="1"/>
  <c r="DD16" i="6" s="1"/>
  <c r="DB9" i="6" l="1" a="1"/>
  <c r="DB9" i="6" s="1"/>
  <c r="DB56" i="6" a="1"/>
  <c r="DB56" i="6" s="1"/>
  <c r="DB55" i="6" a="1"/>
  <c r="DB55" i="6" s="1"/>
  <c r="DB52" i="6" a="1"/>
  <c r="DB52" i="6" s="1"/>
  <c r="DB54" i="6" a="1"/>
  <c r="DB54" i="6" s="1"/>
  <c r="DB53" i="6" a="1"/>
  <c r="DB53" i="6" s="1"/>
  <c r="DB57" i="6" a="1"/>
  <c r="DB57" i="6" s="1"/>
  <c r="DA59" i="6"/>
  <c r="DC48" i="6"/>
  <c r="DC50" i="6"/>
  <c r="DC45" i="6"/>
  <c r="DC49" i="6"/>
  <c r="DC2" i="6"/>
  <c r="DC3" i="6"/>
  <c r="DC4" i="6"/>
  <c r="DC7" i="6"/>
  <c r="DC6" i="6"/>
  <c r="DC5" i="6"/>
  <c r="DD41" i="6"/>
  <c r="DD50" i="6" s="1"/>
  <c r="DD10" i="6"/>
  <c r="DC47" i="6"/>
  <c r="DE15" i="6" a="1"/>
  <c r="DE15" i="6" s="1"/>
  <c r="DE13" i="6" a="1"/>
  <c r="DE13" i="6" s="1"/>
  <c r="DE12" i="6" a="1"/>
  <c r="DE12" i="6" s="1"/>
  <c r="DE17" i="6" a="1"/>
  <c r="DE17" i="6" s="1"/>
  <c r="DE16" i="6" a="1"/>
  <c r="DE16" i="6" s="1"/>
  <c r="DE14" i="6" a="1"/>
  <c r="DE14" i="6" s="1"/>
  <c r="DC9" i="6" l="1" a="1"/>
  <c r="DC9" i="6" s="1"/>
  <c r="DC56" i="6" a="1"/>
  <c r="DC56" i="6" s="1"/>
  <c r="DC54" i="6" a="1"/>
  <c r="DC54" i="6" s="1"/>
  <c r="DC52" i="6" a="1"/>
  <c r="DC52" i="6" s="1"/>
  <c r="DC55" i="6" a="1"/>
  <c r="DC55" i="6" s="1"/>
  <c r="DC53" i="6" a="1"/>
  <c r="DC53" i="6" s="1"/>
  <c r="DC57" i="6" a="1"/>
  <c r="DC57" i="6" s="1"/>
  <c r="DB59" i="6"/>
  <c r="DD49" i="6"/>
  <c r="DD47" i="6"/>
  <c r="DD46" i="6"/>
  <c r="DD48" i="6"/>
  <c r="DD45" i="6"/>
  <c r="DE10" i="6"/>
  <c r="DE3" i="6" s="1"/>
  <c r="DD3" i="6"/>
  <c r="DD4" i="6"/>
  <c r="DD6" i="6"/>
  <c r="DD7" i="6"/>
  <c r="DD5" i="6"/>
  <c r="DD2" i="6"/>
  <c r="DE41" i="6"/>
  <c r="DE49" i="6" s="1"/>
  <c r="DF16" i="6" a="1"/>
  <c r="DF16" i="6" s="1"/>
  <c r="DF15" i="6" a="1"/>
  <c r="DF15" i="6" s="1"/>
  <c r="DF14" i="6" a="1"/>
  <c r="DF14" i="6" s="1"/>
  <c r="DF13" i="6" a="1"/>
  <c r="DF13" i="6" s="1"/>
  <c r="DF12" i="6" a="1"/>
  <c r="DF12" i="6" s="1"/>
  <c r="DF17" i="6" a="1"/>
  <c r="DF17" i="6" s="1"/>
  <c r="DD9" i="6" l="1" a="1"/>
  <c r="DD9" i="6" s="1"/>
  <c r="DD54" i="6" a="1"/>
  <c r="DD54" i="6" s="1"/>
  <c r="DD52" i="6" a="1"/>
  <c r="DD52" i="6" s="1"/>
  <c r="DD55" i="6" a="1"/>
  <c r="DD55" i="6" s="1"/>
  <c r="DD56" i="6" a="1"/>
  <c r="DD56" i="6" s="1"/>
  <c r="DD53" i="6" a="1"/>
  <c r="DD53" i="6" s="1"/>
  <c r="DD57" i="6" a="1"/>
  <c r="DD57" i="6" s="1"/>
  <c r="DC59" i="6"/>
  <c r="DE5" i="6"/>
  <c r="DE7" i="6"/>
  <c r="DE6" i="6"/>
  <c r="DE2" i="6"/>
  <c r="DE4" i="6"/>
  <c r="DF10" i="6"/>
  <c r="DF41" i="6"/>
  <c r="DF45" i="6" s="1"/>
  <c r="DE50" i="6"/>
  <c r="DE47" i="6"/>
  <c r="DE45" i="6"/>
  <c r="DE46" i="6"/>
  <c r="DE48" i="6"/>
  <c r="DG14" i="6" a="1"/>
  <c r="DG14" i="6" s="1"/>
  <c r="DG17" i="6" a="1"/>
  <c r="DG17" i="6" s="1"/>
  <c r="DG15" i="6" a="1"/>
  <c r="DG15" i="6" s="1"/>
  <c r="DG12" i="6" a="1"/>
  <c r="DG12" i="6" s="1"/>
  <c r="DG16" i="6" a="1"/>
  <c r="DG16" i="6" s="1"/>
  <c r="DG13" i="6" a="1"/>
  <c r="DG13" i="6" s="1"/>
  <c r="DE9" i="6" l="1" a="1"/>
  <c r="DE9" i="6" s="1"/>
  <c r="DE56" i="6" a="1"/>
  <c r="DE56" i="6" s="1"/>
  <c r="DE55" i="6" a="1"/>
  <c r="DE55" i="6" s="1"/>
  <c r="DE52" i="6" a="1"/>
  <c r="DE52" i="6" s="1"/>
  <c r="DE53" i="6" a="1"/>
  <c r="DE53" i="6" s="1"/>
  <c r="DE54" i="6" a="1"/>
  <c r="DE54" i="6" s="1"/>
  <c r="DE57" i="6" a="1"/>
  <c r="DE57" i="6" s="1"/>
  <c r="DD59" i="6"/>
  <c r="DF48" i="6"/>
  <c r="DF47" i="6"/>
  <c r="DG10" i="6"/>
  <c r="DG5" i="6" s="1"/>
  <c r="DF49" i="6"/>
  <c r="DF46" i="6"/>
  <c r="DF50" i="6"/>
  <c r="DF3" i="6"/>
  <c r="DF6" i="6"/>
  <c r="DF4" i="6"/>
  <c r="DF5" i="6"/>
  <c r="DF7" i="6"/>
  <c r="DF2" i="6"/>
  <c r="DG41" i="6"/>
  <c r="DG49" i="6" s="1"/>
  <c r="DH14" i="6" a="1"/>
  <c r="DH14" i="6" s="1"/>
  <c r="DH17" i="6" a="1"/>
  <c r="DH17" i="6" s="1"/>
  <c r="DH13" i="6" a="1"/>
  <c r="DH13" i="6" s="1"/>
  <c r="DH12" i="6" a="1"/>
  <c r="DH12" i="6" s="1"/>
  <c r="DH16" i="6" a="1"/>
  <c r="DH16" i="6" s="1"/>
  <c r="DH15" i="6" a="1"/>
  <c r="DH15" i="6" s="1"/>
  <c r="DF9" i="6" l="1" a="1"/>
  <c r="DF9" i="6" s="1"/>
  <c r="DF52" i="6" a="1"/>
  <c r="DF52" i="6" s="1"/>
  <c r="DF54" i="6" a="1"/>
  <c r="DF54" i="6" s="1"/>
  <c r="DF57" i="6" a="1"/>
  <c r="DF57" i="6" s="1"/>
  <c r="DF53" i="6" a="1"/>
  <c r="DF53" i="6" s="1"/>
  <c r="DF55" i="6" a="1"/>
  <c r="DF55" i="6" s="1"/>
  <c r="DF56" i="6" a="1"/>
  <c r="DF56" i="6" s="1"/>
  <c r="DG50" i="6"/>
  <c r="DG2" i="6"/>
  <c r="DG48" i="6"/>
  <c r="DG4" i="6"/>
  <c r="DG6" i="6"/>
  <c r="DE59" i="6"/>
  <c r="DG7" i="6"/>
  <c r="DG3" i="6"/>
  <c r="DH10" i="6"/>
  <c r="DH7" i="6" s="1"/>
  <c r="DH41" i="6"/>
  <c r="DH46" i="6" s="1"/>
  <c r="DG47" i="6"/>
  <c r="DG46" i="6"/>
  <c r="DG45" i="6"/>
  <c r="DI12" i="6" a="1"/>
  <c r="DI12" i="6" s="1"/>
  <c r="DI17" i="6" a="1"/>
  <c r="DI17" i="6" s="1"/>
  <c r="DI16" i="6" a="1"/>
  <c r="DI16" i="6" s="1"/>
  <c r="DI15" i="6" a="1"/>
  <c r="DI15" i="6" s="1"/>
  <c r="DI14" i="6" a="1"/>
  <c r="DI14" i="6" s="1"/>
  <c r="DI13" i="6" a="1"/>
  <c r="DI13" i="6" s="1"/>
  <c r="DG9" i="6" l="1" a="1"/>
  <c r="DG9" i="6" s="1"/>
  <c r="DG52" i="6" a="1"/>
  <c r="DG52" i="6" s="1"/>
  <c r="DG56" i="6" a="1"/>
  <c r="DG56" i="6" s="1"/>
  <c r="DG54" i="6" a="1"/>
  <c r="DG54" i="6" s="1"/>
  <c r="DG53" i="6" a="1"/>
  <c r="DG53" i="6" s="1"/>
  <c r="DG57" i="6" a="1"/>
  <c r="DG57" i="6" s="1"/>
  <c r="DG55" i="6" a="1"/>
  <c r="DG55" i="6" s="1"/>
  <c r="DF59" i="6"/>
  <c r="DH48" i="6"/>
  <c r="DH47" i="6"/>
  <c r="DH3" i="6"/>
  <c r="DH6" i="6"/>
  <c r="DH2" i="6"/>
  <c r="DH50" i="6"/>
  <c r="DH5" i="6"/>
  <c r="DH4" i="6"/>
  <c r="DH45" i="6"/>
  <c r="DI10" i="6"/>
  <c r="DH49" i="6"/>
  <c r="DI41" i="6"/>
  <c r="DI45" i="6" s="1"/>
  <c r="DJ14" i="6" a="1"/>
  <c r="DJ14" i="6" s="1"/>
  <c r="DJ17" i="6" a="1"/>
  <c r="DJ17" i="6" s="1"/>
  <c r="DJ16" i="6" a="1"/>
  <c r="DJ16" i="6" s="1"/>
  <c r="DJ15" i="6" a="1"/>
  <c r="DJ15" i="6" s="1"/>
  <c r="DJ13" i="6" a="1"/>
  <c r="DJ13" i="6" s="1"/>
  <c r="DJ12" i="6" a="1"/>
  <c r="DJ12" i="6" s="1"/>
  <c r="DH9" i="6" l="1" a="1"/>
  <c r="DH9" i="6" s="1"/>
  <c r="DH52" i="6" a="1"/>
  <c r="DH52" i="6" s="1"/>
  <c r="DH55" i="6" a="1"/>
  <c r="DH55" i="6" s="1"/>
  <c r="DH56" i="6" a="1"/>
  <c r="DH56" i="6" s="1"/>
  <c r="DH54" i="6" a="1"/>
  <c r="DH54" i="6" s="1"/>
  <c r="DH53" i="6" a="1"/>
  <c r="DH53" i="6" s="1"/>
  <c r="DH57" i="6" a="1"/>
  <c r="DH57" i="6" s="1"/>
  <c r="DI47" i="6"/>
  <c r="DI46" i="6"/>
  <c r="DI50" i="6"/>
  <c r="DG59" i="6"/>
  <c r="DI49" i="6"/>
  <c r="DI48" i="6"/>
  <c r="DJ10" i="6"/>
  <c r="DI4" i="6"/>
  <c r="DI6" i="6"/>
  <c r="DI3" i="6"/>
  <c r="DI7" i="6"/>
  <c r="DI2" i="6"/>
  <c r="DI5" i="6"/>
  <c r="DJ41" i="6"/>
  <c r="DJ50" i="6" s="1"/>
  <c r="DK12" i="6" a="1"/>
  <c r="DK12" i="6" s="1"/>
  <c r="DK16" i="6" a="1"/>
  <c r="DK16" i="6" s="1"/>
  <c r="DK14" i="6" a="1"/>
  <c r="DK14" i="6" s="1"/>
  <c r="DK15" i="6" a="1"/>
  <c r="DK15" i="6" s="1"/>
  <c r="DK13" i="6" a="1"/>
  <c r="DK13" i="6" s="1"/>
  <c r="DK17" i="6" a="1"/>
  <c r="DK17" i="6" s="1"/>
  <c r="DI9" i="6" l="1" a="1"/>
  <c r="DI9" i="6" s="1"/>
  <c r="DI54" i="6" a="1"/>
  <c r="DI54" i="6" s="1"/>
  <c r="DI52" i="6" a="1"/>
  <c r="DI52" i="6" s="1"/>
  <c r="DI56" i="6" a="1"/>
  <c r="DI56" i="6" s="1"/>
  <c r="DI53" i="6" a="1"/>
  <c r="DI53" i="6" s="1"/>
  <c r="DI57" i="6" a="1"/>
  <c r="DI57" i="6" s="1"/>
  <c r="DI55" i="6" a="1"/>
  <c r="DI55" i="6" s="1"/>
  <c r="DH59" i="6"/>
  <c r="DJ49" i="6"/>
  <c r="DJ45" i="6"/>
  <c r="DK41" i="6"/>
  <c r="DK49" i="6" s="1"/>
  <c r="DJ47" i="6"/>
  <c r="DK10" i="6"/>
  <c r="DJ48" i="6"/>
  <c r="DJ4" i="6"/>
  <c r="DJ3" i="6"/>
  <c r="DJ2" i="6"/>
  <c r="DJ7" i="6"/>
  <c r="DJ5" i="6"/>
  <c r="DJ6" i="6"/>
  <c r="DJ46" i="6"/>
  <c r="DL15" i="6" a="1"/>
  <c r="DL15" i="6" s="1"/>
  <c r="DL13" i="6" a="1"/>
  <c r="DL13" i="6" s="1"/>
  <c r="DL17" i="6" a="1"/>
  <c r="DL17" i="6" s="1"/>
  <c r="DL14" i="6" a="1"/>
  <c r="DL14" i="6" s="1"/>
  <c r="DL12" i="6" a="1"/>
  <c r="DL12" i="6" s="1"/>
  <c r="DL16" i="6" a="1"/>
  <c r="DL16" i="6" s="1"/>
  <c r="DJ9" i="6" l="1" a="1"/>
  <c r="DJ9" i="6" s="1"/>
  <c r="DJ52" i="6" a="1"/>
  <c r="DJ52" i="6" s="1"/>
  <c r="DJ56" i="6" a="1"/>
  <c r="DJ56" i="6" s="1"/>
  <c r="DJ55" i="6" a="1"/>
  <c r="DJ55" i="6" s="1"/>
  <c r="DJ53" i="6" a="1"/>
  <c r="DJ53" i="6" s="1"/>
  <c r="DJ54" i="6" a="1"/>
  <c r="DJ54" i="6" s="1"/>
  <c r="DJ57" i="6" a="1"/>
  <c r="DJ57" i="6" s="1"/>
  <c r="DI59" i="6"/>
  <c r="DK46" i="6"/>
  <c r="DK47" i="6"/>
  <c r="DK48" i="6"/>
  <c r="DK45" i="6"/>
  <c r="DK50" i="6"/>
  <c r="DK6" i="6"/>
  <c r="DK3" i="6"/>
  <c r="DK7" i="6"/>
  <c r="DK4" i="6"/>
  <c r="DK2" i="6"/>
  <c r="DK5" i="6"/>
  <c r="DL10" i="6"/>
  <c r="DL41" i="6"/>
  <c r="DL48" i="6" s="1"/>
  <c r="DM13" i="6" a="1"/>
  <c r="DM13" i="6" s="1"/>
  <c r="DM16" i="6" a="1"/>
  <c r="DM16" i="6" s="1"/>
  <c r="DM12" i="6" a="1"/>
  <c r="DM12" i="6" s="1"/>
  <c r="DM17" i="6" a="1"/>
  <c r="DM17" i="6" s="1"/>
  <c r="DM15" i="6" a="1"/>
  <c r="DM15" i="6" s="1"/>
  <c r="DM14" i="6" a="1"/>
  <c r="DM14" i="6" s="1"/>
  <c r="DK9" i="6" l="1" a="1"/>
  <c r="DK9" i="6" s="1"/>
  <c r="DK55" i="6" a="1"/>
  <c r="DK55" i="6" s="1"/>
  <c r="DK54" i="6" a="1"/>
  <c r="DK54" i="6" s="1"/>
  <c r="DK56" i="6" a="1"/>
  <c r="DK56" i="6" s="1"/>
  <c r="DK52" i="6" a="1"/>
  <c r="DK52" i="6" s="1"/>
  <c r="DK53" i="6" a="1"/>
  <c r="DK53" i="6" s="1"/>
  <c r="DK57" i="6" a="1"/>
  <c r="DK57" i="6" s="1"/>
  <c r="DJ59" i="6"/>
  <c r="DM10" i="6"/>
  <c r="DL7" i="6"/>
  <c r="DL5" i="6"/>
  <c r="DL2" i="6"/>
  <c r="DL4" i="6"/>
  <c r="DL3" i="6"/>
  <c r="DL6" i="6"/>
  <c r="DL45" i="6"/>
  <c r="DL50" i="6"/>
  <c r="DL47" i="6"/>
  <c r="DL49" i="6"/>
  <c r="DM41" i="6"/>
  <c r="DM46" i="6" s="1"/>
  <c r="DL46" i="6"/>
  <c r="DN12" i="6" a="1"/>
  <c r="DN12" i="6" s="1"/>
  <c r="DN16" i="6" a="1"/>
  <c r="DN16" i="6" s="1"/>
  <c r="DN14" i="6" a="1"/>
  <c r="DN14" i="6" s="1"/>
  <c r="DN13" i="6" a="1"/>
  <c r="DN13" i="6" s="1"/>
  <c r="DN17" i="6" a="1"/>
  <c r="DN17" i="6" s="1"/>
  <c r="DN15" i="6" a="1"/>
  <c r="DN15" i="6" s="1"/>
  <c r="DL9" i="6" l="1" a="1"/>
  <c r="DL9" i="6" s="1"/>
  <c r="DL54" i="6" a="1"/>
  <c r="DL54" i="6" s="1"/>
  <c r="DL52" i="6" a="1"/>
  <c r="DL52" i="6" s="1"/>
  <c r="DL55" i="6" a="1"/>
  <c r="DL55" i="6" s="1"/>
  <c r="DL56" i="6" a="1"/>
  <c r="DL56" i="6" s="1"/>
  <c r="DL53" i="6" a="1"/>
  <c r="DL53" i="6" s="1"/>
  <c r="DL57" i="6" a="1"/>
  <c r="DL57" i="6" s="1"/>
  <c r="DK59" i="6"/>
  <c r="DN10" i="6"/>
  <c r="DM5" i="6"/>
  <c r="DM6" i="6"/>
  <c r="DM2" i="6"/>
  <c r="DM7" i="6"/>
  <c r="DM4" i="6"/>
  <c r="DM3" i="6"/>
  <c r="DM49" i="6"/>
  <c r="DM48" i="6"/>
  <c r="DM45" i="6"/>
  <c r="DM47" i="6"/>
  <c r="DN41" i="6"/>
  <c r="DN49" i="6" s="1"/>
  <c r="DM50" i="6"/>
  <c r="DO17" i="6" a="1"/>
  <c r="DO17" i="6" s="1"/>
  <c r="DO12" i="6" a="1"/>
  <c r="DO12" i="6" s="1"/>
  <c r="DO16" i="6" a="1"/>
  <c r="DO16" i="6" s="1"/>
  <c r="DO15" i="6" a="1"/>
  <c r="DO15" i="6" s="1"/>
  <c r="DO14" i="6" a="1"/>
  <c r="DO14" i="6" s="1"/>
  <c r="DO13" i="6" a="1"/>
  <c r="DO13" i="6" s="1"/>
  <c r="DM9" i="6" l="1" a="1"/>
  <c r="DM9" i="6" s="1"/>
  <c r="DM52" i="6" a="1"/>
  <c r="DM52" i="6" s="1"/>
  <c r="DM55" i="6" a="1"/>
  <c r="DM55" i="6" s="1"/>
  <c r="DM56" i="6" a="1"/>
  <c r="DM56" i="6" s="1"/>
  <c r="DM57" i="6" a="1"/>
  <c r="DM57" i="6" s="1"/>
  <c r="DM54" i="6" a="1"/>
  <c r="DM54" i="6" s="1"/>
  <c r="DM53" i="6" a="1"/>
  <c r="DM53" i="6" s="1"/>
  <c r="DO10" i="6"/>
  <c r="DO7" i="6" s="1"/>
  <c r="DN6" i="6"/>
  <c r="DN7" i="6"/>
  <c r="DN4" i="6"/>
  <c r="DN2" i="6"/>
  <c r="DN5" i="6"/>
  <c r="DN3" i="6"/>
  <c r="DL59" i="6"/>
  <c r="DN47" i="6"/>
  <c r="DN46" i="6"/>
  <c r="DN45" i="6"/>
  <c r="DN50" i="6"/>
  <c r="DN48" i="6"/>
  <c r="DO41" i="6"/>
  <c r="DO45" i="6" s="1"/>
  <c r="DP16" i="6" a="1"/>
  <c r="DP16" i="6" s="1"/>
  <c r="DP13" i="6" a="1"/>
  <c r="DP13" i="6" s="1"/>
  <c r="DP14" i="6" a="1"/>
  <c r="DP14" i="6" s="1"/>
  <c r="DP17" i="6" a="1"/>
  <c r="DP17" i="6" s="1"/>
  <c r="DP15" i="6" a="1"/>
  <c r="DP15" i="6" s="1"/>
  <c r="DP12" i="6" a="1"/>
  <c r="DP12" i="6" s="1"/>
  <c r="DN9" i="6" l="1" a="1"/>
  <c r="DN9" i="6" s="1"/>
  <c r="DN55" i="6" a="1"/>
  <c r="DN55" i="6" s="1"/>
  <c r="DN52" i="6" a="1"/>
  <c r="DN52" i="6" s="1"/>
  <c r="DN56" i="6" a="1"/>
  <c r="DN56" i="6" s="1"/>
  <c r="DN54" i="6" a="1"/>
  <c r="DN54" i="6" s="1"/>
  <c r="DN53" i="6" a="1"/>
  <c r="DN53" i="6" s="1"/>
  <c r="DN57" i="6" a="1"/>
  <c r="DN57" i="6" s="1"/>
  <c r="DO5" i="6"/>
  <c r="DO6" i="6"/>
  <c r="DO4" i="6"/>
  <c r="DO3" i="6"/>
  <c r="DO2" i="6"/>
  <c r="DM59" i="6"/>
  <c r="DP10" i="6"/>
  <c r="DP41" i="6"/>
  <c r="DP45" i="6" s="1"/>
  <c r="DO50" i="6"/>
  <c r="DO48" i="6"/>
  <c r="DO46" i="6"/>
  <c r="DO47" i="6"/>
  <c r="DO49" i="6"/>
  <c r="DQ17" i="6" a="1"/>
  <c r="DQ17" i="6" s="1"/>
  <c r="DQ16" i="6" a="1"/>
  <c r="DQ16" i="6" s="1"/>
  <c r="DQ15" i="6" a="1"/>
  <c r="DQ15" i="6" s="1"/>
  <c r="DQ14" i="6" a="1"/>
  <c r="DQ14" i="6" s="1"/>
  <c r="DQ12" i="6" a="1"/>
  <c r="DQ12" i="6" s="1"/>
  <c r="DQ13" i="6" a="1"/>
  <c r="DQ13" i="6" s="1"/>
  <c r="DO9" i="6" l="1" a="1"/>
  <c r="DO9" i="6" s="1"/>
  <c r="DO52" i="6" a="1"/>
  <c r="DO52" i="6" s="1"/>
  <c r="DO53" i="6" a="1"/>
  <c r="DO53" i="6" s="1"/>
  <c r="DO55" i="6" a="1"/>
  <c r="DO55" i="6" s="1"/>
  <c r="DO57" i="6" a="1"/>
  <c r="DO57" i="6" s="1"/>
  <c r="DO54" i="6" a="1"/>
  <c r="DO54" i="6" s="1"/>
  <c r="DO56" i="6" a="1"/>
  <c r="DO56" i="6" s="1"/>
  <c r="DQ10" i="6"/>
  <c r="DQ4" i="6" s="1"/>
  <c r="DN59" i="6"/>
  <c r="DP3" i="6"/>
  <c r="DP5" i="6"/>
  <c r="DP6" i="6"/>
  <c r="DP2" i="6"/>
  <c r="DP4" i="6"/>
  <c r="DP7" i="6"/>
  <c r="DP47" i="6"/>
  <c r="DP50" i="6"/>
  <c r="DP46" i="6"/>
  <c r="DP49" i="6"/>
  <c r="DP48" i="6"/>
  <c r="DQ41" i="6"/>
  <c r="DQ49" i="6" s="1"/>
  <c r="DR12" i="6" a="1"/>
  <c r="DR12" i="6" s="1"/>
  <c r="DR15" i="6" a="1"/>
  <c r="DR15" i="6" s="1"/>
  <c r="DR14" i="6" a="1"/>
  <c r="DR14" i="6" s="1"/>
  <c r="DR16" i="6" a="1"/>
  <c r="DR16" i="6" s="1"/>
  <c r="DR13" i="6" a="1"/>
  <c r="DR13" i="6" s="1"/>
  <c r="DR17" i="6" a="1"/>
  <c r="DR17" i="6" s="1"/>
  <c r="DP9" i="6" l="1" a="1"/>
  <c r="DP9" i="6" s="1"/>
  <c r="DP57" i="6" a="1"/>
  <c r="DP57" i="6" s="1"/>
  <c r="DP56" i="6" a="1"/>
  <c r="DP56" i="6" s="1"/>
  <c r="DP53" i="6" a="1"/>
  <c r="DP53" i="6" s="1"/>
  <c r="DP54" i="6" a="1"/>
  <c r="DP54" i="6" s="1"/>
  <c r="DP52" i="6" a="1"/>
  <c r="DP52" i="6" s="1"/>
  <c r="DP55" i="6" a="1"/>
  <c r="DP55" i="6" s="1"/>
  <c r="DQ2" i="6"/>
  <c r="DQ7" i="6"/>
  <c r="DQ5" i="6"/>
  <c r="DQ6" i="6"/>
  <c r="DQ3" i="6"/>
  <c r="DR10" i="6"/>
  <c r="DO59" i="6"/>
  <c r="DQ47" i="6"/>
  <c r="DQ50" i="6"/>
  <c r="DQ48" i="6"/>
  <c r="DQ45" i="6"/>
  <c r="DR41" i="6"/>
  <c r="DR47" i="6" s="1"/>
  <c r="DQ46" i="6"/>
  <c r="DS17" i="6" a="1"/>
  <c r="DS17" i="6" s="1"/>
  <c r="DS12" i="6" a="1"/>
  <c r="DS12" i="6" s="1"/>
  <c r="DS16" i="6" a="1"/>
  <c r="DS16" i="6" s="1"/>
  <c r="DS15" i="6" a="1"/>
  <c r="DS15" i="6" s="1"/>
  <c r="DS13" i="6" a="1"/>
  <c r="DS13" i="6" s="1"/>
  <c r="DS14" i="6" a="1"/>
  <c r="DS14" i="6" s="1"/>
  <c r="DQ9" i="6" l="1" a="1"/>
  <c r="DQ9" i="6" s="1"/>
  <c r="DQ52" i="6" a="1"/>
  <c r="DQ52" i="6" s="1"/>
  <c r="DQ56" i="6" a="1"/>
  <c r="DQ56" i="6" s="1"/>
  <c r="DQ55" i="6" a="1"/>
  <c r="DQ55" i="6" s="1"/>
  <c r="DQ57" i="6" a="1"/>
  <c r="DQ57" i="6" s="1"/>
  <c r="DQ54" i="6" a="1"/>
  <c r="DQ54" i="6" s="1"/>
  <c r="DQ53" i="6" a="1"/>
  <c r="DQ53" i="6" s="1"/>
  <c r="DS10" i="6"/>
  <c r="DS3" i="6" s="1"/>
  <c r="DP59" i="6"/>
  <c r="DR5" i="6"/>
  <c r="DR7" i="6"/>
  <c r="DR2" i="6"/>
  <c r="DR3" i="6"/>
  <c r="DR6" i="6"/>
  <c r="DR4" i="6"/>
  <c r="DR48" i="6"/>
  <c r="DR49" i="6"/>
  <c r="DR50" i="6"/>
  <c r="DR45" i="6"/>
  <c r="DR46" i="6"/>
  <c r="DS41" i="6"/>
  <c r="DS45" i="6" s="1"/>
  <c r="DT12" i="6" a="1"/>
  <c r="DT12" i="6" s="1"/>
  <c r="DT16" i="6" a="1"/>
  <c r="DT16" i="6" s="1"/>
  <c r="DT13" i="6" a="1"/>
  <c r="DT13" i="6" s="1"/>
  <c r="DT14" i="6" a="1"/>
  <c r="DT14" i="6" s="1"/>
  <c r="DT17" i="6" a="1"/>
  <c r="DT17" i="6" s="1"/>
  <c r="DT15" i="6" a="1"/>
  <c r="DT15" i="6" s="1"/>
  <c r="DR9" i="6" l="1" a="1"/>
  <c r="DR9" i="6" s="1"/>
  <c r="DR52" i="6" a="1"/>
  <c r="DR52" i="6" s="1"/>
  <c r="DR55" i="6" a="1"/>
  <c r="DR55" i="6" s="1"/>
  <c r="DR56" i="6" a="1"/>
  <c r="DR56" i="6" s="1"/>
  <c r="DR53" i="6" a="1"/>
  <c r="DR53" i="6" s="1"/>
  <c r="DR54" i="6" a="1"/>
  <c r="DR54" i="6" s="1"/>
  <c r="DR57" i="6" a="1"/>
  <c r="DR57" i="6" s="1"/>
  <c r="DS4" i="6"/>
  <c r="DS6" i="6"/>
  <c r="DS2" i="6"/>
  <c r="DS5" i="6"/>
  <c r="DS7" i="6"/>
  <c r="DT10" i="6"/>
  <c r="DS46" i="6"/>
  <c r="DS49" i="6"/>
  <c r="DS48" i="6"/>
  <c r="DS50" i="6"/>
  <c r="DS47" i="6"/>
  <c r="DQ59" i="6"/>
  <c r="DT41" i="6"/>
  <c r="DT45" i="6" s="1"/>
  <c r="DU16" i="6" a="1"/>
  <c r="DU16" i="6" s="1"/>
  <c r="DU13" i="6" a="1"/>
  <c r="DU13" i="6" s="1"/>
  <c r="DU14" i="6" a="1"/>
  <c r="DU14" i="6" s="1"/>
  <c r="DU17" i="6" a="1"/>
  <c r="DU17" i="6" s="1"/>
  <c r="DU15" i="6" a="1"/>
  <c r="DU15" i="6" s="1"/>
  <c r="DU12" i="6" a="1"/>
  <c r="DU12" i="6" s="1"/>
  <c r="DS9" i="6" l="1" a="1"/>
  <c r="DS9" i="6" s="1"/>
  <c r="DS54" i="6" a="1"/>
  <c r="DS54" i="6" s="1"/>
  <c r="DS53" i="6" a="1"/>
  <c r="DS53" i="6" s="1"/>
  <c r="DS57" i="6" a="1"/>
  <c r="DS57" i="6" s="1"/>
  <c r="DS56" i="6" a="1"/>
  <c r="DS56" i="6" s="1"/>
  <c r="DS55" i="6" a="1"/>
  <c r="DS55" i="6" s="1"/>
  <c r="DS52" i="6" a="1"/>
  <c r="DS52" i="6" s="1"/>
  <c r="DR59" i="6"/>
  <c r="DT2" i="6"/>
  <c r="DT6" i="6"/>
  <c r="DT3" i="6"/>
  <c r="DT4" i="6"/>
  <c r="DT7" i="6"/>
  <c r="DT5" i="6"/>
  <c r="DU10" i="6"/>
  <c r="DU41" i="6"/>
  <c r="DU45" i="6" s="1"/>
  <c r="DT47" i="6"/>
  <c r="DT48" i="6"/>
  <c r="DT50" i="6"/>
  <c r="DT49" i="6"/>
  <c r="DT46" i="6"/>
  <c r="DV13" i="6" a="1"/>
  <c r="DV13" i="6" s="1"/>
  <c r="DV12" i="6" a="1"/>
  <c r="DV12" i="6" s="1"/>
  <c r="DV15" i="6" a="1"/>
  <c r="DV15" i="6" s="1"/>
  <c r="DV16" i="6" a="1"/>
  <c r="DV16" i="6" s="1"/>
  <c r="DV17" i="6" a="1"/>
  <c r="DV17" i="6" s="1"/>
  <c r="DV14" i="6" a="1"/>
  <c r="DV14" i="6" s="1"/>
  <c r="DT9" i="6" l="1" a="1"/>
  <c r="DT9" i="6" s="1"/>
  <c r="DT56" i="6" a="1"/>
  <c r="DT56" i="6" s="1"/>
  <c r="DT52" i="6" a="1"/>
  <c r="DT52" i="6" s="1"/>
  <c r="DT54" i="6" a="1"/>
  <c r="DT54" i="6" s="1"/>
  <c r="DT55" i="6" a="1"/>
  <c r="DT55" i="6" s="1"/>
  <c r="DT57" i="6" a="1"/>
  <c r="DT57" i="6" s="1"/>
  <c r="DT53" i="6" a="1"/>
  <c r="DT53" i="6" s="1"/>
  <c r="DU50" i="6"/>
  <c r="DU48" i="6"/>
  <c r="DU49" i="6"/>
  <c r="DS59" i="6"/>
  <c r="DU46" i="6"/>
  <c r="DU2" i="6"/>
  <c r="DU7" i="6"/>
  <c r="DU3" i="6"/>
  <c r="DU4" i="6"/>
  <c r="DU5" i="6"/>
  <c r="DU6" i="6"/>
  <c r="DV10" i="6"/>
  <c r="DU47" i="6"/>
  <c r="DV41" i="6"/>
  <c r="DV49" i="6" s="1"/>
  <c r="DW12" i="6" a="1"/>
  <c r="DW12" i="6" s="1"/>
  <c r="DW16" i="6" a="1"/>
  <c r="DW16" i="6" s="1"/>
  <c r="DW13" i="6" a="1"/>
  <c r="DW13" i="6" s="1"/>
  <c r="DW17" i="6" a="1"/>
  <c r="DW17" i="6" s="1"/>
  <c r="DW15" i="6" a="1"/>
  <c r="DW15" i="6" s="1"/>
  <c r="DW14" i="6" a="1"/>
  <c r="DW14" i="6" s="1"/>
  <c r="DU9" i="6" l="1" a="1"/>
  <c r="DU9" i="6" s="1"/>
  <c r="DU52" i="6" a="1"/>
  <c r="DU52" i="6" s="1"/>
  <c r="DU53" i="6" a="1"/>
  <c r="DU53" i="6" s="1"/>
  <c r="DU57" i="6" a="1"/>
  <c r="DU57" i="6" s="1"/>
  <c r="DU56" i="6" a="1"/>
  <c r="DU56" i="6" s="1"/>
  <c r="DU55" i="6" a="1"/>
  <c r="DU55" i="6" s="1"/>
  <c r="DU54" i="6" a="1"/>
  <c r="DU54" i="6" s="1"/>
  <c r="DV48" i="6"/>
  <c r="DV46" i="6"/>
  <c r="DV47" i="6"/>
  <c r="DV45" i="6"/>
  <c r="DV5" i="6"/>
  <c r="DV2" i="6"/>
  <c r="DV3" i="6"/>
  <c r="DV7" i="6"/>
  <c r="DV4" i="6"/>
  <c r="DV6" i="6"/>
  <c r="DW10" i="6"/>
  <c r="DV50" i="6"/>
  <c r="DT59" i="6"/>
  <c r="DW41" i="6"/>
  <c r="DW45" i="6" s="1"/>
  <c r="DX13" i="6" a="1"/>
  <c r="DX13" i="6" s="1"/>
  <c r="DX12" i="6" a="1"/>
  <c r="DX12" i="6" s="1"/>
  <c r="DX16" i="6" a="1"/>
  <c r="DX16" i="6" s="1"/>
  <c r="DX14" i="6" a="1"/>
  <c r="DX14" i="6" s="1"/>
  <c r="DX17" i="6" a="1"/>
  <c r="DX17" i="6" s="1"/>
  <c r="DX15" i="6" a="1"/>
  <c r="DX15" i="6" s="1"/>
  <c r="DV9" i="6" l="1" a="1"/>
  <c r="DV9" i="6" s="1"/>
  <c r="DV52" i="6" a="1"/>
  <c r="DV52" i="6" s="1"/>
  <c r="DV56" i="6" a="1"/>
  <c r="DV56" i="6" s="1"/>
  <c r="DV55" i="6" a="1"/>
  <c r="DV55" i="6" s="1"/>
  <c r="DV57" i="6" a="1"/>
  <c r="DV57" i="6" s="1"/>
  <c r="DV54" i="6" a="1"/>
  <c r="DV54" i="6" s="1"/>
  <c r="DV53" i="6" a="1"/>
  <c r="DV53" i="6" s="1"/>
  <c r="DU59" i="6"/>
  <c r="DW49" i="6"/>
  <c r="DW50" i="6"/>
  <c r="DW46" i="6"/>
  <c r="DW48" i="6"/>
  <c r="DW47" i="6"/>
  <c r="DX41" i="6"/>
  <c r="DX46" i="6" s="1"/>
  <c r="DX10" i="6"/>
  <c r="DX5" i="6" s="1"/>
  <c r="DW2" i="6"/>
  <c r="DW3" i="6"/>
  <c r="DW7" i="6"/>
  <c r="DW6" i="6"/>
  <c r="DW5" i="6"/>
  <c r="DW4" i="6"/>
  <c r="DY16" i="6" a="1"/>
  <c r="DY16" i="6" s="1"/>
  <c r="DY14" i="6" a="1"/>
  <c r="DY14" i="6" s="1"/>
  <c r="DY15" i="6" a="1"/>
  <c r="DY15" i="6" s="1"/>
  <c r="DY13" i="6" a="1"/>
  <c r="DY13" i="6" s="1"/>
  <c r="DY12" i="6" a="1"/>
  <c r="DY12" i="6" s="1"/>
  <c r="DY17" i="6" a="1"/>
  <c r="DY17" i="6" s="1"/>
  <c r="DW9" i="6" l="1" a="1"/>
  <c r="DW9" i="6" s="1"/>
  <c r="DW56" i="6" a="1"/>
  <c r="DW56" i="6" s="1"/>
  <c r="DW54" i="6" a="1"/>
  <c r="DW54" i="6" s="1"/>
  <c r="DW53" i="6" a="1"/>
  <c r="DW53" i="6" s="1"/>
  <c r="DW57" i="6" a="1"/>
  <c r="DW57" i="6" s="1"/>
  <c r="DW55" i="6" a="1"/>
  <c r="DW55" i="6" s="1"/>
  <c r="DW52" i="6" a="1"/>
  <c r="DW52" i="6" s="1"/>
  <c r="DX4" i="6"/>
  <c r="DX7" i="6"/>
  <c r="DX50" i="6"/>
  <c r="DX48" i="6"/>
  <c r="DX49" i="6"/>
  <c r="DX45" i="6"/>
  <c r="DX47" i="6"/>
  <c r="DV59" i="6"/>
  <c r="DX2" i="6"/>
  <c r="DX3" i="6"/>
  <c r="DX6" i="6"/>
  <c r="DY10" i="6"/>
  <c r="DY41" i="6"/>
  <c r="DY48" i="6" s="1"/>
  <c r="DZ14" i="6" a="1"/>
  <c r="DZ14" i="6" s="1"/>
  <c r="DZ13" i="6" a="1"/>
  <c r="DZ13" i="6" s="1"/>
  <c r="DZ17" i="6" a="1"/>
  <c r="DZ17" i="6" s="1"/>
  <c r="DZ12" i="6" a="1"/>
  <c r="DZ12" i="6" s="1"/>
  <c r="DZ15" i="6" a="1"/>
  <c r="DZ15" i="6" s="1"/>
  <c r="DZ16" i="6" a="1"/>
  <c r="DZ16" i="6" s="1"/>
  <c r="DX9" i="6" l="1" a="1"/>
  <c r="DX9" i="6" s="1"/>
  <c r="DX56" i="6" a="1"/>
  <c r="DX56" i="6" s="1"/>
  <c r="DX52" i="6" a="1"/>
  <c r="DX52" i="6" s="1"/>
  <c r="DX55" i="6" a="1"/>
  <c r="DX55" i="6" s="1"/>
  <c r="DX57" i="6" a="1"/>
  <c r="DX57" i="6" s="1"/>
  <c r="DX53" i="6" a="1"/>
  <c r="DX53" i="6" s="1"/>
  <c r="DX54" i="6" a="1"/>
  <c r="DX54" i="6" s="1"/>
  <c r="DW59" i="6"/>
  <c r="DZ41" i="6"/>
  <c r="DZ45" i="6" s="1"/>
  <c r="DY6" i="6"/>
  <c r="DY3" i="6"/>
  <c r="DY7" i="6"/>
  <c r="DY5" i="6"/>
  <c r="DY4" i="6"/>
  <c r="DY2" i="6"/>
  <c r="DZ10" i="6"/>
  <c r="DY47" i="6"/>
  <c r="DY49" i="6"/>
  <c r="DY46" i="6"/>
  <c r="DY50" i="6"/>
  <c r="DY45" i="6"/>
  <c r="EA15" i="6" a="1"/>
  <c r="EA15" i="6" s="1"/>
  <c r="EA12" i="6" a="1"/>
  <c r="EA12" i="6" s="1"/>
  <c r="EA16" i="6" a="1"/>
  <c r="EA16" i="6" s="1"/>
  <c r="EA13" i="6" a="1"/>
  <c r="EA13" i="6" s="1"/>
  <c r="EA17" i="6" a="1"/>
  <c r="EA17" i="6" s="1"/>
  <c r="EA14" i="6" a="1"/>
  <c r="EA14" i="6" s="1"/>
  <c r="DY9" i="6" l="1" a="1"/>
  <c r="DY9" i="6" s="1"/>
  <c r="DY56" i="6" a="1"/>
  <c r="DY56" i="6" s="1"/>
  <c r="DY52" i="6" a="1"/>
  <c r="DY52" i="6" s="1"/>
  <c r="DY54" i="6" a="1"/>
  <c r="DY54" i="6" s="1"/>
  <c r="DY55" i="6" a="1"/>
  <c r="DY55" i="6" s="1"/>
  <c r="DY53" i="6" a="1"/>
  <c r="DY53" i="6" s="1"/>
  <c r="DY57" i="6" a="1"/>
  <c r="DY57" i="6" s="1"/>
  <c r="DZ50" i="6"/>
  <c r="DZ49" i="6"/>
  <c r="DX59" i="6"/>
  <c r="DZ46" i="6"/>
  <c r="DZ47" i="6"/>
  <c r="DZ48" i="6"/>
  <c r="DZ2" i="6"/>
  <c r="DZ3" i="6"/>
  <c r="DZ4" i="6"/>
  <c r="DZ7" i="6"/>
  <c r="DZ6" i="6"/>
  <c r="DZ5" i="6"/>
  <c r="EA10" i="6"/>
  <c r="EA41" i="6"/>
  <c r="EA48" i="6" s="1"/>
  <c r="EB15" i="6" a="1"/>
  <c r="EB15" i="6" s="1"/>
  <c r="EB14" i="6" a="1"/>
  <c r="EB14" i="6" s="1"/>
  <c r="EB12" i="6" a="1"/>
  <c r="EB12" i="6" s="1"/>
  <c r="EB16" i="6" a="1"/>
  <c r="EB16" i="6" s="1"/>
  <c r="EB17" i="6" a="1"/>
  <c r="EB17" i="6" s="1"/>
  <c r="EB13" i="6" a="1"/>
  <c r="EB13" i="6" s="1"/>
  <c r="DZ9" i="6" l="1" a="1"/>
  <c r="DZ9" i="6" s="1"/>
  <c r="DZ56" i="6" a="1"/>
  <c r="DZ56" i="6" s="1"/>
  <c r="DZ57" i="6" a="1"/>
  <c r="DZ57" i="6" s="1"/>
  <c r="DZ53" i="6" a="1"/>
  <c r="DZ53" i="6" s="1"/>
  <c r="DZ54" i="6" a="1"/>
  <c r="DZ54" i="6" s="1"/>
  <c r="DZ52" i="6" a="1"/>
  <c r="DZ52" i="6" s="1"/>
  <c r="DZ55" i="6" a="1"/>
  <c r="DZ55" i="6" s="1"/>
  <c r="EA46" i="6"/>
  <c r="EA50" i="6"/>
  <c r="EA47" i="6"/>
  <c r="EA45" i="6"/>
  <c r="EA49" i="6"/>
  <c r="EA4" i="6"/>
  <c r="EA6" i="6"/>
  <c r="EA3" i="6"/>
  <c r="EA2" i="6"/>
  <c r="EA7" i="6"/>
  <c r="EA5" i="6"/>
  <c r="EB10" i="6"/>
  <c r="DY59" i="6"/>
  <c r="EB41" i="6"/>
  <c r="EB49" i="6" s="1"/>
  <c r="EC12" i="6" a="1"/>
  <c r="EC12" i="6" s="1"/>
  <c r="EC17" i="6" a="1"/>
  <c r="EC17" i="6" s="1"/>
  <c r="EC14" i="6" a="1"/>
  <c r="EC14" i="6" s="1"/>
  <c r="EC16" i="6" a="1"/>
  <c r="EC16" i="6" s="1"/>
  <c r="EC13" i="6" a="1"/>
  <c r="EC13" i="6" s="1"/>
  <c r="EC15" i="6" a="1"/>
  <c r="EC15" i="6" s="1"/>
  <c r="EA9" i="6" l="1" a="1"/>
  <c r="EA9" i="6" s="1"/>
  <c r="EA52" i="6" a="1"/>
  <c r="EA52" i="6" s="1"/>
  <c r="EA56" i="6" a="1"/>
  <c r="EA56" i="6" s="1"/>
  <c r="EA55" i="6" a="1"/>
  <c r="EA55" i="6" s="1"/>
  <c r="EA54" i="6" a="1"/>
  <c r="EA54" i="6" s="1"/>
  <c r="EA53" i="6" a="1"/>
  <c r="EA53" i="6" s="1"/>
  <c r="EA57" i="6" a="1"/>
  <c r="EA57" i="6" s="1"/>
  <c r="DZ59" i="6"/>
  <c r="EC41" i="6"/>
  <c r="EC50" i="6" s="1"/>
  <c r="EC10" i="6"/>
  <c r="EB2" i="6"/>
  <c r="EB3" i="6"/>
  <c r="EB5" i="6"/>
  <c r="EB7" i="6"/>
  <c r="EB6" i="6"/>
  <c r="EB4" i="6"/>
  <c r="EB45" i="6"/>
  <c r="EB50" i="6"/>
  <c r="EB48" i="6"/>
  <c r="EB46" i="6"/>
  <c r="EB47" i="6"/>
  <c r="ED13" i="6" a="1"/>
  <c r="ED13" i="6" s="1"/>
  <c r="ED12" i="6" a="1"/>
  <c r="ED12" i="6" s="1"/>
  <c r="ED15" i="6" a="1"/>
  <c r="ED15" i="6" s="1"/>
  <c r="ED17" i="6" a="1"/>
  <c r="ED17" i="6" s="1"/>
  <c r="ED16" i="6" a="1"/>
  <c r="ED16" i="6" s="1"/>
  <c r="ED14" i="6" a="1"/>
  <c r="ED14" i="6" s="1"/>
  <c r="EB9" i="6" l="1" a="1"/>
  <c r="EB9" i="6" s="1"/>
  <c r="EB56" i="6" a="1"/>
  <c r="EB56" i="6" s="1"/>
  <c r="EB55" i="6" a="1"/>
  <c r="EB55" i="6" s="1"/>
  <c r="EB52" i="6" a="1"/>
  <c r="EB52" i="6" s="1"/>
  <c r="EB57" i="6" a="1"/>
  <c r="EB57" i="6" s="1"/>
  <c r="EB53" i="6" a="1"/>
  <c r="EB53" i="6" s="1"/>
  <c r="EB54" i="6" a="1"/>
  <c r="EB54" i="6" s="1"/>
  <c r="EA59" i="6"/>
  <c r="EC46" i="6"/>
  <c r="EC47" i="6"/>
  <c r="EC48" i="6"/>
  <c r="EC49" i="6"/>
  <c r="EC45" i="6"/>
  <c r="EC7" i="6"/>
  <c r="EC2" i="6"/>
  <c r="EC5" i="6"/>
  <c r="EC6" i="6"/>
  <c r="EC3" i="6"/>
  <c r="EC4" i="6"/>
  <c r="ED10" i="6"/>
  <c r="ED41" i="6"/>
  <c r="ED47" i="6" s="1"/>
  <c r="EE17" i="6" a="1"/>
  <c r="EE17" i="6" s="1"/>
  <c r="EE13" i="6" a="1"/>
  <c r="EE13" i="6" s="1"/>
  <c r="EE12" i="6" a="1"/>
  <c r="EE12" i="6" s="1"/>
  <c r="EE16" i="6" a="1"/>
  <c r="EE16" i="6" s="1"/>
  <c r="EE14" i="6" a="1"/>
  <c r="EE14" i="6" s="1"/>
  <c r="EE15" i="6" a="1"/>
  <c r="EE15" i="6" s="1"/>
  <c r="EC9" i="6" l="1" a="1"/>
  <c r="EC9" i="6" s="1"/>
  <c r="EC56" i="6" a="1"/>
  <c r="EC56" i="6" s="1"/>
  <c r="EC52" i="6" a="1"/>
  <c r="EC52" i="6" s="1"/>
  <c r="EC55" i="6" a="1"/>
  <c r="EC55" i="6" s="1"/>
  <c r="EC54" i="6" a="1"/>
  <c r="EC54" i="6" s="1"/>
  <c r="EC53" i="6" a="1"/>
  <c r="EC53" i="6" s="1"/>
  <c r="EC57" i="6" a="1"/>
  <c r="EC57" i="6" s="1"/>
  <c r="ED48" i="6"/>
  <c r="ED50" i="6"/>
  <c r="ED49" i="6"/>
  <c r="ED45" i="6"/>
  <c r="ED46" i="6"/>
  <c r="EB59" i="6"/>
  <c r="ED3" i="6"/>
  <c r="ED7" i="6"/>
  <c r="ED6" i="6"/>
  <c r="ED5" i="6"/>
  <c r="ED4" i="6"/>
  <c r="ED2" i="6"/>
  <c r="EE10" i="6"/>
  <c r="EE41" i="6"/>
  <c r="EE50" i="6" s="1"/>
  <c r="EF15" i="6" a="1"/>
  <c r="EF15" i="6" s="1"/>
  <c r="EF14" i="6" a="1"/>
  <c r="EF14" i="6" s="1"/>
  <c r="EF12" i="6" a="1"/>
  <c r="EF12" i="6" s="1"/>
  <c r="EF16" i="6" a="1"/>
  <c r="EF16" i="6" s="1"/>
  <c r="EF13" i="6" a="1"/>
  <c r="EF13" i="6" s="1"/>
  <c r="EF17" i="6" a="1"/>
  <c r="EF17" i="6" s="1"/>
  <c r="ED9" i="6" l="1" a="1"/>
  <c r="ED9" i="6" s="1"/>
  <c r="ED56" i="6" a="1"/>
  <c r="ED56" i="6" s="1"/>
  <c r="ED55" i="6" a="1"/>
  <c r="ED55" i="6" s="1"/>
  <c r="ED52" i="6" a="1"/>
  <c r="ED52" i="6" s="1"/>
  <c r="ED54" i="6" a="1"/>
  <c r="ED54" i="6" s="1"/>
  <c r="ED57" i="6" a="1"/>
  <c r="ED57" i="6" s="1"/>
  <c r="ED53" i="6" a="1"/>
  <c r="ED53" i="6" s="1"/>
  <c r="EC59" i="6"/>
  <c r="EE6" i="6"/>
  <c r="EE2" i="6"/>
  <c r="EE7" i="6"/>
  <c r="EE4" i="6"/>
  <c r="EE3" i="6"/>
  <c r="EE5" i="6"/>
  <c r="EF10" i="6"/>
  <c r="EE47" i="6"/>
  <c r="EE49" i="6"/>
  <c r="EE48" i="6"/>
  <c r="EE46" i="6"/>
  <c r="EE45" i="6"/>
  <c r="EF41" i="6"/>
  <c r="EF45" i="6" s="1"/>
  <c r="EG15" i="6" a="1"/>
  <c r="EG15" i="6" s="1"/>
  <c r="EG12" i="6" a="1"/>
  <c r="EG12" i="6" s="1"/>
  <c r="EG17" i="6" a="1"/>
  <c r="EG17" i="6" s="1"/>
  <c r="EG14" i="6" a="1"/>
  <c r="EG14" i="6" s="1"/>
  <c r="EG16" i="6" a="1"/>
  <c r="EG16" i="6" s="1"/>
  <c r="EG13" i="6" a="1"/>
  <c r="EG13" i="6" s="1"/>
  <c r="EE9" i="6" l="1" a="1"/>
  <c r="EE9" i="6" s="1"/>
  <c r="EE52" i="6" a="1"/>
  <c r="EE52" i="6" s="1"/>
  <c r="EE56" i="6" a="1"/>
  <c r="EE56" i="6" s="1"/>
  <c r="EE55" i="6" a="1"/>
  <c r="EE55" i="6" s="1"/>
  <c r="EE54" i="6" a="1"/>
  <c r="EE54" i="6" s="1"/>
  <c r="EE53" i="6" a="1"/>
  <c r="EE53" i="6" s="1"/>
  <c r="EE57" i="6" a="1"/>
  <c r="EE57" i="6" s="1"/>
  <c r="ED59" i="6"/>
  <c r="EG10" i="6"/>
  <c r="EG3" i="6" s="1"/>
  <c r="EF49" i="6"/>
  <c r="EF47" i="6"/>
  <c r="EF48" i="6"/>
  <c r="EF3" i="6"/>
  <c r="EF4" i="6"/>
  <c r="EF7" i="6"/>
  <c r="EF5" i="6"/>
  <c r="EF2" i="6"/>
  <c r="EF6" i="6"/>
  <c r="EF50" i="6"/>
  <c r="EF46" i="6"/>
  <c r="EG41" i="6"/>
  <c r="EG49" i="6" s="1"/>
  <c r="EH17" i="6" a="1"/>
  <c r="EH17" i="6" s="1"/>
  <c r="EH12" i="6" a="1"/>
  <c r="EH12" i="6" s="1"/>
  <c r="EH15" i="6" a="1"/>
  <c r="EH15" i="6" s="1"/>
  <c r="EH16" i="6" a="1"/>
  <c r="EH16" i="6" s="1"/>
  <c r="EH14" i="6" a="1"/>
  <c r="EH14" i="6" s="1"/>
  <c r="EH13" i="6" a="1"/>
  <c r="EH13" i="6" s="1"/>
  <c r="EF9" i="6" l="1" a="1"/>
  <c r="EF9" i="6" s="1"/>
  <c r="EF55" i="6" a="1"/>
  <c r="EF55" i="6" s="1"/>
  <c r="EF53" i="6" a="1"/>
  <c r="EF53" i="6" s="1"/>
  <c r="EF57" i="6" a="1"/>
  <c r="EF57" i="6" s="1"/>
  <c r="EF52" i="6" a="1"/>
  <c r="EF52" i="6" s="1"/>
  <c r="EF54" i="6" a="1"/>
  <c r="EF54" i="6" s="1"/>
  <c r="EF56" i="6" a="1"/>
  <c r="EF56" i="6" s="1"/>
  <c r="EG6" i="6"/>
  <c r="EG5" i="6"/>
  <c r="EG4" i="6"/>
  <c r="EE59" i="6"/>
  <c r="EG47" i="6"/>
  <c r="EG2" i="6"/>
  <c r="EG48" i="6"/>
  <c r="EG50" i="6"/>
  <c r="EG7" i="6"/>
  <c r="EH41" i="6"/>
  <c r="EH50" i="6" s="1"/>
  <c r="EH10" i="6"/>
  <c r="EG45" i="6"/>
  <c r="EG46" i="6"/>
  <c r="EI13" i="6" a="1"/>
  <c r="EI13" i="6" s="1"/>
  <c r="EI15" i="6" a="1"/>
  <c r="EI15" i="6" s="1"/>
  <c r="EI14" i="6" a="1"/>
  <c r="EI14" i="6" s="1"/>
  <c r="EI17" i="6" a="1"/>
  <c r="EI17" i="6" s="1"/>
  <c r="EI12" i="6" a="1"/>
  <c r="EI12" i="6" s="1"/>
  <c r="EI16" i="6" a="1"/>
  <c r="EI16" i="6" s="1"/>
  <c r="EG9" i="6" l="1" a="1"/>
  <c r="EG9" i="6" s="1"/>
  <c r="EG56" i="6" a="1"/>
  <c r="EG56" i="6" s="1"/>
  <c r="EG55" i="6" a="1"/>
  <c r="EG55" i="6" s="1"/>
  <c r="EG52" i="6" a="1"/>
  <c r="EG52" i="6" s="1"/>
  <c r="EG53" i="6" a="1"/>
  <c r="EG53" i="6" s="1"/>
  <c r="EG57" i="6" a="1"/>
  <c r="EG57" i="6" s="1"/>
  <c r="EG54" i="6" a="1"/>
  <c r="EG54" i="6" s="1"/>
  <c r="EH45" i="6"/>
  <c r="EH46" i="6"/>
  <c r="EH49" i="6"/>
  <c r="EH47" i="6"/>
  <c r="EH48" i="6"/>
  <c r="EI41" i="6"/>
  <c r="EI49" i="6" s="1"/>
  <c r="EF59" i="6"/>
  <c r="EH3" i="6"/>
  <c r="EH7" i="6"/>
  <c r="EH2" i="6"/>
  <c r="EH5" i="6"/>
  <c r="EH4" i="6"/>
  <c r="EH6" i="6"/>
  <c r="EI10" i="6"/>
  <c r="EJ15" i="6" a="1"/>
  <c r="EJ15" i="6" s="1"/>
  <c r="EJ16" i="6" a="1"/>
  <c r="EJ16" i="6" s="1"/>
  <c r="EJ13" i="6" a="1"/>
  <c r="EJ13" i="6" s="1"/>
  <c r="EJ17" i="6" a="1"/>
  <c r="EJ17" i="6" s="1"/>
  <c r="EJ12" i="6" a="1"/>
  <c r="EJ12" i="6" s="1"/>
  <c r="EJ14" i="6" a="1"/>
  <c r="EJ14" i="6" s="1"/>
  <c r="EH9" i="6" l="1" a="1"/>
  <c r="EH9" i="6" s="1"/>
  <c r="N16" i="8"/>
  <c r="EH56" i="6" a="1"/>
  <c r="EH56" i="6" s="1"/>
  <c r="EH52" i="6" a="1"/>
  <c r="EH52" i="6" s="1"/>
  <c r="EH55" i="6" a="1"/>
  <c r="EH55" i="6" s="1"/>
  <c r="EH54" i="6" a="1"/>
  <c r="EH54" i="6" s="1"/>
  <c r="EH57" i="6" a="1"/>
  <c r="EH57" i="6" s="1"/>
  <c r="EH53" i="6" a="1"/>
  <c r="EH53" i="6" s="1"/>
  <c r="EI48" i="6"/>
  <c r="EI50" i="6"/>
  <c r="EI45" i="6"/>
  <c r="EI47" i="6"/>
  <c r="EI46" i="6"/>
  <c r="EG59" i="6"/>
  <c r="EI7" i="6"/>
  <c r="EI3" i="6"/>
  <c r="EI5" i="6"/>
  <c r="EI4" i="6"/>
  <c r="EI2" i="6"/>
  <c r="EI6" i="6"/>
  <c r="EJ10" i="6"/>
  <c r="EJ41" i="6"/>
  <c r="EJ50" i="6" s="1"/>
  <c r="EI9" i="6" l="1" a="1"/>
  <c r="EI9" i="6" s="1"/>
  <c r="EI56" i="6" a="1"/>
  <c r="EI56" i="6" s="1"/>
  <c r="EI52" i="6" a="1"/>
  <c r="EI52" i="6" s="1"/>
  <c r="EI53" i="6" a="1"/>
  <c r="EI53" i="6" s="1"/>
  <c r="EI55" i="6" a="1"/>
  <c r="EI55" i="6" s="1"/>
  <c r="EI57" i="6" a="1"/>
  <c r="EI57" i="6" s="1"/>
  <c r="EI54" i="6" a="1"/>
  <c r="EI54" i="6" s="1"/>
  <c r="EH59" i="6"/>
  <c r="EJ45" i="6"/>
  <c r="EJ4" i="6"/>
  <c r="EJ3" i="6"/>
  <c r="EJ6" i="6"/>
  <c r="EJ5" i="6"/>
  <c r="EJ7" i="6"/>
  <c r="EJ2" i="6"/>
  <c r="EJ46" i="6"/>
  <c r="EJ47" i="6"/>
  <c r="EJ48" i="6"/>
  <c r="EJ49" i="6"/>
  <c r="AZ59" i="6"/>
  <c r="EJ9" i="6" l="1" a="1"/>
  <c r="EJ9" i="6" s="1"/>
  <c r="EJ55" i="6" a="1"/>
  <c r="EJ55" i="6" s="1"/>
  <c r="EJ52" i="6" a="1"/>
  <c r="EJ52" i="6" s="1"/>
  <c r="EJ56" i="6" a="1"/>
  <c r="EJ56" i="6" s="1"/>
  <c r="EJ54" i="6" a="1"/>
  <c r="EJ54" i="6" s="1"/>
  <c r="EJ57" i="6" a="1"/>
  <c r="EJ57" i="6" s="1"/>
  <c r="EJ53" i="6" a="1"/>
  <c r="EJ53" i="6" s="1"/>
  <c r="EI59" i="6"/>
  <c r="EJ59" i="6" l="1"/>
  <c r="N17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<sst xmlns="http://schemas.openxmlformats.org/spreadsheetml/2006/main" count="374" uniqueCount="283">
  <si>
    <t>Y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</si>
  <si>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</si>
  <si>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</si>
  <si>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</si>
  <si>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</si>
  <si>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</si>
  <si>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</si>
  <si>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</si>
  <si>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</si>
  <si>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</si>
  <si>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</si>
  <si>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</si>
  <si>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</si>
  <si>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</si>
  <si>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</si>
  <si>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</si>
  <si>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</si>
  <si>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</si>
  <si>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</si>
  <si>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</si>
  <si>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</si>
  <si>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</si>
  <si>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</si>
  <si>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</si>
  <si>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</si>
  <si>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</si>
  <si>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</si>
  <si>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</si>
  <si>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</si>
  <si>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</si>
  <si>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</si>
  <si>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</si>
  <si>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</si>
  <si>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</si>
  <si>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</si>
  <si>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</si>
  <si>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</si>
  <si>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</si>
  <si>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</si>
  <si>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</si>
  <si>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</si>
  <si>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</si>
  <si>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</si>
  <si>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</si>
  <si>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</si>
  <si>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</si>
  <si>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</si>
  <si>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</si>
  <si>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</si>
  <si>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</si>
  <si>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</si>
  <si>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</si>
  <si>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</si>
  <si>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</si>
  <si>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</si>
  <si>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</si>
  <si>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</si>
  <si>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</si>
  <si>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</si>
  <si>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</si>
  <si>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</si>
  <si>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</si>
  <si>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</si>
  <si>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</si>
  <si>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</si>
  <si>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</si>
  <si>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</si>
  <si>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</si>
  <si>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</si>
  <si>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</si>
  <si>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</si>
  <si>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</si>
  <si>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</si>
  <si>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</si>
  <si>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</si>
  <si>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</si>
  <si>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</si>
  <si>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</si>
  <si>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</si>
  <si>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</si>
  <si>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</si>
  <si>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</si>
  <si>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</si>
  <si>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</si>
  <si>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</si>
  <si>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</si>
  <si>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</si>
  <si>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</si>
  <si>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</si>
  <si>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</si>
  <si>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</si>
  <si>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</si>
  <si>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</si>
  <si>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Noise</t>
  </si>
  <si>
    <t>https://math.stackexchange.com/questions/2554808/finding-approximation-of-largest-eigenvalue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</si>
  <si>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</si>
  <si>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</si>
  <si>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</si>
  <si>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</si>
  <si>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</si>
  <si>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</si>
  <si>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1</t>
    </r>
  </si>
  <si>
    <r>
      <t>Z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</si>
  <si>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</si>
  <si>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</si>
  <si>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</si>
  <si>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</si>
  <si>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Eigenvalue</t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</si>
  <si>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</si>
  <si>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</si>
  <si>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</si>
  <si>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</si>
  <si>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</si>
  <si>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</si>
  <si>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Correl</t>
  </si>
  <si>
    <r>
      <t>Z</t>
    </r>
    <r>
      <rPr>
        <vertAlign val="subscript"/>
        <sz val="1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</si>
  <si>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</si>
  <si>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</si>
  <si>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Y</t>
    </r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</si>
  <si>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</si>
  <si>
    <t>L</t>
  </si>
  <si>
    <t>Weights</t>
  </si>
  <si>
    <t>Cov</t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</si>
  <si>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</si>
  <si>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</si>
  <si>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</si>
  <si>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</si>
  <si>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</si>
  <si>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</si>
  <si>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</si>
  <si>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</si>
  <si>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</si>
  <si>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</si>
  <si>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</si>
  <si>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</si>
  <si>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</si>
  <si>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</si>
  <si>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</si>
  <si>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</si>
  <si>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</si>
  <si>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</si>
  <si>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</si>
  <si>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</si>
  <si>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</si>
  <si>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</si>
  <si>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</si>
  <si>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</si>
  <si>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</si>
  <si>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</si>
  <si>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</si>
  <si>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</si>
  <si>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</si>
  <si>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</si>
  <si>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</si>
  <si>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</si>
  <si>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</si>
  <si>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</si>
  <si>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</si>
  <si>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</si>
  <si>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</si>
  <si>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</si>
  <si>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</si>
  <si>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</si>
  <si>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</si>
  <si>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</si>
  <si>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</si>
  <si>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</si>
  <si>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</si>
  <si>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</si>
  <si>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</si>
  <si>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</si>
  <si>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</si>
  <si>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</si>
  <si>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</si>
  <si>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</si>
  <si>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</si>
  <si>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</si>
  <si>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</si>
  <si>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</si>
  <si>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</si>
  <si>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</si>
  <si>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</si>
  <si>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</si>
  <si>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</si>
  <si>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</si>
  <si>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</si>
  <si>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</si>
  <si>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</si>
  <si>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</si>
  <si>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</si>
  <si>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</si>
  <si>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</si>
  <si>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</si>
  <si>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</si>
  <si>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</si>
  <si>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</si>
  <si>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</si>
  <si>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</si>
  <si>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</si>
  <si>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</si>
  <si>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</si>
  <si>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</si>
  <si>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</si>
  <si>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</si>
  <si>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</si>
  <si>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</si>
  <si>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</si>
  <si>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</si>
  <si>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</si>
  <si>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</si>
  <si>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</si>
  <si>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</si>
  <si>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</si>
  <si>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</si>
  <si>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</si>
  <si>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g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</si>
  <si>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</si>
  <si>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</si>
  <si>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</si>
  <si>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</si>
  <si>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</si>
  <si>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</si>
  <si>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</si>
  <si>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</si>
  <si>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</si>
  <si>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</si>
  <si>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</si>
  <si>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</si>
  <si>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</si>
  <si>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</si>
  <si>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</si>
  <si>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</si>
  <si>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</si>
  <si>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</si>
  <si>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/>
    </r>
  </si>
  <si>
    <t>Feature selection</t>
  </si>
  <si>
    <t>b</t>
  </si>
  <si>
    <t>c</t>
  </si>
  <si>
    <t>n</t>
  </si>
  <si>
    <t>Source:</t>
  </si>
  <si>
    <t>www.MLTechniques.com</t>
  </si>
  <si>
    <t>White Noise</t>
  </si>
  <si>
    <t>Mean noise</t>
  </si>
  <si>
    <t>Exact Y</t>
  </si>
  <si>
    <t>Observed Y</t>
  </si>
  <si>
    <t>Stdev</t>
  </si>
  <si>
    <t>Mean</t>
  </si>
  <si>
    <t>w</t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</si>
  <si>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</si>
  <si>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 xml:space="preserve">b = </t>
    </r>
    <r>
      <rPr>
        <sz val="11"/>
        <color theme="1"/>
        <rFont val="Symbol"/>
        <family val="1"/>
        <charset val="2"/>
      </rPr>
      <t>w</t>
    </r>
    <r>
      <rPr>
        <sz val="11"/>
        <color theme="1"/>
        <rFont val="Calibri"/>
        <family val="2"/>
        <scheme val="minor"/>
      </rPr>
      <t>c</t>
    </r>
  </si>
  <si>
    <r>
      <t>Y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</si>
  <si>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c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</si>
  <si>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b</t>
    </r>
  </si>
  <si>
    <r>
      <t>Y</t>
    </r>
    <r>
      <rPr>
        <vertAlign val="subscript"/>
        <sz val="11"/>
        <color rgb="FFFF0000"/>
        <rFont val="Calibri"/>
        <family val="2"/>
        <scheme val="minor"/>
      </rPr>
      <t>b</t>
    </r>
  </si>
  <si>
    <r>
      <t xml:space="preserve">a </t>
    </r>
    <r>
      <rPr>
        <sz val="11"/>
        <color theme="1"/>
        <rFont val="Calibri"/>
        <family val="2"/>
      </rPr>
      <t xml:space="preserve">(= true </t>
    </r>
    <r>
      <rPr>
        <sz val="11"/>
        <color theme="1"/>
        <rFont val="Symbol"/>
        <family val="1"/>
        <charset val="2"/>
      </rPr>
      <t>b</t>
    </r>
    <r>
      <rPr>
        <sz val="11"/>
        <color theme="1"/>
        <rFont val="Calibri"/>
        <family val="2"/>
      </rPr>
      <t>)</t>
    </r>
  </si>
  <si>
    <t>R-squared</t>
  </si>
  <si>
    <t>Base model</t>
  </si>
  <si>
    <t>Error P</t>
  </si>
  <si>
    <t>Error Q</t>
  </si>
  <si>
    <t>Error R</t>
  </si>
  <si>
    <t>Error S</t>
  </si>
  <si>
    <r>
      <t>Mean Y</t>
    </r>
    <r>
      <rPr>
        <vertAlign val="subscript"/>
        <sz val="11"/>
        <color theme="1"/>
        <rFont val="Calibri"/>
        <family val="2"/>
        <scheme val="minor"/>
      </rPr>
      <t>b</t>
    </r>
  </si>
  <si>
    <t>Base Error</t>
  </si>
  <si>
    <r>
      <t xml:space="preserve">(if not zero, start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b)</t>
    </r>
  </si>
  <si>
    <t>Linest</t>
  </si>
  <si>
    <t>Excel</t>
  </si>
  <si>
    <r>
      <t>Y</t>
    </r>
    <r>
      <rPr>
        <vertAlign val="subscript"/>
        <sz val="11"/>
        <color rgb="FFFF0000"/>
        <rFont val="Calibri"/>
        <family val="2"/>
        <scheme val="minor"/>
      </rPr>
      <t>Excel</t>
    </r>
  </si>
  <si>
    <t>Excel Error</t>
  </si>
  <si>
    <r>
      <t xml:space="preserve">Feature selection only works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0</t>
    </r>
  </si>
  <si>
    <r>
      <t>b</t>
    </r>
    <r>
      <rPr>
        <vertAlign val="subscript"/>
        <sz val="11"/>
        <color theme="1"/>
        <rFont val="Symbol"/>
        <family val="1"/>
        <charset val="2"/>
      </rPr>
      <t>15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</si>
  <si>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15</t>
    </r>
  </si>
  <si>
    <t>Y[k = 15]</t>
  </si>
  <si>
    <r>
      <t>b</t>
    </r>
    <r>
      <rPr>
        <vertAlign val="subscript"/>
        <sz val="11"/>
        <color theme="1"/>
        <rFont val="Symbol"/>
        <family val="1"/>
        <charset val="2"/>
      </rPr>
      <t>100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</si>
  <si>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100</t>
    </r>
  </si>
  <si>
    <t>Y[k = 100]</t>
  </si>
  <si>
    <r>
      <t>Regression coefficients (</t>
    </r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 xml:space="preserve"> = exact,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= estimate after k iterations)</t>
    </r>
  </si>
  <si>
    <r>
      <t>Y</t>
    </r>
    <r>
      <rPr>
        <vertAlign val="subscript"/>
        <sz val="11"/>
        <color theme="1"/>
        <rFont val="Calibri"/>
        <family val="2"/>
        <scheme val="minor"/>
      </rPr>
      <t>Excel</t>
    </r>
  </si>
  <si>
    <t>Mean Excel</t>
  </si>
  <si>
    <t>Score</t>
  </si>
  <si>
    <t>Cross-validation</t>
  </si>
  <si>
    <t>RMSE</t>
  </si>
  <si>
    <t>Test</t>
  </si>
  <si>
    <t>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</si>
</sst>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8"/>
      <name val="Calibri"/>
      <family val="2"/>
      <scheme val="minor"/>
    </font>
    <font>
      <vertAlign val="subscript"/>
      <sz val="11"/>
      <color theme="1"/>
      <name val="Symbol"/>
      <family val="1"/>
      <charset val="2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vertAlign val="superscript"/>
      <sz val="11"/>
      <color theme="1"/>
      <name val="Symbol"/>
      <family val="1"/>
      <charset val="2"/>
    </font>
    <font>
      <u/>
      <sz val="11"/>
      <color theme="10"/>
      <name val="Calibri"/>
      <family val="2"/>
      <scheme val="minor"/>
    </font>
    <font>
      <vertAlign val="subscript"/>
      <sz val="11"/>
      <color rgb="FFFF0000"/>
      <name val="Calibri"/>
      <family val="2"/>
      <scheme val="minor"/>
    </font>
    <font>
      <sz val="11"/>
      <color rgb="FFFF0000"/>
      <name val="Calibri"/>
      <family val="1"/>
      <charset val="2"/>
      <scheme val="minor"/>
    </font>
    <font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97">
    <xf numFmtId="0" fontId="0" fillId="0" borderId="0" xfId="0"/>
    <xf numFmtId="0" fontId="0" fillId="2" borderId="0" xfId="0" applyFill="1"/>
    <xf numFmtId="0" fontId="0" fillId="0" borderId="0" xfId="0" applyFill="1"/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4" fontId="0" fillId="5" borderId="0" xfId="0" applyNumberFormat="1" applyFill="1"/>
    <xf numFmtId="2" fontId="0" fillId="3" borderId="0" xfId="0" applyNumberFormat="1" applyFill="1"/>
    <xf numFmtId="164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0" fillId="0" borderId="0" xfId="0" applyFill="1" applyAlignment="1">
      <alignment horizontal="center"/>
    </xf>
    <xf numFmtId="2" fontId="0" fillId="0" borderId="0" xfId="0" applyNumberFormat="1" applyFill="1"/>
    <xf numFmtId="164" fontId="1" fillId="0" borderId="0" xfId="0" applyNumberFormat="1" applyFont="1"/>
    <xf numFmtId="164" fontId="0" fillId="2" borderId="0" xfId="0" applyNumberFormat="1" applyFill="1" applyAlignment="1">
      <alignment horizontal="center"/>
    </xf>
    <xf numFmtId="164" fontId="4" fillId="2" borderId="0" xfId="0" applyNumberFormat="1" applyFont="1" applyFill="1" applyAlignment="1">
      <alignment horizontal="center"/>
    </xf>
    <xf numFmtId="0" fontId="1" fillId="0" borderId="0" xfId="0" applyFont="1"/>
    <xf numFmtId="0" fontId="3" fillId="0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0" fillId="8" borderId="0" xfId="0" applyFill="1"/>
    <xf numFmtId="164" fontId="0" fillId="0" borderId="0" xfId="0" applyNumberFormat="1" applyFont="1"/>
    <xf numFmtId="164" fontId="8" fillId="0" borderId="0" xfId="0" applyNumberFormat="1" applyFont="1"/>
    <xf numFmtId="2" fontId="0" fillId="5" borderId="0" xfId="0" applyNumberForma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164" fontId="8" fillId="2" borderId="0" xfId="0" applyNumberFormat="1" applyFont="1" applyFill="1" applyAlignment="1">
      <alignment horizontal="center"/>
    </xf>
    <xf numFmtId="164" fontId="0" fillId="2" borderId="0" xfId="0" applyNumberFormat="1" applyFont="1" applyFill="1" applyAlignment="1">
      <alignment horizontal="left"/>
    </xf>
    <xf numFmtId="1" fontId="0" fillId="0" borderId="0" xfId="0" applyNumberFormat="1" applyFill="1" applyAlignment="1">
      <alignment horizontal="center"/>
    </xf>
    <xf numFmtId="164" fontId="8" fillId="0" borderId="0" xfId="0" applyNumberFormat="1" applyFont="1" applyFill="1"/>
    <xf numFmtId="164" fontId="0" fillId="0" borderId="0" xfId="0" applyNumberFormat="1" applyFont="1" applyFill="1"/>
    <xf numFmtId="1" fontId="0" fillId="0" borderId="0" xfId="0" applyNumberFormat="1" applyFill="1"/>
    <xf numFmtId="1" fontId="0" fillId="0" borderId="0" xfId="0" applyNumberFormat="1"/>
    <xf numFmtId="1" fontId="0" fillId="4" borderId="0" xfId="0" applyNumberFormat="1" applyFill="1"/>
    <xf numFmtId="2" fontId="3" fillId="0" borderId="0" xfId="0" applyNumberFormat="1" applyFont="1" applyFill="1" applyAlignment="1">
      <alignment horizontal="center"/>
    </xf>
    <xf numFmtId="164" fontId="8" fillId="5" borderId="0" xfId="0" applyNumberFormat="1" applyFont="1" applyFill="1"/>
    <xf numFmtId="1" fontId="0" fillId="5" borderId="0" xfId="0" applyNumberFormat="1" applyFill="1" applyAlignment="1">
      <alignment horizontal="center"/>
    </xf>
    <xf numFmtId="164" fontId="11" fillId="0" borderId="0" xfId="1" applyNumberFormat="1" applyFill="1"/>
    <xf numFmtId="2" fontId="3" fillId="2" borderId="0" xfId="0" applyNumberFormat="1" applyFont="1" applyFill="1" applyAlignment="1">
      <alignment horizontal="center"/>
    </xf>
    <xf numFmtId="164" fontId="1" fillId="7" borderId="0" xfId="0" applyNumberFormat="1" applyFont="1" applyFill="1" applyAlignment="1">
      <alignment horizontal="center"/>
    </xf>
    <xf numFmtId="2" fontId="0" fillId="2" borderId="0" xfId="0" applyNumberFormat="1" applyFill="1"/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left"/>
    </xf>
    <xf numFmtId="164" fontId="1" fillId="6" borderId="0" xfId="0" applyNumberFormat="1" applyFont="1" applyFill="1" applyAlignment="1">
      <alignment horizontal="center"/>
    </xf>
    <xf numFmtId="164" fontId="1" fillId="0" borderId="0" xfId="0" applyNumberFormat="1" applyFont="1" applyFill="1"/>
    <xf numFmtId="164" fontId="0" fillId="6" borderId="0" xfId="0" applyNumberFormat="1" applyFont="1" applyFill="1"/>
    <xf numFmtId="0" fontId="0" fillId="0" borderId="0" xfId="0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164" fontId="0" fillId="4" borderId="0" xfId="0" applyNumberFormat="1" applyFill="1"/>
    <xf numFmtId="164" fontId="0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64" fontId="1" fillId="8" borderId="0" xfId="0" applyNumberFormat="1" applyFont="1" applyFill="1" applyAlignment="1">
      <alignment horizontal="center"/>
    </xf>
    <xf numFmtId="164" fontId="3" fillId="2" borderId="0" xfId="0" applyNumberFormat="1" applyFont="1" applyFill="1" applyAlignment="1">
      <alignment horizontal="left"/>
    </xf>
    <xf numFmtId="164" fontId="0" fillId="8" borderId="0" xfId="0" applyNumberFormat="1" applyFill="1"/>
    <xf numFmtId="2" fontId="3" fillId="8" borderId="0" xfId="0" applyNumberFormat="1" applyFont="1" applyFill="1" applyAlignment="1">
      <alignment horizontal="left"/>
    </xf>
    <xf numFmtId="0" fontId="0" fillId="8" borderId="0" xfId="0" applyFill="1" applyAlignment="1">
      <alignment horizontal="left"/>
    </xf>
    <xf numFmtId="0" fontId="5" fillId="7" borderId="0" xfId="0" applyFont="1" applyFill="1" applyAlignment="1">
      <alignment horizontal="left"/>
    </xf>
    <xf numFmtId="164" fontId="0" fillId="3" borderId="0" xfId="0" applyNumberFormat="1" applyFill="1"/>
    <xf numFmtId="0" fontId="0" fillId="3" borderId="0" xfId="0" applyFill="1"/>
    <xf numFmtId="2" fontId="0" fillId="8" borderId="0" xfId="0" applyNumberFormat="1" applyFill="1"/>
    <xf numFmtId="0" fontId="5" fillId="0" borderId="0" xfId="0" applyFont="1" applyFill="1" applyAlignment="1">
      <alignment horizontal="center"/>
    </xf>
    <xf numFmtId="164" fontId="0" fillId="0" borderId="0" xfId="0" applyNumberFormat="1" applyFill="1" applyAlignment="1">
      <alignment horizontal="left"/>
    </xf>
    <xf numFmtId="0" fontId="0" fillId="0" borderId="0" xfId="0" applyBorder="1"/>
    <xf numFmtId="164" fontId="0" fillId="2" borderId="5" xfId="0" applyNumberFormat="1" applyFont="1" applyFill="1" applyBorder="1" applyAlignment="1">
      <alignment horizontal="left"/>
    </xf>
    <xf numFmtId="164" fontId="5" fillId="6" borderId="0" xfId="0" applyNumberFormat="1" applyFont="1" applyFill="1" applyBorder="1" applyAlignment="1">
      <alignment horizontal="center"/>
    </xf>
    <xf numFmtId="164" fontId="13" fillId="6" borderId="0" xfId="0" applyNumberFormat="1" applyFont="1" applyFill="1" applyBorder="1" applyAlignment="1">
      <alignment horizontal="center"/>
    </xf>
    <xf numFmtId="2" fontId="0" fillId="6" borderId="0" xfId="0" applyNumberFormat="1" applyFill="1" applyBorder="1" applyAlignment="1"/>
    <xf numFmtId="164" fontId="0" fillId="6" borderId="0" xfId="0" applyNumberFormat="1" applyFill="1" applyBorder="1"/>
    <xf numFmtId="9" fontId="0" fillId="6" borderId="6" xfId="0" applyNumberFormat="1" applyFill="1" applyBorder="1"/>
    <xf numFmtId="0" fontId="0" fillId="2" borderId="5" xfId="0" applyFill="1" applyBorder="1" applyAlignment="1">
      <alignment horizontal="left"/>
    </xf>
    <xf numFmtId="164" fontId="0" fillId="6" borderId="0" xfId="0" applyNumberFormat="1" applyFill="1" applyBorder="1" applyAlignment="1">
      <alignment horizontal="center"/>
    </xf>
    <xf numFmtId="164" fontId="1" fillId="6" borderId="0" xfId="0" applyNumberFormat="1" applyFont="1" applyFill="1" applyBorder="1" applyAlignment="1">
      <alignment horizontal="center"/>
    </xf>
    <xf numFmtId="0" fontId="0" fillId="2" borderId="7" xfId="0" applyFill="1" applyBorder="1" applyAlignment="1">
      <alignment horizontal="left"/>
    </xf>
    <xf numFmtId="164" fontId="0" fillId="6" borderId="8" xfId="0" applyNumberFormat="1" applyFill="1" applyBorder="1" applyAlignment="1">
      <alignment horizontal="center"/>
    </xf>
    <xf numFmtId="164" fontId="1" fillId="6" borderId="8" xfId="0" applyNumberFormat="1" applyFont="1" applyFill="1" applyBorder="1" applyAlignment="1">
      <alignment horizontal="center"/>
    </xf>
    <xf numFmtId="0" fontId="0" fillId="0" borderId="8" xfId="0" applyBorder="1"/>
    <xf numFmtId="164" fontId="5" fillId="6" borderId="8" xfId="0" applyNumberFormat="1" applyFont="1" applyFill="1" applyBorder="1" applyAlignment="1">
      <alignment horizontal="center"/>
    </xf>
    <xf numFmtId="2" fontId="0" fillId="6" borderId="8" xfId="0" applyNumberFormat="1" applyFill="1" applyBorder="1" applyAlignment="1"/>
    <xf numFmtId="164" fontId="0" fillId="6" borderId="8" xfId="0" applyNumberFormat="1" applyFill="1" applyBorder="1"/>
    <xf numFmtId="9" fontId="0" fillId="6" borderId="9" xfId="0" applyNumberFormat="1" applyFill="1" applyBorder="1"/>
    <xf numFmtId="164" fontId="0" fillId="9" borderId="5" xfId="0" applyNumberFormat="1" applyFill="1" applyBorder="1" applyAlignment="1">
      <alignment horizontal="center"/>
    </xf>
    <xf numFmtId="0" fontId="0" fillId="9" borderId="0" xfId="0" applyFont="1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164" fontId="0" fillId="9" borderId="6" xfId="0" applyNumberFormat="1" applyFont="1" applyFill="1" applyBorder="1"/>
    <xf numFmtId="0" fontId="1" fillId="0" borderId="0" xfId="0" applyFont="1" applyFill="1"/>
    <xf numFmtId="165" fontId="0" fillId="0" borderId="0" xfId="0" applyNumberFormat="1"/>
    <xf numFmtId="0" fontId="0" fillId="2" borderId="0" xfId="0" applyFill="1" applyAlignment="1"/>
    <xf numFmtId="0" fontId="0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64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Convergence</a:t>
            </a:r>
            <a:r>
              <a:rPr lang="en-US" sz="1000" baseline="0"/>
              <a:t> of the 6 regression coefficients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Test!$AX$20:$ES$20</c:f>
              <c:numCache>
                <c:formatCode>0.0000</c:formatCode>
                <c:ptCount val="100"/>
                <c:pt idx="0">
                  <c:v>-2.0683417747513437</c:v>
                </c:pt>
                <c:pt idx="1">
                  <c:v>-1.421337884004545</c:v>
                </c:pt>
                <c:pt idx="2">
                  <c:v>-1.6377794439777387</c:v>
                </c:pt>
                <c:pt idx="3">
                  <c:v>-1.5778857370930122</c:v>
                </c:pt>
                <c:pt idx="4">
                  <c:v>-1.5842168595154145</c:v>
                </c:pt>
                <c:pt idx="5">
                  <c:v>-1.5663520021569846</c:v>
                </c:pt>
                <c:pt idx="6">
                  <c:v>-1.5545272004346855</c:v>
                </c:pt>
                <c:pt idx="7">
                  <c:v>-1.542140239838441</c:v>
                </c:pt>
                <c:pt idx="8">
                  <c:v>-1.5319643583270395</c:v>
                </c:pt>
                <c:pt idx="9">
                  <c:v>-1.5234278674837372</c:v>
                </c:pt>
                <c:pt idx="10">
                  <c:v>-1.5165928960186692</c:v>
                </c:pt>
                <c:pt idx="11">
                  <c:v>-1.5111942496397104</c:v>
                </c:pt>
                <c:pt idx="12">
                  <c:v>-1.5070147661796027</c:v>
                </c:pt>
                <c:pt idx="13">
                  <c:v>-1.503828407360829</c:v>
                </c:pt>
                <c:pt idx="14">
                  <c:v>-1.5014402085648029</c:v>
                </c:pt>
                <c:pt idx="15">
                  <c:v>-1.4996833440421447</c:v>
                </c:pt>
                <c:pt idx="16">
                  <c:v>-1.4984206394735784</c:v>
                </c:pt>
                <c:pt idx="17">
                  <c:v>-1.4975410294647169</c:v>
                </c:pt>
                <c:pt idx="18">
                  <c:v>-1.4969559675052149</c:v>
                </c:pt>
                <c:pt idx="19">
                  <c:v>-1.4965955597294451</c:v>
                </c:pt>
                <c:pt idx="20">
                  <c:v>-1.4964050855647644</c:v>
                </c:pt>
                <c:pt idx="21">
                  <c:v>-1.4963419686826462</c:v>
                </c:pt>
                <c:pt idx="22">
                  <c:v>-1.4963732489281707</c:v>
                </c:pt>
                <c:pt idx="23">
                  <c:v>-1.4964735159940679</c:v>
                </c:pt>
                <c:pt idx="24">
                  <c:v>-1.4966232495312028</c:v>
                </c:pt>
                <c:pt idx="25">
                  <c:v>-1.4968075012709368</c:v>
                </c:pt>
                <c:pt idx="26">
                  <c:v>-1.4970148581590799</c:v>
                </c:pt>
                <c:pt idx="27">
                  <c:v>-1.4972366321091344</c:v>
                </c:pt>
                <c:pt idx="28">
                  <c:v>-1.4974662301895556</c:v>
                </c:pt>
                <c:pt idx="29">
                  <c:v>-1.4976986670767301</c:v>
                </c:pt>
                <c:pt idx="30">
                  <c:v>-1.4979301888630054</c:v>
                </c:pt>
                <c:pt idx="31">
                  <c:v>-1.4981579835335856</c:v>
                </c:pt>
                <c:pt idx="32">
                  <c:v>-1.4983799586032855</c:v>
                </c:pt>
                <c:pt idx="33">
                  <c:v>-1.4985945706161869</c:v>
                </c:pt>
                <c:pt idx="34">
                  <c:v>-1.4988006945862411</c:v>
                </c:pt>
                <c:pt idx="35">
                  <c:v>-1.4989975241306714</c:v>
                </c:pt>
                <c:pt idx="36">
                  <c:v>-1.4991844951484925</c:v>
                </c:pt>
                <c:pt idx="37">
                  <c:v>-1.4993612275358728</c:v>
                </c:pt>
                <c:pt idx="38">
                  <c:v>-1.499527480703235</c:v>
                </c:pt>
                <c:pt idx="39">
                  <c:v>-1.4996831196438478</c:v>
                </c:pt>
                <c:pt idx="40">
                  <c:v>-1.4998280890631834</c:v>
                </c:pt>
                <c:pt idx="41">
                  <c:v>-1.4999623936626185</c:v>
                </c:pt>
                <c:pt idx="42">
                  <c:v>-1.5000860831196321</c:v>
                </c:pt>
                <c:pt idx="43">
                  <c:v>-1.5001992406506086</c:v>
                </c:pt>
                <c:pt idx="44">
                  <c:v>-1.5003019743056103</c:v>
                </c:pt>
                <c:pt idx="45">
                  <c:v>-1.5003944103459235</c:v>
                </c:pt>
                <c:pt idx="46">
                  <c:v>-1.5004766882090537</c:v>
                </c:pt>
                <c:pt idx="47">
                  <c:v>-1.5005489566834296</c:v>
                </c:pt>
                <c:pt idx="48">
                  <c:v>-1.5006113710047799</c:v>
                </c:pt>
                <c:pt idx="49">
                  <c:v>-1.5006640906546274</c:v>
                </c:pt>
                <c:pt idx="50">
                  <c:v>-1.5007072776935515</c:v>
                </c:pt>
                <c:pt idx="51">
                  <c:v>-1.5007410955017075</c:v>
                </c:pt>
                <c:pt idx="52">
                  <c:v>-1.500765707829419</c:v>
                </c:pt>
                <c:pt idx="53">
                  <c:v>-1.5007812780838332</c:v>
                </c:pt>
                <c:pt idx="54">
                  <c:v>-1.5007879687952279</c:v>
                </c:pt>
                <c:pt idx="55">
                  <c:v>-1.5007859412200153</c:v>
                </c:pt>
                <c:pt idx="56">
                  <c:v>-1.5007753550477214</c:v>
                </c:pt>
                <c:pt idx="57">
                  <c:v>-1.5007563681870111</c:v>
                </c:pt>
                <c:pt idx="58">
                  <c:v>-1.5007291366117812</c:v>
                </c:pt>
                <c:pt idx="59">
                  <c:v>-1.500693814252867</c:v>
                </c:pt>
                <c:pt idx="60">
                  <c:v>-1.5006505529243421</c:v>
                </c:pt>
                <c:pt idx="61">
                  <c:v>-1.5005995022760472</c:v>
                </c:pt>
                <c:pt idx="62">
                  <c:v>-1.5005408097659472</c:v>
                </c:pt>
                <c:pt idx="63">
                  <c:v>-1.5004746206474668</c:v>
                </c:pt>
                <c:pt idx="64">
                  <c:v>-1.5004010779681085</c:v>
                </c:pt>
                <c:pt idx="65">
                  <c:v>-1.5003203225765267</c:v>
                </c:pt>
                <c:pt idx="66">
                  <c:v>-1.500232493135929</c:v>
                </c:pt>
                <c:pt idx="67">
                  <c:v>-1.5001377261421625</c:v>
                </c:pt>
                <c:pt idx="68">
                  <c:v>-1.50003615594526</c:v>
                </c:pt>
                <c:pt idx="69">
                  <c:v>-1.4999279147734885</c:v>
                </c:pt>
                <c:pt idx="70">
                  <c:v>-1.4998131327591984</c:v>
                </c:pt>
                <c:pt idx="71">
                  <c:v>-1.4996919379659186</c:v>
                </c:pt>
                <c:pt idx="72">
                  <c:v>-1.4995644564162984</c:v>
                </c:pt>
                <c:pt idx="73">
                  <c:v>-1.4994308121205693</c:v>
                </c:pt>
                <c:pt idx="74">
                  <c:v>-1.4992911271053031</c:v>
                </c:pt>
                <c:pt idx="75">
                  <c:v>-1.4991455214422849</c:v>
                </c:pt>
                <c:pt idx="76">
                  <c:v>-1.4989941132773592</c:v>
                </c:pt>
                <c:pt idx="77">
                  <c:v>-1.4988370188591649</c:v>
                </c:pt>
                <c:pt idx="78">
                  <c:v>-1.4986743525676665</c:v>
                </c:pt>
                <c:pt idx="79">
                  <c:v>-1.4985062269424398</c:v>
                </c:pt>
                <c:pt idx="80">
                  <c:v>-1.4983327527106662</c:v>
                </c:pt>
                <c:pt idx="81">
                  <c:v>-1.498154038814802</c:v>
                </c:pt>
                <c:pt idx="82">
                  <c:v>-1.4979701924399116</c:v>
                </c:pt>
                <c:pt idx="83">
                  <c:v>-1.497781319040639</c:v>
                </c:pt>
                <c:pt idx="84">
                  <c:v>-1.4975875223678221</c:v>
                </c:pt>
                <c:pt idx="85">
                  <c:v>-1.4973889044947244</c:v>
                </c:pt>
                <c:pt idx="86">
                  <c:v>-1.4971855658429041</c:v>
                </c:pt>
                <c:pt idx="87">
                  <c:v>-1.496977605207698</c:v>
                </c:pt>
                <c:pt idx="88">
                  <c:v>-1.4967651197833383</c:v>
                </c:pt>
                <c:pt idx="89">
                  <c:v>-1.4965482051876924</c:v>
                </c:pt>
                <c:pt idx="90">
                  <c:v>-1.496326955486635</c:v>
                </c:pt>
                <c:pt idx="91">
                  <c:v>-1.4961014632180527</c:v>
                </c:pt>
                <c:pt idx="92">
                  <c:v>-1.4958718194154863</c:v>
                </c:pt>
                <c:pt idx="93">
                  <c:v>-1.4956381136314176</c:v>
                </c:pt>
                <c:pt idx="94">
                  <c:v>-1.4954004339601963</c:v>
                </c:pt>
                <c:pt idx="95">
                  <c:v>-1.4951588670606228</c:v>
                </c:pt>
                <c:pt idx="96">
                  <c:v>-1.4949134981781889</c:v>
                </c:pt>
                <c:pt idx="97">
                  <c:v>-1.49466441116697</c:v>
                </c:pt>
                <c:pt idx="98">
                  <c:v>-1.4944116885111933</c:v>
                </c:pt>
                <c:pt idx="99">
                  <c:v>-1.4941554113464677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2-49B3-A750-6FF6A0B35A05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Test!$AX$21:$ES$21</c:f>
              <c:numCache>
                <c:formatCode>0.0000</c:formatCode>
                <c:ptCount val="100"/>
                <c:pt idx="0">
                  <c:v>-1.4737371462792384</c:v>
                </c:pt>
                <c:pt idx="1">
                  <c:v>-0.42298537372326228</c:v>
                </c:pt>
                <c:pt idx="2">
                  <c:v>-0.31364196435390834</c:v>
                </c:pt>
                <c:pt idx="3">
                  <c:v>-7.0710588002971919E-2</c:v>
                </c:pt>
                <c:pt idx="4">
                  <c:v>4.5369447310543487E-2</c:v>
                </c:pt>
                <c:pt idx="5">
                  <c:v>0.14033224254752596</c:v>
                </c:pt>
                <c:pt idx="6">
                  <c:v>0.20357763451554645</c:v>
                </c:pt>
                <c:pt idx="7">
                  <c:v>0.25090153077260036</c:v>
                </c:pt>
                <c:pt idx="8">
                  <c:v>0.28603877095616315</c:v>
                </c:pt>
                <c:pt idx="9">
                  <c:v>0.31332811595330612</c:v>
                </c:pt>
                <c:pt idx="10">
                  <c:v>0.33509363183123875</c:v>
                </c:pt>
                <c:pt idx="11">
                  <c:v>0.3530459101339225</c:v>
                </c:pt>
                <c:pt idx="12">
                  <c:v>0.36829363871745868</c:v>
                </c:pt>
                <c:pt idx="13">
                  <c:v>0.38160631338086803</c:v>
                </c:pt>
                <c:pt idx="14">
                  <c:v>0.39351072073344517</c:v>
                </c:pt>
                <c:pt idx="15">
                  <c:v>0.40437521105148755</c:v>
                </c:pt>
                <c:pt idx="16">
                  <c:v>0.41445902079049257</c:v>
                </c:pt>
                <c:pt idx="17">
                  <c:v>0.42394682201926281</c:v>
                </c:pt>
                <c:pt idx="18">
                  <c:v>0.43297138837268356</c:v>
                </c:pt>
                <c:pt idx="19">
                  <c:v>0.4416291093785043</c:v>
                </c:pt>
                <c:pt idx="20">
                  <c:v>0.44999057626309735</c:v>
                </c:pt>
                <c:pt idx="21">
                  <c:v>0.45810792437378001</c:v>
                </c:pt>
                <c:pt idx="22">
                  <c:v>0.4660199671569194</c:v>
                </c:pt>
                <c:pt idx="23">
                  <c:v>0.47375582595003451</c:v>
                </c:pt>
                <c:pt idx="24">
                  <c:v>0.48133751982951178</c:v>
                </c:pt>
                <c:pt idx="25">
                  <c:v>0.48878183017731502</c:v>
                </c:pt>
                <c:pt idx="26">
                  <c:v>0.49610165385154859</c:v>
                </c:pt>
                <c:pt idx="27">
                  <c:v>0.50330699237169929</c:v>
                </c:pt>
                <c:pt idx="28">
                  <c:v>0.51040567965654215</c:v>
                </c:pt>
                <c:pt idx="29">
                  <c:v>0.51740392041881833</c:v>
                </c:pt>
                <c:pt idx="30">
                  <c:v>0.52430669040945888</c:v>
                </c:pt>
                <c:pt idx="31">
                  <c:v>0.53111803519726863</c:v>
                </c:pt>
                <c:pt idx="32">
                  <c:v>0.53784129399656511</c:v>
                </c:pt>
                <c:pt idx="33">
                  <c:v>0.54447926785057277</c:v>
                </c:pt>
                <c:pt idx="34">
                  <c:v>0.55103434632752268</c:v>
                </c:pt>
                <c:pt idx="35">
                  <c:v>0.55750860317200135</c:v>
                </c:pt>
                <c:pt idx="36">
                  <c:v>0.56390386865428033</c:v>
                </c:pt>
                <c:pt idx="37">
                  <c:v>0.57022178438421012</c:v>
                </c:pt>
                <c:pt idx="38">
                  <c:v>0.57646384490078395</c:v>
                </c:pt>
                <c:pt idx="39">
                  <c:v>0.58263142927069134</c:v>
                </c:pt>
                <c:pt idx="40">
                  <c:v>0.58872582512738014</c:v>
                </c:pt>
                <c:pt idx="41">
                  <c:v>0.59474824698326123</c:v>
                </c:pt>
                <c:pt idx="42">
                  <c:v>0.6006998501989198</c:v>
                </c:pt>
                <c:pt idx="43">
                  <c:v>0.60658174165589607</c:v>
                </c:pt>
                <c:pt idx="44">
                  <c:v>0.61239498792556035</c:v>
                </c:pt>
                <c:pt idx="45">
                  <c:v>0.61814062153482663</c:v>
                </c:pt>
                <c:pt idx="46">
                  <c:v>0.62381964578450444</c:v>
                </c:pt>
                <c:pt idx="47">
                  <c:v>0.62943303846633469</c:v>
                </c:pt>
                <c:pt idx="48">
                  <c:v>0.63498175474160767</c:v>
                </c:pt>
                <c:pt idx="49">
                  <c:v>0.64046672938116656</c:v>
                </c:pt>
                <c:pt idx="50">
                  <c:v>0.64588887851872512</c:v>
                </c:pt>
                <c:pt idx="51">
                  <c:v>0.65124910103305877</c:v>
                </c:pt>
                <c:pt idx="52">
                  <c:v>0.65654827964698748</c:v>
                </c:pt>
                <c:pt idx="53">
                  <c:v>0.66178728181005764</c:v>
                </c:pt>
                <c:pt idx="54">
                  <c:v>0.66696696041585679</c:v>
                </c:pt>
                <c:pt idx="55">
                  <c:v>0.67208815439273084</c:v>
                </c:pt>
                <c:pt idx="56">
                  <c:v>0.67715168919743185</c:v>
                </c:pt>
                <c:pt idx="57">
                  <c:v>0.68215837723418682</c:v>
                </c:pt>
                <c:pt idx="58">
                  <c:v>0.68710901821631665</c:v>
                </c:pt>
                <c:pt idx="59">
                  <c:v>0.69200439948345904</c:v>
                </c:pt>
                <c:pt idx="60">
                  <c:v>0.69684529628434611</c:v>
                </c:pt>
                <c:pt idx="61">
                  <c:v>0.70163247203272117</c:v>
                </c:pt>
                <c:pt idx="62">
                  <c:v>0.70636667854218071</c:v>
                </c:pt>
                <c:pt idx="63">
                  <c:v>0.71104865624435942</c:v>
                </c:pt>
                <c:pt idx="64">
                  <c:v>0.71567913439382691</c:v>
                </c:pt>
                <c:pt idx="65">
                  <c:v>0.72025883126227397</c:v>
                </c:pt>
                <c:pt idx="66">
                  <c:v>0.72478845432396066</c:v>
                </c:pt>
                <c:pt idx="67">
                  <c:v>0.7292687004339371</c:v>
                </c:pt>
                <c:pt idx="68">
                  <c:v>0.73370025600019284</c:v>
                </c:pt>
                <c:pt idx="69">
                  <c:v>0.73808379715063044</c:v>
                </c:pt>
                <c:pt idx="70">
                  <c:v>0.74241998989554481</c:v>
                </c:pt>
                <c:pt idx="71">
                  <c:v>0.74670949028614686</c:v>
                </c:pt>
                <c:pt idx="72">
                  <c:v>0.75095294456953821</c:v>
                </c:pt>
                <c:pt idx="73">
                  <c:v>0.7551509893404651</c:v>
                </c:pt>
                <c:pt idx="74">
                  <c:v>0.75930425169009896</c:v>
                </c:pt>
                <c:pt idx="75">
                  <c:v>0.76341334935205385</c:v>
                </c:pt>
                <c:pt idx="76">
                  <c:v>0.76747889084579124</c:v>
                </c:pt>
                <c:pt idx="77">
                  <c:v>0.77150147561755156</c:v>
                </c:pt>
                <c:pt idx="78">
                  <c:v>0.77548169417891288</c:v>
                </c:pt>
                <c:pt idx="79">
                  <c:v>0.77942012824306861</c:v>
                </c:pt>
                <c:pt idx="80">
                  <c:v>0.78331735085889709</c:v>
                </c:pt>
                <c:pt idx="81">
                  <c:v>0.78717392654289053</c:v>
                </c:pt>
                <c:pt idx="82">
                  <c:v>0.79099041140899184</c:v>
                </c:pt>
                <c:pt idx="83">
                  <c:v>0.79476735329640058</c:v>
                </c:pt>
                <c:pt idx="84">
                  <c:v>0.79850529189538033</c:v>
                </c:pt>
                <c:pt idx="85">
                  <c:v>0.80220475887111498</c:v>
                </c:pt>
                <c:pt idx="86">
                  <c:v>0.80586627798565313</c:v>
                </c:pt>
                <c:pt idx="87">
                  <c:v>0.80949036521796791</c:v>
                </c:pt>
                <c:pt idx="88">
                  <c:v>0.81307752888217411</c:v>
                </c:pt>
                <c:pt idx="89">
                  <c:v>0.81662826974392999</c:v>
                </c:pt>
                <c:pt idx="90">
                  <c:v>0.82014308113505252</c:v>
                </c:pt>
                <c:pt idx="91">
                  <c:v>0.82362244906638171</c:v>
                </c:pt>
                <c:pt idx="92">
                  <c:v>0.82706685233891197</c:v>
                </c:pt>
                <c:pt idx="93">
                  <c:v>0.83047676265323034</c:v>
                </c:pt>
                <c:pt idx="94">
                  <c:v>0.83385264471727871</c:v>
                </c:pt>
                <c:pt idx="95">
                  <c:v>0.83719495635247121</c:v>
                </c:pt>
                <c:pt idx="96">
                  <c:v>0.84050414859818834</c:v>
                </c:pt>
                <c:pt idx="97">
                  <c:v>0.84378066581468003</c:v>
                </c:pt>
                <c:pt idx="98">
                  <c:v>0.84702494578439547</c:v>
                </c:pt>
                <c:pt idx="99">
                  <c:v>0.85023741981176548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2-49B3-A750-6FF6A0B35A05}"/>
            </c:ext>
          </c:extLst>
        </c:ser>
        <c:ser>
          <c:idx val="2"/>
          <c:order val="2"/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Test!$AX$22:$ES$22</c:f>
              <c:numCache>
                <c:formatCode>0.0000</c:formatCode>
                <c:ptCount val="100"/>
                <c:pt idx="0">
                  <c:v>2.9086626356823069</c:v>
                </c:pt>
                <c:pt idx="1">
                  <c:v>2.375094135970123</c:v>
                </c:pt>
                <c:pt idx="2">
                  <c:v>2.6962237650400271</c:v>
                </c:pt>
                <c:pt idx="3">
                  <c:v>2.7239830554123121</c:v>
                </c:pt>
                <c:pt idx="4">
                  <c:v>2.8018506925507429</c:v>
                </c:pt>
                <c:pt idx="5">
                  <c:v>2.8407544535269564</c:v>
                </c:pt>
                <c:pt idx="6">
                  <c:v>2.8730714755190045</c:v>
                </c:pt>
                <c:pt idx="7">
                  <c:v>2.8943171846570488</c:v>
                </c:pt>
                <c:pt idx="8">
                  <c:v>2.9092375465269376</c:v>
                </c:pt>
                <c:pt idx="9">
                  <c:v>2.9189694100011914</c:v>
                </c:pt>
                <c:pt idx="10">
                  <c:v>2.9250085242509578</c:v>
                </c:pt>
                <c:pt idx="11">
                  <c:v>2.9282620724888391</c:v>
                </c:pt>
                <c:pt idx="12">
                  <c:v>2.9294559596081706</c:v>
                </c:pt>
                <c:pt idx="13">
                  <c:v>2.929113259977592</c:v>
                </c:pt>
                <c:pt idx="14">
                  <c:v>2.9276285910204689</c:v>
                </c:pt>
                <c:pt idx="15">
                  <c:v>2.9252958503698578</c:v>
                </c:pt>
                <c:pt idx="16">
                  <c:v>2.9223359024158064</c:v>
                </c:pt>
                <c:pt idx="17">
                  <c:v>2.9189146976786993</c:v>
                </c:pt>
                <c:pt idx="18">
                  <c:v>2.9151572552902625</c:v>
                </c:pt>
                <c:pt idx="19">
                  <c:v>2.9111578445287614</c:v>
                </c:pt>
                <c:pt idx="20">
                  <c:v>2.9069876162773558</c:v>
                </c:pt>
                <c:pt idx="21">
                  <c:v>2.9027002910798583</c:v>
                </c:pt>
                <c:pt idx="22">
                  <c:v>2.8983364280589194</c:v>
                </c:pt>
                <c:pt idx="23">
                  <c:v>2.8939266330455244</c:v>
                </c:pt>
                <c:pt idx="24">
                  <c:v>2.8894939763193341</c:v>
                </c:pt>
                <c:pt idx="25">
                  <c:v>2.885055817771609</c:v>
                </c:pt>
                <c:pt idx="26">
                  <c:v>2.8806251869965322</c:v>
                </c:pt>
                <c:pt idx="27">
                  <c:v>2.8762118281590179</c:v>
                </c:pt>
                <c:pt idx="28">
                  <c:v>2.8718229919108276</c:v>
                </c:pt>
                <c:pt idx="29">
                  <c:v>2.8674640361080397</c:v>
                </c:pt>
                <c:pt idx="30">
                  <c:v>2.8631388818130108</c:v>
                </c:pt>
                <c:pt idx="31">
                  <c:v>2.8588503596390664</c:v>
                </c:pt>
                <c:pt idx="32">
                  <c:v>2.8546004729266143</c:v>
                </c:pt>
                <c:pt idx="33">
                  <c:v>2.8503905977929347</c:v>
                </c:pt>
                <c:pt idx="34">
                  <c:v>2.8462216352384422</c:v>
                </c:pt>
                <c:pt idx="35">
                  <c:v>2.8420941268220958</c:v>
                </c:pt>
                <c:pt idx="36">
                  <c:v>2.8380083426427403</c:v>
                </c:pt>
                <c:pt idx="37">
                  <c:v>2.8339643482608894</c:v>
                </c:pt>
                <c:pt idx="38">
                  <c:v>2.8299620556017322</c:v>
                </c:pt>
                <c:pt idx="39">
                  <c:v>2.8260012616709882</c:v>
                </c:pt>
                <c:pt idx="40">
                  <c:v>2.8220816779970908</c:v>
                </c:pt>
                <c:pt idx="41">
                  <c:v>2.8182029530157666</c:v>
                </c:pt>
                <c:pt idx="42">
                  <c:v>2.8143646890829381</c:v>
                </c:pt>
                <c:pt idx="43">
                  <c:v>2.8105664553988658</c:v>
                </c:pt>
                <c:pt idx="44">
                  <c:v>2.8068077978198747</c:v>
                </c:pt>
                <c:pt idx="45">
                  <c:v>2.8030882463008426</c:v>
                </c:pt>
                <c:pt idx="46">
                  <c:v>2.7994073205341476</c:v>
                </c:pt>
                <c:pt idx="47">
                  <c:v>2.7957645342157713</c:v>
                </c:pt>
                <c:pt idx="48">
                  <c:v>2.7921593982664294</c:v>
                </c:pt>
                <c:pt idx="49">
                  <c:v>2.7885914232574009</c:v>
                </c:pt>
                <c:pt idx="50">
                  <c:v>2.7850601212311288</c:v>
                </c:pt>
                <c:pt idx="51">
                  <c:v>2.7815650070613369</c:v>
                </c:pt>
                <c:pt idx="52">
                  <c:v>2.7781055994628741</c:v>
                </c:pt>
                <c:pt idx="53">
                  <c:v>2.7746814217352012</c:v>
                </c:pt>
                <c:pt idx="54">
                  <c:v>2.7712920023034275</c:v>
                </c:pt>
                <c:pt idx="55">
                  <c:v>2.7679368751055495</c:v>
                </c:pt>
                <c:pt idx="56">
                  <c:v>2.7646155798629386</c:v>
                </c:pt>
                <c:pt idx="57">
                  <c:v>2.7613276622622962</c:v>
                </c:pt>
                <c:pt idx="58">
                  <c:v>2.7580726740705392</c:v>
                </c:pt>
                <c:pt idx="59">
                  <c:v>2.7548501731989785</c:v>
                </c:pt>
                <c:pt idx="60">
                  <c:v>2.7516597237292286</c:v>
                </c:pt>
                <c:pt idx="61">
                  <c:v>2.7485008959103276</c:v>
                </c:pt>
                <c:pt idx="62">
                  <c:v>2.7453732661342722</c:v>
                </c:pt>
                <c:pt idx="63">
                  <c:v>2.7422764168954603</c:v>
                </c:pt>
                <c:pt idx="64">
                  <c:v>2.7392099367382023</c:v>
                </c:pt>
                <c:pt idx="65">
                  <c:v>2.7361734201954864</c:v>
                </c:pt>
                <c:pt idx="66">
                  <c:v>2.7331664677213965</c:v>
                </c:pt>
                <c:pt idx="67">
                  <c:v>2.7301886856190243</c:v>
                </c:pt>
                <c:pt idx="68">
                  <c:v>2.7272396859652619</c:v>
                </c:pt>
                <c:pt idx="69">
                  <c:v>2.7243190865335221</c:v>
                </c:pt>
                <c:pt idx="70">
                  <c:v>2.721426510715196</c:v>
                </c:pt>
                <c:pt idx="71">
                  <c:v>2.718561587440441</c:v>
                </c:pt>
                <c:pt idx="72">
                  <c:v>2.7157239510987594</c:v>
                </c:pt>
                <c:pt idx="73">
                  <c:v>2.7129132414597055</c:v>
                </c:pt>
                <c:pt idx="74">
                  <c:v>2.710129103593979</c:v>
                </c:pt>
                <c:pt idx="75">
                  <c:v>2.7073711877950966</c:v>
                </c:pt>
                <c:pt idx="76">
                  <c:v>2.7046391495017748</c:v>
                </c:pt>
                <c:pt idx="77">
                  <c:v>2.7019326492211451</c:v>
                </c:pt>
                <c:pt idx="78">
                  <c:v>2.6992513524528468</c:v>
                </c:pt>
                <c:pt idx="79">
                  <c:v>2.6965949296140796</c:v>
                </c:pt>
                <c:pt idx="80">
                  <c:v>2.6939630559656331</c:v>
                </c:pt>
                <c:pt idx="81">
                  <c:v>2.6913554115389191</c:v>
                </c:pt>
                <c:pt idx="82">
                  <c:v>2.6887716810640336</c:v>
                </c:pt>
                <c:pt idx="83">
                  <c:v>2.6862115538988309</c:v>
                </c:pt>
                <c:pt idx="84">
                  <c:v>2.6836747239590379</c:v>
                </c:pt>
                <c:pt idx="85">
                  <c:v>2.6811608896493841</c:v>
                </c:pt>
                <c:pt idx="86">
                  <c:v>2.6786697537957553</c:v>
                </c:pt>
                <c:pt idx="87">
                  <c:v>2.6762010235783538</c:v>
                </c:pt>
                <c:pt idx="88">
                  <c:v>2.6737544104658655</c:v>
                </c:pt>
                <c:pt idx="89">
                  <c:v>2.6713296301506113</c:v>
                </c:pt>
                <c:pt idx="90">
                  <c:v>2.6689264024846797</c:v>
                </c:pt>
                <c:pt idx="91">
                  <c:v>2.6665444514170216</c:v>
                </c:pt>
                <c:pt idx="92">
                  <c:v>2.6641835049315037</c:v>
                </c:pt>
                <c:pt idx="93">
                  <c:v>2.6618432949858977</c:v>
                </c:pt>
                <c:pt idx="94">
                  <c:v>2.6595235574517959</c:v>
                </c:pt>
                <c:pt idx="95">
                  <c:v>2.6572240320554403</c:v>
                </c:pt>
                <c:pt idx="96">
                  <c:v>2.6549444623194551</c:v>
                </c:pt>
                <c:pt idx="97">
                  <c:v>2.6526845955054594</c:v>
                </c:pt>
                <c:pt idx="98">
                  <c:v>2.6504441825575609</c:v>
                </c:pt>
                <c:pt idx="99">
                  <c:v>2.6482229780467033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2-49B3-A750-6FF6A0B35A05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Test!$AX$23:$ES$23</c:f>
              <c:numCache>
                <c:formatCode>0.0000</c:formatCode>
                <c:ptCount val="100"/>
                <c:pt idx="0">
                  <c:v>0.48456610905767178</c:v>
                </c:pt>
                <c:pt idx="1">
                  <c:v>0.1758103042692345</c:v>
                </c:pt>
                <c:pt idx="2">
                  <c:v>0.27297524150933256</c:v>
                </c:pt>
                <c:pt idx="3">
                  <c:v>0.25436210305026952</c:v>
                </c:pt>
                <c:pt idx="4">
                  <c:v>0.26890948603663001</c:v>
                </c:pt>
                <c:pt idx="5">
                  <c:v>0.27303887834695217</c:v>
                </c:pt>
                <c:pt idx="6">
                  <c:v>0.27899445392977862</c:v>
                </c:pt>
                <c:pt idx="7">
                  <c:v>0.28323788381548587</c:v>
                </c:pt>
                <c:pt idx="8">
                  <c:v>0.28689028462851113</c:v>
                </c:pt>
                <c:pt idx="9">
                  <c:v>0.28978273052858161</c:v>
                </c:pt>
                <c:pt idx="10">
                  <c:v>0.29212609914369453</c:v>
                </c:pt>
                <c:pt idx="11">
                  <c:v>0.29401157727887794</c:v>
                </c:pt>
                <c:pt idx="12">
                  <c:v>0.29554589715331026</c:v>
                </c:pt>
                <c:pt idx="13">
                  <c:v>0.29681026709924768</c:v>
                </c:pt>
                <c:pt idx="14">
                  <c:v>0.29787304425134087</c:v>
                </c:pt>
                <c:pt idx="15">
                  <c:v>0.29878833620346129</c:v>
                </c:pt>
                <c:pt idx="16">
                  <c:v>0.2995990904901365</c:v>
                </c:pt>
                <c:pt idx="17">
                  <c:v>0.30033886018798606</c:v>
                </c:pt>
                <c:pt idx="18">
                  <c:v>0.30103369311093625</c:v>
                </c:pt>
                <c:pt idx="19">
                  <c:v>0.30170364688857987</c:v>
                </c:pt>
                <c:pt idx="20">
                  <c:v>0.30236406509663627</c:v>
                </c:pt>
                <c:pt idx="21">
                  <c:v>0.30302660331452819</c:v>
                </c:pt>
                <c:pt idx="22">
                  <c:v>0.30370005029771857</c:v>
                </c:pt>
                <c:pt idx="23">
                  <c:v>0.30439097619504268</c:v>
                </c:pt>
                <c:pt idx="24">
                  <c:v>0.30510424085707705</c:v>
                </c:pt>
                <c:pt idx="25">
                  <c:v>0.30584338986003423</c:v>
                </c:pt>
                <c:pt idx="26">
                  <c:v>0.30661096165376206</c:v>
                </c:pt>
                <c:pt idx="27">
                  <c:v>0.30740872488626342</c:v>
                </c:pt>
                <c:pt idx="28">
                  <c:v>0.30823786124360902</c:v>
                </c:pt>
                <c:pt idx="29">
                  <c:v>0.3090991059804763</c:v>
                </c:pt>
                <c:pt idx="30">
                  <c:v>0.30999285572525975</c:v>
                </c:pt>
                <c:pt idx="31">
                  <c:v>0.31091925105004192</c:v>
                </c:pt>
                <c:pt idx="32">
                  <c:v>0.31187823962892219</c:v>
                </c:pt>
                <c:pt idx="33">
                  <c:v>0.31286962449338207</c:v>
                </c:pt>
                <c:pt idx="34">
                  <c:v>0.31389310086406219</c:v>
                </c:pt>
                <c:pt idx="35">
                  <c:v>0.31494828423704796</c:v>
                </c:pt>
                <c:pt idx="36">
                  <c:v>0.31603473178177749</c:v>
                </c:pt>
                <c:pt idx="37">
                  <c:v>0.31715195862808127</c:v>
                </c:pt>
                <c:pt idx="38">
                  <c:v>0.31829945025047701</c:v>
                </c:pt>
                <c:pt idx="39">
                  <c:v>0.31947667187397383</c:v>
                </c:pt>
                <c:pt idx="40">
                  <c:v>0.32068307560785231</c:v>
                </c:pt>
                <c:pt idx="41">
                  <c:v>0.32191810584705366</c:v>
                </c:pt>
                <c:pt idx="42">
                  <c:v>0.32318120335312911</c:v>
                </c:pt>
                <c:pt idx="43">
                  <c:v>0.32447180832910721</c:v>
                </c:pt>
                <c:pt idx="44">
                  <c:v>0.32578936272804215</c:v>
                </c:pt>
                <c:pt idx="45">
                  <c:v>0.32713331197809492</c:v>
                </c:pt>
                <c:pt idx="46">
                  <c:v>0.32850310626351881</c:v>
                </c:pt>
                <c:pt idx="47">
                  <c:v>0.32989820146779908</c:v>
                </c:pt>
                <c:pt idx="48">
                  <c:v>0.33131805985989399</c:v>
                </c:pt>
                <c:pt idx="49">
                  <c:v>0.33276215058526531</c:v>
                </c:pt>
                <c:pt idx="50">
                  <c:v>0.33422995000868921</c:v>
                </c:pt>
                <c:pt idx="51">
                  <c:v>0.33572094194464108</c:v>
                </c:pt>
                <c:pt idx="52">
                  <c:v>0.33723461780251313</c:v>
                </c:pt>
                <c:pt idx="53">
                  <c:v>0.33877047666742982</c:v>
                </c:pt>
                <c:pt idx="54">
                  <c:v>0.34032802533246209</c:v>
                </c:pt>
                <c:pt idx="55">
                  <c:v>0.34190677829427729</c:v>
                </c:pt>
                <c:pt idx="56">
                  <c:v>0.34350625772138155</c:v>
                </c:pt>
                <c:pt idx="57">
                  <c:v>0.34512599340192418</c:v>
                </c:pt>
                <c:pt idx="58">
                  <c:v>0.34676552267636468</c:v>
                </c:pt>
                <c:pt idx="59">
                  <c:v>0.34842439035903638</c:v>
                </c:pt>
                <c:pt idx="60">
                  <c:v>0.35010214865166561</c:v>
                </c:pt>
                <c:pt idx="61">
                  <c:v>0.35179835705117951</c:v>
                </c:pt>
                <c:pt idx="62">
                  <c:v>0.35351258225356236</c:v>
                </c:pt>
                <c:pt idx="63">
                  <c:v>0.35524439805510527</c:v>
                </c:pt>
                <c:pt idx="64">
                  <c:v>0.35699338525205726</c:v>
                </c:pt>
                <c:pt idx="65">
                  <c:v>0.35875913153944944</c:v>
                </c:pt>
                <c:pt idx="66">
                  <c:v>0.36054123140966504</c:v>
                </c:pt>
                <c:pt idx="67">
                  <c:v>0.36233928605119065</c:v>
                </c:pt>
                <c:pt idx="68">
                  <c:v>0.36415290324787714</c:v>
                </c:pt>
                <c:pt idx="69">
                  <c:v>0.36598169727894447</c:v>
                </c:pt>
                <c:pt idx="70">
                  <c:v>0.36782528881991661</c:v>
                </c:pt>
                <c:pt idx="71">
                  <c:v>0.36968330484461359</c:v>
                </c:pt>
                <c:pt idx="72">
                  <c:v>0.37155537852829362</c:v>
                </c:pt>
                <c:pt idx="73">
                  <c:v>0.37344114915201404</c:v>
                </c:pt>
                <c:pt idx="74">
                  <c:v>0.37534026200825538</c:v>
                </c:pt>
                <c:pt idx="75">
                  <c:v>0.37725236830783787</c:v>
                </c:pt>
                <c:pt idx="76">
                  <c:v>0.37917712508814683</c:v>
                </c:pt>
                <c:pt idx="77">
                  <c:v>0.38111419512267808</c:v>
                </c:pt>
                <c:pt idx="78">
                  <c:v>0.38306324683190063</c:v>
                </c:pt>
                <c:pt idx="79">
                  <c:v>0.38502395419543622</c:v>
                </c:pt>
                <c:pt idx="80">
                  <c:v>0.3869959966655464</c:v>
                </c:pt>
                <c:pt idx="81">
                  <c:v>0.38897905908191655</c:v>
                </c:pt>
                <c:pt idx="82">
                  <c:v>0.39097283158772572</c:v>
                </c:pt>
                <c:pt idx="83">
                  <c:v>0.39297700954698622</c:v>
                </c:pt>
                <c:pt idx="84">
                  <c:v>0.39499129346313949</c:v>
                </c:pt>
                <c:pt idx="85">
                  <c:v>0.39701538889888999</c:v>
                </c:pt>
                <c:pt idx="86">
                  <c:v>0.39904900639726415</c:v>
                </c:pt>
                <c:pt idx="87">
                  <c:v>0.40109186140387298</c:v>
                </c:pt>
                <c:pt idx="88">
                  <c:v>0.4031436741903654</c:v>
                </c:pt>
                <c:pt idx="89">
                  <c:v>0.40520416977905271</c:v>
                </c:pt>
                <c:pt idx="90">
                  <c:v>0.40727307786868805</c:v>
                </c:pt>
                <c:pt idx="91">
                  <c:v>0.40935013276138316</c:v>
                </c:pt>
                <c:pt idx="92">
                  <c:v>0.41143507329064744</c:v>
                </c:pt>
                <c:pt idx="93">
                  <c:v>0.41352764275052878</c:v>
                </c:pt>
                <c:pt idx="94">
                  <c:v>0.41562758882584366</c:v>
                </c:pt>
                <c:pt idx="95">
                  <c:v>0.41773466352347743</c:v>
                </c:pt>
                <c:pt idx="96">
                  <c:v>0.41984862310473975</c:v>
                </c:pt>
                <c:pt idx="97">
                  <c:v>0.42196922801875802</c:v>
                </c:pt>
                <c:pt idx="98">
                  <c:v>0.42409624283689457</c:v>
                </c:pt>
                <c:pt idx="99">
                  <c:v>0.42622943618817138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A2-49B3-A750-6FF6A0B35A05}"/>
            </c:ext>
          </c:extLst>
        </c:ser>
        <c:ser>
          <c:idx val="4"/>
          <c:order val="4"/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Test!$AX$24:$ES$24</c:f>
              <c:numCache>
                <c:formatCode>0.0000</c:formatCode>
                <c:ptCount val="100"/>
                <c:pt idx="0">
                  <c:v>2.1322917147584191</c:v>
                </c:pt>
                <c:pt idx="1">
                  <c:v>1.8245452941944325</c:v>
                </c:pt>
                <c:pt idx="2">
                  <c:v>1.8901252650099254</c:v>
                </c:pt>
                <c:pt idx="3">
                  <c:v>1.8510465549615724</c:v>
                </c:pt>
                <c:pt idx="4">
                  <c:v>1.8446739595838948</c:v>
                </c:pt>
                <c:pt idx="5">
                  <c:v>1.831920918624053</c:v>
                </c:pt>
                <c:pt idx="6">
                  <c:v>1.8239270643648076</c:v>
                </c:pt>
                <c:pt idx="7">
                  <c:v>1.8171825838765616</c:v>
                </c:pt>
                <c:pt idx="8">
                  <c:v>1.8123135677390922</c:v>
                </c:pt>
                <c:pt idx="9">
                  <c:v>1.8087573745749688</c:v>
                </c:pt>
                <c:pt idx="10">
                  <c:v>1.8063275747122844</c:v>
                </c:pt>
                <c:pt idx="11">
                  <c:v>1.8047775131200914</c:v>
                </c:pt>
                <c:pt idx="12">
                  <c:v>1.8039276518117444</c:v>
                </c:pt>
                <c:pt idx="13">
                  <c:v>1.8036253650678069</c:v>
                </c:pt>
                <c:pt idx="14">
                  <c:v>1.8037505993052783</c:v>
                </c:pt>
                <c:pt idx="15">
                  <c:v>1.8042078099949119</c:v>
                </c:pt>
                <c:pt idx="16">
                  <c:v>1.8049221698735121</c:v>
                </c:pt>
                <c:pt idx="17">
                  <c:v>1.8058352584543735</c:v>
                </c:pt>
                <c:pt idx="18">
                  <c:v>1.8069017248282058</c:v>
                </c:pt>
                <c:pt idx="19">
                  <c:v>1.8080864747281553</c:v>
                </c:pt>
                <c:pt idx="20">
                  <c:v>1.8093624284065681</c:v>
                </c:pt>
                <c:pt idx="21">
                  <c:v>1.8107087315839836</c:v>
                </c:pt>
                <c:pt idx="22">
                  <c:v>1.8121093480877919</c:v>
                </c:pt>
                <c:pt idx="23">
                  <c:v>1.813551958617182</c:v>
                </c:pt>
                <c:pt idx="24">
                  <c:v>1.8150271043001731</c:v>
                </c:pt>
                <c:pt idx="25">
                  <c:v>1.8165275232994342</c:v>
                </c:pt>
                <c:pt idx="26">
                  <c:v>1.8180476387143405</c:v>
                </c:pt>
                <c:pt idx="27">
                  <c:v>1.8195831643060281</c:v>
                </c:pt>
                <c:pt idx="28">
                  <c:v>1.8211308015786689</c:v>
                </c:pt>
                <c:pt idx="29">
                  <c:v>1.8226880074384266</c:v>
                </c:pt>
                <c:pt idx="30">
                  <c:v>1.8242528162254983</c:v>
                </c:pt>
                <c:pt idx="31">
                  <c:v>1.8258237035410763</c:v>
                </c:pt>
                <c:pt idx="32">
                  <c:v>1.8273994821435444</c:v>
                </c:pt>
                <c:pt idx="33">
                  <c:v>1.8289792224161219</c:v>
                </c:pt>
                <c:pt idx="34">
                  <c:v>1.8305621916395309</c:v>
                </c:pt>
                <c:pt idx="35">
                  <c:v>1.8321478076432016</c:v>
                </c:pt>
                <c:pt idx="36">
                  <c:v>1.8337356034422645</c:v>
                </c:pt>
                <c:pt idx="37">
                  <c:v>1.8353252002630889</c:v>
                </c:pt>
                <c:pt idx="38">
                  <c:v>1.8369162869710394</c:v>
                </c:pt>
                <c:pt idx="39">
                  <c:v>1.8385086043825649</c:v>
                </c:pt>
                <c:pt idx="40">
                  <c:v>1.8401019333024129</c:v>
                </c:pt>
                <c:pt idx="41">
                  <c:v>1.8416960854011819</c:v>
                </c:pt>
                <c:pt idx="42">
                  <c:v>1.8432908962581305</c:v>
                </c:pt>
                <c:pt idx="43">
                  <c:v>1.8448862200543452</c:v>
                </c:pt>
                <c:pt idx="44">
                  <c:v>1.8464819255236788</c:v>
                </c:pt>
                <c:pt idx="45">
                  <c:v>1.8480778928621482</c:v>
                </c:pt>
                <c:pt idx="46">
                  <c:v>1.8496740113676839</c:v>
                </c:pt>
                <c:pt idx="47">
                  <c:v>1.8512701776363731</c:v>
                </c:pt>
                <c:pt idx="48">
                  <c:v>1.8528662941827294</c:v>
                </c:pt>
                <c:pt idx="49">
                  <c:v>1.8544622683830587</c:v>
                </c:pt>
                <c:pt idx="50">
                  <c:v>1.8560580116650205</c:v>
                </c:pt>
                <c:pt idx="51">
                  <c:v>1.8576534388848018</c:v>
                </c:pt>
                <c:pt idx="52">
                  <c:v>1.8592484678472831</c:v>
                </c:pt>
                <c:pt idx="53">
                  <c:v>1.8608430189351917</c:v>
                </c:pt>
                <c:pt idx="54">
                  <c:v>1.8624370148213583</c:v>
                </c:pt>
                <c:pt idx="55">
                  <c:v>1.8640303802443392</c:v>
                </c:pt>
                <c:pt idx="56">
                  <c:v>1.8656230418323898</c:v>
                </c:pt>
                <c:pt idx="57">
                  <c:v>1.8672149279643353</c:v>
                </c:pt>
                <c:pt idx="58">
                  <c:v>1.8688059686586289</c:v>
                </c:pt>
                <c:pt idx="59">
                  <c:v>1.8703960954839425</c:v>
                </c:pt>
                <c:pt idx="60">
                  <c:v>1.8719852414862515</c:v>
                </c:pt>
                <c:pt idx="61">
                  <c:v>1.8735733411285325</c:v>
                </c:pt>
                <c:pt idx="62">
                  <c:v>1.8751603302401629</c:v>
                </c:pt>
                <c:pt idx="63">
                  <c:v>1.8767461459737671</c:v>
                </c:pt>
                <c:pt idx="64">
                  <c:v>1.8783307267678104</c:v>
                </c:pt>
                <c:pt idx="65">
                  <c:v>1.8799140123136415</c:v>
                </c:pt>
                <c:pt idx="66">
                  <c:v>1.881495943525989</c:v>
                </c:pt>
                <c:pt idx="67">
                  <c:v>1.8830764625161596</c:v>
                </c:pt>
                <c:pt idx="68">
                  <c:v>1.8846555125673574</c:v>
                </c:pt>
                <c:pt idx="69">
                  <c:v>1.8862330381116892</c:v>
                </c:pt>
                <c:pt idx="70">
                  <c:v>1.8878089847085153</c:v>
                </c:pt>
                <c:pt idx="71">
                  <c:v>1.8893832990238875</c:v>
                </c:pt>
                <c:pt idx="72">
                  <c:v>1.8909559288108846</c:v>
                </c:pt>
                <c:pt idx="73">
                  <c:v>1.8925268228906842</c:v>
                </c:pt>
                <c:pt idx="74">
                  <c:v>1.8940959311342671</c:v>
                </c:pt>
                <c:pt idx="75">
                  <c:v>1.8956632044446522</c:v>
                </c:pt>
                <c:pt idx="76">
                  <c:v>1.8972285947396044</c:v>
                </c:pt>
                <c:pt idx="77">
                  <c:v>1.8987920549347548</c:v>
                </c:pt>
                <c:pt idx="78">
                  <c:v>1.9003535389270954</c:v>
                </c:pt>
                <c:pt idx="79">
                  <c:v>1.901913001578813</c:v>
                </c:pt>
                <c:pt idx="80">
                  <c:v>1.9034703987014403</c:v>
                </c:pt>
                <c:pt idx="81">
                  <c:v>1.9050256870402995</c:v>
                </c:pt>
                <c:pt idx="82">
                  <c:v>1.9065788242592299</c:v>
                </c:pt>
                <c:pt idx="83">
                  <c:v>1.9081297689255714</c:v>
                </c:pt>
                <c:pt idx="84">
                  <c:v>1.909678480495411</c:v>
                </c:pt>
                <c:pt idx="85">
                  <c:v>1.9112249192990713</c:v>
                </c:pt>
                <c:pt idx="86">
                  <c:v>1.9127690465268348</c:v>
                </c:pt>
                <c:pt idx="87">
                  <c:v>1.9143108242149003</c:v>
                </c:pt>
                <c:pt idx="88">
                  <c:v>1.9158502152315675</c:v>
                </c:pt>
                <c:pt idx="89">
                  <c:v>1.9173871832636351</c:v>
                </c:pt>
                <c:pt idx="90">
                  <c:v>1.9189216928030168</c:v>
                </c:pt>
                <c:pt idx="91">
                  <c:v>1.9204537091335729</c:v>
                </c:pt>
                <c:pt idx="92">
                  <c:v>1.9219831983181392</c:v>
                </c:pt>
                <c:pt idx="93">
                  <c:v>1.9235101271857675</c:v>
                </c:pt>
                <c:pt idx="94">
                  <c:v>1.9250344633191583</c:v>
                </c:pt>
                <c:pt idx="95">
                  <c:v>1.9265561750422964</c:v>
                </c:pt>
                <c:pt idx="96">
                  <c:v>1.9280752314082727</c:v>
                </c:pt>
                <c:pt idx="97">
                  <c:v>1.9295916021873016</c:v>
                </c:pt>
                <c:pt idx="98">
                  <c:v>1.931105257854921</c:v>
                </c:pt>
                <c:pt idx="99">
                  <c:v>1.9326161695803754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A2-49B3-A750-6FF6A0B35A05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Test!$AX$25:$ES$25</c:f>
              <c:numCache>
                <c:formatCode>0.0000</c:formatCode>
                <c:ptCount val="100"/>
                <c:pt idx="0">
                  <c:v>-1.5136228356597208</c:v>
                </c:pt>
                <c:pt idx="1">
                  <c:v>-0.9940221710647652</c:v>
                </c:pt>
                <c:pt idx="2">
                  <c:v>-1.1086914880185668</c:v>
                </c:pt>
                <c:pt idx="3">
                  <c:v>-1.0669475783890228</c:v>
                </c:pt>
                <c:pt idx="4">
                  <c:v>-1.0848326283613337</c:v>
                </c:pt>
                <c:pt idx="5">
                  <c:v>-1.0936225403853879</c:v>
                </c:pt>
                <c:pt idx="6">
                  <c:v>-1.109180269956382</c:v>
                </c:pt>
                <c:pt idx="7">
                  <c:v>-1.12471304523334</c:v>
                </c:pt>
                <c:pt idx="8">
                  <c:v>-1.1409212085524416</c:v>
                </c:pt>
                <c:pt idx="9">
                  <c:v>-1.156929281253023</c:v>
                </c:pt>
                <c:pt idx="10">
                  <c:v>-1.1726486061028316</c:v>
                </c:pt>
                <c:pt idx="11">
                  <c:v>-1.1879532026989548</c:v>
                </c:pt>
                <c:pt idx="12">
                  <c:v>-1.2028309671848079</c:v>
                </c:pt>
                <c:pt idx="13">
                  <c:v>-1.2172904549485146</c:v>
                </c:pt>
                <c:pt idx="14">
                  <c:v>-1.2313593395364584</c:v>
                </c:pt>
                <c:pt idx="15">
                  <c:v>-1.2450692113583781</c:v>
                </c:pt>
                <c:pt idx="16">
                  <c:v>-1.2584517061412803</c:v>
                </c:pt>
                <c:pt idx="17">
                  <c:v>-1.2715356185818938</c:v>
                </c:pt>
                <c:pt idx="18">
                  <c:v>-1.2843460967383391</c:v>
                </c:pt>
                <c:pt idx="19">
                  <c:v>-1.2969045022046166</c:v>
                </c:pt>
                <c:pt idx="20">
                  <c:v>-1.309228708978724</c:v>
                </c:pt>
                <c:pt idx="21">
                  <c:v>-1.3213335501325267</c:v>
                </c:pt>
                <c:pt idx="22">
                  <c:v>-1.3332313029911267</c:v>
                </c:pt>
                <c:pt idx="23">
                  <c:v>-1.3449321458725723</c:v>
                </c:pt>
                <c:pt idx="24">
                  <c:v>-1.3564445607942164</c:v>
                </c:pt>
                <c:pt idx="25">
                  <c:v>-1.3677756739884812</c:v>
                </c:pt>
                <c:pt idx="26">
                  <c:v>-1.3789315363016177</c:v>
                </c:pt>
                <c:pt idx="27">
                  <c:v>-1.3899173498250081</c:v>
                </c:pt>
                <c:pt idx="28">
                  <c:v>-1.4007376486545413</c:v>
                </c:pt>
                <c:pt idx="29">
                  <c:v>-1.4113964416568523</c:v>
                </c:pt>
                <c:pt idx="30">
                  <c:v>-1.4218973244073236</c:v>
                </c:pt>
                <c:pt idx="31">
                  <c:v>-1.4322435664755069</c:v>
                </c:pt>
                <c:pt idx="32">
                  <c:v>-1.4424381792074392</c:v>
                </c:pt>
                <c:pt idx="33">
                  <c:v>-1.4524839682028512</c:v>
                </c:pt>
                <c:pt idx="34">
                  <c:v>-1.4623835738556075</c:v>
                </c:pt>
                <c:pt idx="35">
                  <c:v>-1.4721395026287287</c:v>
                </c:pt>
                <c:pt idx="36">
                  <c:v>-1.481754151164183</c:v>
                </c:pt>
                <c:pt idx="37">
                  <c:v>-1.4912298248676585</c:v>
                </c:pt>
                <c:pt idx="38">
                  <c:v>-1.5005687522427213</c:v>
                </c:pt>
                <c:pt idx="39">
                  <c:v>-1.5097730959605804</c:v>
                </c:pt>
                <c:pt idx="40">
                  <c:v>-1.5188449614262587</c:v>
                </c:pt>
                <c:pt idx="41">
                  <c:v>-1.527786403426618</c:v>
                </c:pt>
                <c:pt idx="42">
                  <c:v>-1.5365994313098297</c:v>
                </c:pt>
                <c:pt idx="43">
                  <c:v>-1.545286013041046</c:v>
                </c:pt>
                <c:pt idx="44">
                  <c:v>-1.5538480783982618</c:v>
                </c:pt>
                <c:pt idx="45">
                  <c:v>-1.5622875215103462</c:v>
                </c:pt>
                <c:pt idx="46">
                  <c:v>-1.5706062028916248</c:v>
                </c:pt>
                <c:pt idx="47">
                  <c:v>-1.5788059510909622</c:v>
                </c:pt>
                <c:pt idx="48">
                  <c:v>-1.5868885640453985</c:v>
                </c:pt>
                <c:pt idx="49">
                  <c:v>-1.5948558102070833</c:v>
                </c:pt>
                <c:pt idx="50">
                  <c:v>-1.6027094294959625</c:v>
                </c:pt>
                <c:pt idx="51">
                  <c:v>-1.6104511341182379</c:v>
                </c:pt>
                <c:pt idx="52">
                  <c:v>-1.6180826092811342</c:v>
                </c:pt>
                <c:pt idx="53">
                  <c:v>-1.6256055138272685</c:v>
                </c:pt>
                <c:pt idx="54">
                  <c:v>-1.6330214808063936</c:v>
                </c:pt>
                <c:pt idx="55">
                  <c:v>-1.6403321179980848</c:v>
                </c:pt>
                <c:pt idx="56">
                  <c:v>-1.6475390083957209</c:v>
                </c:pt>
                <c:pt idx="57">
                  <c:v>-1.6546437106596732</c:v>
                </c:pt>
                <c:pt idx="58">
                  <c:v>-1.6616477595457497</c:v>
                </c:pt>
                <c:pt idx="59">
                  <c:v>-1.6685526663135153</c:v>
                </c:pt>
                <c:pt idx="60">
                  <c:v>-1.6753599191180366</c:v>
                </c:pt>
                <c:pt idx="61">
                  <c:v>-1.6820709833877638</c:v>
                </c:pt>
                <c:pt idx="62">
                  <c:v>-1.6886873021906452</c:v>
                </c:pt>
                <c:pt idx="63">
                  <c:v>-1.6952102965900755</c:v>
                </c:pt>
                <c:pt idx="64">
                  <c:v>-1.7016413659919296</c:v>
                </c:pt>
                <c:pt idx="65">
                  <c:v>-1.7079818884836444</c:v>
                </c:pt>
                <c:pt idx="66">
                  <c:v>-1.7142332211661013</c:v>
                </c:pt>
                <c:pt idx="67">
                  <c:v>-1.7203967004789014</c:v>
                </c:pt>
                <c:pt idx="68">
                  <c:v>-1.7264736425195022</c:v>
                </c:pt>
                <c:pt idx="69">
                  <c:v>-1.7324653433565862</c:v>
                </c:pt>
                <c:pt idx="70">
                  <c:v>-1.7383730793379626</c:v>
                </c:pt>
                <c:pt idx="71">
                  <c:v>-1.7441981073932495</c:v>
                </c:pt>
                <c:pt idx="72">
                  <c:v>-1.7499416653315376</c:v>
                </c:pt>
                <c:pt idx="73">
                  <c:v>-1.7556049721342057</c:v>
                </c:pt>
                <c:pt idx="74">
                  <c:v>-1.7611892282430366</c:v>
                </c:pt>
                <c:pt idx="75">
                  <c:v>-1.7666956158437561</c:v>
                </c:pt>
                <c:pt idx="76">
                  <c:v>-1.7721252991451069</c:v>
                </c:pt>
                <c:pt idx="77">
                  <c:v>-1.7774794246535619</c:v>
                </c:pt>
                <c:pt idx="78">
                  <c:v>-1.7827591214437606</c:v>
                </c:pt>
                <c:pt idx="79">
                  <c:v>-1.7879655014247562</c:v>
                </c:pt>
                <c:pt idx="80">
                  <c:v>-1.7930996596021531</c:v>
                </c:pt>
                <c:pt idx="81">
                  <c:v>-1.7981626743362025</c:v>
                </c:pt>
                <c:pt idx="82">
                  <c:v>-1.8031556075959336</c:v>
                </c:pt>
                <c:pt idx="83">
                  <c:v>-1.8080795052093781</c:v>
                </c:pt>
                <c:pt idx="84">
                  <c:v>-1.8129353971099615</c:v>
                </c:pt>
                <c:pt idx="85">
                  <c:v>-1.817724297579117</c:v>
                </c:pt>
                <c:pt idx="86">
                  <c:v>-1.8224472054851839</c:v>
                </c:pt>
                <c:pt idx="87">
                  <c:v>-1.8271051045186517</c:v>
                </c:pt>
                <c:pt idx="88">
                  <c:v>-1.8316989634238052</c:v>
                </c:pt>
                <c:pt idx="89">
                  <c:v>-1.8362297362268261</c:v>
                </c:pt>
                <c:pt idx="90">
                  <c:v>-1.8406983624604076</c:v>
                </c:pt>
                <c:pt idx="91">
                  <c:v>-1.8451057673849363</c:v>
                </c:pt>
                <c:pt idx="92">
                  <c:v>-1.8494528622062933</c:v>
                </c:pt>
                <c:pt idx="93">
                  <c:v>-1.8537405442903272</c:v>
                </c:pt>
                <c:pt idx="94">
                  <c:v>-1.8579696973740487</c:v>
                </c:pt>
                <c:pt idx="95">
                  <c:v>-1.8621411917735997</c:v>
                </c:pt>
                <c:pt idx="96">
                  <c:v>-1.8662558845890451</c:v>
                </c:pt>
                <c:pt idx="97">
                  <c:v>-1.8703146199060343</c:v>
                </c:pt>
                <c:pt idx="98">
                  <c:v>-1.8743182289943836</c:v>
                </c:pt>
                <c:pt idx="99">
                  <c:v>-1.878267530503624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A2-49B3-A750-6FF6A0B35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818752"/>
        <c:axId val="613822080"/>
      </c:lineChart>
      <c:catAx>
        <c:axId val="613818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  <a:r>
                  <a:rPr lang="en-US" baseline="0"/>
                  <a:t> number (horizontal axis)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2208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6138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18752"/>
        <c:crosses val="autoZero"/>
        <c:crossBetween val="between"/>
      </c:valAx>
      <c:spPr>
        <a:noFill/>
        <a:ln w="0"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Residual</a:t>
            </a:r>
            <a:r>
              <a:rPr lang="en-US" sz="1000" baseline="0"/>
              <a:t> e</a:t>
            </a:r>
            <a:r>
              <a:rPr lang="en-US" sz="1000"/>
              <a:t>rror (vert. axis) vs observed Y (horiz. axis)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Training</a:t>
            </a:r>
            <a:r>
              <a:rPr lang="en-US" sz="1000" baseline="0"/>
              <a:t> set, based on </a:t>
            </a:r>
            <a:r>
              <a:rPr lang="en-US" sz="1000" baseline="0">
                <a:latin typeface="Symbol" panose="05050102010706020507" pitchFamily="18" charset="2"/>
              </a:rPr>
              <a:t>b</a:t>
            </a:r>
            <a:r>
              <a:rPr lang="en-US" sz="1000" baseline="-25000"/>
              <a:t>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Test!$V$1</c:f>
              <c:strCache>
                <c:ptCount val="1"/>
                <c:pt idx="0">
                  <c:v>Error 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-26.737945598976246</c:v>
                </c:pt>
                <c:pt idx="1">
                  <c:v>41.328512701612176</c:v>
                </c:pt>
                <c:pt idx="2">
                  <c:v>25.693132849427872</c:v>
                </c:pt>
                <c:pt idx="3">
                  <c:v>18.461063661392778</c:v>
                </c:pt>
                <c:pt idx="4">
                  <c:v>82.330558456526049</c:v>
                </c:pt>
                <c:pt idx="5">
                  <c:v>30.955656320438869</c:v>
                </c:pt>
                <c:pt idx="6">
                  <c:v>-47.348985101440888</c:v>
                </c:pt>
                <c:pt idx="7">
                  <c:v>-29.78182177692176</c:v>
                </c:pt>
                <c:pt idx="8">
                  <c:v>-37.38749670853386</c:v>
                </c:pt>
                <c:pt idx="9">
                  <c:v>-33.946871106479982</c:v>
                </c:pt>
                <c:pt idx="10">
                  <c:v>36.819506267192175</c:v>
                </c:pt>
                <c:pt idx="11">
                  <c:v>-35.101323551409848</c:v>
                </c:pt>
                <c:pt idx="12">
                  <c:v>-15.166222606207018</c:v>
                </c:pt>
                <c:pt idx="13">
                  <c:v>6.6494657675373654</c:v>
                </c:pt>
                <c:pt idx="14">
                  <c:v>19.584553346338758</c:v>
                </c:pt>
                <c:pt idx="15">
                  <c:v>5.2707984862445105</c:v>
                </c:pt>
                <c:pt idx="16">
                  <c:v>7.3521899058530193</c:v>
                </c:pt>
                <c:pt idx="17">
                  <c:v>-28.105093728683663</c:v>
                </c:pt>
                <c:pt idx="18">
                  <c:v>31.921438917431693</c:v>
                </c:pt>
                <c:pt idx="19">
                  <c:v>-19.427819453811264</c:v>
                </c:pt>
                <c:pt idx="20">
                  <c:v>15.628034807314574</c:v>
                </c:pt>
                <c:pt idx="21">
                  <c:v>37.164374362170719</c:v>
                </c:pt>
                <c:pt idx="22">
                  <c:v>95.823170903881078</c:v>
                </c:pt>
                <c:pt idx="23">
                  <c:v>-10.231138115983747</c:v>
                </c:pt>
                <c:pt idx="24">
                  <c:v>41.265862320289898</c:v>
                </c:pt>
                <c:pt idx="25">
                  <c:v>0.25456076420727314</c:v>
                </c:pt>
                <c:pt idx="26">
                  <c:v>47.516504986844538</c:v>
                </c:pt>
                <c:pt idx="27">
                  <c:v>-3.2872554270239984</c:v>
                </c:pt>
                <c:pt idx="28">
                  <c:v>5.5850833317428474</c:v>
                </c:pt>
                <c:pt idx="29">
                  <c:v>-48.715090687086089</c:v>
                </c:pt>
                <c:pt idx="30">
                  <c:v>30.524078767909451</c:v>
                </c:pt>
                <c:pt idx="31">
                  <c:v>-51.59213250395792</c:v>
                </c:pt>
                <c:pt idx="32">
                  <c:v>17.318880722876397</c:v>
                </c:pt>
                <c:pt idx="33">
                  <c:v>-53.197720444601629</c:v>
                </c:pt>
                <c:pt idx="34">
                  <c:v>16.873950675160657</c:v>
                </c:pt>
                <c:pt idx="35">
                  <c:v>-52.526025329138406</c:v>
                </c:pt>
                <c:pt idx="36">
                  <c:v>-4.2484891847442796</c:v>
                </c:pt>
                <c:pt idx="37">
                  <c:v>-62.736110128434532</c:v>
                </c:pt>
                <c:pt idx="38">
                  <c:v>-60.474358010216974</c:v>
                </c:pt>
                <c:pt idx="39">
                  <c:v>37.143699895822252</c:v>
                </c:pt>
                <c:pt idx="40">
                  <c:v>73.488225149289946</c:v>
                </c:pt>
                <c:pt idx="41">
                  <c:v>-34.323977462483676</c:v>
                </c:pt>
                <c:pt idx="42">
                  <c:v>-6.7322109182228766</c:v>
                </c:pt>
                <c:pt idx="43">
                  <c:v>-8.3497632866174207</c:v>
                </c:pt>
                <c:pt idx="44">
                  <c:v>-28.101771480333873</c:v>
                </c:pt>
                <c:pt idx="45">
                  <c:v>10.022394951336546</c:v>
                </c:pt>
                <c:pt idx="46">
                  <c:v>-57.58696931035783</c:v>
                </c:pt>
                <c:pt idx="47">
                  <c:v>24.068339042732813</c:v>
                </c:pt>
                <c:pt idx="48">
                  <c:v>-51.122076646789793</c:v>
                </c:pt>
                <c:pt idx="49">
                  <c:v>-8.7173179124639582</c:v>
                </c:pt>
                <c:pt idx="50">
                  <c:v>2.4652695398829696</c:v>
                </c:pt>
                <c:pt idx="51">
                  <c:v>-56.538624399044657</c:v>
                </c:pt>
                <c:pt idx="52">
                  <c:v>10.212244767926615</c:v>
                </c:pt>
                <c:pt idx="53">
                  <c:v>-8.3392955945757183</c:v>
                </c:pt>
                <c:pt idx="54">
                  <c:v>95.670579845635032</c:v>
                </c:pt>
                <c:pt idx="55">
                  <c:v>42.049260496863852</c:v>
                </c:pt>
                <c:pt idx="56">
                  <c:v>-13.806501888755376</c:v>
                </c:pt>
                <c:pt idx="57">
                  <c:v>-25.447310148641233</c:v>
                </c:pt>
                <c:pt idx="58">
                  <c:v>-65.625535496115575</c:v>
                </c:pt>
                <c:pt idx="59">
                  <c:v>-83.073487716263514</c:v>
                </c:pt>
                <c:pt idx="60">
                  <c:v>15.245215197721716</c:v>
                </c:pt>
                <c:pt idx="61">
                  <c:v>29.253343849262791</c:v>
                </c:pt>
                <c:pt idx="62">
                  <c:v>-2.6722644900017842</c:v>
                </c:pt>
                <c:pt idx="63">
                  <c:v>3.6682594749637243</c:v>
                </c:pt>
                <c:pt idx="64">
                  <c:v>-47.212827998300703</c:v>
                </c:pt>
                <c:pt idx="65">
                  <c:v>43.904394254587565</c:v>
                </c:pt>
                <c:pt idx="66">
                  <c:v>16.93027995433971</c:v>
                </c:pt>
                <c:pt idx="67">
                  <c:v>-37.308834832150346</c:v>
                </c:pt>
                <c:pt idx="68">
                  <c:v>-0.78610083629730276</c:v>
                </c:pt>
                <c:pt idx="69">
                  <c:v>18.504172393979992</c:v>
                </c:pt>
                <c:pt idx="70">
                  <c:v>28.531699788116313</c:v>
                </c:pt>
                <c:pt idx="71">
                  <c:v>35.285542427077189</c:v>
                </c:pt>
                <c:pt idx="72">
                  <c:v>35.73243201472043</c:v>
                </c:pt>
                <c:pt idx="73">
                  <c:v>-157.6647966152882</c:v>
                </c:pt>
                <c:pt idx="74">
                  <c:v>45.208357430726636</c:v>
                </c:pt>
                <c:pt idx="75">
                  <c:v>14.620547180693279</c:v>
                </c:pt>
                <c:pt idx="76">
                  <c:v>35.525535670863874</c:v>
                </c:pt>
                <c:pt idx="77">
                  <c:v>-47.495838738264112</c:v>
                </c:pt>
                <c:pt idx="78">
                  <c:v>-67.397142950476095</c:v>
                </c:pt>
                <c:pt idx="79">
                  <c:v>-45.514485299254176</c:v>
                </c:pt>
                <c:pt idx="80">
                  <c:v>17.694441070069885</c:v>
                </c:pt>
                <c:pt idx="81">
                  <c:v>-62.561722862543924</c:v>
                </c:pt>
                <c:pt idx="82">
                  <c:v>-36.824709732039047</c:v>
                </c:pt>
                <c:pt idx="83">
                  <c:v>-102.70218185551853</c:v>
                </c:pt>
                <c:pt idx="84">
                  <c:v>51.899950404207807</c:v>
                </c:pt>
                <c:pt idx="85">
                  <c:v>68.792178952782834</c:v>
                </c:pt>
                <c:pt idx="86">
                  <c:v>5.7346182978186935</c:v>
                </c:pt>
                <c:pt idx="87">
                  <c:v>19.427704290717159</c:v>
                </c:pt>
                <c:pt idx="88">
                  <c:v>-2.1674268905229539</c:v>
                </c:pt>
                <c:pt idx="89">
                  <c:v>-32.906422373772308</c:v>
                </c:pt>
                <c:pt idx="90">
                  <c:v>-5.7694282280451983</c:v>
                </c:pt>
                <c:pt idx="91">
                  <c:v>-54.516258066337244</c:v>
                </c:pt>
                <c:pt idx="92">
                  <c:v>10.300163898766833</c:v>
                </c:pt>
                <c:pt idx="93">
                  <c:v>8.5603471381815126</c:v>
                </c:pt>
                <c:pt idx="94">
                  <c:v>7.5653141780578874</c:v>
                </c:pt>
                <c:pt idx="95">
                  <c:v>96.300293297658698</c:v>
                </c:pt>
                <c:pt idx="96">
                  <c:v>-31.943905581638205</c:v>
                </c:pt>
                <c:pt idx="97">
                  <c:v>64.55153075463214</c:v>
                </c:pt>
                <c:pt idx="98">
                  <c:v>-74.392982615104941</c:v>
                </c:pt>
                <c:pt idx="99">
                  <c:v>-149.713920491625</c:v>
                </c:pt>
                <c:pt idx="100">
                  <c:v>-10.415750540041421</c:v>
                </c:pt>
                <c:pt idx="101">
                  <c:v>14.683859550808586</c:v>
                </c:pt>
                <c:pt idx="102">
                  <c:v>192.31251323946469</c:v>
                </c:pt>
                <c:pt idx="103">
                  <c:v>31.116554473650734</c:v>
                </c:pt>
                <c:pt idx="104">
                  <c:v>-136.31466981445575</c:v>
                </c:pt>
                <c:pt idx="105">
                  <c:v>-26.20543917415327</c:v>
                </c:pt>
                <c:pt idx="106">
                  <c:v>-89.589935547079392</c:v>
                </c:pt>
                <c:pt idx="107">
                  <c:v>36.232360868404534</c:v>
                </c:pt>
                <c:pt idx="108">
                  <c:v>52.075293771330912</c:v>
                </c:pt>
                <c:pt idx="109">
                  <c:v>70.807018307593808</c:v>
                </c:pt>
                <c:pt idx="110">
                  <c:v>42.023173046535518</c:v>
                </c:pt>
                <c:pt idx="111">
                  <c:v>55.618086027615696</c:v>
                </c:pt>
                <c:pt idx="112">
                  <c:v>66.390361274398458</c:v>
                </c:pt>
                <c:pt idx="113">
                  <c:v>-17.139950880117947</c:v>
                </c:pt>
                <c:pt idx="114">
                  <c:v>-43.011269670121372</c:v>
                </c:pt>
                <c:pt idx="115">
                  <c:v>-7.2964329093670841</c:v>
                </c:pt>
                <c:pt idx="116">
                  <c:v>2.0606341980759986</c:v>
                </c:pt>
                <c:pt idx="117">
                  <c:v>-11.182159748718009</c:v>
                </c:pt>
                <c:pt idx="118">
                  <c:v>-37.191629914011138</c:v>
                </c:pt>
                <c:pt idx="119">
                  <c:v>3.6650470332241758</c:v>
                </c:pt>
                <c:pt idx="120">
                  <c:v>-25.261667991369379</c:v>
                </c:pt>
                <c:pt idx="121">
                  <c:v>51.947039495326273</c:v>
                </c:pt>
                <c:pt idx="122">
                  <c:v>-10.007319291467763</c:v>
                </c:pt>
                <c:pt idx="123">
                  <c:v>-31.331307715430484</c:v>
                </c:pt>
                <c:pt idx="124">
                  <c:v>55.021760385995435</c:v>
                </c:pt>
                <c:pt idx="125">
                  <c:v>-37.051476802118216</c:v>
                </c:pt>
                <c:pt idx="126">
                  <c:v>-69.028607889503334</c:v>
                </c:pt>
                <c:pt idx="127">
                  <c:v>-53.101533246513618</c:v>
                </c:pt>
                <c:pt idx="128">
                  <c:v>36.349708287608223</c:v>
                </c:pt>
                <c:pt idx="129">
                  <c:v>-8.9930982736792906</c:v>
                </c:pt>
                <c:pt idx="130">
                  <c:v>53.658299739630976</c:v>
                </c:pt>
                <c:pt idx="131">
                  <c:v>-24.939413602867454</c:v>
                </c:pt>
                <c:pt idx="132">
                  <c:v>15.0832126361153</c:v>
                </c:pt>
                <c:pt idx="133">
                  <c:v>-35.457496013819423</c:v>
                </c:pt>
                <c:pt idx="134">
                  <c:v>16.001818311628202</c:v>
                </c:pt>
                <c:pt idx="135">
                  <c:v>-42.365866357464704</c:v>
                </c:pt>
                <c:pt idx="136">
                  <c:v>115.77327882864596</c:v>
                </c:pt>
                <c:pt idx="137">
                  <c:v>93.952369101031394</c:v>
                </c:pt>
                <c:pt idx="138">
                  <c:v>-53.824944841332112</c:v>
                </c:pt>
                <c:pt idx="139">
                  <c:v>5.33210094068472</c:v>
                </c:pt>
                <c:pt idx="140">
                  <c:v>-15.247775812368936</c:v>
                </c:pt>
                <c:pt idx="141">
                  <c:v>67.987626349186144</c:v>
                </c:pt>
                <c:pt idx="142">
                  <c:v>42.961081313668721</c:v>
                </c:pt>
                <c:pt idx="143">
                  <c:v>60.912225475426425</c:v>
                </c:pt>
                <c:pt idx="144">
                  <c:v>120.28240281869547</c:v>
                </c:pt>
                <c:pt idx="145">
                  <c:v>-59.824532597537186</c:v>
                </c:pt>
                <c:pt idx="146">
                  <c:v>3.0583055677607449</c:v>
                </c:pt>
                <c:pt idx="147">
                  <c:v>-7.793939856768012</c:v>
                </c:pt>
                <c:pt idx="148">
                  <c:v>17.689494362788711</c:v>
                </c:pt>
                <c:pt idx="149">
                  <c:v>79.300113034440201</c:v>
                </c:pt>
                <c:pt idx="150">
                  <c:v>94.601221370942994</c:v>
                </c:pt>
                <c:pt idx="151">
                  <c:v>56.760173613440259</c:v>
                </c:pt>
                <c:pt idx="152">
                  <c:v>24.885044952917571</c:v>
                </c:pt>
                <c:pt idx="153">
                  <c:v>55.29925862948997</c:v>
                </c:pt>
                <c:pt idx="154">
                  <c:v>29.683572983119824</c:v>
                </c:pt>
                <c:pt idx="155">
                  <c:v>10.109789364689082</c:v>
                </c:pt>
                <c:pt idx="156">
                  <c:v>-36.00863800701903</c:v>
                </c:pt>
                <c:pt idx="157">
                  <c:v>25.029597112744124</c:v>
                </c:pt>
                <c:pt idx="158">
                  <c:v>-32.557602883377427</c:v>
                </c:pt>
                <c:pt idx="159">
                  <c:v>29.240162522891787</c:v>
                </c:pt>
                <c:pt idx="160">
                  <c:v>2.5749245159051206</c:v>
                </c:pt>
                <c:pt idx="161">
                  <c:v>-9.8188272643586085</c:v>
                </c:pt>
                <c:pt idx="162">
                  <c:v>-46.464604491736338</c:v>
                </c:pt>
                <c:pt idx="163">
                  <c:v>-22.443467738636301</c:v>
                </c:pt>
                <c:pt idx="164">
                  <c:v>-13.35296556903412</c:v>
                </c:pt>
                <c:pt idx="165">
                  <c:v>-59.889980685508725</c:v>
                </c:pt>
                <c:pt idx="166">
                  <c:v>101.91159841007877</c:v>
                </c:pt>
                <c:pt idx="167">
                  <c:v>47.369279766390363</c:v>
                </c:pt>
                <c:pt idx="168">
                  <c:v>-22.431161018409881</c:v>
                </c:pt>
                <c:pt idx="169">
                  <c:v>12.551738031794903</c:v>
                </c:pt>
                <c:pt idx="170">
                  <c:v>-55.61702912169951</c:v>
                </c:pt>
                <c:pt idx="171">
                  <c:v>-67.352746222564946</c:v>
                </c:pt>
                <c:pt idx="172">
                  <c:v>-3.3764186543794636</c:v>
                </c:pt>
                <c:pt idx="173">
                  <c:v>67.893668512870889</c:v>
                </c:pt>
                <c:pt idx="174">
                  <c:v>36.668814385804076</c:v>
                </c:pt>
                <c:pt idx="175">
                  <c:v>-17.313133282023912</c:v>
                </c:pt>
                <c:pt idx="176">
                  <c:v>-75.215069302459398</c:v>
                </c:pt>
                <c:pt idx="177">
                  <c:v>46.03052566593837</c:v>
                </c:pt>
                <c:pt idx="178">
                  <c:v>-40.914795913524543</c:v>
                </c:pt>
                <c:pt idx="179">
                  <c:v>-17.516168121884157</c:v>
                </c:pt>
                <c:pt idx="180">
                  <c:v>33.635441241047374</c:v>
                </c:pt>
                <c:pt idx="181">
                  <c:v>-13.078660511765722</c:v>
                </c:pt>
                <c:pt idx="182">
                  <c:v>-9.7268668246426184</c:v>
                </c:pt>
                <c:pt idx="183">
                  <c:v>-39.230085499997024</c:v>
                </c:pt>
                <c:pt idx="184">
                  <c:v>25.676642833775865</c:v>
                </c:pt>
                <c:pt idx="185">
                  <c:v>35.523401887750765</c:v>
                </c:pt>
                <c:pt idx="186">
                  <c:v>55.344659823651128</c:v>
                </c:pt>
                <c:pt idx="187">
                  <c:v>61.75783627091635</c:v>
                </c:pt>
                <c:pt idx="188">
                  <c:v>-53.446645566781513</c:v>
                </c:pt>
                <c:pt idx="189">
                  <c:v>31.804867146605591</c:v>
                </c:pt>
                <c:pt idx="190">
                  <c:v>53.605634102055625</c:v>
                </c:pt>
                <c:pt idx="191">
                  <c:v>-13.171043241046226</c:v>
                </c:pt>
                <c:pt idx="192">
                  <c:v>-0.7565671247720509</c:v>
                </c:pt>
                <c:pt idx="193">
                  <c:v>-48.943488125076769</c:v>
                </c:pt>
                <c:pt idx="194">
                  <c:v>31.402947011061574</c:v>
                </c:pt>
                <c:pt idx="195">
                  <c:v>-80.655122228359247</c:v>
                </c:pt>
                <c:pt idx="196">
                  <c:v>20.028879665154985</c:v>
                </c:pt>
                <c:pt idx="197">
                  <c:v>-18.412894701589831</c:v>
                </c:pt>
                <c:pt idx="198">
                  <c:v>-21.518716952877739</c:v>
                </c:pt>
                <c:pt idx="199">
                  <c:v>70.546503954644791</c:v>
                </c:pt>
                <c:pt idx="200">
                  <c:v>-6.0171941483635702</c:v>
                </c:pt>
                <c:pt idx="201">
                  <c:v>-3.7270443099946498</c:v>
                </c:pt>
                <c:pt idx="202">
                  <c:v>-44.910782564550438</c:v>
                </c:pt>
                <c:pt idx="203">
                  <c:v>32.043935142820111</c:v>
                </c:pt>
                <c:pt idx="204">
                  <c:v>-17.793718132711945</c:v>
                </c:pt>
                <c:pt idx="205">
                  <c:v>13.586486876630801</c:v>
                </c:pt>
                <c:pt idx="206">
                  <c:v>-24.919991877494184</c:v>
                </c:pt>
                <c:pt idx="207">
                  <c:v>-73.787698217207662</c:v>
                </c:pt>
                <c:pt idx="208">
                  <c:v>41.043197892827649</c:v>
                </c:pt>
                <c:pt idx="209">
                  <c:v>31.520166756975023</c:v>
                </c:pt>
                <c:pt idx="210">
                  <c:v>11.646430952762229</c:v>
                </c:pt>
                <c:pt idx="211">
                  <c:v>69.927437458250182</c:v>
                </c:pt>
                <c:pt idx="212">
                  <c:v>-34.802670334561199</c:v>
                </c:pt>
                <c:pt idx="213">
                  <c:v>4.9699548559624764</c:v>
                </c:pt>
                <c:pt idx="214">
                  <c:v>-10.602839904177348</c:v>
                </c:pt>
                <c:pt idx="215">
                  <c:v>-12.928319989923839</c:v>
                </c:pt>
                <c:pt idx="216">
                  <c:v>-10.251287651326056</c:v>
                </c:pt>
                <c:pt idx="217">
                  <c:v>-28.044985015401643</c:v>
                </c:pt>
                <c:pt idx="218">
                  <c:v>-44.702984729620027</c:v>
                </c:pt>
                <c:pt idx="219">
                  <c:v>31.225089692333356</c:v>
                </c:pt>
                <c:pt idx="220">
                  <c:v>-60.739347774147248</c:v>
                </c:pt>
                <c:pt idx="221">
                  <c:v>-9.0962686966088278</c:v>
                </c:pt>
                <c:pt idx="222">
                  <c:v>46.980175796639017</c:v>
                </c:pt>
                <c:pt idx="223">
                  <c:v>89.89546009206579</c:v>
                </c:pt>
                <c:pt idx="224">
                  <c:v>-17.296966120775618</c:v>
                </c:pt>
                <c:pt idx="225">
                  <c:v>31.742073836762572</c:v>
                </c:pt>
                <c:pt idx="226">
                  <c:v>-2.0547452094465903</c:v>
                </c:pt>
                <c:pt idx="227">
                  <c:v>-28.854561741867265</c:v>
                </c:pt>
                <c:pt idx="228">
                  <c:v>-46.618099068772565</c:v>
                </c:pt>
                <c:pt idx="229">
                  <c:v>-30.093458721106515</c:v>
                </c:pt>
                <c:pt idx="230">
                  <c:v>20.555875054813949</c:v>
                </c:pt>
                <c:pt idx="231">
                  <c:v>-79.844605010053598</c:v>
                </c:pt>
                <c:pt idx="232">
                  <c:v>-88.364856230305222</c:v>
                </c:pt>
                <c:pt idx="233">
                  <c:v>-51.278346884150793</c:v>
                </c:pt>
                <c:pt idx="234">
                  <c:v>-12.929482872424433</c:v>
                </c:pt>
                <c:pt idx="235">
                  <c:v>-21.625035096416685</c:v>
                </c:pt>
                <c:pt idx="236">
                  <c:v>-36.182776439038257</c:v>
                </c:pt>
                <c:pt idx="237">
                  <c:v>-120.89399143629637</c:v>
                </c:pt>
                <c:pt idx="238">
                  <c:v>-70.845028161688774</c:v>
                </c:pt>
                <c:pt idx="239">
                  <c:v>70.102142505012083</c:v>
                </c:pt>
                <c:pt idx="240">
                  <c:v>-64.112489623543013</c:v>
                </c:pt>
                <c:pt idx="241">
                  <c:v>-66.405243163858884</c:v>
                </c:pt>
                <c:pt idx="242">
                  <c:v>48.514588474504393</c:v>
                </c:pt>
                <c:pt idx="243">
                  <c:v>64.978039449705705</c:v>
                </c:pt>
                <c:pt idx="244">
                  <c:v>-24.925919631555715</c:v>
                </c:pt>
                <c:pt idx="245">
                  <c:v>15.454319825027209</c:v>
                </c:pt>
                <c:pt idx="246">
                  <c:v>33.602193950872056</c:v>
                </c:pt>
                <c:pt idx="247">
                  <c:v>-33.958710403282197</c:v>
                </c:pt>
                <c:pt idx="248">
                  <c:v>8.523614864377814</c:v>
                </c:pt>
                <c:pt idx="249">
                  <c:v>-63.346178856846741</c:v>
                </c:pt>
                <c:pt idx="250">
                  <c:v>11.582298794658875</c:v>
                </c:pt>
                <c:pt idx="251">
                  <c:v>17.348958364272782</c:v>
                </c:pt>
                <c:pt idx="252">
                  <c:v>71.896784665199903</c:v>
                </c:pt>
                <c:pt idx="253">
                  <c:v>-93.314069151634911</c:v>
                </c:pt>
                <c:pt idx="254">
                  <c:v>15.904022249900054</c:v>
                </c:pt>
                <c:pt idx="255">
                  <c:v>-12.757257095346645</c:v>
                </c:pt>
                <c:pt idx="256">
                  <c:v>59.277928949517772</c:v>
                </c:pt>
                <c:pt idx="257">
                  <c:v>7.655357157188492</c:v>
                </c:pt>
                <c:pt idx="258">
                  <c:v>-11.695856190606156</c:v>
                </c:pt>
                <c:pt idx="259">
                  <c:v>57.381662075192651</c:v>
                </c:pt>
                <c:pt idx="260">
                  <c:v>-55.192921222008344</c:v>
                </c:pt>
                <c:pt idx="261">
                  <c:v>45.100314657033586</c:v>
                </c:pt>
                <c:pt idx="262">
                  <c:v>-113.06888121595551</c:v>
                </c:pt>
                <c:pt idx="263">
                  <c:v>21.241118508085737</c:v>
                </c:pt>
                <c:pt idx="264">
                  <c:v>46.100219551863518</c:v>
                </c:pt>
                <c:pt idx="265">
                  <c:v>-44.418868056921468</c:v>
                </c:pt>
                <c:pt idx="266">
                  <c:v>7.5540129159238516</c:v>
                </c:pt>
                <c:pt idx="267">
                  <c:v>10.595680462679745</c:v>
                </c:pt>
                <c:pt idx="268">
                  <c:v>60.954569785311413</c:v>
                </c:pt>
                <c:pt idx="269">
                  <c:v>-4.4130199936621972</c:v>
                </c:pt>
                <c:pt idx="270">
                  <c:v>-54.642484079821344</c:v>
                </c:pt>
                <c:pt idx="271">
                  <c:v>-42.550027681158546</c:v>
                </c:pt>
                <c:pt idx="272">
                  <c:v>1.2756313591008617</c:v>
                </c:pt>
                <c:pt idx="273">
                  <c:v>-51.926036279672033</c:v>
                </c:pt>
                <c:pt idx="274">
                  <c:v>14.934586599152208</c:v>
                </c:pt>
                <c:pt idx="275">
                  <c:v>-39.74558792827704</c:v>
                </c:pt>
                <c:pt idx="276">
                  <c:v>-37.46680968430848</c:v>
                </c:pt>
                <c:pt idx="277">
                  <c:v>14.459541161757201</c:v>
                </c:pt>
                <c:pt idx="278">
                  <c:v>22.989243691763185</c:v>
                </c:pt>
                <c:pt idx="279">
                  <c:v>-20.428278212278272</c:v>
                </c:pt>
                <c:pt idx="280">
                  <c:v>-7.2032560231551797</c:v>
                </c:pt>
                <c:pt idx="281">
                  <c:v>19.468538454583243</c:v>
                </c:pt>
                <c:pt idx="282">
                  <c:v>26.577842897359634</c:v>
                </c:pt>
                <c:pt idx="283">
                  <c:v>36.960852986754482</c:v>
                </c:pt>
                <c:pt idx="284">
                  <c:v>19.553982048822075</c:v>
                </c:pt>
                <c:pt idx="285">
                  <c:v>-51.406025321595024</c:v>
                </c:pt>
                <c:pt idx="286">
                  <c:v>8.6023326462104137</c:v>
                </c:pt>
                <c:pt idx="287">
                  <c:v>-65.828260409368937</c:v>
                </c:pt>
                <c:pt idx="288">
                  <c:v>34.168948738186664</c:v>
                </c:pt>
                <c:pt idx="289">
                  <c:v>65.845977530822282</c:v>
                </c:pt>
                <c:pt idx="290">
                  <c:v>2.7470478325434629</c:v>
                </c:pt>
                <c:pt idx="291">
                  <c:v>33.422787727149938</c:v>
                </c:pt>
                <c:pt idx="292">
                  <c:v>30.086623144180869</c:v>
                </c:pt>
                <c:pt idx="293">
                  <c:v>28.401244572601861</c:v>
                </c:pt>
                <c:pt idx="294">
                  <c:v>-6.00414332947045</c:v>
                </c:pt>
                <c:pt idx="295">
                  <c:v>-76.929465015059151</c:v>
                </c:pt>
                <c:pt idx="296">
                  <c:v>59.973015884622086</c:v>
                </c:pt>
                <c:pt idx="297">
                  <c:v>28.383354231664214</c:v>
                </c:pt>
                <c:pt idx="298">
                  <c:v>-37.29011950550376</c:v>
                </c:pt>
                <c:pt idx="299">
                  <c:v>-6.0931651330608911</c:v>
                </c:pt>
                <c:pt idx="300">
                  <c:v>-8.1467098389866663</c:v>
                </c:pt>
                <c:pt idx="301">
                  <c:v>-13.634091242140768</c:v>
                </c:pt>
                <c:pt idx="302">
                  <c:v>-65.925778216413192</c:v>
                </c:pt>
                <c:pt idx="303">
                  <c:v>135.01674803776851</c:v>
                </c:pt>
                <c:pt idx="304">
                  <c:v>68.379731688351583</c:v>
                </c:pt>
                <c:pt idx="305">
                  <c:v>-70.497510261902406</c:v>
                </c:pt>
                <c:pt idx="306">
                  <c:v>-25.269766232930774</c:v>
                </c:pt>
                <c:pt idx="307">
                  <c:v>46.720516461809176</c:v>
                </c:pt>
                <c:pt idx="308">
                  <c:v>122.85205455095746</c:v>
                </c:pt>
                <c:pt idx="309">
                  <c:v>41.475926752680245</c:v>
                </c:pt>
                <c:pt idx="310">
                  <c:v>10.839693325418548</c:v>
                </c:pt>
                <c:pt idx="311">
                  <c:v>-15.822228676644981</c:v>
                </c:pt>
                <c:pt idx="312">
                  <c:v>6.9365136213905236</c:v>
                </c:pt>
                <c:pt idx="313">
                  <c:v>-82.71488591330791</c:v>
                </c:pt>
                <c:pt idx="314">
                  <c:v>10.312887780123262</c:v>
                </c:pt>
                <c:pt idx="315">
                  <c:v>31.264659120183016</c:v>
                </c:pt>
                <c:pt idx="316">
                  <c:v>2.1836402787456413</c:v>
                </c:pt>
                <c:pt idx="317">
                  <c:v>64.830423559413816</c:v>
                </c:pt>
                <c:pt idx="318">
                  <c:v>-6.4213604139471956</c:v>
                </c:pt>
                <c:pt idx="319">
                  <c:v>-4.0507645639923009</c:v>
                </c:pt>
                <c:pt idx="320">
                  <c:v>-24.320206498096489</c:v>
                </c:pt>
                <c:pt idx="321">
                  <c:v>30.109423926352278</c:v>
                </c:pt>
                <c:pt idx="322">
                  <c:v>-47.984140449361803</c:v>
                </c:pt>
                <c:pt idx="323">
                  <c:v>-18.523733270728115</c:v>
                </c:pt>
                <c:pt idx="324">
                  <c:v>90.158788562266579</c:v>
                </c:pt>
                <c:pt idx="325">
                  <c:v>118.08689674435307</c:v>
                </c:pt>
                <c:pt idx="326">
                  <c:v>37.845369627208498</c:v>
                </c:pt>
                <c:pt idx="327">
                  <c:v>-61.820213401452037</c:v>
                </c:pt>
                <c:pt idx="328">
                  <c:v>15.570680437149754</c:v>
                </c:pt>
                <c:pt idx="329">
                  <c:v>-8.7670864608068815</c:v>
                </c:pt>
                <c:pt idx="330">
                  <c:v>-35.290492612534749</c:v>
                </c:pt>
                <c:pt idx="331">
                  <c:v>-26.727807271472031</c:v>
                </c:pt>
                <c:pt idx="332">
                  <c:v>-50.914370351738896</c:v>
                </c:pt>
                <c:pt idx="333">
                  <c:v>-40.578475203729305</c:v>
                </c:pt>
                <c:pt idx="334">
                  <c:v>-32.366187598495777</c:v>
                </c:pt>
                <c:pt idx="335">
                  <c:v>-117.95405622072913</c:v>
                </c:pt>
                <c:pt idx="336">
                  <c:v>-128.38468317625285</c:v>
                </c:pt>
                <c:pt idx="337">
                  <c:v>8.8575117133157431</c:v>
                </c:pt>
                <c:pt idx="338">
                  <c:v>-42.033427165088732</c:v>
                </c:pt>
                <c:pt idx="339">
                  <c:v>-30.532148940467664</c:v>
                </c:pt>
                <c:pt idx="340">
                  <c:v>55.61082765996057</c:v>
                </c:pt>
                <c:pt idx="341">
                  <c:v>-18.436299193917701</c:v>
                </c:pt>
                <c:pt idx="342">
                  <c:v>-9.2332351831928641</c:v>
                </c:pt>
                <c:pt idx="343">
                  <c:v>-67.690023121585241</c:v>
                </c:pt>
                <c:pt idx="344">
                  <c:v>43.71413691213688</c:v>
                </c:pt>
                <c:pt idx="345">
                  <c:v>36.513644828123901</c:v>
                </c:pt>
                <c:pt idx="346">
                  <c:v>-69.424203398463078</c:v>
                </c:pt>
                <c:pt idx="347">
                  <c:v>-16.515116562094047</c:v>
                </c:pt>
                <c:pt idx="348">
                  <c:v>6.4174610306609301</c:v>
                </c:pt>
                <c:pt idx="349">
                  <c:v>2.5167604421616154</c:v>
                </c:pt>
                <c:pt idx="350">
                  <c:v>-63.02293042412046</c:v>
                </c:pt>
                <c:pt idx="351">
                  <c:v>31.173846106278567</c:v>
                </c:pt>
                <c:pt idx="352">
                  <c:v>-18.619738289275677</c:v>
                </c:pt>
                <c:pt idx="353">
                  <c:v>28.726191687205276</c:v>
                </c:pt>
                <c:pt idx="354">
                  <c:v>79.831309137103759</c:v>
                </c:pt>
                <c:pt idx="355">
                  <c:v>13.545759095406712</c:v>
                </c:pt>
                <c:pt idx="356">
                  <c:v>-23.861132893972556</c:v>
                </c:pt>
                <c:pt idx="357">
                  <c:v>-113.77803700994041</c:v>
                </c:pt>
                <c:pt idx="358">
                  <c:v>48.726189273434656</c:v>
                </c:pt>
                <c:pt idx="359">
                  <c:v>-33.439649636215435</c:v>
                </c:pt>
                <c:pt idx="360">
                  <c:v>34.96154001856236</c:v>
                </c:pt>
                <c:pt idx="361">
                  <c:v>44.5148071785095</c:v>
                </c:pt>
                <c:pt idx="362">
                  <c:v>-73.532755612647762</c:v>
                </c:pt>
                <c:pt idx="363">
                  <c:v>-32.419530072991783</c:v>
                </c:pt>
                <c:pt idx="364">
                  <c:v>1.6048149259173128</c:v>
                </c:pt>
                <c:pt idx="365">
                  <c:v>-21.513165373518163</c:v>
                </c:pt>
                <c:pt idx="366">
                  <c:v>15.248960315765252</c:v>
                </c:pt>
                <c:pt idx="367">
                  <c:v>-23.711122930759981</c:v>
                </c:pt>
                <c:pt idx="368">
                  <c:v>-61.100335964217997</c:v>
                </c:pt>
                <c:pt idx="369">
                  <c:v>-44.301547316506138</c:v>
                </c:pt>
                <c:pt idx="370">
                  <c:v>-31.485274408912353</c:v>
                </c:pt>
                <c:pt idx="371">
                  <c:v>-17.603467068720406</c:v>
                </c:pt>
                <c:pt idx="372">
                  <c:v>44.050061124936143</c:v>
                </c:pt>
                <c:pt idx="373">
                  <c:v>86.498434582655293</c:v>
                </c:pt>
                <c:pt idx="374">
                  <c:v>24.156755888496335</c:v>
                </c:pt>
                <c:pt idx="375">
                  <c:v>-54.337304552546833</c:v>
                </c:pt>
                <c:pt idx="376">
                  <c:v>-14.819659093568001</c:v>
                </c:pt>
                <c:pt idx="377">
                  <c:v>-51.276544103178836</c:v>
                </c:pt>
                <c:pt idx="378">
                  <c:v>19.559482049791466</c:v>
                </c:pt>
                <c:pt idx="379">
                  <c:v>52.275044661390531</c:v>
                </c:pt>
                <c:pt idx="380">
                  <c:v>-6.6302967433307751</c:v>
                </c:pt>
                <c:pt idx="381">
                  <c:v>-42.189504444256343</c:v>
                </c:pt>
                <c:pt idx="382">
                  <c:v>-74.346043907843438</c:v>
                </c:pt>
                <c:pt idx="383">
                  <c:v>0.51105450373469452</c:v>
                </c:pt>
                <c:pt idx="384">
                  <c:v>-43.39731149746877</c:v>
                </c:pt>
                <c:pt idx="385">
                  <c:v>-41.526926465602529</c:v>
                </c:pt>
                <c:pt idx="386">
                  <c:v>6.4952163551330759</c:v>
                </c:pt>
                <c:pt idx="387">
                  <c:v>-25.493420341352742</c:v>
                </c:pt>
                <c:pt idx="388">
                  <c:v>14.822326545311629</c:v>
                </c:pt>
                <c:pt idx="389">
                  <c:v>17.334437477958168</c:v>
                </c:pt>
                <c:pt idx="390">
                  <c:v>-28.96510128128784</c:v>
                </c:pt>
                <c:pt idx="391">
                  <c:v>17.084689086599823</c:v>
                </c:pt>
                <c:pt idx="392">
                  <c:v>-7.0385898581385149</c:v>
                </c:pt>
                <c:pt idx="393">
                  <c:v>-25.827505270918778</c:v>
                </c:pt>
                <c:pt idx="394">
                  <c:v>63.321215453940255</c:v>
                </c:pt>
                <c:pt idx="395">
                  <c:v>-23.344592696621831</c:v>
                </c:pt>
                <c:pt idx="396">
                  <c:v>81.646791001773209</c:v>
                </c:pt>
                <c:pt idx="397">
                  <c:v>14.873408332053263</c:v>
                </c:pt>
                <c:pt idx="398">
                  <c:v>124.52309461214662</c:v>
                </c:pt>
                <c:pt idx="399">
                  <c:v>38.445862063085258</c:v>
                </c:pt>
                <c:pt idx="400">
                  <c:v>-17.414585670214496</c:v>
                </c:pt>
                <c:pt idx="401">
                  <c:v>-33.608990122587372</c:v>
                </c:pt>
                <c:pt idx="402">
                  <c:v>-23.460405180776689</c:v>
                </c:pt>
                <c:pt idx="403">
                  <c:v>-33.806140261111253</c:v>
                </c:pt>
                <c:pt idx="404">
                  <c:v>46.325864748665339</c:v>
                </c:pt>
                <c:pt idx="405">
                  <c:v>1.5297293108324852</c:v>
                </c:pt>
                <c:pt idx="406">
                  <c:v>94.558004686559769</c:v>
                </c:pt>
                <c:pt idx="407">
                  <c:v>76.545853187264044</c:v>
                </c:pt>
                <c:pt idx="408">
                  <c:v>19.030988121710276</c:v>
                </c:pt>
                <c:pt idx="409">
                  <c:v>1.0340469298145054</c:v>
                </c:pt>
                <c:pt idx="410">
                  <c:v>-63.429540130651198</c:v>
                </c:pt>
                <c:pt idx="411">
                  <c:v>-10.33157402379414</c:v>
                </c:pt>
                <c:pt idx="412">
                  <c:v>-80.83366657067117</c:v>
                </c:pt>
                <c:pt idx="413">
                  <c:v>1.0735855849819433</c:v>
                </c:pt>
                <c:pt idx="414">
                  <c:v>17.59162984473852</c:v>
                </c:pt>
                <c:pt idx="415">
                  <c:v>27.594436742433039</c:v>
                </c:pt>
                <c:pt idx="416">
                  <c:v>10.71048182239301</c:v>
                </c:pt>
                <c:pt idx="417">
                  <c:v>-47.135690355118697</c:v>
                </c:pt>
                <c:pt idx="418">
                  <c:v>-84.273173363432619</c:v>
                </c:pt>
                <c:pt idx="419">
                  <c:v>-65.284627996625687</c:v>
                </c:pt>
                <c:pt idx="420">
                  <c:v>49.786441423579696</c:v>
                </c:pt>
                <c:pt idx="421">
                  <c:v>44.378531025992643</c:v>
                </c:pt>
                <c:pt idx="422">
                  <c:v>25.857334717577864</c:v>
                </c:pt>
                <c:pt idx="423">
                  <c:v>-1.586254360951866</c:v>
                </c:pt>
                <c:pt idx="424">
                  <c:v>-6.7337894355781831</c:v>
                </c:pt>
                <c:pt idx="425">
                  <c:v>-9.8091960929307902</c:v>
                </c:pt>
                <c:pt idx="426">
                  <c:v>103.66632604521122</c:v>
                </c:pt>
                <c:pt idx="427">
                  <c:v>-44.406713599955701</c:v>
                </c:pt>
                <c:pt idx="428">
                  <c:v>40.722401429253473</c:v>
                </c:pt>
                <c:pt idx="429">
                  <c:v>36.884487321318623</c:v>
                </c:pt>
                <c:pt idx="430">
                  <c:v>-24.287762455831317</c:v>
                </c:pt>
                <c:pt idx="431">
                  <c:v>48.282260642602431</c:v>
                </c:pt>
                <c:pt idx="432">
                  <c:v>-62.49636081330452</c:v>
                </c:pt>
                <c:pt idx="433">
                  <c:v>-61.281075596399262</c:v>
                </c:pt>
                <c:pt idx="434">
                  <c:v>-55.114218010658867</c:v>
                </c:pt>
                <c:pt idx="435">
                  <c:v>75.656873004348313</c:v>
                </c:pt>
                <c:pt idx="436">
                  <c:v>-46.913287709329708</c:v>
                </c:pt>
                <c:pt idx="437">
                  <c:v>23.39992981502926</c:v>
                </c:pt>
                <c:pt idx="438">
                  <c:v>16.754774635845845</c:v>
                </c:pt>
                <c:pt idx="439">
                  <c:v>4.4998783662490194</c:v>
                </c:pt>
                <c:pt idx="440">
                  <c:v>-75.264700673409891</c:v>
                </c:pt>
                <c:pt idx="441">
                  <c:v>46.876704220025772</c:v>
                </c:pt>
                <c:pt idx="442">
                  <c:v>3.9322327022102161</c:v>
                </c:pt>
                <c:pt idx="443">
                  <c:v>24.729425033885615</c:v>
                </c:pt>
                <c:pt idx="444">
                  <c:v>-63.459847189713614</c:v>
                </c:pt>
                <c:pt idx="445">
                  <c:v>12.824032883062367</c:v>
                </c:pt>
                <c:pt idx="446">
                  <c:v>-24.813411680441025</c:v>
                </c:pt>
                <c:pt idx="447">
                  <c:v>0.67627191131056463</c:v>
                </c:pt>
                <c:pt idx="448">
                  <c:v>26.078141595711298</c:v>
                </c:pt>
                <c:pt idx="449">
                  <c:v>100.88151169879117</c:v>
                </c:pt>
                <c:pt idx="450">
                  <c:v>-4.7630095104898471</c:v>
                </c:pt>
                <c:pt idx="451">
                  <c:v>33.961274080808153</c:v>
                </c:pt>
                <c:pt idx="452">
                  <c:v>30.863496326433971</c:v>
                </c:pt>
                <c:pt idx="453">
                  <c:v>-103.92643502768159</c:v>
                </c:pt>
                <c:pt idx="454">
                  <c:v>-35.716064950243847</c:v>
                </c:pt>
                <c:pt idx="455">
                  <c:v>-28.725413318857512</c:v>
                </c:pt>
                <c:pt idx="456">
                  <c:v>41.16131987626683</c:v>
                </c:pt>
                <c:pt idx="457">
                  <c:v>-14.199328093931719</c:v>
                </c:pt>
                <c:pt idx="458">
                  <c:v>54.211758788313361</c:v>
                </c:pt>
                <c:pt idx="459">
                  <c:v>103.34011830896618</c:v>
                </c:pt>
                <c:pt idx="460">
                  <c:v>43.147316648596515</c:v>
                </c:pt>
                <c:pt idx="461">
                  <c:v>14.254156586747394</c:v>
                </c:pt>
                <c:pt idx="462">
                  <c:v>75.44165737162821</c:v>
                </c:pt>
                <c:pt idx="463">
                  <c:v>-52.020759066372179</c:v>
                </c:pt>
                <c:pt idx="464">
                  <c:v>41.113154067121712</c:v>
                </c:pt>
                <c:pt idx="465">
                  <c:v>-47.420638135941225</c:v>
                </c:pt>
                <c:pt idx="466">
                  <c:v>-25.282445290558901</c:v>
                </c:pt>
                <c:pt idx="467">
                  <c:v>31.139706017053371</c:v>
                </c:pt>
                <c:pt idx="468">
                  <c:v>-4.106624179290506</c:v>
                </c:pt>
                <c:pt idx="469">
                  <c:v>30.972035689892159</c:v>
                </c:pt>
                <c:pt idx="470">
                  <c:v>-0.67452888646073905</c:v>
                </c:pt>
                <c:pt idx="471">
                  <c:v>10.878090061020542</c:v>
                </c:pt>
                <c:pt idx="472">
                  <c:v>-49.677087993768311</c:v>
                </c:pt>
                <c:pt idx="473">
                  <c:v>88.266550797451643</c:v>
                </c:pt>
                <c:pt idx="474">
                  <c:v>30.302912214924056</c:v>
                </c:pt>
                <c:pt idx="475">
                  <c:v>129.78025365549149</c:v>
                </c:pt>
                <c:pt idx="476">
                  <c:v>10.183498114934071</c:v>
                </c:pt>
                <c:pt idx="477">
                  <c:v>6.2646953187662167</c:v>
                </c:pt>
                <c:pt idx="478">
                  <c:v>19.094921287890692</c:v>
                </c:pt>
                <c:pt idx="479">
                  <c:v>8.8629239614973017</c:v>
                </c:pt>
                <c:pt idx="480">
                  <c:v>-35.001098087101511</c:v>
                </c:pt>
                <c:pt idx="481">
                  <c:v>43.711093596652255</c:v>
                </c:pt>
                <c:pt idx="482">
                  <c:v>-14.321439840084544</c:v>
                </c:pt>
                <c:pt idx="483">
                  <c:v>38.701246732632619</c:v>
                </c:pt>
                <c:pt idx="484">
                  <c:v>-62.226234038802097</c:v>
                </c:pt>
                <c:pt idx="485">
                  <c:v>-26.802510301432491</c:v>
                </c:pt>
                <c:pt idx="486">
                  <c:v>-48.460676131133589</c:v>
                </c:pt>
                <c:pt idx="487">
                  <c:v>55.191609587945536</c:v>
                </c:pt>
                <c:pt idx="488">
                  <c:v>-26.27134509691906</c:v>
                </c:pt>
                <c:pt idx="489">
                  <c:v>25.919856584895122</c:v>
                </c:pt>
                <c:pt idx="490">
                  <c:v>-3.7894051276521141</c:v>
                </c:pt>
                <c:pt idx="491">
                  <c:v>-72.635344416103507</c:v>
                </c:pt>
                <c:pt idx="492">
                  <c:v>-19.632642254305619</c:v>
                </c:pt>
                <c:pt idx="493">
                  <c:v>6.0348808372881555</c:v>
                </c:pt>
                <c:pt idx="494">
                  <c:v>56.961079469881945</c:v>
                </c:pt>
                <c:pt idx="495">
                  <c:v>-3.8679558963844816</c:v>
                </c:pt>
                <c:pt idx="496">
                  <c:v>-30.256800416917255</c:v>
                </c:pt>
                <c:pt idx="497">
                  <c:v>-23.840837667137336</c:v>
                </c:pt>
                <c:pt idx="498">
                  <c:v>-65.573503254150623</c:v>
                </c:pt>
                <c:pt idx="499">
                  <c:v>59.852263455058321</c:v>
                </c:pt>
                <c:pt idx="500">
                  <c:v>-35.02792952458546</c:v>
                </c:pt>
                <c:pt idx="501">
                  <c:v>-24.269262019212064</c:v>
                </c:pt>
                <c:pt idx="502">
                  <c:v>-47.951301266982426</c:v>
                </c:pt>
                <c:pt idx="503">
                  <c:v>72.746983618135829</c:v>
                </c:pt>
                <c:pt idx="504">
                  <c:v>44.8862591223021</c:v>
                </c:pt>
                <c:pt idx="505">
                  <c:v>-10.151312554522177</c:v>
                </c:pt>
                <c:pt idx="506">
                  <c:v>-4.7559127228476878</c:v>
                </c:pt>
                <c:pt idx="507">
                  <c:v>-28.353005491574287</c:v>
                </c:pt>
                <c:pt idx="508">
                  <c:v>-41.027120278284443</c:v>
                </c:pt>
                <c:pt idx="509">
                  <c:v>-6.586976470036257</c:v>
                </c:pt>
                <c:pt idx="510">
                  <c:v>-50.873396406157497</c:v>
                </c:pt>
                <c:pt idx="511">
                  <c:v>-11.827576369615038</c:v>
                </c:pt>
                <c:pt idx="512">
                  <c:v>-19.409894850374769</c:v>
                </c:pt>
                <c:pt idx="513">
                  <c:v>9.1624618660350237</c:v>
                </c:pt>
                <c:pt idx="514">
                  <c:v>17.65366449132706</c:v>
                </c:pt>
                <c:pt idx="515">
                  <c:v>21.726264888941675</c:v>
                </c:pt>
                <c:pt idx="516">
                  <c:v>8.9868926211075912</c:v>
                </c:pt>
                <c:pt idx="517">
                  <c:v>-80.020181207161031</c:v>
                </c:pt>
                <c:pt idx="518">
                  <c:v>-6.5661843822512402</c:v>
                </c:pt>
                <c:pt idx="519">
                  <c:v>64.956781208086255</c:v>
                </c:pt>
                <c:pt idx="520">
                  <c:v>21.077333588077824</c:v>
                </c:pt>
                <c:pt idx="521">
                  <c:v>3.590553994098836</c:v>
                </c:pt>
                <c:pt idx="522">
                  <c:v>-3.432401306535509</c:v>
                </c:pt>
                <c:pt idx="523">
                  <c:v>-21.75594533018409</c:v>
                </c:pt>
                <c:pt idx="524">
                  <c:v>18.485456417160044</c:v>
                </c:pt>
                <c:pt idx="525">
                  <c:v>40.86579598515587</c:v>
                </c:pt>
                <c:pt idx="526">
                  <c:v>-11.375276741800906</c:v>
                </c:pt>
                <c:pt idx="527">
                  <c:v>54.897096026353992</c:v>
                </c:pt>
                <c:pt idx="528">
                  <c:v>-9.3731914666965306</c:v>
                </c:pt>
                <c:pt idx="529">
                  <c:v>-41.912883283559871</c:v>
                </c:pt>
                <c:pt idx="530">
                  <c:v>54.204557719983811</c:v>
                </c:pt>
                <c:pt idx="531">
                  <c:v>74.949953840967979</c:v>
                </c:pt>
                <c:pt idx="532">
                  <c:v>18.003139197061664</c:v>
                </c:pt>
                <c:pt idx="533">
                  <c:v>67.214122773377582</c:v>
                </c:pt>
                <c:pt idx="534">
                  <c:v>-73.376814835618916</c:v>
                </c:pt>
                <c:pt idx="535">
                  <c:v>23.224771687527113</c:v>
                </c:pt>
                <c:pt idx="536">
                  <c:v>76.271512458214403</c:v>
                </c:pt>
                <c:pt idx="537">
                  <c:v>3.0300956427994361</c:v>
                </c:pt>
                <c:pt idx="538">
                  <c:v>-27.864825871943719</c:v>
                </c:pt>
                <c:pt idx="539">
                  <c:v>125.950308792068</c:v>
                </c:pt>
                <c:pt idx="540">
                  <c:v>57.076873712579214</c:v>
                </c:pt>
                <c:pt idx="541">
                  <c:v>0.24460392870450276</c:v>
                </c:pt>
                <c:pt idx="542">
                  <c:v>24.829264706377039</c:v>
                </c:pt>
                <c:pt idx="543">
                  <c:v>36.03114087799257</c:v>
                </c:pt>
                <c:pt idx="544">
                  <c:v>72.694602582592168</c:v>
                </c:pt>
                <c:pt idx="545">
                  <c:v>-4.4428143304257919</c:v>
                </c:pt>
                <c:pt idx="546">
                  <c:v>27.623831374422942</c:v>
                </c:pt>
                <c:pt idx="547">
                  <c:v>-42.687492862257841</c:v>
                </c:pt>
                <c:pt idx="548">
                  <c:v>-4.2633567278033953</c:v>
                </c:pt>
                <c:pt idx="549">
                  <c:v>-9.3838565346652558</c:v>
                </c:pt>
                <c:pt idx="550">
                  <c:v>-55.475430503421201</c:v>
                </c:pt>
                <c:pt idx="551">
                  <c:v>151.65098567185822</c:v>
                </c:pt>
                <c:pt idx="552">
                  <c:v>-5.8039493712256718</c:v>
                </c:pt>
                <c:pt idx="553">
                  <c:v>-41.389060806583345</c:v>
                </c:pt>
                <c:pt idx="554">
                  <c:v>0.43008540988938015</c:v>
                </c:pt>
                <c:pt idx="555">
                  <c:v>1.7244686788311849</c:v>
                </c:pt>
                <c:pt idx="556">
                  <c:v>-17.362629134121917</c:v>
                </c:pt>
                <c:pt idx="557">
                  <c:v>-42.927741401100327</c:v>
                </c:pt>
                <c:pt idx="558">
                  <c:v>56.355878026981927</c:v>
                </c:pt>
                <c:pt idx="559">
                  <c:v>78.365664909550134</c:v>
                </c:pt>
                <c:pt idx="560">
                  <c:v>-48.413039209639365</c:v>
                </c:pt>
                <c:pt idx="561">
                  <c:v>38.235495292292093</c:v>
                </c:pt>
                <c:pt idx="562">
                  <c:v>-11.216119898824452</c:v>
                </c:pt>
                <c:pt idx="563">
                  <c:v>-31.8233793683846</c:v>
                </c:pt>
                <c:pt idx="564">
                  <c:v>-35.63912062991043</c:v>
                </c:pt>
                <c:pt idx="565">
                  <c:v>-3.6915273825483954</c:v>
                </c:pt>
                <c:pt idx="566">
                  <c:v>87.173912209344167</c:v>
                </c:pt>
                <c:pt idx="567">
                  <c:v>102.29785868061902</c:v>
                </c:pt>
                <c:pt idx="568">
                  <c:v>221.62306921895077</c:v>
                </c:pt>
                <c:pt idx="569">
                  <c:v>0.36301618650331535</c:v>
                </c:pt>
                <c:pt idx="570">
                  <c:v>36.92283342157927</c:v>
                </c:pt>
                <c:pt idx="571">
                  <c:v>52.931862790451262</c:v>
                </c:pt>
                <c:pt idx="572">
                  <c:v>-12.161276759125537</c:v>
                </c:pt>
                <c:pt idx="573">
                  <c:v>-18.553080536214004</c:v>
                </c:pt>
                <c:pt idx="574">
                  <c:v>-56.103405501842964</c:v>
                </c:pt>
                <c:pt idx="575">
                  <c:v>37.839208089880771</c:v>
                </c:pt>
                <c:pt idx="576">
                  <c:v>-13.029505072504868</c:v>
                </c:pt>
                <c:pt idx="577">
                  <c:v>12.273788364500128</c:v>
                </c:pt>
                <c:pt idx="578">
                  <c:v>57.166993215900149</c:v>
                </c:pt>
                <c:pt idx="579">
                  <c:v>10.647632111663857</c:v>
                </c:pt>
                <c:pt idx="580">
                  <c:v>-71.73321807063418</c:v>
                </c:pt>
                <c:pt idx="581">
                  <c:v>-100.67981649878317</c:v>
                </c:pt>
                <c:pt idx="582">
                  <c:v>1.1941030464990439</c:v>
                </c:pt>
                <c:pt idx="583">
                  <c:v>10.859606370392463</c:v>
                </c:pt>
                <c:pt idx="584">
                  <c:v>-90.015214388895288</c:v>
                </c:pt>
                <c:pt idx="585">
                  <c:v>89.887499590720182</c:v>
                </c:pt>
                <c:pt idx="586">
                  <c:v>-10.152982464156453</c:v>
                </c:pt>
                <c:pt idx="587">
                  <c:v>-87.876623861189984</c:v>
                </c:pt>
                <c:pt idx="588">
                  <c:v>-13.075769086617381</c:v>
                </c:pt>
                <c:pt idx="589">
                  <c:v>-7.9782192123524425</c:v>
                </c:pt>
                <c:pt idx="590">
                  <c:v>25.651825483477982</c:v>
                </c:pt>
                <c:pt idx="591">
                  <c:v>76.43681304266677</c:v>
                </c:pt>
                <c:pt idx="592">
                  <c:v>-8.2965951498369019</c:v>
                </c:pt>
                <c:pt idx="593">
                  <c:v>36.492030790846194</c:v>
                </c:pt>
                <c:pt idx="594">
                  <c:v>-15.582633404706353</c:v>
                </c:pt>
                <c:pt idx="595">
                  <c:v>9.6463421927591124</c:v>
                </c:pt>
                <c:pt idx="596">
                  <c:v>6.5764133751665153</c:v>
                </c:pt>
                <c:pt idx="597">
                  <c:v>-14.9083805690265</c:v>
                </c:pt>
                <c:pt idx="598">
                  <c:v>10.529569585695969</c:v>
                </c:pt>
                <c:pt idx="599">
                  <c:v>-63.684643984720005</c:v>
                </c:pt>
                <c:pt idx="600">
                  <c:v>5.2123727854590793</c:v>
                </c:pt>
                <c:pt idx="601">
                  <c:v>-0.82392954742631352</c:v>
                </c:pt>
                <c:pt idx="602">
                  <c:v>-80.41050211958688</c:v>
                </c:pt>
                <c:pt idx="603">
                  <c:v>-61.08769620252243</c:v>
                </c:pt>
                <c:pt idx="604">
                  <c:v>-40.975555951733256</c:v>
                </c:pt>
                <c:pt idx="605">
                  <c:v>77.691438459330627</c:v>
                </c:pt>
                <c:pt idx="606">
                  <c:v>-10.157386182406889</c:v>
                </c:pt>
                <c:pt idx="607">
                  <c:v>48.38325474568417</c:v>
                </c:pt>
                <c:pt idx="608">
                  <c:v>-33.035641271236436</c:v>
                </c:pt>
                <c:pt idx="609">
                  <c:v>16.828988533409913</c:v>
                </c:pt>
                <c:pt idx="610">
                  <c:v>18.200431587755499</c:v>
                </c:pt>
                <c:pt idx="611">
                  <c:v>8.5621223491290497</c:v>
                </c:pt>
                <c:pt idx="612">
                  <c:v>123.70697980563105</c:v>
                </c:pt>
                <c:pt idx="613">
                  <c:v>-13.603347907598902</c:v>
                </c:pt>
                <c:pt idx="614">
                  <c:v>-53.453443039177259</c:v>
                </c:pt>
                <c:pt idx="615">
                  <c:v>-33.381937128849501</c:v>
                </c:pt>
                <c:pt idx="616">
                  <c:v>1.3636006677838743</c:v>
                </c:pt>
                <c:pt idx="617">
                  <c:v>98.926455790069994</c:v>
                </c:pt>
                <c:pt idx="618">
                  <c:v>-27.43621974479661</c:v>
                </c:pt>
                <c:pt idx="619">
                  <c:v>-33.087098747406309</c:v>
                </c:pt>
                <c:pt idx="620">
                  <c:v>-43.216606935906739</c:v>
                </c:pt>
                <c:pt idx="621">
                  <c:v>39.327102213919517</c:v>
                </c:pt>
                <c:pt idx="622">
                  <c:v>0.72671009932437514</c:v>
                </c:pt>
                <c:pt idx="623">
                  <c:v>-55.216157456744256</c:v>
                </c:pt>
                <c:pt idx="624">
                  <c:v>-21.619709931745369</c:v>
                </c:pt>
                <c:pt idx="625">
                  <c:v>-20.046078404294722</c:v>
                </c:pt>
                <c:pt idx="626">
                  <c:v>22.98639556343235</c:v>
                </c:pt>
                <c:pt idx="627">
                  <c:v>2.1486711347398804</c:v>
                </c:pt>
                <c:pt idx="628">
                  <c:v>-37.106687238366277</c:v>
                </c:pt>
                <c:pt idx="629">
                  <c:v>-21.861665417474487</c:v>
                </c:pt>
                <c:pt idx="630">
                  <c:v>-8.3343813791551149</c:v>
                </c:pt>
                <c:pt idx="631">
                  <c:v>19.273859537220837</c:v>
                </c:pt>
                <c:pt idx="632">
                  <c:v>-8.8453181855092389</c:v>
                </c:pt>
                <c:pt idx="633">
                  <c:v>-69.784884763788938</c:v>
                </c:pt>
                <c:pt idx="634">
                  <c:v>-46.974071241537047</c:v>
                </c:pt>
                <c:pt idx="635">
                  <c:v>-40.630993650155162</c:v>
                </c:pt>
                <c:pt idx="636">
                  <c:v>101.39787384583242</c:v>
                </c:pt>
                <c:pt idx="637">
                  <c:v>60.013979944599782</c:v>
                </c:pt>
                <c:pt idx="638">
                  <c:v>-1.8114802766382925</c:v>
                </c:pt>
                <c:pt idx="639">
                  <c:v>11.07926591695014</c:v>
                </c:pt>
                <c:pt idx="640">
                  <c:v>-67.770219008063208</c:v>
                </c:pt>
                <c:pt idx="641">
                  <c:v>-6.6132495704306899</c:v>
                </c:pt>
                <c:pt idx="642">
                  <c:v>50.508482475792555</c:v>
                </c:pt>
                <c:pt idx="643">
                  <c:v>34.123166185791185</c:v>
                </c:pt>
                <c:pt idx="644">
                  <c:v>1.6230948552646058</c:v>
                </c:pt>
                <c:pt idx="645">
                  <c:v>58.473543968976031</c:v>
                </c:pt>
                <c:pt idx="646">
                  <c:v>29.106368379890597</c:v>
                </c:pt>
                <c:pt idx="647">
                  <c:v>-10.594661313239325</c:v>
                </c:pt>
                <c:pt idx="648">
                  <c:v>-34.136265641579079</c:v>
                </c:pt>
                <c:pt idx="649">
                  <c:v>9.3464263226820847</c:v>
                </c:pt>
                <c:pt idx="650">
                  <c:v>33.53139028227686</c:v>
                </c:pt>
                <c:pt idx="651">
                  <c:v>16.370595736360936</c:v>
                </c:pt>
                <c:pt idx="652">
                  <c:v>6.4450104244312989</c:v>
                </c:pt>
                <c:pt idx="653">
                  <c:v>24.56971943140638</c:v>
                </c:pt>
                <c:pt idx="654">
                  <c:v>-67.217178933309441</c:v>
                </c:pt>
                <c:pt idx="655">
                  <c:v>-23.855063762643862</c:v>
                </c:pt>
                <c:pt idx="656">
                  <c:v>94.889649525964117</c:v>
                </c:pt>
                <c:pt idx="657">
                  <c:v>-4.2992175332845353</c:v>
                </c:pt>
                <c:pt idx="658">
                  <c:v>16.125639853042649</c:v>
                </c:pt>
                <c:pt idx="659">
                  <c:v>-61.498185992961155</c:v>
                </c:pt>
                <c:pt idx="660">
                  <c:v>29.664627210072812</c:v>
                </c:pt>
                <c:pt idx="661">
                  <c:v>-73.27196308385119</c:v>
                </c:pt>
                <c:pt idx="662">
                  <c:v>23.849518152453626</c:v>
                </c:pt>
                <c:pt idx="663">
                  <c:v>11.757294653083198</c:v>
                </c:pt>
                <c:pt idx="664">
                  <c:v>-18.038947210684498</c:v>
                </c:pt>
                <c:pt idx="665">
                  <c:v>37.556414479179182</c:v>
                </c:pt>
                <c:pt idx="666">
                  <c:v>47.364341674975009</c:v>
                </c:pt>
                <c:pt idx="667">
                  <c:v>85.981963801248213</c:v>
                </c:pt>
                <c:pt idx="668">
                  <c:v>-45.656502457792456</c:v>
                </c:pt>
                <c:pt idx="669">
                  <c:v>49.326157482148126</c:v>
                </c:pt>
                <c:pt idx="670">
                  <c:v>-9.3712188475781595</c:v>
                </c:pt>
                <c:pt idx="671">
                  <c:v>19.50631839408404</c:v>
                </c:pt>
                <c:pt idx="672">
                  <c:v>-66.110816396297494</c:v>
                </c:pt>
                <c:pt idx="673">
                  <c:v>91.453473748424003</c:v>
                </c:pt>
                <c:pt idx="674">
                  <c:v>13.558503227523374</c:v>
                </c:pt>
                <c:pt idx="675">
                  <c:v>90.01701774447865</c:v>
                </c:pt>
                <c:pt idx="676">
                  <c:v>-12.209304700693432</c:v>
                </c:pt>
                <c:pt idx="677">
                  <c:v>36.170309019691302</c:v>
                </c:pt>
                <c:pt idx="678">
                  <c:v>5.6400558626783432</c:v>
                </c:pt>
                <c:pt idx="679">
                  <c:v>32.517224776574075</c:v>
                </c:pt>
                <c:pt idx="680">
                  <c:v>-10.255371315247235</c:v>
                </c:pt>
                <c:pt idx="681">
                  <c:v>65.377734839631472</c:v>
                </c:pt>
                <c:pt idx="682">
                  <c:v>40.106748366575168</c:v>
                </c:pt>
                <c:pt idx="683">
                  <c:v>15.21409695343176</c:v>
                </c:pt>
                <c:pt idx="684">
                  <c:v>-55.748208704238444</c:v>
                </c:pt>
                <c:pt idx="685">
                  <c:v>-9.2734895559141464</c:v>
                </c:pt>
                <c:pt idx="686">
                  <c:v>17.434098656022723</c:v>
                </c:pt>
                <c:pt idx="687">
                  <c:v>17.404259324375868</c:v>
                </c:pt>
                <c:pt idx="688">
                  <c:v>-62.08738888517248</c:v>
                </c:pt>
                <c:pt idx="689">
                  <c:v>-9.9140557967356386</c:v>
                </c:pt>
                <c:pt idx="690">
                  <c:v>2.4745955352779596</c:v>
                </c:pt>
                <c:pt idx="691">
                  <c:v>-35.591263120977501</c:v>
                </c:pt>
                <c:pt idx="692">
                  <c:v>-44.063227773397614</c:v>
                </c:pt>
                <c:pt idx="693">
                  <c:v>26.93108192472684</c:v>
                </c:pt>
                <c:pt idx="694">
                  <c:v>45.515187114295983</c:v>
                </c:pt>
                <c:pt idx="695">
                  <c:v>50.492619431204417</c:v>
                </c:pt>
                <c:pt idx="696">
                  <c:v>-13.067184585125489</c:v>
                </c:pt>
                <c:pt idx="697">
                  <c:v>-44.904123796782486</c:v>
                </c:pt>
                <c:pt idx="698">
                  <c:v>-4.0376503050207724</c:v>
                </c:pt>
                <c:pt idx="699">
                  <c:v>-15.300666303768086</c:v>
                </c:pt>
                <c:pt idx="700">
                  <c:v>4.8215373260909775</c:v>
                </c:pt>
                <c:pt idx="701">
                  <c:v>-23.297680431969056</c:v>
                </c:pt>
                <c:pt idx="702">
                  <c:v>-49.235660062119344</c:v>
                </c:pt>
                <c:pt idx="703">
                  <c:v>55.644834296318479</c:v>
                </c:pt>
                <c:pt idx="704">
                  <c:v>17.388850153997623</c:v>
                </c:pt>
                <c:pt idx="705">
                  <c:v>66.505537220729252</c:v>
                </c:pt>
                <c:pt idx="706">
                  <c:v>39.171757910788685</c:v>
                </c:pt>
                <c:pt idx="707">
                  <c:v>3.9678107161584597</c:v>
                </c:pt>
                <c:pt idx="708">
                  <c:v>-58.93772020864219</c:v>
                </c:pt>
                <c:pt idx="709">
                  <c:v>46.949614549073047</c:v>
                </c:pt>
                <c:pt idx="710">
                  <c:v>32.52168648027034</c:v>
                </c:pt>
                <c:pt idx="711">
                  <c:v>-85.603292507891908</c:v>
                </c:pt>
                <c:pt idx="712">
                  <c:v>-17.619920375926156</c:v>
                </c:pt>
                <c:pt idx="713">
                  <c:v>77.479989367307482</c:v>
                </c:pt>
                <c:pt idx="714">
                  <c:v>16.808897930770719</c:v>
                </c:pt>
                <c:pt idx="715">
                  <c:v>15.771624034852241</c:v>
                </c:pt>
                <c:pt idx="716">
                  <c:v>-65.400514810997834</c:v>
                </c:pt>
                <c:pt idx="717">
                  <c:v>67.56343137677537</c:v>
                </c:pt>
                <c:pt idx="718">
                  <c:v>-49.825884121444126</c:v>
                </c:pt>
                <c:pt idx="719">
                  <c:v>-63.257409014692414</c:v>
                </c:pt>
                <c:pt idx="720">
                  <c:v>-7.5708780626275773</c:v>
                </c:pt>
                <c:pt idx="721">
                  <c:v>-45.445856660185825</c:v>
                </c:pt>
                <c:pt idx="722">
                  <c:v>2.114716986877939</c:v>
                </c:pt>
                <c:pt idx="723">
                  <c:v>58.55534666324219</c:v>
                </c:pt>
                <c:pt idx="724">
                  <c:v>-58.806245126934428</c:v>
                </c:pt>
                <c:pt idx="725">
                  <c:v>-23.757834906938434</c:v>
                </c:pt>
                <c:pt idx="726">
                  <c:v>-22.826653447492404</c:v>
                </c:pt>
                <c:pt idx="727">
                  <c:v>17.27669449599043</c:v>
                </c:pt>
                <c:pt idx="728">
                  <c:v>-8.8821008107975086</c:v>
                </c:pt>
                <c:pt idx="729">
                  <c:v>29.640202252040748</c:v>
                </c:pt>
                <c:pt idx="730">
                  <c:v>32.870217103188558</c:v>
                </c:pt>
                <c:pt idx="731">
                  <c:v>18.73453893575056</c:v>
                </c:pt>
                <c:pt idx="732">
                  <c:v>64.626758204668732</c:v>
                </c:pt>
                <c:pt idx="733">
                  <c:v>36.196310692277549</c:v>
                </c:pt>
                <c:pt idx="734">
                  <c:v>-56.710467368209805</c:v>
                </c:pt>
                <c:pt idx="735">
                  <c:v>-45.154595843535539</c:v>
                </c:pt>
                <c:pt idx="736">
                  <c:v>-4.4567480033967133</c:v>
                </c:pt>
                <c:pt idx="737">
                  <c:v>-22.433728501633997</c:v>
                </c:pt>
                <c:pt idx="738">
                  <c:v>12.816780864472861</c:v>
                </c:pt>
                <c:pt idx="739">
                  <c:v>84.313925998069436</c:v>
                </c:pt>
                <c:pt idx="740">
                  <c:v>-13.121987422610543</c:v>
                </c:pt>
                <c:pt idx="741">
                  <c:v>-0.11859349528240593</c:v>
                </c:pt>
                <c:pt idx="742">
                  <c:v>-16.270608081833601</c:v>
                </c:pt>
                <c:pt idx="743">
                  <c:v>52.36047032268219</c:v>
                </c:pt>
                <c:pt idx="744">
                  <c:v>21.805454275862587</c:v>
                </c:pt>
                <c:pt idx="745">
                  <c:v>62.528273993516137</c:v>
                </c:pt>
                <c:pt idx="746">
                  <c:v>-70.168113257840247</c:v>
                </c:pt>
                <c:pt idx="747">
                  <c:v>4.2026043912362852</c:v>
                </c:pt>
                <c:pt idx="748">
                  <c:v>5.8417319820666611</c:v>
                </c:pt>
                <c:pt idx="749">
                  <c:v>-130.99749725257246</c:v>
                </c:pt>
                <c:pt idx="750">
                  <c:v>10.729410790411848</c:v>
                </c:pt>
                <c:pt idx="751">
                  <c:v>-13.775370769296059</c:v>
                </c:pt>
                <c:pt idx="752">
                  <c:v>44.063309498141564</c:v>
                </c:pt>
                <c:pt idx="753">
                  <c:v>-8.2876086500403208</c:v>
                </c:pt>
                <c:pt idx="754">
                  <c:v>65.4648413060481</c:v>
                </c:pt>
                <c:pt idx="755">
                  <c:v>3.0262562143254108</c:v>
                </c:pt>
                <c:pt idx="756">
                  <c:v>2.2552261193178857</c:v>
                </c:pt>
                <c:pt idx="757">
                  <c:v>1.2929782809700843</c:v>
                </c:pt>
                <c:pt idx="758">
                  <c:v>71.474477194218281</c:v>
                </c:pt>
                <c:pt idx="759">
                  <c:v>-53.202312204733893</c:v>
                </c:pt>
                <c:pt idx="760">
                  <c:v>30.911106086262031</c:v>
                </c:pt>
                <c:pt idx="761">
                  <c:v>28.302567429192578</c:v>
                </c:pt>
                <c:pt idx="762">
                  <c:v>15.725897514610603</c:v>
                </c:pt>
                <c:pt idx="763">
                  <c:v>-4.89583821029467</c:v>
                </c:pt>
                <c:pt idx="764">
                  <c:v>-70.542869649719833</c:v>
                </c:pt>
                <c:pt idx="765">
                  <c:v>-67.064719303501889</c:v>
                </c:pt>
                <c:pt idx="766">
                  <c:v>67.598287116147276</c:v>
                </c:pt>
                <c:pt idx="767">
                  <c:v>11.165970282222624</c:v>
                </c:pt>
                <c:pt idx="768">
                  <c:v>11.99429883870379</c:v>
                </c:pt>
                <c:pt idx="769">
                  <c:v>-42.228887472236593</c:v>
                </c:pt>
                <c:pt idx="770">
                  <c:v>99.387589484518116</c:v>
                </c:pt>
                <c:pt idx="771">
                  <c:v>64.422566911055483</c:v>
                </c:pt>
                <c:pt idx="772">
                  <c:v>-32.118136694142216</c:v>
                </c:pt>
                <c:pt idx="773">
                  <c:v>-54.6470546335064</c:v>
                </c:pt>
                <c:pt idx="774">
                  <c:v>-1.5197820364717654</c:v>
                </c:pt>
                <c:pt idx="775">
                  <c:v>-53.488916990818275</c:v>
                </c:pt>
                <c:pt idx="776">
                  <c:v>37.80356820005791</c:v>
                </c:pt>
                <c:pt idx="777">
                  <c:v>-2.7843612166023455</c:v>
                </c:pt>
                <c:pt idx="778">
                  <c:v>-27.944325774090679</c:v>
                </c:pt>
                <c:pt idx="779">
                  <c:v>-10.200232782918746</c:v>
                </c:pt>
                <c:pt idx="780">
                  <c:v>43.382600966702434</c:v>
                </c:pt>
                <c:pt idx="781">
                  <c:v>79.276461569316211</c:v>
                </c:pt>
                <c:pt idx="782">
                  <c:v>19.261746118384583</c:v>
                </c:pt>
                <c:pt idx="783">
                  <c:v>7.4572947502550013</c:v>
                </c:pt>
                <c:pt idx="784">
                  <c:v>16.824218295203359</c:v>
                </c:pt>
                <c:pt idx="785">
                  <c:v>-20.650814607773761</c:v>
                </c:pt>
                <c:pt idx="786">
                  <c:v>3.3859815828384257</c:v>
                </c:pt>
                <c:pt idx="787">
                  <c:v>122.78069404894704</c:v>
                </c:pt>
                <c:pt idx="788">
                  <c:v>2.7329423179864163</c:v>
                </c:pt>
                <c:pt idx="789">
                  <c:v>-29.429369664676997</c:v>
                </c:pt>
                <c:pt idx="790">
                  <c:v>31.16448342941068</c:v>
                </c:pt>
                <c:pt idx="791">
                  <c:v>-32.321740620184379</c:v>
                </c:pt>
                <c:pt idx="792">
                  <c:v>-36.708035215967129</c:v>
                </c:pt>
                <c:pt idx="793">
                  <c:v>-86.506117910525475</c:v>
                </c:pt>
                <c:pt idx="794">
                  <c:v>-26.449330515418424</c:v>
                </c:pt>
                <c:pt idx="795">
                  <c:v>70.493075644178745</c:v>
                </c:pt>
                <c:pt idx="796">
                  <c:v>-21.328166726424691</c:v>
                </c:pt>
                <c:pt idx="797">
                  <c:v>-37.46866169769347</c:v>
                </c:pt>
                <c:pt idx="798">
                  <c:v>-38.296000218613678</c:v>
                </c:pt>
                <c:pt idx="799">
                  <c:v>27.51529837858056</c:v>
                </c:pt>
                <c:pt idx="800">
                  <c:v>-28.044686604522195</c:v>
                </c:pt>
                <c:pt idx="801">
                  <c:v>51.430186571074366</c:v>
                </c:pt>
                <c:pt idx="802">
                  <c:v>-75.369208454854686</c:v>
                </c:pt>
                <c:pt idx="803">
                  <c:v>-54.000399597300202</c:v>
                </c:pt>
                <c:pt idx="804">
                  <c:v>-1.8992067433051005</c:v>
                </c:pt>
                <c:pt idx="805">
                  <c:v>-11.080382699779614</c:v>
                </c:pt>
                <c:pt idx="806">
                  <c:v>-77.775143267125728</c:v>
                </c:pt>
                <c:pt idx="807">
                  <c:v>-42.59090102875205</c:v>
                </c:pt>
                <c:pt idx="808">
                  <c:v>-74.255799149482371</c:v>
                </c:pt>
                <c:pt idx="809">
                  <c:v>22.371585933908978</c:v>
                </c:pt>
                <c:pt idx="810">
                  <c:v>8.6770256923190026</c:v>
                </c:pt>
                <c:pt idx="811">
                  <c:v>-26.982931799964746</c:v>
                </c:pt>
                <c:pt idx="812">
                  <c:v>-2.5759317243720403</c:v>
                </c:pt>
                <c:pt idx="813">
                  <c:v>5.1813958332494821</c:v>
                </c:pt>
                <c:pt idx="814">
                  <c:v>-73.052387446774702</c:v>
                </c:pt>
                <c:pt idx="815">
                  <c:v>-13.080477881037588</c:v>
                </c:pt>
                <c:pt idx="816">
                  <c:v>0.7633637988067612</c:v>
                </c:pt>
                <c:pt idx="817">
                  <c:v>-29.149359408203146</c:v>
                </c:pt>
                <c:pt idx="818">
                  <c:v>-47.752444025709913</c:v>
                </c:pt>
                <c:pt idx="819">
                  <c:v>-15.40021919000085</c:v>
                </c:pt>
                <c:pt idx="820">
                  <c:v>-71.962686780760919</c:v>
                </c:pt>
                <c:pt idx="821">
                  <c:v>10.100000021214489</c:v>
                </c:pt>
                <c:pt idx="822">
                  <c:v>17.758005879542885</c:v>
                </c:pt>
                <c:pt idx="823">
                  <c:v>-43.793900385874444</c:v>
                </c:pt>
                <c:pt idx="824">
                  <c:v>-43.998139749958064</c:v>
                </c:pt>
                <c:pt idx="825">
                  <c:v>-45.340534900073301</c:v>
                </c:pt>
                <c:pt idx="826">
                  <c:v>15.248263723085373</c:v>
                </c:pt>
                <c:pt idx="827">
                  <c:v>-20.798872611911751</c:v>
                </c:pt>
                <c:pt idx="828">
                  <c:v>-69.817503004004351</c:v>
                </c:pt>
                <c:pt idx="829">
                  <c:v>87.51509281867267</c:v>
                </c:pt>
                <c:pt idx="830">
                  <c:v>13.668557334051883</c:v>
                </c:pt>
                <c:pt idx="831">
                  <c:v>21.445065764750478</c:v>
                </c:pt>
                <c:pt idx="832">
                  <c:v>-0.14580587646968102</c:v>
                </c:pt>
                <c:pt idx="833">
                  <c:v>-13.347768165413317</c:v>
                </c:pt>
                <c:pt idx="834">
                  <c:v>-86.284737962091057</c:v>
                </c:pt>
                <c:pt idx="835">
                  <c:v>50.878365900818238</c:v>
                </c:pt>
                <c:pt idx="836">
                  <c:v>-54.483625818429225</c:v>
                </c:pt>
                <c:pt idx="837">
                  <c:v>104.91190338917953</c:v>
                </c:pt>
                <c:pt idx="838">
                  <c:v>-19.037020905645509</c:v>
                </c:pt>
                <c:pt idx="839">
                  <c:v>-43.416120202797792</c:v>
                </c:pt>
                <c:pt idx="840">
                  <c:v>62.668082207587872</c:v>
                </c:pt>
                <c:pt idx="841">
                  <c:v>-71.263063230074664</c:v>
                </c:pt>
                <c:pt idx="842">
                  <c:v>-12.529331848738499</c:v>
                </c:pt>
                <c:pt idx="843">
                  <c:v>16.70185541030709</c:v>
                </c:pt>
                <c:pt idx="844">
                  <c:v>-9.177763294085814</c:v>
                </c:pt>
                <c:pt idx="845">
                  <c:v>0.70652718217941946</c:v>
                </c:pt>
                <c:pt idx="846">
                  <c:v>-26.535359154995927</c:v>
                </c:pt>
                <c:pt idx="847">
                  <c:v>-10.278811548023539</c:v>
                </c:pt>
                <c:pt idx="848">
                  <c:v>-38.952103599653356</c:v>
                </c:pt>
                <c:pt idx="849">
                  <c:v>-14.003194902185745</c:v>
                </c:pt>
                <c:pt idx="850">
                  <c:v>-11.574407539941291</c:v>
                </c:pt>
                <c:pt idx="851">
                  <c:v>-63.43371959803909</c:v>
                </c:pt>
                <c:pt idx="852">
                  <c:v>27.477208365498186</c:v>
                </c:pt>
                <c:pt idx="853">
                  <c:v>40.843698711754584</c:v>
                </c:pt>
                <c:pt idx="854">
                  <c:v>11.893993722539456</c:v>
                </c:pt>
                <c:pt idx="855">
                  <c:v>5.8484593305825463</c:v>
                </c:pt>
                <c:pt idx="856">
                  <c:v>-40.526446180479113</c:v>
                </c:pt>
                <c:pt idx="857">
                  <c:v>-52.59521478977333</c:v>
                </c:pt>
                <c:pt idx="858">
                  <c:v>82.056655240124329</c:v>
                </c:pt>
                <c:pt idx="859">
                  <c:v>-12.104685808633672</c:v>
                </c:pt>
                <c:pt idx="860">
                  <c:v>20.684802037639198</c:v>
                </c:pt>
                <c:pt idx="861">
                  <c:v>-1.3228474343748982</c:v>
                </c:pt>
                <c:pt idx="862">
                  <c:v>33.554345431500458</c:v>
                </c:pt>
                <c:pt idx="863">
                  <c:v>-135.8146260051021</c:v>
                </c:pt>
                <c:pt idx="864">
                  <c:v>75.146225693343354</c:v>
                </c:pt>
                <c:pt idx="865">
                  <c:v>-28.242626776065887</c:v>
                </c:pt>
                <c:pt idx="866">
                  <c:v>-88.841321921951078</c:v>
                </c:pt>
                <c:pt idx="867">
                  <c:v>1.0193388375219925</c:v>
                </c:pt>
                <c:pt idx="868">
                  <c:v>-19.494739201550765</c:v>
                </c:pt>
                <c:pt idx="869">
                  <c:v>-49.804322482258868</c:v>
                </c:pt>
                <c:pt idx="870">
                  <c:v>59.076273408004162</c:v>
                </c:pt>
                <c:pt idx="871">
                  <c:v>-40.3994617435131</c:v>
                </c:pt>
                <c:pt idx="872">
                  <c:v>-13.339152529391995</c:v>
                </c:pt>
                <c:pt idx="873">
                  <c:v>0.34452748864252669</c:v>
                </c:pt>
                <c:pt idx="874">
                  <c:v>26.920416024519813</c:v>
                </c:pt>
                <c:pt idx="875">
                  <c:v>4.4572222005942912</c:v>
                </c:pt>
                <c:pt idx="876">
                  <c:v>-9.0372009441956145</c:v>
                </c:pt>
                <c:pt idx="877">
                  <c:v>-92.837812322263929</c:v>
                </c:pt>
                <c:pt idx="878">
                  <c:v>-52.603687120436646</c:v>
                </c:pt>
                <c:pt idx="879">
                  <c:v>-73.549570250033909</c:v>
                </c:pt>
                <c:pt idx="880">
                  <c:v>1.104798935469125</c:v>
                </c:pt>
                <c:pt idx="881">
                  <c:v>88.558873750323173</c:v>
                </c:pt>
                <c:pt idx="882">
                  <c:v>-31.135487645313148</c:v>
                </c:pt>
                <c:pt idx="883">
                  <c:v>-50.585872225561026</c:v>
                </c:pt>
                <c:pt idx="884">
                  <c:v>26.882912857648577</c:v>
                </c:pt>
                <c:pt idx="885">
                  <c:v>-41.357569115136492</c:v>
                </c:pt>
                <c:pt idx="886">
                  <c:v>-5.4578266893574137</c:v>
                </c:pt>
                <c:pt idx="887">
                  <c:v>-19.131207116102502</c:v>
                </c:pt>
                <c:pt idx="888">
                  <c:v>-64.404391280808412</c:v>
                </c:pt>
                <c:pt idx="889">
                  <c:v>-91.756128280091687</c:v>
                </c:pt>
                <c:pt idx="890">
                  <c:v>3.4233100456054677</c:v>
                </c:pt>
                <c:pt idx="891">
                  <c:v>30.308992322438449</c:v>
                </c:pt>
                <c:pt idx="892">
                  <c:v>-28.647709482771539</c:v>
                </c:pt>
                <c:pt idx="893">
                  <c:v>-34.792886895853776</c:v>
                </c:pt>
                <c:pt idx="894">
                  <c:v>-7.8217590491566833</c:v>
                </c:pt>
                <c:pt idx="895">
                  <c:v>-2.7519960307498503</c:v>
                </c:pt>
                <c:pt idx="896">
                  <c:v>-44.511588902306386</c:v>
                </c:pt>
                <c:pt idx="897">
                  <c:v>-32.838722271439224</c:v>
                </c:pt>
                <c:pt idx="898">
                  <c:v>25.544458492158796</c:v>
                </c:pt>
                <c:pt idx="899">
                  <c:v>39.541800666839038</c:v>
                </c:pt>
                <c:pt idx="900">
                  <c:v>-9.543489116504368</c:v>
                </c:pt>
                <c:pt idx="901">
                  <c:v>-25.837529516208793</c:v>
                </c:pt>
                <c:pt idx="902">
                  <c:v>-11.963046168812836</c:v>
                </c:pt>
                <c:pt idx="903">
                  <c:v>12.731871178564845</c:v>
                </c:pt>
                <c:pt idx="904">
                  <c:v>-5.5285615928485701</c:v>
                </c:pt>
                <c:pt idx="905">
                  <c:v>-77.344599871759499</c:v>
                </c:pt>
                <c:pt idx="906">
                  <c:v>1.8143336612529255</c:v>
                </c:pt>
                <c:pt idx="907">
                  <c:v>-66.456010316572574</c:v>
                </c:pt>
                <c:pt idx="908">
                  <c:v>-41.062235529274311</c:v>
                </c:pt>
                <c:pt idx="909">
                  <c:v>36.674139689066578</c:v>
                </c:pt>
                <c:pt idx="910">
                  <c:v>-1.6152670219540264</c:v>
                </c:pt>
                <c:pt idx="911">
                  <c:v>74.044589272046736</c:v>
                </c:pt>
                <c:pt idx="912">
                  <c:v>1.230219925630843</c:v>
                </c:pt>
                <c:pt idx="913">
                  <c:v>-38.909731786458202</c:v>
                </c:pt>
                <c:pt idx="914">
                  <c:v>-62.801668973661045</c:v>
                </c:pt>
                <c:pt idx="915">
                  <c:v>46.590681586203623</c:v>
                </c:pt>
                <c:pt idx="916">
                  <c:v>-10.765432827725476</c:v>
                </c:pt>
                <c:pt idx="917">
                  <c:v>-1.509145904340353</c:v>
                </c:pt>
                <c:pt idx="918">
                  <c:v>5.424966072524489</c:v>
                </c:pt>
                <c:pt idx="919">
                  <c:v>-58.200906989574896</c:v>
                </c:pt>
                <c:pt idx="920">
                  <c:v>-30.188784932442154</c:v>
                </c:pt>
                <c:pt idx="921">
                  <c:v>2.3273087248367732</c:v>
                </c:pt>
                <c:pt idx="922">
                  <c:v>1.2030780580193365</c:v>
                </c:pt>
                <c:pt idx="923">
                  <c:v>-16.641363033611299</c:v>
                </c:pt>
                <c:pt idx="924">
                  <c:v>-7.4396117699070121</c:v>
                </c:pt>
                <c:pt idx="925">
                  <c:v>19.15186299813476</c:v>
                </c:pt>
                <c:pt idx="926">
                  <c:v>5.1850786830523639</c:v>
                </c:pt>
                <c:pt idx="927">
                  <c:v>19.229545057698651</c:v>
                </c:pt>
                <c:pt idx="928">
                  <c:v>-21.185506819252971</c:v>
                </c:pt>
                <c:pt idx="929">
                  <c:v>177.29943944633928</c:v>
                </c:pt>
                <c:pt idx="930">
                  <c:v>-33.576553487542398</c:v>
                </c:pt>
                <c:pt idx="931">
                  <c:v>40.664192969710605</c:v>
                </c:pt>
                <c:pt idx="932">
                  <c:v>25.646514253801357</c:v>
                </c:pt>
                <c:pt idx="933">
                  <c:v>-36.938010816117661</c:v>
                </c:pt>
                <c:pt idx="934">
                  <c:v>-34.96868202725512</c:v>
                </c:pt>
                <c:pt idx="935">
                  <c:v>-55.150782375659524</c:v>
                </c:pt>
                <c:pt idx="936">
                  <c:v>3.4607219499524779</c:v>
                </c:pt>
                <c:pt idx="937">
                  <c:v>-23.990849384451504</c:v>
                </c:pt>
                <c:pt idx="938">
                  <c:v>-26.505381837380156</c:v>
                </c:pt>
                <c:pt idx="939">
                  <c:v>-37.777499417426135</c:v>
                </c:pt>
                <c:pt idx="940">
                  <c:v>-39.632808383288172</c:v>
                </c:pt>
                <c:pt idx="941">
                  <c:v>26.228985529215411</c:v>
                </c:pt>
                <c:pt idx="942">
                  <c:v>-46.678786308327879</c:v>
                </c:pt>
                <c:pt idx="943">
                  <c:v>47.238469063858552</c:v>
                </c:pt>
                <c:pt idx="944">
                  <c:v>17.7197679968838</c:v>
                </c:pt>
                <c:pt idx="945">
                  <c:v>-37.263194974201255</c:v>
                </c:pt>
                <c:pt idx="946">
                  <c:v>1.6504087097866993E-2</c:v>
                </c:pt>
                <c:pt idx="947">
                  <c:v>-116.00995749745648</c:v>
                </c:pt>
                <c:pt idx="948">
                  <c:v>60.538021277639231</c:v>
                </c:pt>
                <c:pt idx="949">
                  <c:v>-1.9216214390751629</c:v>
                </c:pt>
                <c:pt idx="950">
                  <c:v>-9.6042282781935171</c:v>
                </c:pt>
                <c:pt idx="951">
                  <c:v>9.2623132714018617</c:v>
                </c:pt>
                <c:pt idx="952">
                  <c:v>-7.5961627913503786</c:v>
                </c:pt>
                <c:pt idx="953">
                  <c:v>-26.654678748541436</c:v>
                </c:pt>
                <c:pt idx="954">
                  <c:v>-39.699240367502462</c:v>
                </c:pt>
                <c:pt idx="955">
                  <c:v>-51.444146346919673</c:v>
                </c:pt>
                <c:pt idx="956">
                  <c:v>23.679909342006482</c:v>
                </c:pt>
                <c:pt idx="957">
                  <c:v>14.5231886459193</c:v>
                </c:pt>
                <c:pt idx="958">
                  <c:v>-23.896825455749433</c:v>
                </c:pt>
                <c:pt idx="959">
                  <c:v>-27.130529053413571</c:v>
                </c:pt>
                <c:pt idx="960">
                  <c:v>48.689361074366651</c:v>
                </c:pt>
                <c:pt idx="961">
                  <c:v>27.208568042488693</c:v>
                </c:pt>
                <c:pt idx="962">
                  <c:v>-26.618004514523808</c:v>
                </c:pt>
                <c:pt idx="963">
                  <c:v>-35.174744849728114</c:v>
                </c:pt>
                <c:pt idx="964">
                  <c:v>167.15824688904326</c:v>
                </c:pt>
                <c:pt idx="965">
                  <c:v>-19.040965221786916</c:v>
                </c:pt>
                <c:pt idx="966">
                  <c:v>67.042240086629803</c:v>
                </c:pt>
                <c:pt idx="967">
                  <c:v>51.591074325352608</c:v>
                </c:pt>
                <c:pt idx="968">
                  <c:v>-51.1195674809709</c:v>
                </c:pt>
                <c:pt idx="969">
                  <c:v>73.832295074342753</c:v>
                </c:pt>
                <c:pt idx="970">
                  <c:v>-42.119993288969177</c:v>
                </c:pt>
                <c:pt idx="971">
                  <c:v>-43.031457608018471</c:v>
                </c:pt>
                <c:pt idx="972">
                  <c:v>-20.792186608736319</c:v>
                </c:pt>
                <c:pt idx="973">
                  <c:v>47.598212076387384</c:v>
                </c:pt>
                <c:pt idx="974">
                  <c:v>1.4114118312323685</c:v>
                </c:pt>
                <c:pt idx="975">
                  <c:v>9.8822914368494761</c:v>
                </c:pt>
                <c:pt idx="976">
                  <c:v>29.517558402156435</c:v>
                </c:pt>
                <c:pt idx="977">
                  <c:v>-17.038497957510589</c:v>
                </c:pt>
                <c:pt idx="978">
                  <c:v>-7.903533455685948</c:v>
                </c:pt>
                <c:pt idx="979">
                  <c:v>10.952625038270114</c:v>
                </c:pt>
                <c:pt idx="980">
                  <c:v>26.714428616046387</c:v>
                </c:pt>
                <c:pt idx="981">
                  <c:v>29.074169896672984</c:v>
                </c:pt>
                <c:pt idx="982">
                  <c:v>-47.257248260375</c:v>
                </c:pt>
                <c:pt idx="983">
                  <c:v>69.00462327696836</c:v>
                </c:pt>
                <c:pt idx="984">
                  <c:v>-31.469368929468217</c:v>
                </c:pt>
                <c:pt idx="985">
                  <c:v>-66.776215005049096</c:v>
                </c:pt>
                <c:pt idx="986">
                  <c:v>-20.150025510582974</c:v>
                </c:pt>
                <c:pt idx="987">
                  <c:v>6.5103183779395799</c:v>
                </c:pt>
                <c:pt idx="988">
                  <c:v>22.174278010999235</c:v>
                </c:pt>
                <c:pt idx="989">
                  <c:v>-24.665064803679712</c:v>
                </c:pt>
                <c:pt idx="990">
                  <c:v>18.454564778733147</c:v>
                </c:pt>
                <c:pt idx="991">
                  <c:v>64.828364434775622</c:v>
                </c:pt>
                <c:pt idx="992">
                  <c:v>-5.3073295145264989</c:v>
                </c:pt>
                <c:pt idx="993">
                  <c:v>-86.889130728234974</c:v>
                </c:pt>
                <c:pt idx="994">
                  <c:v>-3.8485906536975723</c:v>
                </c:pt>
                <c:pt idx="995">
                  <c:v>24.891573707931666</c:v>
                </c:pt>
                <c:pt idx="996">
                  <c:v>63.55034712962329</c:v>
                </c:pt>
                <c:pt idx="997">
                  <c:v>82.148709532089541</c:v>
                </c:pt>
                <c:pt idx="998">
                  <c:v>-11.111973640826868</c:v>
                </c:pt>
                <c:pt idx="999">
                  <c:v>35.288859025219978</c:v>
                </c:pt>
              </c:numCache>
            </c:numRef>
          </c:xVal>
          <c:yVal>
            <c:numRef>
              <c:f>Test!$V$2:$V$1001</c:f>
              <c:numCache>
                <c:formatCode>0.0000</c:formatCode>
                <c:ptCount val="1000"/>
                <c:pt idx="0">
                  <c:v>-7.5389336516691401</c:v>
                </c:pt>
                <c:pt idx="1">
                  <c:v>-2.5314928845145488</c:v>
                </c:pt>
                <c:pt idx="2">
                  <c:v>-3.6678172181493949</c:v>
                </c:pt>
                <c:pt idx="3">
                  <c:v>6.7928587319759828</c:v>
                </c:pt>
                <c:pt idx="4">
                  <c:v>-2.5655929650305325</c:v>
                </c:pt>
                <c:pt idx="5">
                  <c:v>-7.229313038517077</c:v>
                </c:pt>
                <c:pt idx="6">
                  <c:v>-7.9263957884092022</c:v>
                </c:pt>
                <c:pt idx="7">
                  <c:v>4.5312202899012419</c:v>
                </c:pt>
                <c:pt idx="8">
                  <c:v>1.9488145777815404</c:v>
                </c:pt>
                <c:pt idx="9">
                  <c:v>-18.331103829601069</c:v>
                </c:pt>
                <c:pt idx="10">
                  <c:v>4.8279420329017064</c:v>
                </c:pt>
                <c:pt idx="11">
                  <c:v>-1.9592329138297373</c:v>
                </c:pt>
                <c:pt idx="12">
                  <c:v>-4.177232725683119</c:v>
                </c:pt>
                <c:pt idx="13">
                  <c:v>-1.3961206607887702</c:v>
                </c:pt>
                <c:pt idx="14">
                  <c:v>20.078533150197721</c:v>
                </c:pt>
                <c:pt idx="15">
                  <c:v>-4.1697283499749691</c:v>
                </c:pt>
                <c:pt idx="16">
                  <c:v>3.5272784134680291</c:v>
                </c:pt>
                <c:pt idx="17">
                  <c:v>-1.9272395744378237</c:v>
                </c:pt>
                <c:pt idx="18">
                  <c:v>15.314710476701574</c:v>
                </c:pt>
                <c:pt idx="19">
                  <c:v>-0.37781265513001472</c:v>
                </c:pt>
                <c:pt idx="20">
                  <c:v>15.676474527285366</c:v>
                </c:pt>
                <c:pt idx="21">
                  <c:v>-4.462868480612407</c:v>
                </c:pt>
                <c:pt idx="22">
                  <c:v>6.5830446108823679</c:v>
                </c:pt>
                <c:pt idx="23">
                  <c:v>-4.9017676407804585</c:v>
                </c:pt>
                <c:pt idx="24">
                  <c:v>0.49929946677308834</c:v>
                </c:pt>
                <c:pt idx="25">
                  <c:v>-10.805699271188193</c:v>
                </c:pt>
                <c:pt idx="26">
                  <c:v>7.6134844432190789</c:v>
                </c:pt>
                <c:pt idx="27">
                  <c:v>7.5661252110670301</c:v>
                </c:pt>
                <c:pt idx="28">
                  <c:v>5.6040680969593808</c:v>
                </c:pt>
                <c:pt idx="29">
                  <c:v>-0.93057111656222702</c:v>
                </c:pt>
                <c:pt idx="30">
                  <c:v>-6.6673407175147545</c:v>
                </c:pt>
                <c:pt idx="31">
                  <c:v>-4.2903416721082053</c:v>
                </c:pt>
                <c:pt idx="32">
                  <c:v>-1.693424567142543E-2</c:v>
                </c:pt>
                <c:pt idx="33">
                  <c:v>3.7733847600917301</c:v>
                </c:pt>
                <c:pt idx="34">
                  <c:v>0.11252703580255741</c:v>
                </c:pt>
                <c:pt idx="35">
                  <c:v>-2.6234013767940851</c:v>
                </c:pt>
                <c:pt idx="36">
                  <c:v>-11.008426578495843</c:v>
                </c:pt>
                <c:pt idx="37">
                  <c:v>-6.57415965337605</c:v>
                </c:pt>
                <c:pt idx="38">
                  <c:v>-5.3242722568075465</c:v>
                </c:pt>
                <c:pt idx="39">
                  <c:v>9.2998830633156118</c:v>
                </c:pt>
                <c:pt idx="40">
                  <c:v>7.4374391835916498</c:v>
                </c:pt>
                <c:pt idx="41">
                  <c:v>-12.797631335090312</c:v>
                </c:pt>
                <c:pt idx="42">
                  <c:v>1.3665028275582776</c:v>
                </c:pt>
                <c:pt idx="43">
                  <c:v>9.4138700172838163</c:v>
                </c:pt>
                <c:pt idx="44">
                  <c:v>2.4805629788849934</c:v>
                </c:pt>
                <c:pt idx="45">
                  <c:v>-2.3619145317636043</c:v>
                </c:pt>
                <c:pt idx="46">
                  <c:v>-14.636367157953188</c:v>
                </c:pt>
                <c:pt idx="47">
                  <c:v>1.1954733490312641</c:v>
                </c:pt>
                <c:pt idx="48">
                  <c:v>-5.9420107142219507</c:v>
                </c:pt>
                <c:pt idx="49">
                  <c:v>-0.76740403084358899</c:v>
                </c:pt>
                <c:pt idx="50">
                  <c:v>-4.2962461032632326</c:v>
                </c:pt>
                <c:pt idx="51">
                  <c:v>-10.158502172617396</c:v>
                </c:pt>
                <c:pt idx="52">
                  <c:v>-7.4133971200207558</c:v>
                </c:pt>
                <c:pt idx="53">
                  <c:v>-9.526186295857908</c:v>
                </c:pt>
                <c:pt idx="54">
                  <c:v>7.1688505079367815</c:v>
                </c:pt>
                <c:pt idx="55">
                  <c:v>3.3035475909651453</c:v>
                </c:pt>
                <c:pt idx="56">
                  <c:v>-0.12181012459887519</c:v>
                </c:pt>
                <c:pt idx="57">
                  <c:v>-3.3169670931731368</c:v>
                </c:pt>
                <c:pt idx="58">
                  <c:v>-13.425523398216356</c:v>
                </c:pt>
                <c:pt idx="59">
                  <c:v>-2.7467680965724952</c:v>
                </c:pt>
                <c:pt idx="60">
                  <c:v>-10.26843317135922</c:v>
                </c:pt>
                <c:pt idx="61">
                  <c:v>7.2671544482855381</c:v>
                </c:pt>
                <c:pt idx="62">
                  <c:v>-0.32531122948450886</c:v>
                </c:pt>
                <c:pt idx="63">
                  <c:v>-14.377728708882445</c:v>
                </c:pt>
                <c:pt idx="64">
                  <c:v>9.274931758189922</c:v>
                </c:pt>
                <c:pt idx="65">
                  <c:v>-3.8517405338469501</c:v>
                </c:pt>
                <c:pt idx="66">
                  <c:v>1.3276095197845041</c:v>
                </c:pt>
                <c:pt idx="67">
                  <c:v>-1.8161034617021699</c:v>
                </c:pt>
                <c:pt idx="68">
                  <c:v>-14.348938951197534</c:v>
                </c:pt>
                <c:pt idx="69">
                  <c:v>-5.7454046921365283</c:v>
                </c:pt>
                <c:pt idx="70">
                  <c:v>-2.556993388022935</c:v>
                </c:pt>
                <c:pt idx="71">
                  <c:v>1.7959651159238632</c:v>
                </c:pt>
                <c:pt idx="72">
                  <c:v>-1.7340583808081007</c:v>
                </c:pt>
                <c:pt idx="73">
                  <c:v>0.3646296093240835</c:v>
                </c:pt>
                <c:pt idx="74">
                  <c:v>-7.9373361351533447</c:v>
                </c:pt>
                <c:pt idx="75">
                  <c:v>11.886501420819569</c:v>
                </c:pt>
                <c:pt idx="76">
                  <c:v>1.4546365556468288</c:v>
                </c:pt>
                <c:pt idx="77">
                  <c:v>-4.7281627732251792</c:v>
                </c:pt>
                <c:pt idx="78">
                  <c:v>8.9727811933685899</c:v>
                </c:pt>
                <c:pt idx="79">
                  <c:v>-5.9173964592359951</c:v>
                </c:pt>
                <c:pt idx="80">
                  <c:v>10.096699957247345</c:v>
                </c:pt>
                <c:pt idx="81">
                  <c:v>0.46781009124781292</c:v>
                </c:pt>
                <c:pt idx="82">
                  <c:v>-2.6858875309063137</c:v>
                </c:pt>
                <c:pt idx="83">
                  <c:v>-8.6591020424068148</c:v>
                </c:pt>
                <c:pt idx="84">
                  <c:v>-1.1814254105933841</c:v>
                </c:pt>
                <c:pt idx="85">
                  <c:v>-19.294870533544724</c:v>
                </c:pt>
                <c:pt idx="86">
                  <c:v>8.5152723324994568</c:v>
                </c:pt>
                <c:pt idx="87">
                  <c:v>-8.6952191693585341</c:v>
                </c:pt>
                <c:pt idx="88">
                  <c:v>-6.2284858333680573</c:v>
                </c:pt>
                <c:pt idx="89">
                  <c:v>1.8841989775061379</c:v>
                </c:pt>
                <c:pt idx="90">
                  <c:v>-0.75011736690799324</c:v>
                </c:pt>
                <c:pt idx="91">
                  <c:v>-5.7601769546273829</c:v>
                </c:pt>
                <c:pt idx="92">
                  <c:v>-6.3700150614672424</c:v>
                </c:pt>
                <c:pt idx="93">
                  <c:v>3.9506613133285633</c:v>
                </c:pt>
                <c:pt idx="94">
                  <c:v>-1.6754657721305151</c:v>
                </c:pt>
                <c:pt idx="95">
                  <c:v>-7.2603125945838087</c:v>
                </c:pt>
                <c:pt idx="96">
                  <c:v>4.9083431558371515</c:v>
                </c:pt>
                <c:pt idx="97">
                  <c:v>-4.5011051934309023</c:v>
                </c:pt>
                <c:pt idx="98">
                  <c:v>0.12585782583251159</c:v>
                </c:pt>
                <c:pt idx="99">
                  <c:v>-0.49816590804638849</c:v>
                </c:pt>
                <c:pt idx="100">
                  <c:v>-3.9231989124974724</c:v>
                </c:pt>
                <c:pt idx="101">
                  <c:v>3.6704639450727203</c:v>
                </c:pt>
                <c:pt idx="102">
                  <c:v>2.4563256775717548</c:v>
                </c:pt>
                <c:pt idx="103">
                  <c:v>0.46100418087181794</c:v>
                </c:pt>
                <c:pt idx="104">
                  <c:v>-6.5443636139523278</c:v>
                </c:pt>
                <c:pt idx="105">
                  <c:v>2.2113924351421552</c:v>
                </c:pt>
                <c:pt idx="106">
                  <c:v>-5.5574990567181146</c:v>
                </c:pt>
                <c:pt idx="107">
                  <c:v>-2.6001011991688046</c:v>
                </c:pt>
                <c:pt idx="108">
                  <c:v>5.1223222498064445</c:v>
                </c:pt>
                <c:pt idx="109">
                  <c:v>5.8301810046913971</c:v>
                </c:pt>
                <c:pt idx="110">
                  <c:v>5.406972205657631</c:v>
                </c:pt>
                <c:pt idx="111">
                  <c:v>26.720314801373679</c:v>
                </c:pt>
                <c:pt idx="112">
                  <c:v>2.2285904365077585</c:v>
                </c:pt>
                <c:pt idx="113">
                  <c:v>1.4456497641563573</c:v>
                </c:pt>
                <c:pt idx="114">
                  <c:v>51.111720251534216</c:v>
                </c:pt>
                <c:pt idx="115">
                  <c:v>-7.4000849368445687</c:v>
                </c:pt>
                <c:pt idx="116">
                  <c:v>-10.321392043146719</c:v>
                </c:pt>
                <c:pt idx="117">
                  <c:v>-13.586105588843722</c:v>
                </c:pt>
                <c:pt idx="118">
                  <c:v>6.1202029612951634</c:v>
                </c:pt>
                <c:pt idx="119">
                  <c:v>-9.1199148885036116</c:v>
                </c:pt>
                <c:pt idx="120">
                  <c:v>8.030400383905608</c:v>
                </c:pt>
                <c:pt idx="121">
                  <c:v>-2.0883908184082287</c:v>
                </c:pt>
                <c:pt idx="122">
                  <c:v>13.363773214879895</c:v>
                </c:pt>
                <c:pt idx="123">
                  <c:v>-4.1221971054408471</c:v>
                </c:pt>
                <c:pt idx="124">
                  <c:v>20.59916696423636</c:v>
                </c:pt>
                <c:pt idx="125">
                  <c:v>-2.7097183519251047</c:v>
                </c:pt>
                <c:pt idx="126">
                  <c:v>0.1782968139280996</c:v>
                </c:pt>
                <c:pt idx="127">
                  <c:v>3.5731993039313252</c:v>
                </c:pt>
                <c:pt idx="128">
                  <c:v>-2.1942841814447078</c:v>
                </c:pt>
                <c:pt idx="129">
                  <c:v>26.760800688833708</c:v>
                </c:pt>
                <c:pt idx="130">
                  <c:v>-1.145321203590612</c:v>
                </c:pt>
                <c:pt idx="131">
                  <c:v>-5.6877755240411254</c:v>
                </c:pt>
                <c:pt idx="132">
                  <c:v>0.5698424979486969</c:v>
                </c:pt>
                <c:pt idx="133">
                  <c:v>-7.4005217065996192</c:v>
                </c:pt>
                <c:pt idx="134">
                  <c:v>2.7635048915682994</c:v>
                </c:pt>
                <c:pt idx="135">
                  <c:v>-2.8099288349279234</c:v>
                </c:pt>
                <c:pt idx="136">
                  <c:v>-3.96454661777571</c:v>
                </c:pt>
                <c:pt idx="137">
                  <c:v>0.27263032500992779</c:v>
                </c:pt>
                <c:pt idx="138">
                  <c:v>-0.84941450166293464</c:v>
                </c:pt>
                <c:pt idx="139">
                  <c:v>-0.90741745204168733</c:v>
                </c:pt>
                <c:pt idx="140">
                  <c:v>-21.515820363904503</c:v>
                </c:pt>
                <c:pt idx="141">
                  <c:v>13.342150553964025</c:v>
                </c:pt>
                <c:pt idx="142">
                  <c:v>9.5479059569533646</c:v>
                </c:pt>
                <c:pt idx="143">
                  <c:v>7.8650779044361201</c:v>
                </c:pt>
                <c:pt idx="144">
                  <c:v>-2.3007148332075076</c:v>
                </c:pt>
                <c:pt idx="145">
                  <c:v>-1.7696994725057209</c:v>
                </c:pt>
                <c:pt idx="146">
                  <c:v>4.7141995086263675</c:v>
                </c:pt>
                <c:pt idx="147">
                  <c:v>-12.041827483783813</c:v>
                </c:pt>
                <c:pt idx="148">
                  <c:v>-1.3473227837555086</c:v>
                </c:pt>
                <c:pt idx="149">
                  <c:v>5.54918714900613</c:v>
                </c:pt>
                <c:pt idx="150">
                  <c:v>11.876873954341477</c:v>
                </c:pt>
                <c:pt idx="151">
                  <c:v>3.5177036566035653</c:v>
                </c:pt>
                <c:pt idx="152">
                  <c:v>-3.6532924656472971</c:v>
                </c:pt>
                <c:pt idx="153">
                  <c:v>-1.6315577197867839</c:v>
                </c:pt>
                <c:pt idx="154">
                  <c:v>6.3699017546515613</c:v>
                </c:pt>
                <c:pt idx="155">
                  <c:v>8.219211909198723</c:v>
                </c:pt>
                <c:pt idx="156">
                  <c:v>8.8580166976685248</c:v>
                </c:pt>
                <c:pt idx="157">
                  <c:v>-12.848487892717113</c:v>
                </c:pt>
                <c:pt idx="158">
                  <c:v>2.0403283077511034</c:v>
                </c:pt>
                <c:pt idx="159">
                  <c:v>-3.8874008846311625</c:v>
                </c:pt>
                <c:pt idx="160">
                  <c:v>2.2490153644496469</c:v>
                </c:pt>
                <c:pt idx="161">
                  <c:v>1.7087217207505958</c:v>
                </c:pt>
                <c:pt idx="162">
                  <c:v>-13.843628246788803</c:v>
                </c:pt>
                <c:pt idx="163">
                  <c:v>2.8623679607916301</c:v>
                </c:pt>
                <c:pt idx="164">
                  <c:v>-13.042590008990718</c:v>
                </c:pt>
                <c:pt idx="165">
                  <c:v>-16.715899888554908</c:v>
                </c:pt>
                <c:pt idx="166">
                  <c:v>2.843114858705249</c:v>
                </c:pt>
                <c:pt idx="167">
                  <c:v>10.93956938204628</c:v>
                </c:pt>
                <c:pt idx="168">
                  <c:v>-2.9152098407870248</c:v>
                </c:pt>
                <c:pt idx="169">
                  <c:v>-6.4515512214173842</c:v>
                </c:pt>
                <c:pt idx="170">
                  <c:v>-2.1434503396975018</c:v>
                </c:pt>
                <c:pt idx="171">
                  <c:v>-8.5795516508015126</c:v>
                </c:pt>
                <c:pt idx="172">
                  <c:v>-1.5948844675008358</c:v>
                </c:pt>
                <c:pt idx="173">
                  <c:v>3.6707740960753057</c:v>
                </c:pt>
                <c:pt idx="174">
                  <c:v>-1.1429086259243206</c:v>
                </c:pt>
                <c:pt idx="175">
                  <c:v>2.2016498380025631</c:v>
                </c:pt>
                <c:pt idx="176">
                  <c:v>-11.048710211110119</c:v>
                </c:pt>
                <c:pt idx="177">
                  <c:v>0.87183958843053233</c:v>
                </c:pt>
                <c:pt idx="178">
                  <c:v>-13.3732996620565</c:v>
                </c:pt>
                <c:pt idx="179">
                  <c:v>-8.0471499795678163</c:v>
                </c:pt>
                <c:pt idx="180">
                  <c:v>-9.293072286804879</c:v>
                </c:pt>
                <c:pt idx="181">
                  <c:v>-0.17568522529258068</c:v>
                </c:pt>
                <c:pt idx="182">
                  <c:v>2.6289902686514353</c:v>
                </c:pt>
                <c:pt idx="183">
                  <c:v>-2.7229329028346072</c:v>
                </c:pt>
                <c:pt idx="184">
                  <c:v>9.6961989326761575</c:v>
                </c:pt>
                <c:pt idx="185">
                  <c:v>11.016816461765288</c:v>
                </c:pt>
                <c:pt idx="186">
                  <c:v>-5.6748213577280069</c:v>
                </c:pt>
                <c:pt idx="187">
                  <c:v>-3.2981183807201049</c:v>
                </c:pt>
                <c:pt idx="188">
                  <c:v>-4.9754297193603136</c:v>
                </c:pt>
                <c:pt idx="189">
                  <c:v>-15.736704789310995</c:v>
                </c:pt>
                <c:pt idx="190">
                  <c:v>-0.21463728817742833</c:v>
                </c:pt>
                <c:pt idx="191">
                  <c:v>7.5143733799998085</c:v>
                </c:pt>
                <c:pt idx="192">
                  <c:v>-11.844470129712485</c:v>
                </c:pt>
                <c:pt idx="193">
                  <c:v>-9.587450212992195</c:v>
                </c:pt>
                <c:pt idx="194">
                  <c:v>-2.9557983838037138</c:v>
                </c:pt>
                <c:pt idx="195">
                  <c:v>-0.54116526302814805</c:v>
                </c:pt>
                <c:pt idx="196">
                  <c:v>0.84384182573124278</c:v>
                </c:pt>
                <c:pt idx="197">
                  <c:v>4.5850354852177766</c:v>
                </c:pt>
                <c:pt idx="198">
                  <c:v>1.0515686535324846</c:v>
                </c:pt>
                <c:pt idx="199">
                  <c:v>24.218495029579657</c:v>
                </c:pt>
                <c:pt idx="200">
                  <c:v>2.754209684241788</c:v>
                </c:pt>
                <c:pt idx="201">
                  <c:v>-1.3334649675338857</c:v>
                </c:pt>
                <c:pt idx="202">
                  <c:v>-0.22896295058065874</c:v>
                </c:pt>
                <c:pt idx="203">
                  <c:v>7.5037762707788538</c:v>
                </c:pt>
                <c:pt idx="204">
                  <c:v>5.1750174361847066</c:v>
                </c:pt>
                <c:pt idx="205">
                  <c:v>3.8568610889628978</c:v>
                </c:pt>
                <c:pt idx="206">
                  <c:v>-3.2205241112799605</c:v>
                </c:pt>
                <c:pt idx="207">
                  <c:v>3.3300281508783485</c:v>
                </c:pt>
                <c:pt idx="208">
                  <c:v>-2.89769213151191</c:v>
                </c:pt>
                <c:pt idx="209">
                  <c:v>5.5008510824276762</c:v>
                </c:pt>
                <c:pt idx="210">
                  <c:v>-0.27520421246991233</c:v>
                </c:pt>
                <c:pt idx="211">
                  <c:v>3.0763637003508819</c:v>
                </c:pt>
                <c:pt idx="212">
                  <c:v>-0.37556049644519618</c:v>
                </c:pt>
                <c:pt idx="213">
                  <c:v>4.8219414434216832</c:v>
                </c:pt>
                <c:pt idx="214">
                  <c:v>6.4421245475772295</c:v>
                </c:pt>
                <c:pt idx="215">
                  <c:v>-10.769873166145331</c:v>
                </c:pt>
                <c:pt idx="216">
                  <c:v>0.28099882856048097</c:v>
                </c:pt>
                <c:pt idx="217">
                  <c:v>-16.250961479402982</c:v>
                </c:pt>
                <c:pt idx="218">
                  <c:v>1.3562828780207781</c:v>
                </c:pt>
                <c:pt idx="219">
                  <c:v>-0.38500120004311</c:v>
                </c:pt>
                <c:pt idx="220">
                  <c:v>-1.8997141190010041</c:v>
                </c:pt>
                <c:pt idx="221">
                  <c:v>-0.89802395908768062</c:v>
                </c:pt>
                <c:pt idx="222">
                  <c:v>2.2914231021960845</c:v>
                </c:pt>
                <c:pt idx="223">
                  <c:v>0.67549793666456992</c:v>
                </c:pt>
                <c:pt idx="224">
                  <c:v>-0.86257661894476101</c:v>
                </c:pt>
                <c:pt idx="225">
                  <c:v>10.875060009682723</c:v>
                </c:pt>
                <c:pt idx="226">
                  <c:v>10.429224629426951</c:v>
                </c:pt>
                <c:pt idx="227">
                  <c:v>-4.2228392838324105</c:v>
                </c:pt>
                <c:pt idx="228">
                  <c:v>-0.98267060795848948</c:v>
                </c:pt>
                <c:pt idx="229">
                  <c:v>12.467584528939959</c:v>
                </c:pt>
                <c:pt idx="230">
                  <c:v>22.239589021593375</c:v>
                </c:pt>
                <c:pt idx="231">
                  <c:v>4.4371602920752622</c:v>
                </c:pt>
                <c:pt idx="232">
                  <c:v>-11.986997576030944</c:v>
                </c:pt>
                <c:pt idx="233">
                  <c:v>14.424966621984098</c:v>
                </c:pt>
                <c:pt idx="234">
                  <c:v>1.4802717632350113</c:v>
                </c:pt>
                <c:pt idx="235">
                  <c:v>6.7646931528393885</c:v>
                </c:pt>
                <c:pt idx="236">
                  <c:v>1.0152826164815139</c:v>
                </c:pt>
                <c:pt idx="237">
                  <c:v>-17.595446156885941</c:v>
                </c:pt>
                <c:pt idx="238">
                  <c:v>1.5617321981607404</c:v>
                </c:pt>
                <c:pt idx="239">
                  <c:v>-4.3309097073818776</c:v>
                </c:pt>
                <c:pt idx="240">
                  <c:v>8.983133200618596</c:v>
                </c:pt>
                <c:pt idx="241">
                  <c:v>-10.910572218221809</c:v>
                </c:pt>
                <c:pt idx="242">
                  <c:v>11.776832975258074</c:v>
                </c:pt>
                <c:pt idx="243">
                  <c:v>10.689851680375561</c:v>
                </c:pt>
                <c:pt idx="244">
                  <c:v>11.161783368745084</c:v>
                </c:pt>
                <c:pt idx="245">
                  <c:v>-4.3458195901208185</c:v>
                </c:pt>
                <c:pt idx="246">
                  <c:v>2.7047584064074677</c:v>
                </c:pt>
                <c:pt idx="247">
                  <c:v>-4.6760496887483498</c:v>
                </c:pt>
                <c:pt idx="248">
                  <c:v>2.1854289776040519</c:v>
                </c:pt>
                <c:pt idx="249">
                  <c:v>-2.5268800408941274</c:v>
                </c:pt>
                <c:pt idx="250">
                  <c:v>4.9547826301888831</c:v>
                </c:pt>
                <c:pt idx="251">
                  <c:v>0.7660280335758749</c:v>
                </c:pt>
                <c:pt idx="252">
                  <c:v>10.777263485043676</c:v>
                </c:pt>
                <c:pt idx="253">
                  <c:v>2.6595767228769773E-3</c:v>
                </c:pt>
                <c:pt idx="254">
                  <c:v>20.510120127808364</c:v>
                </c:pt>
                <c:pt idx="255">
                  <c:v>-1.2847209246518307</c:v>
                </c:pt>
                <c:pt idx="256">
                  <c:v>7.2036819291316974</c:v>
                </c:pt>
                <c:pt idx="257">
                  <c:v>-7.7119772442285566</c:v>
                </c:pt>
                <c:pt idx="258">
                  <c:v>17.283459721649706</c:v>
                </c:pt>
                <c:pt idx="259">
                  <c:v>10.728640323613668</c:v>
                </c:pt>
                <c:pt idx="260">
                  <c:v>-7.7153869302124249</c:v>
                </c:pt>
                <c:pt idx="261">
                  <c:v>8.501084478103337</c:v>
                </c:pt>
                <c:pt idx="262">
                  <c:v>-7.4528586731724857</c:v>
                </c:pt>
                <c:pt idx="263">
                  <c:v>0.29193132161625357</c:v>
                </c:pt>
                <c:pt idx="264">
                  <c:v>5.9980817503550909</c:v>
                </c:pt>
                <c:pt idx="265">
                  <c:v>0.19662995638849168</c:v>
                </c:pt>
                <c:pt idx="266">
                  <c:v>7.024983890366955</c:v>
                </c:pt>
                <c:pt idx="267">
                  <c:v>8.272081081222403</c:v>
                </c:pt>
                <c:pt idx="268">
                  <c:v>-4.2008751568149236</c:v>
                </c:pt>
                <c:pt idx="269">
                  <c:v>1.3358958757916017</c:v>
                </c:pt>
                <c:pt idx="270">
                  <c:v>6.7071283633520977</c:v>
                </c:pt>
                <c:pt idx="271">
                  <c:v>-1.6341449862315258</c:v>
                </c:pt>
                <c:pt idx="272">
                  <c:v>9.5531067682184077</c:v>
                </c:pt>
                <c:pt idx="273">
                  <c:v>0.90417640369950192</c:v>
                </c:pt>
                <c:pt idx="274">
                  <c:v>9.6373283308589173</c:v>
                </c:pt>
                <c:pt idx="275">
                  <c:v>1.6881097960022657</c:v>
                </c:pt>
                <c:pt idx="276">
                  <c:v>4.7687068281875185</c:v>
                </c:pt>
                <c:pt idx="277">
                  <c:v>-1.6304074769618957</c:v>
                </c:pt>
                <c:pt idx="278">
                  <c:v>4.7619197689492196</c:v>
                </c:pt>
                <c:pt idx="279">
                  <c:v>8.9713232722757397</c:v>
                </c:pt>
                <c:pt idx="280">
                  <c:v>-0.79477739127038216</c:v>
                </c:pt>
                <c:pt idx="281">
                  <c:v>-6.4598777594236445</c:v>
                </c:pt>
                <c:pt idx="282">
                  <c:v>-8.7429261823238846E-2</c:v>
                </c:pt>
                <c:pt idx="283">
                  <c:v>-4.8558518658511218</c:v>
                </c:pt>
                <c:pt idx="284">
                  <c:v>-8.3496395480786951</c:v>
                </c:pt>
                <c:pt idx="285">
                  <c:v>-11.361464709113761</c:v>
                </c:pt>
                <c:pt idx="286">
                  <c:v>-4.1201957079545384</c:v>
                </c:pt>
                <c:pt idx="287">
                  <c:v>-0.80539984757498928</c:v>
                </c:pt>
                <c:pt idx="288">
                  <c:v>1.8904521492200814</c:v>
                </c:pt>
                <c:pt idx="289">
                  <c:v>-6.6965729165591767</c:v>
                </c:pt>
                <c:pt idx="290">
                  <c:v>-4.8496005058668565</c:v>
                </c:pt>
                <c:pt idx="291">
                  <c:v>1.7260773722055482</c:v>
                </c:pt>
                <c:pt idx="292">
                  <c:v>-5.3795157268040583</c:v>
                </c:pt>
                <c:pt idx="293">
                  <c:v>7.2654911184928821</c:v>
                </c:pt>
                <c:pt idx="294">
                  <c:v>-8.0961438880817713</c:v>
                </c:pt>
                <c:pt idx="295">
                  <c:v>11.019239313332235</c:v>
                </c:pt>
                <c:pt idx="296">
                  <c:v>-2.221750493348047</c:v>
                </c:pt>
                <c:pt idx="297">
                  <c:v>0.5386751095032416</c:v>
                </c:pt>
                <c:pt idx="298">
                  <c:v>3.953573192631147</c:v>
                </c:pt>
                <c:pt idx="299">
                  <c:v>-20.593675440310058</c:v>
                </c:pt>
                <c:pt idx="300">
                  <c:v>-1.8521018467637029</c:v>
                </c:pt>
                <c:pt idx="301">
                  <c:v>-3.9181630147211557</c:v>
                </c:pt>
                <c:pt idx="302">
                  <c:v>-2.9941345777755899</c:v>
                </c:pt>
                <c:pt idx="303">
                  <c:v>4.4745162054851733</c:v>
                </c:pt>
                <c:pt idx="304">
                  <c:v>5.9430051135939408</c:v>
                </c:pt>
                <c:pt idx="305">
                  <c:v>-27.678508126805482</c:v>
                </c:pt>
                <c:pt idx="306">
                  <c:v>-8.6059729155153377</c:v>
                </c:pt>
                <c:pt idx="307">
                  <c:v>3.3879314185585656</c:v>
                </c:pt>
                <c:pt idx="308">
                  <c:v>4.4975194099043847</c:v>
                </c:pt>
                <c:pt idx="309">
                  <c:v>0.99956877933529142</c:v>
                </c:pt>
                <c:pt idx="310">
                  <c:v>1.9724661356353916</c:v>
                </c:pt>
                <c:pt idx="311">
                  <c:v>-12.5293259668058</c:v>
                </c:pt>
                <c:pt idx="312">
                  <c:v>4.5643622847237051</c:v>
                </c:pt>
                <c:pt idx="313">
                  <c:v>-5.4300968049224849</c:v>
                </c:pt>
                <c:pt idx="314">
                  <c:v>-4.1516776363747656</c:v>
                </c:pt>
                <c:pt idx="315">
                  <c:v>-9.8587285171273464E-2</c:v>
                </c:pt>
                <c:pt idx="316">
                  <c:v>8.6957428613724854</c:v>
                </c:pt>
                <c:pt idx="317">
                  <c:v>10.227461672759695</c:v>
                </c:pt>
                <c:pt idx="318">
                  <c:v>7.1856996683228926</c:v>
                </c:pt>
                <c:pt idx="319">
                  <c:v>6.2845520753264488</c:v>
                </c:pt>
                <c:pt idx="320">
                  <c:v>1.7733260006262341</c:v>
                </c:pt>
                <c:pt idx="321">
                  <c:v>8.0268093438810766</c:v>
                </c:pt>
                <c:pt idx="322">
                  <c:v>7.1306300667787852</c:v>
                </c:pt>
                <c:pt idx="323">
                  <c:v>1.6135832100238297</c:v>
                </c:pt>
                <c:pt idx="324">
                  <c:v>-8.8913956731217922</c:v>
                </c:pt>
                <c:pt idx="325">
                  <c:v>2.1146554557537911</c:v>
                </c:pt>
                <c:pt idx="326">
                  <c:v>0.92719871610922411</c:v>
                </c:pt>
                <c:pt idx="327">
                  <c:v>3.5969333183871015</c:v>
                </c:pt>
                <c:pt idx="328">
                  <c:v>2.7664520195596491</c:v>
                </c:pt>
                <c:pt idx="329">
                  <c:v>6.5971882526200041</c:v>
                </c:pt>
                <c:pt idx="330">
                  <c:v>4.4222878951385383</c:v>
                </c:pt>
                <c:pt idx="331">
                  <c:v>3.3125558900109269</c:v>
                </c:pt>
                <c:pt idx="332">
                  <c:v>1.0490631269937438</c:v>
                </c:pt>
                <c:pt idx="333">
                  <c:v>-6.4103996012453237</c:v>
                </c:pt>
                <c:pt idx="334">
                  <c:v>-6.7026445188153723</c:v>
                </c:pt>
                <c:pt idx="335">
                  <c:v>-13.903889524034042</c:v>
                </c:pt>
                <c:pt idx="336">
                  <c:v>0.1264735901785059</c:v>
                </c:pt>
                <c:pt idx="337">
                  <c:v>-6.3975034738252816</c:v>
                </c:pt>
                <c:pt idx="338">
                  <c:v>-1.4708430243431678</c:v>
                </c:pt>
                <c:pt idx="339">
                  <c:v>-13.410331295196517</c:v>
                </c:pt>
                <c:pt idx="340">
                  <c:v>0.92662543643051976</c:v>
                </c:pt>
                <c:pt idx="341">
                  <c:v>-19.634247729509347</c:v>
                </c:pt>
                <c:pt idx="342">
                  <c:v>-0.82556953123852317</c:v>
                </c:pt>
                <c:pt idx="343">
                  <c:v>-16.717110540020208</c:v>
                </c:pt>
                <c:pt idx="344">
                  <c:v>-9.7173280955722063</c:v>
                </c:pt>
                <c:pt idx="345">
                  <c:v>-1.1745693736669622</c:v>
                </c:pt>
                <c:pt idx="346">
                  <c:v>1.9397267526353943</c:v>
                </c:pt>
                <c:pt idx="347">
                  <c:v>-4.1076490257976968</c:v>
                </c:pt>
                <c:pt idx="348">
                  <c:v>11.099685531222464</c:v>
                </c:pt>
                <c:pt idx="349">
                  <c:v>8.4212187575238477</c:v>
                </c:pt>
                <c:pt idx="350">
                  <c:v>-9.9529456839883963</c:v>
                </c:pt>
                <c:pt idx="351">
                  <c:v>9.711905336247785</c:v>
                </c:pt>
                <c:pt idx="352">
                  <c:v>2.1937617262228173</c:v>
                </c:pt>
                <c:pt idx="353">
                  <c:v>0.79519430206562092</c:v>
                </c:pt>
                <c:pt idx="354">
                  <c:v>-1.1534069571152088</c:v>
                </c:pt>
                <c:pt idx="355">
                  <c:v>-1.4968137420121863</c:v>
                </c:pt>
                <c:pt idx="356">
                  <c:v>1.5494657148673063</c:v>
                </c:pt>
                <c:pt idx="357">
                  <c:v>-16.868797724379348</c:v>
                </c:pt>
                <c:pt idx="358">
                  <c:v>5.258648817147197</c:v>
                </c:pt>
                <c:pt idx="359">
                  <c:v>-11.4711336824199</c:v>
                </c:pt>
                <c:pt idx="360">
                  <c:v>-8.6741792066134096</c:v>
                </c:pt>
                <c:pt idx="361">
                  <c:v>-3.0400600573063485</c:v>
                </c:pt>
                <c:pt idx="362">
                  <c:v>-2.6892297363361166</c:v>
                </c:pt>
                <c:pt idx="363">
                  <c:v>-3.8360281446166731</c:v>
                </c:pt>
                <c:pt idx="364">
                  <c:v>2.0276094059639309</c:v>
                </c:pt>
                <c:pt idx="365">
                  <c:v>-3.4948167479574686</c:v>
                </c:pt>
                <c:pt idx="366">
                  <c:v>-12.069170248484962</c:v>
                </c:pt>
                <c:pt idx="367">
                  <c:v>-4.1194147371896115</c:v>
                </c:pt>
                <c:pt idx="368">
                  <c:v>12.328270814019412</c:v>
                </c:pt>
                <c:pt idx="369">
                  <c:v>5.1749755486294191</c:v>
                </c:pt>
                <c:pt idx="370">
                  <c:v>1.5463773099408655</c:v>
                </c:pt>
                <c:pt idx="371">
                  <c:v>-14.366604379390161</c:v>
                </c:pt>
                <c:pt idx="372">
                  <c:v>11.19769619455586</c:v>
                </c:pt>
                <c:pt idx="373">
                  <c:v>12.444164603427723</c:v>
                </c:pt>
                <c:pt idx="374">
                  <c:v>-1.5426154920488067</c:v>
                </c:pt>
                <c:pt idx="375">
                  <c:v>-2.0209126868733023</c:v>
                </c:pt>
                <c:pt idx="376">
                  <c:v>3.0550224204183589</c:v>
                </c:pt>
                <c:pt idx="377">
                  <c:v>-5.4411614611755468</c:v>
                </c:pt>
                <c:pt idx="378">
                  <c:v>1.8874049173594187</c:v>
                </c:pt>
                <c:pt idx="379">
                  <c:v>-3.8748581360534118</c:v>
                </c:pt>
                <c:pt idx="380">
                  <c:v>-1.2004770428132439</c:v>
                </c:pt>
                <c:pt idx="381">
                  <c:v>1.0784972526994281</c:v>
                </c:pt>
                <c:pt idx="382">
                  <c:v>-5.197855063309035</c:v>
                </c:pt>
                <c:pt idx="383">
                  <c:v>15.094159345748759</c:v>
                </c:pt>
                <c:pt idx="384">
                  <c:v>-4.9664842227933406</c:v>
                </c:pt>
                <c:pt idx="385">
                  <c:v>-18.955539666090829</c:v>
                </c:pt>
                <c:pt idx="386">
                  <c:v>-12.422955275697186</c:v>
                </c:pt>
                <c:pt idx="387">
                  <c:v>-3.307155890044065</c:v>
                </c:pt>
                <c:pt idx="388">
                  <c:v>-4.8967678877460088</c:v>
                </c:pt>
                <c:pt idx="389">
                  <c:v>3.8085731989564557</c:v>
                </c:pt>
                <c:pt idx="390">
                  <c:v>3.3156958044988194</c:v>
                </c:pt>
                <c:pt idx="391">
                  <c:v>-0.71290823268504511</c:v>
                </c:pt>
                <c:pt idx="392">
                  <c:v>-13.268939479989015</c:v>
                </c:pt>
                <c:pt idx="393">
                  <c:v>-5.5612978450907029</c:v>
                </c:pt>
                <c:pt idx="394">
                  <c:v>-3.4255216190307465</c:v>
                </c:pt>
                <c:pt idx="395">
                  <c:v>-3.8508506440005874</c:v>
                </c:pt>
                <c:pt idx="396">
                  <c:v>-6.1849249321755764</c:v>
                </c:pt>
                <c:pt idx="397">
                  <c:v>-2.6461777732954737</c:v>
                </c:pt>
                <c:pt idx="398">
                  <c:v>3.546478316189706</c:v>
                </c:pt>
                <c:pt idx="399">
                  <c:v>7.1745283884377393</c:v>
                </c:pt>
                <c:pt idx="400">
                  <c:v>13.161880898912095</c:v>
                </c:pt>
                <c:pt idx="401">
                  <c:v>0.4977598926517075</c:v>
                </c:pt>
                <c:pt idx="402">
                  <c:v>-16.169261962469911</c:v>
                </c:pt>
                <c:pt idx="403">
                  <c:v>4.4204632371667429</c:v>
                </c:pt>
                <c:pt idx="404">
                  <c:v>-4.994787155846609</c:v>
                </c:pt>
                <c:pt idx="405">
                  <c:v>-3.827860382189725</c:v>
                </c:pt>
                <c:pt idx="406">
                  <c:v>1.9418733510300683</c:v>
                </c:pt>
                <c:pt idx="407">
                  <c:v>4.2899150197986415</c:v>
                </c:pt>
                <c:pt idx="408">
                  <c:v>-3.2919979386451104</c:v>
                </c:pt>
                <c:pt idx="409">
                  <c:v>-6.8264099144540191</c:v>
                </c:pt>
                <c:pt idx="410">
                  <c:v>2.7001873123170057</c:v>
                </c:pt>
                <c:pt idx="411">
                  <c:v>-4.444339552067599</c:v>
                </c:pt>
                <c:pt idx="412">
                  <c:v>-2.9842298552268431</c:v>
                </c:pt>
                <c:pt idx="413">
                  <c:v>-5.4641688383154658</c:v>
                </c:pt>
                <c:pt idx="414">
                  <c:v>4.6631232783312893</c:v>
                </c:pt>
                <c:pt idx="415">
                  <c:v>3.8960515562454638</c:v>
                </c:pt>
                <c:pt idx="416">
                  <c:v>2.2398289707303256</c:v>
                </c:pt>
                <c:pt idx="417">
                  <c:v>-1.4619493722114285</c:v>
                </c:pt>
                <c:pt idx="418">
                  <c:v>1.5217135897626406</c:v>
                </c:pt>
                <c:pt idx="419">
                  <c:v>4.7129247875074469</c:v>
                </c:pt>
                <c:pt idx="420">
                  <c:v>4.7178901381790084</c:v>
                </c:pt>
                <c:pt idx="421">
                  <c:v>6.1502938082238359</c:v>
                </c:pt>
                <c:pt idx="422">
                  <c:v>-9.9539579168574477E-2</c:v>
                </c:pt>
                <c:pt idx="423">
                  <c:v>-0.43104946649966958</c:v>
                </c:pt>
                <c:pt idx="424">
                  <c:v>15.919428104745707</c:v>
                </c:pt>
                <c:pt idx="425">
                  <c:v>-6.1846759882198352</c:v>
                </c:pt>
                <c:pt idx="426">
                  <c:v>-10.287119795704584</c:v>
                </c:pt>
                <c:pt idx="427">
                  <c:v>-6.7753217974261588</c:v>
                </c:pt>
                <c:pt idx="428">
                  <c:v>-3.86904265926362</c:v>
                </c:pt>
                <c:pt idx="429">
                  <c:v>0.91020843533073048</c:v>
                </c:pt>
                <c:pt idx="430">
                  <c:v>-5.4314763918489071</c:v>
                </c:pt>
                <c:pt idx="431">
                  <c:v>-2.1359630923963167</c:v>
                </c:pt>
                <c:pt idx="432">
                  <c:v>0.71043690495677225</c:v>
                </c:pt>
                <c:pt idx="433">
                  <c:v>-7.2839162090919913</c:v>
                </c:pt>
                <c:pt idx="434">
                  <c:v>7.7984249830749235</c:v>
                </c:pt>
                <c:pt idx="435">
                  <c:v>0.19371213660863873</c:v>
                </c:pt>
                <c:pt idx="436">
                  <c:v>-9.3716606322961411</c:v>
                </c:pt>
                <c:pt idx="437">
                  <c:v>-1.4184739814027232</c:v>
                </c:pt>
                <c:pt idx="438">
                  <c:v>0.42925194229853503</c:v>
                </c:pt>
                <c:pt idx="439">
                  <c:v>5.7895616883056844</c:v>
                </c:pt>
                <c:pt idx="440">
                  <c:v>-2.7561579590806105</c:v>
                </c:pt>
                <c:pt idx="441">
                  <c:v>-6.1436227245491182</c:v>
                </c:pt>
                <c:pt idx="442">
                  <c:v>-3.7887763425658063</c:v>
                </c:pt>
                <c:pt idx="443">
                  <c:v>-3.2296406865941911</c:v>
                </c:pt>
                <c:pt idx="444">
                  <c:v>-11.682736685715724</c:v>
                </c:pt>
                <c:pt idx="445">
                  <c:v>-7.7200004074898612</c:v>
                </c:pt>
                <c:pt idx="446">
                  <c:v>24.526333290453433</c:v>
                </c:pt>
                <c:pt idx="447">
                  <c:v>11.528820617763385</c:v>
                </c:pt>
                <c:pt idx="448">
                  <c:v>-8.2958238107797051</c:v>
                </c:pt>
                <c:pt idx="449">
                  <c:v>1.9932250826090296</c:v>
                </c:pt>
                <c:pt idx="450">
                  <c:v>-8.2186534068106667</c:v>
                </c:pt>
                <c:pt idx="451">
                  <c:v>-3.5045439026937473</c:v>
                </c:pt>
                <c:pt idx="452">
                  <c:v>2.7985444022111423</c:v>
                </c:pt>
                <c:pt idx="453">
                  <c:v>3.5569299615494003</c:v>
                </c:pt>
                <c:pt idx="454">
                  <c:v>-15.626930568489065</c:v>
                </c:pt>
                <c:pt idx="455">
                  <c:v>2.9340249254751853</c:v>
                </c:pt>
                <c:pt idx="456">
                  <c:v>1.8451562273803219</c:v>
                </c:pt>
                <c:pt idx="457">
                  <c:v>0.36930712056904369</c:v>
                </c:pt>
                <c:pt idx="458">
                  <c:v>5.4337068174023599</c:v>
                </c:pt>
                <c:pt idx="459">
                  <c:v>-0.37514122386052406</c:v>
                </c:pt>
                <c:pt idx="460">
                  <c:v>3.4230327168123864</c:v>
                </c:pt>
                <c:pt idx="461">
                  <c:v>9.8158623365835567</c:v>
                </c:pt>
                <c:pt idx="462">
                  <c:v>6.0894461610791808</c:v>
                </c:pt>
                <c:pt idx="463">
                  <c:v>-3.008912007205474</c:v>
                </c:pt>
                <c:pt idx="464">
                  <c:v>8.0733248158616888</c:v>
                </c:pt>
                <c:pt idx="465">
                  <c:v>-12.145125842033622</c:v>
                </c:pt>
                <c:pt idx="466">
                  <c:v>8.1432249257652281</c:v>
                </c:pt>
                <c:pt idx="467">
                  <c:v>-6.2035083164916855</c:v>
                </c:pt>
                <c:pt idx="468">
                  <c:v>11.199776892353064</c:v>
                </c:pt>
                <c:pt idx="469">
                  <c:v>7.6802694117161217</c:v>
                </c:pt>
                <c:pt idx="470">
                  <c:v>-4.2253791078347458</c:v>
                </c:pt>
                <c:pt idx="471">
                  <c:v>5.1133281026004793</c:v>
                </c:pt>
                <c:pt idx="472">
                  <c:v>-2.6715740406793174</c:v>
                </c:pt>
                <c:pt idx="473">
                  <c:v>-1.3972777768236853</c:v>
                </c:pt>
                <c:pt idx="474">
                  <c:v>6.5093027734142623</c:v>
                </c:pt>
                <c:pt idx="475">
                  <c:v>-10.636937438077979</c:v>
                </c:pt>
                <c:pt idx="476">
                  <c:v>-3.8766503068986538</c:v>
                </c:pt>
                <c:pt idx="477">
                  <c:v>-0.76063853086676314</c:v>
                </c:pt>
                <c:pt idx="478">
                  <c:v>-1.5464732172189493</c:v>
                </c:pt>
                <c:pt idx="479">
                  <c:v>18.037066355583754</c:v>
                </c:pt>
                <c:pt idx="480">
                  <c:v>-6.4964208273102066</c:v>
                </c:pt>
                <c:pt idx="481">
                  <c:v>1.1588143841268277</c:v>
                </c:pt>
                <c:pt idx="482">
                  <c:v>-16.796575207401144</c:v>
                </c:pt>
                <c:pt idx="483">
                  <c:v>-7.5309147481199403</c:v>
                </c:pt>
                <c:pt idx="484">
                  <c:v>6.6255400405013987</c:v>
                </c:pt>
                <c:pt idx="485">
                  <c:v>1.5633220034215931</c:v>
                </c:pt>
                <c:pt idx="486">
                  <c:v>-1.463920539371145</c:v>
                </c:pt>
                <c:pt idx="487">
                  <c:v>6.6755401362481024</c:v>
                </c:pt>
                <c:pt idx="488">
                  <c:v>1.345856945820028</c:v>
                </c:pt>
                <c:pt idx="489">
                  <c:v>26.882809501147349</c:v>
                </c:pt>
                <c:pt idx="490">
                  <c:v>-2.291845467348276</c:v>
                </c:pt>
                <c:pt idx="491">
                  <c:v>1.4820094745403338</c:v>
                </c:pt>
                <c:pt idx="492">
                  <c:v>3.8127278263433304</c:v>
                </c:pt>
                <c:pt idx="493">
                  <c:v>14.343427513512751</c:v>
                </c:pt>
                <c:pt idx="494">
                  <c:v>-9.1914852494643995</c:v>
                </c:pt>
                <c:pt idx="495">
                  <c:v>-1.7955917499183069</c:v>
                </c:pt>
                <c:pt idx="496">
                  <c:v>-0.82436615275281611</c:v>
                </c:pt>
                <c:pt idx="497">
                  <c:v>7.1711716077510879</c:v>
                </c:pt>
                <c:pt idx="498">
                  <c:v>-0.38311525202382768</c:v>
                </c:pt>
                <c:pt idx="499">
                  <c:v>-2.0623912445692412</c:v>
                </c:pt>
                <c:pt idx="500">
                  <c:v>-13.649043669897456</c:v>
                </c:pt>
                <c:pt idx="501">
                  <c:v>-0.88856512956618516</c:v>
                </c:pt>
                <c:pt idx="502">
                  <c:v>5.3151832642625365</c:v>
                </c:pt>
                <c:pt idx="503">
                  <c:v>-1.0985592679158174</c:v>
                </c:pt>
                <c:pt idx="504">
                  <c:v>-2.413088741964863</c:v>
                </c:pt>
                <c:pt idx="505">
                  <c:v>-6.5475194355643724</c:v>
                </c:pt>
                <c:pt idx="506">
                  <c:v>8.6292104163928318</c:v>
                </c:pt>
                <c:pt idx="507">
                  <c:v>3.7876245918226914</c:v>
                </c:pt>
                <c:pt idx="508">
                  <c:v>12.109010918331521</c:v>
                </c:pt>
                <c:pt idx="509">
                  <c:v>-4.3570602509172298</c:v>
                </c:pt>
                <c:pt idx="510">
                  <c:v>-21.780125557681085</c:v>
                </c:pt>
                <c:pt idx="511">
                  <c:v>5.6188836708160359</c:v>
                </c:pt>
                <c:pt idx="512">
                  <c:v>0.89212627223983532</c:v>
                </c:pt>
                <c:pt idx="513">
                  <c:v>8.8045463976495011</c:v>
                </c:pt>
                <c:pt idx="514">
                  <c:v>-0.60565634961755066</c:v>
                </c:pt>
                <c:pt idx="515">
                  <c:v>5.6242155913647629</c:v>
                </c:pt>
                <c:pt idx="516">
                  <c:v>4.0329235481298298E-2</c:v>
                </c:pt>
                <c:pt idx="517">
                  <c:v>-0.50575603923819301</c:v>
                </c:pt>
                <c:pt idx="518">
                  <c:v>0.48597723748166377</c:v>
                </c:pt>
                <c:pt idx="519">
                  <c:v>7.1570781327652</c:v>
                </c:pt>
                <c:pt idx="520">
                  <c:v>16.113460311435798</c:v>
                </c:pt>
                <c:pt idx="521">
                  <c:v>-4.2396510210361411</c:v>
                </c:pt>
                <c:pt idx="522">
                  <c:v>0.20621257103270541</c:v>
                </c:pt>
                <c:pt idx="523">
                  <c:v>-5.6393578565013947</c:v>
                </c:pt>
                <c:pt idx="524">
                  <c:v>-3.3113771860562764</c:v>
                </c:pt>
                <c:pt idx="525">
                  <c:v>-3.0093744669513356</c:v>
                </c:pt>
                <c:pt idx="526">
                  <c:v>-7.860079410997967</c:v>
                </c:pt>
                <c:pt idx="527">
                  <c:v>-8.2222918639052764</c:v>
                </c:pt>
                <c:pt idx="528">
                  <c:v>-7.9054739152572937</c:v>
                </c:pt>
                <c:pt idx="529">
                  <c:v>5.1337812522151154</c:v>
                </c:pt>
                <c:pt idx="530">
                  <c:v>-2.967367390648846</c:v>
                </c:pt>
                <c:pt idx="531">
                  <c:v>-10.841650984642982</c:v>
                </c:pt>
                <c:pt idx="532">
                  <c:v>-13.130831164923901</c:v>
                </c:pt>
                <c:pt idx="533">
                  <c:v>1.0570651280153669</c:v>
                </c:pt>
                <c:pt idx="534">
                  <c:v>-1.4176725610816447</c:v>
                </c:pt>
                <c:pt idx="535">
                  <c:v>-1.6697223665231213</c:v>
                </c:pt>
                <c:pt idx="536">
                  <c:v>-7.9893765474241718</c:v>
                </c:pt>
                <c:pt idx="537">
                  <c:v>4.0595810702822668</c:v>
                </c:pt>
                <c:pt idx="538">
                  <c:v>9.3627154530441565</c:v>
                </c:pt>
                <c:pt idx="539">
                  <c:v>0.75180086795216994</c:v>
                </c:pt>
                <c:pt idx="540">
                  <c:v>2.3946372690971813</c:v>
                </c:pt>
                <c:pt idx="541">
                  <c:v>0.93178939994729082</c:v>
                </c:pt>
                <c:pt idx="542">
                  <c:v>-11.963629815527</c:v>
                </c:pt>
                <c:pt idx="543">
                  <c:v>6.7127180651872393</c:v>
                </c:pt>
                <c:pt idx="544">
                  <c:v>19.991449672613847</c:v>
                </c:pt>
                <c:pt idx="545">
                  <c:v>13.046957435153283</c:v>
                </c:pt>
                <c:pt idx="546">
                  <c:v>-0.88692695654515674</c:v>
                </c:pt>
                <c:pt idx="547">
                  <c:v>2.0767129223806506</c:v>
                </c:pt>
                <c:pt idx="548">
                  <c:v>4.7827173516385697</c:v>
                </c:pt>
                <c:pt idx="549">
                  <c:v>-3.3243568248292812</c:v>
                </c:pt>
                <c:pt idx="550">
                  <c:v>-6.4218397310243418</c:v>
                </c:pt>
                <c:pt idx="551">
                  <c:v>-1.1746583549343939</c:v>
                </c:pt>
                <c:pt idx="552">
                  <c:v>4.9564527935490776</c:v>
                </c:pt>
                <c:pt idx="553">
                  <c:v>-6.342313345957308</c:v>
                </c:pt>
                <c:pt idx="554">
                  <c:v>0.81974669476166706</c:v>
                </c:pt>
                <c:pt idx="555">
                  <c:v>6.4206285738883251</c:v>
                </c:pt>
                <c:pt idx="556">
                  <c:v>2.3422169939210526</c:v>
                </c:pt>
                <c:pt idx="557">
                  <c:v>5.14639282952961</c:v>
                </c:pt>
                <c:pt idx="558">
                  <c:v>-5.0967120087624949</c:v>
                </c:pt>
                <c:pt idx="559">
                  <c:v>3.555419068018864</c:v>
                </c:pt>
                <c:pt idx="560">
                  <c:v>2.2412773538005197</c:v>
                </c:pt>
                <c:pt idx="561">
                  <c:v>14.25356872594314</c:v>
                </c:pt>
                <c:pt idx="562">
                  <c:v>8.2438398304901703</c:v>
                </c:pt>
                <c:pt idx="563">
                  <c:v>-14.020840707352178</c:v>
                </c:pt>
                <c:pt idx="564">
                  <c:v>-6.0761756852724389</c:v>
                </c:pt>
                <c:pt idx="565">
                  <c:v>-1.1743604332573017</c:v>
                </c:pt>
                <c:pt idx="566">
                  <c:v>4.2020405282210618</c:v>
                </c:pt>
                <c:pt idx="567">
                  <c:v>2.0924900097860188</c:v>
                </c:pt>
                <c:pt idx="568">
                  <c:v>6.4643611850941056</c:v>
                </c:pt>
                <c:pt idx="569">
                  <c:v>1.8123181658986147</c:v>
                </c:pt>
                <c:pt idx="570">
                  <c:v>-11.045603705879905</c:v>
                </c:pt>
                <c:pt idx="571">
                  <c:v>-4.046465975012481</c:v>
                </c:pt>
                <c:pt idx="572">
                  <c:v>-8.7982646335337513</c:v>
                </c:pt>
                <c:pt idx="573">
                  <c:v>8.4091894869930961</c:v>
                </c:pt>
                <c:pt idx="574">
                  <c:v>3.6907387564988738</c:v>
                </c:pt>
                <c:pt idx="575">
                  <c:v>13.466377512389574</c:v>
                </c:pt>
                <c:pt idx="576">
                  <c:v>2.1988428606764412</c:v>
                </c:pt>
                <c:pt idx="577">
                  <c:v>25.148038740992657</c:v>
                </c:pt>
                <c:pt idx="578">
                  <c:v>-4.7558660077467536</c:v>
                </c:pt>
                <c:pt idx="579">
                  <c:v>-4.1422063628472507</c:v>
                </c:pt>
                <c:pt idx="580">
                  <c:v>4.188530427123311</c:v>
                </c:pt>
                <c:pt idx="581">
                  <c:v>2.538751652055339</c:v>
                </c:pt>
                <c:pt idx="582">
                  <c:v>-3.8537691383785759</c:v>
                </c:pt>
                <c:pt idx="583">
                  <c:v>9.5147606815527332</c:v>
                </c:pt>
                <c:pt idx="584">
                  <c:v>7.1502813949261963</c:v>
                </c:pt>
                <c:pt idx="585">
                  <c:v>14.305406704704751</c:v>
                </c:pt>
                <c:pt idx="586">
                  <c:v>-2.3718240769904302</c:v>
                </c:pt>
                <c:pt idx="587">
                  <c:v>-2.7645741887521211</c:v>
                </c:pt>
                <c:pt idx="588">
                  <c:v>7.2219006643282313</c:v>
                </c:pt>
                <c:pt idx="589">
                  <c:v>-1.0174357201708721</c:v>
                </c:pt>
                <c:pt idx="590">
                  <c:v>-5.0217850382883427</c:v>
                </c:pt>
                <c:pt idx="591">
                  <c:v>8.6830990466621643</c:v>
                </c:pt>
                <c:pt idx="592">
                  <c:v>-10.641163523536473</c:v>
                </c:pt>
                <c:pt idx="593">
                  <c:v>-4.4259322256400324</c:v>
                </c:pt>
                <c:pt idx="594">
                  <c:v>14.37377453244293</c:v>
                </c:pt>
                <c:pt idx="595">
                  <c:v>-1.4472609709551758</c:v>
                </c:pt>
                <c:pt idx="596">
                  <c:v>15.307831617440309</c:v>
                </c:pt>
                <c:pt idx="597">
                  <c:v>-3.5324928009518661</c:v>
                </c:pt>
                <c:pt idx="598">
                  <c:v>-2.0666279788087252</c:v>
                </c:pt>
                <c:pt idx="599">
                  <c:v>3.3459841585675534</c:v>
                </c:pt>
                <c:pt idx="600">
                  <c:v>-7.5108199592580274</c:v>
                </c:pt>
                <c:pt idx="601">
                  <c:v>1.9683176390552808</c:v>
                </c:pt>
                <c:pt idx="602">
                  <c:v>-11.917453136460807</c:v>
                </c:pt>
                <c:pt idx="603">
                  <c:v>-0.64535085572626372</c:v>
                </c:pt>
                <c:pt idx="604">
                  <c:v>-10.630159919058272</c:v>
                </c:pt>
                <c:pt idx="605">
                  <c:v>2.152541753912061</c:v>
                </c:pt>
                <c:pt idx="606">
                  <c:v>-0.11684532837154293</c:v>
                </c:pt>
                <c:pt idx="607">
                  <c:v>12.986540849164442</c:v>
                </c:pt>
                <c:pt idx="608">
                  <c:v>-12.997789090010862</c:v>
                </c:pt>
                <c:pt idx="609">
                  <c:v>2.272033355656756</c:v>
                </c:pt>
                <c:pt idx="610">
                  <c:v>-2.0185399823185719</c:v>
                </c:pt>
                <c:pt idx="611">
                  <c:v>-3.452853754054642</c:v>
                </c:pt>
                <c:pt idx="612">
                  <c:v>-3.4361030783230575</c:v>
                </c:pt>
                <c:pt idx="613">
                  <c:v>2.0481583931280483</c:v>
                </c:pt>
                <c:pt idx="614">
                  <c:v>-4.9415543750324957</c:v>
                </c:pt>
                <c:pt idx="615">
                  <c:v>-9.3478606602581671</c:v>
                </c:pt>
                <c:pt idx="616">
                  <c:v>0.96970302800170882</c:v>
                </c:pt>
                <c:pt idx="617">
                  <c:v>-11.524833963721122</c:v>
                </c:pt>
                <c:pt idx="618">
                  <c:v>9.4023676722994267</c:v>
                </c:pt>
                <c:pt idx="619">
                  <c:v>6.8313390848298354</c:v>
                </c:pt>
                <c:pt idx="620">
                  <c:v>8.406664214182463</c:v>
                </c:pt>
                <c:pt idx="621">
                  <c:v>-2.7341113069926806</c:v>
                </c:pt>
                <c:pt idx="622">
                  <c:v>-6.1593650984977391</c:v>
                </c:pt>
                <c:pt idx="623">
                  <c:v>-4.7643996427567927</c:v>
                </c:pt>
                <c:pt idx="624">
                  <c:v>-2.1708925001567927</c:v>
                </c:pt>
                <c:pt idx="625">
                  <c:v>7.7204020618573566E-2</c:v>
                </c:pt>
                <c:pt idx="626">
                  <c:v>10.056437639978213</c:v>
                </c:pt>
                <c:pt idx="627">
                  <c:v>-0.94905392166630342</c:v>
                </c:pt>
                <c:pt idx="628">
                  <c:v>-9.6433410789637861</c:v>
                </c:pt>
                <c:pt idx="629">
                  <c:v>-14.641272648651796</c:v>
                </c:pt>
                <c:pt idx="630">
                  <c:v>4.6556391768384842</c:v>
                </c:pt>
                <c:pt idx="631">
                  <c:v>-3.6761448588637258</c:v>
                </c:pt>
                <c:pt idx="632">
                  <c:v>-12.505193248885412</c:v>
                </c:pt>
                <c:pt idx="633">
                  <c:v>-9.5450112942448939</c:v>
                </c:pt>
                <c:pt idx="634">
                  <c:v>-0.3087640084269978</c:v>
                </c:pt>
                <c:pt idx="635">
                  <c:v>5.74829012680555</c:v>
                </c:pt>
                <c:pt idx="636">
                  <c:v>1.6509580860074351</c:v>
                </c:pt>
                <c:pt idx="637">
                  <c:v>-0.42032678568736515</c:v>
                </c:pt>
                <c:pt idx="638">
                  <c:v>2.0239231076558024</c:v>
                </c:pt>
                <c:pt idx="639">
                  <c:v>-2.4412833404461285</c:v>
                </c:pt>
                <c:pt idx="640">
                  <c:v>-6.0795407902353986</c:v>
                </c:pt>
                <c:pt idx="641">
                  <c:v>-2.8261739024358676</c:v>
                </c:pt>
                <c:pt idx="642">
                  <c:v>0.70409968493991926</c:v>
                </c:pt>
                <c:pt idx="643">
                  <c:v>-12.238637773389875</c:v>
                </c:pt>
                <c:pt idx="644">
                  <c:v>-13.284203197102892</c:v>
                </c:pt>
                <c:pt idx="645">
                  <c:v>2.6232262613990471</c:v>
                </c:pt>
                <c:pt idx="646">
                  <c:v>8.4697227691974035</c:v>
                </c:pt>
                <c:pt idx="647">
                  <c:v>7.4773648064232603</c:v>
                </c:pt>
                <c:pt idx="648">
                  <c:v>-4.3081855672904297</c:v>
                </c:pt>
                <c:pt idx="649">
                  <c:v>-0.11380307426180636</c:v>
                </c:pt>
                <c:pt idx="650">
                  <c:v>1.207991801756144</c:v>
                </c:pt>
                <c:pt idx="651">
                  <c:v>5.360928165546877</c:v>
                </c:pt>
                <c:pt idx="652">
                  <c:v>-9.1317475593896695</c:v>
                </c:pt>
                <c:pt idx="653">
                  <c:v>-18.061200712892546</c:v>
                </c:pt>
                <c:pt idx="654">
                  <c:v>-3.3423470291967163</c:v>
                </c:pt>
                <c:pt idx="655">
                  <c:v>0.88603450993249666</c:v>
                </c:pt>
                <c:pt idx="656">
                  <c:v>1.1805128178651643</c:v>
                </c:pt>
                <c:pt idx="657">
                  <c:v>1.6645624986689738</c:v>
                </c:pt>
                <c:pt idx="658">
                  <c:v>5.2993751755335854</c:v>
                </c:pt>
                <c:pt idx="659">
                  <c:v>-5.5996738118874134</c:v>
                </c:pt>
                <c:pt idx="660">
                  <c:v>3.120419130796936</c:v>
                </c:pt>
                <c:pt idx="661">
                  <c:v>7.304106402770131</c:v>
                </c:pt>
                <c:pt idx="662">
                  <c:v>-3.3149830184294693</c:v>
                </c:pt>
                <c:pt idx="663">
                  <c:v>12.372410883382003</c:v>
                </c:pt>
                <c:pt idx="664">
                  <c:v>-6.63082093696584</c:v>
                </c:pt>
                <c:pt idx="665">
                  <c:v>4.0865105903044707</c:v>
                </c:pt>
                <c:pt idx="666">
                  <c:v>-7.3427534167824291</c:v>
                </c:pt>
                <c:pt idx="667">
                  <c:v>5.8837119120833563</c:v>
                </c:pt>
                <c:pt idx="668">
                  <c:v>-5.8772403860931988</c:v>
                </c:pt>
                <c:pt idx="669">
                  <c:v>0.72880844381304399</c:v>
                </c:pt>
                <c:pt idx="670">
                  <c:v>-2.0261792351977101</c:v>
                </c:pt>
                <c:pt idx="671">
                  <c:v>0.51893294708703763</c:v>
                </c:pt>
                <c:pt idx="672">
                  <c:v>-5.285229982502436</c:v>
                </c:pt>
                <c:pt idx="673">
                  <c:v>-0.95289179182158534</c:v>
                </c:pt>
                <c:pt idx="674">
                  <c:v>4.32150690882421</c:v>
                </c:pt>
                <c:pt idx="675">
                  <c:v>-10.61132045857849</c:v>
                </c:pt>
                <c:pt idx="676">
                  <c:v>-0.15399824537087348</c:v>
                </c:pt>
                <c:pt idx="677">
                  <c:v>1.8774236669867435</c:v>
                </c:pt>
                <c:pt idx="678">
                  <c:v>-4.6932701062124664</c:v>
                </c:pt>
                <c:pt idx="679">
                  <c:v>4.2815055434805522</c:v>
                </c:pt>
                <c:pt idx="680">
                  <c:v>3.0872610546948298</c:v>
                </c:pt>
                <c:pt idx="681">
                  <c:v>16.157067605655683</c:v>
                </c:pt>
                <c:pt idx="682">
                  <c:v>-0.62680159857844586</c:v>
                </c:pt>
                <c:pt idx="683">
                  <c:v>-3.7349825060034298</c:v>
                </c:pt>
                <c:pt idx="684">
                  <c:v>-3.8326844475609221</c:v>
                </c:pt>
                <c:pt idx="685">
                  <c:v>-9.9172816185337567</c:v>
                </c:pt>
                <c:pt idx="686">
                  <c:v>-5.6135539079617836</c:v>
                </c:pt>
                <c:pt idx="687">
                  <c:v>3.8078909828665211</c:v>
                </c:pt>
                <c:pt idx="688">
                  <c:v>-6.905122387687527</c:v>
                </c:pt>
                <c:pt idx="689">
                  <c:v>10.604204688236248</c:v>
                </c:pt>
                <c:pt idx="690">
                  <c:v>4.0036446742124339</c:v>
                </c:pt>
                <c:pt idx="691">
                  <c:v>5.0345420172555677</c:v>
                </c:pt>
                <c:pt idx="692">
                  <c:v>7.6527457658689286</c:v>
                </c:pt>
                <c:pt idx="693">
                  <c:v>-2.5933118806633289</c:v>
                </c:pt>
                <c:pt idx="694">
                  <c:v>5.5109222778406348</c:v>
                </c:pt>
                <c:pt idx="695">
                  <c:v>3.4605840207503817</c:v>
                </c:pt>
                <c:pt idx="696">
                  <c:v>5.7278170411818614</c:v>
                </c:pt>
                <c:pt idx="697">
                  <c:v>3.6247209379619392</c:v>
                </c:pt>
                <c:pt idx="698">
                  <c:v>-4.3622357967080063</c:v>
                </c:pt>
                <c:pt idx="699">
                  <c:v>1.7136015367927016</c:v>
                </c:pt>
                <c:pt idx="700">
                  <c:v>0.89751030784090124</c:v>
                </c:pt>
                <c:pt idx="701">
                  <c:v>-6.0275604957226747</c:v>
                </c:pt>
                <c:pt idx="702">
                  <c:v>1.367515624289716</c:v>
                </c:pt>
                <c:pt idx="703">
                  <c:v>1.5262262327941585</c:v>
                </c:pt>
                <c:pt idx="704">
                  <c:v>0.30181539006268565</c:v>
                </c:pt>
                <c:pt idx="705">
                  <c:v>-0.44059718499715927</c:v>
                </c:pt>
                <c:pt idx="706">
                  <c:v>7.7742119695042469</c:v>
                </c:pt>
                <c:pt idx="707">
                  <c:v>-7.6939814685567649</c:v>
                </c:pt>
                <c:pt idx="708">
                  <c:v>5.6747867903674774</c:v>
                </c:pt>
                <c:pt idx="709">
                  <c:v>8.4807622428820437</c:v>
                </c:pt>
                <c:pt idx="710">
                  <c:v>2.1399877509361076</c:v>
                </c:pt>
                <c:pt idx="711">
                  <c:v>9.6718362225699224</c:v>
                </c:pt>
                <c:pt idx="712">
                  <c:v>1.3051496299076497</c:v>
                </c:pt>
                <c:pt idx="713">
                  <c:v>1.9347187175854685</c:v>
                </c:pt>
                <c:pt idx="714">
                  <c:v>-3.6140142618108939E-2</c:v>
                </c:pt>
                <c:pt idx="715">
                  <c:v>-2.5537407343714378</c:v>
                </c:pt>
                <c:pt idx="716">
                  <c:v>-5.236705778459978</c:v>
                </c:pt>
                <c:pt idx="717">
                  <c:v>10.353159086172049</c:v>
                </c:pt>
                <c:pt idx="718">
                  <c:v>-3.8952051498609777</c:v>
                </c:pt>
                <c:pt idx="719">
                  <c:v>6.1302359801066046</c:v>
                </c:pt>
                <c:pt idx="720">
                  <c:v>8.1947528259352396</c:v>
                </c:pt>
                <c:pt idx="721">
                  <c:v>1.5965720886808157</c:v>
                </c:pt>
                <c:pt idx="722">
                  <c:v>-4.34973850258186</c:v>
                </c:pt>
                <c:pt idx="723">
                  <c:v>5.1924225408881952</c:v>
                </c:pt>
                <c:pt idx="724">
                  <c:v>5.095133163326139</c:v>
                </c:pt>
                <c:pt idx="725">
                  <c:v>2.5262605270481657</c:v>
                </c:pt>
                <c:pt idx="726">
                  <c:v>6.9985233296928726</c:v>
                </c:pt>
                <c:pt idx="727">
                  <c:v>2.9474501355009188</c:v>
                </c:pt>
                <c:pt idx="728">
                  <c:v>-1.2632332001724427</c:v>
                </c:pt>
                <c:pt idx="729">
                  <c:v>-15.04195524176502</c:v>
                </c:pt>
                <c:pt idx="730">
                  <c:v>1.9735695929232229</c:v>
                </c:pt>
                <c:pt idx="731">
                  <c:v>4.8834612893587384</c:v>
                </c:pt>
                <c:pt idx="732">
                  <c:v>0.82881852768063879</c:v>
                </c:pt>
                <c:pt idx="733">
                  <c:v>-2.3311945561187173</c:v>
                </c:pt>
                <c:pt idx="734">
                  <c:v>-1.3040071447732871</c:v>
                </c:pt>
                <c:pt idx="735">
                  <c:v>5.5158787985515829</c:v>
                </c:pt>
                <c:pt idx="736">
                  <c:v>1.6641085345837148</c:v>
                </c:pt>
                <c:pt idx="737">
                  <c:v>-9.0282263527797113E-2</c:v>
                </c:pt>
                <c:pt idx="738">
                  <c:v>-2.4135714422586148</c:v>
                </c:pt>
                <c:pt idx="739">
                  <c:v>-2.1874657571164136</c:v>
                </c:pt>
                <c:pt idx="740">
                  <c:v>-6.8730639948881382</c:v>
                </c:pt>
                <c:pt idx="741">
                  <c:v>3.2596242434408182</c:v>
                </c:pt>
                <c:pt idx="742">
                  <c:v>-7.528754284595454</c:v>
                </c:pt>
                <c:pt idx="743">
                  <c:v>3.1711671890145396</c:v>
                </c:pt>
                <c:pt idx="744">
                  <c:v>3.498470737599753</c:v>
                </c:pt>
                <c:pt idx="745">
                  <c:v>-23.254622654473053</c:v>
                </c:pt>
                <c:pt idx="746">
                  <c:v>4.5396264422526116</c:v>
                </c:pt>
                <c:pt idx="747">
                  <c:v>-4.0434732796626971</c:v>
                </c:pt>
                <c:pt idx="748">
                  <c:v>2.3147593036901593</c:v>
                </c:pt>
                <c:pt idx="749">
                  <c:v>-1.1767255047346055</c:v>
                </c:pt>
                <c:pt idx="750">
                  <c:v>-3.6679544601803062</c:v>
                </c:pt>
                <c:pt idx="751">
                  <c:v>1.514734140335813</c:v>
                </c:pt>
                <c:pt idx="752">
                  <c:v>4.5074239087348786</c:v>
                </c:pt>
                <c:pt idx="753">
                  <c:v>-3.5659537382200837</c:v>
                </c:pt>
                <c:pt idx="754">
                  <c:v>13.463602335245348</c:v>
                </c:pt>
                <c:pt idx="755">
                  <c:v>-2.0333183216498236</c:v>
                </c:pt>
                <c:pt idx="756">
                  <c:v>11.384992616526528</c:v>
                </c:pt>
                <c:pt idx="757">
                  <c:v>8.4408783064988011</c:v>
                </c:pt>
                <c:pt idx="758">
                  <c:v>7.669998884449619</c:v>
                </c:pt>
                <c:pt idx="759">
                  <c:v>5.3565949711937364</c:v>
                </c:pt>
                <c:pt idx="760">
                  <c:v>4.7229181241651332</c:v>
                </c:pt>
                <c:pt idx="761">
                  <c:v>-16.186633023012625</c:v>
                </c:pt>
                <c:pt idx="762">
                  <c:v>2.1321073741288679</c:v>
                </c:pt>
                <c:pt idx="763">
                  <c:v>-1.4963218598161161</c:v>
                </c:pt>
                <c:pt idx="764">
                  <c:v>-12.43899123498376</c:v>
                </c:pt>
                <c:pt idx="765">
                  <c:v>-0.13134568416357695</c:v>
                </c:pt>
                <c:pt idx="766">
                  <c:v>-1.2707322592836192</c:v>
                </c:pt>
                <c:pt idx="767">
                  <c:v>-4.4618143214164547</c:v>
                </c:pt>
                <c:pt idx="768">
                  <c:v>-3.8337958884437082</c:v>
                </c:pt>
                <c:pt idx="769">
                  <c:v>4.7570808368044197</c:v>
                </c:pt>
                <c:pt idx="770">
                  <c:v>0.90888399436056488</c:v>
                </c:pt>
                <c:pt idx="771">
                  <c:v>12.110566213351163</c:v>
                </c:pt>
                <c:pt idx="772">
                  <c:v>3.3196726504064102</c:v>
                </c:pt>
                <c:pt idx="773">
                  <c:v>17.111754385957965</c:v>
                </c:pt>
                <c:pt idx="774">
                  <c:v>0.42003296045810257</c:v>
                </c:pt>
                <c:pt idx="775">
                  <c:v>3.1972608723241791</c:v>
                </c:pt>
                <c:pt idx="776">
                  <c:v>2.4960122644439195</c:v>
                </c:pt>
                <c:pt idx="777">
                  <c:v>7.9227587515580424</c:v>
                </c:pt>
                <c:pt idx="778">
                  <c:v>9.1341768034081596</c:v>
                </c:pt>
                <c:pt idx="779">
                  <c:v>-2.8536546284985844</c:v>
                </c:pt>
                <c:pt idx="780">
                  <c:v>-5.7087056231189592E-2</c:v>
                </c:pt>
                <c:pt idx="781">
                  <c:v>-5.8162056939755757</c:v>
                </c:pt>
                <c:pt idx="782">
                  <c:v>-5.6122751618960862</c:v>
                </c:pt>
                <c:pt idx="783">
                  <c:v>-4.4144199204531764</c:v>
                </c:pt>
                <c:pt idx="784">
                  <c:v>-13.903896071488653</c:v>
                </c:pt>
                <c:pt idx="785">
                  <c:v>-2.0479857407430799</c:v>
                </c:pt>
                <c:pt idx="786">
                  <c:v>7.8406621118632769</c:v>
                </c:pt>
                <c:pt idx="787">
                  <c:v>7.3794619767578382</c:v>
                </c:pt>
                <c:pt idx="788">
                  <c:v>-3.717409383320124</c:v>
                </c:pt>
                <c:pt idx="789">
                  <c:v>-8.8354072903190541</c:v>
                </c:pt>
                <c:pt idx="790">
                  <c:v>1.9877580378993898</c:v>
                </c:pt>
                <c:pt idx="791">
                  <c:v>-3.8829627510284404</c:v>
                </c:pt>
                <c:pt idx="792">
                  <c:v>1.7959856685279263</c:v>
                </c:pt>
                <c:pt idx="793">
                  <c:v>11.309925579058159</c:v>
                </c:pt>
                <c:pt idx="794">
                  <c:v>0.48830980164908766</c:v>
                </c:pt>
                <c:pt idx="795">
                  <c:v>7.590304668090134</c:v>
                </c:pt>
                <c:pt idx="796">
                  <c:v>-1.1744943772719374</c:v>
                </c:pt>
                <c:pt idx="797">
                  <c:v>-7.3743143804440265</c:v>
                </c:pt>
                <c:pt idx="798">
                  <c:v>12.333751835505687</c:v>
                </c:pt>
                <c:pt idx="799">
                  <c:v>2.8767996663266331</c:v>
                </c:pt>
                <c:pt idx="800">
                  <c:v>-1.9846225324648046</c:v>
                </c:pt>
                <c:pt idx="801">
                  <c:v>8.0199581428298643</c:v>
                </c:pt>
                <c:pt idx="802">
                  <c:v>-3.746458963807541</c:v>
                </c:pt>
                <c:pt idx="803">
                  <c:v>-11.80022815869183</c:v>
                </c:pt>
                <c:pt idx="804">
                  <c:v>7.0621206939977306</c:v>
                </c:pt>
                <c:pt idx="805">
                  <c:v>-0.11351423648717862</c:v>
                </c:pt>
                <c:pt idx="806">
                  <c:v>5.714005874768489</c:v>
                </c:pt>
                <c:pt idx="807">
                  <c:v>-2.4140221324504196</c:v>
                </c:pt>
                <c:pt idx="808">
                  <c:v>-4.403680764306003</c:v>
                </c:pt>
                <c:pt idx="809">
                  <c:v>-13.891790847501543</c:v>
                </c:pt>
                <c:pt idx="810">
                  <c:v>-0.7099992772798327</c:v>
                </c:pt>
                <c:pt idx="811">
                  <c:v>-8.269859025414096</c:v>
                </c:pt>
                <c:pt idx="812">
                  <c:v>-8.9367103373677814</c:v>
                </c:pt>
                <c:pt idx="813">
                  <c:v>13.800918178849034</c:v>
                </c:pt>
                <c:pt idx="814">
                  <c:v>-6.3032528236180241</c:v>
                </c:pt>
                <c:pt idx="815">
                  <c:v>3.3817661511120889</c:v>
                </c:pt>
                <c:pt idx="816">
                  <c:v>-18.49515715816414</c:v>
                </c:pt>
                <c:pt idx="817">
                  <c:v>-7.3078656098384691</c:v>
                </c:pt>
                <c:pt idx="818">
                  <c:v>-1.7447521935428085</c:v>
                </c:pt>
                <c:pt idx="819">
                  <c:v>2.9008333649755684</c:v>
                </c:pt>
                <c:pt idx="820">
                  <c:v>3.2805377829124325</c:v>
                </c:pt>
                <c:pt idx="821">
                  <c:v>2.557128747670264</c:v>
                </c:pt>
                <c:pt idx="822">
                  <c:v>-2.6099621239536859</c:v>
                </c:pt>
                <c:pt idx="823">
                  <c:v>-2.3609639477218138</c:v>
                </c:pt>
                <c:pt idx="824">
                  <c:v>9.7961819958921694</c:v>
                </c:pt>
                <c:pt idx="825">
                  <c:v>-0.47488718331499769</c:v>
                </c:pt>
                <c:pt idx="826">
                  <c:v>-3.9368305179592475</c:v>
                </c:pt>
                <c:pt idx="827">
                  <c:v>7.1006451622051046</c:v>
                </c:pt>
                <c:pt idx="828">
                  <c:v>-1.3910500855997014</c:v>
                </c:pt>
                <c:pt idx="829">
                  <c:v>11.83454657677089</c:v>
                </c:pt>
                <c:pt idx="830">
                  <c:v>7.7628298833404878</c:v>
                </c:pt>
                <c:pt idx="831">
                  <c:v>-7.8980624740155321</c:v>
                </c:pt>
                <c:pt idx="832">
                  <c:v>-5.2934519665837625</c:v>
                </c:pt>
                <c:pt idx="833">
                  <c:v>14.184774948504398</c:v>
                </c:pt>
                <c:pt idx="834">
                  <c:v>-5.7241085706230308</c:v>
                </c:pt>
                <c:pt idx="835">
                  <c:v>5.7228843518346721</c:v>
                </c:pt>
                <c:pt idx="836">
                  <c:v>7.6575012850458748</c:v>
                </c:pt>
                <c:pt idx="837">
                  <c:v>14.656405198867375</c:v>
                </c:pt>
                <c:pt idx="838">
                  <c:v>4.0607953627332272</c:v>
                </c:pt>
                <c:pt idx="839">
                  <c:v>10.73014642563782</c:v>
                </c:pt>
                <c:pt idx="840">
                  <c:v>-8.3473193245761763</c:v>
                </c:pt>
                <c:pt idx="841">
                  <c:v>-2.6687403567329113</c:v>
                </c:pt>
                <c:pt idx="842">
                  <c:v>3.1308313549127398</c:v>
                </c:pt>
                <c:pt idx="843">
                  <c:v>4.5221309402513477</c:v>
                </c:pt>
                <c:pt idx="844">
                  <c:v>2.2766542397432676</c:v>
                </c:pt>
                <c:pt idx="845">
                  <c:v>-9.4342453364703918</c:v>
                </c:pt>
                <c:pt idx="846">
                  <c:v>-20.8605739101972</c:v>
                </c:pt>
                <c:pt idx="847">
                  <c:v>1.1149320779398497</c:v>
                </c:pt>
                <c:pt idx="848">
                  <c:v>2.3743183526352212</c:v>
                </c:pt>
                <c:pt idx="849">
                  <c:v>5.0030195078132049</c:v>
                </c:pt>
                <c:pt idx="850">
                  <c:v>-9.612441959830381</c:v>
                </c:pt>
                <c:pt idx="851">
                  <c:v>1.5640142241447847</c:v>
                </c:pt>
                <c:pt idx="852">
                  <c:v>7.3752735065103927</c:v>
                </c:pt>
                <c:pt idx="853">
                  <c:v>0.92196637891912303</c:v>
                </c:pt>
                <c:pt idx="854">
                  <c:v>4.3002847438142195</c:v>
                </c:pt>
                <c:pt idx="855">
                  <c:v>-3.1943626856583336</c:v>
                </c:pt>
                <c:pt idx="856">
                  <c:v>-9.8663675740303738</c:v>
                </c:pt>
                <c:pt idx="857">
                  <c:v>-7.0759879617041648</c:v>
                </c:pt>
                <c:pt idx="858">
                  <c:v>6.4027248612462273</c:v>
                </c:pt>
                <c:pt idx="859">
                  <c:v>5.4729781305608576</c:v>
                </c:pt>
                <c:pt idx="860">
                  <c:v>-1.672112818387177</c:v>
                </c:pt>
                <c:pt idx="861">
                  <c:v>-4.358891258478927</c:v>
                </c:pt>
                <c:pt idx="862">
                  <c:v>25.040078750459784</c:v>
                </c:pt>
                <c:pt idx="863">
                  <c:v>-8.5452330973195387</c:v>
                </c:pt>
                <c:pt idx="864">
                  <c:v>3.4270546721389934</c:v>
                </c:pt>
                <c:pt idx="865">
                  <c:v>5.5608203090243968</c:v>
                </c:pt>
                <c:pt idx="866">
                  <c:v>-1.8685060416513011</c:v>
                </c:pt>
                <c:pt idx="867">
                  <c:v>-22.009043547985144</c:v>
                </c:pt>
                <c:pt idx="868">
                  <c:v>3.5452223605359912</c:v>
                </c:pt>
                <c:pt idx="869">
                  <c:v>2.1702241062270176</c:v>
                </c:pt>
                <c:pt idx="870">
                  <c:v>3.1991340534307611</c:v>
                </c:pt>
                <c:pt idx="871">
                  <c:v>1.2483172421304261</c:v>
                </c:pt>
                <c:pt idx="872">
                  <c:v>-3.2341851259525267</c:v>
                </c:pt>
                <c:pt idx="873">
                  <c:v>4.3076590915753421</c:v>
                </c:pt>
                <c:pt idx="874">
                  <c:v>-2.9581752844802089</c:v>
                </c:pt>
                <c:pt idx="875">
                  <c:v>-0.40292194717771412</c:v>
                </c:pt>
                <c:pt idx="876">
                  <c:v>-0.44371167171357229</c:v>
                </c:pt>
                <c:pt idx="877">
                  <c:v>-1.411024981090037</c:v>
                </c:pt>
                <c:pt idx="878">
                  <c:v>-1.0278465160339891</c:v>
                </c:pt>
                <c:pt idx="879">
                  <c:v>-3.2370089045728179</c:v>
                </c:pt>
                <c:pt idx="880">
                  <c:v>-9.7739365919662848</c:v>
                </c:pt>
                <c:pt idx="881">
                  <c:v>-3.8628112141863511</c:v>
                </c:pt>
                <c:pt idx="882">
                  <c:v>4.447494705675048</c:v>
                </c:pt>
                <c:pt idx="883">
                  <c:v>-2.5453885946617376</c:v>
                </c:pt>
                <c:pt idx="884">
                  <c:v>2.8605418575958694</c:v>
                </c:pt>
                <c:pt idx="885">
                  <c:v>-7.9888717430040046</c:v>
                </c:pt>
                <c:pt idx="886">
                  <c:v>-1.8863467633603976</c:v>
                </c:pt>
                <c:pt idx="887">
                  <c:v>2.5070126079109194</c:v>
                </c:pt>
                <c:pt idx="888">
                  <c:v>-16.631930491633298</c:v>
                </c:pt>
                <c:pt idx="889">
                  <c:v>3.852140254666466</c:v>
                </c:pt>
                <c:pt idx="890">
                  <c:v>3.9514256357375519</c:v>
                </c:pt>
                <c:pt idx="891">
                  <c:v>1.1411651277656212</c:v>
                </c:pt>
                <c:pt idx="892">
                  <c:v>3.2907189109815498</c:v>
                </c:pt>
                <c:pt idx="893">
                  <c:v>3.438544483512473</c:v>
                </c:pt>
                <c:pt idx="894">
                  <c:v>-7.0445865654401327</c:v>
                </c:pt>
                <c:pt idx="895">
                  <c:v>-0.99818678859093746</c:v>
                </c:pt>
                <c:pt idx="896">
                  <c:v>6.6738507736374686E-2</c:v>
                </c:pt>
                <c:pt idx="897">
                  <c:v>1.0144734845605683</c:v>
                </c:pt>
                <c:pt idx="898">
                  <c:v>-3.1975230066775708</c:v>
                </c:pt>
                <c:pt idx="899">
                  <c:v>7.8205844922994814</c:v>
                </c:pt>
                <c:pt idx="900">
                  <c:v>-2.9468092924479476</c:v>
                </c:pt>
                <c:pt idx="901">
                  <c:v>2.4945562109837383</c:v>
                </c:pt>
                <c:pt idx="902">
                  <c:v>4.1536292665547574</c:v>
                </c:pt>
                <c:pt idx="903">
                  <c:v>1.1963824571601513</c:v>
                </c:pt>
                <c:pt idx="904">
                  <c:v>11.222369491897576</c:v>
                </c:pt>
                <c:pt idx="905">
                  <c:v>1.4146005574166054</c:v>
                </c:pt>
                <c:pt idx="906">
                  <c:v>1.8702802229258992</c:v>
                </c:pt>
                <c:pt idx="907">
                  <c:v>4.6478301779463749</c:v>
                </c:pt>
                <c:pt idx="908">
                  <c:v>3.8502881618775575</c:v>
                </c:pt>
                <c:pt idx="909">
                  <c:v>1.4217478185104184</c:v>
                </c:pt>
                <c:pt idx="910">
                  <c:v>-1.1375996178222849</c:v>
                </c:pt>
                <c:pt idx="911">
                  <c:v>8.0758706945665466</c:v>
                </c:pt>
                <c:pt idx="912">
                  <c:v>1.8136533988676857</c:v>
                </c:pt>
                <c:pt idx="913">
                  <c:v>-4.4265694121534054</c:v>
                </c:pt>
                <c:pt idx="914">
                  <c:v>14.198458474999221</c:v>
                </c:pt>
                <c:pt idx="915">
                  <c:v>-1.20848685654191</c:v>
                </c:pt>
                <c:pt idx="916">
                  <c:v>5.093932752322516</c:v>
                </c:pt>
                <c:pt idx="917">
                  <c:v>0.98911342017057935</c:v>
                </c:pt>
                <c:pt idx="918">
                  <c:v>4.8353402701593664</c:v>
                </c:pt>
                <c:pt idx="919">
                  <c:v>-9.88693301650585E-2</c:v>
                </c:pt>
                <c:pt idx="920">
                  <c:v>-4.546677605748382</c:v>
                </c:pt>
                <c:pt idx="921">
                  <c:v>8.7378302505514718</c:v>
                </c:pt>
                <c:pt idx="922">
                  <c:v>3.5298986052965318</c:v>
                </c:pt>
                <c:pt idx="923">
                  <c:v>-10.381309306907358</c:v>
                </c:pt>
                <c:pt idx="924">
                  <c:v>-12.301282104193751</c:v>
                </c:pt>
                <c:pt idx="925">
                  <c:v>-12.607047179156833</c:v>
                </c:pt>
                <c:pt idx="926">
                  <c:v>-3.0283245137006141</c:v>
                </c:pt>
                <c:pt idx="927">
                  <c:v>0.30651260603404751</c:v>
                </c:pt>
                <c:pt idx="928">
                  <c:v>-5.6083262533349174</c:v>
                </c:pt>
                <c:pt idx="929">
                  <c:v>-5.756893239800263</c:v>
                </c:pt>
                <c:pt idx="930">
                  <c:v>1.1553729359379332</c:v>
                </c:pt>
                <c:pt idx="931">
                  <c:v>-2.2481807634543785</c:v>
                </c:pt>
                <c:pt idx="932">
                  <c:v>4.3755046673420814</c:v>
                </c:pt>
                <c:pt idx="933">
                  <c:v>9.8951917859397156</c:v>
                </c:pt>
                <c:pt idx="934">
                  <c:v>-5.5739485952571073</c:v>
                </c:pt>
                <c:pt idx="935">
                  <c:v>-4.4359409875153659</c:v>
                </c:pt>
                <c:pt idx="936">
                  <c:v>-5.5999090452982836</c:v>
                </c:pt>
                <c:pt idx="937">
                  <c:v>-1.3300902845955918</c:v>
                </c:pt>
                <c:pt idx="938">
                  <c:v>-11.394064242958843</c:v>
                </c:pt>
                <c:pt idx="939">
                  <c:v>-7.9935947808920176</c:v>
                </c:pt>
                <c:pt idx="940">
                  <c:v>5.1997122149678177</c:v>
                </c:pt>
                <c:pt idx="941">
                  <c:v>-0.69914928284957156</c:v>
                </c:pt>
                <c:pt idx="942">
                  <c:v>2.507370543966843</c:v>
                </c:pt>
                <c:pt idx="943">
                  <c:v>-2.7619486206424142</c:v>
                </c:pt>
                <c:pt idx="944">
                  <c:v>2.5195096615460848</c:v>
                </c:pt>
                <c:pt idx="945">
                  <c:v>5.7141880559136382E-2</c:v>
                </c:pt>
                <c:pt idx="946">
                  <c:v>-4.3387999312290386</c:v>
                </c:pt>
                <c:pt idx="947">
                  <c:v>0.10541552933121068</c:v>
                </c:pt>
                <c:pt idx="948">
                  <c:v>-8.176261983007322</c:v>
                </c:pt>
                <c:pt idx="949">
                  <c:v>-5.7099151481560142</c:v>
                </c:pt>
                <c:pt idx="950">
                  <c:v>-6.5688890979803221</c:v>
                </c:pt>
                <c:pt idx="951">
                  <c:v>-2.5127200473196378</c:v>
                </c:pt>
                <c:pt idx="952">
                  <c:v>-4.4058088753282494</c:v>
                </c:pt>
                <c:pt idx="953">
                  <c:v>-8.9583727745915738</c:v>
                </c:pt>
                <c:pt idx="954">
                  <c:v>2.5436311875180522</c:v>
                </c:pt>
                <c:pt idx="955">
                  <c:v>4.5648486490389004</c:v>
                </c:pt>
                <c:pt idx="956">
                  <c:v>12.784095716624583</c:v>
                </c:pt>
                <c:pt idx="957">
                  <c:v>-0.98113933656560981</c:v>
                </c:pt>
                <c:pt idx="958">
                  <c:v>-2.9648693183093116</c:v>
                </c:pt>
                <c:pt idx="959">
                  <c:v>-7.7976258523713682</c:v>
                </c:pt>
                <c:pt idx="960">
                  <c:v>18.38454481561789</c:v>
                </c:pt>
                <c:pt idx="961">
                  <c:v>-5.8653562276925939</c:v>
                </c:pt>
                <c:pt idx="962">
                  <c:v>-1.1479271879873743</c:v>
                </c:pt>
                <c:pt idx="963">
                  <c:v>-8.7447115218778286</c:v>
                </c:pt>
                <c:pt idx="964">
                  <c:v>6.2519153201199913</c:v>
                </c:pt>
                <c:pt idx="965">
                  <c:v>4.6386831894419096</c:v>
                </c:pt>
                <c:pt idx="966">
                  <c:v>5.4449563134107635</c:v>
                </c:pt>
                <c:pt idx="967">
                  <c:v>-4.2180363544356183</c:v>
                </c:pt>
                <c:pt idx="968">
                  <c:v>9.2523205711592809</c:v>
                </c:pt>
                <c:pt idx="969">
                  <c:v>-1.6447160196597395</c:v>
                </c:pt>
                <c:pt idx="970">
                  <c:v>-3.0530147918665023</c:v>
                </c:pt>
                <c:pt idx="971">
                  <c:v>-10.256728717742853</c:v>
                </c:pt>
                <c:pt idx="972">
                  <c:v>3.8497918430577052</c:v>
                </c:pt>
                <c:pt idx="973">
                  <c:v>5.9568110507174694</c:v>
                </c:pt>
                <c:pt idx="974">
                  <c:v>-4.3987763956686123</c:v>
                </c:pt>
                <c:pt idx="975">
                  <c:v>17.951881260950536</c:v>
                </c:pt>
                <c:pt idx="976">
                  <c:v>5.0874277420464722</c:v>
                </c:pt>
                <c:pt idx="977">
                  <c:v>2.4564851064908169</c:v>
                </c:pt>
                <c:pt idx="978">
                  <c:v>-1.8314407495352354</c:v>
                </c:pt>
                <c:pt idx="979">
                  <c:v>8.2036819643179335</c:v>
                </c:pt>
                <c:pt idx="980">
                  <c:v>-1.1448368661811195</c:v>
                </c:pt>
                <c:pt idx="981">
                  <c:v>-1.9038222229959239</c:v>
                </c:pt>
                <c:pt idx="982">
                  <c:v>1.497063691623417</c:v>
                </c:pt>
                <c:pt idx="983">
                  <c:v>5.3699459704994226</c:v>
                </c:pt>
                <c:pt idx="984">
                  <c:v>7.6481541549690704</c:v>
                </c:pt>
                <c:pt idx="985">
                  <c:v>2.4338888879696015</c:v>
                </c:pt>
                <c:pt idx="986">
                  <c:v>-7.1029894004322074</c:v>
                </c:pt>
                <c:pt idx="987">
                  <c:v>-5.2034492346820702</c:v>
                </c:pt>
                <c:pt idx="988">
                  <c:v>7.7663324123530071</c:v>
                </c:pt>
                <c:pt idx="989">
                  <c:v>-2.1103270574119861</c:v>
                </c:pt>
                <c:pt idx="990">
                  <c:v>6.3645846657348955</c:v>
                </c:pt>
                <c:pt idx="991">
                  <c:v>-0.19026556655148852</c:v>
                </c:pt>
                <c:pt idx="992">
                  <c:v>-1.7223618753153667</c:v>
                </c:pt>
                <c:pt idx="993">
                  <c:v>-4.1420424284253841</c:v>
                </c:pt>
                <c:pt idx="994">
                  <c:v>-17.030661361172051</c:v>
                </c:pt>
                <c:pt idx="995">
                  <c:v>3.3678033070075948</c:v>
                </c:pt>
                <c:pt idx="996">
                  <c:v>4.8063674409201198</c:v>
                </c:pt>
                <c:pt idx="997">
                  <c:v>1.8985675518464973</c:v>
                </c:pt>
                <c:pt idx="998">
                  <c:v>-1.6489922977749636</c:v>
                </c:pt>
                <c:pt idx="999">
                  <c:v>-4.8325816939908393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0C-43D8-95F1-F5CFC4CB1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154384"/>
        <c:axId val="570151888"/>
      </c:scatterChart>
      <c:valAx>
        <c:axId val="5701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1888"/>
        <c:crosses val="autoZero"/>
        <c:crossBetween val="midCat"/>
      </c:valAx>
      <c:valAx>
        <c:axId val="5701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Observed Y (horiz. axis) vs Predicted (vert. axis)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Validation set, based on </a:t>
            </a:r>
            <a:r>
              <a:rPr lang="en-US" sz="1000">
                <a:latin typeface="Symbol" panose="05050102010706020507" pitchFamily="18" charset="2"/>
              </a:rPr>
              <a:t>b</a:t>
            </a:r>
            <a:r>
              <a:rPr lang="en-US" sz="1000" baseline="-25000"/>
              <a:t>15</a:t>
            </a:r>
          </a:p>
        </c:rich>
      </c:tx>
      <c:layout>
        <c:manualLayout>
          <c:xMode val="edge"/>
          <c:yMode val="edge"/>
          <c:x val="0.14162348877374784"/>
          <c:y val="2.7210884353741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Control!$P$1</c:f>
              <c:strCache>
                <c:ptCount val="1"/>
                <c:pt idx="0">
                  <c:v>Y[k = 15]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63596534889097411"/>
                  <c:y val="-0.167424786187440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Control!$I$2:$I$1001</c:f>
              <c:numCache>
                <c:formatCode>0.0000</c:formatCode>
                <c:ptCount val="1000"/>
                <c:pt idx="0">
                  <c:v>-89.194060757502243</c:v>
                </c:pt>
                <c:pt idx="1">
                  <c:v>-95.721883332639337</c:v>
                </c:pt>
                <c:pt idx="2">
                  <c:v>16.768971901266056</c:v>
                </c:pt>
                <c:pt idx="3">
                  <c:v>-33.577611714995548</c:v>
                </c:pt>
                <c:pt idx="4">
                  <c:v>25.767434297214471</c:v>
                </c:pt>
                <c:pt idx="5">
                  <c:v>131.46792123052819</c:v>
                </c:pt>
                <c:pt idx="6">
                  <c:v>36.157583393422122</c:v>
                </c:pt>
                <c:pt idx="7">
                  <c:v>12.870191995687104</c:v>
                </c:pt>
                <c:pt idx="8">
                  <c:v>-20.458368622272197</c:v>
                </c:pt>
                <c:pt idx="9">
                  <c:v>15.233975832335096</c:v>
                </c:pt>
                <c:pt idx="10">
                  <c:v>-41.272846198128818</c:v>
                </c:pt>
                <c:pt idx="11">
                  <c:v>-22.338694042702244</c:v>
                </c:pt>
                <c:pt idx="12">
                  <c:v>-8.1832779269163467</c:v>
                </c:pt>
                <c:pt idx="13">
                  <c:v>-18.06242563429446</c:v>
                </c:pt>
                <c:pt idx="14">
                  <c:v>39.429424419040878</c:v>
                </c:pt>
                <c:pt idx="15">
                  <c:v>-32.529027482654087</c:v>
                </c:pt>
                <c:pt idx="16">
                  <c:v>-36.259992865125938</c:v>
                </c:pt>
                <c:pt idx="17">
                  <c:v>59.454551949372934</c:v>
                </c:pt>
                <c:pt idx="18">
                  <c:v>-15.510436455172817</c:v>
                </c:pt>
                <c:pt idx="19">
                  <c:v>-22.465964616505346</c:v>
                </c:pt>
                <c:pt idx="20">
                  <c:v>-30.831643803936977</c:v>
                </c:pt>
                <c:pt idx="21">
                  <c:v>-34.993328229177472</c:v>
                </c:pt>
                <c:pt idx="22">
                  <c:v>68.625423923746922</c:v>
                </c:pt>
                <c:pt idx="23">
                  <c:v>-24.364973688401442</c:v>
                </c:pt>
                <c:pt idx="24">
                  <c:v>-45.777438175018609</c:v>
                </c:pt>
                <c:pt idx="25">
                  <c:v>-5.1470289636558455</c:v>
                </c:pt>
                <c:pt idx="26">
                  <c:v>1.6335508014421318</c:v>
                </c:pt>
                <c:pt idx="27">
                  <c:v>9.4423096156529613</c:v>
                </c:pt>
                <c:pt idx="28">
                  <c:v>59.163005818445178</c:v>
                </c:pt>
                <c:pt idx="29">
                  <c:v>-55.133750859753924</c:v>
                </c:pt>
                <c:pt idx="30">
                  <c:v>92.145459463110313</c:v>
                </c:pt>
                <c:pt idx="31">
                  <c:v>-26.947180074783788</c:v>
                </c:pt>
                <c:pt idx="32">
                  <c:v>-22.07832318026859</c:v>
                </c:pt>
                <c:pt idx="33">
                  <c:v>-46.297767223452219</c:v>
                </c:pt>
                <c:pt idx="34">
                  <c:v>-27.082367717656219</c:v>
                </c:pt>
                <c:pt idx="35">
                  <c:v>25.940129497386962</c:v>
                </c:pt>
                <c:pt idx="36">
                  <c:v>18.474944054794442</c:v>
                </c:pt>
                <c:pt idx="37">
                  <c:v>-27.807523750737278</c:v>
                </c:pt>
                <c:pt idx="38">
                  <c:v>10.937505301968677</c:v>
                </c:pt>
                <c:pt idx="39">
                  <c:v>-27.634821477220086</c:v>
                </c:pt>
                <c:pt idx="40">
                  <c:v>29.046615035472129</c:v>
                </c:pt>
                <c:pt idx="41">
                  <c:v>-24.821696009301682</c:v>
                </c:pt>
                <c:pt idx="42">
                  <c:v>-71.429371202374043</c:v>
                </c:pt>
                <c:pt idx="43">
                  <c:v>-0.12842715194996357</c:v>
                </c:pt>
                <c:pt idx="44">
                  <c:v>23.642438647032215</c:v>
                </c:pt>
                <c:pt idx="45">
                  <c:v>-44.398039586326732</c:v>
                </c:pt>
                <c:pt idx="46">
                  <c:v>-21.166528442817597</c:v>
                </c:pt>
                <c:pt idx="47">
                  <c:v>9.8150435500717457</c:v>
                </c:pt>
                <c:pt idx="48">
                  <c:v>-42.478187848767817</c:v>
                </c:pt>
                <c:pt idx="49">
                  <c:v>-75.898958842860438</c:v>
                </c:pt>
                <c:pt idx="50">
                  <c:v>35.216231984707264</c:v>
                </c:pt>
                <c:pt idx="51">
                  <c:v>3.4014896270717152</c:v>
                </c:pt>
                <c:pt idx="52">
                  <c:v>11.476371793804727</c:v>
                </c:pt>
                <c:pt idx="53">
                  <c:v>64.484424033507693</c:v>
                </c:pt>
                <c:pt idx="54">
                  <c:v>-16.015231969994147</c:v>
                </c:pt>
                <c:pt idx="55">
                  <c:v>-11.945423081086172</c:v>
                </c:pt>
                <c:pt idx="56">
                  <c:v>17.512838310894509</c:v>
                </c:pt>
                <c:pt idx="57">
                  <c:v>40.331043548660183</c:v>
                </c:pt>
                <c:pt idx="58">
                  <c:v>22.816142597094473</c:v>
                </c:pt>
                <c:pt idx="59">
                  <c:v>-52.116089555461627</c:v>
                </c:pt>
                <c:pt idx="60">
                  <c:v>31.161770299899175</c:v>
                </c:pt>
                <c:pt idx="61">
                  <c:v>48.014723036657912</c:v>
                </c:pt>
                <c:pt idx="62">
                  <c:v>31.456199297408723</c:v>
                </c:pt>
                <c:pt idx="63">
                  <c:v>-3.7975102393646907</c:v>
                </c:pt>
                <c:pt idx="64">
                  <c:v>50.272528597282104</c:v>
                </c:pt>
                <c:pt idx="65">
                  <c:v>42.499896491219566</c:v>
                </c:pt>
                <c:pt idx="66">
                  <c:v>26.702462436590022</c:v>
                </c:pt>
                <c:pt idx="67">
                  <c:v>-4.1601694693514082</c:v>
                </c:pt>
                <c:pt idx="68">
                  <c:v>-48.597283353698593</c:v>
                </c:pt>
                <c:pt idx="69">
                  <c:v>-23.023136225588427</c:v>
                </c:pt>
                <c:pt idx="70">
                  <c:v>37.743793017126507</c:v>
                </c:pt>
                <c:pt idx="71">
                  <c:v>-18.413711452343151</c:v>
                </c:pt>
                <c:pt idx="72">
                  <c:v>-5.4271955701054999</c:v>
                </c:pt>
                <c:pt idx="73">
                  <c:v>-50.842647474248544</c:v>
                </c:pt>
                <c:pt idx="74">
                  <c:v>-68.194025297234617</c:v>
                </c:pt>
                <c:pt idx="75">
                  <c:v>-0.25442100569934345</c:v>
                </c:pt>
                <c:pt idx="76">
                  <c:v>-28.689142364608383</c:v>
                </c:pt>
                <c:pt idx="77">
                  <c:v>-8.6316455481841414E-2</c:v>
                </c:pt>
                <c:pt idx="78">
                  <c:v>-34.372098997516034</c:v>
                </c:pt>
                <c:pt idx="79">
                  <c:v>29.90216263746742</c:v>
                </c:pt>
                <c:pt idx="80">
                  <c:v>37.025450687198393</c:v>
                </c:pt>
                <c:pt idx="81">
                  <c:v>-33.192005465304668</c:v>
                </c:pt>
                <c:pt idx="82">
                  <c:v>60.282835010975255</c:v>
                </c:pt>
                <c:pt idx="83">
                  <c:v>89.75018715304671</c:v>
                </c:pt>
                <c:pt idx="84">
                  <c:v>-39.51848759595471</c:v>
                </c:pt>
                <c:pt idx="85">
                  <c:v>25.428818453105453</c:v>
                </c:pt>
                <c:pt idx="86">
                  <c:v>9.3483518772340126</c:v>
                </c:pt>
                <c:pt idx="87">
                  <c:v>-6.5370512055524896</c:v>
                </c:pt>
                <c:pt idx="88">
                  <c:v>-71.456854755692447</c:v>
                </c:pt>
                <c:pt idx="89">
                  <c:v>-27.268699944714474</c:v>
                </c:pt>
                <c:pt idx="90">
                  <c:v>25.369458620901788</c:v>
                </c:pt>
                <c:pt idx="91">
                  <c:v>29.003491361763974</c:v>
                </c:pt>
                <c:pt idx="92">
                  <c:v>33.672212304614519</c:v>
                </c:pt>
                <c:pt idx="93">
                  <c:v>30.74991884805986</c:v>
                </c:pt>
                <c:pt idx="94">
                  <c:v>-33.772732006378433</c:v>
                </c:pt>
                <c:pt idx="95">
                  <c:v>-9.0572548296227851E-2</c:v>
                </c:pt>
                <c:pt idx="96">
                  <c:v>-24.840575304020348</c:v>
                </c:pt>
                <c:pt idx="97">
                  <c:v>-28.102104216493842</c:v>
                </c:pt>
                <c:pt idx="98">
                  <c:v>2.5387070079220528</c:v>
                </c:pt>
                <c:pt idx="99">
                  <c:v>-28.518894655688374</c:v>
                </c:pt>
                <c:pt idx="100">
                  <c:v>-7.4080449081365014</c:v>
                </c:pt>
                <c:pt idx="101">
                  <c:v>-61.896150162557625</c:v>
                </c:pt>
                <c:pt idx="102">
                  <c:v>-46.66824773784144</c:v>
                </c:pt>
                <c:pt idx="103">
                  <c:v>13.575653952294127</c:v>
                </c:pt>
                <c:pt idx="104">
                  <c:v>-4.9252191060813164</c:v>
                </c:pt>
                <c:pt idx="105">
                  <c:v>-5.3908088644088892</c:v>
                </c:pt>
                <c:pt idx="106">
                  <c:v>21.156820528515478</c:v>
                </c:pt>
                <c:pt idx="107">
                  <c:v>-13.116009162207568</c:v>
                </c:pt>
                <c:pt idx="108">
                  <c:v>-79.240490975478266</c:v>
                </c:pt>
                <c:pt idx="109">
                  <c:v>-28.499991323712262</c:v>
                </c:pt>
                <c:pt idx="110">
                  <c:v>6.2553440730764649</c:v>
                </c:pt>
                <c:pt idx="111">
                  <c:v>-25.212349188379445</c:v>
                </c:pt>
                <c:pt idx="112">
                  <c:v>178.25908992259289</c:v>
                </c:pt>
                <c:pt idx="113">
                  <c:v>0.10433491010396256</c:v>
                </c:pt>
                <c:pt idx="114">
                  <c:v>-52.486055882552066</c:v>
                </c:pt>
                <c:pt idx="115">
                  <c:v>8.4149135443135634</c:v>
                </c:pt>
                <c:pt idx="116">
                  <c:v>-30.646250626660386</c:v>
                </c:pt>
                <c:pt idx="117">
                  <c:v>91.092022416305127</c:v>
                </c:pt>
                <c:pt idx="118">
                  <c:v>-3.328714390796641</c:v>
                </c:pt>
                <c:pt idx="119">
                  <c:v>53.494094185384647</c:v>
                </c:pt>
                <c:pt idx="120">
                  <c:v>38.68865797250448</c:v>
                </c:pt>
                <c:pt idx="121">
                  <c:v>33.169504760705166</c:v>
                </c:pt>
                <c:pt idx="122">
                  <c:v>-1.6203771414834591</c:v>
                </c:pt>
                <c:pt idx="123">
                  <c:v>29.203586941044097</c:v>
                </c:pt>
                <c:pt idx="124">
                  <c:v>43.823580598901103</c:v>
                </c:pt>
                <c:pt idx="125">
                  <c:v>-95.994250617174302</c:v>
                </c:pt>
                <c:pt idx="126">
                  <c:v>-46.851350402980358</c:v>
                </c:pt>
                <c:pt idx="127">
                  <c:v>-70.67710248486398</c:v>
                </c:pt>
                <c:pt idx="128">
                  <c:v>30.687564743696633</c:v>
                </c:pt>
                <c:pt idx="129">
                  <c:v>10.451002582420488</c:v>
                </c:pt>
                <c:pt idx="130">
                  <c:v>24.320704832792487</c:v>
                </c:pt>
                <c:pt idx="131">
                  <c:v>51.754970843764553</c:v>
                </c:pt>
                <c:pt idx="132">
                  <c:v>20.117129834428894</c:v>
                </c:pt>
                <c:pt idx="133">
                  <c:v>-58.237331904228341</c:v>
                </c:pt>
                <c:pt idx="134">
                  <c:v>-31.949314817484542</c:v>
                </c:pt>
                <c:pt idx="135">
                  <c:v>-14.864586922514652</c:v>
                </c:pt>
                <c:pt idx="136">
                  <c:v>-84.709578363106658</c:v>
                </c:pt>
                <c:pt idx="137">
                  <c:v>-5.6275055306457347</c:v>
                </c:pt>
                <c:pt idx="138">
                  <c:v>-23.929823509490735</c:v>
                </c:pt>
                <c:pt idx="139">
                  <c:v>60.334966970391996</c:v>
                </c:pt>
                <c:pt idx="140">
                  <c:v>41.183721369639443</c:v>
                </c:pt>
                <c:pt idx="141">
                  <c:v>-12.347992264639053</c:v>
                </c:pt>
                <c:pt idx="142">
                  <c:v>11.630530569745275</c:v>
                </c:pt>
                <c:pt idx="143">
                  <c:v>-12.293176026403835</c:v>
                </c:pt>
                <c:pt idx="144">
                  <c:v>-165.44698478693775</c:v>
                </c:pt>
                <c:pt idx="145">
                  <c:v>15.912077155057261</c:v>
                </c:pt>
                <c:pt idx="146">
                  <c:v>-16.261699712638162</c:v>
                </c:pt>
                <c:pt idx="147">
                  <c:v>4.7390224603345041</c:v>
                </c:pt>
                <c:pt idx="148">
                  <c:v>4.3039566029966814</c:v>
                </c:pt>
                <c:pt idx="149">
                  <c:v>-30.335088893804325</c:v>
                </c:pt>
                <c:pt idx="150">
                  <c:v>12.149159579805858</c:v>
                </c:pt>
                <c:pt idx="151">
                  <c:v>-25.345711260410074</c:v>
                </c:pt>
                <c:pt idx="152">
                  <c:v>-49.642454419654634</c:v>
                </c:pt>
                <c:pt idx="153">
                  <c:v>6.875930263719181</c:v>
                </c:pt>
                <c:pt idx="154">
                  <c:v>-90.943032201953983</c:v>
                </c:pt>
                <c:pt idx="155">
                  <c:v>-18.249502427406036</c:v>
                </c:pt>
                <c:pt idx="156">
                  <c:v>57.850016454120045</c:v>
                </c:pt>
                <c:pt idx="157">
                  <c:v>62.527780492688166</c:v>
                </c:pt>
                <c:pt idx="158">
                  <c:v>-23.939432267511929</c:v>
                </c:pt>
                <c:pt idx="159">
                  <c:v>-12.79912614697847</c:v>
                </c:pt>
                <c:pt idx="160">
                  <c:v>8.7843760891353426</c:v>
                </c:pt>
                <c:pt idx="161">
                  <c:v>33.196330298774974</c:v>
                </c:pt>
                <c:pt idx="162">
                  <c:v>-5.6331416904235976</c:v>
                </c:pt>
                <c:pt idx="163">
                  <c:v>-11.424635096716196</c:v>
                </c:pt>
                <c:pt idx="164">
                  <c:v>-52.158223878174013</c:v>
                </c:pt>
                <c:pt idx="165">
                  <c:v>67.805955039094584</c:v>
                </c:pt>
                <c:pt idx="166">
                  <c:v>16.526107294474599</c:v>
                </c:pt>
                <c:pt idx="167">
                  <c:v>-18.694514197260688</c:v>
                </c:pt>
                <c:pt idx="168">
                  <c:v>20.790271441845782</c:v>
                </c:pt>
                <c:pt idx="169">
                  <c:v>46.345111015870572</c:v>
                </c:pt>
                <c:pt idx="170">
                  <c:v>24.262763225953368</c:v>
                </c:pt>
                <c:pt idx="171">
                  <c:v>26.866336512907996</c:v>
                </c:pt>
                <c:pt idx="172">
                  <c:v>6.031534705858224</c:v>
                </c:pt>
                <c:pt idx="173">
                  <c:v>-5.9063736916126599</c:v>
                </c:pt>
                <c:pt idx="174">
                  <c:v>-42.115223035803446</c:v>
                </c:pt>
                <c:pt idx="175">
                  <c:v>-55.592241754131365</c:v>
                </c:pt>
                <c:pt idx="176">
                  <c:v>2.5250237101918316E-2</c:v>
                </c:pt>
                <c:pt idx="177">
                  <c:v>-31.099348244855179</c:v>
                </c:pt>
                <c:pt idx="178">
                  <c:v>-3.5691563299130262</c:v>
                </c:pt>
                <c:pt idx="179">
                  <c:v>6.5510984557025047</c:v>
                </c:pt>
                <c:pt idx="180">
                  <c:v>-36.531262526593828</c:v>
                </c:pt>
                <c:pt idx="181">
                  <c:v>48.420052003610749</c:v>
                </c:pt>
                <c:pt idx="182">
                  <c:v>-8.8746678190031041</c:v>
                </c:pt>
                <c:pt idx="183">
                  <c:v>16.788315334687848</c:v>
                </c:pt>
                <c:pt idx="184">
                  <c:v>-93.193363875248309</c:v>
                </c:pt>
                <c:pt idx="185">
                  <c:v>-14.355380387502432</c:v>
                </c:pt>
                <c:pt idx="186">
                  <c:v>-41.019829708764014</c:v>
                </c:pt>
                <c:pt idx="187">
                  <c:v>14.934513386007904</c:v>
                </c:pt>
                <c:pt idx="188">
                  <c:v>-7.6335911300409558</c:v>
                </c:pt>
                <c:pt idx="189">
                  <c:v>-7.1165197618252494</c:v>
                </c:pt>
                <c:pt idx="190">
                  <c:v>46.071320800182463</c:v>
                </c:pt>
                <c:pt idx="191">
                  <c:v>-72.186402530768959</c:v>
                </c:pt>
                <c:pt idx="192">
                  <c:v>-26.883024997314433</c:v>
                </c:pt>
                <c:pt idx="193">
                  <c:v>-59.54880580461775</c:v>
                </c:pt>
                <c:pt idx="194">
                  <c:v>-22.315109754066604</c:v>
                </c:pt>
                <c:pt idx="195">
                  <c:v>133.88819820355772</c:v>
                </c:pt>
                <c:pt idx="196">
                  <c:v>47.157347480670339</c:v>
                </c:pt>
                <c:pt idx="197">
                  <c:v>-30.839563312692484</c:v>
                </c:pt>
                <c:pt idx="198">
                  <c:v>6.340480081638467</c:v>
                </c:pt>
                <c:pt idx="199">
                  <c:v>-55.637585756054207</c:v>
                </c:pt>
                <c:pt idx="200">
                  <c:v>-16.212295159069363</c:v>
                </c:pt>
                <c:pt idx="201">
                  <c:v>-35.555915492425349</c:v>
                </c:pt>
                <c:pt idx="202">
                  <c:v>-15.163676178806178</c:v>
                </c:pt>
                <c:pt idx="203">
                  <c:v>66.44685580403349</c:v>
                </c:pt>
                <c:pt idx="204">
                  <c:v>49.376704232713081</c:v>
                </c:pt>
                <c:pt idx="205">
                  <c:v>-40.164464781211962</c:v>
                </c:pt>
                <c:pt idx="206">
                  <c:v>-7.0525953764682869</c:v>
                </c:pt>
                <c:pt idx="207">
                  <c:v>65.333092992969853</c:v>
                </c:pt>
                <c:pt idx="208">
                  <c:v>24.82554168718454</c:v>
                </c:pt>
                <c:pt idx="209">
                  <c:v>4.0816993585278105</c:v>
                </c:pt>
                <c:pt idx="210">
                  <c:v>74.389118694051291</c:v>
                </c:pt>
                <c:pt idx="211">
                  <c:v>7.7863976608537868</c:v>
                </c:pt>
                <c:pt idx="212">
                  <c:v>12.554077981941811</c:v>
                </c:pt>
                <c:pt idx="213">
                  <c:v>4.1451553463165309</c:v>
                </c:pt>
                <c:pt idx="214">
                  <c:v>65.687418870408223</c:v>
                </c:pt>
                <c:pt idx="215">
                  <c:v>46.428947660482017</c:v>
                </c:pt>
                <c:pt idx="216">
                  <c:v>21.568871214447558</c:v>
                </c:pt>
                <c:pt idx="217">
                  <c:v>-73.044286598501273</c:v>
                </c:pt>
                <c:pt idx="218">
                  <c:v>70.385223894443939</c:v>
                </c:pt>
                <c:pt idx="219">
                  <c:v>0.90309977865191904</c:v>
                </c:pt>
                <c:pt idx="220">
                  <c:v>51.799712068105912</c:v>
                </c:pt>
                <c:pt idx="221">
                  <c:v>45.594889608526813</c:v>
                </c:pt>
                <c:pt idx="222">
                  <c:v>44.320687245315085</c:v>
                </c:pt>
                <c:pt idx="223">
                  <c:v>15.015033582344692</c:v>
                </c:pt>
                <c:pt idx="224">
                  <c:v>-10.811018746021375</c:v>
                </c:pt>
                <c:pt idx="225">
                  <c:v>48.441993013040722</c:v>
                </c:pt>
                <c:pt idx="226">
                  <c:v>-37.151633839957839</c:v>
                </c:pt>
                <c:pt idx="227">
                  <c:v>-9.8176031517506939</c:v>
                </c:pt>
                <c:pt idx="228">
                  <c:v>-12.148060368506682</c:v>
                </c:pt>
                <c:pt idx="229">
                  <c:v>-54.653644452946111</c:v>
                </c:pt>
                <c:pt idx="230">
                  <c:v>59.482027112425172</c:v>
                </c:pt>
                <c:pt idx="231">
                  <c:v>17.694115122556148</c:v>
                </c:pt>
                <c:pt idx="232">
                  <c:v>59.7068205146401</c:v>
                </c:pt>
                <c:pt idx="233">
                  <c:v>-40.976561429326118</c:v>
                </c:pt>
                <c:pt idx="234">
                  <c:v>-11.985471834686775</c:v>
                </c:pt>
                <c:pt idx="235">
                  <c:v>53.261692664568876</c:v>
                </c:pt>
                <c:pt idx="236">
                  <c:v>35.681609563529705</c:v>
                </c:pt>
                <c:pt idx="237">
                  <c:v>-7.5325238818526481</c:v>
                </c:pt>
                <c:pt idx="238">
                  <c:v>-99.944317352128706</c:v>
                </c:pt>
                <c:pt idx="239">
                  <c:v>15.089669073189336</c:v>
                </c:pt>
                <c:pt idx="240">
                  <c:v>-20.603135569017546</c:v>
                </c:pt>
                <c:pt idx="241">
                  <c:v>23.715304806902044</c:v>
                </c:pt>
                <c:pt idx="242">
                  <c:v>26.218784383671132</c:v>
                </c:pt>
                <c:pt idx="243">
                  <c:v>-9.1742302842209238</c:v>
                </c:pt>
                <c:pt idx="244">
                  <c:v>42.005019776842396</c:v>
                </c:pt>
                <c:pt idx="245">
                  <c:v>66.387723211762577</c:v>
                </c:pt>
                <c:pt idx="246">
                  <c:v>-69.792919380375025</c:v>
                </c:pt>
                <c:pt idx="247">
                  <c:v>-21.222408650518986</c:v>
                </c:pt>
                <c:pt idx="248">
                  <c:v>21.663730422221938</c:v>
                </c:pt>
                <c:pt idx="249">
                  <c:v>12.185239347401112</c:v>
                </c:pt>
                <c:pt idx="250">
                  <c:v>28.323040464681529</c:v>
                </c:pt>
                <c:pt idx="251">
                  <c:v>-76.22406775207476</c:v>
                </c:pt>
                <c:pt idx="252">
                  <c:v>-65.010095912054922</c:v>
                </c:pt>
                <c:pt idx="253">
                  <c:v>48.548468582461282</c:v>
                </c:pt>
                <c:pt idx="254">
                  <c:v>55.983463537341365</c:v>
                </c:pt>
                <c:pt idx="255">
                  <c:v>-60.522575328326894</c:v>
                </c:pt>
                <c:pt idx="256">
                  <c:v>-85.270210523699404</c:v>
                </c:pt>
                <c:pt idx="257">
                  <c:v>-122.07602807148363</c:v>
                </c:pt>
                <c:pt idx="258">
                  <c:v>71.49271454122534</c:v>
                </c:pt>
                <c:pt idx="259">
                  <c:v>-23.631761123134531</c:v>
                </c:pt>
                <c:pt idx="260">
                  <c:v>13.490539424492132</c:v>
                </c:pt>
                <c:pt idx="261">
                  <c:v>-21.026419703080261</c:v>
                </c:pt>
                <c:pt idx="262">
                  <c:v>19.315780046301754</c:v>
                </c:pt>
                <c:pt idx="263">
                  <c:v>14.460731203576165</c:v>
                </c:pt>
                <c:pt idx="264">
                  <c:v>-29.804832187892124</c:v>
                </c:pt>
                <c:pt idx="265">
                  <c:v>58.893909768794202</c:v>
                </c:pt>
                <c:pt idx="266">
                  <c:v>22.928871706396123</c:v>
                </c:pt>
                <c:pt idx="267">
                  <c:v>-71.098100919763567</c:v>
                </c:pt>
                <c:pt idx="268">
                  <c:v>-12.048302329643111</c:v>
                </c:pt>
                <c:pt idx="269">
                  <c:v>6.326259244820565</c:v>
                </c:pt>
                <c:pt idx="270">
                  <c:v>-27.738189181236613</c:v>
                </c:pt>
                <c:pt idx="271">
                  <c:v>47.654836981544385</c:v>
                </c:pt>
                <c:pt idx="272">
                  <c:v>-25.011325028522492</c:v>
                </c:pt>
                <c:pt idx="273">
                  <c:v>27.094218361509814</c:v>
                </c:pt>
                <c:pt idx="274">
                  <c:v>-8.5294909284571361</c:v>
                </c:pt>
                <c:pt idx="275">
                  <c:v>-18.057826367822212</c:v>
                </c:pt>
                <c:pt idx="276">
                  <c:v>-12.224017976256176</c:v>
                </c:pt>
                <c:pt idx="277">
                  <c:v>-10.966283352531335</c:v>
                </c:pt>
                <c:pt idx="278">
                  <c:v>101.14325677345383</c:v>
                </c:pt>
                <c:pt idx="279">
                  <c:v>77.398186428764717</c:v>
                </c:pt>
                <c:pt idx="280">
                  <c:v>85.396060093053336</c:v>
                </c:pt>
                <c:pt idx="281">
                  <c:v>28.615319470942527</c:v>
                </c:pt>
                <c:pt idx="282">
                  <c:v>61.652911182514437</c:v>
                </c:pt>
                <c:pt idx="283">
                  <c:v>41.05821966699925</c:v>
                </c:pt>
                <c:pt idx="284">
                  <c:v>-47.83721048361393</c:v>
                </c:pt>
                <c:pt idx="285">
                  <c:v>-18.234740918197698</c:v>
                </c:pt>
                <c:pt idx="286">
                  <c:v>5.1954851804753979</c:v>
                </c:pt>
                <c:pt idx="287">
                  <c:v>26.906408761853452</c:v>
                </c:pt>
                <c:pt idx="288">
                  <c:v>43.750204327141127</c:v>
                </c:pt>
                <c:pt idx="289">
                  <c:v>37.917227336642028</c:v>
                </c:pt>
                <c:pt idx="290">
                  <c:v>11.068145542227747</c:v>
                </c:pt>
                <c:pt idx="291">
                  <c:v>-6.9788888883971358</c:v>
                </c:pt>
                <c:pt idx="292">
                  <c:v>-14.52806627410521</c:v>
                </c:pt>
                <c:pt idx="293">
                  <c:v>-33.849357446130796</c:v>
                </c:pt>
                <c:pt idx="294">
                  <c:v>26.100309351262574</c:v>
                </c:pt>
                <c:pt idx="295">
                  <c:v>80.238527894809309</c:v>
                </c:pt>
                <c:pt idx="296">
                  <c:v>-6.1530130096209312</c:v>
                </c:pt>
                <c:pt idx="297">
                  <c:v>16.130105528467602</c:v>
                </c:pt>
                <c:pt idx="298">
                  <c:v>-47.363700046333811</c:v>
                </c:pt>
                <c:pt idx="299">
                  <c:v>-65.331973445935347</c:v>
                </c:pt>
                <c:pt idx="300">
                  <c:v>26.410921659267665</c:v>
                </c:pt>
                <c:pt idx="301">
                  <c:v>25.43213254210508</c:v>
                </c:pt>
                <c:pt idx="302">
                  <c:v>73.023298225887544</c:v>
                </c:pt>
                <c:pt idx="303">
                  <c:v>17.326836258197055</c:v>
                </c:pt>
                <c:pt idx="304">
                  <c:v>42.79215798458241</c:v>
                </c:pt>
                <c:pt idx="305">
                  <c:v>42.868021373117138</c:v>
                </c:pt>
                <c:pt idx="306">
                  <c:v>-19.433656761432413</c:v>
                </c:pt>
                <c:pt idx="307">
                  <c:v>-29.616700010025902</c:v>
                </c:pt>
                <c:pt idx="308">
                  <c:v>67.961380622163261</c:v>
                </c:pt>
                <c:pt idx="309">
                  <c:v>-15.105205954770568</c:v>
                </c:pt>
                <c:pt idx="310">
                  <c:v>33.24104777061541</c:v>
                </c:pt>
                <c:pt idx="311">
                  <c:v>28.562660516051302</c:v>
                </c:pt>
                <c:pt idx="312">
                  <c:v>-19.162636777369336</c:v>
                </c:pt>
                <c:pt idx="313">
                  <c:v>26.315243290516968</c:v>
                </c:pt>
                <c:pt idx="314">
                  <c:v>1.6782474170250428</c:v>
                </c:pt>
                <c:pt idx="315">
                  <c:v>11.791902614378854</c:v>
                </c:pt>
                <c:pt idx="316">
                  <c:v>-22.482277779895277</c:v>
                </c:pt>
                <c:pt idx="317">
                  <c:v>32.386263724518734</c:v>
                </c:pt>
                <c:pt idx="318">
                  <c:v>20.58771773285164</c:v>
                </c:pt>
                <c:pt idx="319">
                  <c:v>33.439907105516212</c:v>
                </c:pt>
                <c:pt idx="320">
                  <c:v>13.608291365592605</c:v>
                </c:pt>
                <c:pt idx="321">
                  <c:v>-9.4913435724625117</c:v>
                </c:pt>
                <c:pt idx="322">
                  <c:v>14.397945029003735</c:v>
                </c:pt>
                <c:pt idx="323">
                  <c:v>18.863620461648654</c:v>
                </c:pt>
                <c:pt idx="324">
                  <c:v>42.231990161572426</c:v>
                </c:pt>
                <c:pt idx="325">
                  <c:v>11.647133051027776</c:v>
                </c:pt>
                <c:pt idx="326">
                  <c:v>-35.12954485183738</c:v>
                </c:pt>
                <c:pt idx="327">
                  <c:v>44.142912296959338</c:v>
                </c:pt>
                <c:pt idx="328">
                  <c:v>12.396651058138014</c:v>
                </c:pt>
                <c:pt idx="329">
                  <c:v>66.893139451576019</c:v>
                </c:pt>
                <c:pt idx="330">
                  <c:v>-10.940040161495141</c:v>
                </c:pt>
                <c:pt idx="331">
                  <c:v>67.044735045485055</c:v>
                </c:pt>
                <c:pt idx="332">
                  <c:v>25.20082380683758</c:v>
                </c:pt>
                <c:pt idx="333">
                  <c:v>51.800064234750586</c:v>
                </c:pt>
                <c:pt idx="334">
                  <c:v>-15.882556970646096</c:v>
                </c:pt>
                <c:pt idx="335">
                  <c:v>-52.45265381409633</c:v>
                </c:pt>
                <c:pt idx="336">
                  <c:v>38.254652620030818</c:v>
                </c:pt>
                <c:pt idx="337">
                  <c:v>19.43184470011558</c:v>
                </c:pt>
                <c:pt idx="338">
                  <c:v>-9.2170264820220194</c:v>
                </c:pt>
                <c:pt idx="339">
                  <c:v>48.156552966337102</c:v>
                </c:pt>
                <c:pt idx="340">
                  <c:v>-5.4093882922988996</c:v>
                </c:pt>
                <c:pt idx="341">
                  <c:v>74.282703161151346</c:v>
                </c:pt>
                <c:pt idx="342">
                  <c:v>66.603047356871215</c:v>
                </c:pt>
                <c:pt idx="343">
                  <c:v>-7.3904397820561432</c:v>
                </c:pt>
                <c:pt idx="344">
                  <c:v>78.390508766110202</c:v>
                </c:pt>
                <c:pt idx="345">
                  <c:v>51.611884046536019</c:v>
                </c:pt>
                <c:pt idx="346">
                  <c:v>-68.947150810412197</c:v>
                </c:pt>
                <c:pt idx="347">
                  <c:v>-10.096104294545267</c:v>
                </c:pt>
                <c:pt idx="348">
                  <c:v>46.409003436266431</c:v>
                </c:pt>
                <c:pt idx="349">
                  <c:v>-64.35305179678906</c:v>
                </c:pt>
                <c:pt idx="350">
                  <c:v>-35.759501066693851</c:v>
                </c:pt>
                <c:pt idx="351">
                  <c:v>71.880327388316417</c:v>
                </c:pt>
                <c:pt idx="352">
                  <c:v>-25.813086469387258</c:v>
                </c:pt>
                <c:pt idx="353">
                  <c:v>79.896944037761301</c:v>
                </c:pt>
                <c:pt idx="354">
                  <c:v>26.283962800098706</c:v>
                </c:pt>
                <c:pt idx="355">
                  <c:v>33.021733591528111</c:v>
                </c:pt>
                <c:pt idx="356">
                  <c:v>81.574296914075902</c:v>
                </c:pt>
                <c:pt idx="357">
                  <c:v>13.834143594120789</c:v>
                </c:pt>
                <c:pt idx="358">
                  <c:v>-43.777938213358226</c:v>
                </c:pt>
                <c:pt idx="359">
                  <c:v>135.79362404573888</c:v>
                </c:pt>
                <c:pt idx="360">
                  <c:v>19.321939723771109</c:v>
                </c:pt>
                <c:pt idx="361">
                  <c:v>-63.673681611696828</c:v>
                </c:pt>
                <c:pt idx="362">
                  <c:v>67.076228208847596</c:v>
                </c:pt>
                <c:pt idx="363">
                  <c:v>-3.8945201509991789</c:v>
                </c:pt>
                <c:pt idx="364">
                  <c:v>-11.962738208698335</c:v>
                </c:pt>
                <c:pt idx="365">
                  <c:v>-16.424064703016647</c:v>
                </c:pt>
                <c:pt idx="366">
                  <c:v>-32.211352709648381</c:v>
                </c:pt>
                <c:pt idx="367">
                  <c:v>-0.46123858051531386</c:v>
                </c:pt>
                <c:pt idx="368">
                  <c:v>-41.815775519073583</c:v>
                </c:pt>
                <c:pt idx="369">
                  <c:v>96.469115000289634</c:v>
                </c:pt>
                <c:pt idx="370">
                  <c:v>24.14688313631153</c:v>
                </c:pt>
                <c:pt idx="371">
                  <c:v>25.075444702057315</c:v>
                </c:pt>
                <c:pt idx="372">
                  <c:v>-11.490604982218883</c:v>
                </c:pt>
                <c:pt idx="373">
                  <c:v>68.168705028285402</c:v>
                </c:pt>
                <c:pt idx="374">
                  <c:v>-60.318373531528266</c:v>
                </c:pt>
                <c:pt idx="375">
                  <c:v>-35.805093972549066</c:v>
                </c:pt>
                <c:pt idx="376">
                  <c:v>-33.211126397064639</c:v>
                </c:pt>
                <c:pt idx="377">
                  <c:v>14.469023262668053</c:v>
                </c:pt>
                <c:pt idx="378">
                  <c:v>-68.408469601010978</c:v>
                </c:pt>
                <c:pt idx="379">
                  <c:v>20.05434382460129</c:v>
                </c:pt>
                <c:pt idx="380">
                  <c:v>35.279776758742308</c:v>
                </c:pt>
                <c:pt idx="381">
                  <c:v>57.658977793640155</c:v>
                </c:pt>
                <c:pt idx="382">
                  <c:v>-27.803382319969653</c:v>
                </c:pt>
                <c:pt idx="383">
                  <c:v>26.107496344467521</c:v>
                </c:pt>
                <c:pt idx="384">
                  <c:v>-6.292617771400109</c:v>
                </c:pt>
                <c:pt idx="385">
                  <c:v>-49.340032759536818</c:v>
                </c:pt>
                <c:pt idx="386">
                  <c:v>18.260679603255269</c:v>
                </c:pt>
                <c:pt idx="387">
                  <c:v>32.806235420403496</c:v>
                </c:pt>
                <c:pt idx="388">
                  <c:v>-31.571975952691353</c:v>
                </c:pt>
                <c:pt idx="389">
                  <c:v>2.0155905014204318</c:v>
                </c:pt>
                <c:pt idx="390">
                  <c:v>27.401711613355747</c:v>
                </c:pt>
                <c:pt idx="391">
                  <c:v>-68.658144721887894</c:v>
                </c:pt>
                <c:pt idx="392">
                  <c:v>-30.680565489807098</c:v>
                </c:pt>
                <c:pt idx="393">
                  <c:v>-31.618573040048986</c:v>
                </c:pt>
                <c:pt idx="394">
                  <c:v>24.675689197004154</c:v>
                </c:pt>
                <c:pt idx="395">
                  <c:v>-15.903689722958648</c:v>
                </c:pt>
                <c:pt idx="396">
                  <c:v>14.854919193108431</c:v>
                </c:pt>
                <c:pt idx="397">
                  <c:v>-35.221522386175295</c:v>
                </c:pt>
                <c:pt idx="398">
                  <c:v>10.745612787784903</c:v>
                </c:pt>
                <c:pt idx="399">
                  <c:v>15.048842196686238</c:v>
                </c:pt>
                <c:pt idx="400">
                  <c:v>-1.9128877569658469</c:v>
                </c:pt>
                <c:pt idx="401">
                  <c:v>-38.435069926804815</c:v>
                </c:pt>
                <c:pt idx="402">
                  <c:v>-14.79149798595812</c:v>
                </c:pt>
                <c:pt idx="403">
                  <c:v>15.900583470283905</c:v>
                </c:pt>
                <c:pt idx="404">
                  <c:v>-47.65515720062389</c:v>
                </c:pt>
                <c:pt idx="405">
                  <c:v>-49.909984187317164</c:v>
                </c:pt>
                <c:pt idx="406">
                  <c:v>-4.000659807633399</c:v>
                </c:pt>
                <c:pt idx="407">
                  <c:v>13.776064203639802</c:v>
                </c:pt>
                <c:pt idx="408">
                  <c:v>19.098121253744079</c:v>
                </c:pt>
                <c:pt idx="409">
                  <c:v>76.961782632337474</c:v>
                </c:pt>
                <c:pt idx="410">
                  <c:v>35.704848419574944</c:v>
                </c:pt>
                <c:pt idx="411">
                  <c:v>-54.598704071741849</c:v>
                </c:pt>
                <c:pt idx="412">
                  <c:v>4.5916099256656615</c:v>
                </c:pt>
                <c:pt idx="413">
                  <c:v>1.7124610252434047</c:v>
                </c:pt>
                <c:pt idx="414">
                  <c:v>-22.120244486476174</c:v>
                </c:pt>
                <c:pt idx="415">
                  <c:v>11.357456469192575</c:v>
                </c:pt>
                <c:pt idx="416">
                  <c:v>7.4485190061203701</c:v>
                </c:pt>
                <c:pt idx="417">
                  <c:v>50.163459790837024</c:v>
                </c:pt>
                <c:pt idx="418">
                  <c:v>-100.09891303536858</c:v>
                </c:pt>
                <c:pt idx="419">
                  <c:v>62.950121592399562</c:v>
                </c:pt>
                <c:pt idx="420">
                  <c:v>-41.652527382909561</c:v>
                </c:pt>
                <c:pt idx="421">
                  <c:v>35.552262286534742</c:v>
                </c:pt>
                <c:pt idx="422">
                  <c:v>-61.973767941746857</c:v>
                </c:pt>
                <c:pt idx="423">
                  <c:v>-37.660052374008202</c:v>
                </c:pt>
                <c:pt idx="424">
                  <c:v>36.674417020521688</c:v>
                </c:pt>
                <c:pt idx="425">
                  <c:v>21.955314115538137</c:v>
                </c:pt>
                <c:pt idx="426">
                  <c:v>25.905628050742273</c:v>
                </c:pt>
                <c:pt idx="427">
                  <c:v>23.852365966028223</c:v>
                </c:pt>
                <c:pt idx="428">
                  <c:v>52.770457582001754</c:v>
                </c:pt>
                <c:pt idx="429">
                  <c:v>-60.645145872117418</c:v>
                </c:pt>
                <c:pt idx="430">
                  <c:v>-63.354770667462816</c:v>
                </c:pt>
                <c:pt idx="431">
                  <c:v>-36.78851713455888</c:v>
                </c:pt>
                <c:pt idx="432">
                  <c:v>32.941268454988574</c:v>
                </c:pt>
                <c:pt idx="433">
                  <c:v>13.013342078619115</c:v>
                </c:pt>
                <c:pt idx="434">
                  <c:v>-7.5012609346418273</c:v>
                </c:pt>
                <c:pt idx="435">
                  <c:v>65.62989508995696</c:v>
                </c:pt>
                <c:pt idx="436">
                  <c:v>6.2288421369930269</c:v>
                </c:pt>
                <c:pt idx="437">
                  <c:v>-25.971291988920882</c:v>
                </c:pt>
                <c:pt idx="438">
                  <c:v>-61.756299571577614</c:v>
                </c:pt>
                <c:pt idx="439">
                  <c:v>-48.385481578699597</c:v>
                </c:pt>
                <c:pt idx="440">
                  <c:v>-61.587939675498767</c:v>
                </c:pt>
                <c:pt idx="441">
                  <c:v>37.192237358833594</c:v>
                </c:pt>
                <c:pt idx="442">
                  <c:v>-22.401115809545146</c:v>
                </c:pt>
                <c:pt idx="443">
                  <c:v>16.580263666817746</c:v>
                </c:pt>
                <c:pt idx="444">
                  <c:v>-5.4635005941691173</c:v>
                </c:pt>
                <c:pt idx="445">
                  <c:v>6.7092842879670327</c:v>
                </c:pt>
                <c:pt idx="446">
                  <c:v>-8.0332974020195547</c:v>
                </c:pt>
                <c:pt idx="447">
                  <c:v>-31.879820934448389</c:v>
                </c:pt>
                <c:pt idx="448">
                  <c:v>-91.934221427923745</c:v>
                </c:pt>
                <c:pt idx="449">
                  <c:v>-6.4768987258538964</c:v>
                </c:pt>
                <c:pt idx="450">
                  <c:v>-4.7838290938354113</c:v>
                </c:pt>
                <c:pt idx="451">
                  <c:v>-46.392102494922405</c:v>
                </c:pt>
                <c:pt idx="452">
                  <c:v>80.072686898557876</c:v>
                </c:pt>
                <c:pt idx="453">
                  <c:v>-30.5065817786354</c:v>
                </c:pt>
                <c:pt idx="454">
                  <c:v>67.451042475601497</c:v>
                </c:pt>
                <c:pt idx="455">
                  <c:v>22.630717898242679</c:v>
                </c:pt>
                <c:pt idx="456">
                  <c:v>30.264385551973955</c:v>
                </c:pt>
                <c:pt idx="457">
                  <c:v>81.645787772715508</c:v>
                </c:pt>
                <c:pt idx="458">
                  <c:v>19.409070553945178</c:v>
                </c:pt>
                <c:pt idx="459">
                  <c:v>8.4240724879808653</c:v>
                </c:pt>
                <c:pt idx="460">
                  <c:v>8.2881542924399447</c:v>
                </c:pt>
                <c:pt idx="461">
                  <c:v>90.989770234254834</c:v>
                </c:pt>
                <c:pt idx="462">
                  <c:v>-7.1928515858536466</c:v>
                </c:pt>
                <c:pt idx="463">
                  <c:v>-8.2962787759216337</c:v>
                </c:pt>
                <c:pt idx="464">
                  <c:v>2.9030087381781806</c:v>
                </c:pt>
                <c:pt idx="465">
                  <c:v>54.684716706649589</c:v>
                </c:pt>
                <c:pt idx="466">
                  <c:v>-12.174920718284778</c:v>
                </c:pt>
                <c:pt idx="467">
                  <c:v>36.072878416032879</c:v>
                </c:pt>
                <c:pt idx="468">
                  <c:v>-37.171248122375893</c:v>
                </c:pt>
                <c:pt idx="469">
                  <c:v>34.5828686605496</c:v>
                </c:pt>
                <c:pt idx="470">
                  <c:v>-5.3945140068599944</c:v>
                </c:pt>
                <c:pt idx="471">
                  <c:v>-44.341022663044171</c:v>
                </c:pt>
                <c:pt idx="472">
                  <c:v>-35.38341059626012</c:v>
                </c:pt>
                <c:pt idx="473">
                  <c:v>-37.414366149948691</c:v>
                </c:pt>
                <c:pt idx="474">
                  <c:v>41.513870207086448</c:v>
                </c:pt>
                <c:pt idx="475">
                  <c:v>15.681389562525446</c:v>
                </c:pt>
                <c:pt idx="476">
                  <c:v>-28.633718391689193</c:v>
                </c:pt>
                <c:pt idx="477">
                  <c:v>35.698837074428916</c:v>
                </c:pt>
                <c:pt idx="478">
                  <c:v>-35.074533700462261</c:v>
                </c:pt>
                <c:pt idx="479">
                  <c:v>11.586040766106585</c:v>
                </c:pt>
                <c:pt idx="480">
                  <c:v>-33.498810255535979</c:v>
                </c:pt>
                <c:pt idx="481">
                  <c:v>16.717066635936444</c:v>
                </c:pt>
                <c:pt idx="482">
                  <c:v>-34.864945737678816</c:v>
                </c:pt>
                <c:pt idx="483">
                  <c:v>-57.021378368268429</c:v>
                </c:pt>
                <c:pt idx="484">
                  <c:v>-16.0128005308616</c:v>
                </c:pt>
                <c:pt idx="485">
                  <c:v>2.9609567636735612E-2</c:v>
                </c:pt>
                <c:pt idx="486">
                  <c:v>4.1827031055222896</c:v>
                </c:pt>
                <c:pt idx="487">
                  <c:v>-14.704255115063205</c:v>
                </c:pt>
                <c:pt idx="488">
                  <c:v>-58.940601074216865</c:v>
                </c:pt>
                <c:pt idx="489">
                  <c:v>-24.138881443180061</c:v>
                </c:pt>
                <c:pt idx="490">
                  <c:v>87.167984651528371</c:v>
                </c:pt>
                <c:pt idx="491">
                  <c:v>-49.023222288249585</c:v>
                </c:pt>
                <c:pt idx="492">
                  <c:v>10.250366189628936</c:v>
                </c:pt>
                <c:pt idx="493">
                  <c:v>-20.544256652327782</c:v>
                </c:pt>
                <c:pt idx="494">
                  <c:v>-10.439359377828158</c:v>
                </c:pt>
                <c:pt idx="495">
                  <c:v>-106.9812289633454</c:v>
                </c:pt>
                <c:pt idx="496">
                  <c:v>-90.500121595176196</c:v>
                </c:pt>
                <c:pt idx="497">
                  <c:v>45.933716619184509</c:v>
                </c:pt>
                <c:pt idx="498">
                  <c:v>-12.836926207322426</c:v>
                </c:pt>
                <c:pt idx="499">
                  <c:v>-18.348957810453207</c:v>
                </c:pt>
                <c:pt idx="500">
                  <c:v>35.511184951269847</c:v>
                </c:pt>
                <c:pt idx="501">
                  <c:v>-29.631108412323456</c:v>
                </c:pt>
                <c:pt idx="502">
                  <c:v>19.447893333182272</c:v>
                </c:pt>
                <c:pt idx="503">
                  <c:v>-108.29172373879312</c:v>
                </c:pt>
                <c:pt idx="504">
                  <c:v>-39.903900408827901</c:v>
                </c:pt>
                <c:pt idx="505">
                  <c:v>63.902964248292946</c:v>
                </c:pt>
                <c:pt idx="506">
                  <c:v>-12.482633273566252</c:v>
                </c:pt>
                <c:pt idx="507">
                  <c:v>148.67877328398623</c:v>
                </c:pt>
                <c:pt idx="508">
                  <c:v>99.86022352664375</c:v>
                </c:pt>
                <c:pt idx="509">
                  <c:v>43.877967089634545</c:v>
                </c:pt>
                <c:pt idx="510">
                  <c:v>-17.968660598494594</c:v>
                </c:pt>
                <c:pt idx="511">
                  <c:v>-10.606964610673241</c:v>
                </c:pt>
                <c:pt idx="512">
                  <c:v>-13.153517775598289</c:v>
                </c:pt>
                <c:pt idx="513">
                  <c:v>45.261096020268333</c:v>
                </c:pt>
                <c:pt idx="514">
                  <c:v>-28.180587058371128</c:v>
                </c:pt>
                <c:pt idx="515">
                  <c:v>-1.214607714637588</c:v>
                </c:pt>
                <c:pt idx="516">
                  <c:v>63.981770886619103</c:v>
                </c:pt>
                <c:pt idx="517">
                  <c:v>-16.356730831992024</c:v>
                </c:pt>
                <c:pt idx="518">
                  <c:v>8.6828558799364224</c:v>
                </c:pt>
                <c:pt idx="519">
                  <c:v>-45.625776295791184</c:v>
                </c:pt>
                <c:pt idx="520">
                  <c:v>-0.98477769678756655</c:v>
                </c:pt>
                <c:pt idx="521">
                  <c:v>-53.757731333442038</c:v>
                </c:pt>
                <c:pt idx="522">
                  <c:v>-73.62231984790094</c:v>
                </c:pt>
                <c:pt idx="523">
                  <c:v>81.202476034128239</c:v>
                </c:pt>
                <c:pt idx="524">
                  <c:v>-61.337034532064749</c:v>
                </c:pt>
                <c:pt idx="525">
                  <c:v>13.687335849017899</c:v>
                </c:pt>
                <c:pt idx="526">
                  <c:v>6.4388181290552904E-2</c:v>
                </c:pt>
                <c:pt idx="527">
                  <c:v>18.834058699815419</c:v>
                </c:pt>
                <c:pt idx="528">
                  <c:v>34.769779009970804</c:v>
                </c:pt>
                <c:pt idx="529">
                  <c:v>2.5552721231526236</c:v>
                </c:pt>
                <c:pt idx="530">
                  <c:v>-4.1366810308266366</c:v>
                </c:pt>
                <c:pt idx="531">
                  <c:v>8.0743278700932191</c:v>
                </c:pt>
                <c:pt idx="532">
                  <c:v>-28.328848300854389</c:v>
                </c:pt>
                <c:pt idx="533">
                  <c:v>50.626062112008597</c:v>
                </c:pt>
                <c:pt idx="534">
                  <c:v>-49.95457935491158</c:v>
                </c:pt>
                <c:pt idx="535">
                  <c:v>-36.301223907735078</c:v>
                </c:pt>
                <c:pt idx="536">
                  <c:v>24.154097337598852</c:v>
                </c:pt>
                <c:pt idx="537">
                  <c:v>60.213593663694965</c:v>
                </c:pt>
                <c:pt idx="538">
                  <c:v>14.96580202229636</c:v>
                </c:pt>
                <c:pt idx="539">
                  <c:v>21.528805471641572</c:v>
                </c:pt>
                <c:pt idx="540">
                  <c:v>24.750181871942424</c:v>
                </c:pt>
                <c:pt idx="541">
                  <c:v>-18.758537217242836</c:v>
                </c:pt>
                <c:pt idx="542">
                  <c:v>-67.673832617685548</c:v>
                </c:pt>
                <c:pt idx="543">
                  <c:v>13.109052795241777</c:v>
                </c:pt>
                <c:pt idx="544">
                  <c:v>42.065614945620958</c:v>
                </c:pt>
                <c:pt idx="545">
                  <c:v>-36.362078014163473</c:v>
                </c:pt>
                <c:pt idx="546">
                  <c:v>-26.795539692474865</c:v>
                </c:pt>
                <c:pt idx="547">
                  <c:v>-2.9924605173483796</c:v>
                </c:pt>
                <c:pt idx="548">
                  <c:v>51.048019233765125</c:v>
                </c:pt>
                <c:pt idx="549">
                  <c:v>1.2015959738837108</c:v>
                </c:pt>
                <c:pt idx="550">
                  <c:v>82.32237144444619</c:v>
                </c:pt>
                <c:pt idx="551">
                  <c:v>0.66281981551048097</c:v>
                </c:pt>
                <c:pt idx="552">
                  <c:v>6.7812177366771991</c:v>
                </c:pt>
                <c:pt idx="553">
                  <c:v>-25.570858186626626</c:v>
                </c:pt>
                <c:pt idx="554">
                  <c:v>-53.023806729421601</c:v>
                </c:pt>
                <c:pt idx="555">
                  <c:v>63.635733302695108</c:v>
                </c:pt>
                <c:pt idx="556">
                  <c:v>-30.551262575680177</c:v>
                </c:pt>
                <c:pt idx="557">
                  <c:v>-8.2194707570962819</c:v>
                </c:pt>
                <c:pt idx="558">
                  <c:v>3.4550196403259061</c:v>
                </c:pt>
                <c:pt idx="559">
                  <c:v>19.419317447829037</c:v>
                </c:pt>
                <c:pt idx="560">
                  <c:v>-56.825127977845469</c:v>
                </c:pt>
                <c:pt idx="561">
                  <c:v>0.17829869176275182</c:v>
                </c:pt>
                <c:pt idx="562">
                  <c:v>-32.512091819430395</c:v>
                </c:pt>
                <c:pt idx="563">
                  <c:v>-85.124720404102163</c:v>
                </c:pt>
                <c:pt idx="564">
                  <c:v>7.5452852239188086</c:v>
                </c:pt>
                <c:pt idx="565">
                  <c:v>67.676253712853494</c:v>
                </c:pt>
                <c:pt idx="566">
                  <c:v>7.3280988737400001</c:v>
                </c:pt>
                <c:pt idx="567">
                  <c:v>10.050157062798728</c:v>
                </c:pt>
                <c:pt idx="568">
                  <c:v>-17.651500772898487</c:v>
                </c:pt>
                <c:pt idx="569">
                  <c:v>-26.776274138100298</c:v>
                </c:pt>
                <c:pt idx="570">
                  <c:v>8.5140939595918042</c:v>
                </c:pt>
                <c:pt idx="571">
                  <c:v>29.198721293829838</c:v>
                </c:pt>
                <c:pt idx="572">
                  <c:v>25.80046276109718</c:v>
                </c:pt>
                <c:pt idx="573">
                  <c:v>-48.409386220315554</c:v>
                </c:pt>
                <c:pt idx="574">
                  <c:v>5.2487922669463281</c:v>
                </c:pt>
                <c:pt idx="575">
                  <c:v>-94.408669424285975</c:v>
                </c:pt>
                <c:pt idx="576">
                  <c:v>-43.148562899105208</c:v>
                </c:pt>
                <c:pt idx="577">
                  <c:v>16.6812276267543</c:v>
                </c:pt>
                <c:pt idx="578">
                  <c:v>3.9290963490446105</c:v>
                </c:pt>
                <c:pt idx="579">
                  <c:v>29.57445563182695</c:v>
                </c:pt>
                <c:pt idx="580">
                  <c:v>-18.113044141118841</c:v>
                </c:pt>
                <c:pt idx="581">
                  <c:v>103.51740152013042</c:v>
                </c:pt>
                <c:pt idx="582">
                  <c:v>-15.351778411650479</c:v>
                </c:pt>
                <c:pt idx="583">
                  <c:v>-7.9518742948925656</c:v>
                </c:pt>
                <c:pt idx="584">
                  <c:v>108.92668839974301</c:v>
                </c:pt>
                <c:pt idx="585">
                  <c:v>48.451964887602045</c:v>
                </c:pt>
                <c:pt idx="586">
                  <c:v>-5.6003505607052455</c:v>
                </c:pt>
                <c:pt idx="587">
                  <c:v>50.194784541697544</c:v>
                </c:pt>
                <c:pt idx="588">
                  <c:v>12.588247404830819</c:v>
                </c:pt>
                <c:pt idx="589">
                  <c:v>10.987340641651715</c:v>
                </c:pt>
                <c:pt idx="590">
                  <c:v>14.886188630992532</c:v>
                </c:pt>
                <c:pt idx="591">
                  <c:v>68.671477998231055</c:v>
                </c:pt>
                <c:pt idx="592">
                  <c:v>51.051432351609073</c:v>
                </c:pt>
                <c:pt idx="593">
                  <c:v>50.675120604006416</c:v>
                </c:pt>
                <c:pt idx="594">
                  <c:v>-17.450307364401823</c:v>
                </c:pt>
                <c:pt idx="595">
                  <c:v>-102.96473883689306</c:v>
                </c:pt>
                <c:pt idx="596">
                  <c:v>-78.671364649519759</c:v>
                </c:pt>
                <c:pt idx="597">
                  <c:v>-86.508355288237297</c:v>
                </c:pt>
                <c:pt idx="598">
                  <c:v>-23.185545256567181</c:v>
                </c:pt>
                <c:pt idx="599">
                  <c:v>8.2038213709109407</c:v>
                </c:pt>
                <c:pt idx="600">
                  <c:v>11.362996289021936</c:v>
                </c:pt>
                <c:pt idx="601">
                  <c:v>-20.794763362258209</c:v>
                </c:pt>
                <c:pt idx="602">
                  <c:v>-63.323605343485916</c:v>
                </c:pt>
                <c:pt idx="603">
                  <c:v>-62.07422904260271</c:v>
                </c:pt>
                <c:pt idx="604">
                  <c:v>-61.326280492747337</c:v>
                </c:pt>
                <c:pt idx="605">
                  <c:v>-19.966677723309573</c:v>
                </c:pt>
                <c:pt idx="606">
                  <c:v>7.4374792224650275</c:v>
                </c:pt>
                <c:pt idx="607">
                  <c:v>40.133751179155411</c:v>
                </c:pt>
                <c:pt idx="608">
                  <c:v>-78.608563552610747</c:v>
                </c:pt>
                <c:pt idx="609">
                  <c:v>60.642760921544827</c:v>
                </c:pt>
                <c:pt idx="610">
                  <c:v>0.50090516179929567</c:v>
                </c:pt>
                <c:pt idx="611">
                  <c:v>-8.3455976940630201</c:v>
                </c:pt>
                <c:pt idx="612">
                  <c:v>23.274985922305522</c:v>
                </c:pt>
                <c:pt idx="613">
                  <c:v>52.31856434391598</c:v>
                </c:pt>
                <c:pt idx="614">
                  <c:v>4.5299577772047295</c:v>
                </c:pt>
                <c:pt idx="615">
                  <c:v>-27.840815097298634</c:v>
                </c:pt>
                <c:pt idx="616">
                  <c:v>-59.200953607094888</c:v>
                </c:pt>
                <c:pt idx="617">
                  <c:v>42.155635720422978</c:v>
                </c:pt>
                <c:pt idx="618">
                  <c:v>16.616599364008838</c:v>
                </c:pt>
                <c:pt idx="619">
                  <c:v>-26.704479822088363</c:v>
                </c:pt>
                <c:pt idx="620">
                  <c:v>95.655010654911223</c:v>
                </c:pt>
                <c:pt idx="621">
                  <c:v>34.496902761763025</c:v>
                </c:pt>
                <c:pt idx="622">
                  <c:v>20.552447272718126</c:v>
                </c:pt>
                <c:pt idx="623">
                  <c:v>9.1949849046750334</c:v>
                </c:pt>
                <c:pt idx="624">
                  <c:v>44.540547634250117</c:v>
                </c:pt>
                <c:pt idx="625">
                  <c:v>-16.45941341229058</c:v>
                </c:pt>
                <c:pt idx="626">
                  <c:v>77.610731733951141</c:v>
                </c:pt>
                <c:pt idx="627">
                  <c:v>-61.010703194180692</c:v>
                </c:pt>
                <c:pt idx="628">
                  <c:v>-19.942793213329058</c:v>
                </c:pt>
                <c:pt idx="629">
                  <c:v>2.0508687871112681</c:v>
                </c:pt>
                <c:pt idx="630">
                  <c:v>-44.24045295504208</c:v>
                </c:pt>
                <c:pt idx="631">
                  <c:v>-5.2682315131782103</c:v>
                </c:pt>
                <c:pt idx="632">
                  <c:v>-21.316177191976848</c:v>
                </c:pt>
                <c:pt idx="633">
                  <c:v>32.278663176641722</c:v>
                </c:pt>
                <c:pt idx="634">
                  <c:v>-35.534324934468906</c:v>
                </c:pt>
                <c:pt idx="635">
                  <c:v>76.903885403626902</c:v>
                </c:pt>
                <c:pt idx="636">
                  <c:v>-50.897234766681152</c:v>
                </c:pt>
                <c:pt idx="637">
                  <c:v>-74.081778571868298</c:v>
                </c:pt>
                <c:pt idx="638">
                  <c:v>-16.739747921916159</c:v>
                </c:pt>
                <c:pt idx="639">
                  <c:v>-6.8903431916350026</c:v>
                </c:pt>
                <c:pt idx="640">
                  <c:v>-33.469983854347788</c:v>
                </c:pt>
                <c:pt idx="641">
                  <c:v>-13.948619207082295</c:v>
                </c:pt>
                <c:pt idx="642">
                  <c:v>36.008010272742204</c:v>
                </c:pt>
                <c:pt idx="643">
                  <c:v>-9.8021911989968054</c:v>
                </c:pt>
                <c:pt idx="644">
                  <c:v>-16.69759791601318</c:v>
                </c:pt>
                <c:pt idx="645">
                  <c:v>1.65442853895442</c:v>
                </c:pt>
                <c:pt idx="646">
                  <c:v>-98.217422452689277</c:v>
                </c:pt>
                <c:pt idx="647">
                  <c:v>8.3876291978957962</c:v>
                </c:pt>
                <c:pt idx="648">
                  <c:v>17.834403027755908</c:v>
                </c:pt>
                <c:pt idx="649">
                  <c:v>-25.932973948134041</c:v>
                </c:pt>
                <c:pt idx="650">
                  <c:v>14.93155161179555</c:v>
                </c:pt>
                <c:pt idx="651">
                  <c:v>-19.962086085639609</c:v>
                </c:pt>
                <c:pt idx="652">
                  <c:v>33.94014765590515</c:v>
                </c:pt>
                <c:pt idx="653">
                  <c:v>32.879105162058508</c:v>
                </c:pt>
                <c:pt idx="654">
                  <c:v>-8.1692684149298245</c:v>
                </c:pt>
                <c:pt idx="655">
                  <c:v>15.216834733126085</c:v>
                </c:pt>
                <c:pt idx="656">
                  <c:v>-10.539340840700207</c:v>
                </c:pt>
                <c:pt idx="657">
                  <c:v>-19.033269793688099</c:v>
                </c:pt>
                <c:pt idx="658">
                  <c:v>39.821430226145729</c:v>
                </c:pt>
                <c:pt idx="659">
                  <c:v>-61.592570094920319</c:v>
                </c:pt>
                <c:pt idx="660">
                  <c:v>-16.760903017678167</c:v>
                </c:pt>
                <c:pt idx="661">
                  <c:v>21.488115758513995</c:v>
                </c:pt>
                <c:pt idx="662">
                  <c:v>24.830571752790831</c:v>
                </c:pt>
                <c:pt idx="663">
                  <c:v>83.950005674311853</c:v>
                </c:pt>
                <c:pt idx="664">
                  <c:v>-109.83803625064566</c:v>
                </c:pt>
                <c:pt idx="665">
                  <c:v>-24.324634590168316</c:v>
                </c:pt>
                <c:pt idx="666">
                  <c:v>35.179426355018826</c:v>
                </c:pt>
                <c:pt idx="667">
                  <c:v>35.407575785442198</c:v>
                </c:pt>
                <c:pt idx="668">
                  <c:v>-25.114201107737898</c:v>
                </c:pt>
                <c:pt idx="669">
                  <c:v>-8.2176579590022545</c:v>
                </c:pt>
                <c:pt idx="670">
                  <c:v>-58.348301928845842</c:v>
                </c:pt>
                <c:pt idx="671">
                  <c:v>-64.952609927737768</c:v>
                </c:pt>
                <c:pt idx="672">
                  <c:v>-50.192134798864714</c:v>
                </c:pt>
                <c:pt idx="673">
                  <c:v>-31.519044381090595</c:v>
                </c:pt>
                <c:pt idx="674">
                  <c:v>9.9699115331515067</c:v>
                </c:pt>
                <c:pt idx="675">
                  <c:v>11.288716845094212</c:v>
                </c:pt>
                <c:pt idx="676">
                  <c:v>20.921645812174887</c:v>
                </c:pt>
                <c:pt idx="677">
                  <c:v>-83.248704316665197</c:v>
                </c:pt>
                <c:pt idx="678">
                  <c:v>-53.94151042866217</c:v>
                </c:pt>
                <c:pt idx="679">
                  <c:v>13.862006383213638</c:v>
                </c:pt>
                <c:pt idx="680">
                  <c:v>21.99414285210181</c:v>
                </c:pt>
                <c:pt idx="681">
                  <c:v>54.018733202042341</c:v>
                </c:pt>
                <c:pt idx="682">
                  <c:v>-6.5202712452971578</c:v>
                </c:pt>
                <c:pt idx="683">
                  <c:v>-73.870552840758009</c:v>
                </c:pt>
                <c:pt idx="684">
                  <c:v>-32.250130196419107</c:v>
                </c:pt>
                <c:pt idx="685">
                  <c:v>-47.54743806848856</c:v>
                </c:pt>
                <c:pt idx="686">
                  <c:v>-27.530590502668726</c:v>
                </c:pt>
                <c:pt idx="687">
                  <c:v>-21.736901241267852</c:v>
                </c:pt>
                <c:pt idx="688">
                  <c:v>29.763514054049686</c:v>
                </c:pt>
                <c:pt idx="689">
                  <c:v>-39.512410424928817</c:v>
                </c:pt>
                <c:pt idx="690">
                  <c:v>-79.541512171463737</c:v>
                </c:pt>
                <c:pt idx="691">
                  <c:v>78.102555965162423</c:v>
                </c:pt>
                <c:pt idx="692">
                  <c:v>77.641298349045783</c:v>
                </c:pt>
                <c:pt idx="693">
                  <c:v>-19.739842666843355</c:v>
                </c:pt>
                <c:pt idx="694">
                  <c:v>-124.49797309015304</c:v>
                </c:pt>
                <c:pt idx="695">
                  <c:v>-5.6767946705130843</c:v>
                </c:pt>
                <c:pt idx="696">
                  <c:v>30.86739602062142</c:v>
                </c:pt>
                <c:pt idx="697">
                  <c:v>114.11493778687098</c:v>
                </c:pt>
                <c:pt idx="698">
                  <c:v>-28.221810355659031</c:v>
                </c:pt>
                <c:pt idx="699">
                  <c:v>-16.014088900986657</c:v>
                </c:pt>
                <c:pt idx="700">
                  <c:v>41.639036558396249</c:v>
                </c:pt>
                <c:pt idx="701">
                  <c:v>-28.147385478165795</c:v>
                </c:pt>
                <c:pt idx="702">
                  <c:v>-31.411377638065687</c:v>
                </c:pt>
                <c:pt idx="703">
                  <c:v>46.493779410485047</c:v>
                </c:pt>
                <c:pt idx="704">
                  <c:v>-20.739271963074124</c:v>
                </c:pt>
                <c:pt idx="705">
                  <c:v>6.4655363300246265</c:v>
                </c:pt>
                <c:pt idx="706">
                  <c:v>6.9757586599295127</c:v>
                </c:pt>
                <c:pt idx="707">
                  <c:v>0.55998232127341652</c:v>
                </c:pt>
                <c:pt idx="708">
                  <c:v>-35.321798236233377</c:v>
                </c:pt>
                <c:pt idx="709">
                  <c:v>9.7090852336237585</c:v>
                </c:pt>
                <c:pt idx="710">
                  <c:v>-30.49464673802704</c:v>
                </c:pt>
                <c:pt idx="711">
                  <c:v>3.0944193972541694</c:v>
                </c:pt>
                <c:pt idx="712">
                  <c:v>50.872237723895886</c:v>
                </c:pt>
                <c:pt idx="713">
                  <c:v>-12.662151078170178</c:v>
                </c:pt>
                <c:pt idx="714">
                  <c:v>-24.634427672565643</c:v>
                </c:pt>
                <c:pt idx="715">
                  <c:v>-12.562953155279658</c:v>
                </c:pt>
                <c:pt idx="716">
                  <c:v>-42.425559267728332</c:v>
                </c:pt>
                <c:pt idx="717">
                  <c:v>-19.098475039492328</c:v>
                </c:pt>
                <c:pt idx="718">
                  <c:v>-17.292263762436608</c:v>
                </c:pt>
                <c:pt idx="719">
                  <c:v>14.344979167046782</c:v>
                </c:pt>
                <c:pt idx="720">
                  <c:v>-6.7929684612438024</c:v>
                </c:pt>
                <c:pt idx="721">
                  <c:v>25.411049678582891</c:v>
                </c:pt>
                <c:pt idx="722">
                  <c:v>4.6448817178112867</c:v>
                </c:pt>
                <c:pt idx="723">
                  <c:v>-109.65579890422318</c:v>
                </c:pt>
                <c:pt idx="724">
                  <c:v>29.099996393399838</c:v>
                </c:pt>
                <c:pt idx="725">
                  <c:v>-68.392668926035455</c:v>
                </c:pt>
                <c:pt idx="726">
                  <c:v>39.860304237892407</c:v>
                </c:pt>
                <c:pt idx="727">
                  <c:v>-51.718087033823856</c:v>
                </c:pt>
                <c:pt idx="728">
                  <c:v>-34.388363797334783</c:v>
                </c:pt>
                <c:pt idx="729">
                  <c:v>77.316981306576253</c:v>
                </c:pt>
                <c:pt idx="730">
                  <c:v>29.409818905192942</c:v>
                </c:pt>
                <c:pt idx="731">
                  <c:v>42.1793969560552</c:v>
                </c:pt>
                <c:pt idx="732">
                  <c:v>17.439411176181373</c:v>
                </c:pt>
                <c:pt idx="733">
                  <c:v>58.629760724683734</c:v>
                </c:pt>
                <c:pt idx="734">
                  <c:v>-5.3827941456321868</c:v>
                </c:pt>
                <c:pt idx="735">
                  <c:v>2.6673183594233274</c:v>
                </c:pt>
                <c:pt idx="736">
                  <c:v>44.254471586579669</c:v>
                </c:pt>
                <c:pt idx="737">
                  <c:v>32.855793318720629</c:v>
                </c:pt>
                <c:pt idx="738">
                  <c:v>-5.552583984295568</c:v>
                </c:pt>
                <c:pt idx="739">
                  <c:v>16.970532503674345</c:v>
                </c:pt>
                <c:pt idx="740">
                  <c:v>-13.501054501604727</c:v>
                </c:pt>
                <c:pt idx="741">
                  <c:v>44.790195219308366</c:v>
                </c:pt>
                <c:pt idx="742">
                  <c:v>-67.944623506556823</c:v>
                </c:pt>
                <c:pt idx="743">
                  <c:v>36.26982718925143</c:v>
                </c:pt>
                <c:pt idx="744">
                  <c:v>79.620301940096851</c:v>
                </c:pt>
                <c:pt idx="745">
                  <c:v>25.710630146744439</c:v>
                </c:pt>
                <c:pt idx="746">
                  <c:v>-29.869627176721117</c:v>
                </c:pt>
                <c:pt idx="747">
                  <c:v>98.094000043930791</c:v>
                </c:pt>
                <c:pt idx="748">
                  <c:v>33.421188919579443</c:v>
                </c:pt>
                <c:pt idx="749">
                  <c:v>-36.838202225484508</c:v>
                </c:pt>
                <c:pt idx="750">
                  <c:v>68.010442072913747</c:v>
                </c:pt>
                <c:pt idx="751">
                  <c:v>-30.739825592864328</c:v>
                </c:pt>
                <c:pt idx="752">
                  <c:v>1.647268935202173</c:v>
                </c:pt>
                <c:pt idx="753">
                  <c:v>56.014600906131548</c:v>
                </c:pt>
                <c:pt idx="754">
                  <c:v>5.716819620554733</c:v>
                </c:pt>
                <c:pt idx="755">
                  <c:v>125.64190875269453</c:v>
                </c:pt>
                <c:pt idx="756">
                  <c:v>2.0451926829534059</c:v>
                </c:pt>
                <c:pt idx="757">
                  <c:v>65.411324738228942</c:v>
                </c:pt>
                <c:pt idx="758">
                  <c:v>-134.68087323478878</c:v>
                </c:pt>
                <c:pt idx="759">
                  <c:v>-10.144526792133519</c:v>
                </c:pt>
                <c:pt idx="760">
                  <c:v>33.897971652413197</c:v>
                </c:pt>
                <c:pt idx="761">
                  <c:v>-84.971250523731101</c:v>
                </c:pt>
                <c:pt idx="762">
                  <c:v>1.7256690797327585</c:v>
                </c:pt>
                <c:pt idx="763">
                  <c:v>-57.908863106894017</c:v>
                </c:pt>
                <c:pt idx="764">
                  <c:v>-73.831265620729681</c:v>
                </c:pt>
                <c:pt idx="765">
                  <c:v>-4.0831187971472769</c:v>
                </c:pt>
                <c:pt idx="766">
                  <c:v>-40.060922960533446</c:v>
                </c:pt>
                <c:pt idx="767">
                  <c:v>-61.053910602600595</c:v>
                </c:pt>
                <c:pt idx="768">
                  <c:v>60.716479062287249</c:v>
                </c:pt>
                <c:pt idx="769">
                  <c:v>23.532517518079622</c:v>
                </c:pt>
                <c:pt idx="770">
                  <c:v>-2.5733444431052703</c:v>
                </c:pt>
                <c:pt idx="771">
                  <c:v>-82.530019201406901</c:v>
                </c:pt>
                <c:pt idx="772">
                  <c:v>-25.517295198473505</c:v>
                </c:pt>
                <c:pt idx="773">
                  <c:v>-3.0118107697584202</c:v>
                </c:pt>
                <c:pt idx="774">
                  <c:v>16.995565149789535</c:v>
                </c:pt>
                <c:pt idx="775">
                  <c:v>-7.9920842913403654</c:v>
                </c:pt>
                <c:pt idx="776">
                  <c:v>135.97345259411171</c:v>
                </c:pt>
                <c:pt idx="777">
                  <c:v>69.46346767222407</c:v>
                </c:pt>
                <c:pt idx="778">
                  <c:v>25.458741988337106</c:v>
                </c:pt>
                <c:pt idx="779">
                  <c:v>30.030051955271801</c:v>
                </c:pt>
                <c:pt idx="780">
                  <c:v>-22.987864332386831</c:v>
                </c:pt>
                <c:pt idx="781">
                  <c:v>18.939690340269053</c:v>
                </c:pt>
                <c:pt idx="782">
                  <c:v>-104.04636763838539</c:v>
                </c:pt>
                <c:pt idx="783">
                  <c:v>65.017068372280107</c:v>
                </c:pt>
                <c:pt idx="784">
                  <c:v>-8.170379246689599</c:v>
                </c:pt>
                <c:pt idx="785">
                  <c:v>61.435305204253446</c:v>
                </c:pt>
                <c:pt idx="786">
                  <c:v>-32.195425248742197</c:v>
                </c:pt>
                <c:pt idx="787">
                  <c:v>-16.458461633120571</c:v>
                </c:pt>
                <c:pt idx="788">
                  <c:v>77.482041565912922</c:v>
                </c:pt>
                <c:pt idx="789">
                  <c:v>-36.411731928338213</c:v>
                </c:pt>
                <c:pt idx="790">
                  <c:v>24.420852497025763</c:v>
                </c:pt>
                <c:pt idx="791">
                  <c:v>20.326017156424811</c:v>
                </c:pt>
                <c:pt idx="792">
                  <c:v>45.15847088377614</c:v>
                </c:pt>
                <c:pt idx="793">
                  <c:v>0.5423519450185621</c:v>
                </c:pt>
                <c:pt idx="794">
                  <c:v>-15.450549566012455</c:v>
                </c:pt>
                <c:pt idx="795">
                  <c:v>7.612722972424887</c:v>
                </c:pt>
                <c:pt idx="796">
                  <c:v>-55.277719173278086</c:v>
                </c:pt>
                <c:pt idx="797">
                  <c:v>31.040503942509645</c:v>
                </c:pt>
                <c:pt idx="798">
                  <c:v>-2.3027741690571748</c:v>
                </c:pt>
                <c:pt idx="799">
                  <c:v>-60.753177204941665</c:v>
                </c:pt>
                <c:pt idx="800">
                  <c:v>-12.078197891883786</c:v>
                </c:pt>
                <c:pt idx="801">
                  <c:v>-7.9311792818533213</c:v>
                </c:pt>
                <c:pt idx="802">
                  <c:v>-24.729932671786504</c:v>
                </c:pt>
                <c:pt idx="803">
                  <c:v>-19.33002470582116</c:v>
                </c:pt>
                <c:pt idx="804">
                  <c:v>-3.039704659121047</c:v>
                </c:pt>
                <c:pt idx="805">
                  <c:v>-32.606076179472097</c:v>
                </c:pt>
                <c:pt idx="806">
                  <c:v>-5.6318092134837912</c:v>
                </c:pt>
                <c:pt idx="807">
                  <c:v>8.6566609762595199</c:v>
                </c:pt>
                <c:pt idx="808">
                  <c:v>7.2761181256626326</c:v>
                </c:pt>
                <c:pt idx="809">
                  <c:v>-35.151979040746269</c:v>
                </c:pt>
                <c:pt idx="810">
                  <c:v>-96.332019339596627</c:v>
                </c:pt>
                <c:pt idx="811">
                  <c:v>117.63538110431625</c:v>
                </c:pt>
                <c:pt idx="812">
                  <c:v>50.201572773368895</c:v>
                </c:pt>
                <c:pt idx="813">
                  <c:v>31.230491508808928</c:v>
                </c:pt>
                <c:pt idx="814">
                  <c:v>-43.919831179366625</c:v>
                </c:pt>
                <c:pt idx="815">
                  <c:v>-35.762627446390567</c:v>
                </c:pt>
                <c:pt idx="816">
                  <c:v>-71.07173599534886</c:v>
                </c:pt>
                <c:pt idx="817">
                  <c:v>-12.024642218524979</c:v>
                </c:pt>
                <c:pt idx="818">
                  <c:v>-40.101499292710336</c:v>
                </c:pt>
                <c:pt idx="819">
                  <c:v>-46.368269068836355</c:v>
                </c:pt>
                <c:pt idx="820">
                  <c:v>41.055567536846851</c:v>
                </c:pt>
                <c:pt idx="821">
                  <c:v>-48.226852130375121</c:v>
                </c:pt>
                <c:pt idx="822">
                  <c:v>1.4733136315442632</c:v>
                </c:pt>
                <c:pt idx="823">
                  <c:v>56.77232464246147</c:v>
                </c:pt>
                <c:pt idx="824">
                  <c:v>28.206633412502615</c:v>
                </c:pt>
                <c:pt idx="825">
                  <c:v>-25.559360901529139</c:v>
                </c:pt>
                <c:pt idx="826">
                  <c:v>12.185334778437957</c:v>
                </c:pt>
                <c:pt idx="827">
                  <c:v>-36.343800149447745</c:v>
                </c:pt>
                <c:pt idx="828">
                  <c:v>63.156869071016956</c:v>
                </c:pt>
                <c:pt idx="829">
                  <c:v>-49.729575455035643</c:v>
                </c:pt>
                <c:pt idx="830">
                  <c:v>8.6157907819195803</c:v>
                </c:pt>
                <c:pt idx="831">
                  <c:v>2.8511599332806057</c:v>
                </c:pt>
                <c:pt idx="832">
                  <c:v>57.619764828619175</c:v>
                </c:pt>
                <c:pt idx="833">
                  <c:v>8.398792983701254</c:v>
                </c:pt>
                <c:pt idx="834">
                  <c:v>36.727825061867009</c:v>
                </c:pt>
                <c:pt idx="835">
                  <c:v>47.448386198625869</c:v>
                </c:pt>
                <c:pt idx="836">
                  <c:v>27.223537295039463</c:v>
                </c:pt>
                <c:pt idx="837">
                  <c:v>18.998717376916034</c:v>
                </c:pt>
                <c:pt idx="838">
                  <c:v>-78.476845229543144</c:v>
                </c:pt>
                <c:pt idx="839">
                  <c:v>68.281687378812123</c:v>
                </c:pt>
                <c:pt idx="840">
                  <c:v>61.5879725949587</c:v>
                </c:pt>
                <c:pt idx="841">
                  <c:v>-53.45572148467889</c:v>
                </c:pt>
                <c:pt idx="842">
                  <c:v>57.199667861864476</c:v>
                </c:pt>
                <c:pt idx="843">
                  <c:v>-13.644837521000197</c:v>
                </c:pt>
                <c:pt idx="844">
                  <c:v>24.121849975831271</c:v>
                </c:pt>
                <c:pt idx="845">
                  <c:v>-2.2353059071717283</c:v>
                </c:pt>
                <c:pt idx="846">
                  <c:v>-35.581749596660671</c:v>
                </c:pt>
                <c:pt idx="847">
                  <c:v>46.684945003873118</c:v>
                </c:pt>
                <c:pt idx="848">
                  <c:v>-18.569510150475114</c:v>
                </c:pt>
                <c:pt idx="849">
                  <c:v>38.022185370257482</c:v>
                </c:pt>
                <c:pt idx="850">
                  <c:v>32.493948019910349</c:v>
                </c:pt>
                <c:pt idx="851">
                  <c:v>-10.022642599192903</c:v>
                </c:pt>
                <c:pt idx="852">
                  <c:v>44.370395345274964</c:v>
                </c:pt>
                <c:pt idx="853">
                  <c:v>55.873200827356989</c:v>
                </c:pt>
                <c:pt idx="854">
                  <c:v>0.62799020939271522</c:v>
                </c:pt>
                <c:pt idx="855">
                  <c:v>-153.02118877305128</c:v>
                </c:pt>
                <c:pt idx="856">
                  <c:v>82.185590751238649</c:v>
                </c:pt>
                <c:pt idx="857">
                  <c:v>22.536160109411426</c:v>
                </c:pt>
                <c:pt idx="858">
                  <c:v>14.23566836827546</c:v>
                </c:pt>
                <c:pt idx="859">
                  <c:v>0.23617694716565474</c:v>
                </c:pt>
                <c:pt idx="860">
                  <c:v>20.813721656156304</c:v>
                </c:pt>
                <c:pt idx="861">
                  <c:v>-28.548636791695429</c:v>
                </c:pt>
                <c:pt idx="862">
                  <c:v>-5.8983698057177154</c:v>
                </c:pt>
                <c:pt idx="863">
                  <c:v>70.033903276507516</c:v>
                </c:pt>
                <c:pt idx="864">
                  <c:v>-37.485629252698232</c:v>
                </c:pt>
                <c:pt idx="865">
                  <c:v>10.052050526320567</c:v>
                </c:pt>
                <c:pt idx="866">
                  <c:v>30.865171171866656</c:v>
                </c:pt>
                <c:pt idx="867">
                  <c:v>14.65745744732536</c:v>
                </c:pt>
                <c:pt idx="868">
                  <c:v>25.786187998485776</c:v>
                </c:pt>
                <c:pt idx="869">
                  <c:v>31.786993532699771</c:v>
                </c:pt>
                <c:pt idx="870">
                  <c:v>-31.93105998873547</c:v>
                </c:pt>
                <c:pt idx="871">
                  <c:v>-16.971246658899648</c:v>
                </c:pt>
                <c:pt idx="872">
                  <c:v>51.474151533231009</c:v>
                </c:pt>
                <c:pt idx="873">
                  <c:v>-69.079800427871476</c:v>
                </c:pt>
                <c:pt idx="874">
                  <c:v>90.785072258850221</c:v>
                </c:pt>
                <c:pt idx="875">
                  <c:v>-14.918315563820128</c:v>
                </c:pt>
                <c:pt idx="876">
                  <c:v>-58.244937108240833</c:v>
                </c:pt>
                <c:pt idx="877">
                  <c:v>-46.024745180417582</c:v>
                </c:pt>
                <c:pt idx="878">
                  <c:v>2.2033566384599421</c:v>
                </c:pt>
                <c:pt idx="879">
                  <c:v>67.700648126403152</c:v>
                </c:pt>
                <c:pt idx="880">
                  <c:v>-6.8397049987878695</c:v>
                </c:pt>
                <c:pt idx="881">
                  <c:v>2.291795667444632</c:v>
                </c:pt>
                <c:pt idx="882">
                  <c:v>-15.956338598056369</c:v>
                </c:pt>
                <c:pt idx="883">
                  <c:v>36.018857300716107</c:v>
                </c:pt>
                <c:pt idx="884">
                  <c:v>-12.061049599382812</c:v>
                </c:pt>
                <c:pt idx="885">
                  <c:v>-57.600595324913463</c:v>
                </c:pt>
                <c:pt idx="886">
                  <c:v>-49.477915851405491</c:v>
                </c:pt>
                <c:pt idx="887">
                  <c:v>13.607346532073793</c:v>
                </c:pt>
                <c:pt idx="888">
                  <c:v>48.794483672441444</c:v>
                </c:pt>
                <c:pt idx="889">
                  <c:v>-95.196910604083939</c:v>
                </c:pt>
                <c:pt idx="890">
                  <c:v>31.298462532616437</c:v>
                </c:pt>
                <c:pt idx="891">
                  <c:v>-1.0946934932963117</c:v>
                </c:pt>
                <c:pt idx="892">
                  <c:v>-39.531742824306498</c:v>
                </c:pt>
                <c:pt idx="893">
                  <c:v>30.448652709622543</c:v>
                </c:pt>
                <c:pt idx="894">
                  <c:v>-3.795763132373736</c:v>
                </c:pt>
                <c:pt idx="895">
                  <c:v>-57.398939620036295</c:v>
                </c:pt>
                <c:pt idx="896">
                  <c:v>-4.0414121225114581</c:v>
                </c:pt>
                <c:pt idx="897">
                  <c:v>23.606196769613526</c:v>
                </c:pt>
                <c:pt idx="898">
                  <c:v>29.459875243508939</c:v>
                </c:pt>
                <c:pt idx="899">
                  <c:v>-22.52259994558716</c:v>
                </c:pt>
                <c:pt idx="900">
                  <c:v>-86.421811575981835</c:v>
                </c:pt>
                <c:pt idx="901">
                  <c:v>2.0899137182766157</c:v>
                </c:pt>
                <c:pt idx="902">
                  <c:v>34.067799934041531</c:v>
                </c:pt>
                <c:pt idx="903">
                  <c:v>-50.1959949759597</c:v>
                </c:pt>
                <c:pt idx="904">
                  <c:v>-28.376357314733152</c:v>
                </c:pt>
                <c:pt idx="905">
                  <c:v>11.669657248178098</c:v>
                </c:pt>
                <c:pt idx="906">
                  <c:v>-63.302604085382555</c:v>
                </c:pt>
                <c:pt idx="907">
                  <c:v>19.656546610493912</c:v>
                </c:pt>
                <c:pt idx="908">
                  <c:v>-48.160175760791176</c:v>
                </c:pt>
                <c:pt idx="909">
                  <c:v>-13.425335132876427</c:v>
                </c:pt>
                <c:pt idx="910">
                  <c:v>-41.226674897635036</c:v>
                </c:pt>
                <c:pt idx="911">
                  <c:v>-75.61861479717669</c:v>
                </c:pt>
                <c:pt idx="912">
                  <c:v>31.952123275626441</c:v>
                </c:pt>
                <c:pt idx="913">
                  <c:v>-25.164502667059701</c:v>
                </c:pt>
                <c:pt idx="914">
                  <c:v>-13.245736209755773</c:v>
                </c:pt>
                <c:pt idx="915">
                  <c:v>36.175611637342143</c:v>
                </c:pt>
                <c:pt idx="916">
                  <c:v>20.142653529815497</c:v>
                </c:pt>
                <c:pt idx="917">
                  <c:v>-30.408815965415418</c:v>
                </c:pt>
                <c:pt idx="918">
                  <c:v>119.38118924015919</c:v>
                </c:pt>
                <c:pt idx="919">
                  <c:v>-40.094942881177197</c:v>
                </c:pt>
                <c:pt idx="920">
                  <c:v>38.931884234036588</c:v>
                </c:pt>
                <c:pt idx="921">
                  <c:v>-13.247826834090931</c:v>
                </c:pt>
                <c:pt idx="922">
                  <c:v>44.557131457213167</c:v>
                </c:pt>
                <c:pt idx="923">
                  <c:v>-3.8453607040909805</c:v>
                </c:pt>
                <c:pt idx="924">
                  <c:v>-7.2038277426523809</c:v>
                </c:pt>
                <c:pt idx="925">
                  <c:v>-70.831340520305318</c:v>
                </c:pt>
                <c:pt idx="926">
                  <c:v>-88.63237567845087</c:v>
                </c:pt>
                <c:pt idx="927">
                  <c:v>41.803668613139543</c:v>
                </c:pt>
                <c:pt idx="928">
                  <c:v>-41.240372178423435</c:v>
                </c:pt>
                <c:pt idx="929">
                  <c:v>32.751939337611695</c:v>
                </c:pt>
                <c:pt idx="930">
                  <c:v>-32.92011577637021</c:v>
                </c:pt>
                <c:pt idx="931">
                  <c:v>42.080413910911233</c:v>
                </c:pt>
                <c:pt idx="932">
                  <c:v>11.688285304256199</c:v>
                </c:pt>
                <c:pt idx="933">
                  <c:v>-1.0342848314922382</c:v>
                </c:pt>
                <c:pt idx="934">
                  <c:v>3.4207581442252604</c:v>
                </c:pt>
                <c:pt idx="935">
                  <c:v>36.581788343209155</c:v>
                </c:pt>
                <c:pt idx="936">
                  <c:v>86.483030500955493</c:v>
                </c:pt>
                <c:pt idx="937">
                  <c:v>-36.618707083839382</c:v>
                </c:pt>
                <c:pt idx="938">
                  <c:v>-38.501465969657566</c:v>
                </c:pt>
                <c:pt idx="939">
                  <c:v>17.959311416634392</c:v>
                </c:pt>
                <c:pt idx="940">
                  <c:v>-33.344895600906227</c:v>
                </c:pt>
                <c:pt idx="941">
                  <c:v>-52.072263045828649</c:v>
                </c:pt>
                <c:pt idx="942">
                  <c:v>23.194516232439891</c:v>
                </c:pt>
                <c:pt idx="943">
                  <c:v>44.079095489349783</c:v>
                </c:pt>
                <c:pt idx="944">
                  <c:v>69.505318473061877</c:v>
                </c:pt>
                <c:pt idx="945">
                  <c:v>42.529749719609889</c:v>
                </c:pt>
                <c:pt idx="946">
                  <c:v>6.9921612495182961</c:v>
                </c:pt>
                <c:pt idx="947">
                  <c:v>-40.635207202974541</c:v>
                </c:pt>
                <c:pt idx="948">
                  <c:v>-7.7167565471678277</c:v>
                </c:pt>
                <c:pt idx="949">
                  <c:v>13.891878065247482</c:v>
                </c:pt>
                <c:pt idx="950">
                  <c:v>59.532568161867275</c:v>
                </c:pt>
                <c:pt idx="951">
                  <c:v>11.317222448695443</c:v>
                </c:pt>
                <c:pt idx="952">
                  <c:v>-20.365423638917466</c:v>
                </c:pt>
                <c:pt idx="953">
                  <c:v>34.912644913570041</c:v>
                </c:pt>
                <c:pt idx="954">
                  <c:v>1.0866817736066334</c:v>
                </c:pt>
                <c:pt idx="955">
                  <c:v>-22.642388433930197</c:v>
                </c:pt>
                <c:pt idx="956">
                  <c:v>54.704508924716016</c:v>
                </c:pt>
                <c:pt idx="957">
                  <c:v>-32.539138242138762</c:v>
                </c:pt>
                <c:pt idx="958">
                  <c:v>-155.54501270898078</c:v>
                </c:pt>
                <c:pt idx="959">
                  <c:v>8.27688015041862</c:v>
                </c:pt>
                <c:pt idx="960">
                  <c:v>79.551244745339048</c:v>
                </c:pt>
                <c:pt idx="961">
                  <c:v>-130.5780676596429</c:v>
                </c:pt>
                <c:pt idx="962">
                  <c:v>11.01613789082861</c:v>
                </c:pt>
                <c:pt idx="963">
                  <c:v>13.135683398052555</c:v>
                </c:pt>
                <c:pt idx="964">
                  <c:v>13.554187326006062</c:v>
                </c:pt>
                <c:pt idx="965">
                  <c:v>70.977283054800395</c:v>
                </c:pt>
                <c:pt idx="966">
                  <c:v>22.950370847084574</c:v>
                </c:pt>
                <c:pt idx="967">
                  <c:v>40.329987537738745</c:v>
                </c:pt>
                <c:pt idx="968">
                  <c:v>-145.23525310184107</c:v>
                </c:pt>
                <c:pt idx="969">
                  <c:v>-79.17635533360928</c:v>
                </c:pt>
                <c:pt idx="970">
                  <c:v>-36.282125193271042</c:v>
                </c:pt>
                <c:pt idx="971">
                  <c:v>64.429334016237235</c:v>
                </c:pt>
                <c:pt idx="972">
                  <c:v>-66.973453490783626</c:v>
                </c:pt>
                <c:pt idx="973">
                  <c:v>-83.25672575065451</c:v>
                </c:pt>
                <c:pt idx="974">
                  <c:v>22.875935225833832</c:v>
                </c:pt>
                <c:pt idx="975">
                  <c:v>-33.894835073061344</c:v>
                </c:pt>
                <c:pt idx="976">
                  <c:v>-23.534825498854055</c:v>
                </c:pt>
                <c:pt idx="977">
                  <c:v>-52.486277732726371</c:v>
                </c:pt>
                <c:pt idx="978">
                  <c:v>-43.406646204416944</c:v>
                </c:pt>
                <c:pt idx="979">
                  <c:v>19.881402962839207</c:v>
                </c:pt>
                <c:pt idx="980">
                  <c:v>25.513892115940649</c:v>
                </c:pt>
                <c:pt idx="981">
                  <c:v>-39.8025645221921</c:v>
                </c:pt>
                <c:pt idx="982">
                  <c:v>-36.268490827489003</c:v>
                </c:pt>
                <c:pt idx="983">
                  <c:v>-56.705086718062503</c:v>
                </c:pt>
                <c:pt idx="984">
                  <c:v>-40.764021742196704</c:v>
                </c:pt>
                <c:pt idx="985">
                  <c:v>16.10039361081521</c:v>
                </c:pt>
                <c:pt idx="986">
                  <c:v>7.7379081269615888</c:v>
                </c:pt>
                <c:pt idx="987">
                  <c:v>35.624568438218759</c:v>
                </c:pt>
                <c:pt idx="988">
                  <c:v>70.413461684026601</c:v>
                </c:pt>
                <c:pt idx="989">
                  <c:v>37.342874213212674</c:v>
                </c:pt>
                <c:pt idx="990">
                  <c:v>-9.3001084827810967</c:v>
                </c:pt>
                <c:pt idx="991">
                  <c:v>-0.69000908440969511</c:v>
                </c:pt>
                <c:pt idx="992">
                  <c:v>-21.795821200854725</c:v>
                </c:pt>
                <c:pt idx="993">
                  <c:v>-45.338732746232381</c:v>
                </c:pt>
                <c:pt idx="994">
                  <c:v>96.385536368692044</c:v>
                </c:pt>
                <c:pt idx="995">
                  <c:v>-50.267922844248289</c:v>
                </c:pt>
                <c:pt idx="996">
                  <c:v>14.617259924676432</c:v>
                </c:pt>
                <c:pt idx="997">
                  <c:v>9.8155370480713753</c:v>
                </c:pt>
                <c:pt idx="998">
                  <c:v>41.554137087643213</c:v>
                </c:pt>
                <c:pt idx="999">
                  <c:v>-25.649730299899112</c:v>
                </c:pt>
              </c:numCache>
            </c:numRef>
          </c:xVal>
          <c:yVal>
            <c:numRef>
              <c:f>Control!$P$2:$P$1001</c:f>
              <c:numCache>
                <c:formatCode>0.0000</c:formatCode>
                <c:ptCount val="1000"/>
                <c:pt idx="0">
                  <c:v>-74.388963961731221</c:v>
                </c:pt>
                <c:pt idx="1">
                  <c:v>-87.433701789722491</c:v>
                </c:pt>
                <c:pt idx="2">
                  <c:v>7.9969824135980536</c:v>
                </c:pt>
                <c:pt idx="3">
                  <c:v>-34.989987976251435</c:v>
                </c:pt>
                <c:pt idx="4">
                  <c:v>18.695905263443045</c:v>
                </c:pt>
                <c:pt idx="5">
                  <c:v>131.83544915876135</c:v>
                </c:pt>
                <c:pt idx="6">
                  <c:v>17.521292762344423</c:v>
                </c:pt>
                <c:pt idx="7">
                  <c:v>2.793042388494031</c:v>
                </c:pt>
                <c:pt idx="8">
                  <c:v>-28.131257680280246</c:v>
                </c:pt>
                <c:pt idx="9">
                  <c:v>27.097184175084021</c:v>
                </c:pt>
                <c:pt idx="10">
                  <c:v>-35.236780231967757</c:v>
                </c:pt>
                <c:pt idx="11">
                  <c:v>-27.14478482706345</c:v>
                </c:pt>
                <c:pt idx="12">
                  <c:v>-12.322013332953418</c:v>
                </c:pt>
                <c:pt idx="13">
                  <c:v>-18.041083603922683</c:v>
                </c:pt>
                <c:pt idx="14">
                  <c:v>54.562027743987798</c:v>
                </c:pt>
                <c:pt idx="15">
                  <c:v>-23.230768140913003</c:v>
                </c:pt>
                <c:pt idx="16">
                  <c:v>-42.084842581027694</c:v>
                </c:pt>
                <c:pt idx="17">
                  <c:v>39.714224489999332</c:v>
                </c:pt>
                <c:pt idx="18">
                  <c:v>-16.370812731316583</c:v>
                </c:pt>
                <c:pt idx="19">
                  <c:v>-9.6491176788920576</c:v>
                </c:pt>
                <c:pt idx="20">
                  <c:v>-17.691010965281531</c:v>
                </c:pt>
                <c:pt idx="21">
                  <c:v>-33.349493703006061</c:v>
                </c:pt>
                <c:pt idx="22">
                  <c:v>50.407161813236129</c:v>
                </c:pt>
                <c:pt idx="23">
                  <c:v>-16.158287999698164</c:v>
                </c:pt>
                <c:pt idx="24">
                  <c:v>-47.546472420334958</c:v>
                </c:pt>
                <c:pt idx="25">
                  <c:v>2.8274684972814961</c:v>
                </c:pt>
                <c:pt idx="26">
                  <c:v>-11.875526699530376</c:v>
                </c:pt>
                <c:pt idx="27">
                  <c:v>10.377512874940315</c:v>
                </c:pt>
                <c:pt idx="28">
                  <c:v>29.521479223823011</c:v>
                </c:pt>
                <c:pt idx="29">
                  <c:v>-65.083428751917822</c:v>
                </c:pt>
                <c:pt idx="30">
                  <c:v>94.976717488702931</c:v>
                </c:pt>
                <c:pt idx="31">
                  <c:v>-15.995728115143532</c:v>
                </c:pt>
                <c:pt idx="32">
                  <c:v>-17.682383044920002</c:v>
                </c:pt>
                <c:pt idx="33">
                  <c:v>-36.021769642163541</c:v>
                </c:pt>
                <c:pt idx="34">
                  <c:v>-32.76428845129869</c:v>
                </c:pt>
                <c:pt idx="35">
                  <c:v>23.441856763789435</c:v>
                </c:pt>
                <c:pt idx="36">
                  <c:v>3.2889281736649947</c:v>
                </c:pt>
                <c:pt idx="37">
                  <c:v>-31.962709260218329</c:v>
                </c:pt>
                <c:pt idx="38">
                  <c:v>1.7975176419464933</c:v>
                </c:pt>
                <c:pt idx="39">
                  <c:v>-35.362544517199943</c:v>
                </c:pt>
                <c:pt idx="40">
                  <c:v>26.815214983612535</c:v>
                </c:pt>
                <c:pt idx="41">
                  <c:v>-21.567828031274864</c:v>
                </c:pt>
                <c:pt idx="42">
                  <c:v>-89.943760410915289</c:v>
                </c:pt>
                <c:pt idx="43">
                  <c:v>3.61803769470376</c:v>
                </c:pt>
                <c:pt idx="44">
                  <c:v>14.232993293733337</c:v>
                </c:pt>
                <c:pt idx="45">
                  <c:v>-14.571752784110139</c:v>
                </c:pt>
                <c:pt idx="46">
                  <c:v>-8.7699390872504353</c:v>
                </c:pt>
                <c:pt idx="47">
                  <c:v>9.7580485049679986</c:v>
                </c:pt>
                <c:pt idx="48">
                  <c:v>-40.258443689930097</c:v>
                </c:pt>
                <c:pt idx="49">
                  <c:v>-86.512325577316915</c:v>
                </c:pt>
                <c:pt idx="50">
                  <c:v>32.436236130105264</c:v>
                </c:pt>
                <c:pt idx="51">
                  <c:v>13.382993586840453</c:v>
                </c:pt>
                <c:pt idx="52">
                  <c:v>11.15589686816331</c:v>
                </c:pt>
                <c:pt idx="53">
                  <c:v>43.729965500173208</c:v>
                </c:pt>
                <c:pt idx="54">
                  <c:v>-19.298766075732978</c:v>
                </c:pt>
                <c:pt idx="55">
                  <c:v>-5.0890068719398194</c:v>
                </c:pt>
                <c:pt idx="56">
                  <c:v>12.314919811897894</c:v>
                </c:pt>
                <c:pt idx="57">
                  <c:v>41.635646792240209</c:v>
                </c:pt>
                <c:pt idx="58">
                  <c:v>21.152183622154762</c:v>
                </c:pt>
                <c:pt idx="59">
                  <c:v>-45.544799426282559</c:v>
                </c:pt>
                <c:pt idx="60">
                  <c:v>12.049263057355633</c:v>
                </c:pt>
                <c:pt idx="61">
                  <c:v>39.538735232518995</c:v>
                </c:pt>
                <c:pt idx="62">
                  <c:v>35.52668170949309</c:v>
                </c:pt>
                <c:pt idx="63">
                  <c:v>-13.472423443494598</c:v>
                </c:pt>
                <c:pt idx="64">
                  <c:v>37.022172214650986</c:v>
                </c:pt>
                <c:pt idx="65">
                  <c:v>48.58440374069135</c:v>
                </c:pt>
                <c:pt idx="66">
                  <c:v>25.671141537917109</c:v>
                </c:pt>
                <c:pt idx="67">
                  <c:v>-4.102727374818941</c:v>
                </c:pt>
                <c:pt idx="68">
                  <c:v>-54.878280569515816</c:v>
                </c:pt>
                <c:pt idx="69">
                  <c:v>-6.6262828413663053</c:v>
                </c:pt>
                <c:pt idx="70">
                  <c:v>41.028297651524589</c:v>
                </c:pt>
                <c:pt idx="71">
                  <c:v>-27.835203021557515</c:v>
                </c:pt>
                <c:pt idx="72">
                  <c:v>-12.304277877815895</c:v>
                </c:pt>
                <c:pt idx="73">
                  <c:v>-43.771644806558406</c:v>
                </c:pt>
                <c:pt idx="74">
                  <c:v>-74.231293139801323</c:v>
                </c:pt>
                <c:pt idx="75">
                  <c:v>1.7903002622502029</c:v>
                </c:pt>
                <c:pt idx="76">
                  <c:v>-30.918387243002368</c:v>
                </c:pt>
                <c:pt idx="77">
                  <c:v>0.95153768884874412</c:v>
                </c:pt>
                <c:pt idx="78">
                  <c:v>-26.85299747110388</c:v>
                </c:pt>
                <c:pt idx="79">
                  <c:v>19.334683945109568</c:v>
                </c:pt>
                <c:pt idx="80">
                  <c:v>30.119931186965516</c:v>
                </c:pt>
                <c:pt idx="81">
                  <c:v>-26.234542491817095</c:v>
                </c:pt>
                <c:pt idx="82">
                  <c:v>60.082617481466677</c:v>
                </c:pt>
                <c:pt idx="83">
                  <c:v>83.13230843268839</c:v>
                </c:pt>
                <c:pt idx="84">
                  <c:v>-33.035575336188643</c:v>
                </c:pt>
                <c:pt idx="85">
                  <c:v>21.679795933832899</c:v>
                </c:pt>
                <c:pt idx="86">
                  <c:v>6.7662717254972859</c:v>
                </c:pt>
                <c:pt idx="87">
                  <c:v>-11.219784573479837</c:v>
                </c:pt>
                <c:pt idx="88">
                  <c:v>-77.717858541981784</c:v>
                </c:pt>
                <c:pt idx="89">
                  <c:v>-17.928717122606212</c:v>
                </c:pt>
                <c:pt idx="90">
                  <c:v>27.208072161342606</c:v>
                </c:pt>
                <c:pt idx="91">
                  <c:v>30.348741574677572</c:v>
                </c:pt>
                <c:pt idx="92">
                  <c:v>19.610148252787369</c:v>
                </c:pt>
                <c:pt idx="93">
                  <c:v>26.274461705953485</c:v>
                </c:pt>
                <c:pt idx="94">
                  <c:v>-29.501674684050958</c:v>
                </c:pt>
                <c:pt idx="95">
                  <c:v>-13.49668934115665</c:v>
                </c:pt>
                <c:pt idx="96">
                  <c:v>-11.891275109870307</c:v>
                </c:pt>
                <c:pt idx="97">
                  <c:v>-23.434925227757379</c:v>
                </c:pt>
                <c:pt idx="98">
                  <c:v>9.7469885453789828</c:v>
                </c:pt>
                <c:pt idx="99">
                  <c:v>-28.046075674296308</c:v>
                </c:pt>
                <c:pt idx="100">
                  <c:v>-22.085151482631918</c:v>
                </c:pt>
                <c:pt idx="101">
                  <c:v>-39.680102766802968</c:v>
                </c:pt>
                <c:pt idx="102">
                  <c:v>-48.097715325825881</c:v>
                </c:pt>
                <c:pt idx="103">
                  <c:v>13.333959322831246</c:v>
                </c:pt>
                <c:pt idx="104">
                  <c:v>-1.496637882150923</c:v>
                </c:pt>
                <c:pt idx="105">
                  <c:v>-11.990563108347539</c:v>
                </c:pt>
                <c:pt idx="106">
                  <c:v>29.818947153408271</c:v>
                </c:pt>
                <c:pt idx="107">
                  <c:v>-4.9879361726682623</c:v>
                </c:pt>
                <c:pt idx="108">
                  <c:v>-83.966521467275086</c:v>
                </c:pt>
                <c:pt idx="109">
                  <c:v>-17.828199793084512</c:v>
                </c:pt>
                <c:pt idx="110">
                  <c:v>13.08811291178881</c:v>
                </c:pt>
                <c:pt idx="111">
                  <c:v>-21.02205527444853</c:v>
                </c:pt>
                <c:pt idx="112">
                  <c:v>172.76420725261801</c:v>
                </c:pt>
                <c:pt idx="113">
                  <c:v>-5.3088438078016731</c:v>
                </c:pt>
                <c:pt idx="114">
                  <c:v>-46.135305296091573</c:v>
                </c:pt>
                <c:pt idx="115">
                  <c:v>13.512680896849847</c:v>
                </c:pt>
                <c:pt idx="116">
                  <c:v>-25.825096643202517</c:v>
                </c:pt>
                <c:pt idx="117">
                  <c:v>85.808344643157909</c:v>
                </c:pt>
                <c:pt idx="118">
                  <c:v>-6.2776326968658536</c:v>
                </c:pt>
                <c:pt idx="119">
                  <c:v>53.704773774836774</c:v>
                </c:pt>
                <c:pt idx="120">
                  <c:v>53.103700870543896</c:v>
                </c:pt>
                <c:pt idx="121">
                  <c:v>36.95830014584115</c:v>
                </c:pt>
                <c:pt idx="122">
                  <c:v>13.022755339749459</c:v>
                </c:pt>
                <c:pt idx="123">
                  <c:v>31.547363766982837</c:v>
                </c:pt>
                <c:pt idx="124">
                  <c:v>44.23880928145666</c:v>
                </c:pt>
                <c:pt idx="125">
                  <c:v>-81.349973517394773</c:v>
                </c:pt>
                <c:pt idx="126">
                  <c:v>-65.226181860001162</c:v>
                </c:pt>
                <c:pt idx="127">
                  <c:v>-67.296454533681342</c:v>
                </c:pt>
                <c:pt idx="128">
                  <c:v>29.056779254593689</c:v>
                </c:pt>
                <c:pt idx="129">
                  <c:v>10.882410137010334</c:v>
                </c:pt>
                <c:pt idx="130">
                  <c:v>24.576058778036213</c:v>
                </c:pt>
                <c:pt idx="131">
                  <c:v>39.268540046320879</c:v>
                </c:pt>
                <c:pt idx="132">
                  <c:v>11.902852044962502</c:v>
                </c:pt>
                <c:pt idx="133">
                  <c:v>-49.497003183029967</c:v>
                </c:pt>
                <c:pt idx="134">
                  <c:v>-15.559434164784172</c:v>
                </c:pt>
                <c:pt idx="135">
                  <c:v>-25.648649914809813</c:v>
                </c:pt>
                <c:pt idx="136">
                  <c:v>-73.712463239964762</c:v>
                </c:pt>
                <c:pt idx="137">
                  <c:v>-13.786035115077556</c:v>
                </c:pt>
                <c:pt idx="138">
                  <c:v>-25.227977807028786</c:v>
                </c:pt>
                <c:pt idx="139">
                  <c:v>52.542790899661725</c:v>
                </c:pt>
                <c:pt idx="140">
                  <c:v>22.82048226254874</c:v>
                </c:pt>
                <c:pt idx="141">
                  <c:v>-19.6856214081646</c:v>
                </c:pt>
                <c:pt idx="142">
                  <c:v>7.8411680845964726</c:v>
                </c:pt>
                <c:pt idx="143">
                  <c:v>-10.653814364525598</c:v>
                </c:pt>
                <c:pt idx="144">
                  <c:v>-160.63047187624309</c:v>
                </c:pt>
                <c:pt idx="145">
                  <c:v>19.021415945533747</c:v>
                </c:pt>
                <c:pt idx="146">
                  <c:v>-13.07141151418587</c:v>
                </c:pt>
                <c:pt idx="147">
                  <c:v>-1.3982949564358649</c:v>
                </c:pt>
                <c:pt idx="148">
                  <c:v>-24.958429923806154</c:v>
                </c:pt>
                <c:pt idx="149">
                  <c:v>-25.41661493320186</c:v>
                </c:pt>
                <c:pt idx="150">
                  <c:v>13.565580051009912</c:v>
                </c:pt>
                <c:pt idx="151">
                  <c:v>-2.7847543405435649</c:v>
                </c:pt>
                <c:pt idx="152">
                  <c:v>-54.180645422717951</c:v>
                </c:pt>
                <c:pt idx="153">
                  <c:v>11.149453703335373</c:v>
                </c:pt>
                <c:pt idx="154">
                  <c:v>-99.121302241497659</c:v>
                </c:pt>
                <c:pt idx="155">
                  <c:v>-23.271835393740258</c:v>
                </c:pt>
                <c:pt idx="156">
                  <c:v>54.615200186781927</c:v>
                </c:pt>
                <c:pt idx="157">
                  <c:v>54.063774028499409</c:v>
                </c:pt>
                <c:pt idx="158">
                  <c:v>-21.363297120204983</c:v>
                </c:pt>
                <c:pt idx="159">
                  <c:v>-9.846221092621894</c:v>
                </c:pt>
                <c:pt idx="160">
                  <c:v>2.5162914847966085</c:v>
                </c:pt>
                <c:pt idx="161">
                  <c:v>40.193515087376085</c:v>
                </c:pt>
                <c:pt idx="162">
                  <c:v>-8.1286322840652439</c:v>
                </c:pt>
                <c:pt idx="163">
                  <c:v>-8.9504478007452075</c:v>
                </c:pt>
                <c:pt idx="164">
                  <c:v>-44.904062381495145</c:v>
                </c:pt>
                <c:pt idx="165">
                  <c:v>66.769254594776172</c:v>
                </c:pt>
                <c:pt idx="166">
                  <c:v>12.51904102717147</c:v>
                </c:pt>
                <c:pt idx="167">
                  <c:v>-12.438131692268769</c:v>
                </c:pt>
                <c:pt idx="168">
                  <c:v>11.841547842001894</c:v>
                </c:pt>
                <c:pt idx="169">
                  <c:v>51.791845203328322</c:v>
                </c:pt>
                <c:pt idx="170">
                  <c:v>18.592377308589722</c:v>
                </c:pt>
                <c:pt idx="171">
                  <c:v>25.795211666889625</c:v>
                </c:pt>
                <c:pt idx="172">
                  <c:v>3.561468054974791</c:v>
                </c:pt>
                <c:pt idx="173">
                  <c:v>-9.6727062805516688</c:v>
                </c:pt>
                <c:pt idx="174">
                  <c:v>-39.356095381477054</c:v>
                </c:pt>
                <c:pt idx="175">
                  <c:v>-62.949762075831281</c:v>
                </c:pt>
                <c:pt idx="176">
                  <c:v>-4.3232960632663069</c:v>
                </c:pt>
                <c:pt idx="177">
                  <c:v>-60.361114103852294</c:v>
                </c:pt>
                <c:pt idx="178">
                  <c:v>-4.1147062910802203</c:v>
                </c:pt>
                <c:pt idx="179">
                  <c:v>13.46553919126217</c:v>
                </c:pt>
                <c:pt idx="180">
                  <c:v>-49.295839246659909</c:v>
                </c:pt>
                <c:pt idx="181">
                  <c:v>55.390198394907216</c:v>
                </c:pt>
                <c:pt idx="182">
                  <c:v>-6.1427453971458883</c:v>
                </c:pt>
                <c:pt idx="183">
                  <c:v>20.236619548708273</c:v>
                </c:pt>
                <c:pt idx="184">
                  <c:v>-81.366782190803548</c:v>
                </c:pt>
                <c:pt idx="185">
                  <c:v>-18.435714882760216</c:v>
                </c:pt>
                <c:pt idx="186">
                  <c:v>-39.564413961951011</c:v>
                </c:pt>
                <c:pt idx="187">
                  <c:v>9.8389934708302178</c:v>
                </c:pt>
                <c:pt idx="188">
                  <c:v>-12.142622688733933</c:v>
                </c:pt>
                <c:pt idx="189">
                  <c:v>-6.9511128878162056</c:v>
                </c:pt>
                <c:pt idx="190">
                  <c:v>35.566222178454893</c:v>
                </c:pt>
                <c:pt idx="191">
                  <c:v>-59.208023520618191</c:v>
                </c:pt>
                <c:pt idx="192">
                  <c:v>-26.300588146495329</c:v>
                </c:pt>
                <c:pt idx="193">
                  <c:v>-36.927247931846857</c:v>
                </c:pt>
                <c:pt idx="194">
                  <c:v>-25.500228090376581</c:v>
                </c:pt>
                <c:pt idx="195">
                  <c:v>119.62024607283173</c:v>
                </c:pt>
                <c:pt idx="196">
                  <c:v>33.296427385380099</c:v>
                </c:pt>
                <c:pt idx="197">
                  <c:v>-17.164253329231165</c:v>
                </c:pt>
                <c:pt idx="198">
                  <c:v>10.804835851193285</c:v>
                </c:pt>
                <c:pt idx="199">
                  <c:v>-54.35716908412904</c:v>
                </c:pt>
                <c:pt idx="200">
                  <c:v>-8.0705754111394477</c:v>
                </c:pt>
                <c:pt idx="201">
                  <c:v>-30.265622502579696</c:v>
                </c:pt>
                <c:pt idx="202">
                  <c:v>-21.442667602582347</c:v>
                </c:pt>
                <c:pt idx="203">
                  <c:v>72.222259470371554</c:v>
                </c:pt>
                <c:pt idx="204">
                  <c:v>37.791791741710234</c:v>
                </c:pt>
                <c:pt idx="205">
                  <c:v>-47.340486603629472</c:v>
                </c:pt>
                <c:pt idx="206">
                  <c:v>-5.3670616764981567</c:v>
                </c:pt>
                <c:pt idx="207">
                  <c:v>65.389817273093243</c:v>
                </c:pt>
                <c:pt idx="208">
                  <c:v>25.457958191653656</c:v>
                </c:pt>
                <c:pt idx="209">
                  <c:v>12.758074573096982</c:v>
                </c:pt>
                <c:pt idx="210">
                  <c:v>73.101559221047211</c:v>
                </c:pt>
                <c:pt idx="211">
                  <c:v>-4.4130135976386367</c:v>
                </c:pt>
                <c:pt idx="212">
                  <c:v>12.293117176218905</c:v>
                </c:pt>
                <c:pt idx="213">
                  <c:v>-6.5284833827893225</c:v>
                </c:pt>
                <c:pt idx="214">
                  <c:v>70.630795262891155</c:v>
                </c:pt>
                <c:pt idx="215">
                  <c:v>46.158185013085301</c:v>
                </c:pt>
                <c:pt idx="216">
                  <c:v>1.6552078653974454</c:v>
                </c:pt>
                <c:pt idx="217">
                  <c:v>-69.772131633954999</c:v>
                </c:pt>
                <c:pt idx="218">
                  <c:v>71.027861640142802</c:v>
                </c:pt>
                <c:pt idx="219">
                  <c:v>-6.3075581177888358</c:v>
                </c:pt>
                <c:pt idx="220">
                  <c:v>46.599314454366009</c:v>
                </c:pt>
                <c:pt idx="221">
                  <c:v>44.485969589885499</c:v>
                </c:pt>
                <c:pt idx="222">
                  <c:v>36.238304751698372</c:v>
                </c:pt>
                <c:pt idx="223">
                  <c:v>2.7380412039683075</c:v>
                </c:pt>
                <c:pt idx="224">
                  <c:v>-9.191732407495417</c:v>
                </c:pt>
                <c:pt idx="225">
                  <c:v>40.851908799969003</c:v>
                </c:pt>
                <c:pt idx="226">
                  <c:v>-28.748242591251802</c:v>
                </c:pt>
                <c:pt idx="227">
                  <c:v>1.0442423405375332</c:v>
                </c:pt>
                <c:pt idx="228">
                  <c:v>-14.06923237479452</c:v>
                </c:pt>
                <c:pt idx="229">
                  <c:v>-66.332017209763876</c:v>
                </c:pt>
                <c:pt idx="230">
                  <c:v>61.162825215047874</c:v>
                </c:pt>
                <c:pt idx="231">
                  <c:v>15.816142551911055</c:v>
                </c:pt>
                <c:pt idx="232">
                  <c:v>63.733633115448704</c:v>
                </c:pt>
                <c:pt idx="233">
                  <c:v>-45.005999498067943</c:v>
                </c:pt>
                <c:pt idx="234">
                  <c:v>-9.4044300192973509</c:v>
                </c:pt>
                <c:pt idx="235">
                  <c:v>53.448938636031912</c:v>
                </c:pt>
                <c:pt idx="236">
                  <c:v>23.42571632261604</c:v>
                </c:pt>
                <c:pt idx="237">
                  <c:v>-11.380614001144613</c:v>
                </c:pt>
                <c:pt idx="238">
                  <c:v>-100.16914969191029</c:v>
                </c:pt>
                <c:pt idx="239">
                  <c:v>15.346245506436961</c:v>
                </c:pt>
                <c:pt idx="240">
                  <c:v>-11.853011744331493</c:v>
                </c:pt>
                <c:pt idx="241">
                  <c:v>26.99251667663037</c:v>
                </c:pt>
                <c:pt idx="242">
                  <c:v>29.638164844792456</c:v>
                </c:pt>
                <c:pt idx="243">
                  <c:v>-5.7159329434259609</c:v>
                </c:pt>
                <c:pt idx="244">
                  <c:v>24.634395863469262</c:v>
                </c:pt>
                <c:pt idx="245">
                  <c:v>66.607071366348578</c:v>
                </c:pt>
                <c:pt idx="246">
                  <c:v>-65.39923216208993</c:v>
                </c:pt>
                <c:pt idx="247">
                  <c:v>-15.681065291189629</c:v>
                </c:pt>
                <c:pt idx="248">
                  <c:v>21.79393709743572</c:v>
                </c:pt>
                <c:pt idx="249">
                  <c:v>15.143067425429672</c:v>
                </c:pt>
                <c:pt idx="250">
                  <c:v>26.740830330239103</c:v>
                </c:pt>
                <c:pt idx="251">
                  <c:v>-71.254263849525387</c:v>
                </c:pt>
                <c:pt idx="252">
                  <c:v>-64.41233689900487</c:v>
                </c:pt>
                <c:pt idx="253">
                  <c:v>16.75848705368373</c:v>
                </c:pt>
                <c:pt idx="254">
                  <c:v>54.82789883721231</c:v>
                </c:pt>
                <c:pt idx="255">
                  <c:v>-70.891037392060966</c:v>
                </c:pt>
                <c:pt idx="256">
                  <c:v>-61.101737430036657</c:v>
                </c:pt>
                <c:pt idx="257">
                  <c:v>-102.4656373912608</c:v>
                </c:pt>
                <c:pt idx="258">
                  <c:v>73.062737966753105</c:v>
                </c:pt>
                <c:pt idx="259">
                  <c:v>-16.72548549609024</c:v>
                </c:pt>
                <c:pt idx="260">
                  <c:v>-1.0962083134915643</c:v>
                </c:pt>
                <c:pt idx="261">
                  <c:v>-34.085472656987413</c:v>
                </c:pt>
                <c:pt idx="262">
                  <c:v>15.148585012474138</c:v>
                </c:pt>
                <c:pt idx="263">
                  <c:v>2.9090044316012347</c:v>
                </c:pt>
                <c:pt idx="264">
                  <c:v>-30.456629184902553</c:v>
                </c:pt>
                <c:pt idx="265">
                  <c:v>68.265200249229792</c:v>
                </c:pt>
                <c:pt idx="266">
                  <c:v>32.698567587629007</c:v>
                </c:pt>
                <c:pt idx="267">
                  <c:v>-64.644679076740474</c:v>
                </c:pt>
                <c:pt idx="268">
                  <c:v>2.8465377861718357</c:v>
                </c:pt>
                <c:pt idx="269">
                  <c:v>8.7403502613476771</c:v>
                </c:pt>
                <c:pt idx="270">
                  <c:v>-21.80697379718691</c:v>
                </c:pt>
                <c:pt idx="271">
                  <c:v>39.673480109761485</c:v>
                </c:pt>
                <c:pt idx="272">
                  <c:v>-17.768738590379446</c:v>
                </c:pt>
                <c:pt idx="273">
                  <c:v>31.032643306917368</c:v>
                </c:pt>
                <c:pt idx="274">
                  <c:v>-15.419263617227081</c:v>
                </c:pt>
                <c:pt idx="275">
                  <c:v>-22.806746758265707</c:v>
                </c:pt>
                <c:pt idx="276">
                  <c:v>-5.2046404954003176</c:v>
                </c:pt>
                <c:pt idx="277">
                  <c:v>3.9882417972098989</c:v>
                </c:pt>
                <c:pt idx="278">
                  <c:v>104.04422686333264</c:v>
                </c:pt>
                <c:pt idx="279">
                  <c:v>58.808958633309935</c:v>
                </c:pt>
                <c:pt idx="280">
                  <c:v>80.218891646755452</c:v>
                </c:pt>
                <c:pt idx="281">
                  <c:v>27.567080758132033</c:v>
                </c:pt>
                <c:pt idx="282">
                  <c:v>49.512274485943642</c:v>
                </c:pt>
                <c:pt idx="283">
                  <c:v>35.579172430037744</c:v>
                </c:pt>
                <c:pt idx="284">
                  <c:v>-51.77398146221104</c:v>
                </c:pt>
                <c:pt idx="285">
                  <c:v>-15.982327876813436</c:v>
                </c:pt>
                <c:pt idx="286">
                  <c:v>10.270456971025267</c:v>
                </c:pt>
                <c:pt idx="287">
                  <c:v>26.784470334351525</c:v>
                </c:pt>
                <c:pt idx="288">
                  <c:v>51.677533000797389</c:v>
                </c:pt>
                <c:pt idx="289">
                  <c:v>33.418119394769505</c:v>
                </c:pt>
                <c:pt idx="290">
                  <c:v>-8.1660844031818325</c:v>
                </c:pt>
                <c:pt idx="291">
                  <c:v>-8.7617484188163264</c:v>
                </c:pt>
                <c:pt idx="292">
                  <c:v>-17.29106664058429</c:v>
                </c:pt>
                <c:pt idx="293">
                  <c:v>-28.942925699168441</c:v>
                </c:pt>
                <c:pt idx="294">
                  <c:v>25.947635072129557</c:v>
                </c:pt>
                <c:pt idx="295">
                  <c:v>84.621935605169497</c:v>
                </c:pt>
                <c:pt idx="296">
                  <c:v>-6.081056945328803</c:v>
                </c:pt>
                <c:pt idx="297">
                  <c:v>27.086732098166831</c:v>
                </c:pt>
                <c:pt idx="298">
                  <c:v>-52.878771055356381</c:v>
                </c:pt>
                <c:pt idx="299">
                  <c:v>-54.353392909545938</c:v>
                </c:pt>
                <c:pt idx="300">
                  <c:v>20.487969956693302</c:v>
                </c:pt>
                <c:pt idx="301">
                  <c:v>31.047083384333572</c:v>
                </c:pt>
                <c:pt idx="302">
                  <c:v>99.562758139813681</c:v>
                </c:pt>
                <c:pt idx="303">
                  <c:v>17.736838295879309</c:v>
                </c:pt>
                <c:pt idx="304">
                  <c:v>40.178075765223738</c:v>
                </c:pt>
                <c:pt idx="305">
                  <c:v>37.397614380309221</c:v>
                </c:pt>
                <c:pt idx="306">
                  <c:v>-18.90808265876727</c:v>
                </c:pt>
                <c:pt idx="307">
                  <c:v>-21.815844278840903</c:v>
                </c:pt>
                <c:pt idx="308">
                  <c:v>53.615117870003786</c:v>
                </c:pt>
                <c:pt idx="309">
                  <c:v>-6.0444883827025997</c:v>
                </c:pt>
                <c:pt idx="310">
                  <c:v>27.704777038064627</c:v>
                </c:pt>
                <c:pt idx="311">
                  <c:v>23.506968412056445</c:v>
                </c:pt>
                <c:pt idx="312">
                  <c:v>-26.477676714803355</c:v>
                </c:pt>
                <c:pt idx="313">
                  <c:v>42.247756443352444</c:v>
                </c:pt>
                <c:pt idx="314">
                  <c:v>9.0747356181776055</c:v>
                </c:pt>
                <c:pt idx="315">
                  <c:v>15.039651355713822</c:v>
                </c:pt>
                <c:pt idx="316">
                  <c:v>-29.624723900713654</c:v>
                </c:pt>
                <c:pt idx="317">
                  <c:v>6.5834130643356596</c:v>
                </c:pt>
                <c:pt idx="318">
                  <c:v>14.514335518504566</c:v>
                </c:pt>
                <c:pt idx="319">
                  <c:v>25.199606656401649</c:v>
                </c:pt>
                <c:pt idx="320">
                  <c:v>17.441533244643342</c:v>
                </c:pt>
                <c:pt idx="321">
                  <c:v>-12.421802749050718</c:v>
                </c:pt>
                <c:pt idx="322">
                  <c:v>26.726826420947337</c:v>
                </c:pt>
                <c:pt idx="323">
                  <c:v>31.042078537914851</c:v>
                </c:pt>
                <c:pt idx="324">
                  <c:v>38.492242545605322</c:v>
                </c:pt>
                <c:pt idx="325">
                  <c:v>23.538262593275874</c:v>
                </c:pt>
                <c:pt idx="326">
                  <c:v>-30.938604842812207</c:v>
                </c:pt>
                <c:pt idx="327">
                  <c:v>50.615710221007625</c:v>
                </c:pt>
                <c:pt idx="328">
                  <c:v>9.8553194972122178</c:v>
                </c:pt>
                <c:pt idx="329">
                  <c:v>70.888012907057998</c:v>
                </c:pt>
                <c:pt idx="330">
                  <c:v>-20.111519490616534</c:v>
                </c:pt>
                <c:pt idx="331">
                  <c:v>68.183426616550733</c:v>
                </c:pt>
                <c:pt idx="332">
                  <c:v>33.582880632150854</c:v>
                </c:pt>
                <c:pt idx="333">
                  <c:v>58.037207541213782</c:v>
                </c:pt>
                <c:pt idx="334">
                  <c:v>-20.034109499693063</c:v>
                </c:pt>
                <c:pt idx="335">
                  <c:v>-50.586910924464327</c:v>
                </c:pt>
                <c:pt idx="336">
                  <c:v>27.565783406093633</c:v>
                </c:pt>
                <c:pt idx="337">
                  <c:v>43.570284972945345</c:v>
                </c:pt>
                <c:pt idx="338">
                  <c:v>-1.8628154438354143</c:v>
                </c:pt>
                <c:pt idx="339">
                  <c:v>39.057077503841434</c:v>
                </c:pt>
                <c:pt idx="340">
                  <c:v>-8.3349947237732245</c:v>
                </c:pt>
                <c:pt idx="341">
                  <c:v>67.593024071250582</c:v>
                </c:pt>
                <c:pt idx="342">
                  <c:v>50.093922594107966</c:v>
                </c:pt>
                <c:pt idx="343">
                  <c:v>-9.0459163940803968</c:v>
                </c:pt>
                <c:pt idx="344">
                  <c:v>69.909295037720398</c:v>
                </c:pt>
                <c:pt idx="345">
                  <c:v>53.588739717061983</c:v>
                </c:pt>
                <c:pt idx="346">
                  <c:v>-65.047174282699231</c:v>
                </c:pt>
                <c:pt idx="347">
                  <c:v>10.64649275026397</c:v>
                </c:pt>
                <c:pt idx="348">
                  <c:v>61.312344467414349</c:v>
                </c:pt>
                <c:pt idx="349">
                  <c:v>-52.357618744057177</c:v>
                </c:pt>
                <c:pt idx="350">
                  <c:v>-36.262654925445013</c:v>
                </c:pt>
                <c:pt idx="351">
                  <c:v>80.089706810034997</c:v>
                </c:pt>
                <c:pt idx="352">
                  <c:v>-25.85415814718991</c:v>
                </c:pt>
                <c:pt idx="353">
                  <c:v>61.088641476086721</c:v>
                </c:pt>
                <c:pt idx="354">
                  <c:v>30.667645270576116</c:v>
                </c:pt>
                <c:pt idx="355">
                  <c:v>35.115153353703676</c:v>
                </c:pt>
                <c:pt idx="356">
                  <c:v>79.79277940109229</c:v>
                </c:pt>
                <c:pt idx="357">
                  <c:v>20.605386384249098</c:v>
                </c:pt>
                <c:pt idx="358">
                  <c:v>-42.554823457296465</c:v>
                </c:pt>
                <c:pt idx="359">
                  <c:v>130.52922026839258</c:v>
                </c:pt>
                <c:pt idx="360">
                  <c:v>31.311919056878434</c:v>
                </c:pt>
                <c:pt idx="361">
                  <c:v>-63.845474460446411</c:v>
                </c:pt>
                <c:pt idx="362">
                  <c:v>73.889682188892266</c:v>
                </c:pt>
                <c:pt idx="363">
                  <c:v>-0.88940494538366988</c:v>
                </c:pt>
                <c:pt idx="364">
                  <c:v>-0.32106878312394493</c:v>
                </c:pt>
                <c:pt idx="365">
                  <c:v>-27.519251946338766</c:v>
                </c:pt>
                <c:pt idx="366">
                  <c:v>-25.047929650633655</c:v>
                </c:pt>
                <c:pt idx="367">
                  <c:v>-3.1795775656140961</c:v>
                </c:pt>
                <c:pt idx="368">
                  <c:v>-35.17768700940848</c:v>
                </c:pt>
                <c:pt idx="369">
                  <c:v>87.779118547201946</c:v>
                </c:pt>
                <c:pt idx="370">
                  <c:v>11.071538316216195</c:v>
                </c:pt>
                <c:pt idx="371">
                  <c:v>27.882227829711123</c:v>
                </c:pt>
                <c:pt idx="372">
                  <c:v>6.2735789710374039</c:v>
                </c:pt>
                <c:pt idx="373">
                  <c:v>74.423275978872539</c:v>
                </c:pt>
                <c:pt idx="374">
                  <c:v>-47.844341471149143</c:v>
                </c:pt>
                <c:pt idx="375">
                  <c:v>-30.801528642836562</c:v>
                </c:pt>
                <c:pt idx="376">
                  <c:v>-38.838814912839943</c:v>
                </c:pt>
                <c:pt idx="377">
                  <c:v>18.740317094645807</c:v>
                </c:pt>
                <c:pt idx="378">
                  <c:v>-76.037655163021157</c:v>
                </c:pt>
                <c:pt idx="379">
                  <c:v>37.44259398688169</c:v>
                </c:pt>
                <c:pt idx="380">
                  <c:v>39.56306048250493</c:v>
                </c:pt>
                <c:pt idx="381">
                  <c:v>50.305652896617545</c:v>
                </c:pt>
                <c:pt idx="382">
                  <c:v>-28.066512347653902</c:v>
                </c:pt>
                <c:pt idx="383">
                  <c:v>20.347134432857736</c:v>
                </c:pt>
                <c:pt idx="384">
                  <c:v>-10.699685075751564</c:v>
                </c:pt>
                <c:pt idx="385">
                  <c:v>-54.721498829277962</c:v>
                </c:pt>
                <c:pt idx="386">
                  <c:v>20.939721540694112</c:v>
                </c:pt>
                <c:pt idx="387">
                  <c:v>22.584821187723989</c:v>
                </c:pt>
                <c:pt idx="388">
                  <c:v>-37.989972409262798</c:v>
                </c:pt>
                <c:pt idx="389">
                  <c:v>-4.1314855634931371</c:v>
                </c:pt>
                <c:pt idx="390">
                  <c:v>23.884816107462001</c:v>
                </c:pt>
                <c:pt idx="391">
                  <c:v>-72.24495258173701</c:v>
                </c:pt>
                <c:pt idx="392">
                  <c:v>-23.358389084158269</c:v>
                </c:pt>
                <c:pt idx="393">
                  <c:v>-16.636225485507691</c:v>
                </c:pt>
                <c:pt idx="394">
                  <c:v>20.570278512491988</c:v>
                </c:pt>
                <c:pt idx="395">
                  <c:v>-17.993302426379778</c:v>
                </c:pt>
                <c:pt idx="396">
                  <c:v>6.1766093392928951</c:v>
                </c:pt>
                <c:pt idx="397">
                  <c:v>-33.143037937407676</c:v>
                </c:pt>
                <c:pt idx="398">
                  <c:v>16.750323288893387</c:v>
                </c:pt>
                <c:pt idx="399">
                  <c:v>9.5253011900704507</c:v>
                </c:pt>
                <c:pt idx="400">
                  <c:v>3.5909967628991502</c:v>
                </c:pt>
                <c:pt idx="401">
                  <c:v>-34.886865645095241</c:v>
                </c:pt>
                <c:pt idx="402">
                  <c:v>-14.488378587469395</c:v>
                </c:pt>
                <c:pt idx="403">
                  <c:v>-1.4660621656282544</c:v>
                </c:pt>
                <c:pt idx="404">
                  <c:v>-43.100068547879772</c:v>
                </c:pt>
                <c:pt idx="405">
                  <c:v>-44.325208537167441</c:v>
                </c:pt>
                <c:pt idx="406">
                  <c:v>-5.4215025543940083</c:v>
                </c:pt>
                <c:pt idx="407">
                  <c:v>-7.4296217535066811</c:v>
                </c:pt>
                <c:pt idx="408">
                  <c:v>14.725964838449682</c:v>
                </c:pt>
                <c:pt idx="409">
                  <c:v>70.061862789682934</c:v>
                </c:pt>
                <c:pt idx="410">
                  <c:v>19.43072019804989</c:v>
                </c:pt>
                <c:pt idx="411">
                  <c:v>-49.312412238533192</c:v>
                </c:pt>
                <c:pt idx="412">
                  <c:v>22.84280553209646</c:v>
                </c:pt>
                <c:pt idx="413">
                  <c:v>4.8066702808668031</c:v>
                </c:pt>
                <c:pt idx="414">
                  <c:v>-22.983738253553419</c:v>
                </c:pt>
                <c:pt idx="415">
                  <c:v>11.953939936499783</c:v>
                </c:pt>
                <c:pt idx="416">
                  <c:v>-7.1412716828328628</c:v>
                </c:pt>
                <c:pt idx="417">
                  <c:v>33.361675152515581</c:v>
                </c:pt>
                <c:pt idx="418">
                  <c:v>-91.464396842057639</c:v>
                </c:pt>
                <c:pt idx="419">
                  <c:v>65.635553506883838</c:v>
                </c:pt>
                <c:pt idx="420">
                  <c:v>-53.04450971463325</c:v>
                </c:pt>
                <c:pt idx="421">
                  <c:v>32.78873943149393</c:v>
                </c:pt>
                <c:pt idx="422">
                  <c:v>-55.807840339935979</c:v>
                </c:pt>
                <c:pt idx="423">
                  <c:v>-22.316981232678504</c:v>
                </c:pt>
                <c:pt idx="424">
                  <c:v>51.851301629315387</c:v>
                </c:pt>
                <c:pt idx="425">
                  <c:v>39.354876494542708</c:v>
                </c:pt>
                <c:pt idx="426">
                  <c:v>24.358009168172355</c:v>
                </c:pt>
                <c:pt idx="427">
                  <c:v>20.592517133056422</c:v>
                </c:pt>
                <c:pt idx="428">
                  <c:v>31.267018582700551</c:v>
                </c:pt>
                <c:pt idx="429">
                  <c:v>-55.660810728579619</c:v>
                </c:pt>
                <c:pt idx="430">
                  <c:v>-59.234214788800202</c:v>
                </c:pt>
                <c:pt idx="431">
                  <c:v>-28.440828354651604</c:v>
                </c:pt>
                <c:pt idx="432">
                  <c:v>17.071905217882129</c:v>
                </c:pt>
                <c:pt idx="433">
                  <c:v>24.507260406080043</c:v>
                </c:pt>
                <c:pt idx="434">
                  <c:v>-2.7361924812154919</c:v>
                </c:pt>
                <c:pt idx="435">
                  <c:v>57.910277927617173</c:v>
                </c:pt>
                <c:pt idx="436">
                  <c:v>-1.7196942726873974</c:v>
                </c:pt>
                <c:pt idx="437">
                  <c:v>-28.254491527128497</c:v>
                </c:pt>
                <c:pt idx="438">
                  <c:v>-42.547473432479869</c:v>
                </c:pt>
                <c:pt idx="439">
                  <c:v>-54.284759890775739</c:v>
                </c:pt>
                <c:pt idx="440">
                  <c:v>-62.521656621251807</c:v>
                </c:pt>
                <c:pt idx="441">
                  <c:v>42.220096528501209</c:v>
                </c:pt>
                <c:pt idx="442">
                  <c:v>-3.2941826669009839</c:v>
                </c:pt>
                <c:pt idx="443">
                  <c:v>16.582100869124716</c:v>
                </c:pt>
                <c:pt idx="444">
                  <c:v>3.1220999955342355</c:v>
                </c:pt>
                <c:pt idx="445">
                  <c:v>10.456890484928223</c:v>
                </c:pt>
                <c:pt idx="446">
                  <c:v>-15.064305561738493</c:v>
                </c:pt>
                <c:pt idx="447">
                  <c:v>-27.119673555722123</c:v>
                </c:pt>
                <c:pt idx="448">
                  <c:v>-84.794259746677241</c:v>
                </c:pt>
                <c:pt idx="449">
                  <c:v>1.1118716523487047</c:v>
                </c:pt>
                <c:pt idx="450">
                  <c:v>-13.384638726763548</c:v>
                </c:pt>
                <c:pt idx="451">
                  <c:v>-43.796708729043644</c:v>
                </c:pt>
                <c:pt idx="452">
                  <c:v>67.911822733643803</c:v>
                </c:pt>
                <c:pt idx="453">
                  <c:v>-29.580087534096126</c:v>
                </c:pt>
                <c:pt idx="454">
                  <c:v>66.951290965172333</c:v>
                </c:pt>
                <c:pt idx="455">
                  <c:v>21.053836032513889</c:v>
                </c:pt>
                <c:pt idx="456">
                  <c:v>28.793117342823738</c:v>
                </c:pt>
                <c:pt idx="457">
                  <c:v>70.80790770210011</c:v>
                </c:pt>
                <c:pt idx="458">
                  <c:v>2.4320804707309569</c:v>
                </c:pt>
                <c:pt idx="459">
                  <c:v>1.6652074169162565</c:v>
                </c:pt>
                <c:pt idx="460">
                  <c:v>2.4146454244204736</c:v>
                </c:pt>
                <c:pt idx="461">
                  <c:v>94.095721605650965</c:v>
                </c:pt>
                <c:pt idx="462">
                  <c:v>-3.4613775228057198</c:v>
                </c:pt>
                <c:pt idx="463">
                  <c:v>-7.2038795947905383</c:v>
                </c:pt>
                <c:pt idx="464">
                  <c:v>-4.3121118119263189</c:v>
                </c:pt>
                <c:pt idx="465">
                  <c:v>53.345587946579371</c:v>
                </c:pt>
                <c:pt idx="466">
                  <c:v>-15.73132147425434</c:v>
                </c:pt>
                <c:pt idx="467">
                  <c:v>37.183156185586093</c:v>
                </c:pt>
                <c:pt idx="468">
                  <c:v>-48.937985459748454</c:v>
                </c:pt>
                <c:pt idx="469">
                  <c:v>32.354991117990906</c:v>
                </c:pt>
                <c:pt idx="470">
                  <c:v>-4.2504791404201621</c:v>
                </c:pt>
                <c:pt idx="471">
                  <c:v>-53.586571964888272</c:v>
                </c:pt>
                <c:pt idx="472">
                  <c:v>-21.272257525106134</c:v>
                </c:pt>
                <c:pt idx="473">
                  <c:v>-47.905068032637011</c:v>
                </c:pt>
                <c:pt idx="474">
                  <c:v>37.355332898262908</c:v>
                </c:pt>
                <c:pt idx="475">
                  <c:v>7.6896847830728161</c:v>
                </c:pt>
                <c:pt idx="476">
                  <c:v>-31.375325577639757</c:v>
                </c:pt>
                <c:pt idx="477">
                  <c:v>35.889599058639995</c:v>
                </c:pt>
                <c:pt idx="478">
                  <c:v>-29.093819272948341</c:v>
                </c:pt>
                <c:pt idx="479">
                  <c:v>0.87687152378330868</c:v>
                </c:pt>
                <c:pt idx="480">
                  <c:v>-34.544628584164677</c:v>
                </c:pt>
                <c:pt idx="481">
                  <c:v>23.918897159621334</c:v>
                </c:pt>
                <c:pt idx="482">
                  <c:v>-29.651923090079489</c:v>
                </c:pt>
                <c:pt idx="483">
                  <c:v>-63.273835739045914</c:v>
                </c:pt>
                <c:pt idx="484">
                  <c:v>-6.3902724530720318</c:v>
                </c:pt>
                <c:pt idx="485">
                  <c:v>-1.4498420920801973</c:v>
                </c:pt>
                <c:pt idx="486">
                  <c:v>-12.829262786591443</c:v>
                </c:pt>
                <c:pt idx="487">
                  <c:v>-19.786580463173863</c:v>
                </c:pt>
                <c:pt idx="488">
                  <c:v>-61.689547586513847</c:v>
                </c:pt>
                <c:pt idx="489">
                  <c:v>-0.93095004459841713</c:v>
                </c:pt>
                <c:pt idx="490">
                  <c:v>72.672041999672786</c:v>
                </c:pt>
                <c:pt idx="491">
                  <c:v>-39.180657638834894</c:v>
                </c:pt>
                <c:pt idx="492">
                  <c:v>6.1710338365182063</c:v>
                </c:pt>
                <c:pt idx="493">
                  <c:v>-22.582329671969788</c:v>
                </c:pt>
                <c:pt idx="494">
                  <c:v>-18.024125799069207</c:v>
                </c:pt>
                <c:pt idx="495">
                  <c:v>-105.85780393627493</c:v>
                </c:pt>
                <c:pt idx="496">
                  <c:v>-90.151644520790072</c:v>
                </c:pt>
                <c:pt idx="497">
                  <c:v>53.145706020618029</c:v>
                </c:pt>
                <c:pt idx="498">
                  <c:v>-5.3714063623869626</c:v>
                </c:pt>
                <c:pt idx="499">
                  <c:v>-18.649856077218949</c:v>
                </c:pt>
                <c:pt idx="500">
                  <c:v>36.544785789408202</c:v>
                </c:pt>
                <c:pt idx="501">
                  <c:v>-38.029925916720302</c:v>
                </c:pt>
                <c:pt idx="502">
                  <c:v>28.072596136940781</c:v>
                </c:pt>
                <c:pt idx="503">
                  <c:v>-98.644163588707599</c:v>
                </c:pt>
                <c:pt idx="504">
                  <c:v>-36.399441350454744</c:v>
                </c:pt>
                <c:pt idx="505">
                  <c:v>71.67061312908109</c:v>
                </c:pt>
                <c:pt idx="506">
                  <c:v>-1.8000572427876753</c:v>
                </c:pt>
                <c:pt idx="507">
                  <c:v>139.5346483223376</c:v>
                </c:pt>
                <c:pt idx="508">
                  <c:v>94.453576402263565</c:v>
                </c:pt>
                <c:pt idx="509">
                  <c:v>51.532572076357148</c:v>
                </c:pt>
                <c:pt idx="510">
                  <c:v>-4.7879441404446004</c:v>
                </c:pt>
                <c:pt idx="511">
                  <c:v>-32.231968334121611</c:v>
                </c:pt>
                <c:pt idx="512">
                  <c:v>-8.3364039255661844</c:v>
                </c:pt>
                <c:pt idx="513">
                  <c:v>47.047916510244598</c:v>
                </c:pt>
                <c:pt idx="514">
                  <c:v>-34.022891360950631</c:v>
                </c:pt>
                <c:pt idx="515">
                  <c:v>-4.441086970143056</c:v>
                </c:pt>
                <c:pt idx="516">
                  <c:v>63.579552366812166</c:v>
                </c:pt>
                <c:pt idx="517">
                  <c:v>-21.847310649027762</c:v>
                </c:pt>
                <c:pt idx="518">
                  <c:v>11.392668680060284</c:v>
                </c:pt>
                <c:pt idx="519">
                  <c:v>-50.692448819047144</c:v>
                </c:pt>
                <c:pt idx="520">
                  <c:v>-0.92162045992033881</c:v>
                </c:pt>
                <c:pt idx="521">
                  <c:v>-32.362419141430216</c:v>
                </c:pt>
                <c:pt idx="522">
                  <c:v>-59.317247319526551</c:v>
                </c:pt>
                <c:pt idx="523">
                  <c:v>41.227794796887792</c:v>
                </c:pt>
                <c:pt idx="524">
                  <c:v>-58.147314790276404</c:v>
                </c:pt>
                <c:pt idx="525">
                  <c:v>20.395596957025095</c:v>
                </c:pt>
                <c:pt idx="526">
                  <c:v>-5.4629111035611384</c:v>
                </c:pt>
                <c:pt idx="527">
                  <c:v>26.787170148656461</c:v>
                </c:pt>
                <c:pt idx="528">
                  <c:v>41.97353786504717</c:v>
                </c:pt>
                <c:pt idx="529">
                  <c:v>1.4760751732258208</c:v>
                </c:pt>
                <c:pt idx="530">
                  <c:v>9.3098140785818835</c:v>
                </c:pt>
                <c:pt idx="531">
                  <c:v>12.0973828178928</c:v>
                </c:pt>
                <c:pt idx="532">
                  <c:v>-30.813925752294058</c:v>
                </c:pt>
                <c:pt idx="533">
                  <c:v>57.260187375877706</c:v>
                </c:pt>
                <c:pt idx="534">
                  <c:v>-49.238657882254913</c:v>
                </c:pt>
                <c:pt idx="535">
                  <c:v>-39.904499186060178</c:v>
                </c:pt>
                <c:pt idx="536">
                  <c:v>25.793418639150925</c:v>
                </c:pt>
                <c:pt idx="537">
                  <c:v>80.635337095759482</c:v>
                </c:pt>
                <c:pt idx="538">
                  <c:v>21.711116550190827</c:v>
                </c:pt>
                <c:pt idx="539">
                  <c:v>25.043266773239164</c:v>
                </c:pt>
                <c:pt idx="540">
                  <c:v>34.019195150042187</c:v>
                </c:pt>
                <c:pt idx="541">
                  <c:v>-18.748861459271161</c:v>
                </c:pt>
                <c:pt idx="542">
                  <c:v>-69.063724698927302</c:v>
                </c:pt>
                <c:pt idx="543">
                  <c:v>15.211333466513935</c:v>
                </c:pt>
                <c:pt idx="544">
                  <c:v>41.383253567969007</c:v>
                </c:pt>
                <c:pt idx="545">
                  <c:v>-45.556196418971986</c:v>
                </c:pt>
                <c:pt idx="546">
                  <c:v>-3.9257178792696172</c:v>
                </c:pt>
                <c:pt idx="547">
                  <c:v>-8.257317660085322</c:v>
                </c:pt>
                <c:pt idx="548">
                  <c:v>50.554408516298579</c:v>
                </c:pt>
                <c:pt idx="549">
                  <c:v>-9.9802912453938664</c:v>
                </c:pt>
                <c:pt idx="550">
                  <c:v>75.2651964433215</c:v>
                </c:pt>
                <c:pt idx="551">
                  <c:v>4.7665710700097383</c:v>
                </c:pt>
                <c:pt idx="552">
                  <c:v>6.3759987449249502</c:v>
                </c:pt>
                <c:pt idx="553">
                  <c:v>-19.901921827338953</c:v>
                </c:pt>
                <c:pt idx="554">
                  <c:v>-43.368760284761223</c:v>
                </c:pt>
                <c:pt idx="555">
                  <c:v>66.130592089459128</c:v>
                </c:pt>
                <c:pt idx="556">
                  <c:v>-35.49572354812485</c:v>
                </c:pt>
                <c:pt idx="557">
                  <c:v>-2.8202322911704267</c:v>
                </c:pt>
                <c:pt idx="558">
                  <c:v>12.875734368053696</c:v>
                </c:pt>
                <c:pt idx="559">
                  <c:v>5.7673837969901269</c:v>
                </c:pt>
                <c:pt idx="560">
                  <c:v>-68.071298910086881</c:v>
                </c:pt>
                <c:pt idx="561">
                  <c:v>5.6575315800751351</c:v>
                </c:pt>
                <c:pt idx="562">
                  <c:v>-34.131381260758133</c:v>
                </c:pt>
                <c:pt idx="563">
                  <c:v>-89.421844225615104</c:v>
                </c:pt>
                <c:pt idx="564">
                  <c:v>-8.2341453899363731E-2</c:v>
                </c:pt>
                <c:pt idx="565">
                  <c:v>64.060576385741228</c:v>
                </c:pt>
                <c:pt idx="566">
                  <c:v>20.355138955501925</c:v>
                </c:pt>
                <c:pt idx="567">
                  <c:v>-23.568527931256181</c:v>
                </c:pt>
                <c:pt idx="568">
                  <c:v>-5.5024836371894743</c:v>
                </c:pt>
                <c:pt idx="569">
                  <c:v>-30.401397997377366</c:v>
                </c:pt>
                <c:pt idx="570">
                  <c:v>2.754243094573809</c:v>
                </c:pt>
                <c:pt idx="571">
                  <c:v>18.094758225590592</c:v>
                </c:pt>
                <c:pt idx="572">
                  <c:v>40.181291880533259</c:v>
                </c:pt>
                <c:pt idx="573">
                  <c:v>-57.99703859214808</c:v>
                </c:pt>
                <c:pt idx="574">
                  <c:v>-1.8942911925634391</c:v>
                </c:pt>
                <c:pt idx="575">
                  <c:v>-86.097090204826898</c:v>
                </c:pt>
                <c:pt idx="576">
                  <c:v>-14.314785654263112</c:v>
                </c:pt>
                <c:pt idx="577">
                  <c:v>13.298632200667551</c:v>
                </c:pt>
                <c:pt idx="578">
                  <c:v>1.2712994815097041</c:v>
                </c:pt>
                <c:pt idx="579">
                  <c:v>31.467588797147705</c:v>
                </c:pt>
                <c:pt idx="580">
                  <c:v>-30.812484839837765</c:v>
                </c:pt>
                <c:pt idx="581">
                  <c:v>105.82674553070811</c:v>
                </c:pt>
                <c:pt idx="582">
                  <c:v>-8.2504186332181604</c:v>
                </c:pt>
                <c:pt idx="583">
                  <c:v>-3.6644842396761077</c:v>
                </c:pt>
                <c:pt idx="584">
                  <c:v>82.782233401535308</c:v>
                </c:pt>
                <c:pt idx="585">
                  <c:v>30.362353419730272</c:v>
                </c:pt>
                <c:pt idx="586">
                  <c:v>-11.420436823210171</c:v>
                </c:pt>
                <c:pt idx="587">
                  <c:v>42.781658767005155</c:v>
                </c:pt>
                <c:pt idx="588">
                  <c:v>14.359798154457245</c:v>
                </c:pt>
                <c:pt idx="589">
                  <c:v>4.8517772908749803</c:v>
                </c:pt>
                <c:pt idx="590">
                  <c:v>18.008537263512739</c:v>
                </c:pt>
                <c:pt idx="591">
                  <c:v>57.007984208925642</c:v>
                </c:pt>
                <c:pt idx="592">
                  <c:v>48.566542904275529</c:v>
                </c:pt>
                <c:pt idx="593">
                  <c:v>55.255264703379922</c:v>
                </c:pt>
                <c:pt idx="594">
                  <c:v>-13.805687511307347</c:v>
                </c:pt>
                <c:pt idx="595">
                  <c:v>-99.693949383261142</c:v>
                </c:pt>
                <c:pt idx="596">
                  <c:v>-85.844945058267513</c:v>
                </c:pt>
                <c:pt idx="597">
                  <c:v>-84.464460799958033</c:v>
                </c:pt>
                <c:pt idx="598">
                  <c:v>-20.143101755519233</c:v>
                </c:pt>
                <c:pt idx="599">
                  <c:v>10.177834887998847</c:v>
                </c:pt>
                <c:pt idx="600">
                  <c:v>9.4235291419235079</c:v>
                </c:pt>
                <c:pt idx="601">
                  <c:v>-18.629722589486132</c:v>
                </c:pt>
                <c:pt idx="602">
                  <c:v>-63.500097801249609</c:v>
                </c:pt>
                <c:pt idx="603">
                  <c:v>-48.797762494070206</c:v>
                </c:pt>
                <c:pt idx="604">
                  <c:v>-57.049713518290559</c:v>
                </c:pt>
                <c:pt idx="605">
                  <c:v>-19.410131893420704</c:v>
                </c:pt>
                <c:pt idx="606">
                  <c:v>12.387091785941518</c:v>
                </c:pt>
                <c:pt idx="607">
                  <c:v>37.060385214217462</c:v>
                </c:pt>
                <c:pt idx="608">
                  <c:v>-70.362656116401837</c:v>
                </c:pt>
                <c:pt idx="609">
                  <c:v>52.839250867546504</c:v>
                </c:pt>
                <c:pt idx="610">
                  <c:v>-9.8057183858138636E-2</c:v>
                </c:pt>
                <c:pt idx="611">
                  <c:v>-16.485663182679257</c:v>
                </c:pt>
                <c:pt idx="612">
                  <c:v>15.318809250648513</c:v>
                </c:pt>
                <c:pt idx="613">
                  <c:v>43.828421730122265</c:v>
                </c:pt>
                <c:pt idx="614">
                  <c:v>12.312791023912908</c:v>
                </c:pt>
                <c:pt idx="615">
                  <c:v>-23.28676061192424</c:v>
                </c:pt>
                <c:pt idx="616">
                  <c:v>-67.942569221877903</c:v>
                </c:pt>
                <c:pt idx="617">
                  <c:v>34.626574973346145</c:v>
                </c:pt>
                <c:pt idx="618">
                  <c:v>28.889650994480615</c:v>
                </c:pt>
                <c:pt idx="619">
                  <c:v>-28.587670049643034</c:v>
                </c:pt>
                <c:pt idx="620">
                  <c:v>87.925896282173099</c:v>
                </c:pt>
                <c:pt idx="621">
                  <c:v>39.705750729378316</c:v>
                </c:pt>
                <c:pt idx="622">
                  <c:v>19.58574531631665</c:v>
                </c:pt>
                <c:pt idx="623">
                  <c:v>1.2650710648515329</c:v>
                </c:pt>
                <c:pt idx="624">
                  <c:v>48.424768718914649</c:v>
                </c:pt>
                <c:pt idx="625">
                  <c:v>-38.305322678388613</c:v>
                </c:pt>
                <c:pt idx="626">
                  <c:v>78.730929714749607</c:v>
                </c:pt>
                <c:pt idx="627">
                  <c:v>-57.601762204503004</c:v>
                </c:pt>
                <c:pt idx="628">
                  <c:v>-26.284301967050109</c:v>
                </c:pt>
                <c:pt idx="629">
                  <c:v>-2.8028034928668277</c:v>
                </c:pt>
                <c:pt idx="630">
                  <c:v>-34.296661308266302</c:v>
                </c:pt>
                <c:pt idx="631">
                  <c:v>-4.6119122947015727</c:v>
                </c:pt>
                <c:pt idx="632">
                  <c:v>-12.852317068574216</c:v>
                </c:pt>
                <c:pt idx="633">
                  <c:v>36.621884911462551</c:v>
                </c:pt>
                <c:pt idx="634">
                  <c:v>-38.312824610610697</c:v>
                </c:pt>
                <c:pt idx="635">
                  <c:v>74.317682823456863</c:v>
                </c:pt>
                <c:pt idx="636">
                  <c:v>-36.226321836921144</c:v>
                </c:pt>
                <c:pt idx="637">
                  <c:v>-58.859501606145919</c:v>
                </c:pt>
                <c:pt idx="638">
                  <c:v>-13.538961773108046</c:v>
                </c:pt>
                <c:pt idx="639">
                  <c:v>-2.7703470239575925</c:v>
                </c:pt>
                <c:pt idx="640">
                  <c:v>-31.687446414354454</c:v>
                </c:pt>
                <c:pt idx="641">
                  <c:v>-18.203436784713784</c:v>
                </c:pt>
                <c:pt idx="642">
                  <c:v>28.969439286472497</c:v>
                </c:pt>
                <c:pt idx="643">
                  <c:v>-19.033211083749379</c:v>
                </c:pt>
                <c:pt idx="644">
                  <c:v>-20.631894018395815</c:v>
                </c:pt>
                <c:pt idx="645">
                  <c:v>4.2148314058547953</c:v>
                </c:pt>
                <c:pt idx="646">
                  <c:v>-85.408571282363951</c:v>
                </c:pt>
                <c:pt idx="647">
                  <c:v>13.545956209306789</c:v>
                </c:pt>
                <c:pt idx="648">
                  <c:v>18.436604827674842</c:v>
                </c:pt>
                <c:pt idx="649">
                  <c:v>-15.791829819513488</c:v>
                </c:pt>
                <c:pt idx="650">
                  <c:v>4.2786927356529283</c:v>
                </c:pt>
                <c:pt idx="651">
                  <c:v>-23.762090893589615</c:v>
                </c:pt>
                <c:pt idx="652">
                  <c:v>18.51295240496632</c:v>
                </c:pt>
                <c:pt idx="653">
                  <c:v>36.249159950128082</c:v>
                </c:pt>
                <c:pt idx="654">
                  <c:v>1.6586732392805372</c:v>
                </c:pt>
                <c:pt idx="655">
                  <c:v>28.567628905366458</c:v>
                </c:pt>
                <c:pt idx="656">
                  <c:v>-6.6646993484022046</c:v>
                </c:pt>
                <c:pt idx="657">
                  <c:v>-31.642012341837507</c:v>
                </c:pt>
                <c:pt idx="658">
                  <c:v>39.028454143235628</c:v>
                </c:pt>
                <c:pt idx="659">
                  <c:v>-46.987060641522028</c:v>
                </c:pt>
                <c:pt idx="660">
                  <c:v>-13.730189331832124</c:v>
                </c:pt>
                <c:pt idx="661">
                  <c:v>17.051651119674602</c:v>
                </c:pt>
                <c:pt idx="662">
                  <c:v>8.3057609677439697</c:v>
                </c:pt>
                <c:pt idx="663">
                  <c:v>63.86667941824782</c:v>
                </c:pt>
                <c:pt idx="664">
                  <c:v>-103.96979645880985</c:v>
                </c:pt>
                <c:pt idx="665">
                  <c:v>-43.172510217282557</c:v>
                </c:pt>
                <c:pt idx="666">
                  <c:v>15.852713427917561</c:v>
                </c:pt>
                <c:pt idx="667">
                  <c:v>28.817459535193084</c:v>
                </c:pt>
                <c:pt idx="668">
                  <c:v>-22.517287733336158</c:v>
                </c:pt>
                <c:pt idx="669">
                  <c:v>1.1628906153513061</c:v>
                </c:pt>
                <c:pt idx="670">
                  <c:v>-67.045416161696622</c:v>
                </c:pt>
                <c:pt idx="671">
                  <c:v>-59.120519452321304</c:v>
                </c:pt>
                <c:pt idx="672">
                  <c:v>-47.016567545875859</c:v>
                </c:pt>
                <c:pt idx="673">
                  <c:v>-41.521088934924443</c:v>
                </c:pt>
                <c:pt idx="674">
                  <c:v>-1.7840439691219128</c:v>
                </c:pt>
                <c:pt idx="675">
                  <c:v>1.1390453043469588</c:v>
                </c:pt>
                <c:pt idx="676">
                  <c:v>14.804714433471112</c:v>
                </c:pt>
                <c:pt idx="677">
                  <c:v>-78.443147626496781</c:v>
                </c:pt>
                <c:pt idx="678">
                  <c:v>-42.025747533094901</c:v>
                </c:pt>
                <c:pt idx="679">
                  <c:v>-5.5588215281100206</c:v>
                </c:pt>
                <c:pt idx="680">
                  <c:v>10.985422985892033</c:v>
                </c:pt>
                <c:pt idx="681">
                  <c:v>54.235903291273146</c:v>
                </c:pt>
                <c:pt idx="682">
                  <c:v>-15.379538169831868</c:v>
                </c:pt>
                <c:pt idx="683">
                  <c:v>-79.900684655413954</c:v>
                </c:pt>
                <c:pt idx="684">
                  <c:v>-24.904350374590688</c:v>
                </c:pt>
                <c:pt idx="685">
                  <c:v>-14.615688446555984</c:v>
                </c:pt>
                <c:pt idx="686">
                  <c:v>-19.073691828230078</c:v>
                </c:pt>
                <c:pt idx="687">
                  <c:v>-44.654199568042834</c:v>
                </c:pt>
                <c:pt idx="688">
                  <c:v>33.45950952626243</c:v>
                </c:pt>
                <c:pt idx="689">
                  <c:v>-23.325164735526709</c:v>
                </c:pt>
                <c:pt idx="690">
                  <c:v>-58.642329934379454</c:v>
                </c:pt>
                <c:pt idx="691">
                  <c:v>80.266508939968844</c:v>
                </c:pt>
                <c:pt idx="692">
                  <c:v>64.952533345782015</c:v>
                </c:pt>
                <c:pt idx="693">
                  <c:v>-16.923740478565584</c:v>
                </c:pt>
                <c:pt idx="694">
                  <c:v>-114.57611231146888</c:v>
                </c:pt>
                <c:pt idx="695">
                  <c:v>-10.656605647635454</c:v>
                </c:pt>
                <c:pt idx="696">
                  <c:v>22.11583271925819</c:v>
                </c:pt>
                <c:pt idx="697">
                  <c:v>113.05344876375938</c:v>
                </c:pt>
                <c:pt idx="698">
                  <c:v>-34.053869421571306</c:v>
                </c:pt>
                <c:pt idx="699">
                  <c:v>-3.623358176112923</c:v>
                </c:pt>
                <c:pt idx="700">
                  <c:v>39.391728745727484</c:v>
                </c:pt>
                <c:pt idx="701">
                  <c:v>-27.289266998666648</c:v>
                </c:pt>
                <c:pt idx="702">
                  <c:v>-26.834171044392157</c:v>
                </c:pt>
                <c:pt idx="703">
                  <c:v>46.809723328633183</c:v>
                </c:pt>
                <c:pt idx="704">
                  <c:v>-12.444053202162532</c:v>
                </c:pt>
                <c:pt idx="705">
                  <c:v>6.7062589686161456</c:v>
                </c:pt>
                <c:pt idx="706">
                  <c:v>8.0480812194435583</c:v>
                </c:pt>
                <c:pt idx="707">
                  <c:v>6.6142293182554566</c:v>
                </c:pt>
                <c:pt idx="708">
                  <c:v>-33.096674277712879</c:v>
                </c:pt>
                <c:pt idx="709">
                  <c:v>16.085467488740186</c:v>
                </c:pt>
                <c:pt idx="710">
                  <c:v>-29.544370308030231</c:v>
                </c:pt>
                <c:pt idx="711">
                  <c:v>2.9663091257995409</c:v>
                </c:pt>
                <c:pt idx="712">
                  <c:v>45.441895589160154</c:v>
                </c:pt>
                <c:pt idx="713">
                  <c:v>2.2560750428173306</c:v>
                </c:pt>
                <c:pt idx="714">
                  <c:v>-13.843138110389264</c:v>
                </c:pt>
                <c:pt idx="715">
                  <c:v>-5.7997471291538831</c:v>
                </c:pt>
                <c:pt idx="716">
                  <c:v>-48.03913477504797</c:v>
                </c:pt>
                <c:pt idx="717">
                  <c:v>-25.954434879336745</c:v>
                </c:pt>
                <c:pt idx="718">
                  <c:v>-26.825643699223708</c:v>
                </c:pt>
                <c:pt idx="719">
                  <c:v>14.288314443703555</c:v>
                </c:pt>
                <c:pt idx="720">
                  <c:v>-10.639872744992584</c:v>
                </c:pt>
                <c:pt idx="721">
                  <c:v>19.070393587778412</c:v>
                </c:pt>
                <c:pt idx="722">
                  <c:v>-0.38379040023968836</c:v>
                </c:pt>
                <c:pt idx="723">
                  <c:v>-110.17460672466224</c:v>
                </c:pt>
                <c:pt idx="724">
                  <c:v>42.925689356103028</c:v>
                </c:pt>
                <c:pt idx="725">
                  <c:v>-59.795781016365552</c:v>
                </c:pt>
                <c:pt idx="726">
                  <c:v>32.841835584597227</c:v>
                </c:pt>
                <c:pt idx="727">
                  <c:v>-53.003429205235655</c:v>
                </c:pt>
                <c:pt idx="728">
                  <c:v>-26.29521729188297</c:v>
                </c:pt>
                <c:pt idx="729">
                  <c:v>73.590389620765436</c:v>
                </c:pt>
                <c:pt idx="730">
                  <c:v>19.425665253293847</c:v>
                </c:pt>
                <c:pt idx="731">
                  <c:v>28.133691809942139</c:v>
                </c:pt>
                <c:pt idx="732">
                  <c:v>2.5202574181934039</c:v>
                </c:pt>
                <c:pt idx="733">
                  <c:v>59.52534788591317</c:v>
                </c:pt>
                <c:pt idx="734">
                  <c:v>-7.5504204913490218</c:v>
                </c:pt>
                <c:pt idx="735">
                  <c:v>5.9494667981591345</c:v>
                </c:pt>
                <c:pt idx="736">
                  <c:v>39.073128866837209</c:v>
                </c:pt>
                <c:pt idx="737">
                  <c:v>40.456303188262552</c:v>
                </c:pt>
                <c:pt idx="738">
                  <c:v>-18.962351039531377</c:v>
                </c:pt>
                <c:pt idx="739">
                  <c:v>17.692335871711037</c:v>
                </c:pt>
                <c:pt idx="740">
                  <c:v>-12.520381840897661</c:v>
                </c:pt>
                <c:pt idx="741">
                  <c:v>38.996845140171295</c:v>
                </c:pt>
                <c:pt idx="742">
                  <c:v>-73.22203540001891</c:v>
                </c:pt>
                <c:pt idx="743">
                  <c:v>44.161229435025341</c:v>
                </c:pt>
                <c:pt idx="744">
                  <c:v>57.290596435545275</c:v>
                </c:pt>
                <c:pt idx="745">
                  <c:v>26.042087912796411</c:v>
                </c:pt>
                <c:pt idx="746">
                  <c:v>-40.248883932101926</c:v>
                </c:pt>
                <c:pt idx="747">
                  <c:v>124.01578796822119</c:v>
                </c:pt>
                <c:pt idx="748">
                  <c:v>23.562813735979763</c:v>
                </c:pt>
                <c:pt idx="749">
                  <c:v>-48.128598947744585</c:v>
                </c:pt>
                <c:pt idx="750">
                  <c:v>79.710573217429641</c:v>
                </c:pt>
                <c:pt idx="751">
                  <c:v>-27.492426943308782</c:v>
                </c:pt>
                <c:pt idx="752">
                  <c:v>-0.17476791225668839</c:v>
                </c:pt>
                <c:pt idx="753">
                  <c:v>51.76537150278272</c:v>
                </c:pt>
                <c:pt idx="754">
                  <c:v>14.285718457040858</c:v>
                </c:pt>
                <c:pt idx="755">
                  <c:v>111.16994659600013</c:v>
                </c:pt>
                <c:pt idx="756">
                  <c:v>-3.4676501617660942</c:v>
                </c:pt>
                <c:pt idx="757">
                  <c:v>57.960492780821717</c:v>
                </c:pt>
                <c:pt idx="758">
                  <c:v>-126.69597103393305</c:v>
                </c:pt>
                <c:pt idx="759">
                  <c:v>-6.6130698425476</c:v>
                </c:pt>
                <c:pt idx="760">
                  <c:v>35.403459272852132</c:v>
                </c:pt>
                <c:pt idx="761">
                  <c:v>-85.365705675263428</c:v>
                </c:pt>
                <c:pt idx="762">
                  <c:v>4.2649508944565175</c:v>
                </c:pt>
                <c:pt idx="763">
                  <c:v>-57.134986102671007</c:v>
                </c:pt>
                <c:pt idx="764">
                  <c:v>-64.590538148613703</c:v>
                </c:pt>
                <c:pt idx="765">
                  <c:v>4.6391611457981394</c:v>
                </c:pt>
                <c:pt idx="766">
                  <c:v>-33.400447623853843</c:v>
                </c:pt>
                <c:pt idx="767">
                  <c:v>-57.967200248342657</c:v>
                </c:pt>
                <c:pt idx="768">
                  <c:v>49.979521441140086</c:v>
                </c:pt>
                <c:pt idx="769">
                  <c:v>26.944252458258799</c:v>
                </c:pt>
                <c:pt idx="770">
                  <c:v>1.6038657325941796</c:v>
                </c:pt>
                <c:pt idx="771">
                  <c:v>-72.427488618319629</c:v>
                </c:pt>
                <c:pt idx="772">
                  <c:v>-27.54120845400039</c:v>
                </c:pt>
                <c:pt idx="773">
                  <c:v>-6.4022858935586937</c:v>
                </c:pt>
                <c:pt idx="774">
                  <c:v>9.3721253161867715</c:v>
                </c:pt>
                <c:pt idx="775">
                  <c:v>-8.4466395017339817</c:v>
                </c:pt>
                <c:pt idx="776">
                  <c:v>136.84661421192169</c:v>
                </c:pt>
                <c:pt idx="777">
                  <c:v>66.834214146168307</c:v>
                </c:pt>
                <c:pt idx="778">
                  <c:v>17.752379405431867</c:v>
                </c:pt>
                <c:pt idx="779">
                  <c:v>32.200410453344958</c:v>
                </c:pt>
                <c:pt idx="780">
                  <c:v>-16.849284738943332</c:v>
                </c:pt>
                <c:pt idx="781">
                  <c:v>33.258257765543938</c:v>
                </c:pt>
                <c:pt idx="782">
                  <c:v>-94.156082778818771</c:v>
                </c:pt>
                <c:pt idx="783">
                  <c:v>52.04440676535873</c:v>
                </c:pt>
                <c:pt idx="784">
                  <c:v>0.98167616820761672</c:v>
                </c:pt>
                <c:pt idx="785">
                  <c:v>58.453252061576023</c:v>
                </c:pt>
                <c:pt idx="786">
                  <c:v>-30.304276202183548</c:v>
                </c:pt>
                <c:pt idx="787">
                  <c:v>-11.726417400394993</c:v>
                </c:pt>
                <c:pt idx="788">
                  <c:v>74.57810283165287</c:v>
                </c:pt>
                <c:pt idx="789">
                  <c:v>-41.201591657909759</c:v>
                </c:pt>
                <c:pt idx="790">
                  <c:v>11.381246237155992</c:v>
                </c:pt>
                <c:pt idx="791">
                  <c:v>24.226058734389962</c:v>
                </c:pt>
                <c:pt idx="792">
                  <c:v>49.193022494853224</c:v>
                </c:pt>
                <c:pt idx="793">
                  <c:v>-3.8723826372297077</c:v>
                </c:pt>
                <c:pt idx="794">
                  <c:v>-1.8090561514954875</c:v>
                </c:pt>
                <c:pt idx="795">
                  <c:v>1.8233207992334648</c:v>
                </c:pt>
                <c:pt idx="796">
                  <c:v>-46.268920775462185</c:v>
                </c:pt>
                <c:pt idx="797">
                  <c:v>40.527931733930096</c:v>
                </c:pt>
                <c:pt idx="798">
                  <c:v>-12.649206099560441</c:v>
                </c:pt>
                <c:pt idx="799">
                  <c:v>-52.25663296904338</c:v>
                </c:pt>
                <c:pt idx="800">
                  <c:v>-3.3936413896654334</c:v>
                </c:pt>
                <c:pt idx="801">
                  <c:v>-11.646791549680948</c:v>
                </c:pt>
                <c:pt idx="802">
                  <c:v>-29.241655550764008</c:v>
                </c:pt>
                <c:pt idx="803">
                  <c:v>-20.156006864016081</c:v>
                </c:pt>
                <c:pt idx="804">
                  <c:v>4.9466554026576341</c:v>
                </c:pt>
                <c:pt idx="805">
                  <c:v>-47.039776827981683</c:v>
                </c:pt>
                <c:pt idx="806">
                  <c:v>1.5920762599671849</c:v>
                </c:pt>
                <c:pt idx="807">
                  <c:v>27.370207727635826</c:v>
                </c:pt>
                <c:pt idx="808">
                  <c:v>1.3326876477219309</c:v>
                </c:pt>
                <c:pt idx="809">
                  <c:v>-18.745765464701527</c:v>
                </c:pt>
                <c:pt idx="810">
                  <c:v>-95.353524636992887</c:v>
                </c:pt>
                <c:pt idx="811">
                  <c:v>108.8356508287137</c:v>
                </c:pt>
                <c:pt idx="812">
                  <c:v>60.512160279673182</c:v>
                </c:pt>
                <c:pt idx="813">
                  <c:v>21.070749706621061</c:v>
                </c:pt>
                <c:pt idx="814">
                  <c:v>-47.83331182361438</c:v>
                </c:pt>
                <c:pt idx="815">
                  <c:v>-6.1333787123112273</c:v>
                </c:pt>
                <c:pt idx="816">
                  <c:v>-65.281972046922846</c:v>
                </c:pt>
                <c:pt idx="817">
                  <c:v>-14.646008667894485</c:v>
                </c:pt>
                <c:pt idx="818">
                  <c:v>-48.939631139104343</c:v>
                </c:pt>
                <c:pt idx="819">
                  <c:v>-45.359071137332613</c:v>
                </c:pt>
                <c:pt idx="820">
                  <c:v>31.174026020687538</c:v>
                </c:pt>
                <c:pt idx="821">
                  <c:v>-50.415013485220392</c:v>
                </c:pt>
                <c:pt idx="822">
                  <c:v>-0.2714489439272344</c:v>
                </c:pt>
                <c:pt idx="823">
                  <c:v>62.608803035930499</c:v>
                </c:pt>
                <c:pt idx="824">
                  <c:v>44.778073565260833</c:v>
                </c:pt>
                <c:pt idx="825">
                  <c:v>-9.5800618456976387</c:v>
                </c:pt>
                <c:pt idx="826">
                  <c:v>11.224989649601998</c:v>
                </c:pt>
                <c:pt idx="827">
                  <c:v>-39.928866356815419</c:v>
                </c:pt>
                <c:pt idx="828">
                  <c:v>52.635584997463937</c:v>
                </c:pt>
                <c:pt idx="829">
                  <c:v>-57.327198882815914</c:v>
                </c:pt>
                <c:pt idx="830">
                  <c:v>12.107250885512723</c:v>
                </c:pt>
                <c:pt idx="831">
                  <c:v>25.80193327627833</c:v>
                </c:pt>
                <c:pt idx="832">
                  <c:v>53.569184355199567</c:v>
                </c:pt>
                <c:pt idx="833">
                  <c:v>7.3362543522733743</c:v>
                </c:pt>
                <c:pt idx="834">
                  <c:v>44.711677873651169</c:v>
                </c:pt>
                <c:pt idx="835">
                  <c:v>35.167699827872532</c:v>
                </c:pt>
                <c:pt idx="836">
                  <c:v>18.223791932246598</c:v>
                </c:pt>
                <c:pt idx="837">
                  <c:v>23.255349703712394</c:v>
                </c:pt>
                <c:pt idx="838">
                  <c:v>-76.709512993184106</c:v>
                </c:pt>
                <c:pt idx="839">
                  <c:v>65.193079350320616</c:v>
                </c:pt>
                <c:pt idx="840">
                  <c:v>48.270662362558603</c:v>
                </c:pt>
                <c:pt idx="841">
                  <c:v>-53.612602757484929</c:v>
                </c:pt>
                <c:pt idx="842">
                  <c:v>62.407188523719647</c:v>
                </c:pt>
                <c:pt idx="843">
                  <c:v>-13.27918761626302</c:v>
                </c:pt>
                <c:pt idx="844">
                  <c:v>21.106372013156548</c:v>
                </c:pt>
                <c:pt idx="845">
                  <c:v>-7.5025333564063699</c:v>
                </c:pt>
                <c:pt idx="846">
                  <c:v>-19.926140978660694</c:v>
                </c:pt>
                <c:pt idx="847">
                  <c:v>43.790025697664191</c:v>
                </c:pt>
                <c:pt idx="848">
                  <c:v>-15.004874063964493</c:v>
                </c:pt>
                <c:pt idx="849">
                  <c:v>36.364120478640487</c:v>
                </c:pt>
                <c:pt idx="850">
                  <c:v>38.88033503243269</c:v>
                </c:pt>
                <c:pt idx="851">
                  <c:v>-1.3526493890316782</c:v>
                </c:pt>
                <c:pt idx="852">
                  <c:v>42.725897457300292</c:v>
                </c:pt>
                <c:pt idx="853">
                  <c:v>57.673642700522741</c:v>
                </c:pt>
                <c:pt idx="854">
                  <c:v>8.111504650381697</c:v>
                </c:pt>
                <c:pt idx="855">
                  <c:v>-155.923174036001</c:v>
                </c:pt>
                <c:pt idx="856">
                  <c:v>83.001935150384853</c:v>
                </c:pt>
                <c:pt idx="857">
                  <c:v>23.79139926899273</c:v>
                </c:pt>
                <c:pt idx="858">
                  <c:v>24.0415733185907</c:v>
                </c:pt>
                <c:pt idx="859">
                  <c:v>14.382723603772241</c:v>
                </c:pt>
                <c:pt idx="860">
                  <c:v>23.10036460679714</c:v>
                </c:pt>
                <c:pt idx="861">
                  <c:v>-20.26254025610509</c:v>
                </c:pt>
                <c:pt idx="862">
                  <c:v>-11.969518290114243</c:v>
                </c:pt>
                <c:pt idx="863">
                  <c:v>67.527208649835543</c:v>
                </c:pt>
                <c:pt idx="864">
                  <c:v>-35.325379905626981</c:v>
                </c:pt>
                <c:pt idx="865">
                  <c:v>2.9416210296834895</c:v>
                </c:pt>
                <c:pt idx="866">
                  <c:v>21.962602651449497</c:v>
                </c:pt>
                <c:pt idx="867">
                  <c:v>-11.447630877631546</c:v>
                </c:pt>
                <c:pt idx="868">
                  <c:v>22.508540156037281</c:v>
                </c:pt>
                <c:pt idx="869">
                  <c:v>29.363478831295268</c:v>
                </c:pt>
                <c:pt idx="870">
                  <c:v>-38.987614346665275</c:v>
                </c:pt>
                <c:pt idx="871">
                  <c:v>-10.457236530933956</c:v>
                </c:pt>
                <c:pt idx="872">
                  <c:v>41.884377824245313</c:v>
                </c:pt>
                <c:pt idx="873">
                  <c:v>-60.065905197029622</c:v>
                </c:pt>
                <c:pt idx="874">
                  <c:v>83.262231183070071</c:v>
                </c:pt>
                <c:pt idx="875">
                  <c:v>-19.536764387924581</c:v>
                </c:pt>
                <c:pt idx="876">
                  <c:v>-48.740675592990279</c:v>
                </c:pt>
                <c:pt idx="877">
                  <c:v>-27.947346935580381</c:v>
                </c:pt>
                <c:pt idx="878">
                  <c:v>3.21958644676655</c:v>
                </c:pt>
                <c:pt idx="879">
                  <c:v>57.213368446312138</c:v>
                </c:pt>
                <c:pt idx="880">
                  <c:v>-2.692690405857856</c:v>
                </c:pt>
                <c:pt idx="881">
                  <c:v>3.1943716981612695</c:v>
                </c:pt>
                <c:pt idx="882">
                  <c:v>-20.389242578555876</c:v>
                </c:pt>
                <c:pt idx="883">
                  <c:v>26.367333594064615</c:v>
                </c:pt>
                <c:pt idx="884">
                  <c:v>-0.13091965915291945</c:v>
                </c:pt>
                <c:pt idx="885">
                  <c:v>-55.711817507538349</c:v>
                </c:pt>
                <c:pt idx="886">
                  <c:v>-54.457168849105805</c:v>
                </c:pt>
                <c:pt idx="887">
                  <c:v>24.268416165732933</c:v>
                </c:pt>
                <c:pt idx="888">
                  <c:v>53.711305475412132</c:v>
                </c:pt>
                <c:pt idx="889">
                  <c:v>-84.596807133338729</c:v>
                </c:pt>
                <c:pt idx="890">
                  <c:v>31.145472363308649</c:v>
                </c:pt>
                <c:pt idx="891">
                  <c:v>3.9188270258483713</c:v>
                </c:pt>
                <c:pt idx="892">
                  <c:v>-40.509678601178855</c:v>
                </c:pt>
                <c:pt idx="893">
                  <c:v>37.311675574449573</c:v>
                </c:pt>
                <c:pt idx="894">
                  <c:v>-6.3625116873920708</c:v>
                </c:pt>
                <c:pt idx="895">
                  <c:v>-69.132085091049092</c:v>
                </c:pt>
                <c:pt idx="896">
                  <c:v>-9.0114950143869628</c:v>
                </c:pt>
                <c:pt idx="897">
                  <c:v>19.341828684859646</c:v>
                </c:pt>
                <c:pt idx="898">
                  <c:v>30.340096877685173</c:v>
                </c:pt>
                <c:pt idx="899">
                  <c:v>-19.494099595271827</c:v>
                </c:pt>
                <c:pt idx="900">
                  <c:v>-71.180877322370193</c:v>
                </c:pt>
                <c:pt idx="901">
                  <c:v>4.7231791724841354</c:v>
                </c:pt>
                <c:pt idx="902">
                  <c:v>26.87709202956249</c:v>
                </c:pt>
                <c:pt idx="903">
                  <c:v>-57.831447587916514</c:v>
                </c:pt>
                <c:pt idx="904">
                  <c:v>-27.337697501995539</c:v>
                </c:pt>
                <c:pt idx="905">
                  <c:v>17.736153836454534</c:v>
                </c:pt>
                <c:pt idx="906">
                  <c:v>-64.621744491440424</c:v>
                </c:pt>
                <c:pt idx="907">
                  <c:v>37.96554957808214</c:v>
                </c:pt>
                <c:pt idx="908">
                  <c:v>-63.35334937311503</c:v>
                </c:pt>
                <c:pt idx="909">
                  <c:v>-17.587235317920122</c:v>
                </c:pt>
                <c:pt idx="910">
                  <c:v>-45.252516042443268</c:v>
                </c:pt>
                <c:pt idx="911">
                  <c:v>-74.166016745921141</c:v>
                </c:pt>
                <c:pt idx="912">
                  <c:v>47.244765153627576</c:v>
                </c:pt>
                <c:pt idx="913">
                  <c:v>-31.60250552212495</c:v>
                </c:pt>
                <c:pt idx="914">
                  <c:v>-15.65258055619362</c:v>
                </c:pt>
                <c:pt idx="915">
                  <c:v>48.724081611247712</c:v>
                </c:pt>
                <c:pt idx="916">
                  <c:v>16.416674457249446</c:v>
                </c:pt>
                <c:pt idx="917">
                  <c:v>-18.704182523777</c:v>
                </c:pt>
                <c:pt idx="918">
                  <c:v>124.21767548224472</c:v>
                </c:pt>
                <c:pt idx="919">
                  <c:v>-29.263263595802837</c:v>
                </c:pt>
                <c:pt idx="920">
                  <c:v>35.048356820787752</c:v>
                </c:pt>
                <c:pt idx="921">
                  <c:v>-20.370179684048317</c:v>
                </c:pt>
                <c:pt idx="922">
                  <c:v>41.551682751134756</c:v>
                </c:pt>
                <c:pt idx="923">
                  <c:v>-11.21992475346898</c:v>
                </c:pt>
                <c:pt idx="924">
                  <c:v>4.2465652289452187</c:v>
                </c:pt>
                <c:pt idx="925">
                  <c:v>-71.181954222618472</c:v>
                </c:pt>
                <c:pt idx="926">
                  <c:v>-93.363701983516933</c:v>
                </c:pt>
                <c:pt idx="927">
                  <c:v>39.597542443599018</c:v>
                </c:pt>
                <c:pt idx="928">
                  <c:v>-34.911898091202907</c:v>
                </c:pt>
                <c:pt idx="929">
                  <c:v>35.282402759859387</c:v>
                </c:pt>
                <c:pt idx="930">
                  <c:v>-11.490240259869905</c:v>
                </c:pt>
                <c:pt idx="931">
                  <c:v>38.652801276041913</c:v>
                </c:pt>
                <c:pt idx="932">
                  <c:v>6.1567546657615297</c:v>
                </c:pt>
                <c:pt idx="933">
                  <c:v>-16.215840144881444</c:v>
                </c:pt>
                <c:pt idx="934">
                  <c:v>1.0871544329199596</c:v>
                </c:pt>
                <c:pt idx="935">
                  <c:v>11.700491939235185</c:v>
                </c:pt>
                <c:pt idx="936">
                  <c:v>81.07598064691733</c:v>
                </c:pt>
                <c:pt idx="937">
                  <c:v>-45.914710849015094</c:v>
                </c:pt>
                <c:pt idx="938">
                  <c:v>-30.570258953792635</c:v>
                </c:pt>
                <c:pt idx="939">
                  <c:v>27.543474356785769</c:v>
                </c:pt>
                <c:pt idx="940">
                  <c:v>-19.285466117685395</c:v>
                </c:pt>
                <c:pt idx="941">
                  <c:v>-52.359181271218894</c:v>
                </c:pt>
                <c:pt idx="942">
                  <c:v>25.349998413506846</c:v>
                </c:pt>
                <c:pt idx="943">
                  <c:v>48.405457461439973</c:v>
                </c:pt>
                <c:pt idx="944">
                  <c:v>77.278908297649906</c:v>
                </c:pt>
                <c:pt idx="945">
                  <c:v>45.386842828078329</c:v>
                </c:pt>
                <c:pt idx="946">
                  <c:v>10.688766921022893</c:v>
                </c:pt>
                <c:pt idx="947">
                  <c:v>-39.501838679013026</c:v>
                </c:pt>
                <c:pt idx="948">
                  <c:v>-13.291900675551039</c:v>
                </c:pt>
                <c:pt idx="949">
                  <c:v>17.027983460075337</c:v>
                </c:pt>
                <c:pt idx="950">
                  <c:v>67.114073313875465</c:v>
                </c:pt>
                <c:pt idx="951">
                  <c:v>17.806662841620888</c:v>
                </c:pt>
                <c:pt idx="952">
                  <c:v>-28.857446296593491</c:v>
                </c:pt>
                <c:pt idx="953">
                  <c:v>29.54404300734501</c:v>
                </c:pt>
                <c:pt idx="954">
                  <c:v>14.245395450234405</c:v>
                </c:pt>
                <c:pt idx="955">
                  <c:v>-25.943813791116039</c:v>
                </c:pt>
                <c:pt idx="956">
                  <c:v>54.305012335993951</c:v>
                </c:pt>
                <c:pt idx="957">
                  <c:v>-35.709962510993428</c:v>
                </c:pt>
                <c:pt idx="958">
                  <c:v>-142.72358800708315</c:v>
                </c:pt>
                <c:pt idx="959">
                  <c:v>-21.34097774075213</c:v>
                </c:pt>
                <c:pt idx="960">
                  <c:v>75.198778914048432</c:v>
                </c:pt>
                <c:pt idx="961">
                  <c:v>-138.53913073545272</c:v>
                </c:pt>
                <c:pt idx="962">
                  <c:v>17.053069352062565</c:v>
                </c:pt>
                <c:pt idx="963">
                  <c:v>2.2448858881794274</c:v>
                </c:pt>
                <c:pt idx="964">
                  <c:v>27.963734138663341</c:v>
                </c:pt>
                <c:pt idx="965">
                  <c:v>58.67511631418536</c:v>
                </c:pt>
                <c:pt idx="966">
                  <c:v>16.316322423628183</c:v>
                </c:pt>
                <c:pt idx="967">
                  <c:v>43.483712391199241</c:v>
                </c:pt>
                <c:pt idx="968">
                  <c:v>-142.16148556903786</c:v>
                </c:pt>
                <c:pt idx="969">
                  <c:v>-89.354575227523014</c:v>
                </c:pt>
                <c:pt idx="970">
                  <c:v>-47.646274424150569</c:v>
                </c:pt>
                <c:pt idx="971">
                  <c:v>50.388586263934904</c:v>
                </c:pt>
                <c:pt idx="972">
                  <c:v>-67.616272515882713</c:v>
                </c:pt>
                <c:pt idx="973">
                  <c:v>-95.950049201664882</c:v>
                </c:pt>
                <c:pt idx="974">
                  <c:v>30.880871356222414</c:v>
                </c:pt>
                <c:pt idx="975">
                  <c:v>-23.090253255901533</c:v>
                </c:pt>
                <c:pt idx="976">
                  <c:v>-20.351744657815715</c:v>
                </c:pt>
                <c:pt idx="977">
                  <c:v>-45.917547748600605</c:v>
                </c:pt>
                <c:pt idx="978">
                  <c:v>-37.689188342447615</c:v>
                </c:pt>
                <c:pt idx="979">
                  <c:v>16.323936679945898</c:v>
                </c:pt>
                <c:pt idx="980">
                  <c:v>28.211307946584654</c:v>
                </c:pt>
                <c:pt idx="981">
                  <c:v>-39.738228998984951</c:v>
                </c:pt>
                <c:pt idx="982">
                  <c:v>-35.499005867592331</c:v>
                </c:pt>
                <c:pt idx="983">
                  <c:v>-49.422633682522459</c:v>
                </c:pt>
                <c:pt idx="984">
                  <c:v>-28.92479239051621</c:v>
                </c:pt>
                <c:pt idx="985">
                  <c:v>14.381356163557161</c:v>
                </c:pt>
                <c:pt idx="986">
                  <c:v>10.822679522310153</c:v>
                </c:pt>
                <c:pt idx="987">
                  <c:v>31.082602104590901</c:v>
                </c:pt>
                <c:pt idx="988">
                  <c:v>77.036863988444438</c:v>
                </c:pt>
                <c:pt idx="989">
                  <c:v>35.489524709997603</c:v>
                </c:pt>
                <c:pt idx="990">
                  <c:v>-22.917533354535735</c:v>
                </c:pt>
                <c:pt idx="991">
                  <c:v>-4.5723772844536157</c:v>
                </c:pt>
                <c:pt idx="992">
                  <c:v>-36.764795934093279</c:v>
                </c:pt>
                <c:pt idx="993">
                  <c:v>-44.310008542208678</c:v>
                </c:pt>
                <c:pt idx="994">
                  <c:v>78.735617549998267</c:v>
                </c:pt>
                <c:pt idx="995">
                  <c:v>-51.982412749791237</c:v>
                </c:pt>
                <c:pt idx="996">
                  <c:v>8.9580049756679703</c:v>
                </c:pt>
                <c:pt idx="997">
                  <c:v>6.542432191144699</c:v>
                </c:pt>
                <c:pt idx="998">
                  <c:v>32.438967701382552</c:v>
                </c:pt>
                <c:pt idx="999">
                  <c:v>-16.793437781305073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B-4982-A961-CB3284233A16}"/>
            </c:ext>
          </c:extLst>
        </c:ser>
        <c:ser>
          <c:idx val="1"/>
          <c:order val="1"/>
          <c:tx>
            <c:strRef>
              <c:f>Test!$R$1</c:f>
              <c:strCache>
                <c:ptCount val="1"/>
                <c:pt idx="0">
                  <c:v>Exact 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-26.737945598976246</c:v>
                </c:pt>
                <c:pt idx="1">
                  <c:v>41.328512701612176</c:v>
                </c:pt>
                <c:pt idx="2">
                  <c:v>25.693132849427872</c:v>
                </c:pt>
                <c:pt idx="3">
                  <c:v>18.461063661392778</c:v>
                </c:pt>
                <c:pt idx="4">
                  <c:v>82.330558456526049</c:v>
                </c:pt>
                <c:pt idx="5">
                  <c:v>30.955656320438869</c:v>
                </c:pt>
                <c:pt idx="6">
                  <c:v>-47.348985101440888</c:v>
                </c:pt>
                <c:pt idx="7">
                  <c:v>-29.78182177692176</c:v>
                </c:pt>
                <c:pt idx="8">
                  <c:v>-37.38749670853386</c:v>
                </c:pt>
                <c:pt idx="9">
                  <c:v>-33.946871106479982</c:v>
                </c:pt>
                <c:pt idx="10">
                  <c:v>36.819506267192175</c:v>
                </c:pt>
                <c:pt idx="11">
                  <c:v>-35.101323551409848</c:v>
                </c:pt>
                <c:pt idx="12">
                  <c:v>-15.166222606207018</c:v>
                </c:pt>
                <c:pt idx="13">
                  <c:v>6.6494657675373654</c:v>
                </c:pt>
                <c:pt idx="14">
                  <c:v>19.584553346338758</c:v>
                </c:pt>
                <c:pt idx="15">
                  <c:v>5.2707984862445105</c:v>
                </c:pt>
                <c:pt idx="16">
                  <c:v>7.3521899058530193</c:v>
                </c:pt>
                <c:pt idx="17">
                  <c:v>-28.105093728683663</c:v>
                </c:pt>
                <c:pt idx="18">
                  <c:v>31.921438917431693</c:v>
                </c:pt>
                <c:pt idx="19">
                  <c:v>-19.427819453811264</c:v>
                </c:pt>
                <c:pt idx="20">
                  <c:v>15.628034807314574</c:v>
                </c:pt>
                <c:pt idx="21">
                  <c:v>37.164374362170719</c:v>
                </c:pt>
                <c:pt idx="22">
                  <c:v>95.823170903881078</c:v>
                </c:pt>
                <c:pt idx="23">
                  <c:v>-10.231138115983747</c:v>
                </c:pt>
                <c:pt idx="24">
                  <c:v>41.265862320289898</c:v>
                </c:pt>
                <c:pt idx="25">
                  <c:v>0.25456076420727314</c:v>
                </c:pt>
                <c:pt idx="26">
                  <c:v>47.516504986844538</c:v>
                </c:pt>
                <c:pt idx="27">
                  <c:v>-3.2872554270239984</c:v>
                </c:pt>
                <c:pt idx="28">
                  <c:v>5.5850833317428474</c:v>
                </c:pt>
                <c:pt idx="29">
                  <c:v>-48.715090687086089</c:v>
                </c:pt>
                <c:pt idx="30">
                  <c:v>30.524078767909451</c:v>
                </c:pt>
                <c:pt idx="31">
                  <c:v>-51.59213250395792</c:v>
                </c:pt>
                <c:pt idx="32">
                  <c:v>17.318880722876397</c:v>
                </c:pt>
                <c:pt idx="33">
                  <c:v>-53.197720444601629</c:v>
                </c:pt>
                <c:pt idx="34">
                  <c:v>16.873950675160657</c:v>
                </c:pt>
                <c:pt idx="35">
                  <c:v>-52.526025329138406</c:v>
                </c:pt>
                <c:pt idx="36">
                  <c:v>-4.2484891847442796</c:v>
                </c:pt>
                <c:pt idx="37">
                  <c:v>-62.736110128434532</c:v>
                </c:pt>
                <c:pt idx="38">
                  <c:v>-60.474358010216974</c:v>
                </c:pt>
                <c:pt idx="39">
                  <c:v>37.143699895822252</c:v>
                </c:pt>
                <c:pt idx="40">
                  <c:v>73.488225149289946</c:v>
                </c:pt>
                <c:pt idx="41">
                  <c:v>-34.323977462483676</c:v>
                </c:pt>
                <c:pt idx="42">
                  <c:v>-6.7322109182228766</c:v>
                </c:pt>
                <c:pt idx="43">
                  <c:v>-8.3497632866174207</c:v>
                </c:pt>
                <c:pt idx="44">
                  <c:v>-28.101771480333873</c:v>
                </c:pt>
                <c:pt idx="45">
                  <c:v>10.022394951336546</c:v>
                </c:pt>
                <c:pt idx="46">
                  <c:v>-57.58696931035783</c:v>
                </c:pt>
                <c:pt idx="47">
                  <c:v>24.068339042732813</c:v>
                </c:pt>
                <c:pt idx="48">
                  <c:v>-51.122076646789793</c:v>
                </c:pt>
                <c:pt idx="49">
                  <c:v>-8.7173179124639582</c:v>
                </c:pt>
                <c:pt idx="50">
                  <c:v>2.4652695398829696</c:v>
                </c:pt>
                <c:pt idx="51">
                  <c:v>-56.538624399044657</c:v>
                </c:pt>
                <c:pt idx="52">
                  <c:v>10.212244767926615</c:v>
                </c:pt>
                <c:pt idx="53">
                  <c:v>-8.3392955945757183</c:v>
                </c:pt>
                <c:pt idx="54">
                  <c:v>95.670579845635032</c:v>
                </c:pt>
                <c:pt idx="55">
                  <c:v>42.049260496863852</c:v>
                </c:pt>
                <c:pt idx="56">
                  <c:v>-13.806501888755376</c:v>
                </c:pt>
                <c:pt idx="57">
                  <c:v>-25.447310148641233</c:v>
                </c:pt>
                <c:pt idx="58">
                  <c:v>-65.625535496115575</c:v>
                </c:pt>
                <c:pt idx="59">
                  <c:v>-83.073487716263514</c:v>
                </c:pt>
                <c:pt idx="60">
                  <c:v>15.245215197721716</c:v>
                </c:pt>
                <c:pt idx="61">
                  <c:v>29.253343849262791</c:v>
                </c:pt>
                <c:pt idx="62">
                  <c:v>-2.6722644900017842</c:v>
                </c:pt>
                <c:pt idx="63">
                  <c:v>3.6682594749637243</c:v>
                </c:pt>
                <c:pt idx="64">
                  <c:v>-47.212827998300703</c:v>
                </c:pt>
                <c:pt idx="65">
                  <c:v>43.904394254587565</c:v>
                </c:pt>
                <c:pt idx="66">
                  <c:v>16.93027995433971</c:v>
                </c:pt>
                <c:pt idx="67">
                  <c:v>-37.308834832150346</c:v>
                </c:pt>
                <c:pt idx="68">
                  <c:v>-0.78610083629730276</c:v>
                </c:pt>
                <c:pt idx="69">
                  <c:v>18.504172393979992</c:v>
                </c:pt>
                <c:pt idx="70">
                  <c:v>28.531699788116313</c:v>
                </c:pt>
                <c:pt idx="71">
                  <c:v>35.285542427077189</c:v>
                </c:pt>
                <c:pt idx="72">
                  <c:v>35.73243201472043</c:v>
                </c:pt>
                <c:pt idx="73">
                  <c:v>-157.6647966152882</c:v>
                </c:pt>
                <c:pt idx="74">
                  <c:v>45.208357430726636</c:v>
                </c:pt>
                <c:pt idx="75">
                  <c:v>14.620547180693279</c:v>
                </c:pt>
                <c:pt idx="76">
                  <c:v>35.525535670863874</c:v>
                </c:pt>
                <c:pt idx="77">
                  <c:v>-47.495838738264112</c:v>
                </c:pt>
                <c:pt idx="78">
                  <c:v>-67.397142950476095</c:v>
                </c:pt>
                <c:pt idx="79">
                  <c:v>-45.514485299254176</c:v>
                </c:pt>
                <c:pt idx="80">
                  <c:v>17.694441070069885</c:v>
                </c:pt>
                <c:pt idx="81">
                  <c:v>-62.561722862543924</c:v>
                </c:pt>
                <c:pt idx="82">
                  <c:v>-36.824709732039047</c:v>
                </c:pt>
                <c:pt idx="83">
                  <c:v>-102.70218185551853</c:v>
                </c:pt>
                <c:pt idx="84">
                  <c:v>51.899950404207807</c:v>
                </c:pt>
                <c:pt idx="85">
                  <c:v>68.792178952782834</c:v>
                </c:pt>
                <c:pt idx="86">
                  <c:v>5.7346182978186935</c:v>
                </c:pt>
                <c:pt idx="87">
                  <c:v>19.427704290717159</c:v>
                </c:pt>
                <c:pt idx="88">
                  <c:v>-2.1674268905229539</c:v>
                </c:pt>
                <c:pt idx="89">
                  <c:v>-32.906422373772308</c:v>
                </c:pt>
                <c:pt idx="90">
                  <c:v>-5.7694282280451983</c:v>
                </c:pt>
                <c:pt idx="91">
                  <c:v>-54.516258066337244</c:v>
                </c:pt>
                <c:pt idx="92">
                  <c:v>10.300163898766833</c:v>
                </c:pt>
                <c:pt idx="93">
                  <c:v>8.5603471381815126</c:v>
                </c:pt>
                <c:pt idx="94">
                  <c:v>7.5653141780578874</c:v>
                </c:pt>
                <c:pt idx="95">
                  <c:v>96.300293297658698</c:v>
                </c:pt>
                <c:pt idx="96">
                  <c:v>-31.943905581638205</c:v>
                </c:pt>
                <c:pt idx="97">
                  <c:v>64.55153075463214</c:v>
                </c:pt>
                <c:pt idx="98">
                  <c:v>-74.392982615104941</c:v>
                </c:pt>
                <c:pt idx="99">
                  <c:v>-149.713920491625</c:v>
                </c:pt>
                <c:pt idx="100">
                  <c:v>-10.415750540041421</c:v>
                </c:pt>
                <c:pt idx="101">
                  <c:v>14.683859550808586</c:v>
                </c:pt>
                <c:pt idx="102">
                  <c:v>192.31251323946469</c:v>
                </c:pt>
                <c:pt idx="103">
                  <c:v>31.116554473650734</c:v>
                </c:pt>
                <c:pt idx="104">
                  <c:v>-136.31466981445575</c:v>
                </c:pt>
                <c:pt idx="105">
                  <c:v>-26.20543917415327</c:v>
                </c:pt>
                <c:pt idx="106">
                  <c:v>-89.589935547079392</c:v>
                </c:pt>
                <c:pt idx="107">
                  <c:v>36.232360868404534</c:v>
                </c:pt>
                <c:pt idx="108">
                  <c:v>52.075293771330912</c:v>
                </c:pt>
                <c:pt idx="109">
                  <c:v>70.807018307593808</c:v>
                </c:pt>
                <c:pt idx="110">
                  <c:v>42.023173046535518</c:v>
                </c:pt>
                <c:pt idx="111">
                  <c:v>55.618086027615696</c:v>
                </c:pt>
                <c:pt idx="112">
                  <c:v>66.390361274398458</c:v>
                </c:pt>
                <c:pt idx="113">
                  <c:v>-17.139950880117947</c:v>
                </c:pt>
                <c:pt idx="114">
                  <c:v>-43.011269670121372</c:v>
                </c:pt>
                <c:pt idx="115">
                  <c:v>-7.2964329093670841</c:v>
                </c:pt>
                <c:pt idx="116">
                  <c:v>2.0606341980759986</c:v>
                </c:pt>
                <c:pt idx="117">
                  <c:v>-11.182159748718009</c:v>
                </c:pt>
                <c:pt idx="118">
                  <c:v>-37.191629914011138</c:v>
                </c:pt>
                <c:pt idx="119">
                  <c:v>3.6650470332241758</c:v>
                </c:pt>
                <c:pt idx="120">
                  <c:v>-25.261667991369379</c:v>
                </c:pt>
                <c:pt idx="121">
                  <c:v>51.947039495326273</c:v>
                </c:pt>
                <c:pt idx="122">
                  <c:v>-10.007319291467763</c:v>
                </c:pt>
                <c:pt idx="123">
                  <c:v>-31.331307715430484</c:v>
                </c:pt>
                <c:pt idx="124">
                  <c:v>55.021760385995435</c:v>
                </c:pt>
                <c:pt idx="125">
                  <c:v>-37.051476802118216</c:v>
                </c:pt>
                <c:pt idx="126">
                  <c:v>-69.028607889503334</c:v>
                </c:pt>
                <c:pt idx="127">
                  <c:v>-53.101533246513618</c:v>
                </c:pt>
                <c:pt idx="128">
                  <c:v>36.349708287608223</c:v>
                </c:pt>
                <c:pt idx="129">
                  <c:v>-8.9930982736792906</c:v>
                </c:pt>
                <c:pt idx="130">
                  <c:v>53.658299739630976</c:v>
                </c:pt>
                <c:pt idx="131">
                  <c:v>-24.939413602867454</c:v>
                </c:pt>
                <c:pt idx="132">
                  <c:v>15.0832126361153</c:v>
                </c:pt>
                <c:pt idx="133">
                  <c:v>-35.457496013819423</c:v>
                </c:pt>
                <c:pt idx="134">
                  <c:v>16.001818311628202</c:v>
                </c:pt>
                <c:pt idx="135">
                  <c:v>-42.365866357464704</c:v>
                </c:pt>
                <c:pt idx="136">
                  <c:v>115.77327882864596</c:v>
                </c:pt>
                <c:pt idx="137">
                  <c:v>93.952369101031394</c:v>
                </c:pt>
                <c:pt idx="138">
                  <c:v>-53.824944841332112</c:v>
                </c:pt>
                <c:pt idx="139">
                  <c:v>5.33210094068472</c:v>
                </c:pt>
                <c:pt idx="140">
                  <c:v>-15.247775812368936</c:v>
                </c:pt>
                <c:pt idx="141">
                  <c:v>67.987626349186144</c:v>
                </c:pt>
                <c:pt idx="142">
                  <c:v>42.961081313668721</c:v>
                </c:pt>
                <c:pt idx="143">
                  <c:v>60.912225475426425</c:v>
                </c:pt>
                <c:pt idx="144">
                  <c:v>120.28240281869547</c:v>
                </c:pt>
                <c:pt idx="145">
                  <c:v>-59.824532597537186</c:v>
                </c:pt>
                <c:pt idx="146">
                  <c:v>3.0583055677607449</c:v>
                </c:pt>
                <c:pt idx="147">
                  <c:v>-7.793939856768012</c:v>
                </c:pt>
                <c:pt idx="148">
                  <c:v>17.689494362788711</c:v>
                </c:pt>
                <c:pt idx="149">
                  <c:v>79.300113034440201</c:v>
                </c:pt>
                <c:pt idx="150">
                  <c:v>94.601221370942994</c:v>
                </c:pt>
                <c:pt idx="151">
                  <c:v>56.760173613440259</c:v>
                </c:pt>
                <c:pt idx="152">
                  <c:v>24.885044952917571</c:v>
                </c:pt>
                <c:pt idx="153">
                  <c:v>55.29925862948997</c:v>
                </c:pt>
                <c:pt idx="154">
                  <c:v>29.683572983119824</c:v>
                </c:pt>
                <c:pt idx="155">
                  <c:v>10.109789364689082</c:v>
                </c:pt>
                <c:pt idx="156">
                  <c:v>-36.00863800701903</c:v>
                </c:pt>
                <c:pt idx="157">
                  <c:v>25.029597112744124</c:v>
                </c:pt>
                <c:pt idx="158">
                  <c:v>-32.557602883377427</c:v>
                </c:pt>
                <c:pt idx="159">
                  <c:v>29.240162522891787</c:v>
                </c:pt>
                <c:pt idx="160">
                  <c:v>2.5749245159051206</c:v>
                </c:pt>
                <c:pt idx="161">
                  <c:v>-9.8188272643586085</c:v>
                </c:pt>
                <c:pt idx="162">
                  <c:v>-46.464604491736338</c:v>
                </c:pt>
                <c:pt idx="163">
                  <c:v>-22.443467738636301</c:v>
                </c:pt>
                <c:pt idx="164">
                  <c:v>-13.35296556903412</c:v>
                </c:pt>
                <c:pt idx="165">
                  <c:v>-59.889980685508725</c:v>
                </c:pt>
                <c:pt idx="166">
                  <c:v>101.91159841007877</c:v>
                </c:pt>
                <c:pt idx="167">
                  <c:v>47.369279766390363</c:v>
                </c:pt>
                <c:pt idx="168">
                  <c:v>-22.431161018409881</c:v>
                </c:pt>
                <c:pt idx="169">
                  <c:v>12.551738031794903</c:v>
                </c:pt>
                <c:pt idx="170">
                  <c:v>-55.61702912169951</c:v>
                </c:pt>
                <c:pt idx="171">
                  <c:v>-67.352746222564946</c:v>
                </c:pt>
                <c:pt idx="172">
                  <c:v>-3.3764186543794636</c:v>
                </c:pt>
                <c:pt idx="173">
                  <c:v>67.893668512870889</c:v>
                </c:pt>
                <c:pt idx="174">
                  <c:v>36.668814385804076</c:v>
                </c:pt>
                <c:pt idx="175">
                  <c:v>-17.313133282023912</c:v>
                </c:pt>
                <c:pt idx="176">
                  <c:v>-75.215069302459398</c:v>
                </c:pt>
                <c:pt idx="177">
                  <c:v>46.03052566593837</c:v>
                </c:pt>
                <c:pt idx="178">
                  <c:v>-40.914795913524543</c:v>
                </c:pt>
                <c:pt idx="179">
                  <c:v>-17.516168121884157</c:v>
                </c:pt>
                <c:pt idx="180">
                  <c:v>33.635441241047374</c:v>
                </c:pt>
                <c:pt idx="181">
                  <c:v>-13.078660511765722</c:v>
                </c:pt>
                <c:pt idx="182">
                  <c:v>-9.7268668246426184</c:v>
                </c:pt>
                <c:pt idx="183">
                  <c:v>-39.230085499997024</c:v>
                </c:pt>
                <c:pt idx="184">
                  <c:v>25.676642833775865</c:v>
                </c:pt>
                <c:pt idx="185">
                  <c:v>35.523401887750765</c:v>
                </c:pt>
                <c:pt idx="186">
                  <c:v>55.344659823651128</c:v>
                </c:pt>
                <c:pt idx="187">
                  <c:v>61.75783627091635</c:v>
                </c:pt>
                <c:pt idx="188">
                  <c:v>-53.446645566781513</c:v>
                </c:pt>
                <c:pt idx="189">
                  <c:v>31.804867146605591</c:v>
                </c:pt>
                <c:pt idx="190">
                  <c:v>53.605634102055625</c:v>
                </c:pt>
                <c:pt idx="191">
                  <c:v>-13.171043241046226</c:v>
                </c:pt>
                <c:pt idx="192">
                  <c:v>-0.7565671247720509</c:v>
                </c:pt>
                <c:pt idx="193">
                  <c:v>-48.943488125076769</c:v>
                </c:pt>
                <c:pt idx="194">
                  <c:v>31.402947011061574</c:v>
                </c:pt>
                <c:pt idx="195">
                  <c:v>-80.655122228359247</c:v>
                </c:pt>
                <c:pt idx="196">
                  <c:v>20.028879665154985</c:v>
                </c:pt>
                <c:pt idx="197">
                  <c:v>-18.412894701589831</c:v>
                </c:pt>
                <c:pt idx="198">
                  <c:v>-21.518716952877739</c:v>
                </c:pt>
                <c:pt idx="199">
                  <c:v>70.546503954644791</c:v>
                </c:pt>
                <c:pt idx="200">
                  <c:v>-6.0171941483635702</c:v>
                </c:pt>
                <c:pt idx="201">
                  <c:v>-3.7270443099946498</c:v>
                </c:pt>
                <c:pt idx="202">
                  <c:v>-44.910782564550438</c:v>
                </c:pt>
                <c:pt idx="203">
                  <c:v>32.043935142820111</c:v>
                </c:pt>
                <c:pt idx="204">
                  <c:v>-17.793718132711945</c:v>
                </c:pt>
                <c:pt idx="205">
                  <c:v>13.586486876630801</c:v>
                </c:pt>
                <c:pt idx="206">
                  <c:v>-24.919991877494184</c:v>
                </c:pt>
                <c:pt idx="207">
                  <c:v>-73.787698217207662</c:v>
                </c:pt>
                <c:pt idx="208">
                  <c:v>41.043197892827649</c:v>
                </c:pt>
                <c:pt idx="209">
                  <c:v>31.520166756975023</c:v>
                </c:pt>
                <c:pt idx="210">
                  <c:v>11.646430952762229</c:v>
                </c:pt>
                <c:pt idx="211">
                  <c:v>69.927437458250182</c:v>
                </c:pt>
                <c:pt idx="212">
                  <c:v>-34.802670334561199</c:v>
                </c:pt>
                <c:pt idx="213">
                  <c:v>4.9699548559624764</c:v>
                </c:pt>
                <c:pt idx="214">
                  <c:v>-10.602839904177348</c:v>
                </c:pt>
                <c:pt idx="215">
                  <c:v>-12.928319989923839</c:v>
                </c:pt>
                <c:pt idx="216">
                  <c:v>-10.251287651326056</c:v>
                </c:pt>
                <c:pt idx="217">
                  <c:v>-28.044985015401643</c:v>
                </c:pt>
                <c:pt idx="218">
                  <c:v>-44.702984729620027</c:v>
                </c:pt>
                <c:pt idx="219">
                  <c:v>31.225089692333356</c:v>
                </c:pt>
                <c:pt idx="220">
                  <c:v>-60.739347774147248</c:v>
                </c:pt>
                <c:pt idx="221">
                  <c:v>-9.0962686966088278</c:v>
                </c:pt>
                <c:pt idx="222">
                  <c:v>46.980175796639017</c:v>
                </c:pt>
                <c:pt idx="223">
                  <c:v>89.89546009206579</c:v>
                </c:pt>
                <c:pt idx="224">
                  <c:v>-17.296966120775618</c:v>
                </c:pt>
                <c:pt idx="225">
                  <c:v>31.742073836762572</c:v>
                </c:pt>
                <c:pt idx="226">
                  <c:v>-2.0547452094465903</c:v>
                </c:pt>
                <c:pt idx="227">
                  <c:v>-28.854561741867265</c:v>
                </c:pt>
                <c:pt idx="228">
                  <c:v>-46.618099068772565</c:v>
                </c:pt>
                <c:pt idx="229">
                  <c:v>-30.093458721106515</c:v>
                </c:pt>
                <c:pt idx="230">
                  <c:v>20.555875054813949</c:v>
                </c:pt>
                <c:pt idx="231">
                  <c:v>-79.844605010053598</c:v>
                </c:pt>
                <c:pt idx="232">
                  <c:v>-88.364856230305222</c:v>
                </c:pt>
                <c:pt idx="233">
                  <c:v>-51.278346884150793</c:v>
                </c:pt>
                <c:pt idx="234">
                  <c:v>-12.929482872424433</c:v>
                </c:pt>
                <c:pt idx="235">
                  <c:v>-21.625035096416685</c:v>
                </c:pt>
                <c:pt idx="236">
                  <c:v>-36.182776439038257</c:v>
                </c:pt>
                <c:pt idx="237">
                  <c:v>-120.89399143629637</c:v>
                </c:pt>
                <c:pt idx="238">
                  <c:v>-70.845028161688774</c:v>
                </c:pt>
                <c:pt idx="239">
                  <c:v>70.102142505012083</c:v>
                </c:pt>
                <c:pt idx="240">
                  <c:v>-64.112489623543013</c:v>
                </c:pt>
                <c:pt idx="241">
                  <c:v>-66.405243163858884</c:v>
                </c:pt>
                <c:pt idx="242">
                  <c:v>48.514588474504393</c:v>
                </c:pt>
                <c:pt idx="243">
                  <c:v>64.978039449705705</c:v>
                </c:pt>
                <c:pt idx="244">
                  <c:v>-24.925919631555715</c:v>
                </c:pt>
                <c:pt idx="245">
                  <c:v>15.454319825027209</c:v>
                </c:pt>
                <c:pt idx="246">
                  <c:v>33.602193950872056</c:v>
                </c:pt>
                <c:pt idx="247">
                  <c:v>-33.958710403282197</c:v>
                </c:pt>
                <c:pt idx="248">
                  <c:v>8.523614864377814</c:v>
                </c:pt>
                <c:pt idx="249">
                  <c:v>-63.346178856846741</c:v>
                </c:pt>
                <c:pt idx="250">
                  <c:v>11.582298794658875</c:v>
                </c:pt>
                <c:pt idx="251">
                  <c:v>17.348958364272782</c:v>
                </c:pt>
                <c:pt idx="252">
                  <c:v>71.896784665199903</c:v>
                </c:pt>
                <c:pt idx="253">
                  <c:v>-93.314069151634911</c:v>
                </c:pt>
                <c:pt idx="254">
                  <c:v>15.904022249900054</c:v>
                </c:pt>
                <c:pt idx="255">
                  <c:v>-12.757257095346645</c:v>
                </c:pt>
                <c:pt idx="256">
                  <c:v>59.277928949517772</c:v>
                </c:pt>
                <c:pt idx="257">
                  <c:v>7.655357157188492</c:v>
                </c:pt>
                <c:pt idx="258">
                  <c:v>-11.695856190606156</c:v>
                </c:pt>
                <c:pt idx="259">
                  <c:v>57.381662075192651</c:v>
                </c:pt>
                <c:pt idx="260">
                  <c:v>-55.192921222008344</c:v>
                </c:pt>
                <c:pt idx="261">
                  <c:v>45.100314657033586</c:v>
                </c:pt>
                <c:pt idx="262">
                  <c:v>-113.06888121595551</c:v>
                </c:pt>
                <c:pt idx="263">
                  <c:v>21.241118508085737</c:v>
                </c:pt>
                <c:pt idx="264">
                  <c:v>46.100219551863518</c:v>
                </c:pt>
                <c:pt idx="265">
                  <c:v>-44.418868056921468</c:v>
                </c:pt>
                <c:pt idx="266">
                  <c:v>7.5540129159238516</c:v>
                </c:pt>
                <c:pt idx="267">
                  <c:v>10.595680462679745</c:v>
                </c:pt>
                <c:pt idx="268">
                  <c:v>60.954569785311413</c:v>
                </c:pt>
                <c:pt idx="269">
                  <c:v>-4.4130199936621972</c:v>
                </c:pt>
                <c:pt idx="270">
                  <c:v>-54.642484079821344</c:v>
                </c:pt>
                <c:pt idx="271">
                  <c:v>-42.550027681158546</c:v>
                </c:pt>
                <c:pt idx="272">
                  <c:v>1.2756313591008617</c:v>
                </c:pt>
                <c:pt idx="273">
                  <c:v>-51.926036279672033</c:v>
                </c:pt>
                <c:pt idx="274">
                  <c:v>14.934586599152208</c:v>
                </c:pt>
                <c:pt idx="275">
                  <c:v>-39.74558792827704</c:v>
                </c:pt>
                <c:pt idx="276">
                  <c:v>-37.46680968430848</c:v>
                </c:pt>
                <c:pt idx="277">
                  <c:v>14.459541161757201</c:v>
                </c:pt>
                <c:pt idx="278">
                  <c:v>22.989243691763185</c:v>
                </c:pt>
                <c:pt idx="279">
                  <c:v>-20.428278212278272</c:v>
                </c:pt>
                <c:pt idx="280">
                  <c:v>-7.2032560231551797</c:v>
                </c:pt>
                <c:pt idx="281">
                  <c:v>19.468538454583243</c:v>
                </c:pt>
                <c:pt idx="282">
                  <c:v>26.577842897359634</c:v>
                </c:pt>
                <c:pt idx="283">
                  <c:v>36.960852986754482</c:v>
                </c:pt>
                <c:pt idx="284">
                  <c:v>19.553982048822075</c:v>
                </c:pt>
                <c:pt idx="285">
                  <c:v>-51.406025321595024</c:v>
                </c:pt>
                <c:pt idx="286">
                  <c:v>8.6023326462104137</c:v>
                </c:pt>
                <c:pt idx="287">
                  <c:v>-65.828260409368937</c:v>
                </c:pt>
                <c:pt idx="288">
                  <c:v>34.168948738186664</c:v>
                </c:pt>
                <c:pt idx="289">
                  <c:v>65.845977530822282</c:v>
                </c:pt>
                <c:pt idx="290">
                  <c:v>2.7470478325434629</c:v>
                </c:pt>
                <c:pt idx="291">
                  <c:v>33.422787727149938</c:v>
                </c:pt>
                <c:pt idx="292">
                  <c:v>30.086623144180869</c:v>
                </c:pt>
                <c:pt idx="293">
                  <c:v>28.401244572601861</c:v>
                </c:pt>
                <c:pt idx="294">
                  <c:v>-6.00414332947045</c:v>
                </c:pt>
                <c:pt idx="295">
                  <c:v>-76.929465015059151</c:v>
                </c:pt>
                <c:pt idx="296">
                  <c:v>59.973015884622086</c:v>
                </c:pt>
                <c:pt idx="297">
                  <c:v>28.383354231664214</c:v>
                </c:pt>
                <c:pt idx="298">
                  <c:v>-37.29011950550376</c:v>
                </c:pt>
                <c:pt idx="299">
                  <c:v>-6.0931651330608911</c:v>
                </c:pt>
                <c:pt idx="300">
                  <c:v>-8.1467098389866663</c:v>
                </c:pt>
                <c:pt idx="301">
                  <c:v>-13.634091242140768</c:v>
                </c:pt>
                <c:pt idx="302">
                  <c:v>-65.925778216413192</c:v>
                </c:pt>
                <c:pt idx="303">
                  <c:v>135.01674803776851</c:v>
                </c:pt>
                <c:pt idx="304">
                  <c:v>68.379731688351583</c:v>
                </c:pt>
                <c:pt idx="305">
                  <c:v>-70.497510261902406</c:v>
                </c:pt>
                <c:pt idx="306">
                  <c:v>-25.269766232930774</c:v>
                </c:pt>
                <c:pt idx="307">
                  <c:v>46.720516461809176</c:v>
                </c:pt>
                <c:pt idx="308">
                  <c:v>122.85205455095746</c:v>
                </c:pt>
                <c:pt idx="309">
                  <c:v>41.475926752680245</c:v>
                </c:pt>
                <c:pt idx="310">
                  <c:v>10.839693325418548</c:v>
                </c:pt>
                <c:pt idx="311">
                  <c:v>-15.822228676644981</c:v>
                </c:pt>
                <c:pt idx="312">
                  <c:v>6.9365136213905236</c:v>
                </c:pt>
                <c:pt idx="313">
                  <c:v>-82.71488591330791</c:v>
                </c:pt>
                <c:pt idx="314">
                  <c:v>10.312887780123262</c:v>
                </c:pt>
                <c:pt idx="315">
                  <c:v>31.264659120183016</c:v>
                </c:pt>
                <c:pt idx="316">
                  <c:v>2.1836402787456413</c:v>
                </c:pt>
                <c:pt idx="317">
                  <c:v>64.830423559413816</c:v>
                </c:pt>
                <c:pt idx="318">
                  <c:v>-6.4213604139471956</c:v>
                </c:pt>
                <c:pt idx="319">
                  <c:v>-4.0507645639923009</c:v>
                </c:pt>
                <c:pt idx="320">
                  <c:v>-24.320206498096489</c:v>
                </c:pt>
                <c:pt idx="321">
                  <c:v>30.109423926352278</c:v>
                </c:pt>
                <c:pt idx="322">
                  <c:v>-47.984140449361803</c:v>
                </c:pt>
                <c:pt idx="323">
                  <c:v>-18.523733270728115</c:v>
                </c:pt>
                <c:pt idx="324">
                  <c:v>90.158788562266579</c:v>
                </c:pt>
                <c:pt idx="325">
                  <c:v>118.08689674435307</c:v>
                </c:pt>
                <c:pt idx="326">
                  <c:v>37.845369627208498</c:v>
                </c:pt>
                <c:pt idx="327">
                  <c:v>-61.820213401452037</c:v>
                </c:pt>
                <c:pt idx="328">
                  <c:v>15.570680437149754</c:v>
                </c:pt>
                <c:pt idx="329">
                  <c:v>-8.7670864608068815</c:v>
                </c:pt>
                <c:pt idx="330">
                  <c:v>-35.290492612534749</c:v>
                </c:pt>
                <c:pt idx="331">
                  <c:v>-26.727807271472031</c:v>
                </c:pt>
                <c:pt idx="332">
                  <c:v>-50.914370351738896</c:v>
                </c:pt>
                <c:pt idx="333">
                  <c:v>-40.578475203729305</c:v>
                </c:pt>
                <c:pt idx="334">
                  <c:v>-32.366187598495777</c:v>
                </c:pt>
                <c:pt idx="335">
                  <c:v>-117.95405622072913</c:v>
                </c:pt>
                <c:pt idx="336">
                  <c:v>-128.38468317625285</c:v>
                </c:pt>
                <c:pt idx="337">
                  <c:v>8.8575117133157431</c:v>
                </c:pt>
                <c:pt idx="338">
                  <c:v>-42.033427165088732</c:v>
                </c:pt>
                <c:pt idx="339">
                  <c:v>-30.532148940467664</c:v>
                </c:pt>
                <c:pt idx="340">
                  <c:v>55.61082765996057</c:v>
                </c:pt>
                <c:pt idx="341">
                  <c:v>-18.436299193917701</c:v>
                </c:pt>
                <c:pt idx="342">
                  <c:v>-9.2332351831928641</c:v>
                </c:pt>
                <c:pt idx="343">
                  <c:v>-67.690023121585241</c:v>
                </c:pt>
                <c:pt idx="344">
                  <c:v>43.71413691213688</c:v>
                </c:pt>
                <c:pt idx="345">
                  <c:v>36.513644828123901</c:v>
                </c:pt>
                <c:pt idx="346">
                  <c:v>-69.424203398463078</c:v>
                </c:pt>
                <c:pt idx="347">
                  <c:v>-16.515116562094047</c:v>
                </c:pt>
                <c:pt idx="348">
                  <c:v>6.4174610306609301</c:v>
                </c:pt>
                <c:pt idx="349">
                  <c:v>2.5167604421616154</c:v>
                </c:pt>
                <c:pt idx="350">
                  <c:v>-63.02293042412046</c:v>
                </c:pt>
                <c:pt idx="351">
                  <c:v>31.173846106278567</c:v>
                </c:pt>
                <c:pt idx="352">
                  <c:v>-18.619738289275677</c:v>
                </c:pt>
                <c:pt idx="353">
                  <c:v>28.726191687205276</c:v>
                </c:pt>
                <c:pt idx="354">
                  <c:v>79.831309137103759</c:v>
                </c:pt>
                <c:pt idx="355">
                  <c:v>13.545759095406712</c:v>
                </c:pt>
                <c:pt idx="356">
                  <c:v>-23.861132893972556</c:v>
                </c:pt>
                <c:pt idx="357">
                  <c:v>-113.77803700994041</c:v>
                </c:pt>
                <c:pt idx="358">
                  <c:v>48.726189273434656</c:v>
                </c:pt>
                <c:pt idx="359">
                  <c:v>-33.439649636215435</c:v>
                </c:pt>
                <c:pt idx="360">
                  <c:v>34.96154001856236</c:v>
                </c:pt>
                <c:pt idx="361">
                  <c:v>44.5148071785095</c:v>
                </c:pt>
                <c:pt idx="362">
                  <c:v>-73.532755612647762</c:v>
                </c:pt>
                <c:pt idx="363">
                  <c:v>-32.419530072991783</c:v>
                </c:pt>
                <c:pt idx="364">
                  <c:v>1.6048149259173128</c:v>
                </c:pt>
                <c:pt idx="365">
                  <c:v>-21.513165373518163</c:v>
                </c:pt>
                <c:pt idx="366">
                  <c:v>15.248960315765252</c:v>
                </c:pt>
                <c:pt idx="367">
                  <c:v>-23.711122930759981</c:v>
                </c:pt>
                <c:pt idx="368">
                  <c:v>-61.100335964217997</c:v>
                </c:pt>
                <c:pt idx="369">
                  <c:v>-44.301547316506138</c:v>
                </c:pt>
                <c:pt idx="370">
                  <c:v>-31.485274408912353</c:v>
                </c:pt>
                <c:pt idx="371">
                  <c:v>-17.603467068720406</c:v>
                </c:pt>
                <c:pt idx="372">
                  <c:v>44.050061124936143</c:v>
                </c:pt>
                <c:pt idx="373">
                  <c:v>86.498434582655293</c:v>
                </c:pt>
                <c:pt idx="374">
                  <c:v>24.156755888496335</c:v>
                </c:pt>
                <c:pt idx="375">
                  <c:v>-54.337304552546833</c:v>
                </c:pt>
                <c:pt idx="376">
                  <c:v>-14.819659093568001</c:v>
                </c:pt>
                <c:pt idx="377">
                  <c:v>-51.276544103178836</c:v>
                </c:pt>
                <c:pt idx="378">
                  <c:v>19.559482049791466</c:v>
                </c:pt>
                <c:pt idx="379">
                  <c:v>52.275044661390531</c:v>
                </c:pt>
                <c:pt idx="380">
                  <c:v>-6.6302967433307751</c:v>
                </c:pt>
                <c:pt idx="381">
                  <c:v>-42.189504444256343</c:v>
                </c:pt>
                <c:pt idx="382">
                  <c:v>-74.346043907843438</c:v>
                </c:pt>
                <c:pt idx="383">
                  <c:v>0.51105450373469452</c:v>
                </c:pt>
                <c:pt idx="384">
                  <c:v>-43.39731149746877</c:v>
                </c:pt>
                <c:pt idx="385">
                  <c:v>-41.526926465602529</c:v>
                </c:pt>
                <c:pt idx="386">
                  <c:v>6.4952163551330759</c:v>
                </c:pt>
                <c:pt idx="387">
                  <c:v>-25.493420341352742</c:v>
                </c:pt>
                <c:pt idx="388">
                  <c:v>14.822326545311629</c:v>
                </c:pt>
                <c:pt idx="389">
                  <c:v>17.334437477958168</c:v>
                </c:pt>
                <c:pt idx="390">
                  <c:v>-28.96510128128784</c:v>
                </c:pt>
                <c:pt idx="391">
                  <c:v>17.084689086599823</c:v>
                </c:pt>
                <c:pt idx="392">
                  <c:v>-7.0385898581385149</c:v>
                </c:pt>
                <c:pt idx="393">
                  <c:v>-25.827505270918778</c:v>
                </c:pt>
                <c:pt idx="394">
                  <c:v>63.321215453940255</c:v>
                </c:pt>
                <c:pt idx="395">
                  <c:v>-23.344592696621831</c:v>
                </c:pt>
                <c:pt idx="396">
                  <c:v>81.646791001773209</c:v>
                </c:pt>
                <c:pt idx="397">
                  <c:v>14.873408332053263</c:v>
                </c:pt>
                <c:pt idx="398">
                  <c:v>124.52309461214662</c:v>
                </c:pt>
                <c:pt idx="399">
                  <c:v>38.445862063085258</c:v>
                </c:pt>
                <c:pt idx="400">
                  <c:v>-17.414585670214496</c:v>
                </c:pt>
                <c:pt idx="401">
                  <c:v>-33.608990122587372</c:v>
                </c:pt>
                <c:pt idx="402">
                  <c:v>-23.460405180776689</c:v>
                </c:pt>
                <c:pt idx="403">
                  <c:v>-33.806140261111253</c:v>
                </c:pt>
                <c:pt idx="404">
                  <c:v>46.325864748665339</c:v>
                </c:pt>
                <c:pt idx="405">
                  <c:v>1.5297293108324852</c:v>
                </c:pt>
                <c:pt idx="406">
                  <c:v>94.558004686559769</c:v>
                </c:pt>
                <c:pt idx="407">
                  <c:v>76.545853187264044</c:v>
                </c:pt>
                <c:pt idx="408">
                  <c:v>19.030988121710276</c:v>
                </c:pt>
                <c:pt idx="409">
                  <c:v>1.0340469298145054</c:v>
                </c:pt>
                <c:pt idx="410">
                  <c:v>-63.429540130651198</c:v>
                </c:pt>
                <c:pt idx="411">
                  <c:v>-10.33157402379414</c:v>
                </c:pt>
                <c:pt idx="412">
                  <c:v>-80.83366657067117</c:v>
                </c:pt>
                <c:pt idx="413">
                  <c:v>1.0735855849819433</c:v>
                </c:pt>
                <c:pt idx="414">
                  <c:v>17.59162984473852</c:v>
                </c:pt>
                <c:pt idx="415">
                  <c:v>27.594436742433039</c:v>
                </c:pt>
                <c:pt idx="416">
                  <c:v>10.71048182239301</c:v>
                </c:pt>
                <c:pt idx="417">
                  <c:v>-47.135690355118697</c:v>
                </c:pt>
                <c:pt idx="418">
                  <c:v>-84.273173363432619</c:v>
                </c:pt>
                <c:pt idx="419">
                  <c:v>-65.284627996625687</c:v>
                </c:pt>
                <c:pt idx="420">
                  <c:v>49.786441423579696</c:v>
                </c:pt>
                <c:pt idx="421">
                  <c:v>44.378531025992643</c:v>
                </c:pt>
                <c:pt idx="422">
                  <c:v>25.857334717577864</c:v>
                </c:pt>
                <c:pt idx="423">
                  <c:v>-1.586254360951866</c:v>
                </c:pt>
                <c:pt idx="424">
                  <c:v>-6.7337894355781831</c:v>
                </c:pt>
                <c:pt idx="425">
                  <c:v>-9.8091960929307902</c:v>
                </c:pt>
                <c:pt idx="426">
                  <c:v>103.66632604521122</c:v>
                </c:pt>
                <c:pt idx="427">
                  <c:v>-44.406713599955701</c:v>
                </c:pt>
                <c:pt idx="428">
                  <c:v>40.722401429253473</c:v>
                </c:pt>
                <c:pt idx="429">
                  <c:v>36.884487321318623</c:v>
                </c:pt>
                <c:pt idx="430">
                  <c:v>-24.287762455831317</c:v>
                </c:pt>
                <c:pt idx="431">
                  <c:v>48.282260642602431</c:v>
                </c:pt>
                <c:pt idx="432">
                  <c:v>-62.49636081330452</c:v>
                </c:pt>
                <c:pt idx="433">
                  <c:v>-61.281075596399262</c:v>
                </c:pt>
                <c:pt idx="434">
                  <c:v>-55.114218010658867</c:v>
                </c:pt>
                <c:pt idx="435">
                  <c:v>75.656873004348313</c:v>
                </c:pt>
                <c:pt idx="436">
                  <c:v>-46.913287709329708</c:v>
                </c:pt>
                <c:pt idx="437">
                  <c:v>23.39992981502926</c:v>
                </c:pt>
                <c:pt idx="438">
                  <c:v>16.754774635845845</c:v>
                </c:pt>
                <c:pt idx="439">
                  <c:v>4.4998783662490194</c:v>
                </c:pt>
                <c:pt idx="440">
                  <c:v>-75.264700673409891</c:v>
                </c:pt>
                <c:pt idx="441">
                  <c:v>46.876704220025772</c:v>
                </c:pt>
                <c:pt idx="442">
                  <c:v>3.9322327022102161</c:v>
                </c:pt>
                <c:pt idx="443">
                  <c:v>24.729425033885615</c:v>
                </c:pt>
                <c:pt idx="444">
                  <c:v>-63.459847189713614</c:v>
                </c:pt>
                <c:pt idx="445">
                  <c:v>12.824032883062367</c:v>
                </c:pt>
                <c:pt idx="446">
                  <c:v>-24.813411680441025</c:v>
                </c:pt>
                <c:pt idx="447">
                  <c:v>0.67627191131056463</c:v>
                </c:pt>
                <c:pt idx="448">
                  <c:v>26.078141595711298</c:v>
                </c:pt>
                <c:pt idx="449">
                  <c:v>100.88151169879117</c:v>
                </c:pt>
                <c:pt idx="450">
                  <c:v>-4.7630095104898471</c:v>
                </c:pt>
                <c:pt idx="451">
                  <c:v>33.961274080808153</c:v>
                </c:pt>
                <c:pt idx="452">
                  <c:v>30.863496326433971</c:v>
                </c:pt>
                <c:pt idx="453">
                  <c:v>-103.92643502768159</c:v>
                </c:pt>
                <c:pt idx="454">
                  <c:v>-35.716064950243847</c:v>
                </c:pt>
                <c:pt idx="455">
                  <c:v>-28.725413318857512</c:v>
                </c:pt>
                <c:pt idx="456">
                  <c:v>41.16131987626683</c:v>
                </c:pt>
                <c:pt idx="457">
                  <c:v>-14.199328093931719</c:v>
                </c:pt>
                <c:pt idx="458">
                  <c:v>54.211758788313361</c:v>
                </c:pt>
                <c:pt idx="459">
                  <c:v>103.34011830896618</c:v>
                </c:pt>
                <c:pt idx="460">
                  <c:v>43.147316648596515</c:v>
                </c:pt>
                <c:pt idx="461">
                  <c:v>14.254156586747394</c:v>
                </c:pt>
                <c:pt idx="462">
                  <c:v>75.44165737162821</c:v>
                </c:pt>
                <c:pt idx="463">
                  <c:v>-52.020759066372179</c:v>
                </c:pt>
                <c:pt idx="464">
                  <c:v>41.113154067121712</c:v>
                </c:pt>
                <c:pt idx="465">
                  <c:v>-47.420638135941225</c:v>
                </c:pt>
                <c:pt idx="466">
                  <c:v>-25.282445290558901</c:v>
                </c:pt>
                <c:pt idx="467">
                  <c:v>31.139706017053371</c:v>
                </c:pt>
                <c:pt idx="468">
                  <c:v>-4.106624179290506</c:v>
                </c:pt>
                <c:pt idx="469">
                  <c:v>30.972035689892159</c:v>
                </c:pt>
                <c:pt idx="470">
                  <c:v>-0.67452888646073905</c:v>
                </c:pt>
                <c:pt idx="471">
                  <c:v>10.878090061020542</c:v>
                </c:pt>
                <c:pt idx="472">
                  <c:v>-49.677087993768311</c:v>
                </c:pt>
                <c:pt idx="473">
                  <c:v>88.266550797451643</c:v>
                </c:pt>
                <c:pt idx="474">
                  <c:v>30.302912214924056</c:v>
                </c:pt>
                <c:pt idx="475">
                  <c:v>129.78025365549149</c:v>
                </c:pt>
                <c:pt idx="476">
                  <c:v>10.183498114934071</c:v>
                </c:pt>
                <c:pt idx="477">
                  <c:v>6.2646953187662167</c:v>
                </c:pt>
                <c:pt idx="478">
                  <c:v>19.094921287890692</c:v>
                </c:pt>
                <c:pt idx="479">
                  <c:v>8.8629239614973017</c:v>
                </c:pt>
                <c:pt idx="480">
                  <c:v>-35.001098087101511</c:v>
                </c:pt>
                <c:pt idx="481">
                  <c:v>43.711093596652255</c:v>
                </c:pt>
                <c:pt idx="482">
                  <c:v>-14.321439840084544</c:v>
                </c:pt>
                <c:pt idx="483">
                  <c:v>38.701246732632619</c:v>
                </c:pt>
                <c:pt idx="484">
                  <c:v>-62.226234038802097</c:v>
                </c:pt>
                <c:pt idx="485">
                  <c:v>-26.802510301432491</c:v>
                </c:pt>
                <c:pt idx="486">
                  <c:v>-48.460676131133589</c:v>
                </c:pt>
                <c:pt idx="487">
                  <c:v>55.191609587945536</c:v>
                </c:pt>
                <c:pt idx="488">
                  <c:v>-26.27134509691906</c:v>
                </c:pt>
                <c:pt idx="489">
                  <c:v>25.919856584895122</c:v>
                </c:pt>
                <c:pt idx="490">
                  <c:v>-3.7894051276521141</c:v>
                </c:pt>
                <c:pt idx="491">
                  <c:v>-72.635344416103507</c:v>
                </c:pt>
                <c:pt idx="492">
                  <c:v>-19.632642254305619</c:v>
                </c:pt>
                <c:pt idx="493">
                  <c:v>6.0348808372881555</c:v>
                </c:pt>
                <c:pt idx="494">
                  <c:v>56.961079469881945</c:v>
                </c:pt>
                <c:pt idx="495">
                  <c:v>-3.8679558963844816</c:v>
                </c:pt>
                <c:pt idx="496">
                  <c:v>-30.256800416917255</c:v>
                </c:pt>
                <c:pt idx="497">
                  <c:v>-23.840837667137336</c:v>
                </c:pt>
                <c:pt idx="498">
                  <c:v>-65.573503254150623</c:v>
                </c:pt>
                <c:pt idx="499">
                  <c:v>59.852263455058321</c:v>
                </c:pt>
                <c:pt idx="500">
                  <c:v>-35.02792952458546</c:v>
                </c:pt>
                <c:pt idx="501">
                  <c:v>-24.269262019212064</c:v>
                </c:pt>
                <c:pt idx="502">
                  <c:v>-47.951301266982426</c:v>
                </c:pt>
                <c:pt idx="503">
                  <c:v>72.746983618135829</c:v>
                </c:pt>
                <c:pt idx="504">
                  <c:v>44.8862591223021</c:v>
                </c:pt>
                <c:pt idx="505">
                  <c:v>-10.151312554522177</c:v>
                </c:pt>
                <c:pt idx="506">
                  <c:v>-4.7559127228476878</c:v>
                </c:pt>
                <c:pt idx="507">
                  <c:v>-28.353005491574287</c:v>
                </c:pt>
                <c:pt idx="508">
                  <c:v>-41.027120278284443</c:v>
                </c:pt>
                <c:pt idx="509">
                  <c:v>-6.586976470036257</c:v>
                </c:pt>
                <c:pt idx="510">
                  <c:v>-50.873396406157497</c:v>
                </c:pt>
                <c:pt idx="511">
                  <c:v>-11.827576369615038</c:v>
                </c:pt>
                <c:pt idx="512">
                  <c:v>-19.409894850374769</c:v>
                </c:pt>
                <c:pt idx="513">
                  <c:v>9.1624618660350237</c:v>
                </c:pt>
                <c:pt idx="514">
                  <c:v>17.65366449132706</c:v>
                </c:pt>
                <c:pt idx="515">
                  <c:v>21.726264888941675</c:v>
                </c:pt>
                <c:pt idx="516">
                  <c:v>8.9868926211075912</c:v>
                </c:pt>
                <c:pt idx="517">
                  <c:v>-80.020181207161031</c:v>
                </c:pt>
                <c:pt idx="518">
                  <c:v>-6.5661843822512402</c:v>
                </c:pt>
                <c:pt idx="519">
                  <c:v>64.956781208086255</c:v>
                </c:pt>
                <c:pt idx="520">
                  <c:v>21.077333588077824</c:v>
                </c:pt>
                <c:pt idx="521">
                  <c:v>3.590553994098836</c:v>
                </c:pt>
                <c:pt idx="522">
                  <c:v>-3.432401306535509</c:v>
                </c:pt>
                <c:pt idx="523">
                  <c:v>-21.75594533018409</c:v>
                </c:pt>
                <c:pt idx="524">
                  <c:v>18.485456417160044</c:v>
                </c:pt>
                <c:pt idx="525">
                  <c:v>40.86579598515587</c:v>
                </c:pt>
                <c:pt idx="526">
                  <c:v>-11.375276741800906</c:v>
                </c:pt>
                <c:pt idx="527">
                  <c:v>54.897096026353992</c:v>
                </c:pt>
                <c:pt idx="528">
                  <c:v>-9.3731914666965306</c:v>
                </c:pt>
                <c:pt idx="529">
                  <c:v>-41.912883283559871</c:v>
                </c:pt>
                <c:pt idx="530">
                  <c:v>54.204557719983811</c:v>
                </c:pt>
                <c:pt idx="531">
                  <c:v>74.949953840967979</c:v>
                </c:pt>
                <c:pt idx="532">
                  <c:v>18.003139197061664</c:v>
                </c:pt>
                <c:pt idx="533">
                  <c:v>67.214122773377582</c:v>
                </c:pt>
                <c:pt idx="534">
                  <c:v>-73.376814835618916</c:v>
                </c:pt>
                <c:pt idx="535">
                  <c:v>23.224771687527113</c:v>
                </c:pt>
                <c:pt idx="536">
                  <c:v>76.271512458214403</c:v>
                </c:pt>
                <c:pt idx="537">
                  <c:v>3.0300956427994361</c:v>
                </c:pt>
                <c:pt idx="538">
                  <c:v>-27.864825871943719</c:v>
                </c:pt>
                <c:pt idx="539">
                  <c:v>125.950308792068</c:v>
                </c:pt>
                <c:pt idx="540">
                  <c:v>57.076873712579214</c:v>
                </c:pt>
                <c:pt idx="541">
                  <c:v>0.24460392870450276</c:v>
                </c:pt>
                <c:pt idx="542">
                  <c:v>24.829264706377039</c:v>
                </c:pt>
                <c:pt idx="543">
                  <c:v>36.03114087799257</c:v>
                </c:pt>
                <c:pt idx="544">
                  <c:v>72.694602582592168</c:v>
                </c:pt>
                <c:pt idx="545">
                  <c:v>-4.4428143304257919</c:v>
                </c:pt>
                <c:pt idx="546">
                  <c:v>27.623831374422942</c:v>
                </c:pt>
                <c:pt idx="547">
                  <c:v>-42.687492862257841</c:v>
                </c:pt>
                <c:pt idx="548">
                  <c:v>-4.2633567278033953</c:v>
                </c:pt>
                <c:pt idx="549">
                  <c:v>-9.3838565346652558</c:v>
                </c:pt>
                <c:pt idx="550">
                  <c:v>-55.475430503421201</c:v>
                </c:pt>
                <c:pt idx="551">
                  <c:v>151.65098567185822</c:v>
                </c:pt>
                <c:pt idx="552">
                  <c:v>-5.8039493712256718</c:v>
                </c:pt>
                <c:pt idx="553">
                  <c:v>-41.389060806583345</c:v>
                </c:pt>
                <c:pt idx="554">
                  <c:v>0.43008540988938015</c:v>
                </c:pt>
                <c:pt idx="555">
                  <c:v>1.7244686788311849</c:v>
                </c:pt>
                <c:pt idx="556">
                  <c:v>-17.362629134121917</c:v>
                </c:pt>
                <c:pt idx="557">
                  <c:v>-42.927741401100327</c:v>
                </c:pt>
                <c:pt idx="558">
                  <c:v>56.355878026981927</c:v>
                </c:pt>
                <c:pt idx="559">
                  <c:v>78.365664909550134</c:v>
                </c:pt>
                <c:pt idx="560">
                  <c:v>-48.413039209639365</c:v>
                </c:pt>
                <c:pt idx="561">
                  <c:v>38.235495292292093</c:v>
                </c:pt>
                <c:pt idx="562">
                  <c:v>-11.216119898824452</c:v>
                </c:pt>
                <c:pt idx="563">
                  <c:v>-31.8233793683846</c:v>
                </c:pt>
                <c:pt idx="564">
                  <c:v>-35.63912062991043</c:v>
                </c:pt>
                <c:pt idx="565">
                  <c:v>-3.6915273825483954</c:v>
                </c:pt>
                <c:pt idx="566">
                  <c:v>87.173912209344167</c:v>
                </c:pt>
                <c:pt idx="567">
                  <c:v>102.29785868061902</c:v>
                </c:pt>
                <c:pt idx="568">
                  <c:v>221.62306921895077</c:v>
                </c:pt>
                <c:pt idx="569">
                  <c:v>0.36301618650331535</c:v>
                </c:pt>
                <c:pt idx="570">
                  <c:v>36.92283342157927</c:v>
                </c:pt>
                <c:pt idx="571">
                  <c:v>52.931862790451262</c:v>
                </c:pt>
                <c:pt idx="572">
                  <c:v>-12.161276759125537</c:v>
                </c:pt>
                <c:pt idx="573">
                  <c:v>-18.553080536214004</c:v>
                </c:pt>
                <c:pt idx="574">
                  <c:v>-56.103405501842964</c:v>
                </c:pt>
                <c:pt idx="575">
                  <c:v>37.839208089880771</c:v>
                </c:pt>
                <c:pt idx="576">
                  <c:v>-13.029505072504868</c:v>
                </c:pt>
                <c:pt idx="577">
                  <c:v>12.273788364500128</c:v>
                </c:pt>
                <c:pt idx="578">
                  <c:v>57.166993215900149</c:v>
                </c:pt>
                <c:pt idx="579">
                  <c:v>10.647632111663857</c:v>
                </c:pt>
                <c:pt idx="580">
                  <c:v>-71.73321807063418</c:v>
                </c:pt>
                <c:pt idx="581">
                  <c:v>-100.67981649878317</c:v>
                </c:pt>
                <c:pt idx="582">
                  <c:v>1.1941030464990439</c:v>
                </c:pt>
                <c:pt idx="583">
                  <c:v>10.859606370392463</c:v>
                </c:pt>
                <c:pt idx="584">
                  <c:v>-90.015214388895288</c:v>
                </c:pt>
                <c:pt idx="585">
                  <c:v>89.887499590720182</c:v>
                </c:pt>
                <c:pt idx="586">
                  <c:v>-10.152982464156453</c:v>
                </c:pt>
                <c:pt idx="587">
                  <c:v>-87.876623861189984</c:v>
                </c:pt>
                <c:pt idx="588">
                  <c:v>-13.075769086617381</c:v>
                </c:pt>
                <c:pt idx="589">
                  <c:v>-7.9782192123524425</c:v>
                </c:pt>
                <c:pt idx="590">
                  <c:v>25.651825483477982</c:v>
                </c:pt>
                <c:pt idx="591">
                  <c:v>76.43681304266677</c:v>
                </c:pt>
                <c:pt idx="592">
                  <c:v>-8.2965951498369019</c:v>
                </c:pt>
                <c:pt idx="593">
                  <c:v>36.492030790846194</c:v>
                </c:pt>
                <c:pt idx="594">
                  <c:v>-15.582633404706353</c:v>
                </c:pt>
                <c:pt idx="595">
                  <c:v>9.6463421927591124</c:v>
                </c:pt>
                <c:pt idx="596">
                  <c:v>6.5764133751665153</c:v>
                </c:pt>
                <c:pt idx="597">
                  <c:v>-14.9083805690265</c:v>
                </c:pt>
                <c:pt idx="598">
                  <c:v>10.529569585695969</c:v>
                </c:pt>
                <c:pt idx="599">
                  <c:v>-63.684643984720005</c:v>
                </c:pt>
                <c:pt idx="600">
                  <c:v>5.2123727854590793</c:v>
                </c:pt>
                <c:pt idx="601">
                  <c:v>-0.82392954742631352</c:v>
                </c:pt>
                <c:pt idx="602">
                  <c:v>-80.41050211958688</c:v>
                </c:pt>
                <c:pt idx="603">
                  <c:v>-61.08769620252243</c:v>
                </c:pt>
                <c:pt idx="604">
                  <c:v>-40.975555951733256</c:v>
                </c:pt>
                <c:pt idx="605">
                  <c:v>77.691438459330627</c:v>
                </c:pt>
                <c:pt idx="606">
                  <c:v>-10.157386182406889</c:v>
                </c:pt>
                <c:pt idx="607">
                  <c:v>48.38325474568417</c:v>
                </c:pt>
                <c:pt idx="608">
                  <c:v>-33.035641271236436</c:v>
                </c:pt>
                <c:pt idx="609">
                  <c:v>16.828988533409913</c:v>
                </c:pt>
                <c:pt idx="610">
                  <c:v>18.200431587755499</c:v>
                </c:pt>
                <c:pt idx="611">
                  <c:v>8.5621223491290497</c:v>
                </c:pt>
                <c:pt idx="612">
                  <c:v>123.70697980563105</c:v>
                </c:pt>
                <c:pt idx="613">
                  <c:v>-13.603347907598902</c:v>
                </c:pt>
                <c:pt idx="614">
                  <c:v>-53.453443039177259</c:v>
                </c:pt>
                <c:pt idx="615">
                  <c:v>-33.381937128849501</c:v>
                </c:pt>
                <c:pt idx="616">
                  <c:v>1.3636006677838743</c:v>
                </c:pt>
                <c:pt idx="617">
                  <c:v>98.926455790069994</c:v>
                </c:pt>
                <c:pt idx="618">
                  <c:v>-27.43621974479661</c:v>
                </c:pt>
                <c:pt idx="619">
                  <c:v>-33.087098747406309</c:v>
                </c:pt>
                <c:pt idx="620">
                  <c:v>-43.216606935906739</c:v>
                </c:pt>
                <c:pt idx="621">
                  <c:v>39.327102213919517</c:v>
                </c:pt>
                <c:pt idx="622">
                  <c:v>0.72671009932437514</c:v>
                </c:pt>
                <c:pt idx="623">
                  <c:v>-55.216157456744256</c:v>
                </c:pt>
                <c:pt idx="624">
                  <c:v>-21.619709931745369</c:v>
                </c:pt>
                <c:pt idx="625">
                  <c:v>-20.046078404294722</c:v>
                </c:pt>
                <c:pt idx="626">
                  <c:v>22.98639556343235</c:v>
                </c:pt>
                <c:pt idx="627">
                  <c:v>2.1486711347398804</c:v>
                </c:pt>
                <c:pt idx="628">
                  <c:v>-37.106687238366277</c:v>
                </c:pt>
                <c:pt idx="629">
                  <c:v>-21.861665417474487</c:v>
                </c:pt>
                <c:pt idx="630">
                  <c:v>-8.3343813791551149</c:v>
                </c:pt>
                <c:pt idx="631">
                  <c:v>19.273859537220837</c:v>
                </c:pt>
                <c:pt idx="632">
                  <c:v>-8.8453181855092389</c:v>
                </c:pt>
                <c:pt idx="633">
                  <c:v>-69.784884763788938</c:v>
                </c:pt>
                <c:pt idx="634">
                  <c:v>-46.974071241537047</c:v>
                </c:pt>
                <c:pt idx="635">
                  <c:v>-40.630993650155162</c:v>
                </c:pt>
                <c:pt idx="636">
                  <c:v>101.39787384583242</c:v>
                </c:pt>
                <c:pt idx="637">
                  <c:v>60.013979944599782</c:v>
                </c:pt>
                <c:pt idx="638">
                  <c:v>-1.8114802766382925</c:v>
                </c:pt>
                <c:pt idx="639">
                  <c:v>11.07926591695014</c:v>
                </c:pt>
                <c:pt idx="640">
                  <c:v>-67.770219008063208</c:v>
                </c:pt>
                <c:pt idx="641">
                  <c:v>-6.6132495704306899</c:v>
                </c:pt>
                <c:pt idx="642">
                  <c:v>50.508482475792555</c:v>
                </c:pt>
                <c:pt idx="643">
                  <c:v>34.123166185791185</c:v>
                </c:pt>
                <c:pt idx="644">
                  <c:v>1.6230948552646058</c:v>
                </c:pt>
                <c:pt idx="645">
                  <c:v>58.473543968976031</c:v>
                </c:pt>
                <c:pt idx="646">
                  <c:v>29.106368379890597</c:v>
                </c:pt>
                <c:pt idx="647">
                  <c:v>-10.594661313239325</c:v>
                </c:pt>
                <c:pt idx="648">
                  <c:v>-34.136265641579079</c:v>
                </c:pt>
                <c:pt idx="649">
                  <c:v>9.3464263226820847</c:v>
                </c:pt>
                <c:pt idx="650">
                  <c:v>33.53139028227686</c:v>
                </c:pt>
                <c:pt idx="651">
                  <c:v>16.370595736360936</c:v>
                </c:pt>
                <c:pt idx="652">
                  <c:v>6.4450104244312989</c:v>
                </c:pt>
                <c:pt idx="653">
                  <c:v>24.56971943140638</c:v>
                </c:pt>
                <c:pt idx="654">
                  <c:v>-67.217178933309441</c:v>
                </c:pt>
                <c:pt idx="655">
                  <c:v>-23.855063762643862</c:v>
                </c:pt>
                <c:pt idx="656">
                  <c:v>94.889649525964117</c:v>
                </c:pt>
                <c:pt idx="657">
                  <c:v>-4.2992175332845353</c:v>
                </c:pt>
                <c:pt idx="658">
                  <c:v>16.125639853042649</c:v>
                </c:pt>
                <c:pt idx="659">
                  <c:v>-61.498185992961155</c:v>
                </c:pt>
                <c:pt idx="660">
                  <c:v>29.664627210072812</c:v>
                </c:pt>
                <c:pt idx="661">
                  <c:v>-73.27196308385119</c:v>
                </c:pt>
                <c:pt idx="662">
                  <c:v>23.849518152453626</c:v>
                </c:pt>
                <c:pt idx="663">
                  <c:v>11.757294653083198</c:v>
                </c:pt>
                <c:pt idx="664">
                  <c:v>-18.038947210684498</c:v>
                </c:pt>
                <c:pt idx="665">
                  <c:v>37.556414479179182</c:v>
                </c:pt>
                <c:pt idx="666">
                  <c:v>47.364341674975009</c:v>
                </c:pt>
                <c:pt idx="667">
                  <c:v>85.981963801248213</c:v>
                </c:pt>
                <c:pt idx="668">
                  <c:v>-45.656502457792456</c:v>
                </c:pt>
                <c:pt idx="669">
                  <c:v>49.326157482148126</c:v>
                </c:pt>
                <c:pt idx="670">
                  <c:v>-9.3712188475781595</c:v>
                </c:pt>
                <c:pt idx="671">
                  <c:v>19.50631839408404</c:v>
                </c:pt>
                <c:pt idx="672">
                  <c:v>-66.110816396297494</c:v>
                </c:pt>
                <c:pt idx="673">
                  <c:v>91.453473748424003</c:v>
                </c:pt>
                <c:pt idx="674">
                  <c:v>13.558503227523374</c:v>
                </c:pt>
                <c:pt idx="675">
                  <c:v>90.01701774447865</c:v>
                </c:pt>
                <c:pt idx="676">
                  <c:v>-12.209304700693432</c:v>
                </c:pt>
                <c:pt idx="677">
                  <c:v>36.170309019691302</c:v>
                </c:pt>
                <c:pt idx="678">
                  <c:v>5.6400558626783432</c:v>
                </c:pt>
                <c:pt idx="679">
                  <c:v>32.517224776574075</c:v>
                </c:pt>
                <c:pt idx="680">
                  <c:v>-10.255371315247235</c:v>
                </c:pt>
                <c:pt idx="681">
                  <c:v>65.377734839631472</c:v>
                </c:pt>
                <c:pt idx="682">
                  <c:v>40.106748366575168</c:v>
                </c:pt>
                <c:pt idx="683">
                  <c:v>15.21409695343176</c:v>
                </c:pt>
                <c:pt idx="684">
                  <c:v>-55.748208704238444</c:v>
                </c:pt>
                <c:pt idx="685">
                  <c:v>-9.2734895559141464</c:v>
                </c:pt>
                <c:pt idx="686">
                  <c:v>17.434098656022723</c:v>
                </c:pt>
                <c:pt idx="687">
                  <c:v>17.404259324375868</c:v>
                </c:pt>
                <c:pt idx="688">
                  <c:v>-62.08738888517248</c:v>
                </c:pt>
                <c:pt idx="689">
                  <c:v>-9.9140557967356386</c:v>
                </c:pt>
                <c:pt idx="690">
                  <c:v>2.4745955352779596</c:v>
                </c:pt>
                <c:pt idx="691">
                  <c:v>-35.591263120977501</c:v>
                </c:pt>
                <c:pt idx="692">
                  <c:v>-44.063227773397614</c:v>
                </c:pt>
                <c:pt idx="693">
                  <c:v>26.93108192472684</c:v>
                </c:pt>
                <c:pt idx="694">
                  <c:v>45.515187114295983</c:v>
                </c:pt>
                <c:pt idx="695">
                  <c:v>50.492619431204417</c:v>
                </c:pt>
                <c:pt idx="696">
                  <c:v>-13.067184585125489</c:v>
                </c:pt>
                <c:pt idx="697">
                  <c:v>-44.904123796782486</c:v>
                </c:pt>
                <c:pt idx="698">
                  <c:v>-4.0376503050207724</c:v>
                </c:pt>
                <c:pt idx="699">
                  <c:v>-15.300666303768086</c:v>
                </c:pt>
                <c:pt idx="700">
                  <c:v>4.8215373260909775</c:v>
                </c:pt>
                <c:pt idx="701">
                  <c:v>-23.297680431969056</c:v>
                </c:pt>
                <c:pt idx="702">
                  <c:v>-49.235660062119344</c:v>
                </c:pt>
                <c:pt idx="703">
                  <c:v>55.644834296318479</c:v>
                </c:pt>
                <c:pt idx="704">
                  <c:v>17.388850153997623</c:v>
                </c:pt>
                <c:pt idx="705">
                  <c:v>66.505537220729252</c:v>
                </c:pt>
                <c:pt idx="706">
                  <c:v>39.171757910788685</c:v>
                </c:pt>
                <c:pt idx="707">
                  <c:v>3.9678107161584597</c:v>
                </c:pt>
                <c:pt idx="708">
                  <c:v>-58.93772020864219</c:v>
                </c:pt>
                <c:pt idx="709">
                  <c:v>46.949614549073047</c:v>
                </c:pt>
                <c:pt idx="710">
                  <c:v>32.52168648027034</c:v>
                </c:pt>
                <c:pt idx="711">
                  <c:v>-85.603292507891908</c:v>
                </c:pt>
                <c:pt idx="712">
                  <c:v>-17.619920375926156</c:v>
                </c:pt>
                <c:pt idx="713">
                  <c:v>77.479989367307482</c:v>
                </c:pt>
                <c:pt idx="714">
                  <c:v>16.808897930770719</c:v>
                </c:pt>
                <c:pt idx="715">
                  <c:v>15.771624034852241</c:v>
                </c:pt>
                <c:pt idx="716">
                  <c:v>-65.400514810997834</c:v>
                </c:pt>
                <c:pt idx="717">
                  <c:v>67.56343137677537</c:v>
                </c:pt>
                <c:pt idx="718">
                  <c:v>-49.825884121444126</c:v>
                </c:pt>
                <c:pt idx="719">
                  <c:v>-63.257409014692414</c:v>
                </c:pt>
                <c:pt idx="720">
                  <c:v>-7.5708780626275773</c:v>
                </c:pt>
                <c:pt idx="721">
                  <c:v>-45.445856660185825</c:v>
                </c:pt>
                <c:pt idx="722">
                  <c:v>2.114716986877939</c:v>
                </c:pt>
                <c:pt idx="723">
                  <c:v>58.55534666324219</c:v>
                </c:pt>
                <c:pt idx="724">
                  <c:v>-58.806245126934428</c:v>
                </c:pt>
                <c:pt idx="725">
                  <c:v>-23.757834906938434</c:v>
                </c:pt>
                <c:pt idx="726">
                  <c:v>-22.826653447492404</c:v>
                </c:pt>
                <c:pt idx="727">
                  <c:v>17.27669449599043</c:v>
                </c:pt>
                <c:pt idx="728">
                  <c:v>-8.8821008107975086</c:v>
                </c:pt>
                <c:pt idx="729">
                  <c:v>29.640202252040748</c:v>
                </c:pt>
                <c:pt idx="730">
                  <c:v>32.870217103188558</c:v>
                </c:pt>
                <c:pt idx="731">
                  <c:v>18.73453893575056</c:v>
                </c:pt>
                <c:pt idx="732">
                  <c:v>64.626758204668732</c:v>
                </c:pt>
                <c:pt idx="733">
                  <c:v>36.196310692277549</c:v>
                </c:pt>
                <c:pt idx="734">
                  <c:v>-56.710467368209805</c:v>
                </c:pt>
                <c:pt idx="735">
                  <c:v>-45.154595843535539</c:v>
                </c:pt>
                <c:pt idx="736">
                  <c:v>-4.4567480033967133</c:v>
                </c:pt>
                <c:pt idx="737">
                  <c:v>-22.433728501633997</c:v>
                </c:pt>
                <c:pt idx="738">
                  <c:v>12.816780864472861</c:v>
                </c:pt>
                <c:pt idx="739">
                  <c:v>84.313925998069436</c:v>
                </c:pt>
                <c:pt idx="740">
                  <c:v>-13.121987422610543</c:v>
                </c:pt>
                <c:pt idx="741">
                  <c:v>-0.11859349528240593</c:v>
                </c:pt>
                <c:pt idx="742">
                  <c:v>-16.270608081833601</c:v>
                </c:pt>
                <c:pt idx="743">
                  <c:v>52.36047032268219</c:v>
                </c:pt>
                <c:pt idx="744">
                  <c:v>21.805454275862587</c:v>
                </c:pt>
                <c:pt idx="745">
                  <c:v>62.528273993516137</c:v>
                </c:pt>
                <c:pt idx="746">
                  <c:v>-70.168113257840247</c:v>
                </c:pt>
                <c:pt idx="747">
                  <c:v>4.2026043912362852</c:v>
                </c:pt>
                <c:pt idx="748">
                  <c:v>5.8417319820666611</c:v>
                </c:pt>
                <c:pt idx="749">
                  <c:v>-130.99749725257246</c:v>
                </c:pt>
                <c:pt idx="750">
                  <c:v>10.729410790411848</c:v>
                </c:pt>
                <c:pt idx="751">
                  <c:v>-13.775370769296059</c:v>
                </c:pt>
                <c:pt idx="752">
                  <c:v>44.063309498141564</c:v>
                </c:pt>
                <c:pt idx="753">
                  <c:v>-8.2876086500403208</c:v>
                </c:pt>
                <c:pt idx="754">
                  <c:v>65.4648413060481</c:v>
                </c:pt>
                <c:pt idx="755">
                  <c:v>3.0262562143254108</c:v>
                </c:pt>
                <c:pt idx="756">
                  <c:v>2.2552261193178857</c:v>
                </c:pt>
                <c:pt idx="757">
                  <c:v>1.2929782809700843</c:v>
                </c:pt>
                <c:pt idx="758">
                  <c:v>71.474477194218281</c:v>
                </c:pt>
                <c:pt idx="759">
                  <c:v>-53.202312204733893</c:v>
                </c:pt>
                <c:pt idx="760">
                  <c:v>30.911106086262031</c:v>
                </c:pt>
                <c:pt idx="761">
                  <c:v>28.302567429192578</c:v>
                </c:pt>
                <c:pt idx="762">
                  <c:v>15.725897514610603</c:v>
                </c:pt>
                <c:pt idx="763">
                  <c:v>-4.89583821029467</c:v>
                </c:pt>
                <c:pt idx="764">
                  <c:v>-70.542869649719833</c:v>
                </c:pt>
                <c:pt idx="765">
                  <c:v>-67.064719303501889</c:v>
                </c:pt>
                <c:pt idx="766">
                  <c:v>67.598287116147276</c:v>
                </c:pt>
                <c:pt idx="767">
                  <c:v>11.165970282222624</c:v>
                </c:pt>
                <c:pt idx="768">
                  <c:v>11.99429883870379</c:v>
                </c:pt>
                <c:pt idx="769">
                  <c:v>-42.228887472236593</c:v>
                </c:pt>
                <c:pt idx="770">
                  <c:v>99.387589484518116</c:v>
                </c:pt>
                <c:pt idx="771">
                  <c:v>64.422566911055483</c:v>
                </c:pt>
                <c:pt idx="772">
                  <c:v>-32.118136694142216</c:v>
                </c:pt>
                <c:pt idx="773">
                  <c:v>-54.6470546335064</c:v>
                </c:pt>
                <c:pt idx="774">
                  <c:v>-1.5197820364717654</c:v>
                </c:pt>
                <c:pt idx="775">
                  <c:v>-53.488916990818275</c:v>
                </c:pt>
                <c:pt idx="776">
                  <c:v>37.80356820005791</c:v>
                </c:pt>
                <c:pt idx="777">
                  <c:v>-2.7843612166023455</c:v>
                </c:pt>
                <c:pt idx="778">
                  <c:v>-27.944325774090679</c:v>
                </c:pt>
                <c:pt idx="779">
                  <c:v>-10.200232782918746</c:v>
                </c:pt>
                <c:pt idx="780">
                  <c:v>43.382600966702434</c:v>
                </c:pt>
                <c:pt idx="781">
                  <c:v>79.276461569316211</c:v>
                </c:pt>
                <c:pt idx="782">
                  <c:v>19.261746118384583</c:v>
                </c:pt>
                <c:pt idx="783">
                  <c:v>7.4572947502550013</c:v>
                </c:pt>
                <c:pt idx="784">
                  <c:v>16.824218295203359</c:v>
                </c:pt>
                <c:pt idx="785">
                  <c:v>-20.650814607773761</c:v>
                </c:pt>
                <c:pt idx="786">
                  <c:v>3.3859815828384257</c:v>
                </c:pt>
                <c:pt idx="787">
                  <c:v>122.78069404894704</c:v>
                </c:pt>
                <c:pt idx="788">
                  <c:v>2.7329423179864163</c:v>
                </c:pt>
                <c:pt idx="789">
                  <c:v>-29.429369664676997</c:v>
                </c:pt>
                <c:pt idx="790">
                  <c:v>31.16448342941068</c:v>
                </c:pt>
                <c:pt idx="791">
                  <c:v>-32.321740620184379</c:v>
                </c:pt>
                <c:pt idx="792">
                  <c:v>-36.708035215967129</c:v>
                </c:pt>
                <c:pt idx="793">
                  <c:v>-86.506117910525475</c:v>
                </c:pt>
                <c:pt idx="794">
                  <c:v>-26.449330515418424</c:v>
                </c:pt>
                <c:pt idx="795">
                  <c:v>70.493075644178745</c:v>
                </c:pt>
                <c:pt idx="796">
                  <c:v>-21.328166726424691</c:v>
                </c:pt>
                <c:pt idx="797">
                  <c:v>-37.46866169769347</c:v>
                </c:pt>
                <c:pt idx="798">
                  <c:v>-38.296000218613678</c:v>
                </c:pt>
                <c:pt idx="799">
                  <c:v>27.51529837858056</c:v>
                </c:pt>
                <c:pt idx="800">
                  <c:v>-28.044686604522195</c:v>
                </c:pt>
                <c:pt idx="801">
                  <c:v>51.430186571074366</c:v>
                </c:pt>
                <c:pt idx="802">
                  <c:v>-75.369208454854686</c:v>
                </c:pt>
                <c:pt idx="803">
                  <c:v>-54.000399597300202</c:v>
                </c:pt>
                <c:pt idx="804">
                  <c:v>-1.8992067433051005</c:v>
                </c:pt>
                <c:pt idx="805">
                  <c:v>-11.080382699779614</c:v>
                </c:pt>
                <c:pt idx="806">
                  <c:v>-77.775143267125728</c:v>
                </c:pt>
                <c:pt idx="807">
                  <c:v>-42.59090102875205</c:v>
                </c:pt>
                <c:pt idx="808">
                  <c:v>-74.255799149482371</c:v>
                </c:pt>
                <c:pt idx="809">
                  <c:v>22.371585933908978</c:v>
                </c:pt>
                <c:pt idx="810">
                  <c:v>8.6770256923190026</c:v>
                </c:pt>
                <c:pt idx="811">
                  <c:v>-26.982931799964746</c:v>
                </c:pt>
                <c:pt idx="812">
                  <c:v>-2.5759317243720403</c:v>
                </c:pt>
                <c:pt idx="813">
                  <c:v>5.1813958332494821</c:v>
                </c:pt>
                <c:pt idx="814">
                  <c:v>-73.052387446774702</c:v>
                </c:pt>
                <c:pt idx="815">
                  <c:v>-13.080477881037588</c:v>
                </c:pt>
                <c:pt idx="816">
                  <c:v>0.7633637988067612</c:v>
                </c:pt>
                <c:pt idx="817">
                  <c:v>-29.149359408203146</c:v>
                </c:pt>
                <c:pt idx="818">
                  <c:v>-47.752444025709913</c:v>
                </c:pt>
                <c:pt idx="819">
                  <c:v>-15.40021919000085</c:v>
                </c:pt>
                <c:pt idx="820">
                  <c:v>-71.962686780760919</c:v>
                </c:pt>
                <c:pt idx="821">
                  <c:v>10.100000021214489</c:v>
                </c:pt>
                <c:pt idx="822">
                  <c:v>17.758005879542885</c:v>
                </c:pt>
                <c:pt idx="823">
                  <c:v>-43.793900385874444</c:v>
                </c:pt>
                <c:pt idx="824">
                  <c:v>-43.998139749958064</c:v>
                </c:pt>
                <c:pt idx="825">
                  <c:v>-45.340534900073301</c:v>
                </c:pt>
                <c:pt idx="826">
                  <c:v>15.248263723085373</c:v>
                </c:pt>
                <c:pt idx="827">
                  <c:v>-20.798872611911751</c:v>
                </c:pt>
                <c:pt idx="828">
                  <c:v>-69.817503004004351</c:v>
                </c:pt>
                <c:pt idx="829">
                  <c:v>87.51509281867267</c:v>
                </c:pt>
                <c:pt idx="830">
                  <c:v>13.668557334051883</c:v>
                </c:pt>
                <c:pt idx="831">
                  <c:v>21.445065764750478</c:v>
                </c:pt>
                <c:pt idx="832">
                  <c:v>-0.14580587646968102</c:v>
                </c:pt>
                <c:pt idx="833">
                  <c:v>-13.347768165413317</c:v>
                </c:pt>
                <c:pt idx="834">
                  <c:v>-86.284737962091057</c:v>
                </c:pt>
                <c:pt idx="835">
                  <c:v>50.878365900818238</c:v>
                </c:pt>
                <c:pt idx="836">
                  <c:v>-54.483625818429225</c:v>
                </c:pt>
                <c:pt idx="837">
                  <c:v>104.91190338917953</c:v>
                </c:pt>
                <c:pt idx="838">
                  <c:v>-19.037020905645509</c:v>
                </c:pt>
                <c:pt idx="839">
                  <c:v>-43.416120202797792</c:v>
                </c:pt>
                <c:pt idx="840">
                  <c:v>62.668082207587872</c:v>
                </c:pt>
                <c:pt idx="841">
                  <c:v>-71.263063230074664</c:v>
                </c:pt>
                <c:pt idx="842">
                  <c:v>-12.529331848738499</c:v>
                </c:pt>
                <c:pt idx="843">
                  <c:v>16.70185541030709</c:v>
                </c:pt>
                <c:pt idx="844">
                  <c:v>-9.177763294085814</c:v>
                </c:pt>
                <c:pt idx="845">
                  <c:v>0.70652718217941946</c:v>
                </c:pt>
                <c:pt idx="846">
                  <c:v>-26.535359154995927</c:v>
                </c:pt>
                <c:pt idx="847">
                  <c:v>-10.278811548023539</c:v>
                </c:pt>
                <c:pt idx="848">
                  <c:v>-38.952103599653356</c:v>
                </c:pt>
                <c:pt idx="849">
                  <c:v>-14.003194902185745</c:v>
                </c:pt>
                <c:pt idx="850">
                  <c:v>-11.574407539941291</c:v>
                </c:pt>
                <c:pt idx="851">
                  <c:v>-63.43371959803909</c:v>
                </c:pt>
                <c:pt idx="852">
                  <c:v>27.477208365498186</c:v>
                </c:pt>
                <c:pt idx="853">
                  <c:v>40.843698711754584</c:v>
                </c:pt>
                <c:pt idx="854">
                  <c:v>11.893993722539456</c:v>
                </c:pt>
                <c:pt idx="855">
                  <c:v>5.8484593305825463</c:v>
                </c:pt>
                <c:pt idx="856">
                  <c:v>-40.526446180479113</c:v>
                </c:pt>
                <c:pt idx="857">
                  <c:v>-52.59521478977333</c:v>
                </c:pt>
                <c:pt idx="858">
                  <c:v>82.056655240124329</c:v>
                </c:pt>
                <c:pt idx="859">
                  <c:v>-12.104685808633672</c:v>
                </c:pt>
                <c:pt idx="860">
                  <c:v>20.684802037639198</c:v>
                </c:pt>
                <c:pt idx="861">
                  <c:v>-1.3228474343748982</c:v>
                </c:pt>
                <c:pt idx="862">
                  <c:v>33.554345431500458</c:v>
                </c:pt>
                <c:pt idx="863">
                  <c:v>-135.8146260051021</c:v>
                </c:pt>
                <c:pt idx="864">
                  <c:v>75.146225693343354</c:v>
                </c:pt>
                <c:pt idx="865">
                  <c:v>-28.242626776065887</c:v>
                </c:pt>
                <c:pt idx="866">
                  <c:v>-88.841321921951078</c:v>
                </c:pt>
                <c:pt idx="867">
                  <c:v>1.0193388375219925</c:v>
                </c:pt>
                <c:pt idx="868">
                  <c:v>-19.494739201550765</c:v>
                </c:pt>
                <c:pt idx="869">
                  <c:v>-49.804322482258868</c:v>
                </c:pt>
                <c:pt idx="870">
                  <c:v>59.076273408004162</c:v>
                </c:pt>
                <c:pt idx="871">
                  <c:v>-40.3994617435131</c:v>
                </c:pt>
                <c:pt idx="872">
                  <c:v>-13.339152529391995</c:v>
                </c:pt>
                <c:pt idx="873">
                  <c:v>0.34452748864252669</c:v>
                </c:pt>
                <c:pt idx="874">
                  <c:v>26.920416024519813</c:v>
                </c:pt>
                <c:pt idx="875">
                  <c:v>4.4572222005942912</c:v>
                </c:pt>
                <c:pt idx="876">
                  <c:v>-9.0372009441956145</c:v>
                </c:pt>
                <c:pt idx="877">
                  <c:v>-92.837812322263929</c:v>
                </c:pt>
                <c:pt idx="878">
                  <c:v>-52.603687120436646</c:v>
                </c:pt>
                <c:pt idx="879">
                  <c:v>-73.549570250033909</c:v>
                </c:pt>
                <c:pt idx="880">
                  <c:v>1.104798935469125</c:v>
                </c:pt>
                <c:pt idx="881">
                  <c:v>88.558873750323173</c:v>
                </c:pt>
                <c:pt idx="882">
                  <c:v>-31.135487645313148</c:v>
                </c:pt>
                <c:pt idx="883">
                  <c:v>-50.585872225561026</c:v>
                </c:pt>
                <c:pt idx="884">
                  <c:v>26.882912857648577</c:v>
                </c:pt>
                <c:pt idx="885">
                  <c:v>-41.357569115136492</c:v>
                </c:pt>
                <c:pt idx="886">
                  <c:v>-5.4578266893574137</c:v>
                </c:pt>
                <c:pt idx="887">
                  <c:v>-19.131207116102502</c:v>
                </c:pt>
                <c:pt idx="888">
                  <c:v>-64.404391280808412</c:v>
                </c:pt>
                <c:pt idx="889">
                  <c:v>-91.756128280091687</c:v>
                </c:pt>
                <c:pt idx="890">
                  <c:v>3.4233100456054677</c:v>
                </c:pt>
                <c:pt idx="891">
                  <c:v>30.308992322438449</c:v>
                </c:pt>
                <c:pt idx="892">
                  <c:v>-28.647709482771539</c:v>
                </c:pt>
                <c:pt idx="893">
                  <c:v>-34.792886895853776</c:v>
                </c:pt>
                <c:pt idx="894">
                  <c:v>-7.8217590491566833</c:v>
                </c:pt>
                <c:pt idx="895">
                  <c:v>-2.7519960307498503</c:v>
                </c:pt>
                <c:pt idx="896">
                  <c:v>-44.511588902306386</c:v>
                </c:pt>
                <c:pt idx="897">
                  <c:v>-32.838722271439224</c:v>
                </c:pt>
                <c:pt idx="898">
                  <c:v>25.544458492158796</c:v>
                </c:pt>
                <c:pt idx="899">
                  <c:v>39.541800666839038</c:v>
                </c:pt>
                <c:pt idx="900">
                  <c:v>-9.543489116504368</c:v>
                </c:pt>
                <c:pt idx="901">
                  <c:v>-25.837529516208793</c:v>
                </c:pt>
                <c:pt idx="902">
                  <c:v>-11.963046168812836</c:v>
                </c:pt>
                <c:pt idx="903">
                  <c:v>12.731871178564845</c:v>
                </c:pt>
                <c:pt idx="904">
                  <c:v>-5.5285615928485701</c:v>
                </c:pt>
                <c:pt idx="905">
                  <c:v>-77.344599871759499</c:v>
                </c:pt>
                <c:pt idx="906">
                  <c:v>1.8143336612529255</c:v>
                </c:pt>
                <c:pt idx="907">
                  <c:v>-66.456010316572574</c:v>
                </c:pt>
                <c:pt idx="908">
                  <c:v>-41.062235529274311</c:v>
                </c:pt>
                <c:pt idx="909">
                  <c:v>36.674139689066578</c:v>
                </c:pt>
                <c:pt idx="910">
                  <c:v>-1.6152670219540264</c:v>
                </c:pt>
                <c:pt idx="911">
                  <c:v>74.044589272046736</c:v>
                </c:pt>
                <c:pt idx="912">
                  <c:v>1.230219925630843</c:v>
                </c:pt>
                <c:pt idx="913">
                  <c:v>-38.909731786458202</c:v>
                </c:pt>
                <c:pt idx="914">
                  <c:v>-62.801668973661045</c:v>
                </c:pt>
                <c:pt idx="915">
                  <c:v>46.590681586203623</c:v>
                </c:pt>
                <c:pt idx="916">
                  <c:v>-10.765432827725476</c:v>
                </c:pt>
                <c:pt idx="917">
                  <c:v>-1.509145904340353</c:v>
                </c:pt>
                <c:pt idx="918">
                  <c:v>5.424966072524489</c:v>
                </c:pt>
                <c:pt idx="919">
                  <c:v>-58.200906989574896</c:v>
                </c:pt>
                <c:pt idx="920">
                  <c:v>-30.188784932442154</c:v>
                </c:pt>
                <c:pt idx="921">
                  <c:v>2.3273087248367732</c:v>
                </c:pt>
                <c:pt idx="922">
                  <c:v>1.2030780580193365</c:v>
                </c:pt>
                <c:pt idx="923">
                  <c:v>-16.641363033611299</c:v>
                </c:pt>
                <c:pt idx="924">
                  <c:v>-7.4396117699070121</c:v>
                </c:pt>
                <c:pt idx="925">
                  <c:v>19.15186299813476</c:v>
                </c:pt>
                <c:pt idx="926">
                  <c:v>5.1850786830523639</c:v>
                </c:pt>
                <c:pt idx="927">
                  <c:v>19.229545057698651</c:v>
                </c:pt>
                <c:pt idx="928">
                  <c:v>-21.185506819252971</c:v>
                </c:pt>
                <c:pt idx="929">
                  <c:v>177.29943944633928</c:v>
                </c:pt>
                <c:pt idx="930">
                  <c:v>-33.576553487542398</c:v>
                </c:pt>
                <c:pt idx="931">
                  <c:v>40.664192969710605</c:v>
                </c:pt>
                <c:pt idx="932">
                  <c:v>25.646514253801357</c:v>
                </c:pt>
                <c:pt idx="933">
                  <c:v>-36.938010816117661</c:v>
                </c:pt>
                <c:pt idx="934">
                  <c:v>-34.96868202725512</c:v>
                </c:pt>
                <c:pt idx="935">
                  <c:v>-55.150782375659524</c:v>
                </c:pt>
                <c:pt idx="936">
                  <c:v>3.4607219499524779</c:v>
                </c:pt>
                <c:pt idx="937">
                  <c:v>-23.990849384451504</c:v>
                </c:pt>
                <c:pt idx="938">
                  <c:v>-26.505381837380156</c:v>
                </c:pt>
                <c:pt idx="939">
                  <c:v>-37.777499417426135</c:v>
                </c:pt>
                <c:pt idx="940">
                  <c:v>-39.632808383288172</c:v>
                </c:pt>
                <c:pt idx="941">
                  <c:v>26.228985529215411</c:v>
                </c:pt>
                <c:pt idx="942">
                  <c:v>-46.678786308327879</c:v>
                </c:pt>
                <c:pt idx="943">
                  <c:v>47.238469063858552</c:v>
                </c:pt>
                <c:pt idx="944">
                  <c:v>17.7197679968838</c:v>
                </c:pt>
                <c:pt idx="945">
                  <c:v>-37.263194974201255</c:v>
                </c:pt>
                <c:pt idx="946">
                  <c:v>1.6504087097866993E-2</c:v>
                </c:pt>
                <c:pt idx="947">
                  <c:v>-116.00995749745648</c:v>
                </c:pt>
                <c:pt idx="948">
                  <c:v>60.538021277639231</c:v>
                </c:pt>
                <c:pt idx="949">
                  <c:v>-1.9216214390751629</c:v>
                </c:pt>
                <c:pt idx="950">
                  <c:v>-9.6042282781935171</c:v>
                </c:pt>
                <c:pt idx="951">
                  <c:v>9.2623132714018617</c:v>
                </c:pt>
                <c:pt idx="952">
                  <c:v>-7.5961627913503786</c:v>
                </c:pt>
                <c:pt idx="953">
                  <c:v>-26.654678748541436</c:v>
                </c:pt>
                <c:pt idx="954">
                  <c:v>-39.699240367502462</c:v>
                </c:pt>
                <c:pt idx="955">
                  <c:v>-51.444146346919673</c:v>
                </c:pt>
                <c:pt idx="956">
                  <c:v>23.679909342006482</c:v>
                </c:pt>
                <c:pt idx="957">
                  <c:v>14.5231886459193</c:v>
                </c:pt>
                <c:pt idx="958">
                  <c:v>-23.896825455749433</c:v>
                </c:pt>
                <c:pt idx="959">
                  <c:v>-27.130529053413571</c:v>
                </c:pt>
                <c:pt idx="960">
                  <c:v>48.689361074366651</c:v>
                </c:pt>
                <c:pt idx="961">
                  <c:v>27.208568042488693</c:v>
                </c:pt>
                <c:pt idx="962">
                  <c:v>-26.618004514523808</c:v>
                </c:pt>
                <c:pt idx="963">
                  <c:v>-35.174744849728114</c:v>
                </c:pt>
                <c:pt idx="964">
                  <c:v>167.15824688904326</c:v>
                </c:pt>
                <c:pt idx="965">
                  <c:v>-19.040965221786916</c:v>
                </c:pt>
                <c:pt idx="966">
                  <c:v>67.042240086629803</c:v>
                </c:pt>
                <c:pt idx="967">
                  <c:v>51.591074325352608</c:v>
                </c:pt>
                <c:pt idx="968">
                  <c:v>-51.1195674809709</c:v>
                </c:pt>
                <c:pt idx="969">
                  <c:v>73.832295074342753</c:v>
                </c:pt>
                <c:pt idx="970">
                  <c:v>-42.119993288969177</c:v>
                </c:pt>
                <c:pt idx="971">
                  <c:v>-43.031457608018471</c:v>
                </c:pt>
                <c:pt idx="972">
                  <c:v>-20.792186608736319</c:v>
                </c:pt>
                <c:pt idx="973">
                  <c:v>47.598212076387384</c:v>
                </c:pt>
                <c:pt idx="974">
                  <c:v>1.4114118312323685</c:v>
                </c:pt>
                <c:pt idx="975">
                  <c:v>9.8822914368494761</c:v>
                </c:pt>
                <c:pt idx="976">
                  <c:v>29.517558402156435</c:v>
                </c:pt>
                <c:pt idx="977">
                  <c:v>-17.038497957510589</c:v>
                </c:pt>
                <c:pt idx="978">
                  <c:v>-7.903533455685948</c:v>
                </c:pt>
                <c:pt idx="979">
                  <c:v>10.952625038270114</c:v>
                </c:pt>
                <c:pt idx="980">
                  <c:v>26.714428616046387</c:v>
                </c:pt>
                <c:pt idx="981">
                  <c:v>29.074169896672984</c:v>
                </c:pt>
                <c:pt idx="982">
                  <c:v>-47.257248260375</c:v>
                </c:pt>
                <c:pt idx="983">
                  <c:v>69.00462327696836</c:v>
                </c:pt>
                <c:pt idx="984">
                  <c:v>-31.469368929468217</c:v>
                </c:pt>
                <c:pt idx="985">
                  <c:v>-66.776215005049096</c:v>
                </c:pt>
                <c:pt idx="986">
                  <c:v>-20.150025510582974</c:v>
                </c:pt>
                <c:pt idx="987">
                  <c:v>6.5103183779395799</c:v>
                </c:pt>
                <c:pt idx="988">
                  <c:v>22.174278010999235</c:v>
                </c:pt>
                <c:pt idx="989">
                  <c:v>-24.665064803679712</c:v>
                </c:pt>
                <c:pt idx="990">
                  <c:v>18.454564778733147</c:v>
                </c:pt>
                <c:pt idx="991">
                  <c:v>64.828364434775622</c:v>
                </c:pt>
                <c:pt idx="992">
                  <c:v>-5.3073295145264989</c:v>
                </c:pt>
                <c:pt idx="993">
                  <c:v>-86.889130728234974</c:v>
                </c:pt>
                <c:pt idx="994">
                  <c:v>-3.8485906536975723</c:v>
                </c:pt>
                <c:pt idx="995">
                  <c:v>24.891573707931666</c:v>
                </c:pt>
                <c:pt idx="996">
                  <c:v>63.55034712962329</c:v>
                </c:pt>
                <c:pt idx="997">
                  <c:v>82.148709532089541</c:v>
                </c:pt>
                <c:pt idx="998">
                  <c:v>-11.111973640826868</c:v>
                </c:pt>
                <c:pt idx="999">
                  <c:v>35.288859025219978</c:v>
                </c:pt>
              </c:numCache>
            </c:numRef>
          </c:xVal>
          <c:yVal>
            <c:numRef>
              <c:f>Test!$R$2:$R$1001</c:f>
              <c:numCache>
                <c:formatCode>0.0000</c:formatCode>
                <c:ptCount val="1000"/>
                <c:pt idx="0">
                  <c:v>-18.247677468955558</c:v>
                </c:pt>
                <c:pt idx="1">
                  <c:v>42.557157540071003</c:v>
                </c:pt>
                <c:pt idx="2">
                  <c:v>31.397862583560961</c:v>
                </c:pt>
                <c:pt idx="3">
                  <c:v>12.890274352999365</c:v>
                </c:pt>
                <c:pt idx="4">
                  <c:v>85.623351769530373</c:v>
                </c:pt>
                <c:pt idx="5">
                  <c:v>36.86577849208058</c:v>
                </c:pt>
                <c:pt idx="6">
                  <c:v>-40.644469880193235</c:v>
                </c:pt>
                <c:pt idx="7">
                  <c:v>-32.8389493159236</c:v>
                </c:pt>
                <c:pt idx="8">
                  <c:v>-41.036605562276925</c:v>
                </c:pt>
                <c:pt idx="9">
                  <c:v>-15.46217035198767</c:v>
                </c:pt>
                <c:pt idx="10">
                  <c:v>33.400159244242744</c:v>
                </c:pt>
                <c:pt idx="11">
                  <c:v>-33.694012452443872</c:v>
                </c:pt>
                <c:pt idx="12">
                  <c:v>-12.023949224696008</c:v>
                </c:pt>
                <c:pt idx="13">
                  <c:v>9.7535161249116431</c:v>
                </c:pt>
                <c:pt idx="14">
                  <c:v>-0.6259569247697705</c:v>
                </c:pt>
                <c:pt idx="15">
                  <c:v>9.2927660825956728</c:v>
                </c:pt>
                <c:pt idx="16">
                  <c:v>3.4419228483190283</c:v>
                </c:pt>
                <c:pt idx="17">
                  <c:v>-25.066693030419515</c:v>
                </c:pt>
                <c:pt idx="18">
                  <c:v>18.206963915247357</c:v>
                </c:pt>
                <c:pt idx="19">
                  <c:v>-19.595679270059843</c:v>
                </c:pt>
                <c:pt idx="20">
                  <c:v>0.44309134321556876</c:v>
                </c:pt>
                <c:pt idx="21">
                  <c:v>41.233721680747585</c:v>
                </c:pt>
                <c:pt idx="22">
                  <c:v>88.52319150744367</c:v>
                </c:pt>
                <c:pt idx="23">
                  <c:v>-5.2678636219408803</c:v>
                </c:pt>
                <c:pt idx="24">
                  <c:v>39.375883639170816</c:v>
                </c:pt>
                <c:pt idx="25">
                  <c:v>10.598469667149486</c:v>
                </c:pt>
                <c:pt idx="26">
                  <c:v>40.802979277985941</c:v>
                </c:pt>
                <c:pt idx="27">
                  <c:v>-10.046790864586379</c:v>
                </c:pt>
                <c:pt idx="28">
                  <c:v>-0.33267803984902411</c:v>
                </c:pt>
                <c:pt idx="29">
                  <c:v>-46.929135431853027</c:v>
                </c:pt>
                <c:pt idx="30">
                  <c:v>36.618163823367262</c:v>
                </c:pt>
                <c:pt idx="31">
                  <c:v>-43.149153448951033</c:v>
                </c:pt>
                <c:pt idx="32">
                  <c:v>20.860269455747396</c:v>
                </c:pt>
                <c:pt idx="33">
                  <c:v>-58.3481083104992</c:v>
                </c:pt>
                <c:pt idx="34">
                  <c:v>15.800508658558533</c:v>
                </c:pt>
                <c:pt idx="35">
                  <c:v>-49.874924274912431</c:v>
                </c:pt>
                <c:pt idx="36">
                  <c:v>6.6151026480213382</c:v>
                </c:pt>
                <c:pt idx="37">
                  <c:v>-58.09843943756411</c:v>
                </c:pt>
                <c:pt idx="38">
                  <c:v>-55.034617396046769</c:v>
                </c:pt>
                <c:pt idx="39">
                  <c:v>26.66908319663472</c:v>
                </c:pt>
                <c:pt idx="40">
                  <c:v>65.648798075912708</c:v>
                </c:pt>
                <c:pt idx="41">
                  <c:v>-21.773614157983104</c:v>
                </c:pt>
                <c:pt idx="42">
                  <c:v>-9.5474058559395978</c:v>
                </c:pt>
                <c:pt idx="43">
                  <c:v>-14.400540507838826</c:v>
                </c:pt>
                <c:pt idx="44">
                  <c:v>-30.540740933068783</c:v>
                </c:pt>
                <c:pt idx="45">
                  <c:v>13.03880368132711</c:v>
                </c:pt>
                <c:pt idx="46">
                  <c:v>-41.41194738704877</c:v>
                </c:pt>
                <c:pt idx="47">
                  <c:v>24.289683410959658</c:v>
                </c:pt>
                <c:pt idx="48">
                  <c:v>-48.085086469213223</c:v>
                </c:pt>
                <c:pt idx="49">
                  <c:v>-9.9146142690822572</c:v>
                </c:pt>
                <c:pt idx="50">
                  <c:v>7.6256651855445465</c:v>
                </c:pt>
                <c:pt idx="51">
                  <c:v>-49.439608680297653</c:v>
                </c:pt>
                <c:pt idx="52">
                  <c:v>18.384486310937437</c:v>
                </c:pt>
                <c:pt idx="53">
                  <c:v>1.1387098082533811</c:v>
                </c:pt>
                <c:pt idx="54">
                  <c:v>87.917956690542667</c:v>
                </c:pt>
                <c:pt idx="55">
                  <c:v>36.419564688880847</c:v>
                </c:pt>
                <c:pt idx="56">
                  <c:v>-15.412176451292648</c:v>
                </c:pt>
                <c:pt idx="57">
                  <c:v>-22.553104996462285</c:v>
                </c:pt>
                <c:pt idx="58">
                  <c:v>-52.153960285169461</c:v>
                </c:pt>
                <c:pt idx="59">
                  <c:v>-82.2078825851614</c:v>
                </c:pt>
                <c:pt idx="60">
                  <c:v>26.195436251856325</c:v>
                </c:pt>
                <c:pt idx="61">
                  <c:v>22.318339832608949</c:v>
                </c:pt>
                <c:pt idx="62">
                  <c:v>-0.77056900477948709</c:v>
                </c:pt>
                <c:pt idx="63">
                  <c:v>19.50134461472906</c:v>
                </c:pt>
                <c:pt idx="64">
                  <c:v>-56.622683669592107</c:v>
                </c:pt>
                <c:pt idx="65">
                  <c:v>49.255087040982346</c:v>
                </c:pt>
                <c:pt idx="66">
                  <c:v>15.118093833770919</c:v>
                </c:pt>
                <c:pt idx="67">
                  <c:v>-32.967648197343067</c:v>
                </c:pt>
                <c:pt idx="68">
                  <c:v>12.498837078733521</c:v>
                </c:pt>
                <c:pt idx="69">
                  <c:v>23.690218869328685</c:v>
                </c:pt>
                <c:pt idx="70">
                  <c:v>31.051116898217686</c:v>
                </c:pt>
                <c:pt idx="71">
                  <c:v>31.665332247951458</c:v>
                </c:pt>
                <c:pt idx="72">
                  <c:v>33.808577030940143</c:v>
                </c:pt>
                <c:pt idx="73">
                  <c:v>-159.52156227373402</c:v>
                </c:pt>
                <c:pt idx="74">
                  <c:v>53.190219645030112</c:v>
                </c:pt>
                <c:pt idx="75">
                  <c:v>1.1327505244907901</c:v>
                </c:pt>
                <c:pt idx="76">
                  <c:v>34.591679622154047</c:v>
                </c:pt>
                <c:pt idx="77">
                  <c:v>-43.667849795304264</c:v>
                </c:pt>
                <c:pt idx="78">
                  <c:v>-77.662204416709315</c:v>
                </c:pt>
                <c:pt idx="79">
                  <c:v>-43.095296537030563</c:v>
                </c:pt>
                <c:pt idx="80">
                  <c:v>10.904124542428104</c:v>
                </c:pt>
                <c:pt idx="81">
                  <c:v>-63.539932698737985</c:v>
                </c:pt>
                <c:pt idx="82">
                  <c:v>-34.347370946820973</c:v>
                </c:pt>
                <c:pt idx="83">
                  <c:v>-96.204616738534952</c:v>
                </c:pt>
                <c:pt idx="84">
                  <c:v>52.768820813359625</c:v>
                </c:pt>
                <c:pt idx="85">
                  <c:v>87.457990449544297</c:v>
                </c:pt>
                <c:pt idx="86">
                  <c:v>-0.43952536635171224</c:v>
                </c:pt>
                <c:pt idx="87">
                  <c:v>26.406168367612729</c:v>
                </c:pt>
                <c:pt idx="88">
                  <c:v>3.6879965042742739</c:v>
                </c:pt>
                <c:pt idx="89">
                  <c:v>-34.172724664109893</c:v>
                </c:pt>
                <c:pt idx="90">
                  <c:v>-5.3003474299634163</c:v>
                </c:pt>
                <c:pt idx="91">
                  <c:v>-51.316227043236111</c:v>
                </c:pt>
                <c:pt idx="92">
                  <c:v>15.219395766705915</c:v>
                </c:pt>
                <c:pt idx="93">
                  <c:v>0.88171639797508305</c:v>
                </c:pt>
                <c:pt idx="94">
                  <c:v>10.345385814854691</c:v>
                </c:pt>
                <c:pt idx="95">
                  <c:v>99.689219945345258</c:v>
                </c:pt>
                <c:pt idx="96">
                  <c:v>-39.462866865153778</c:v>
                </c:pt>
                <c:pt idx="97">
                  <c:v>70.04760321277918</c:v>
                </c:pt>
                <c:pt idx="98">
                  <c:v>-75.415326812024517</c:v>
                </c:pt>
                <c:pt idx="99">
                  <c:v>-148.51331527741155</c:v>
                </c:pt>
                <c:pt idx="100">
                  <c:v>-7.1953643673228758</c:v>
                </c:pt>
                <c:pt idx="101">
                  <c:v>11.389885739532779</c:v>
                </c:pt>
                <c:pt idx="102">
                  <c:v>191.25579786573581</c:v>
                </c:pt>
                <c:pt idx="103">
                  <c:v>32.965019776819673</c:v>
                </c:pt>
                <c:pt idx="104">
                  <c:v>-131.66303431180285</c:v>
                </c:pt>
                <c:pt idx="105">
                  <c:v>-28.748913998202251</c:v>
                </c:pt>
                <c:pt idx="106">
                  <c:v>-87.968466239806403</c:v>
                </c:pt>
                <c:pt idx="107">
                  <c:v>35.380175908102629</c:v>
                </c:pt>
                <c:pt idx="108">
                  <c:v>49.382006058429248</c:v>
                </c:pt>
                <c:pt idx="109">
                  <c:v>65.811148710772557</c:v>
                </c:pt>
                <c:pt idx="110">
                  <c:v>38.857846278108838</c:v>
                </c:pt>
                <c:pt idx="111">
                  <c:v>30.767410944344718</c:v>
                </c:pt>
                <c:pt idx="112">
                  <c:v>65.232959685495274</c:v>
                </c:pt>
                <c:pt idx="113">
                  <c:v>-17.510259427741474</c:v>
                </c:pt>
                <c:pt idx="114">
                  <c:v>-95.775282395288485</c:v>
                </c:pt>
                <c:pt idx="115">
                  <c:v>-0.21582210678192393</c:v>
                </c:pt>
                <c:pt idx="116">
                  <c:v>13.511576585990856</c:v>
                </c:pt>
                <c:pt idx="117">
                  <c:v>0.22335402961446427</c:v>
                </c:pt>
                <c:pt idx="118">
                  <c:v>-43.317090467428571</c:v>
                </c:pt>
                <c:pt idx="119">
                  <c:v>10.969746282104026</c:v>
                </c:pt>
                <c:pt idx="120">
                  <c:v>-34.207813122368762</c:v>
                </c:pt>
                <c:pt idx="121">
                  <c:v>53.841953857586013</c:v>
                </c:pt>
                <c:pt idx="122">
                  <c:v>-24.170558463726916</c:v>
                </c:pt>
                <c:pt idx="123">
                  <c:v>-26.807938775068486</c:v>
                </c:pt>
                <c:pt idx="124">
                  <c:v>32.8108378156698</c:v>
                </c:pt>
                <c:pt idx="125">
                  <c:v>-36.005245651371922</c:v>
                </c:pt>
                <c:pt idx="126">
                  <c:v>-67.562349459017199</c:v>
                </c:pt>
                <c:pt idx="127">
                  <c:v>-57.203139545416768</c:v>
                </c:pt>
                <c:pt idx="128">
                  <c:v>39.299205400966414</c:v>
                </c:pt>
                <c:pt idx="129">
                  <c:v>-36.995609829696377</c:v>
                </c:pt>
                <c:pt idx="130">
                  <c:v>56.147193332677809</c:v>
                </c:pt>
                <c:pt idx="131">
                  <c:v>-18.993764791737043</c:v>
                </c:pt>
                <c:pt idx="132">
                  <c:v>16.677792251518333</c:v>
                </c:pt>
                <c:pt idx="133">
                  <c:v>-27.881821117576376</c:v>
                </c:pt>
                <c:pt idx="134">
                  <c:v>15.547160044635749</c:v>
                </c:pt>
                <c:pt idx="135">
                  <c:v>-36.402158721172761</c:v>
                </c:pt>
                <c:pt idx="136">
                  <c:v>119.4668612929149</c:v>
                </c:pt>
                <c:pt idx="137">
                  <c:v>95.316447019791042</c:v>
                </c:pt>
                <c:pt idx="138">
                  <c:v>-55.950028724762191</c:v>
                </c:pt>
                <c:pt idx="139">
                  <c:v>6.2975617834831814</c:v>
                </c:pt>
                <c:pt idx="140">
                  <c:v>6.203230479356737</c:v>
                </c:pt>
                <c:pt idx="141">
                  <c:v>55.16403978656713</c:v>
                </c:pt>
                <c:pt idx="142">
                  <c:v>37.12814119602335</c:v>
                </c:pt>
                <c:pt idx="143">
                  <c:v>55.766508393755601</c:v>
                </c:pt>
                <c:pt idx="144">
                  <c:v>120.06571754142684</c:v>
                </c:pt>
                <c:pt idx="145">
                  <c:v>-55.211855787555564</c:v>
                </c:pt>
                <c:pt idx="146">
                  <c:v>-3.8728310722680597</c:v>
                </c:pt>
                <c:pt idx="147">
                  <c:v>4.2867331679164442</c:v>
                </c:pt>
                <c:pt idx="148">
                  <c:v>21.235749021540371</c:v>
                </c:pt>
                <c:pt idx="149">
                  <c:v>76.01884057583932</c:v>
                </c:pt>
                <c:pt idx="150">
                  <c:v>84.311737771863562</c:v>
                </c:pt>
                <c:pt idx="151">
                  <c:v>55.255022472538535</c:v>
                </c:pt>
                <c:pt idx="152">
                  <c:v>28.895454516445227</c:v>
                </c:pt>
                <c:pt idx="153">
                  <c:v>58.033800531461061</c:v>
                </c:pt>
                <c:pt idx="154">
                  <c:v>25.584234163245178</c:v>
                </c:pt>
                <c:pt idx="155">
                  <c:v>1.1342645935580311</c:v>
                </c:pt>
                <c:pt idx="156">
                  <c:v>-46.337853576376702</c:v>
                </c:pt>
                <c:pt idx="157">
                  <c:v>37.631230291247306</c:v>
                </c:pt>
                <c:pt idx="158">
                  <c:v>-35.003472764417054</c:v>
                </c:pt>
                <c:pt idx="159">
                  <c:v>32.856767599174113</c:v>
                </c:pt>
                <c:pt idx="160">
                  <c:v>-0.30054831230567203</c:v>
                </c:pt>
                <c:pt idx="161">
                  <c:v>-9.358966943736478</c:v>
                </c:pt>
                <c:pt idx="162">
                  <c:v>-36.307435104944389</c:v>
                </c:pt>
                <c:pt idx="163">
                  <c:v>-25.393389404771561</c:v>
                </c:pt>
                <c:pt idx="164">
                  <c:v>-0.79273466258614356</c:v>
                </c:pt>
                <c:pt idx="165">
                  <c:v>-43.712495857988721</c:v>
                </c:pt>
                <c:pt idx="166">
                  <c:v>102.75594930952425</c:v>
                </c:pt>
                <c:pt idx="167">
                  <c:v>36.913502612181091</c:v>
                </c:pt>
                <c:pt idx="168">
                  <c:v>-17.665162244389734</c:v>
                </c:pt>
                <c:pt idx="169">
                  <c:v>20.99041226386105</c:v>
                </c:pt>
                <c:pt idx="170">
                  <c:v>-53.646160980328197</c:v>
                </c:pt>
                <c:pt idx="171">
                  <c:v>-59.349193235399312</c:v>
                </c:pt>
                <c:pt idx="172">
                  <c:v>-1.1818227992728634</c:v>
                </c:pt>
                <c:pt idx="173">
                  <c:v>61.93271122739543</c:v>
                </c:pt>
                <c:pt idx="174">
                  <c:v>37.92790486695057</c:v>
                </c:pt>
                <c:pt idx="175">
                  <c:v>-18.786160577889184</c:v>
                </c:pt>
                <c:pt idx="176">
                  <c:v>-65.33335939420725</c:v>
                </c:pt>
                <c:pt idx="177">
                  <c:v>44.324150441101587</c:v>
                </c:pt>
                <c:pt idx="178">
                  <c:v>-28.374229413619062</c:v>
                </c:pt>
                <c:pt idx="179">
                  <c:v>-11.84608986246238</c:v>
                </c:pt>
                <c:pt idx="180">
                  <c:v>45.921359142357488</c:v>
                </c:pt>
                <c:pt idx="181">
                  <c:v>-11.291064131379841</c:v>
                </c:pt>
                <c:pt idx="182">
                  <c:v>-9.9549528656205108</c:v>
                </c:pt>
                <c:pt idx="183">
                  <c:v>-39.072903732116743</c:v>
                </c:pt>
                <c:pt idx="184">
                  <c:v>15.905384701088723</c:v>
                </c:pt>
                <c:pt idx="185">
                  <c:v>26.090985973556442</c:v>
                </c:pt>
                <c:pt idx="186">
                  <c:v>61.082496187817306</c:v>
                </c:pt>
                <c:pt idx="187">
                  <c:v>65.779272115980532</c:v>
                </c:pt>
                <c:pt idx="188">
                  <c:v>-47.532951109873935</c:v>
                </c:pt>
                <c:pt idx="189">
                  <c:v>48.012118197637108</c:v>
                </c:pt>
                <c:pt idx="190">
                  <c:v>56.198743393798274</c:v>
                </c:pt>
                <c:pt idx="191">
                  <c:v>-16.262602172893821</c:v>
                </c:pt>
                <c:pt idx="192">
                  <c:v>10.202245780532605</c:v>
                </c:pt>
                <c:pt idx="193">
                  <c:v>-39.31811214890638</c:v>
                </c:pt>
                <c:pt idx="194">
                  <c:v>32.94926061449641</c:v>
                </c:pt>
                <c:pt idx="195">
                  <c:v>-81.926419073890884</c:v>
                </c:pt>
                <c:pt idx="196">
                  <c:v>20.396789325078263</c:v>
                </c:pt>
                <c:pt idx="197">
                  <c:v>-23.386049319606919</c:v>
                </c:pt>
                <c:pt idx="198">
                  <c:v>-19.785830923405214</c:v>
                </c:pt>
                <c:pt idx="199">
                  <c:v>46.234707561899526</c:v>
                </c:pt>
                <c:pt idx="200">
                  <c:v>-6.9666153750808082</c:v>
                </c:pt>
                <c:pt idx="201">
                  <c:v>-4.3423497582580977</c:v>
                </c:pt>
                <c:pt idx="202">
                  <c:v>-44.442535885863307</c:v>
                </c:pt>
                <c:pt idx="203">
                  <c:v>24.37680208097165</c:v>
                </c:pt>
                <c:pt idx="204">
                  <c:v>-21.352832338893592</c:v>
                </c:pt>
                <c:pt idx="205">
                  <c:v>11.637458884483706</c:v>
                </c:pt>
                <c:pt idx="206">
                  <c:v>-25.497840150769022</c:v>
                </c:pt>
                <c:pt idx="207">
                  <c:v>-74.25330530932473</c:v>
                </c:pt>
                <c:pt idx="208">
                  <c:v>43.394917616495952</c:v>
                </c:pt>
                <c:pt idx="209">
                  <c:v>24.341391589996491</c:v>
                </c:pt>
                <c:pt idx="210">
                  <c:v>11.50131795127237</c:v>
                </c:pt>
                <c:pt idx="211">
                  <c:v>67.646226905010423</c:v>
                </c:pt>
                <c:pt idx="212">
                  <c:v>-32.968028114004447</c:v>
                </c:pt>
                <c:pt idx="213">
                  <c:v>0.97073410358578549</c:v>
                </c:pt>
                <c:pt idx="214">
                  <c:v>-16.723912832258083</c:v>
                </c:pt>
                <c:pt idx="215">
                  <c:v>-0.81793539743990351</c:v>
                </c:pt>
                <c:pt idx="216">
                  <c:v>-8.5194767907942168</c:v>
                </c:pt>
                <c:pt idx="217">
                  <c:v>-12.23550250692195</c:v>
                </c:pt>
                <c:pt idx="218">
                  <c:v>-43.271729421948748</c:v>
                </c:pt>
                <c:pt idx="219">
                  <c:v>31.575065390484951</c:v>
                </c:pt>
                <c:pt idx="220">
                  <c:v>-59.590860026995273</c:v>
                </c:pt>
                <c:pt idx="221">
                  <c:v>-7.4763099313580357</c:v>
                </c:pt>
                <c:pt idx="222">
                  <c:v>44.290931215798857</c:v>
                </c:pt>
                <c:pt idx="223">
                  <c:v>89.376017700281466</c:v>
                </c:pt>
                <c:pt idx="224">
                  <c:v>-16.236439628985785</c:v>
                </c:pt>
                <c:pt idx="225">
                  <c:v>20.86374992166153</c:v>
                </c:pt>
                <c:pt idx="226">
                  <c:v>-13.31244783686701</c:v>
                </c:pt>
                <c:pt idx="227">
                  <c:v>-24.284469777871536</c:v>
                </c:pt>
                <c:pt idx="228">
                  <c:v>-49.23547875953625</c:v>
                </c:pt>
                <c:pt idx="229">
                  <c:v>-44.022770995635355</c:v>
                </c:pt>
                <c:pt idx="230">
                  <c:v>-2.3085529878806135</c:v>
                </c:pt>
                <c:pt idx="231">
                  <c:v>-85.239739076630158</c:v>
                </c:pt>
                <c:pt idx="232">
                  <c:v>-78.736131325229763</c:v>
                </c:pt>
                <c:pt idx="233">
                  <c:v>-63.145125395297086</c:v>
                </c:pt>
                <c:pt idx="234">
                  <c:v>-11.546072936605093</c:v>
                </c:pt>
                <c:pt idx="235">
                  <c:v>-27.2372162938168</c:v>
                </c:pt>
                <c:pt idx="236">
                  <c:v>-36.817069725233942</c:v>
                </c:pt>
                <c:pt idx="237">
                  <c:v>-106.1726945688838</c:v>
                </c:pt>
                <c:pt idx="238">
                  <c:v>-73.498905278803505</c:v>
                </c:pt>
                <c:pt idx="239">
                  <c:v>73.823024591642181</c:v>
                </c:pt>
                <c:pt idx="240">
                  <c:v>-75.709901784229743</c:v>
                </c:pt>
                <c:pt idx="241">
                  <c:v>-55.490787066441172</c:v>
                </c:pt>
                <c:pt idx="242">
                  <c:v>36.898556094426915</c:v>
                </c:pt>
                <c:pt idx="243">
                  <c:v>51.682204216187152</c:v>
                </c:pt>
                <c:pt idx="244">
                  <c:v>-32.887610046212849</c:v>
                </c:pt>
                <c:pt idx="245">
                  <c:v>18.52611781618798</c:v>
                </c:pt>
                <c:pt idx="246">
                  <c:v>31.136351814637102</c:v>
                </c:pt>
                <c:pt idx="247">
                  <c:v>-30.967364765839029</c:v>
                </c:pt>
                <c:pt idx="248">
                  <c:v>8.2360521902430293</c:v>
                </c:pt>
                <c:pt idx="249">
                  <c:v>-61.356099900289792</c:v>
                </c:pt>
                <c:pt idx="250">
                  <c:v>7.4595548547018975</c:v>
                </c:pt>
                <c:pt idx="251">
                  <c:v>18.118816525159229</c:v>
                </c:pt>
                <c:pt idx="252">
                  <c:v>60.909332698760657</c:v>
                </c:pt>
                <c:pt idx="253">
                  <c:v>-93.57379607662098</c:v>
                </c:pt>
                <c:pt idx="254">
                  <c:v>-4.2934455670857812</c:v>
                </c:pt>
                <c:pt idx="255">
                  <c:v>-13.759506656408496</c:v>
                </c:pt>
                <c:pt idx="256">
                  <c:v>54.79639428574832</c:v>
                </c:pt>
                <c:pt idx="257">
                  <c:v>14.142740964380645</c:v>
                </c:pt>
                <c:pt idx="258">
                  <c:v>-27.673887769694417</c:v>
                </c:pt>
                <c:pt idx="259">
                  <c:v>47.10979850984269</c:v>
                </c:pt>
                <c:pt idx="260">
                  <c:v>-46.363526606617981</c:v>
                </c:pt>
                <c:pt idx="261">
                  <c:v>36.702680185259233</c:v>
                </c:pt>
                <c:pt idx="262">
                  <c:v>-108.27053642060088</c:v>
                </c:pt>
                <c:pt idx="263">
                  <c:v>24.434464936619356</c:v>
                </c:pt>
                <c:pt idx="264">
                  <c:v>39.433929649478983</c:v>
                </c:pt>
                <c:pt idx="265">
                  <c:v>-43.890926011696436</c:v>
                </c:pt>
                <c:pt idx="266">
                  <c:v>-1.77113095731307</c:v>
                </c:pt>
                <c:pt idx="267">
                  <c:v>0.79834698249296387</c:v>
                </c:pt>
                <c:pt idx="268">
                  <c:v>64.992205861342455</c:v>
                </c:pt>
                <c:pt idx="269">
                  <c:v>-4.1425184467592393</c:v>
                </c:pt>
                <c:pt idx="270">
                  <c:v>-62.332316468916858</c:v>
                </c:pt>
                <c:pt idx="271">
                  <c:v>-39.590693252852063</c:v>
                </c:pt>
                <c:pt idx="272">
                  <c:v>-5.2278480496469317</c:v>
                </c:pt>
                <c:pt idx="273">
                  <c:v>-51.309776585003597</c:v>
                </c:pt>
                <c:pt idx="274">
                  <c:v>5.8738877421500106</c:v>
                </c:pt>
                <c:pt idx="275">
                  <c:v>-41.417717689740151</c:v>
                </c:pt>
                <c:pt idx="276">
                  <c:v>-43.287731621306285</c:v>
                </c:pt>
                <c:pt idx="277">
                  <c:v>11.417905166721038</c:v>
                </c:pt>
                <c:pt idx="278">
                  <c:v>19.859662912425904</c:v>
                </c:pt>
                <c:pt idx="279">
                  <c:v>-30.088716044917412</c:v>
                </c:pt>
                <c:pt idx="280">
                  <c:v>-4.9050993789631292</c:v>
                </c:pt>
                <c:pt idx="281">
                  <c:v>26.697412693962722</c:v>
                </c:pt>
                <c:pt idx="282">
                  <c:v>26.668966418607511</c:v>
                </c:pt>
                <c:pt idx="283">
                  <c:v>42.087411045821668</c:v>
                </c:pt>
                <c:pt idx="284">
                  <c:v>28.503546180931487</c:v>
                </c:pt>
                <c:pt idx="285">
                  <c:v>-41.439243036574069</c:v>
                </c:pt>
                <c:pt idx="286">
                  <c:v>12.927828370675773</c:v>
                </c:pt>
                <c:pt idx="287">
                  <c:v>-65.564881422344527</c:v>
                </c:pt>
                <c:pt idx="288">
                  <c:v>28.31118822542518</c:v>
                </c:pt>
                <c:pt idx="289">
                  <c:v>70.418151731121981</c:v>
                </c:pt>
                <c:pt idx="290">
                  <c:v>6.6327458051824761</c:v>
                </c:pt>
                <c:pt idx="291">
                  <c:v>32.748052724761465</c:v>
                </c:pt>
                <c:pt idx="292">
                  <c:v>34.368874206167064</c:v>
                </c:pt>
                <c:pt idx="293">
                  <c:v>18.174894787654111</c:v>
                </c:pt>
                <c:pt idx="294">
                  <c:v>3.8005103847996526</c:v>
                </c:pt>
                <c:pt idx="295">
                  <c:v>-86.874853270888451</c:v>
                </c:pt>
                <c:pt idx="296">
                  <c:v>62.730417676585567</c:v>
                </c:pt>
                <c:pt idx="297">
                  <c:v>26.567225876457815</c:v>
                </c:pt>
                <c:pt idx="298">
                  <c:v>-43.898567721186105</c:v>
                </c:pt>
                <c:pt idx="299">
                  <c:v>10.587159223147966</c:v>
                </c:pt>
                <c:pt idx="300">
                  <c:v>-6.4941860302400585</c:v>
                </c:pt>
                <c:pt idx="301">
                  <c:v>-9.5536397442304821</c:v>
                </c:pt>
                <c:pt idx="302">
                  <c:v>-66.745358950468074</c:v>
                </c:pt>
                <c:pt idx="303">
                  <c:v>133.2174071373407</c:v>
                </c:pt>
                <c:pt idx="304">
                  <c:v>62.506747166951889</c:v>
                </c:pt>
                <c:pt idx="305">
                  <c:v>-43.720353259189025</c:v>
                </c:pt>
                <c:pt idx="306">
                  <c:v>-19.632197612317881</c:v>
                </c:pt>
                <c:pt idx="307">
                  <c:v>44.710117894657742</c:v>
                </c:pt>
                <c:pt idx="308">
                  <c:v>119.20992907784789</c:v>
                </c:pt>
                <c:pt idx="309">
                  <c:v>41.83954152805164</c:v>
                </c:pt>
                <c:pt idx="310">
                  <c:v>8.7085171984688969</c:v>
                </c:pt>
                <c:pt idx="311">
                  <c:v>-0.11005102965542335</c:v>
                </c:pt>
                <c:pt idx="312">
                  <c:v>3.8059621438225122</c:v>
                </c:pt>
                <c:pt idx="313">
                  <c:v>-76.618958737486892</c:v>
                </c:pt>
                <c:pt idx="314">
                  <c:v>14.097651361486481</c:v>
                </c:pt>
                <c:pt idx="315">
                  <c:v>29.574465536574646</c:v>
                </c:pt>
                <c:pt idx="316">
                  <c:v>-5.2010165490413582</c:v>
                </c:pt>
                <c:pt idx="317">
                  <c:v>55.691651216863747</c:v>
                </c:pt>
                <c:pt idx="318">
                  <c:v>-12.080899648015055</c:v>
                </c:pt>
                <c:pt idx="319">
                  <c:v>-11.567562142683254</c:v>
                </c:pt>
                <c:pt idx="320">
                  <c:v>-23.993483622769425</c:v>
                </c:pt>
                <c:pt idx="321">
                  <c:v>20.437855777016054</c:v>
                </c:pt>
                <c:pt idx="322">
                  <c:v>-53.217408144839304</c:v>
                </c:pt>
                <c:pt idx="323">
                  <c:v>-19.411788611646259</c:v>
                </c:pt>
                <c:pt idx="324">
                  <c:v>97.197743446589129</c:v>
                </c:pt>
                <c:pt idx="325">
                  <c:v>117.39944412151918</c:v>
                </c:pt>
                <c:pt idx="326">
                  <c:v>35.438513268148967</c:v>
                </c:pt>
                <c:pt idx="327">
                  <c:v>-68.432976661266736</c:v>
                </c:pt>
                <c:pt idx="328">
                  <c:v>13.72518414162483</c:v>
                </c:pt>
                <c:pt idx="329">
                  <c:v>-16.358805760013468</c:v>
                </c:pt>
                <c:pt idx="330">
                  <c:v>-39.136322335716507</c:v>
                </c:pt>
                <c:pt idx="331">
                  <c:v>-30.894006191353874</c:v>
                </c:pt>
                <c:pt idx="332">
                  <c:v>-52.032962437776064</c:v>
                </c:pt>
                <c:pt idx="333">
                  <c:v>-33.552334246509687</c:v>
                </c:pt>
                <c:pt idx="334">
                  <c:v>-28.071372066510477</c:v>
                </c:pt>
                <c:pt idx="335">
                  <c:v>-106.59636417501042</c:v>
                </c:pt>
                <c:pt idx="336">
                  <c:v>-130.37318974009179</c:v>
                </c:pt>
                <c:pt idx="337">
                  <c:v>15.302680703427633</c:v>
                </c:pt>
                <c:pt idx="338">
                  <c:v>-42.39251468530199</c:v>
                </c:pt>
                <c:pt idx="339">
                  <c:v>-17.307090494405866</c:v>
                </c:pt>
                <c:pt idx="340">
                  <c:v>53.867572315594636</c:v>
                </c:pt>
                <c:pt idx="341">
                  <c:v>-0.46043047026874007</c:v>
                </c:pt>
                <c:pt idx="342">
                  <c:v>-9.5906155974817757</c:v>
                </c:pt>
                <c:pt idx="343">
                  <c:v>-52.103158802934956</c:v>
                </c:pt>
                <c:pt idx="344">
                  <c:v>52.213526112115758</c:v>
                </c:pt>
                <c:pt idx="345">
                  <c:v>37.784431496189953</c:v>
                </c:pt>
                <c:pt idx="346">
                  <c:v>-73.212447329305931</c:v>
                </c:pt>
                <c:pt idx="347">
                  <c:v>-12.655404141053161</c:v>
                </c:pt>
                <c:pt idx="348">
                  <c:v>-6.1972439982689655</c:v>
                </c:pt>
                <c:pt idx="349">
                  <c:v>-4.891626717210297</c:v>
                </c:pt>
                <c:pt idx="350">
                  <c:v>-54.830228184287478</c:v>
                </c:pt>
                <c:pt idx="351">
                  <c:v>21.30298794084311</c:v>
                </c:pt>
                <c:pt idx="352">
                  <c:v>-21.384915046093475</c:v>
                </c:pt>
                <c:pt idx="353">
                  <c:v>26.428428289273214</c:v>
                </c:pt>
                <c:pt idx="354">
                  <c:v>83.565072896120498</c:v>
                </c:pt>
                <c:pt idx="355">
                  <c:v>12.756315112147965</c:v>
                </c:pt>
                <c:pt idx="356">
                  <c:v>-26.824824264049255</c:v>
                </c:pt>
                <c:pt idx="357">
                  <c:v>-99.605598484869276</c:v>
                </c:pt>
                <c:pt idx="358">
                  <c:v>47.809529090065482</c:v>
                </c:pt>
                <c:pt idx="359">
                  <c:v>-22.836431243608882</c:v>
                </c:pt>
                <c:pt idx="360">
                  <c:v>41.448043230381899</c:v>
                </c:pt>
                <c:pt idx="361">
                  <c:v>49.430662527998408</c:v>
                </c:pt>
                <c:pt idx="362">
                  <c:v>-72.042440940240297</c:v>
                </c:pt>
                <c:pt idx="363">
                  <c:v>-30.083534919797444</c:v>
                </c:pt>
                <c:pt idx="364">
                  <c:v>-1.1765577753008927</c:v>
                </c:pt>
                <c:pt idx="365">
                  <c:v>-16.738375752026847</c:v>
                </c:pt>
                <c:pt idx="366">
                  <c:v>24.864476950406672</c:v>
                </c:pt>
                <c:pt idx="367">
                  <c:v>-20.887420149895942</c:v>
                </c:pt>
                <c:pt idx="368">
                  <c:v>-72.790035182312337</c:v>
                </c:pt>
                <c:pt idx="369">
                  <c:v>-46.411747360607023</c:v>
                </c:pt>
                <c:pt idx="370">
                  <c:v>-28.431493138191211</c:v>
                </c:pt>
                <c:pt idx="371">
                  <c:v>-4.6093451076999941</c:v>
                </c:pt>
                <c:pt idx="372">
                  <c:v>33.979127512712637</c:v>
                </c:pt>
                <c:pt idx="373">
                  <c:v>75.121837119379933</c:v>
                </c:pt>
                <c:pt idx="374">
                  <c:v>24.681681170768364</c:v>
                </c:pt>
                <c:pt idx="375">
                  <c:v>-52.153606112575076</c:v>
                </c:pt>
                <c:pt idx="376">
                  <c:v>-14.068019587013806</c:v>
                </c:pt>
                <c:pt idx="377">
                  <c:v>-47.247972102065468</c:v>
                </c:pt>
                <c:pt idx="378">
                  <c:v>19.291380148578593</c:v>
                </c:pt>
                <c:pt idx="379">
                  <c:v>57.06294486475268</c:v>
                </c:pt>
                <c:pt idx="380">
                  <c:v>-6.0888728868866808</c:v>
                </c:pt>
                <c:pt idx="381">
                  <c:v>-46.160011150051197</c:v>
                </c:pt>
                <c:pt idx="382">
                  <c:v>-69.466885711882782</c:v>
                </c:pt>
                <c:pt idx="383">
                  <c:v>-14.796608809406059</c:v>
                </c:pt>
                <c:pt idx="384">
                  <c:v>-38.687545072296466</c:v>
                </c:pt>
                <c:pt idx="385">
                  <c:v>-21.546571452295407</c:v>
                </c:pt>
                <c:pt idx="386">
                  <c:v>19.222229671350515</c:v>
                </c:pt>
                <c:pt idx="387">
                  <c:v>-19.15851678968799</c:v>
                </c:pt>
                <c:pt idx="388">
                  <c:v>18.652809241649724</c:v>
                </c:pt>
                <c:pt idx="389">
                  <c:v>12.421796250110031</c:v>
                </c:pt>
                <c:pt idx="390">
                  <c:v>-32.811334632418664</c:v>
                </c:pt>
                <c:pt idx="391">
                  <c:v>15.584634611520904</c:v>
                </c:pt>
                <c:pt idx="392">
                  <c:v>6.7336964650440141</c:v>
                </c:pt>
                <c:pt idx="393">
                  <c:v>-21.097392146284804</c:v>
                </c:pt>
                <c:pt idx="394">
                  <c:v>63.755608585194487</c:v>
                </c:pt>
                <c:pt idx="395">
                  <c:v>-17.902819349415307</c:v>
                </c:pt>
                <c:pt idx="396">
                  <c:v>87.567692251415806</c:v>
                </c:pt>
                <c:pt idx="397">
                  <c:v>19.441619454021051</c:v>
                </c:pt>
                <c:pt idx="398">
                  <c:v>122.54722734365315</c:v>
                </c:pt>
                <c:pt idx="399">
                  <c:v>30.95231501485204</c:v>
                </c:pt>
                <c:pt idx="400">
                  <c:v>-28.189142653820308</c:v>
                </c:pt>
                <c:pt idx="401">
                  <c:v>-32.046249267688644</c:v>
                </c:pt>
                <c:pt idx="402">
                  <c:v>-7.4530052314682926</c:v>
                </c:pt>
                <c:pt idx="403">
                  <c:v>-36.453225616848911</c:v>
                </c:pt>
                <c:pt idx="404">
                  <c:v>53.135772764907927</c:v>
                </c:pt>
                <c:pt idx="405">
                  <c:v>2.5785008493152168</c:v>
                </c:pt>
                <c:pt idx="406">
                  <c:v>98.532040142076653</c:v>
                </c:pt>
                <c:pt idx="407">
                  <c:v>72.752287452449622</c:v>
                </c:pt>
                <c:pt idx="408">
                  <c:v>22.276329256531042</c:v>
                </c:pt>
                <c:pt idx="409">
                  <c:v>7.0085415096127095</c:v>
                </c:pt>
                <c:pt idx="410">
                  <c:v>-66.934668567950936</c:v>
                </c:pt>
                <c:pt idx="411">
                  <c:v>-5.9581394508922836</c:v>
                </c:pt>
                <c:pt idx="412">
                  <c:v>-79.3041629967788</c:v>
                </c:pt>
                <c:pt idx="413">
                  <c:v>4.3992749545732472</c:v>
                </c:pt>
                <c:pt idx="414">
                  <c:v>10.613925914358038</c:v>
                </c:pt>
                <c:pt idx="415">
                  <c:v>21.569826330660561</c:v>
                </c:pt>
                <c:pt idx="416">
                  <c:v>11.812133788317135</c:v>
                </c:pt>
                <c:pt idx="417">
                  <c:v>-44.545223787631137</c:v>
                </c:pt>
                <c:pt idx="418">
                  <c:v>-87.364745373790512</c:v>
                </c:pt>
                <c:pt idx="419">
                  <c:v>-67.424677694432077</c:v>
                </c:pt>
                <c:pt idx="420">
                  <c:v>47.642795019532535</c:v>
                </c:pt>
                <c:pt idx="421">
                  <c:v>38.670005819832006</c:v>
                </c:pt>
                <c:pt idx="422">
                  <c:v>26.789151700964922</c:v>
                </c:pt>
                <c:pt idx="423">
                  <c:v>-4.2271220993394003</c:v>
                </c:pt>
                <c:pt idx="424">
                  <c:v>-20.913183578523324</c:v>
                </c:pt>
                <c:pt idx="425">
                  <c:v>-4.6449902620086307</c:v>
                </c:pt>
                <c:pt idx="426">
                  <c:v>114.19598311273441</c:v>
                </c:pt>
                <c:pt idx="427">
                  <c:v>-35.999278263556477</c:v>
                </c:pt>
                <c:pt idx="428">
                  <c:v>41.553541342546069</c:v>
                </c:pt>
                <c:pt idx="429">
                  <c:v>36.089177553315793</c:v>
                </c:pt>
                <c:pt idx="430">
                  <c:v>-16.997669056186055</c:v>
                </c:pt>
                <c:pt idx="431">
                  <c:v>51.645399060535354</c:v>
                </c:pt>
                <c:pt idx="432">
                  <c:v>-65.293853399627324</c:v>
                </c:pt>
                <c:pt idx="433">
                  <c:v>-58.286038182574444</c:v>
                </c:pt>
                <c:pt idx="434">
                  <c:v>-66.893512391099478</c:v>
                </c:pt>
                <c:pt idx="435">
                  <c:v>76.060475955612787</c:v>
                </c:pt>
                <c:pt idx="436">
                  <c:v>-36.199900306355666</c:v>
                </c:pt>
                <c:pt idx="437">
                  <c:v>26.182677994576352</c:v>
                </c:pt>
                <c:pt idx="438">
                  <c:v>17.026895848068204</c:v>
                </c:pt>
                <c:pt idx="439">
                  <c:v>-1.8817894650854718</c:v>
                </c:pt>
                <c:pt idx="440">
                  <c:v>-74.376886466411932</c:v>
                </c:pt>
                <c:pt idx="441">
                  <c:v>52.843462702960679</c:v>
                </c:pt>
                <c:pt idx="442">
                  <c:v>6.8454052720410523</c:v>
                </c:pt>
                <c:pt idx="443">
                  <c:v>26.902495436320237</c:v>
                </c:pt>
                <c:pt idx="444">
                  <c:v>-50.439609521759841</c:v>
                </c:pt>
                <c:pt idx="445">
                  <c:v>20.665031529672191</c:v>
                </c:pt>
                <c:pt idx="446">
                  <c:v>-49.251655812989519</c:v>
                </c:pt>
                <c:pt idx="447">
                  <c:v>-9.1710324043313829</c:v>
                </c:pt>
                <c:pt idx="448">
                  <c:v>32.014005731837308</c:v>
                </c:pt>
                <c:pt idx="449">
                  <c:v>97.681777358026949</c:v>
                </c:pt>
                <c:pt idx="450">
                  <c:v>1.741944053277833</c:v>
                </c:pt>
                <c:pt idx="451">
                  <c:v>38.532356051779487</c:v>
                </c:pt>
                <c:pt idx="452">
                  <c:v>29.398387807988662</c:v>
                </c:pt>
                <c:pt idx="453">
                  <c:v>-107.26793708603645</c:v>
                </c:pt>
                <c:pt idx="454">
                  <c:v>-20.146919680012928</c:v>
                </c:pt>
                <c:pt idx="455">
                  <c:v>-31.888747050612011</c:v>
                </c:pt>
                <c:pt idx="456">
                  <c:v>38.287848593132935</c:v>
                </c:pt>
                <c:pt idx="457">
                  <c:v>-16.681760182234822</c:v>
                </c:pt>
                <c:pt idx="458">
                  <c:v>47.628364432811523</c:v>
                </c:pt>
                <c:pt idx="459">
                  <c:v>102.21328242640621</c:v>
                </c:pt>
                <c:pt idx="460">
                  <c:v>39.167065744945447</c:v>
                </c:pt>
                <c:pt idx="461">
                  <c:v>3.7095673152642554</c:v>
                </c:pt>
                <c:pt idx="462">
                  <c:v>68.607360421243158</c:v>
                </c:pt>
                <c:pt idx="463">
                  <c:v>-50.489095090726082</c:v>
                </c:pt>
                <c:pt idx="464">
                  <c:v>34.905245096340821</c:v>
                </c:pt>
                <c:pt idx="465">
                  <c:v>-33.526395428320136</c:v>
                </c:pt>
                <c:pt idx="466">
                  <c:v>-30.048595593098764</c:v>
                </c:pt>
                <c:pt idx="467">
                  <c:v>35.304356473550641</c:v>
                </c:pt>
                <c:pt idx="468">
                  <c:v>-11.744848912106745</c:v>
                </c:pt>
                <c:pt idx="469">
                  <c:v>22.530348400619225</c:v>
                </c:pt>
                <c:pt idx="470">
                  <c:v>3.9736049529382118</c:v>
                </c:pt>
                <c:pt idx="471">
                  <c:v>7.4331093562899033</c:v>
                </c:pt>
                <c:pt idx="472">
                  <c:v>-48.030858337275092</c:v>
                </c:pt>
                <c:pt idx="473">
                  <c:v>89.540688358354487</c:v>
                </c:pt>
                <c:pt idx="474">
                  <c:v>22.797874279916769</c:v>
                </c:pt>
                <c:pt idx="475">
                  <c:v>139.82320953161747</c:v>
                </c:pt>
                <c:pt idx="476">
                  <c:v>14.647722730435511</c:v>
                </c:pt>
                <c:pt idx="477">
                  <c:v>5.9181237001112565</c:v>
                </c:pt>
                <c:pt idx="478">
                  <c:v>22.998308975092563</c:v>
                </c:pt>
                <c:pt idx="479">
                  <c:v>-9.2416239165316405</c:v>
                </c:pt>
                <c:pt idx="480">
                  <c:v>-28.250391637187967</c:v>
                </c:pt>
                <c:pt idx="481">
                  <c:v>45.389285756298648</c:v>
                </c:pt>
                <c:pt idx="482">
                  <c:v>3.1182444291019031</c:v>
                </c:pt>
                <c:pt idx="483">
                  <c:v>45.273751040502418</c:v>
                </c:pt>
                <c:pt idx="484">
                  <c:v>-69.028660476135002</c:v>
                </c:pt>
                <c:pt idx="485">
                  <c:v>-24.543578473218474</c:v>
                </c:pt>
                <c:pt idx="486">
                  <c:v>-46.880603706627682</c:v>
                </c:pt>
                <c:pt idx="487">
                  <c:v>49.052998989646767</c:v>
                </c:pt>
                <c:pt idx="488">
                  <c:v>-27.520027965386298</c:v>
                </c:pt>
                <c:pt idx="489">
                  <c:v>0.84265376567553218</c:v>
                </c:pt>
                <c:pt idx="490">
                  <c:v>-3.0491757662624721</c:v>
                </c:pt>
                <c:pt idx="491">
                  <c:v>-73.793579413465281</c:v>
                </c:pt>
                <c:pt idx="492">
                  <c:v>-24.35351198063216</c:v>
                </c:pt>
                <c:pt idx="493">
                  <c:v>-6.3458777462069813</c:v>
                </c:pt>
                <c:pt idx="494">
                  <c:v>63.375149151692462</c:v>
                </c:pt>
                <c:pt idx="495">
                  <c:v>-2.3411716260357114</c:v>
                </c:pt>
                <c:pt idx="496">
                  <c:v>-31.018633381455935</c:v>
                </c:pt>
                <c:pt idx="497">
                  <c:v>-30.879391324817149</c:v>
                </c:pt>
                <c:pt idx="498">
                  <c:v>-68.325209161913421</c:v>
                </c:pt>
                <c:pt idx="499">
                  <c:v>61.199919873196407</c:v>
                </c:pt>
                <c:pt idx="500">
                  <c:v>-21.253033565931915</c:v>
                </c:pt>
                <c:pt idx="501">
                  <c:v>-22.907202075316086</c:v>
                </c:pt>
                <c:pt idx="502">
                  <c:v>-55.113925319019089</c:v>
                </c:pt>
                <c:pt idx="503">
                  <c:v>74.185316317867702</c:v>
                </c:pt>
                <c:pt idx="504">
                  <c:v>50.596983290699967</c:v>
                </c:pt>
                <c:pt idx="505">
                  <c:v>-3.7071282308319304</c:v>
                </c:pt>
                <c:pt idx="506">
                  <c:v>-13.584937335683442</c:v>
                </c:pt>
                <c:pt idx="507">
                  <c:v>-28.74675739309253</c:v>
                </c:pt>
                <c:pt idx="508">
                  <c:v>-48.563122222004409</c:v>
                </c:pt>
                <c:pt idx="509">
                  <c:v>-0.70827964472095051</c:v>
                </c:pt>
                <c:pt idx="510">
                  <c:v>-30.463942579424863</c:v>
                </c:pt>
                <c:pt idx="511">
                  <c:v>-17.902520945086618</c:v>
                </c:pt>
                <c:pt idx="512">
                  <c:v>-19.823185471003768</c:v>
                </c:pt>
                <c:pt idx="513">
                  <c:v>2.3933707774868642</c:v>
                </c:pt>
                <c:pt idx="514">
                  <c:v>17.919448193217143</c:v>
                </c:pt>
                <c:pt idx="515">
                  <c:v>16.622844156943756</c:v>
                </c:pt>
                <c:pt idx="516">
                  <c:v>7.93253036436729</c:v>
                </c:pt>
                <c:pt idx="517">
                  <c:v>-78.103115510619006</c:v>
                </c:pt>
                <c:pt idx="518">
                  <c:v>-7.83334310216161</c:v>
                </c:pt>
                <c:pt idx="519">
                  <c:v>58.074677414870877</c:v>
                </c:pt>
                <c:pt idx="520">
                  <c:v>2.3458481773984943</c:v>
                </c:pt>
                <c:pt idx="521">
                  <c:v>8.0388654811868427</c:v>
                </c:pt>
                <c:pt idx="522">
                  <c:v>-1.4977876661250207</c:v>
                </c:pt>
                <c:pt idx="523">
                  <c:v>-15.121461546820431</c:v>
                </c:pt>
                <c:pt idx="524">
                  <c:v>20.7389272008445</c:v>
                </c:pt>
                <c:pt idx="525">
                  <c:v>44.452483312261634</c:v>
                </c:pt>
                <c:pt idx="526">
                  <c:v>-6.7991028921995946</c:v>
                </c:pt>
                <c:pt idx="527">
                  <c:v>65.646290398262153</c:v>
                </c:pt>
                <c:pt idx="528">
                  <c:v>-2.2300824238364267</c:v>
                </c:pt>
                <c:pt idx="529">
                  <c:v>-45.331389505436462</c:v>
                </c:pt>
                <c:pt idx="530">
                  <c:v>58.519844458816834</c:v>
                </c:pt>
                <c:pt idx="531">
                  <c:v>87.657817726643657</c:v>
                </c:pt>
                <c:pt idx="532">
                  <c:v>30.197440537785859</c:v>
                </c:pt>
                <c:pt idx="533">
                  <c:v>63.898444270633341</c:v>
                </c:pt>
                <c:pt idx="534">
                  <c:v>-72.779711259839104</c:v>
                </c:pt>
                <c:pt idx="535">
                  <c:v>24.951975015482542</c:v>
                </c:pt>
                <c:pt idx="536">
                  <c:v>81.660056264788551</c:v>
                </c:pt>
                <c:pt idx="537">
                  <c:v>-0.13539194223969364</c:v>
                </c:pt>
                <c:pt idx="538">
                  <c:v>-38.060272622844849</c:v>
                </c:pt>
                <c:pt idx="539">
                  <c:v>127.3688749682336</c:v>
                </c:pt>
                <c:pt idx="540">
                  <c:v>55.339242607798056</c:v>
                </c:pt>
                <c:pt idx="541">
                  <c:v>-0.50939838320252395</c:v>
                </c:pt>
                <c:pt idx="542">
                  <c:v>34.858739872870331</c:v>
                </c:pt>
                <c:pt idx="543">
                  <c:v>28.268201372470088</c:v>
                </c:pt>
                <c:pt idx="544">
                  <c:v>53.074767346905801</c:v>
                </c:pt>
                <c:pt idx="545">
                  <c:v>-16.580681982633415</c:v>
                </c:pt>
                <c:pt idx="546">
                  <c:v>27.507955342505738</c:v>
                </c:pt>
                <c:pt idx="547">
                  <c:v>-46.263389480700411</c:v>
                </c:pt>
                <c:pt idx="548">
                  <c:v>-9.5834477431970093</c:v>
                </c:pt>
                <c:pt idx="549">
                  <c:v>-7.149487167244045</c:v>
                </c:pt>
                <c:pt idx="550">
                  <c:v>-49.309651433206909</c:v>
                </c:pt>
                <c:pt idx="551">
                  <c:v>156.25384041456627</c:v>
                </c:pt>
                <c:pt idx="552">
                  <c:v>-10.997700122942925</c:v>
                </c:pt>
                <c:pt idx="553">
                  <c:v>-36.174349242592584</c:v>
                </c:pt>
                <c:pt idx="554">
                  <c:v>0.31819230830958256</c:v>
                </c:pt>
                <c:pt idx="555">
                  <c:v>-5.7792510637638213</c:v>
                </c:pt>
                <c:pt idx="556">
                  <c:v>-21.640554332556874</c:v>
                </c:pt>
                <c:pt idx="557">
                  <c:v>-49.018042935441734</c:v>
                </c:pt>
                <c:pt idx="558">
                  <c:v>62.362704532355721</c:v>
                </c:pt>
                <c:pt idx="559">
                  <c:v>75.858078571269289</c:v>
                </c:pt>
                <c:pt idx="560">
                  <c:v>-51.087456268659494</c:v>
                </c:pt>
                <c:pt idx="561">
                  <c:v>26.360350910724975</c:v>
                </c:pt>
                <c:pt idx="562">
                  <c:v>-21.253411763083378</c:v>
                </c:pt>
                <c:pt idx="563">
                  <c:v>-19.878727801882093</c:v>
                </c:pt>
                <c:pt idx="564">
                  <c:v>-30.266621162368381</c:v>
                </c:pt>
                <c:pt idx="565">
                  <c:v>-2.8338000797159477</c:v>
                </c:pt>
                <c:pt idx="566">
                  <c:v>83.35722437941206</c:v>
                </c:pt>
                <c:pt idx="567">
                  <c:v>98.401712501775322</c:v>
                </c:pt>
                <c:pt idx="568">
                  <c:v>216.61573700082286</c:v>
                </c:pt>
                <c:pt idx="569">
                  <c:v>1.2115832822163206</c:v>
                </c:pt>
                <c:pt idx="570">
                  <c:v>46.82788926789646</c:v>
                </c:pt>
                <c:pt idx="571">
                  <c:v>55.517570369556125</c:v>
                </c:pt>
                <c:pt idx="572">
                  <c:v>-2.8585355929278169</c:v>
                </c:pt>
                <c:pt idx="573">
                  <c:v>-27.696457133892032</c:v>
                </c:pt>
                <c:pt idx="574">
                  <c:v>-57.909651287188254</c:v>
                </c:pt>
                <c:pt idx="575">
                  <c:v>26.246907050181161</c:v>
                </c:pt>
                <c:pt idx="576">
                  <c:v>-16.798720730660094</c:v>
                </c:pt>
                <c:pt idx="577">
                  <c:v>-7.5752174496085587</c:v>
                </c:pt>
                <c:pt idx="578">
                  <c:v>62.183565800765095</c:v>
                </c:pt>
                <c:pt idx="579">
                  <c:v>16.906593912088987</c:v>
                </c:pt>
                <c:pt idx="580">
                  <c:v>-75.840742679829091</c:v>
                </c:pt>
                <c:pt idx="581">
                  <c:v>-100.53045165195002</c:v>
                </c:pt>
                <c:pt idx="582">
                  <c:v>6.2265745759555795</c:v>
                </c:pt>
                <c:pt idx="583">
                  <c:v>3.5886867973592311</c:v>
                </c:pt>
                <c:pt idx="584">
                  <c:v>-99.735831053885704</c:v>
                </c:pt>
                <c:pt idx="585">
                  <c:v>75.344709028022095</c:v>
                </c:pt>
                <c:pt idx="586">
                  <c:v>-9.639895249887374</c:v>
                </c:pt>
                <c:pt idx="587">
                  <c:v>-88.164152944136006</c:v>
                </c:pt>
                <c:pt idx="588">
                  <c:v>-18.714842585028265</c:v>
                </c:pt>
                <c:pt idx="589">
                  <c:v>-6.0855682161867488</c:v>
                </c:pt>
                <c:pt idx="590">
                  <c:v>31.840991112893668</c:v>
                </c:pt>
                <c:pt idx="591">
                  <c:v>66.7346367505845</c:v>
                </c:pt>
                <c:pt idx="592">
                  <c:v>0.74330774767933327</c:v>
                </c:pt>
                <c:pt idx="593">
                  <c:v>40.653682497326244</c:v>
                </c:pt>
                <c:pt idx="594">
                  <c:v>-28.116160303725081</c:v>
                </c:pt>
                <c:pt idx="595">
                  <c:v>14.453299443145994</c:v>
                </c:pt>
                <c:pt idx="596">
                  <c:v>-9.0791551507315376</c:v>
                </c:pt>
                <c:pt idx="597">
                  <c:v>-11.573584818957755</c:v>
                </c:pt>
                <c:pt idx="598">
                  <c:v>12.575875713492135</c:v>
                </c:pt>
                <c:pt idx="599">
                  <c:v>-66.705715982936908</c:v>
                </c:pt>
                <c:pt idx="600">
                  <c:v>13.801409070212053</c:v>
                </c:pt>
                <c:pt idx="601">
                  <c:v>-2.7910040792401976</c:v>
                </c:pt>
                <c:pt idx="602">
                  <c:v>-70.867679575477069</c:v>
                </c:pt>
                <c:pt idx="603">
                  <c:v>-59.858634285098383</c:v>
                </c:pt>
                <c:pt idx="604">
                  <c:v>-30.742771982906049</c:v>
                </c:pt>
                <c:pt idx="605">
                  <c:v>74.111462043198188</c:v>
                </c:pt>
                <c:pt idx="606">
                  <c:v>-12.863172283099964</c:v>
                </c:pt>
                <c:pt idx="607">
                  <c:v>34.649879708340364</c:v>
                </c:pt>
                <c:pt idx="608">
                  <c:v>-22.970364430524128</c:v>
                </c:pt>
                <c:pt idx="609">
                  <c:v>12.844495444140415</c:v>
                </c:pt>
                <c:pt idx="610">
                  <c:v>21.44048348611441</c:v>
                </c:pt>
                <c:pt idx="611">
                  <c:v>12.428819556013746</c:v>
                </c:pt>
                <c:pt idx="612">
                  <c:v>130.81548684382673</c:v>
                </c:pt>
                <c:pt idx="613">
                  <c:v>-15.831632359446637</c:v>
                </c:pt>
                <c:pt idx="614">
                  <c:v>-49.830455292012395</c:v>
                </c:pt>
                <c:pt idx="615">
                  <c:v>-23.570738764424814</c:v>
                </c:pt>
                <c:pt idx="616">
                  <c:v>3.5395743792335992</c:v>
                </c:pt>
                <c:pt idx="617">
                  <c:v>111.41170355819033</c:v>
                </c:pt>
                <c:pt idx="618">
                  <c:v>-39.765970088172438</c:v>
                </c:pt>
                <c:pt idx="619">
                  <c:v>-39.773823366308434</c:v>
                </c:pt>
                <c:pt idx="620">
                  <c:v>-52.742115324513861</c:v>
                </c:pt>
                <c:pt idx="621">
                  <c:v>43.928116174547341</c:v>
                </c:pt>
                <c:pt idx="622">
                  <c:v>5.7548911903272142</c:v>
                </c:pt>
                <c:pt idx="623">
                  <c:v>-49.68934510526072</c:v>
                </c:pt>
                <c:pt idx="624">
                  <c:v>-19.325445754890595</c:v>
                </c:pt>
                <c:pt idx="625">
                  <c:v>-19.466816133817339</c:v>
                </c:pt>
                <c:pt idx="626">
                  <c:v>13.095793668519415</c:v>
                </c:pt>
                <c:pt idx="627">
                  <c:v>2.0535089570530332</c:v>
                </c:pt>
                <c:pt idx="628">
                  <c:v>-27.334027981644038</c:v>
                </c:pt>
                <c:pt idx="629">
                  <c:v>-8.4636822479549956</c:v>
                </c:pt>
                <c:pt idx="630">
                  <c:v>-11.027531627436105</c:v>
                </c:pt>
                <c:pt idx="631">
                  <c:v>24.228956414695563</c:v>
                </c:pt>
                <c:pt idx="632">
                  <c:v>6.2232060532548967</c:v>
                </c:pt>
                <c:pt idx="633">
                  <c:v>-61.44462161928459</c:v>
                </c:pt>
                <c:pt idx="634">
                  <c:v>-48.618766531521601</c:v>
                </c:pt>
                <c:pt idx="635">
                  <c:v>-44.598379182418775</c:v>
                </c:pt>
                <c:pt idx="636">
                  <c:v>101.34342046366322</c:v>
                </c:pt>
                <c:pt idx="637">
                  <c:v>61.095593053285256</c:v>
                </c:pt>
                <c:pt idx="638">
                  <c:v>-2.3997145065687713</c:v>
                </c:pt>
                <c:pt idx="639">
                  <c:v>12.292825151478093</c:v>
                </c:pt>
                <c:pt idx="640">
                  <c:v>-62.610548848614172</c:v>
                </c:pt>
                <c:pt idx="641">
                  <c:v>-4.9348992647582861</c:v>
                </c:pt>
                <c:pt idx="642">
                  <c:v>53.491925607639516</c:v>
                </c:pt>
                <c:pt idx="643">
                  <c:v>42.300404222014265</c:v>
                </c:pt>
                <c:pt idx="644">
                  <c:v>16.432981465942454</c:v>
                </c:pt>
                <c:pt idx="645">
                  <c:v>57.746581152403003</c:v>
                </c:pt>
                <c:pt idx="646">
                  <c:v>21.546743438423405</c:v>
                </c:pt>
                <c:pt idx="647">
                  <c:v>-17.785928238486619</c:v>
                </c:pt>
                <c:pt idx="648">
                  <c:v>-29.023804813403782</c:v>
                </c:pt>
                <c:pt idx="649">
                  <c:v>9.2671217135690966</c:v>
                </c:pt>
                <c:pt idx="650">
                  <c:v>31.269900877044137</c:v>
                </c:pt>
                <c:pt idx="651">
                  <c:v>11.531060407015296</c:v>
                </c:pt>
                <c:pt idx="652">
                  <c:v>14.582366279140148</c:v>
                </c:pt>
                <c:pt idx="653">
                  <c:v>43.738234926295164</c:v>
                </c:pt>
                <c:pt idx="654">
                  <c:v>-62.958214573024691</c:v>
                </c:pt>
                <c:pt idx="655">
                  <c:v>-26.271109130675949</c:v>
                </c:pt>
                <c:pt idx="656">
                  <c:v>94.95810907487126</c:v>
                </c:pt>
                <c:pt idx="657">
                  <c:v>-4.955572535786259</c:v>
                </c:pt>
                <c:pt idx="658">
                  <c:v>11.452571376100867</c:v>
                </c:pt>
                <c:pt idx="659">
                  <c:v>-56.560565297278728</c:v>
                </c:pt>
                <c:pt idx="660">
                  <c:v>26.280927113551144</c:v>
                </c:pt>
                <c:pt idx="661">
                  <c:v>-81.366687609743138</c:v>
                </c:pt>
                <c:pt idx="662">
                  <c:v>25.659487293870978</c:v>
                </c:pt>
                <c:pt idx="663">
                  <c:v>-0.4021120497611097</c:v>
                </c:pt>
                <c:pt idx="664">
                  <c:v>-12.032234578847262</c:v>
                </c:pt>
                <c:pt idx="665">
                  <c:v>34.072842833692235</c:v>
                </c:pt>
                <c:pt idx="666">
                  <c:v>53.958467627334542</c:v>
                </c:pt>
                <c:pt idx="667">
                  <c:v>81.307252563906829</c:v>
                </c:pt>
                <c:pt idx="668">
                  <c:v>-42.121734208468013</c:v>
                </c:pt>
                <c:pt idx="669">
                  <c:v>50.170338544510237</c:v>
                </c:pt>
                <c:pt idx="670">
                  <c:v>-5.6523519061312344</c:v>
                </c:pt>
                <c:pt idx="671">
                  <c:v>20.270747979548297</c:v>
                </c:pt>
                <c:pt idx="672">
                  <c:v>-59.473867465398769</c:v>
                </c:pt>
                <c:pt idx="673">
                  <c:v>91.378675723619807</c:v>
                </c:pt>
                <c:pt idx="674">
                  <c:v>10.288429829751355</c:v>
                </c:pt>
                <c:pt idx="675">
                  <c:v>98.841833489535489</c:v>
                </c:pt>
                <c:pt idx="676">
                  <c:v>-13.34211864913177</c:v>
                </c:pt>
                <c:pt idx="677">
                  <c:v>30.450735215825461</c:v>
                </c:pt>
                <c:pt idx="678">
                  <c:v>10.883775335828094</c:v>
                </c:pt>
                <c:pt idx="679">
                  <c:v>30.691755247538133</c:v>
                </c:pt>
                <c:pt idx="680">
                  <c:v>-14.212494212740545</c:v>
                </c:pt>
                <c:pt idx="681">
                  <c:v>52.356981190566692</c:v>
                </c:pt>
                <c:pt idx="682">
                  <c:v>40.04172608531271</c:v>
                </c:pt>
                <c:pt idx="683">
                  <c:v>18.439724815356392</c:v>
                </c:pt>
                <c:pt idx="684">
                  <c:v>-52.632789765409441</c:v>
                </c:pt>
                <c:pt idx="685">
                  <c:v>0.81423204885943257</c:v>
                </c:pt>
                <c:pt idx="686">
                  <c:v>23.709292483625855</c:v>
                </c:pt>
                <c:pt idx="687">
                  <c:v>15.799161480552691</c:v>
                </c:pt>
                <c:pt idx="688">
                  <c:v>-57.743927189013228</c:v>
                </c:pt>
                <c:pt idx="689">
                  <c:v>-16.941741562552654</c:v>
                </c:pt>
                <c:pt idx="690">
                  <c:v>-3.1620494620802209</c:v>
                </c:pt>
                <c:pt idx="691">
                  <c:v>-38.467455363858406</c:v>
                </c:pt>
                <c:pt idx="692">
                  <c:v>-51.739239238652928</c:v>
                </c:pt>
                <c:pt idx="693">
                  <c:v>28.358291538784627</c:v>
                </c:pt>
                <c:pt idx="694">
                  <c:v>40.951367679487618</c:v>
                </c:pt>
                <c:pt idx="695">
                  <c:v>47.483771031942645</c:v>
                </c:pt>
                <c:pt idx="696">
                  <c:v>-17.937933919685985</c:v>
                </c:pt>
                <c:pt idx="697">
                  <c:v>-48.094982016799619</c:v>
                </c:pt>
                <c:pt idx="698">
                  <c:v>-0.92253867298749448</c:v>
                </c:pt>
                <c:pt idx="699">
                  <c:v>-17.562037957770801</c:v>
                </c:pt>
                <c:pt idx="700">
                  <c:v>2.571732471579498</c:v>
                </c:pt>
                <c:pt idx="701">
                  <c:v>-19.111678834712976</c:v>
                </c:pt>
                <c:pt idx="702">
                  <c:v>-49.268369194973644</c:v>
                </c:pt>
                <c:pt idx="703">
                  <c:v>54.560578225309335</c:v>
                </c:pt>
                <c:pt idx="704">
                  <c:v>14.231882180856889</c:v>
                </c:pt>
                <c:pt idx="705">
                  <c:v>67.107819779948557</c:v>
                </c:pt>
                <c:pt idx="706">
                  <c:v>30.737272389814144</c:v>
                </c:pt>
                <c:pt idx="707">
                  <c:v>7.9648555906227907</c:v>
                </c:pt>
                <c:pt idx="708">
                  <c:v>-67.431599117094578</c:v>
                </c:pt>
                <c:pt idx="709">
                  <c:v>37.772604924838753</c:v>
                </c:pt>
                <c:pt idx="710">
                  <c:v>32.577613332197828</c:v>
                </c:pt>
                <c:pt idx="711">
                  <c:v>-95.027845502522197</c:v>
                </c:pt>
                <c:pt idx="712">
                  <c:v>-15.220047872153405</c:v>
                </c:pt>
                <c:pt idx="713">
                  <c:v>77.520352739983409</c:v>
                </c:pt>
                <c:pt idx="714">
                  <c:v>17.095364087529312</c:v>
                </c:pt>
                <c:pt idx="715">
                  <c:v>18.239718591145184</c:v>
                </c:pt>
                <c:pt idx="716">
                  <c:v>-60.218522035913558</c:v>
                </c:pt>
                <c:pt idx="717">
                  <c:v>57.332345063104739</c:v>
                </c:pt>
                <c:pt idx="718">
                  <c:v>-46.575548047332596</c:v>
                </c:pt>
                <c:pt idx="719">
                  <c:v>-69.395726379074489</c:v>
                </c:pt>
                <c:pt idx="720">
                  <c:v>-10.728893630619311</c:v>
                </c:pt>
                <c:pt idx="721">
                  <c:v>-47.450200892150548</c:v>
                </c:pt>
                <c:pt idx="722">
                  <c:v>7.3871308852335016</c:v>
                </c:pt>
                <c:pt idx="723">
                  <c:v>54.326852555234915</c:v>
                </c:pt>
                <c:pt idx="724">
                  <c:v>-61.662288381801709</c:v>
                </c:pt>
                <c:pt idx="725">
                  <c:v>-27.916619803408736</c:v>
                </c:pt>
                <c:pt idx="726">
                  <c:v>-29.664425629054101</c:v>
                </c:pt>
                <c:pt idx="727">
                  <c:v>13.602707127908609</c:v>
                </c:pt>
                <c:pt idx="728">
                  <c:v>-6.4126145762708724</c:v>
                </c:pt>
                <c:pt idx="729">
                  <c:v>43.382290237083716</c:v>
                </c:pt>
                <c:pt idx="730">
                  <c:v>30.50346792695083</c:v>
                </c:pt>
                <c:pt idx="731">
                  <c:v>15.36539440738451</c:v>
                </c:pt>
                <c:pt idx="732">
                  <c:v>65.571611938866965</c:v>
                </c:pt>
                <c:pt idx="733">
                  <c:v>38.422163169658646</c:v>
                </c:pt>
                <c:pt idx="734">
                  <c:v>-56.43368447966683</c:v>
                </c:pt>
                <c:pt idx="735">
                  <c:v>-50.955471701742511</c:v>
                </c:pt>
                <c:pt idx="736">
                  <c:v>-2.4503257711611623</c:v>
                </c:pt>
                <c:pt idx="737">
                  <c:v>-22.279965149494583</c:v>
                </c:pt>
                <c:pt idx="738">
                  <c:v>15.372515995845479</c:v>
                </c:pt>
                <c:pt idx="739">
                  <c:v>88.65343308197059</c:v>
                </c:pt>
                <c:pt idx="740">
                  <c:v>-7.8407210063854178</c:v>
                </c:pt>
                <c:pt idx="741">
                  <c:v>-3.0651763181691676</c:v>
                </c:pt>
                <c:pt idx="742">
                  <c:v>-9.2638261250614278</c:v>
                </c:pt>
                <c:pt idx="743">
                  <c:v>52.312229518354457</c:v>
                </c:pt>
                <c:pt idx="744">
                  <c:v>17.821755297065454</c:v>
                </c:pt>
                <c:pt idx="745">
                  <c:v>84.547655205551877</c:v>
                </c:pt>
                <c:pt idx="746">
                  <c:v>-74.692821555862551</c:v>
                </c:pt>
                <c:pt idx="747">
                  <c:v>7.9804743698831233</c:v>
                </c:pt>
                <c:pt idx="748">
                  <c:v>3.0582388366634552</c:v>
                </c:pt>
                <c:pt idx="749">
                  <c:v>-130.51487492966166</c:v>
                </c:pt>
                <c:pt idx="750">
                  <c:v>13.649549129039734</c:v>
                </c:pt>
                <c:pt idx="751">
                  <c:v>-14.604234057382619</c:v>
                </c:pt>
                <c:pt idx="752">
                  <c:v>42.872340007188207</c:v>
                </c:pt>
                <c:pt idx="753">
                  <c:v>-6.6054013353981453</c:v>
                </c:pt>
                <c:pt idx="754">
                  <c:v>52.075691028256855</c:v>
                </c:pt>
                <c:pt idx="755">
                  <c:v>5.8678237548007246</c:v>
                </c:pt>
                <c:pt idx="756">
                  <c:v>-10.169914574428457</c:v>
                </c:pt>
                <c:pt idx="757">
                  <c:v>-9.0295361105814642</c:v>
                </c:pt>
                <c:pt idx="758">
                  <c:v>65.456669345790431</c:v>
                </c:pt>
                <c:pt idx="759">
                  <c:v>-56.751911866848801</c:v>
                </c:pt>
                <c:pt idx="760">
                  <c:v>27.665986004003539</c:v>
                </c:pt>
                <c:pt idx="761">
                  <c:v>38.158855199542316</c:v>
                </c:pt>
                <c:pt idx="762">
                  <c:v>14.811813359422302</c:v>
                </c:pt>
                <c:pt idx="763">
                  <c:v>-3.2396340804567538</c:v>
                </c:pt>
                <c:pt idx="764">
                  <c:v>-59.220273383468978</c:v>
                </c:pt>
                <c:pt idx="765">
                  <c:v>-66.637927744286927</c:v>
                </c:pt>
                <c:pt idx="766">
                  <c:v>67.974740909352022</c:v>
                </c:pt>
                <c:pt idx="767">
                  <c:v>15.783252548153619</c:v>
                </c:pt>
                <c:pt idx="768">
                  <c:v>13.777060678245103</c:v>
                </c:pt>
                <c:pt idx="769">
                  <c:v>-47.15140238224825</c:v>
                </c:pt>
                <c:pt idx="770">
                  <c:v>99.61931602227925</c:v>
                </c:pt>
                <c:pt idx="771">
                  <c:v>52.837152166604142</c:v>
                </c:pt>
                <c:pt idx="772">
                  <c:v>-32.766333307667054</c:v>
                </c:pt>
                <c:pt idx="773">
                  <c:v>-72.681400772940407</c:v>
                </c:pt>
                <c:pt idx="774">
                  <c:v>-3.8245611553132548</c:v>
                </c:pt>
                <c:pt idx="775">
                  <c:v>-54.38243551109953</c:v>
                </c:pt>
                <c:pt idx="776">
                  <c:v>34.287054445690899</c:v>
                </c:pt>
                <c:pt idx="777">
                  <c:v>-12.313059116824441</c:v>
                </c:pt>
                <c:pt idx="778">
                  <c:v>-37.410393397162579</c:v>
                </c:pt>
                <c:pt idx="779">
                  <c:v>-6.5527260648874881</c:v>
                </c:pt>
                <c:pt idx="780">
                  <c:v>43.863778165256676</c:v>
                </c:pt>
                <c:pt idx="781">
                  <c:v>83.651387214412111</c:v>
                </c:pt>
                <c:pt idx="782">
                  <c:v>24.036758231171849</c:v>
                </c:pt>
                <c:pt idx="783">
                  <c:v>9.6885114542520228</c:v>
                </c:pt>
                <c:pt idx="784">
                  <c:v>31.448133397086785</c:v>
                </c:pt>
                <c:pt idx="785">
                  <c:v>-16.155108439922671</c:v>
                </c:pt>
                <c:pt idx="786">
                  <c:v>-4.9167622239744926</c:v>
                </c:pt>
                <c:pt idx="787">
                  <c:v>115.9526434240654</c:v>
                </c:pt>
                <c:pt idx="788">
                  <c:v>8.6115426349852857</c:v>
                </c:pt>
                <c:pt idx="789">
                  <c:v>-18.355914149152156</c:v>
                </c:pt>
                <c:pt idx="790">
                  <c:v>30.872392660032773</c:v>
                </c:pt>
                <c:pt idx="791">
                  <c:v>-30.257650721437713</c:v>
                </c:pt>
                <c:pt idx="792">
                  <c:v>-40.970226882498324</c:v>
                </c:pt>
                <c:pt idx="793">
                  <c:v>-96.800149627626894</c:v>
                </c:pt>
                <c:pt idx="794">
                  <c:v>-29.552965875882386</c:v>
                </c:pt>
                <c:pt idx="795">
                  <c:v>65.230331689830336</c:v>
                </c:pt>
                <c:pt idx="796">
                  <c:v>-18.91148563287949</c:v>
                </c:pt>
                <c:pt idx="797">
                  <c:v>-30.566324579674038</c:v>
                </c:pt>
                <c:pt idx="798">
                  <c:v>-49.793726781434636</c:v>
                </c:pt>
                <c:pt idx="799">
                  <c:v>24.381584450031824</c:v>
                </c:pt>
                <c:pt idx="800">
                  <c:v>-27.092979580054411</c:v>
                </c:pt>
                <c:pt idx="801">
                  <c:v>42.2795455708508</c:v>
                </c:pt>
                <c:pt idx="802">
                  <c:v>-70.283663035885567</c:v>
                </c:pt>
                <c:pt idx="803">
                  <c:v>-43.10617957337162</c:v>
                </c:pt>
                <c:pt idx="804">
                  <c:v>-9.6050914258335105</c:v>
                </c:pt>
                <c:pt idx="805">
                  <c:v>-11.626008850653786</c:v>
                </c:pt>
                <c:pt idx="806">
                  <c:v>-85.203885991334374</c:v>
                </c:pt>
                <c:pt idx="807">
                  <c:v>-40.757219460742746</c:v>
                </c:pt>
                <c:pt idx="808">
                  <c:v>-70.794876475370998</c:v>
                </c:pt>
                <c:pt idx="809">
                  <c:v>34.41908847240002</c:v>
                </c:pt>
                <c:pt idx="810">
                  <c:v>12.783445602230838</c:v>
                </c:pt>
                <c:pt idx="811">
                  <c:v>-18.652114945138702</c:v>
                </c:pt>
                <c:pt idx="812">
                  <c:v>6.4137401141301069</c:v>
                </c:pt>
                <c:pt idx="813">
                  <c:v>-10.403535144703218</c:v>
                </c:pt>
                <c:pt idx="814">
                  <c:v>-68.630086412248971</c:v>
                </c:pt>
                <c:pt idx="815">
                  <c:v>-16.997638230726345</c:v>
                </c:pt>
                <c:pt idx="816">
                  <c:v>19.657171671297942</c:v>
                </c:pt>
                <c:pt idx="817">
                  <c:v>-21.765327984001729</c:v>
                </c:pt>
                <c:pt idx="818">
                  <c:v>-44.161252568840226</c:v>
                </c:pt>
                <c:pt idx="819">
                  <c:v>-16.609859768732193</c:v>
                </c:pt>
                <c:pt idx="820">
                  <c:v>-73.123456061021727</c:v>
                </c:pt>
                <c:pt idx="821">
                  <c:v>8.4054261696097612</c:v>
                </c:pt>
                <c:pt idx="822">
                  <c:v>19.237784660281861</c:v>
                </c:pt>
                <c:pt idx="823">
                  <c:v>-41.779710111218449</c:v>
                </c:pt>
                <c:pt idx="824">
                  <c:v>-55.522223076152699</c:v>
                </c:pt>
                <c:pt idx="825">
                  <c:v>-43.489861277791093</c:v>
                </c:pt>
                <c:pt idx="826">
                  <c:v>18.548505704011852</c:v>
                </c:pt>
                <c:pt idx="827">
                  <c:v>-27.9185489113251</c:v>
                </c:pt>
                <c:pt idx="828">
                  <c:v>-71.519696336069785</c:v>
                </c:pt>
                <c:pt idx="829">
                  <c:v>78.541654275887737</c:v>
                </c:pt>
                <c:pt idx="830">
                  <c:v>6.8034266835393167</c:v>
                </c:pt>
                <c:pt idx="831">
                  <c:v>28.059090516988864</c:v>
                </c:pt>
                <c:pt idx="832">
                  <c:v>4.8065556181018554</c:v>
                </c:pt>
                <c:pt idx="833">
                  <c:v>-28.162074220408556</c:v>
                </c:pt>
                <c:pt idx="834">
                  <c:v>-79.991536226323916</c:v>
                </c:pt>
                <c:pt idx="835">
                  <c:v>44.292746553301896</c:v>
                </c:pt>
                <c:pt idx="836">
                  <c:v>-60.004042388803967</c:v>
                </c:pt>
                <c:pt idx="837">
                  <c:v>95.181442429435506</c:v>
                </c:pt>
                <c:pt idx="838">
                  <c:v>-19.942469083470215</c:v>
                </c:pt>
                <c:pt idx="839">
                  <c:v>-54.791212749810249</c:v>
                </c:pt>
                <c:pt idx="840">
                  <c:v>72.870260422429624</c:v>
                </c:pt>
                <c:pt idx="841">
                  <c:v>-68.286245077670173</c:v>
                </c:pt>
                <c:pt idx="842">
                  <c:v>-16.189701939421926</c:v>
                </c:pt>
                <c:pt idx="843">
                  <c:v>14.115518836824725</c:v>
                </c:pt>
                <c:pt idx="844">
                  <c:v>-13.492653363193018</c:v>
                </c:pt>
                <c:pt idx="845">
                  <c:v>9.6742758258080279</c:v>
                </c:pt>
                <c:pt idx="846">
                  <c:v>-3.5607685309561887</c:v>
                </c:pt>
                <c:pt idx="847">
                  <c:v>-10.772686057225043</c:v>
                </c:pt>
                <c:pt idx="848">
                  <c:v>-39.902497342359048</c:v>
                </c:pt>
                <c:pt idx="849">
                  <c:v>-16.857057776767626</c:v>
                </c:pt>
                <c:pt idx="850">
                  <c:v>-1.8959269247873447</c:v>
                </c:pt>
                <c:pt idx="851">
                  <c:v>-64.10316640992977</c:v>
                </c:pt>
                <c:pt idx="852">
                  <c:v>24.137058532601959</c:v>
                </c:pt>
                <c:pt idx="853">
                  <c:v>38.411691699351486</c:v>
                </c:pt>
                <c:pt idx="854">
                  <c:v>7.0862403046821516</c:v>
                </c:pt>
                <c:pt idx="855">
                  <c:v>8.9863636858423241</c:v>
                </c:pt>
                <c:pt idx="856">
                  <c:v>-30.43887638944674</c:v>
                </c:pt>
                <c:pt idx="857">
                  <c:v>-48.17905894976947</c:v>
                </c:pt>
                <c:pt idx="858">
                  <c:v>74.938561127930228</c:v>
                </c:pt>
                <c:pt idx="859">
                  <c:v>-18.649783633299858</c:v>
                </c:pt>
                <c:pt idx="860">
                  <c:v>24.477079489307645</c:v>
                </c:pt>
                <c:pt idx="861">
                  <c:v>4.7112002075357475</c:v>
                </c:pt>
                <c:pt idx="862">
                  <c:v>7.5286296141159852</c:v>
                </c:pt>
                <c:pt idx="863">
                  <c:v>-129.15379463426885</c:v>
                </c:pt>
                <c:pt idx="864">
                  <c:v>69.780234797976263</c:v>
                </c:pt>
                <c:pt idx="865">
                  <c:v>-32.786737545494702</c:v>
                </c:pt>
                <c:pt idx="866">
                  <c:v>-91.123652732490882</c:v>
                </c:pt>
                <c:pt idx="867">
                  <c:v>22.741764294742719</c:v>
                </c:pt>
                <c:pt idx="868">
                  <c:v>-23.535741410770463</c:v>
                </c:pt>
                <c:pt idx="869">
                  <c:v>-52.556314306694247</c:v>
                </c:pt>
                <c:pt idx="870">
                  <c:v>57.332112680419762</c:v>
                </c:pt>
                <c:pt idx="871">
                  <c:v>-42.306044258454286</c:v>
                </c:pt>
                <c:pt idx="872">
                  <c:v>-10.087691862418474</c:v>
                </c:pt>
                <c:pt idx="873">
                  <c:v>-1.7686885333151823</c:v>
                </c:pt>
                <c:pt idx="874">
                  <c:v>31.128351513187212</c:v>
                </c:pt>
                <c:pt idx="875">
                  <c:v>5.8414375149725837</c:v>
                </c:pt>
                <c:pt idx="876">
                  <c:v>-9.929915364273775</c:v>
                </c:pt>
                <c:pt idx="877">
                  <c:v>-91.037122515326374</c:v>
                </c:pt>
                <c:pt idx="878">
                  <c:v>-54.799598103686435</c:v>
                </c:pt>
                <c:pt idx="879">
                  <c:v>-73.415061898896298</c:v>
                </c:pt>
                <c:pt idx="880">
                  <c:v>12.044429633134349</c:v>
                </c:pt>
                <c:pt idx="881">
                  <c:v>92.906469526257823</c:v>
                </c:pt>
                <c:pt idx="882">
                  <c:v>-33.731810328650582</c:v>
                </c:pt>
                <c:pt idx="883">
                  <c:v>-51.452061067606365</c:v>
                </c:pt>
                <c:pt idx="884">
                  <c:v>24.101387603082316</c:v>
                </c:pt>
                <c:pt idx="885">
                  <c:v>-34.075102133962851</c:v>
                </c:pt>
                <c:pt idx="886">
                  <c:v>-3.5777610794842962</c:v>
                </c:pt>
                <c:pt idx="887">
                  <c:v>-20.780258968797391</c:v>
                </c:pt>
                <c:pt idx="888">
                  <c:v>-48.995285945673174</c:v>
                </c:pt>
                <c:pt idx="889">
                  <c:v>-95.207728749659509</c:v>
                </c:pt>
                <c:pt idx="890">
                  <c:v>-0.34782493539303783</c:v>
                </c:pt>
                <c:pt idx="891">
                  <c:v>28.587859667291706</c:v>
                </c:pt>
                <c:pt idx="892">
                  <c:v>-32.25838660299798</c:v>
                </c:pt>
                <c:pt idx="893">
                  <c:v>-37.821931078643445</c:v>
                </c:pt>
                <c:pt idx="894">
                  <c:v>-1.7289972455524349</c:v>
                </c:pt>
                <c:pt idx="895">
                  <c:v>-2.3044716834123311</c:v>
                </c:pt>
                <c:pt idx="896">
                  <c:v>-46.43180667495939</c:v>
                </c:pt>
                <c:pt idx="897">
                  <c:v>-31.759868973008444</c:v>
                </c:pt>
                <c:pt idx="898">
                  <c:v>30.704136123540067</c:v>
                </c:pt>
                <c:pt idx="899">
                  <c:v>31.231578720074804</c:v>
                </c:pt>
                <c:pt idx="900">
                  <c:v>-7.2747888761225097</c:v>
                </c:pt>
                <c:pt idx="901">
                  <c:v>-30.774617735828748</c:v>
                </c:pt>
                <c:pt idx="902">
                  <c:v>-16.983040665080019</c:v>
                </c:pt>
                <c:pt idx="903">
                  <c:v>14.144609535063546</c:v>
                </c:pt>
                <c:pt idx="904">
                  <c:v>-14.396867194439514</c:v>
                </c:pt>
                <c:pt idx="905">
                  <c:v>-79.18665094970909</c:v>
                </c:pt>
                <c:pt idx="906">
                  <c:v>0.11510990208397187</c:v>
                </c:pt>
                <c:pt idx="907">
                  <c:v>-70.560596247422453</c:v>
                </c:pt>
                <c:pt idx="908">
                  <c:v>-43.521037849365172</c:v>
                </c:pt>
                <c:pt idx="909">
                  <c:v>36.423879523353122</c:v>
                </c:pt>
                <c:pt idx="910">
                  <c:v>0.79660939076403903</c:v>
                </c:pt>
                <c:pt idx="911">
                  <c:v>68.077363885826372</c:v>
                </c:pt>
                <c:pt idx="912">
                  <c:v>-1.6919774297223977</c:v>
                </c:pt>
                <c:pt idx="913">
                  <c:v>-34.226417805153666</c:v>
                </c:pt>
                <c:pt idx="914">
                  <c:v>-77.608371815067983</c:v>
                </c:pt>
                <c:pt idx="915">
                  <c:v>45.05958335352566</c:v>
                </c:pt>
                <c:pt idx="916">
                  <c:v>-15.3635043718593</c:v>
                </c:pt>
                <c:pt idx="917">
                  <c:v>-2.7946970671419633</c:v>
                </c:pt>
                <c:pt idx="918">
                  <c:v>0.72148508986976179</c:v>
                </c:pt>
                <c:pt idx="919">
                  <c:v>-57.038517844663389</c:v>
                </c:pt>
                <c:pt idx="920">
                  <c:v>-24.019642776430999</c:v>
                </c:pt>
                <c:pt idx="921">
                  <c:v>-3.3572451822101632</c:v>
                </c:pt>
                <c:pt idx="922">
                  <c:v>-7.0915419267576745</c:v>
                </c:pt>
                <c:pt idx="923">
                  <c:v>-6.2875880563578033</c:v>
                </c:pt>
                <c:pt idx="924">
                  <c:v>4.3749567850575684</c:v>
                </c:pt>
                <c:pt idx="925">
                  <c:v>27.566973080765138</c:v>
                </c:pt>
                <c:pt idx="926">
                  <c:v>6.9456598157675593</c:v>
                </c:pt>
                <c:pt idx="927">
                  <c:v>20.406641044968069</c:v>
                </c:pt>
                <c:pt idx="928">
                  <c:v>-15.330790019724244</c:v>
                </c:pt>
                <c:pt idx="929">
                  <c:v>185.54788901125499</c:v>
                </c:pt>
                <c:pt idx="930">
                  <c:v>-33.613527442325498</c:v>
                </c:pt>
                <c:pt idx="931">
                  <c:v>41.51313345342372</c:v>
                </c:pt>
                <c:pt idx="932">
                  <c:v>22.142296254142032</c:v>
                </c:pt>
                <c:pt idx="933">
                  <c:v>-48.61029445619495</c:v>
                </c:pt>
                <c:pt idx="934">
                  <c:v>-30.086975158302945</c:v>
                </c:pt>
                <c:pt idx="935">
                  <c:v>-52.187227923427088</c:v>
                </c:pt>
                <c:pt idx="936">
                  <c:v>9.7800061442277588</c:v>
                </c:pt>
                <c:pt idx="937">
                  <c:v>-23.461216476230554</c:v>
                </c:pt>
                <c:pt idx="938">
                  <c:v>-15.951556214155911</c:v>
                </c:pt>
                <c:pt idx="939">
                  <c:v>-29.962953896395746</c:v>
                </c:pt>
                <c:pt idx="940">
                  <c:v>-46.021178789510991</c:v>
                </c:pt>
                <c:pt idx="941">
                  <c:v>25.401696324365432</c:v>
                </c:pt>
                <c:pt idx="942">
                  <c:v>-51.293956081815907</c:v>
                </c:pt>
                <c:pt idx="943">
                  <c:v>48.363164893275084</c:v>
                </c:pt>
                <c:pt idx="944">
                  <c:v>16.608540339406591</c:v>
                </c:pt>
                <c:pt idx="945">
                  <c:v>-36.463016717049207</c:v>
                </c:pt>
                <c:pt idx="946">
                  <c:v>3.0367239702615185</c:v>
                </c:pt>
                <c:pt idx="947">
                  <c:v>-115.11999108096417</c:v>
                </c:pt>
                <c:pt idx="948">
                  <c:v>67.607331921585384</c:v>
                </c:pt>
                <c:pt idx="949">
                  <c:v>0.11989042354235213</c:v>
                </c:pt>
                <c:pt idx="950">
                  <c:v>-4.3069951697781272</c:v>
                </c:pt>
                <c:pt idx="951">
                  <c:v>11.944949244843677</c:v>
                </c:pt>
                <c:pt idx="952">
                  <c:v>-3.9092468843403374</c:v>
                </c:pt>
                <c:pt idx="953">
                  <c:v>-15.803073548171632</c:v>
                </c:pt>
                <c:pt idx="954">
                  <c:v>-40.809202341341269</c:v>
                </c:pt>
                <c:pt idx="955">
                  <c:v>-54.244538672950256</c:v>
                </c:pt>
                <c:pt idx="956">
                  <c:v>10.838180294022163</c:v>
                </c:pt>
                <c:pt idx="957">
                  <c:v>16.924008952784753</c:v>
                </c:pt>
                <c:pt idx="958">
                  <c:v>-23.388189426364821</c:v>
                </c:pt>
                <c:pt idx="959">
                  <c:v>-18.84286912927524</c:v>
                </c:pt>
                <c:pt idx="960">
                  <c:v>28.850344313543548</c:v>
                </c:pt>
                <c:pt idx="961">
                  <c:v>27.81061502304031</c:v>
                </c:pt>
                <c:pt idx="962">
                  <c:v>-24.957430629660045</c:v>
                </c:pt>
                <c:pt idx="963">
                  <c:v>-27.363020727688102</c:v>
                </c:pt>
                <c:pt idx="964">
                  <c:v>164.53740266940807</c:v>
                </c:pt>
                <c:pt idx="965">
                  <c:v>-23.028226597930722</c:v>
                </c:pt>
                <c:pt idx="966">
                  <c:v>64.055050211574112</c:v>
                </c:pt>
                <c:pt idx="967">
                  <c:v>51.758270951670241</c:v>
                </c:pt>
                <c:pt idx="968">
                  <c:v>-59.741326420637556</c:v>
                </c:pt>
                <c:pt idx="969">
                  <c:v>75.96811701951556</c:v>
                </c:pt>
                <c:pt idx="970">
                  <c:v>-40.126465613954352</c:v>
                </c:pt>
                <c:pt idx="971">
                  <c:v>-30.399629328902492</c:v>
                </c:pt>
                <c:pt idx="972">
                  <c:v>-24.254196436809142</c:v>
                </c:pt>
                <c:pt idx="973">
                  <c:v>43.262395998508566</c:v>
                </c:pt>
                <c:pt idx="974">
                  <c:v>6.9558331430328053</c:v>
                </c:pt>
                <c:pt idx="975">
                  <c:v>-9.5214075865702821</c:v>
                </c:pt>
                <c:pt idx="976">
                  <c:v>23.363128853234173</c:v>
                </c:pt>
                <c:pt idx="977">
                  <c:v>-20.991281532894643</c:v>
                </c:pt>
                <c:pt idx="978">
                  <c:v>-6.1155210352637965</c:v>
                </c:pt>
                <c:pt idx="979">
                  <c:v>1.7852536493969158</c:v>
                </c:pt>
                <c:pt idx="980">
                  <c:v>28.477085233767973</c:v>
                </c:pt>
                <c:pt idx="981">
                  <c:v>32.446941507211811</c:v>
                </c:pt>
                <c:pt idx="982">
                  <c:v>-48.803506678692891</c:v>
                </c:pt>
                <c:pt idx="983">
                  <c:v>63.545613719622835</c:v>
                </c:pt>
                <c:pt idx="984">
                  <c:v>-40.484840826106577</c:v>
                </c:pt>
                <c:pt idx="985">
                  <c:v>-71.849203293399796</c:v>
                </c:pt>
                <c:pt idx="986">
                  <c:v>-12.134796877238033</c:v>
                </c:pt>
                <c:pt idx="987">
                  <c:v>12.574892813271811</c:v>
                </c:pt>
                <c:pt idx="988">
                  <c:v>14.359706922870723</c:v>
                </c:pt>
                <c:pt idx="989">
                  <c:v>-23.634342291201662</c:v>
                </c:pt>
                <c:pt idx="990">
                  <c:v>11.227195504064142</c:v>
                </c:pt>
                <c:pt idx="991">
                  <c:v>64.531807885433125</c:v>
                </c:pt>
                <c:pt idx="992">
                  <c:v>-5.8814186180261849</c:v>
                </c:pt>
                <c:pt idx="993">
                  <c:v>-82.051457995989836</c:v>
                </c:pt>
                <c:pt idx="994">
                  <c:v>14.742713251850615</c:v>
                </c:pt>
                <c:pt idx="995">
                  <c:v>23.945684723769901</c:v>
                </c:pt>
                <c:pt idx="996">
                  <c:v>60.347035371873062</c:v>
                </c:pt>
                <c:pt idx="997">
                  <c:v>79.707919782313667</c:v>
                </c:pt>
                <c:pt idx="998">
                  <c:v>-11.015462501454754</c:v>
                </c:pt>
                <c:pt idx="999">
                  <c:v>39.90098162813262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B-4982-A961-CB3284233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495408"/>
        <c:axId val="930492912"/>
      </c:scatterChart>
      <c:valAx>
        <c:axId val="93049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2912"/>
        <c:crosses val="autoZero"/>
        <c:crossBetween val="midCat"/>
      </c:valAx>
      <c:valAx>
        <c:axId val="9304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Observed Y (horiz. axis) vs Predicted (vert. axis)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Training set, based on </a:t>
            </a:r>
            <a:r>
              <a:rPr lang="en-US" sz="1000">
                <a:latin typeface="Symbol" panose="05050102010706020507" pitchFamily="18" charset="2"/>
              </a:rPr>
              <a:t>b</a:t>
            </a:r>
            <a:r>
              <a:rPr lang="en-US" sz="1000" baseline="-25000"/>
              <a:t>15</a:t>
            </a:r>
          </a:p>
        </c:rich>
      </c:tx>
      <c:layout>
        <c:manualLayout>
          <c:xMode val="edge"/>
          <c:yMode val="edge"/>
          <c:x val="0.17616580310880828"/>
          <c:y val="2.7210884353741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Test!$P$1</c:f>
              <c:strCache>
                <c:ptCount val="1"/>
                <c:pt idx="0">
                  <c:v>Y[k = 15]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58991092434689185"/>
                  <c:y val="-0.139163318870855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Test!$I$2:$I$1001</c:f>
              <c:numCache>
                <c:formatCode>0.0000</c:formatCode>
                <c:ptCount val="1000"/>
                <c:pt idx="0">
                  <c:v>-26.737945598976246</c:v>
                </c:pt>
                <c:pt idx="1">
                  <c:v>41.328512701612176</c:v>
                </c:pt>
                <c:pt idx="2">
                  <c:v>25.693132849427872</c:v>
                </c:pt>
                <c:pt idx="3">
                  <c:v>18.461063661392778</c:v>
                </c:pt>
                <c:pt idx="4">
                  <c:v>82.330558456526049</c:v>
                </c:pt>
                <c:pt idx="5">
                  <c:v>30.955656320438869</c:v>
                </c:pt>
                <c:pt idx="6">
                  <c:v>-47.348985101440888</c:v>
                </c:pt>
                <c:pt idx="7">
                  <c:v>-29.78182177692176</c:v>
                </c:pt>
                <c:pt idx="8">
                  <c:v>-37.38749670853386</c:v>
                </c:pt>
                <c:pt idx="9">
                  <c:v>-33.946871106479982</c:v>
                </c:pt>
                <c:pt idx="10">
                  <c:v>36.819506267192175</c:v>
                </c:pt>
                <c:pt idx="11">
                  <c:v>-35.101323551409848</c:v>
                </c:pt>
                <c:pt idx="12">
                  <c:v>-15.166222606207018</c:v>
                </c:pt>
                <c:pt idx="13">
                  <c:v>6.6494657675373654</c:v>
                </c:pt>
                <c:pt idx="14">
                  <c:v>19.584553346338758</c:v>
                </c:pt>
                <c:pt idx="15">
                  <c:v>5.2707984862445105</c:v>
                </c:pt>
                <c:pt idx="16">
                  <c:v>7.3521899058530193</c:v>
                </c:pt>
                <c:pt idx="17">
                  <c:v>-28.105093728683663</c:v>
                </c:pt>
                <c:pt idx="18">
                  <c:v>31.921438917431693</c:v>
                </c:pt>
                <c:pt idx="19">
                  <c:v>-19.427819453811264</c:v>
                </c:pt>
                <c:pt idx="20">
                  <c:v>15.628034807314574</c:v>
                </c:pt>
                <c:pt idx="21">
                  <c:v>37.164374362170719</c:v>
                </c:pt>
                <c:pt idx="22">
                  <c:v>95.823170903881078</c:v>
                </c:pt>
                <c:pt idx="23">
                  <c:v>-10.231138115983747</c:v>
                </c:pt>
                <c:pt idx="24">
                  <c:v>41.265862320289898</c:v>
                </c:pt>
                <c:pt idx="25">
                  <c:v>0.25456076420727314</c:v>
                </c:pt>
                <c:pt idx="26">
                  <c:v>47.516504986844538</c:v>
                </c:pt>
                <c:pt idx="27">
                  <c:v>-3.2872554270239984</c:v>
                </c:pt>
                <c:pt idx="28">
                  <c:v>5.5850833317428474</c:v>
                </c:pt>
                <c:pt idx="29">
                  <c:v>-48.715090687086089</c:v>
                </c:pt>
                <c:pt idx="30">
                  <c:v>30.524078767909451</c:v>
                </c:pt>
                <c:pt idx="31">
                  <c:v>-51.59213250395792</c:v>
                </c:pt>
                <c:pt idx="32">
                  <c:v>17.318880722876397</c:v>
                </c:pt>
                <c:pt idx="33">
                  <c:v>-53.197720444601629</c:v>
                </c:pt>
                <c:pt idx="34">
                  <c:v>16.873950675160657</c:v>
                </c:pt>
                <c:pt idx="35">
                  <c:v>-52.526025329138406</c:v>
                </c:pt>
                <c:pt idx="36">
                  <c:v>-4.2484891847442796</c:v>
                </c:pt>
                <c:pt idx="37">
                  <c:v>-62.736110128434532</c:v>
                </c:pt>
                <c:pt idx="38">
                  <c:v>-60.474358010216974</c:v>
                </c:pt>
                <c:pt idx="39">
                  <c:v>37.143699895822252</c:v>
                </c:pt>
                <c:pt idx="40">
                  <c:v>73.488225149289946</c:v>
                </c:pt>
                <c:pt idx="41">
                  <c:v>-34.323977462483676</c:v>
                </c:pt>
                <c:pt idx="42">
                  <c:v>-6.7322109182228766</c:v>
                </c:pt>
                <c:pt idx="43">
                  <c:v>-8.3497632866174207</c:v>
                </c:pt>
                <c:pt idx="44">
                  <c:v>-28.101771480333873</c:v>
                </c:pt>
                <c:pt idx="45">
                  <c:v>10.022394951336546</c:v>
                </c:pt>
                <c:pt idx="46">
                  <c:v>-57.58696931035783</c:v>
                </c:pt>
                <c:pt idx="47">
                  <c:v>24.068339042732813</c:v>
                </c:pt>
                <c:pt idx="48">
                  <c:v>-51.122076646789793</c:v>
                </c:pt>
                <c:pt idx="49">
                  <c:v>-8.7173179124639582</c:v>
                </c:pt>
                <c:pt idx="50">
                  <c:v>2.4652695398829696</c:v>
                </c:pt>
                <c:pt idx="51">
                  <c:v>-56.538624399044657</c:v>
                </c:pt>
                <c:pt idx="52">
                  <c:v>10.212244767926615</c:v>
                </c:pt>
                <c:pt idx="53">
                  <c:v>-8.3392955945757183</c:v>
                </c:pt>
                <c:pt idx="54">
                  <c:v>95.670579845635032</c:v>
                </c:pt>
                <c:pt idx="55">
                  <c:v>42.049260496863852</c:v>
                </c:pt>
                <c:pt idx="56">
                  <c:v>-13.806501888755376</c:v>
                </c:pt>
                <c:pt idx="57">
                  <c:v>-25.447310148641233</c:v>
                </c:pt>
                <c:pt idx="58">
                  <c:v>-65.625535496115575</c:v>
                </c:pt>
                <c:pt idx="59">
                  <c:v>-83.073487716263514</c:v>
                </c:pt>
                <c:pt idx="60">
                  <c:v>15.245215197721716</c:v>
                </c:pt>
                <c:pt idx="61">
                  <c:v>29.253343849262791</c:v>
                </c:pt>
                <c:pt idx="62">
                  <c:v>-2.6722644900017842</c:v>
                </c:pt>
                <c:pt idx="63">
                  <c:v>3.6682594749637243</c:v>
                </c:pt>
                <c:pt idx="64">
                  <c:v>-47.212827998300703</c:v>
                </c:pt>
                <c:pt idx="65">
                  <c:v>43.904394254587565</c:v>
                </c:pt>
                <c:pt idx="66">
                  <c:v>16.93027995433971</c:v>
                </c:pt>
                <c:pt idx="67">
                  <c:v>-37.308834832150346</c:v>
                </c:pt>
                <c:pt idx="68">
                  <c:v>-0.78610083629730276</c:v>
                </c:pt>
                <c:pt idx="69">
                  <c:v>18.504172393979992</c:v>
                </c:pt>
                <c:pt idx="70">
                  <c:v>28.531699788116313</c:v>
                </c:pt>
                <c:pt idx="71">
                  <c:v>35.285542427077189</c:v>
                </c:pt>
                <c:pt idx="72">
                  <c:v>35.73243201472043</c:v>
                </c:pt>
                <c:pt idx="73">
                  <c:v>-157.6647966152882</c:v>
                </c:pt>
                <c:pt idx="74">
                  <c:v>45.208357430726636</c:v>
                </c:pt>
                <c:pt idx="75">
                  <c:v>14.620547180693279</c:v>
                </c:pt>
                <c:pt idx="76">
                  <c:v>35.525535670863874</c:v>
                </c:pt>
                <c:pt idx="77">
                  <c:v>-47.495838738264112</c:v>
                </c:pt>
                <c:pt idx="78">
                  <c:v>-67.397142950476095</c:v>
                </c:pt>
                <c:pt idx="79">
                  <c:v>-45.514485299254176</c:v>
                </c:pt>
                <c:pt idx="80">
                  <c:v>17.694441070069885</c:v>
                </c:pt>
                <c:pt idx="81">
                  <c:v>-62.561722862543924</c:v>
                </c:pt>
                <c:pt idx="82">
                  <c:v>-36.824709732039047</c:v>
                </c:pt>
                <c:pt idx="83">
                  <c:v>-102.70218185551853</c:v>
                </c:pt>
                <c:pt idx="84">
                  <c:v>51.899950404207807</c:v>
                </c:pt>
                <c:pt idx="85">
                  <c:v>68.792178952782834</c:v>
                </c:pt>
                <c:pt idx="86">
                  <c:v>5.7346182978186935</c:v>
                </c:pt>
                <c:pt idx="87">
                  <c:v>19.427704290717159</c:v>
                </c:pt>
                <c:pt idx="88">
                  <c:v>-2.1674268905229539</c:v>
                </c:pt>
                <c:pt idx="89">
                  <c:v>-32.906422373772308</c:v>
                </c:pt>
                <c:pt idx="90">
                  <c:v>-5.7694282280451983</c:v>
                </c:pt>
                <c:pt idx="91">
                  <c:v>-54.516258066337244</c:v>
                </c:pt>
                <c:pt idx="92">
                  <c:v>10.300163898766833</c:v>
                </c:pt>
                <c:pt idx="93">
                  <c:v>8.5603471381815126</c:v>
                </c:pt>
                <c:pt idx="94">
                  <c:v>7.5653141780578874</c:v>
                </c:pt>
                <c:pt idx="95">
                  <c:v>96.300293297658698</c:v>
                </c:pt>
                <c:pt idx="96">
                  <c:v>-31.943905581638205</c:v>
                </c:pt>
                <c:pt idx="97">
                  <c:v>64.55153075463214</c:v>
                </c:pt>
                <c:pt idx="98">
                  <c:v>-74.392982615104941</c:v>
                </c:pt>
                <c:pt idx="99">
                  <c:v>-149.713920491625</c:v>
                </c:pt>
                <c:pt idx="100">
                  <c:v>-10.415750540041421</c:v>
                </c:pt>
                <c:pt idx="101">
                  <c:v>14.683859550808586</c:v>
                </c:pt>
                <c:pt idx="102">
                  <c:v>192.31251323946469</c:v>
                </c:pt>
                <c:pt idx="103">
                  <c:v>31.116554473650734</c:v>
                </c:pt>
                <c:pt idx="104">
                  <c:v>-136.31466981445575</c:v>
                </c:pt>
                <c:pt idx="105">
                  <c:v>-26.20543917415327</c:v>
                </c:pt>
                <c:pt idx="106">
                  <c:v>-89.589935547079392</c:v>
                </c:pt>
                <c:pt idx="107">
                  <c:v>36.232360868404534</c:v>
                </c:pt>
                <c:pt idx="108">
                  <c:v>52.075293771330912</c:v>
                </c:pt>
                <c:pt idx="109">
                  <c:v>70.807018307593808</c:v>
                </c:pt>
                <c:pt idx="110">
                  <c:v>42.023173046535518</c:v>
                </c:pt>
                <c:pt idx="111">
                  <c:v>55.618086027615696</c:v>
                </c:pt>
                <c:pt idx="112">
                  <c:v>66.390361274398458</c:v>
                </c:pt>
                <c:pt idx="113">
                  <c:v>-17.139950880117947</c:v>
                </c:pt>
                <c:pt idx="114">
                  <c:v>-43.011269670121372</c:v>
                </c:pt>
                <c:pt idx="115">
                  <c:v>-7.2964329093670841</c:v>
                </c:pt>
                <c:pt idx="116">
                  <c:v>2.0606341980759986</c:v>
                </c:pt>
                <c:pt idx="117">
                  <c:v>-11.182159748718009</c:v>
                </c:pt>
                <c:pt idx="118">
                  <c:v>-37.191629914011138</c:v>
                </c:pt>
                <c:pt idx="119">
                  <c:v>3.6650470332241758</c:v>
                </c:pt>
                <c:pt idx="120">
                  <c:v>-25.261667991369379</c:v>
                </c:pt>
                <c:pt idx="121">
                  <c:v>51.947039495326273</c:v>
                </c:pt>
                <c:pt idx="122">
                  <c:v>-10.007319291467763</c:v>
                </c:pt>
                <c:pt idx="123">
                  <c:v>-31.331307715430484</c:v>
                </c:pt>
                <c:pt idx="124">
                  <c:v>55.021760385995435</c:v>
                </c:pt>
                <c:pt idx="125">
                  <c:v>-37.051476802118216</c:v>
                </c:pt>
                <c:pt idx="126">
                  <c:v>-69.028607889503334</c:v>
                </c:pt>
                <c:pt idx="127">
                  <c:v>-53.101533246513618</c:v>
                </c:pt>
                <c:pt idx="128">
                  <c:v>36.349708287608223</c:v>
                </c:pt>
                <c:pt idx="129">
                  <c:v>-8.9930982736792906</c:v>
                </c:pt>
                <c:pt idx="130">
                  <c:v>53.658299739630976</c:v>
                </c:pt>
                <c:pt idx="131">
                  <c:v>-24.939413602867454</c:v>
                </c:pt>
                <c:pt idx="132">
                  <c:v>15.0832126361153</c:v>
                </c:pt>
                <c:pt idx="133">
                  <c:v>-35.457496013819423</c:v>
                </c:pt>
                <c:pt idx="134">
                  <c:v>16.001818311628202</c:v>
                </c:pt>
                <c:pt idx="135">
                  <c:v>-42.365866357464704</c:v>
                </c:pt>
                <c:pt idx="136">
                  <c:v>115.77327882864596</c:v>
                </c:pt>
                <c:pt idx="137">
                  <c:v>93.952369101031394</c:v>
                </c:pt>
                <c:pt idx="138">
                  <c:v>-53.824944841332112</c:v>
                </c:pt>
                <c:pt idx="139">
                  <c:v>5.33210094068472</c:v>
                </c:pt>
                <c:pt idx="140">
                  <c:v>-15.247775812368936</c:v>
                </c:pt>
                <c:pt idx="141">
                  <c:v>67.987626349186144</c:v>
                </c:pt>
                <c:pt idx="142">
                  <c:v>42.961081313668721</c:v>
                </c:pt>
                <c:pt idx="143">
                  <c:v>60.912225475426425</c:v>
                </c:pt>
                <c:pt idx="144">
                  <c:v>120.28240281869547</c:v>
                </c:pt>
                <c:pt idx="145">
                  <c:v>-59.824532597537186</c:v>
                </c:pt>
                <c:pt idx="146">
                  <c:v>3.0583055677607449</c:v>
                </c:pt>
                <c:pt idx="147">
                  <c:v>-7.793939856768012</c:v>
                </c:pt>
                <c:pt idx="148">
                  <c:v>17.689494362788711</c:v>
                </c:pt>
                <c:pt idx="149">
                  <c:v>79.300113034440201</c:v>
                </c:pt>
                <c:pt idx="150">
                  <c:v>94.601221370942994</c:v>
                </c:pt>
                <c:pt idx="151">
                  <c:v>56.760173613440259</c:v>
                </c:pt>
                <c:pt idx="152">
                  <c:v>24.885044952917571</c:v>
                </c:pt>
                <c:pt idx="153">
                  <c:v>55.29925862948997</c:v>
                </c:pt>
                <c:pt idx="154">
                  <c:v>29.683572983119824</c:v>
                </c:pt>
                <c:pt idx="155">
                  <c:v>10.109789364689082</c:v>
                </c:pt>
                <c:pt idx="156">
                  <c:v>-36.00863800701903</c:v>
                </c:pt>
                <c:pt idx="157">
                  <c:v>25.029597112744124</c:v>
                </c:pt>
                <c:pt idx="158">
                  <c:v>-32.557602883377427</c:v>
                </c:pt>
                <c:pt idx="159">
                  <c:v>29.240162522891787</c:v>
                </c:pt>
                <c:pt idx="160">
                  <c:v>2.5749245159051206</c:v>
                </c:pt>
                <c:pt idx="161">
                  <c:v>-9.8188272643586085</c:v>
                </c:pt>
                <c:pt idx="162">
                  <c:v>-46.464604491736338</c:v>
                </c:pt>
                <c:pt idx="163">
                  <c:v>-22.443467738636301</c:v>
                </c:pt>
                <c:pt idx="164">
                  <c:v>-13.35296556903412</c:v>
                </c:pt>
                <c:pt idx="165">
                  <c:v>-59.889980685508725</c:v>
                </c:pt>
                <c:pt idx="166">
                  <c:v>101.91159841007877</c:v>
                </c:pt>
                <c:pt idx="167">
                  <c:v>47.369279766390363</c:v>
                </c:pt>
                <c:pt idx="168">
                  <c:v>-22.431161018409881</c:v>
                </c:pt>
                <c:pt idx="169">
                  <c:v>12.551738031794903</c:v>
                </c:pt>
                <c:pt idx="170">
                  <c:v>-55.61702912169951</c:v>
                </c:pt>
                <c:pt idx="171">
                  <c:v>-67.352746222564946</c:v>
                </c:pt>
                <c:pt idx="172">
                  <c:v>-3.3764186543794636</c:v>
                </c:pt>
                <c:pt idx="173">
                  <c:v>67.893668512870889</c:v>
                </c:pt>
                <c:pt idx="174">
                  <c:v>36.668814385804076</c:v>
                </c:pt>
                <c:pt idx="175">
                  <c:v>-17.313133282023912</c:v>
                </c:pt>
                <c:pt idx="176">
                  <c:v>-75.215069302459398</c:v>
                </c:pt>
                <c:pt idx="177">
                  <c:v>46.03052566593837</c:v>
                </c:pt>
                <c:pt idx="178">
                  <c:v>-40.914795913524543</c:v>
                </c:pt>
                <c:pt idx="179">
                  <c:v>-17.516168121884157</c:v>
                </c:pt>
                <c:pt idx="180">
                  <c:v>33.635441241047374</c:v>
                </c:pt>
                <c:pt idx="181">
                  <c:v>-13.078660511765722</c:v>
                </c:pt>
                <c:pt idx="182">
                  <c:v>-9.7268668246426184</c:v>
                </c:pt>
                <c:pt idx="183">
                  <c:v>-39.230085499997024</c:v>
                </c:pt>
                <c:pt idx="184">
                  <c:v>25.676642833775865</c:v>
                </c:pt>
                <c:pt idx="185">
                  <c:v>35.523401887750765</c:v>
                </c:pt>
                <c:pt idx="186">
                  <c:v>55.344659823651128</c:v>
                </c:pt>
                <c:pt idx="187">
                  <c:v>61.75783627091635</c:v>
                </c:pt>
                <c:pt idx="188">
                  <c:v>-53.446645566781513</c:v>
                </c:pt>
                <c:pt idx="189">
                  <c:v>31.804867146605591</c:v>
                </c:pt>
                <c:pt idx="190">
                  <c:v>53.605634102055625</c:v>
                </c:pt>
                <c:pt idx="191">
                  <c:v>-13.171043241046226</c:v>
                </c:pt>
                <c:pt idx="192">
                  <c:v>-0.7565671247720509</c:v>
                </c:pt>
                <c:pt idx="193">
                  <c:v>-48.943488125076769</c:v>
                </c:pt>
                <c:pt idx="194">
                  <c:v>31.402947011061574</c:v>
                </c:pt>
                <c:pt idx="195">
                  <c:v>-80.655122228359247</c:v>
                </c:pt>
                <c:pt idx="196">
                  <c:v>20.028879665154985</c:v>
                </c:pt>
                <c:pt idx="197">
                  <c:v>-18.412894701589831</c:v>
                </c:pt>
                <c:pt idx="198">
                  <c:v>-21.518716952877739</c:v>
                </c:pt>
                <c:pt idx="199">
                  <c:v>70.546503954644791</c:v>
                </c:pt>
                <c:pt idx="200">
                  <c:v>-6.0171941483635702</c:v>
                </c:pt>
                <c:pt idx="201">
                  <c:v>-3.7270443099946498</c:v>
                </c:pt>
                <c:pt idx="202">
                  <c:v>-44.910782564550438</c:v>
                </c:pt>
                <c:pt idx="203">
                  <c:v>32.043935142820111</c:v>
                </c:pt>
                <c:pt idx="204">
                  <c:v>-17.793718132711945</c:v>
                </c:pt>
                <c:pt idx="205">
                  <c:v>13.586486876630801</c:v>
                </c:pt>
                <c:pt idx="206">
                  <c:v>-24.919991877494184</c:v>
                </c:pt>
                <c:pt idx="207">
                  <c:v>-73.787698217207662</c:v>
                </c:pt>
                <c:pt idx="208">
                  <c:v>41.043197892827649</c:v>
                </c:pt>
                <c:pt idx="209">
                  <c:v>31.520166756975023</c:v>
                </c:pt>
                <c:pt idx="210">
                  <c:v>11.646430952762229</c:v>
                </c:pt>
                <c:pt idx="211">
                  <c:v>69.927437458250182</c:v>
                </c:pt>
                <c:pt idx="212">
                  <c:v>-34.802670334561199</c:v>
                </c:pt>
                <c:pt idx="213">
                  <c:v>4.9699548559624764</c:v>
                </c:pt>
                <c:pt idx="214">
                  <c:v>-10.602839904177348</c:v>
                </c:pt>
                <c:pt idx="215">
                  <c:v>-12.928319989923839</c:v>
                </c:pt>
                <c:pt idx="216">
                  <c:v>-10.251287651326056</c:v>
                </c:pt>
                <c:pt idx="217">
                  <c:v>-28.044985015401643</c:v>
                </c:pt>
                <c:pt idx="218">
                  <c:v>-44.702984729620027</c:v>
                </c:pt>
                <c:pt idx="219">
                  <c:v>31.225089692333356</c:v>
                </c:pt>
                <c:pt idx="220">
                  <c:v>-60.739347774147248</c:v>
                </c:pt>
                <c:pt idx="221">
                  <c:v>-9.0962686966088278</c:v>
                </c:pt>
                <c:pt idx="222">
                  <c:v>46.980175796639017</c:v>
                </c:pt>
                <c:pt idx="223">
                  <c:v>89.89546009206579</c:v>
                </c:pt>
                <c:pt idx="224">
                  <c:v>-17.296966120775618</c:v>
                </c:pt>
                <c:pt idx="225">
                  <c:v>31.742073836762572</c:v>
                </c:pt>
                <c:pt idx="226">
                  <c:v>-2.0547452094465903</c:v>
                </c:pt>
                <c:pt idx="227">
                  <c:v>-28.854561741867265</c:v>
                </c:pt>
                <c:pt idx="228">
                  <c:v>-46.618099068772565</c:v>
                </c:pt>
                <c:pt idx="229">
                  <c:v>-30.093458721106515</c:v>
                </c:pt>
                <c:pt idx="230">
                  <c:v>20.555875054813949</c:v>
                </c:pt>
                <c:pt idx="231">
                  <c:v>-79.844605010053598</c:v>
                </c:pt>
                <c:pt idx="232">
                  <c:v>-88.364856230305222</c:v>
                </c:pt>
                <c:pt idx="233">
                  <c:v>-51.278346884150793</c:v>
                </c:pt>
                <c:pt idx="234">
                  <c:v>-12.929482872424433</c:v>
                </c:pt>
                <c:pt idx="235">
                  <c:v>-21.625035096416685</c:v>
                </c:pt>
                <c:pt idx="236">
                  <c:v>-36.182776439038257</c:v>
                </c:pt>
                <c:pt idx="237">
                  <c:v>-120.89399143629637</c:v>
                </c:pt>
                <c:pt idx="238">
                  <c:v>-70.845028161688774</c:v>
                </c:pt>
                <c:pt idx="239">
                  <c:v>70.102142505012083</c:v>
                </c:pt>
                <c:pt idx="240">
                  <c:v>-64.112489623543013</c:v>
                </c:pt>
                <c:pt idx="241">
                  <c:v>-66.405243163858884</c:v>
                </c:pt>
                <c:pt idx="242">
                  <c:v>48.514588474504393</c:v>
                </c:pt>
                <c:pt idx="243">
                  <c:v>64.978039449705705</c:v>
                </c:pt>
                <c:pt idx="244">
                  <c:v>-24.925919631555715</c:v>
                </c:pt>
                <c:pt idx="245">
                  <c:v>15.454319825027209</c:v>
                </c:pt>
                <c:pt idx="246">
                  <c:v>33.602193950872056</c:v>
                </c:pt>
                <c:pt idx="247">
                  <c:v>-33.958710403282197</c:v>
                </c:pt>
                <c:pt idx="248">
                  <c:v>8.523614864377814</c:v>
                </c:pt>
                <c:pt idx="249">
                  <c:v>-63.346178856846741</c:v>
                </c:pt>
                <c:pt idx="250">
                  <c:v>11.582298794658875</c:v>
                </c:pt>
                <c:pt idx="251">
                  <c:v>17.348958364272782</c:v>
                </c:pt>
                <c:pt idx="252">
                  <c:v>71.896784665199903</c:v>
                </c:pt>
                <c:pt idx="253">
                  <c:v>-93.314069151634911</c:v>
                </c:pt>
                <c:pt idx="254">
                  <c:v>15.904022249900054</c:v>
                </c:pt>
                <c:pt idx="255">
                  <c:v>-12.757257095346645</c:v>
                </c:pt>
                <c:pt idx="256">
                  <c:v>59.277928949517772</c:v>
                </c:pt>
                <c:pt idx="257">
                  <c:v>7.655357157188492</c:v>
                </c:pt>
                <c:pt idx="258">
                  <c:v>-11.695856190606156</c:v>
                </c:pt>
                <c:pt idx="259">
                  <c:v>57.381662075192651</c:v>
                </c:pt>
                <c:pt idx="260">
                  <c:v>-55.192921222008344</c:v>
                </c:pt>
                <c:pt idx="261">
                  <c:v>45.100314657033586</c:v>
                </c:pt>
                <c:pt idx="262">
                  <c:v>-113.06888121595551</c:v>
                </c:pt>
                <c:pt idx="263">
                  <c:v>21.241118508085737</c:v>
                </c:pt>
                <c:pt idx="264">
                  <c:v>46.100219551863518</c:v>
                </c:pt>
                <c:pt idx="265">
                  <c:v>-44.418868056921468</c:v>
                </c:pt>
                <c:pt idx="266">
                  <c:v>7.5540129159238516</c:v>
                </c:pt>
                <c:pt idx="267">
                  <c:v>10.595680462679745</c:v>
                </c:pt>
                <c:pt idx="268">
                  <c:v>60.954569785311413</c:v>
                </c:pt>
                <c:pt idx="269">
                  <c:v>-4.4130199936621972</c:v>
                </c:pt>
                <c:pt idx="270">
                  <c:v>-54.642484079821344</c:v>
                </c:pt>
                <c:pt idx="271">
                  <c:v>-42.550027681158546</c:v>
                </c:pt>
                <c:pt idx="272">
                  <c:v>1.2756313591008617</c:v>
                </c:pt>
                <c:pt idx="273">
                  <c:v>-51.926036279672033</c:v>
                </c:pt>
                <c:pt idx="274">
                  <c:v>14.934586599152208</c:v>
                </c:pt>
                <c:pt idx="275">
                  <c:v>-39.74558792827704</c:v>
                </c:pt>
                <c:pt idx="276">
                  <c:v>-37.46680968430848</c:v>
                </c:pt>
                <c:pt idx="277">
                  <c:v>14.459541161757201</c:v>
                </c:pt>
                <c:pt idx="278">
                  <c:v>22.989243691763185</c:v>
                </c:pt>
                <c:pt idx="279">
                  <c:v>-20.428278212278272</c:v>
                </c:pt>
                <c:pt idx="280">
                  <c:v>-7.2032560231551797</c:v>
                </c:pt>
                <c:pt idx="281">
                  <c:v>19.468538454583243</c:v>
                </c:pt>
                <c:pt idx="282">
                  <c:v>26.577842897359634</c:v>
                </c:pt>
                <c:pt idx="283">
                  <c:v>36.960852986754482</c:v>
                </c:pt>
                <c:pt idx="284">
                  <c:v>19.553982048822075</c:v>
                </c:pt>
                <c:pt idx="285">
                  <c:v>-51.406025321595024</c:v>
                </c:pt>
                <c:pt idx="286">
                  <c:v>8.6023326462104137</c:v>
                </c:pt>
                <c:pt idx="287">
                  <c:v>-65.828260409368937</c:v>
                </c:pt>
                <c:pt idx="288">
                  <c:v>34.168948738186664</c:v>
                </c:pt>
                <c:pt idx="289">
                  <c:v>65.845977530822282</c:v>
                </c:pt>
                <c:pt idx="290">
                  <c:v>2.7470478325434629</c:v>
                </c:pt>
                <c:pt idx="291">
                  <c:v>33.422787727149938</c:v>
                </c:pt>
                <c:pt idx="292">
                  <c:v>30.086623144180869</c:v>
                </c:pt>
                <c:pt idx="293">
                  <c:v>28.401244572601861</c:v>
                </c:pt>
                <c:pt idx="294">
                  <c:v>-6.00414332947045</c:v>
                </c:pt>
                <c:pt idx="295">
                  <c:v>-76.929465015059151</c:v>
                </c:pt>
                <c:pt idx="296">
                  <c:v>59.973015884622086</c:v>
                </c:pt>
                <c:pt idx="297">
                  <c:v>28.383354231664214</c:v>
                </c:pt>
                <c:pt idx="298">
                  <c:v>-37.29011950550376</c:v>
                </c:pt>
                <c:pt idx="299">
                  <c:v>-6.0931651330608911</c:v>
                </c:pt>
                <c:pt idx="300">
                  <c:v>-8.1467098389866663</c:v>
                </c:pt>
                <c:pt idx="301">
                  <c:v>-13.634091242140768</c:v>
                </c:pt>
                <c:pt idx="302">
                  <c:v>-65.925778216413192</c:v>
                </c:pt>
                <c:pt idx="303">
                  <c:v>135.01674803776851</c:v>
                </c:pt>
                <c:pt idx="304">
                  <c:v>68.379731688351583</c:v>
                </c:pt>
                <c:pt idx="305">
                  <c:v>-70.497510261902406</c:v>
                </c:pt>
                <c:pt idx="306">
                  <c:v>-25.269766232930774</c:v>
                </c:pt>
                <c:pt idx="307">
                  <c:v>46.720516461809176</c:v>
                </c:pt>
                <c:pt idx="308">
                  <c:v>122.85205455095746</c:v>
                </c:pt>
                <c:pt idx="309">
                  <c:v>41.475926752680245</c:v>
                </c:pt>
                <c:pt idx="310">
                  <c:v>10.839693325418548</c:v>
                </c:pt>
                <c:pt idx="311">
                  <c:v>-15.822228676644981</c:v>
                </c:pt>
                <c:pt idx="312">
                  <c:v>6.9365136213905236</c:v>
                </c:pt>
                <c:pt idx="313">
                  <c:v>-82.71488591330791</c:v>
                </c:pt>
                <c:pt idx="314">
                  <c:v>10.312887780123262</c:v>
                </c:pt>
                <c:pt idx="315">
                  <c:v>31.264659120183016</c:v>
                </c:pt>
                <c:pt idx="316">
                  <c:v>2.1836402787456413</c:v>
                </c:pt>
                <c:pt idx="317">
                  <c:v>64.830423559413816</c:v>
                </c:pt>
                <c:pt idx="318">
                  <c:v>-6.4213604139471956</c:v>
                </c:pt>
                <c:pt idx="319">
                  <c:v>-4.0507645639923009</c:v>
                </c:pt>
                <c:pt idx="320">
                  <c:v>-24.320206498096489</c:v>
                </c:pt>
                <c:pt idx="321">
                  <c:v>30.109423926352278</c:v>
                </c:pt>
                <c:pt idx="322">
                  <c:v>-47.984140449361803</c:v>
                </c:pt>
                <c:pt idx="323">
                  <c:v>-18.523733270728115</c:v>
                </c:pt>
                <c:pt idx="324">
                  <c:v>90.158788562266579</c:v>
                </c:pt>
                <c:pt idx="325">
                  <c:v>118.08689674435307</c:v>
                </c:pt>
                <c:pt idx="326">
                  <c:v>37.845369627208498</c:v>
                </c:pt>
                <c:pt idx="327">
                  <c:v>-61.820213401452037</c:v>
                </c:pt>
                <c:pt idx="328">
                  <c:v>15.570680437149754</c:v>
                </c:pt>
                <c:pt idx="329">
                  <c:v>-8.7670864608068815</c:v>
                </c:pt>
                <c:pt idx="330">
                  <c:v>-35.290492612534749</c:v>
                </c:pt>
                <c:pt idx="331">
                  <c:v>-26.727807271472031</c:v>
                </c:pt>
                <c:pt idx="332">
                  <c:v>-50.914370351738896</c:v>
                </c:pt>
                <c:pt idx="333">
                  <c:v>-40.578475203729305</c:v>
                </c:pt>
                <c:pt idx="334">
                  <c:v>-32.366187598495777</c:v>
                </c:pt>
                <c:pt idx="335">
                  <c:v>-117.95405622072913</c:v>
                </c:pt>
                <c:pt idx="336">
                  <c:v>-128.38468317625285</c:v>
                </c:pt>
                <c:pt idx="337">
                  <c:v>8.8575117133157431</c:v>
                </c:pt>
                <c:pt idx="338">
                  <c:v>-42.033427165088732</c:v>
                </c:pt>
                <c:pt idx="339">
                  <c:v>-30.532148940467664</c:v>
                </c:pt>
                <c:pt idx="340">
                  <c:v>55.61082765996057</c:v>
                </c:pt>
                <c:pt idx="341">
                  <c:v>-18.436299193917701</c:v>
                </c:pt>
                <c:pt idx="342">
                  <c:v>-9.2332351831928641</c:v>
                </c:pt>
                <c:pt idx="343">
                  <c:v>-67.690023121585241</c:v>
                </c:pt>
                <c:pt idx="344">
                  <c:v>43.71413691213688</c:v>
                </c:pt>
                <c:pt idx="345">
                  <c:v>36.513644828123901</c:v>
                </c:pt>
                <c:pt idx="346">
                  <c:v>-69.424203398463078</c:v>
                </c:pt>
                <c:pt idx="347">
                  <c:v>-16.515116562094047</c:v>
                </c:pt>
                <c:pt idx="348">
                  <c:v>6.4174610306609301</c:v>
                </c:pt>
                <c:pt idx="349">
                  <c:v>2.5167604421616154</c:v>
                </c:pt>
                <c:pt idx="350">
                  <c:v>-63.02293042412046</c:v>
                </c:pt>
                <c:pt idx="351">
                  <c:v>31.173846106278567</c:v>
                </c:pt>
                <c:pt idx="352">
                  <c:v>-18.619738289275677</c:v>
                </c:pt>
                <c:pt idx="353">
                  <c:v>28.726191687205276</c:v>
                </c:pt>
                <c:pt idx="354">
                  <c:v>79.831309137103759</c:v>
                </c:pt>
                <c:pt idx="355">
                  <c:v>13.545759095406712</c:v>
                </c:pt>
                <c:pt idx="356">
                  <c:v>-23.861132893972556</c:v>
                </c:pt>
                <c:pt idx="357">
                  <c:v>-113.77803700994041</c:v>
                </c:pt>
                <c:pt idx="358">
                  <c:v>48.726189273434656</c:v>
                </c:pt>
                <c:pt idx="359">
                  <c:v>-33.439649636215435</c:v>
                </c:pt>
                <c:pt idx="360">
                  <c:v>34.96154001856236</c:v>
                </c:pt>
                <c:pt idx="361">
                  <c:v>44.5148071785095</c:v>
                </c:pt>
                <c:pt idx="362">
                  <c:v>-73.532755612647762</c:v>
                </c:pt>
                <c:pt idx="363">
                  <c:v>-32.419530072991783</c:v>
                </c:pt>
                <c:pt idx="364">
                  <c:v>1.6048149259173128</c:v>
                </c:pt>
                <c:pt idx="365">
                  <c:v>-21.513165373518163</c:v>
                </c:pt>
                <c:pt idx="366">
                  <c:v>15.248960315765252</c:v>
                </c:pt>
                <c:pt idx="367">
                  <c:v>-23.711122930759981</c:v>
                </c:pt>
                <c:pt idx="368">
                  <c:v>-61.100335964217997</c:v>
                </c:pt>
                <c:pt idx="369">
                  <c:v>-44.301547316506138</c:v>
                </c:pt>
                <c:pt idx="370">
                  <c:v>-31.485274408912353</c:v>
                </c:pt>
                <c:pt idx="371">
                  <c:v>-17.603467068720406</c:v>
                </c:pt>
                <c:pt idx="372">
                  <c:v>44.050061124936143</c:v>
                </c:pt>
                <c:pt idx="373">
                  <c:v>86.498434582655293</c:v>
                </c:pt>
                <c:pt idx="374">
                  <c:v>24.156755888496335</c:v>
                </c:pt>
                <c:pt idx="375">
                  <c:v>-54.337304552546833</c:v>
                </c:pt>
                <c:pt idx="376">
                  <c:v>-14.819659093568001</c:v>
                </c:pt>
                <c:pt idx="377">
                  <c:v>-51.276544103178836</c:v>
                </c:pt>
                <c:pt idx="378">
                  <c:v>19.559482049791466</c:v>
                </c:pt>
                <c:pt idx="379">
                  <c:v>52.275044661390531</c:v>
                </c:pt>
                <c:pt idx="380">
                  <c:v>-6.6302967433307751</c:v>
                </c:pt>
                <c:pt idx="381">
                  <c:v>-42.189504444256343</c:v>
                </c:pt>
                <c:pt idx="382">
                  <c:v>-74.346043907843438</c:v>
                </c:pt>
                <c:pt idx="383">
                  <c:v>0.51105450373469452</c:v>
                </c:pt>
                <c:pt idx="384">
                  <c:v>-43.39731149746877</c:v>
                </c:pt>
                <c:pt idx="385">
                  <c:v>-41.526926465602529</c:v>
                </c:pt>
                <c:pt idx="386">
                  <c:v>6.4952163551330759</c:v>
                </c:pt>
                <c:pt idx="387">
                  <c:v>-25.493420341352742</c:v>
                </c:pt>
                <c:pt idx="388">
                  <c:v>14.822326545311629</c:v>
                </c:pt>
                <c:pt idx="389">
                  <c:v>17.334437477958168</c:v>
                </c:pt>
                <c:pt idx="390">
                  <c:v>-28.96510128128784</c:v>
                </c:pt>
                <c:pt idx="391">
                  <c:v>17.084689086599823</c:v>
                </c:pt>
                <c:pt idx="392">
                  <c:v>-7.0385898581385149</c:v>
                </c:pt>
                <c:pt idx="393">
                  <c:v>-25.827505270918778</c:v>
                </c:pt>
                <c:pt idx="394">
                  <c:v>63.321215453940255</c:v>
                </c:pt>
                <c:pt idx="395">
                  <c:v>-23.344592696621831</c:v>
                </c:pt>
                <c:pt idx="396">
                  <c:v>81.646791001773209</c:v>
                </c:pt>
                <c:pt idx="397">
                  <c:v>14.873408332053263</c:v>
                </c:pt>
                <c:pt idx="398">
                  <c:v>124.52309461214662</c:v>
                </c:pt>
                <c:pt idx="399">
                  <c:v>38.445862063085258</c:v>
                </c:pt>
                <c:pt idx="400">
                  <c:v>-17.414585670214496</c:v>
                </c:pt>
                <c:pt idx="401">
                  <c:v>-33.608990122587372</c:v>
                </c:pt>
                <c:pt idx="402">
                  <c:v>-23.460405180776689</c:v>
                </c:pt>
                <c:pt idx="403">
                  <c:v>-33.806140261111253</c:v>
                </c:pt>
                <c:pt idx="404">
                  <c:v>46.325864748665339</c:v>
                </c:pt>
                <c:pt idx="405">
                  <c:v>1.5297293108324852</c:v>
                </c:pt>
                <c:pt idx="406">
                  <c:v>94.558004686559769</c:v>
                </c:pt>
                <c:pt idx="407">
                  <c:v>76.545853187264044</c:v>
                </c:pt>
                <c:pt idx="408">
                  <c:v>19.030988121710276</c:v>
                </c:pt>
                <c:pt idx="409">
                  <c:v>1.0340469298145054</c:v>
                </c:pt>
                <c:pt idx="410">
                  <c:v>-63.429540130651198</c:v>
                </c:pt>
                <c:pt idx="411">
                  <c:v>-10.33157402379414</c:v>
                </c:pt>
                <c:pt idx="412">
                  <c:v>-80.83366657067117</c:v>
                </c:pt>
                <c:pt idx="413">
                  <c:v>1.0735855849819433</c:v>
                </c:pt>
                <c:pt idx="414">
                  <c:v>17.59162984473852</c:v>
                </c:pt>
                <c:pt idx="415">
                  <c:v>27.594436742433039</c:v>
                </c:pt>
                <c:pt idx="416">
                  <c:v>10.71048182239301</c:v>
                </c:pt>
                <c:pt idx="417">
                  <c:v>-47.135690355118697</c:v>
                </c:pt>
                <c:pt idx="418">
                  <c:v>-84.273173363432619</c:v>
                </c:pt>
                <c:pt idx="419">
                  <c:v>-65.284627996625687</c:v>
                </c:pt>
                <c:pt idx="420">
                  <c:v>49.786441423579696</c:v>
                </c:pt>
                <c:pt idx="421">
                  <c:v>44.378531025992643</c:v>
                </c:pt>
                <c:pt idx="422">
                  <c:v>25.857334717577864</c:v>
                </c:pt>
                <c:pt idx="423">
                  <c:v>-1.586254360951866</c:v>
                </c:pt>
                <c:pt idx="424">
                  <c:v>-6.7337894355781831</c:v>
                </c:pt>
                <c:pt idx="425">
                  <c:v>-9.8091960929307902</c:v>
                </c:pt>
                <c:pt idx="426">
                  <c:v>103.66632604521122</c:v>
                </c:pt>
                <c:pt idx="427">
                  <c:v>-44.406713599955701</c:v>
                </c:pt>
                <c:pt idx="428">
                  <c:v>40.722401429253473</c:v>
                </c:pt>
                <c:pt idx="429">
                  <c:v>36.884487321318623</c:v>
                </c:pt>
                <c:pt idx="430">
                  <c:v>-24.287762455831317</c:v>
                </c:pt>
                <c:pt idx="431">
                  <c:v>48.282260642602431</c:v>
                </c:pt>
                <c:pt idx="432">
                  <c:v>-62.49636081330452</c:v>
                </c:pt>
                <c:pt idx="433">
                  <c:v>-61.281075596399262</c:v>
                </c:pt>
                <c:pt idx="434">
                  <c:v>-55.114218010658867</c:v>
                </c:pt>
                <c:pt idx="435">
                  <c:v>75.656873004348313</c:v>
                </c:pt>
                <c:pt idx="436">
                  <c:v>-46.913287709329708</c:v>
                </c:pt>
                <c:pt idx="437">
                  <c:v>23.39992981502926</c:v>
                </c:pt>
                <c:pt idx="438">
                  <c:v>16.754774635845845</c:v>
                </c:pt>
                <c:pt idx="439">
                  <c:v>4.4998783662490194</c:v>
                </c:pt>
                <c:pt idx="440">
                  <c:v>-75.264700673409891</c:v>
                </c:pt>
                <c:pt idx="441">
                  <c:v>46.876704220025772</c:v>
                </c:pt>
                <c:pt idx="442">
                  <c:v>3.9322327022102161</c:v>
                </c:pt>
                <c:pt idx="443">
                  <c:v>24.729425033885615</c:v>
                </c:pt>
                <c:pt idx="444">
                  <c:v>-63.459847189713614</c:v>
                </c:pt>
                <c:pt idx="445">
                  <c:v>12.824032883062367</c:v>
                </c:pt>
                <c:pt idx="446">
                  <c:v>-24.813411680441025</c:v>
                </c:pt>
                <c:pt idx="447">
                  <c:v>0.67627191131056463</c:v>
                </c:pt>
                <c:pt idx="448">
                  <c:v>26.078141595711298</c:v>
                </c:pt>
                <c:pt idx="449">
                  <c:v>100.88151169879117</c:v>
                </c:pt>
                <c:pt idx="450">
                  <c:v>-4.7630095104898471</c:v>
                </c:pt>
                <c:pt idx="451">
                  <c:v>33.961274080808153</c:v>
                </c:pt>
                <c:pt idx="452">
                  <c:v>30.863496326433971</c:v>
                </c:pt>
                <c:pt idx="453">
                  <c:v>-103.92643502768159</c:v>
                </c:pt>
                <c:pt idx="454">
                  <c:v>-35.716064950243847</c:v>
                </c:pt>
                <c:pt idx="455">
                  <c:v>-28.725413318857512</c:v>
                </c:pt>
                <c:pt idx="456">
                  <c:v>41.16131987626683</c:v>
                </c:pt>
                <c:pt idx="457">
                  <c:v>-14.199328093931719</c:v>
                </c:pt>
                <c:pt idx="458">
                  <c:v>54.211758788313361</c:v>
                </c:pt>
                <c:pt idx="459">
                  <c:v>103.34011830896618</c:v>
                </c:pt>
                <c:pt idx="460">
                  <c:v>43.147316648596515</c:v>
                </c:pt>
                <c:pt idx="461">
                  <c:v>14.254156586747394</c:v>
                </c:pt>
                <c:pt idx="462">
                  <c:v>75.44165737162821</c:v>
                </c:pt>
                <c:pt idx="463">
                  <c:v>-52.020759066372179</c:v>
                </c:pt>
                <c:pt idx="464">
                  <c:v>41.113154067121712</c:v>
                </c:pt>
                <c:pt idx="465">
                  <c:v>-47.420638135941225</c:v>
                </c:pt>
                <c:pt idx="466">
                  <c:v>-25.282445290558901</c:v>
                </c:pt>
                <c:pt idx="467">
                  <c:v>31.139706017053371</c:v>
                </c:pt>
                <c:pt idx="468">
                  <c:v>-4.106624179290506</c:v>
                </c:pt>
                <c:pt idx="469">
                  <c:v>30.972035689892159</c:v>
                </c:pt>
                <c:pt idx="470">
                  <c:v>-0.67452888646073905</c:v>
                </c:pt>
                <c:pt idx="471">
                  <c:v>10.878090061020542</c:v>
                </c:pt>
                <c:pt idx="472">
                  <c:v>-49.677087993768311</c:v>
                </c:pt>
                <c:pt idx="473">
                  <c:v>88.266550797451643</c:v>
                </c:pt>
                <c:pt idx="474">
                  <c:v>30.302912214924056</c:v>
                </c:pt>
                <c:pt idx="475">
                  <c:v>129.78025365549149</c:v>
                </c:pt>
                <c:pt idx="476">
                  <c:v>10.183498114934071</c:v>
                </c:pt>
                <c:pt idx="477">
                  <c:v>6.2646953187662167</c:v>
                </c:pt>
                <c:pt idx="478">
                  <c:v>19.094921287890692</c:v>
                </c:pt>
                <c:pt idx="479">
                  <c:v>8.8629239614973017</c:v>
                </c:pt>
                <c:pt idx="480">
                  <c:v>-35.001098087101511</c:v>
                </c:pt>
                <c:pt idx="481">
                  <c:v>43.711093596652255</c:v>
                </c:pt>
                <c:pt idx="482">
                  <c:v>-14.321439840084544</c:v>
                </c:pt>
                <c:pt idx="483">
                  <c:v>38.701246732632619</c:v>
                </c:pt>
                <c:pt idx="484">
                  <c:v>-62.226234038802097</c:v>
                </c:pt>
                <c:pt idx="485">
                  <c:v>-26.802510301432491</c:v>
                </c:pt>
                <c:pt idx="486">
                  <c:v>-48.460676131133589</c:v>
                </c:pt>
                <c:pt idx="487">
                  <c:v>55.191609587945536</c:v>
                </c:pt>
                <c:pt idx="488">
                  <c:v>-26.27134509691906</c:v>
                </c:pt>
                <c:pt idx="489">
                  <c:v>25.919856584895122</c:v>
                </c:pt>
                <c:pt idx="490">
                  <c:v>-3.7894051276521141</c:v>
                </c:pt>
                <c:pt idx="491">
                  <c:v>-72.635344416103507</c:v>
                </c:pt>
                <c:pt idx="492">
                  <c:v>-19.632642254305619</c:v>
                </c:pt>
                <c:pt idx="493">
                  <c:v>6.0348808372881555</c:v>
                </c:pt>
                <c:pt idx="494">
                  <c:v>56.961079469881945</c:v>
                </c:pt>
                <c:pt idx="495">
                  <c:v>-3.8679558963844816</c:v>
                </c:pt>
                <c:pt idx="496">
                  <c:v>-30.256800416917255</c:v>
                </c:pt>
                <c:pt idx="497">
                  <c:v>-23.840837667137336</c:v>
                </c:pt>
                <c:pt idx="498">
                  <c:v>-65.573503254150623</c:v>
                </c:pt>
                <c:pt idx="499">
                  <c:v>59.852263455058321</c:v>
                </c:pt>
                <c:pt idx="500">
                  <c:v>-35.02792952458546</c:v>
                </c:pt>
                <c:pt idx="501">
                  <c:v>-24.269262019212064</c:v>
                </c:pt>
                <c:pt idx="502">
                  <c:v>-47.951301266982426</c:v>
                </c:pt>
                <c:pt idx="503">
                  <c:v>72.746983618135829</c:v>
                </c:pt>
                <c:pt idx="504">
                  <c:v>44.8862591223021</c:v>
                </c:pt>
                <c:pt idx="505">
                  <c:v>-10.151312554522177</c:v>
                </c:pt>
                <c:pt idx="506">
                  <c:v>-4.7559127228476878</c:v>
                </c:pt>
                <c:pt idx="507">
                  <c:v>-28.353005491574287</c:v>
                </c:pt>
                <c:pt idx="508">
                  <c:v>-41.027120278284443</c:v>
                </c:pt>
                <c:pt idx="509">
                  <c:v>-6.586976470036257</c:v>
                </c:pt>
                <c:pt idx="510">
                  <c:v>-50.873396406157497</c:v>
                </c:pt>
                <c:pt idx="511">
                  <c:v>-11.827576369615038</c:v>
                </c:pt>
                <c:pt idx="512">
                  <c:v>-19.409894850374769</c:v>
                </c:pt>
                <c:pt idx="513">
                  <c:v>9.1624618660350237</c:v>
                </c:pt>
                <c:pt idx="514">
                  <c:v>17.65366449132706</c:v>
                </c:pt>
                <c:pt idx="515">
                  <c:v>21.726264888941675</c:v>
                </c:pt>
                <c:pt idx="516">
                  <c:v>8.9868926211075912</c:v>
                </c:pt>
                <c:pt idx="517">
                  <c:v>-80.020181207161031</c:v>
                </c:pt>
                <c:pt idx="518">
                  <c:v>-6.5661843822512402</c:v>
                </c:pt>
                <c:pt idx="519">
                  <c:v>64.956781208086255</c:v>
                </c:pt>
                <c:pt idx="520">
                  <c:v>21.077333588077824</c:v>
                </c:pt>
                <c:pt idx="521">
                  <c:v>3.590553994098836</c:v>
                </c:pt>
                <c:pt idx="522">
                  <c:v>-3.432401306535509</c:v>
                </c:pt>
                <c:pt idx="523">
                  <c:v>-21.75594533018409</c:v>
                </c:pt>
                <c:pt idx="524">
                  <c:v>18.485456417160044</c:v>
                </c:pt>
                <c:pt idx="525">
                  <c:v>40.86579598515587</c:v>
                </c:pt>
                <c:pt idx="526">
                  <c:v>-11.375276741800906</c:v>
                </c:pt>
                <c:pt idx="527">
                  <c:v>54.897096026353992</c:v>
                </c:pt>
                <c:pt idx="528">
                  <c:v>-9.3731914666965306</c:v>
                </c:pt>
                <c:pt idx="529">
                  <c:v>-41.912883283559871</c:v>
                </c:pt>
                <c:pt idx="530">
                  <c:v>54.204557719983811</c:v>
                </c:pt>
                <c:pt idx="531">
                  <c:v>74.949953840967979</c:v>
                </c:pt>
                <c:pt idx="532">
                  <c:v>18.003139197061664</c:v>
                </c:pt>
                <c:pt idx="533">
                  <c:v>67.214122773377582</c:v>
                </c:pt>
                <c:pt idx="534">
                  <c:v>-73.376814835618916</c:v>
                </c:pt>
                <c:pt idx="535">
                  <c:v>23.224771687527113</c:v>
                </c:pt>
                <c:pt idx="536">
                  <c:v>76.271512458214403</c:v>
                </c:pt>
                <c:pt idx="537">
                  <c:v>3.0300956427994361</c:v>
                </c:pt>
                <c:pt idx="538">
                  <c:v>-27.864825871943719</c:v>
                </c:pt>
                <c:pt idx="539">
                  <c:v>125.950308792068</c:v>
                </c:pt>
                <c:pt idx="540">
                  <c:v>57.076873712579214</c:v>
                </c:pt>
                <c:pt idx="541">
                  <c:v>0.24460392870450276</c:v>
                </c:pt>
                <c:pt idx="542">
                  <c:v>24.829264706377039</c:v>
                </c:pt>
                <c:pt idx="543">
                  <c:v>36.03114087799257</c:v>
                </c:pt>
                <c:pt idx="544">
                  <c:v>72.694602582592168</c:v>
                </c:pt>
                <c:pt idx="545">
                  <c:v>-4.4428143304257919</c:v>
                </c:pt>
                <c:pt idx="546">
                  <c:v>27.623831374422942</c:v>
                </c:pt>
                <c:pt idx="547">
                  <c:v>-42.687492862257841</c:v>
                </c:pt>
                <c:pt idx="548">
                  <c:v>-4.2633567278033953</c:v>
                </c:pt>
                <c:pt idx="549">
                  <c:v>-9.3838565346652558</c:v>
                </c:pt>
                <c:pt idx="550">
                  <c:v>-55.475430503421201</c:v>
                </c:pt>
                <c:pt idx="551">
                  <c:v>151.65098567185822</c:v>
                </c:pt>
                <c:pt idx="552">
                  <c:v>-5.8039493712256718</c:v>
                </c:pt>
                <c:pt idx="553">
                  <c:v>-41.389060806583345</c:v>
                </c:pt>
                <c:pt idx="554">
                  <c:v>0.43008540988938015</c:v>
                </c:pt>
                <c:pt idx="555">
                  <c:v>1.7244686788311849</c:v>
                </c:pt>
                <c:pt idx="556">
                  <c:v>-17.362629134121917</c:v>
                </c:pt>
                <c:pt idx="557">
                  <c:v>-42.927741401100327</c:v>
                </c:pt>
                <c:pt idx="558">
                  <c:v>56.355878026981927</c:v>
                </c:pt>
                <c:pt idx="559">
                  <c:v>78.365664909550134</c:v>
                </c:pt>
                <c:pt idx="560">
                  <c:v>-48.413039209639365</c:v>
                </c:pt>
                <c:pt idx="561">
                  <c:v>38.235495292292093</c:v>
                </c:pt>
                <c:pt idx="562">
                  <c:v>-11.216119898824452</c:v>
                </c:pt>
                <c:pt idx="563">
                  <c:v>-31.8233793683846</c:v>
                </c:pt>
                <c:pt idx="564">
                  <c:v>-35.63912062991043</c:v>
                </c:pt>
                <c:pt idx="565">
                  <c:v>-3.6915273825483954</c:v>
                </c:pt>
                <c:pt idx="566">
                  <c:v>87.173912209344167</c:v>
                </c:pt>
                <c:pt idx="567">
                  <c:v>102.29785868061902</c:v>
                </c:pt>
                <c:pt idx="568">
                  <c:v>221.62306921895077</c:v>
                </c:pt>
                <c:pt idx="569">
                  <c:v>0.36301618650331535</c:v>
                </c:pt>
                <c:pt idx="570">
                  <c:v>36.92283342157927</c:v>
                </c:pt>
                <c:pt idx="571">
                  <c:v>52.931862790451262</c:v>
                </c:pt>
                <c:pt idx="572">
                  <c:v>-12.161276759125537</c:v>
                </c:pt>
                <c:pt idx="573">
                  <c:v>-18.553080536214004</c:v>
                </c:pt>
                <c:pt idx="574">
                  <c:v>-56.103405501842964</c:v>
                </c:pt>
                <c:pt idx="575">
                  <c:v>37.839208089880771</c:v>
                </c:pt>
                <c:pt idx="576">
                  <c:v>-13.029505072504868</c:v>
                </c:pt>
                <c:pt idx="577">
                  <c:v>12.273788364500128</c:v>
                </c:pt>
                <c:pt idx="578">
                  <c:v>57.166993215900149</c:v>
                </c:pt>
                <c:pt idx="579">
                  <c:v>10.647632111663857</c:v>
                </c:pt>
                <c:pt idx="580">
                  <c:v>-71.73321807063418</c:v>
                </c:pt>
                <c:pt idx="581">
                  <c:v>-100.67981649878317</c:v>
                </c:pt>
                <c:pt idx="582">
                  <c:v>1.1941030464990439</c:v>
                </c:pt>
                <c:pt idx="583">
                  <c:v>10.859606370392463</c:v>
                </c:pt>
                <c:pt idx="584">
                  <c:v>-90.015214388895288</c:v>
                </c:pt>
                <c:pt idx="585">
                  <c:v>89.887499590720182</c:v>
                </c:pt>
                <c:pt idx="586">
                  <c:v>-10.152982464156453</c:v>
                </c:pt>
                <c:pt idx="587">
                  <c:v>-87.876623861189984</c:v>
                </c:pt>
                <c:pt idx="588">
                  <c:v>-13.075769086617381</c:v>
                </c:pt>
                <c:pt idx="589">
                  <c:v>-7.9782192123524425</c:v>
                </c:pt>
                <c:pt idx="590">
                  <c:v>25.651825483477982</c:v>
                </c:pt>
                <c:pt idx="591">
                  <c:v>76.43681304266677</c:v>
                </c:pt>
                <c:pt idx="592">
                  <c:v>-8.2965951498369019</c:v>
                </c:pt>
                <c:pt idx="593">
                  <c:v>36.492030790846194</c:v>
                </c:pt>
                <c:pt idx="594">
                  <c:v>-15.582633404706353</c:v>
                </c:pt>
                <c:pt idx="595">
                  <c:v>9.6463421927591124</c:v>
                </c:pt>
                <c:pt idx="596">
                  <c:v>6.5764133751665153</c:v>
                </c:pt>
                <c:pt idx="597">
                  <c:v>-14.9083805690265</c:v>
                </c:pt>
                <c:pt idx="598">
                  <c:v>10.529569585695969</c:v>
                </c:pt>
                <c:pt idx="599">
                  <c:v>-63.684643984720005</c:v>
                </c:pt>
                <c:pt idx="600">
                  <c:v>5.2123727854590793</c:v>
                </c:pt>
                <c:pt idx="601">
                  <c:v>-0.82392954742631352</c:v>
                </c:pt>
                <c:pt idx="602">
                  <c:v>-80.41050211958688</c:v>
                </c:pt>
                <c:pt idx="603">
                  <c:v>-61.08769620252243</c:v>
                </c:pt>
                <c:pt idx="604">
                  <c:v>-40.975555951733256</c:v>
                </c:pt>
                <c:pt idx="605">
                  <c:v>77.691438459330627</c:v>
                </c:pt>
                <c:pt idx="606">
                  <c:v>-10.157386182406889</c:v>
                </c:pt>
                <c:pt idx="607">
                  <c:v>48.38325474568417</c:v>
                </c:pt>
                <c:pt idx="608">
                  <c:v>-33.035641271236436</c:v>
                </c:pt>
                <c:pt idx="609">
                  <c:v>16.828988533409913</c:v>
                </c:pt>
                <c:pt idx="610">
                  <c:v>18.200431587755499</c:v>
                </c:pt>
                <c:pt idx="611">
                  <c:v>8.5621223491290497</c:v>
                </c:pt>
                <c:pt idx="612">
                  <c:v>123.70697980563105</c:v>
                </c:pt>
                <c:pt idx="613">
                  <c:v>-13.603347907598902</c:v>
                </c:pt>
                <c:pt idx="614">
                  <c:v>-53.453443039177259</c:v>
                </c:pt>
                <c:pt idx="615">
                  <c:v>-33.381937128849501</c:v>
                </c:pt>
                <c:pt idx="616">
                  <c:v>1.3636006677838743</c:v>
                </c:pt>
                <c:pt idx="617">
                  <c:v>98.926455790069994</c:v>
                </c:pt>
                <c:pt idx="618">
                  <c:v>-27.43621974479661</c:v>
                </c:pt>
                <c:pt idx="619">
                  <c:v>-33.087098747406309</c:v>
                </c:pt>
                <c:pt idx="620">
                  <c:v>-43.216606935906739</c:v>
                </c:pt>
                <c:pt idx="621">
                  <c:v>39.327102213919517</c:v>
                </c:pt>
                <c:pt idx="622">
                  <c:v>0.72671009932437514</c:v>
                </c:pt>
                <c:pt idx="623">
                  <c:v>-55.216157456744256</c:v>
                </c:pt>
                <c:pt idx="624">
                  <c:v>-21.619709931745369</c:v>
                </c:pt>
                <c:pt idx="625">
                  <c:v>-20.046078404294722</c:v>
                </c:pt>
                <c:pt idx="626">
                  <c:v>22.98639556343235</c:v>
                </c:pt>
                <c:pt idx="627">
                  <c:v>2.1486711347398804</c:v>
                </c:pt>
                <c:pt idx="628">
                  <c:v>-37.106687238366277</c:v>
                </c:pt>
                <c:pt idx="629">
                  <c:v>-21.861665417474487</c:v>
                </c:pt>
                <c:pt idx="630">
                  <c:v>-8.3343813791551149</c:v>
                </c:pt>
                <c:pt idx="631">
                  <c:v>19.273859537220837</c:v>
                </c:pt>
                <c:pt idx="632">
                  <c:v>-8.8453181855092389</c:v>
                </c:pt>
                <c:pt idx="633">
                  <c:v>-69.784884763788938</c:v>
                </c:pt>
                <c:pt idx="634">
                  <c:v>-46.974071241537047</c:v>
                </c:pt>
                <c:pt idx="635">
                  <c:v>-40.630993650155162</c:v>
                </c:pt>
                <c:pt idx="636">
                  <c:v>101.39787384583242</c:v>
                </c:pt>
                <c:pt idx="637">
                  <c:v>60.013979944599782</c:v>
                </c:pt>
                <c:pt idx="638">
                  <c:v>-1.8114802766382925</c:v>
                </c:pt>
                <c:pt idx="639">
                  <c:v>11.07926591695014</c:v>
                </c:pt>
                <c:pt idx="640">
                  <c:v>-67.770219008063208</c:v>
                </c:pt>
                <c:pt idx="641">
                  <c:v>-6.6132495704306899</c:v>
                </c:pt>
                <c:pt idx="642">
                  <c:v>50.508482475792555</c:v>
                </c:pt>
                <c:pt idx="643">
                  <c:v>34.123166185791185</c:v>
                </c:pt>
                <c:pt idx="644">
                  <c:v>1.6230948552646058</c:v>
                </c:pt>
                <c:pt idx="645">
                  <c:v>58.473543968976031</c:v>
                </c:pt>
                <c:pt idx="646">
                  <c:v>29.106368379890597</c:v>
                </c:pt>
                <c:pt idx="647">
                  <c:v>-10.594661313239325</c:v>
                </c:pt>
                <c:pt idx="648">
                  <c:v>-34.136265641579079</c:v>
                </c:pt>
                <c:pt idx="649">
                  <c:v>9.3464263226820847</c:v>
                </c:pt>
                <c:pt idx="650">
                  <c:v>33.53139028227686</c:v>
                </c:pt>
                <c:pt idx="651">
                  <c:v>16.370595736360936</c:v>
                </c:pt>
                <c:pt idx="652">
                  <c:v>6.4450104244312989</c:v>
                </c:pt>
                <c:pt idx="653">
                  <c:v>24.56971943140638</c:v>
                </c:pt>
                <c:pt idx="654">
                  <c:v>-67.217178933309441</c:v>
                </c:pt>
                <c:pt idx="655">
                  <c:v>-23.855063762643862</c:v>
                </c:pt>
                <c:pt idx="656">
                  <c:v>94.889649525964117</c:v>
                </c:pt>
                <c:pt idx="657">
                  <c:v>-4.2992175332845353</c:v>
                </c:pt>
                <c:pt idx="658">
                  <c:v>16.125639853042649</c:v>
                </c:pt>
                <c:pt idx="659">
                  <c:v>-61.498185992961155</c:v>
                </c:pt>
                <c:pt idx="660">
                  <c:v>29.664627210072812</c:v>
                </c:pt>
                <c:pt idx="661">
                  <c:v>-73.27196308385119</c:v>
                </c:pt>
                <c:pt idx="662">
                  <c:v>23.849518152453626</c:v>
                </c:pt>
                <c:pt idx="663">
                  <c:v>11.757294653083198</c:v>
                </c:pt>
                <c:pt idx="664">
                  <c:v>-18.038947210684498</c:v>
                </c:pt>
                <c:pt idx="665">
                  <c:v>37.556414479179182</c:v>
                </c:pt>
                <c:pt idx="666">
                  <c:v>47.364341674975009</c:v>
                </c:pt>
                <c:pt idx="667">
                  <c:v>85.981963801248213</c:v>
                </c:pt>
                <c:pt idx="668">
                  <c:v>-45.656502457792456</c:v>
                </c:pt>
                <c:pt idx="669">
                  <c:v>49.326157482148126</c:v>
                </c:pt>
                <c:pt idx="670">
                  <c:v>-9.3712188475781595</c:v>
                </c:pt>
                <c:pt idx="671">
                  <c:v>19.50631839408404</c:v>
                </c:pt>
                <c:pt idx="672">
                  <c:v>-66.110816396297494</c:v>
                </c:pt>
                <c:pt idx="673">
                  <c:v>91.453473748424003</c:v>
                </c:pt>
                <c:pt idx="674">
                  <c:v>13.558503227523374</c:v>
                </c:pt>
                <c:pt idx="675">
                  <c:v>90.01701774447865</c:v>
                </c:pt>
                <c:pt idx="676">
                  <c:v>-12.209304700693432</c:v>
                </c:pt>
                <c:pt idx="677">
                  <c:v>36.170309019691302</c:v>
                </c:pt>
                <c:pt idx="678">
                  <c:v>5.6400558626783432</c:v>
                </c:pt>
                <c:pt idx="679">
                  <c:v>32.517224776574075</c:v>
                </c:pt>
                <c:pt idx="680">
                  <c:v>-10.255371315247235</c:v>
                </c:pt>
                <c:pt idx="681">
                  <c:v>65.377734839631472</c:v>
                </c:pt>
                <c:pt idx="682">
                  <c:v>40.106748366575168</c:v>
                </c:pt>
                <c:pt idx="683">
                  <c:v>15.21409695343176</c:v>
                </c:pt>
                <c:pt idx="684">
                  <c:v>-55.748208704238444</c:v>
                </c:pt>
                <c:pt idx="685">
                  <c:v>-9.2734895559141464</c:v>
                </c:pt>
                <c:pt idx="686">
                  <c:v>17.434098656022723</c:v>
                </c:pt>
                <c:pt idx="687">
                  <c:v>17.404259324375868</c:v>
                </c:pt>
                <c:pt idx="688">
                  <c:v>-62.08738888517248</c:v>
                </c:pt>
                <c:pt idx="689">
                  <c:v>-9.9140557967356386</c:v>
                </c:pt>
                <c:pt idx="690">
                  <c:v>2.4745955352779596</c:v>
                </c:pt>
                <c:pt idx="691">
                  <c:v>-35.591263120977501</c:v>
                </c:pt>
                <c:pt idx="692">
                  <c:v>-44.063227773397614</c:v>
                </c:pt>
                <c:pt idx="693">
                  <c:v>26.93108192472684</c:v>
                </c:pt>
                <c:pt idx="694">
                  <c:v>45.515187114295983</c:v>
                </c:pt>
                <c:pt idx="695">
                  <c:v>50.492619431204417</c:v>
                </c:pt>
                <c:pt idx="696">
                  <c:v>-13.067184585125489</c:v>
                </c:pt>
                <c:pt idx="697">
                  <c:v>-44.904123796782486</c:v>
                </c:pt>
                <c:pt idx="698">
                  <c:v>-4.0376503050207724</c:v>
                </c:pt>
                <c:pt idx="699">
                  <c:v>-15.300666303768086</c:v>
                </c:pt>
                <c:pt idx="700">
                  <c:v>4.8215373260909775</c:v>
                </c:pt>
                <c:pt idx="701">
                  <c:v>-23.297680431969056</c:v>
                </c:pt>
                <c:pt idx="702">
                  <c:v>-49.235660062119344</c:v>
                </c:pt>
                <c:pt idx="703">
                  <c:v>55.644834296318479</c:v>
                </c:pt>
                <c:pt idx="704">
                  <c:v>17.388850153997623</c:v>
                </c:pt>
                <c:pt idx="705">
                  <c:v>66.505537220729252</c:v>
                </c:pt>
                <c:pt idx="706">
                  <c:v>39.171757910788685</c:v>
                </c:pt>
                <c:pt idx="707">
                  <c:v>3.9678107161584597</c:v>
                </c:pt>
                <c:pt idx="708">
                  <c:v>-58.93772020864219</c:v>
                </c:pt>
                <c:pt idx="709">
                  <c:v>46.949614549073047</c:v>
                </c:pt>
                <c:pt idx="710">
                  <c:v>32.52168648027034</c:v>
                </c:pt>
                <c:pt idx="711">
                  <c:v>-85.603292507891908</c:v>
                </c:pt>
                <c:pt idx="712">
                  <c:v>-17.619920375926156</c:v>
                </c:pt>
                <c:pt idx="713">
                  <c:v>77.479989367307482</c:v>
                </c:pt>
                <c:pt idx="714">
                  <c:v>16.808897930770719</c:v>
                </c:pt>
                <c:pt idx="715">
                  <c:v>15.771624034852241</c:v>
                </c:pt>
                <c:pt idx="716">
                  <c:v>-65.400514810997834</c:v>
                </c:pt>
                <c:pt idx="717">
                  <c:v>67.56343137677537</c:v>
                </c:pt>
                <c:pt idx="718">
                  <c:v>-49.825884121444126</c:v>
                </c:pt>
                <c:pt idx="719">
                  <c:v>-63.257409014692414</c:v>
                </c:pt>
                <c:pt idx="720">
                  <c:v>-7.5708780626275773</c:v>
                </c:pt>
                <c:pt idx="721">
                  <c:v>-45.445856660185825</c:v>
                </c:pt>
                <c:pt idx="722">
                  <c:v>2.114716986877939</c:v>
                </c:pt>
                <c:pt idx="723">
                  <c:v>58.55534666324219</c:v>
                </c:pt>
                <c:pt idx="724">
                  <c:v>-58.806245126934428</c:v>
                </c:pt>
                <c:pt idx="725">
                  <c:v>-23.757834906938434</c:v>
                </c:pt>
                <c:pt idx="726">
                  <c:v>-22.826653447492404</c:v>
                </c:pt>
                <c:pt idx="727">
                  <c:v>17.27669449599043</c:v>
                </c:pt>
                <c:pt idx="728">
                  <c:v>-8.8821008107975086</c:v>
                </c:pt>
                <c:pt idx="729">
                  <c:v>29.640202252040748</c:v>
                </c:pt>
                <c:pt idx="730">
                  <c:v>32.870217103188558</c:v>
                </c:pt>
                <c:pt idx="731">
                  <c:v>18.73453893575056</c:v>
                </c:pt>
                <c:pt idx="732">
                  <c:v>64.626758204668732</c:v>
                </c:pt>
                <c:pt idx="733">
                  <c:v>36.196310692277549</c:v>
                </c:pt>
                <c:pt idx="734">
                  <c:v>-56.710467368209805</c:v>
                </c:pt>
                <c:pt idx="735">
                  <c:v>-45.154595843535539</c:v>
                </c:pt>
                <c:pt idx="736">
                  <c:v>-4.4567480033967133</c:v>
                </c:pt>
                <c:pt idx="737">
                  <c:v>-22.433728501633997</c:v>
                </c:pt>
                <c:pt idx="738">
                  <c:v>12.816780864472861</c:v>
                </c:pt>
                <c:pt idx="739">
                  <c:v>84.313925998069436</c:v>
                </c:pt>
                <c:pt idx="740">
                  <c:v>-13.121987422610543</c:v>
                </c:pt>
                <c:pt idx="741">
                  <c:v>-0.11859349528240593</c:v>
                </c:pt>
                <c:pt idx="742">
                  <c:v>-16.270608081833601</c:v>
                </c:pt>
                <c:pt idx="743">
                  <c:v>52.36047032268219</c:v>
                </c:pt>
                <c:pt idx="744">
                  <c:v>21.805454275862587</c:v>
                </c:pt>
                <c:pt idx="745">
                  <c:v>62.528273993516137</c:v>
                </c:pt>
                <c:pt idx="746">
                  <c:v>-70.168113257840247</c:v>
                </c:pt>
                <c:pt idx="747">
                  <c:v>4.2026043912362852</c:v>
                </c:pt>
                <c:pt idx="748">
                  <c:v>5.8417319820666611</c:v>
                </c:pt>
                <c:pt idx="749">
                  <c:v>-130.99749725257246</c:v>
                </c:pt>
                <c:pt idx="750">
                  <c:v>10.729410790411848</c:v>
                </c:pt>
                <c:pt idx="751">
                  <c:v>-13.775370769296059</c:v>
                </c:pt>
                <c:pt idx="752">
                  <c:v>44.063309498141564</c:v>
                </c:pt>
                <c:pt idx="753">
                  <c:v>-8.2876086500403208</c:v>
                </c:pt>
                <c:pt idx="754">
                  <c:v>65.4648413060481</c:v>
                </c:pt>
                <c:pt idx="755">
                  <c:v>3.0262562143254108</c:v>
                </c:pt>
                <c:pt idx="756">
                  <c:v>2.2552261193178857</c:v>
                </c:pt>
                <c:pt idx="757">
                  <c:v>1.2929782809700843</c:v>
                </c:pt>
                <c:pt idx="758">
                  <c:v>71.474477194218281</c:v>
                </c:pt>
                <c:pt idx="759">
                  <c:v>-53.202312204733893</c:v>
                </c:pt>
                <c:pt idx="760">
                  <c:v>30.911106086262031</c:v>
                </c:pt>
                <c:pt idx="761">
                  <c:v>28.302567429192578</c:v>
                </c:pt>
                <c:pt idx="762">
                  <c:v>15.725897514610603</c:v>
                </c:pt>
                <c:pt idx="763">
                  <c:v>-4.89583821029467</c:v>
                </c:pt>
                <c:pt idx="764">
                  <c:v>-70.542869649719833</c:v>
                </c:pt>
                <c:pt idx="765">
                  <c:v>-67.064719303501889</c:v>
                </c:pt>
                <c:pt idx="766">
                  <c:v>67.598287116147276</c:v>
                </c:pt>
                <c:pt idx="767">
                  <c:v>11.165970282222624</c:v>
                </c:pt>
                <c:pt idx="768">
                  <c:v>11.99429883870379</c:v>
                </c:pt>
                <c:pt idx="769">
                  <c:v>-42.228887472236593</c:v>
                </c:pt>
                <c:pt idx="770">
                  <c:v>99.387589484518116</c:v>
                </c:pt>
                <c:pt idx="771">
                  <c:v>64.422566911055483</c:v>
                </c:pt>
                <c:pt idx="772">
                  <c:v>-32.118136694142216</c:v>
                </c:pt>
                <c:pt idx="773">
                  <c:v>-54.6470546335064</c:v>
                </c:pt>
                <c:pt idx="774">
                  <c:v>-1.5197820364717654</c:v>
                </c:pt>
                <c:pt idx="775">
                  <c:v>-53.488916990818275</c:v>
                </c:pt>
                <c:pt idx="776">
                  <c:v>37.80356820005791</c:v>
                </c:pt>
                <c:pt idx="777">
                  <c:v>-2.7843612166023455</c:v>
                </c:pt>
                <c:pt idx="778">
                  <c:v>-27.944325774090679</c:v>
                </c:pt>
                <c:pt idx="779">
                  <c:v>-10.200232782918746</c:v>
                </c:pt>
                <c:pt idx="780">
                  <c:v>43.382600966702434</c:v>
                </c:pt>
                <c:pt idx="781">
                  <c:v>79.276461569316211</c:v>
                </c:pt>
                <c:pt idx="782">
                  <c:v>19.261746118384583</c:v>
                </c:pt>
                <c:pt idx="783">
                  <c:v>7.4572947502550013</c:v>
                </c:pt>
                <c:pt idx="784">
                  <c:v>16.824218295203359</c:v>
                </c:pt>
                <c:pt idx="785">
                  <c:v>-20.650814607773761</c:v>
                </c:pt>
                <c:pt idx="786">
                  <c:v>3.3859815828384257</c:v>
                </c:pt>
                <c:pt idx="787">
                  <c:v>122.78069404894704</c:v>
                </c:pt>
                <c:pt idx="788">
                  <c:v>2.7329423179864163</c:v>
                </c:pt>
                <c:pt idx="789">
                  <c:v>-29.429369664676997</c:v>
                </c:pt>
                <c:pt idx="790">
                  <c:v>31.16448342941068</c:v>
                </c:pt>
                <c:pt idx="791">
                  <c:v>-32.321740620184379</c:v>
                </c:pt>
                <c:pt idx="792">
                  <c:v>-36.708035215967129</c:v>
                </c:pt>
                <c:pt idx="793">
                  <c:v>-86.506117910525475</c:v>
                </c:pt>
                <c:pt idx="794">
                  <c:v>-26.449330515418424</c:v>
                </c:pt>
                <c:pt idx="795">
                  <c:v>70.493075644178745</c:v>
                </c:pt>
                <c:pt idx="796">
                  <c:v>-21.328166726424691</c:v>
                </c:pt>
                <c:pt idx="797">
                  <c:v>-37.46866169769347</c:v>
                </c:pt>
                <c:pt idx="798">
                  <c:v>-38.296000218613678</c:v>
                </c:pt>
                <c:pt idx="799">
                  <c:v>27.51529837858056</c:v>
                </c:pt>
                <c:pt idx="800">
                  <c:v>-28.044686604522195</c:v>
                </c:pt>
                <c:pt idx="801">
                  <c:v>51.430186571074366</c:v>
                </c:pt>
                <c:pt idx="802">
                  <c:v>-75.369208454854686</c:v>
                </c:pt>
                <c:pt idx="803">
                  <c:v>-54.000399597300202</c:v>
                </c:pt>
                <c:pt idx="804">
                  <c:v>-1.8992067433051005</c:v>
                </c:pt>
                <c:pt idx="805">
                  <c:v>-11.080382699779614</c:v>
                </c:pt>
                <c:pt idx="806">
                  <c:v>-77.775143267125728</c:v>
                </c:pt>
                <c:pt idx="807">
                  <c:v>-42.59090102875205</c:v>
                </c:pt>
                <c:pt idx="808">
                  <c:v>-74.255799149482371</c:v>
                </c:pt>
                <c:pt idx="809">
                  <c:v>22.371585933908978</c:v>
                </c:pt>
                <c:pt idx="810">
                  <c:v>8.6770256923190026</c:v>
                </c:pt>
                <c:pt idx="811">
                  <c:v>-26.982931799964746</c:v>
                </c:pt>
                <c:pt idx="812">
                  <c:v>-2.5759317243720403</c:v>
                </c:pt>
                <c:pt idx="813">
                  <c:v>5.1813958332494821</c:v>
                </c:pt>
                <c:pt idx="814">
                  <c:v>-73.052387446774702</c:v>
                </c:pt>
                <c:pt idx="815">
                  <c:v>-13.080477881037588</c:v>
                </c:pt>
                <c:pt idx="816">
                  <c:v>0.7633637988067612</c:v>
                </c:pt>
                <c:pt idx="817">
                  <c:v>-29.149359408203146</c:v>
                </c:pt>
                <c:pt idx="818">
                  <c:v>-47.752444025709913</c:v>
                </c:pt>
                <c:pt idx="819">
                  <c:v>-15.40021919000085</c:v>
                </c:pt>
                <c:pt idx="820">
                  <c:v>-71.962686780760919</c:v>
                </c:pt>
                <c:pt idx="821">
                  <c:v>10.100000021214489</c:v>
                </c:pt>
                <c:pt idx="822">
                  <c:v>17.758005879542885</c:v>
                </c:pt>
                <c:pt idx="823">
                  <c:v>-43.793900385874444</c:v>
                </c:pt>
                <c:pt idx="824">
                  <c:v>-43.998139749958064</c:v>
                </c:pt>
                <c:pt idx="825">
                  <c:v>-45.340534900073301</c:v>
                </c:pt>
                <c:pt idx="826">
                  <c:v>15.248263723085373</c:v>
                </c:pt>
                <c:pt idx="827">
                  <c:v>-20.798872611911751</c:v>
                </c:pt>
                <c:pt idx="828">
                  <c:v>-69.817503004004351</c:v>
                </c:pt>
                <c:pt idx="829">
                  <c:v>87.51509281867267</c:v>
                </c:pt>
                <c:pt idx="830">
                  <c:v>13.668557334051883</c:v>
                </c:pt>
                <c:pt idx="831">
                  <c:v>21.445065764750478</c:v>
                </c:pt>
                <c:pt idx="832">
                  <c:v>-0.14580587646968102</c:v>
                </c:pt>
                <c:pt idx="833">
                  <c:v>-13.347768165413317</c:v>
                </c:pt>
                <c:pt idx="834">
                  <c:v>-86.284737962091057</c:v>
                </c:pt>
                <c:pt idx="835">
                  <c:v>50.878365900818238</c:v>
                </c:pt>
                <c:pt idx="836">
                  <c:v>-54.483625818429225</c:v>
                </c:pt>
                <c:pt idx="837">
                  <c:v>104.91190338917953</c:v>
                </c:pt>
                <c:pt idx="838">
                  <c:v>-19.037020905645509</c:v>
                </c:pt>
                <c:pt idx="839">
                  <c:v>-43.416120202797792</c:v>
                </c:pt>
                <c:pt idx="840">
                  <c:v>62.668082207587872</c:v>
                </c:pt>
                <c:pt idx="841">
                  <c:v>-71.263063230074664</c:v>
                </c:pt>
                <c:pt idx="842">
                  <c:v>-12.529331848738499</c:v>
                </c:pt>
                <c:pt idx="843">
                  <c:v>16.70185541030709</c:v>
                </c:pt>
                <c:pt idx="844">
                  <c:v>-9.177763294085814</c:v>
                </c:pt>
                <c:pt idx="845">
                  <c:v>0.70652718217941946</c:v>
                </c:pt>
                <c:pt idx="846">
                  <c:v>-26.535359154995927</c:v>
                </c:pt>
                <c:pt idx="847">
                  <c:v>-10.278811548023539</c:v>
                </c:pt>
                <c:pt idx="848">
                  <c:v>-38.952103599653356</c:v>
                </c:pt>
                <c:pt idx="849">
                  <c:v>-14.003194902185745</c:v>
                </c:pt>
                <c:pt idx="850">
                  <c:v>-11.574407539941291</c:v>
                </c:pt>
                <c:pt idx="851">
                  <c:v>-63.43371959803909</c:v>
                </c:pt>
                <c:pt idx="852">
                  <c:v>27.477208365498186</c:v>
                </c:pt>
                <c:pt idx="853">
                  <c:v>40.843698711754584</c:v>
                </c:pt>
                <c:pt idx="854">
                  <c:v>11.893993722539456</c:v>
                </c:pt>
                <c:pt idx="855">
                  <c:v>5.8484593305825463</c:v>
                </c:pt>
                <c:pt idx="856">
                  <c:v>-40.526446180479113</c:v>
                </c:pt>
                <c:pt idx="857">
                  <c:v>-52.59521478977333</c:v>
                </c:pt>
                <c:pt idx="858">
                  <c:v>82.056655240124329</c:v>
                </c:pt>
                <c:pt idx="859">
                  <c:v>-12.104685808633672</c:v>
                </c:pt>
                <c:pt idx="860">
                  <c:v>20.684802037639198</c:v>
                </c:pt>
                <c:pt idx="861">
                  <c:v>-1.3228474343748982</c:v>
                </c:pt>
                <c:pt idx="862">
                  <c:v>33.554345431500458</c:v>
                </c:pt>
                <c:pt idx="863">
                  <c:v>-135.8146260051021</c:v>
                </c:pt>
                <c:pt idx="864">
                  <c:v>75.146225693343354</c:v>
                </c:pt>
                <c:pt idx="865">
                  <c:v>-28.242626776065887</c:v>
                </c:pt>
                <c:pt idx="866">
                  <c:v>-88.841321921951078</c:v>
                </c:pt>
                <c:pt idx="867">
                  <c:v>1.0193388375219925</c:v>
                </c:pt>
                <c:pt idx="868">
                  <c:v>-19.494739201550765</c:v>
                </c:pt>
                <c:pt idx="869">
                  <c:v>-49.804322482258868</c:v>
                </c:pt>
                <c:pt idx="870">
                  <c:v>59.076273408004162</c:v>
                </c:pt>
                <c:pt idx="871">
                  <c:v>-40.3994617435131</c:v>
                </c:pt>
                <c:pt idx="872">
                  <c:v>-13.339152529391995</c:v>
                </c:pt>
                <c:pt idx="873">
                  <c:v>0.34452748864252669</c:v>
                </c:pt>
                <c:pt idx="874">
                  <c:v>26.920416024519813</c:v>
                </c:pt>
                <c:pt idx="875">
                  <c:v>4.4572222005942912</c:v>
                </c:pt>
                <c:pt idx="876">
                  <c:v>-9.0372009441956145</c:v>
                </c:pt>
                <c:pt idx="877">
                  <c:v>-92.837812322263929</c:v>
                </c:pt>
                <c:pt idx="878">
                  <c:v>-52.603687120436646</c:v>
                </c:pt>
                <c:pt idx="879">
                  <c:v>-73.549570250033909</c:v>
                </c:pt>
                <c:pt idx="880">
                  <c:v>1.104798935469125</c:v>
                </c:pt>
                <c:pt idx="881">
                  <c:v>88.558873750323173</c:v>
                </c:pt>
                <c:pt idx="882">
                  <c:v>-31.135487645313148</c:v>
                </c:pt>
                <c:pt idx="883">
                  <c:v>-50.585872225561026</c:v>
                </c:pt>
                <c:pt idx="884">
                  <c:v>26.882912857648577</c:v>
                </c:pt>
                <c:pt idx="885">
                  <c:v>-41.357569115136492</c:v>
                </c:pt>
                <c:pt idx="886">
                  <c:v>-5.4578266893574137</c:v>
                </c:pt>
                <c:pt idx="887">
                  <c:v>-19.131207116102502</c:v>
                </c:pt>
                <c:pt idx="888">
                  <c:v>-64.404391280808412</c:v>
                </c:pt>
                <c:pt idx="889">
                  <c:v>-91.756128280091687</c:v>
                </c:pt>
                <c:pt idx="890">
                  <c:v>3.4233100456054677</c:v>
                </c:pt>
                <c:pt idx="891">
                  <c:v>30.308992322438449</c:v>
                </c:pt>
                <c:pt idx="892">
                  <c:v>-28.647709482771539</c:v>
                </c:pt>
                <c:pt idx="893">
                  <c:v>-34.792886895853776</c:v>
                </c:pt>
                <c:pt idx="894">
                  <c:v>-7.8217590491566833</c:v>
                </c:pt>
                <c:pt idx="895">
                  <c:v>-2.7519960307498503</c:v>
                </c:pt>
                <c:pt idx="896">
                  <c:v>-44.511588902306386</c:v>
                </c:pt>
                <c:pt idx="897">
                  <c:v>-32.838722271439224</c:v>
                </c:pt>
                <c:pt idx="898">
                  <c:v>25.544458492158796</c:v>
                </c:pt>
                <c:pt idx="899">
                  <c:v>39.541800666839038</c:v>
                </c:pt>
                <c:pt idx="900">
                  <c:v>-9.543489116504368</c:v>
                </c:pt>
                <c:pt idx="901">
                  <c:v>-25.837529516208793</c:v>
                </c:pt>
                <c:pt idx="902">
                  <c:v>-11.963046168812836</c:v>
                </c:pt>
                <c:pt idx="903">
                  <c:v>12.731871178564845</c:v>
                </c:pt>
                <c:pt idx="904">
                  <c:v>-5.5285615928485701</c:v>
                </c:pt>
                <c:pt idx="905">
                  <c:v>-77.344599871759499</c:v>
                </c:pt>
                <c:pt idx="906">
                  <c:v>1.8143336612529255</c:v>
                </c:pt>
                <c:pt idx="907">
                  <c:v>-66.456010316572574</c:v>
                </c:pt>
                <c:pt idx="908">
                  <c:v>-41.062235529274311</c:v>
                </c:pt>
                <c:pt idx="909">
                  <c:v>36.674139689066578</c:v>
                </c:pt>
                <c:pt idx="910">
                  <c:v>-1.6152670219540264</c:v>
                </c:pt>
                <c:pt idx="911">
                  <c:v>74.044589272046736</c:v>
                </c:pt>
                <c:pt idx="912">
                  <c:v>1.230219925630843</c:v>
                </c:pt>
                <c:pt idx="913">
                  <c:v>-38.909731786458202</c:v>
                </c:pt>
                <c:pt idx="914">
                  <c:v>-62.801668973661045</c:v>
                </c:pt>
                <c:pt idx="915">
                  <c:v>46.590681586203623</c:v>
                </c:pt>
                <c:pt idx="916">
                  <c:v>-10.765432827725476</c:v>
                </c:pt>
                <c:pt idx="917">
                  <c:v>-1.509145904340353</c:v>
                </c:pt>
                <c:pt idx="918">
                  <c:v>5.424966072524489</c:v>
                </c:pt>
                <c:pt idx="919">
                  <c:v>-58.200906989574896</c:v>
                </c:pt>
                <c:pt idx="920">
                  <c:v>-30.188784932442154</c:v>
                </c:pt>
                <c:pt idx="921">
                  <c:v>2.3273087248367732</c:v>
                </c:pt>
                <c:pt idx="922">
                  <c:v>1.2030780580193365</c:v>
                </c:pt>
                <c:pt idx="923">
                  <c:v>-16.641363033611299</c:v>
                </c:pt>
                <c:pt idx="924">
                  <c:v>-7.4396117699070121</c:v>
                </c:pt>
                <c:pt idx="925">
                  <c:v>19.15186299813476</c:v>
                </c:pt>
                <c:pt idx="926">
                  <c:v>5.1850786830523639</c:v>
                </c:pt>
                <c:pt idx="927">
                  <c:v>19.229545057698651</c:v>
                </c:pt>
                <c:pt idx="928">
                  <c:v>-21.185506819252971</c:v>
                </c:pt>
                <c:pt idx="929">
                  <c:v>177.29943944633928</c:v>
                </c:pt>
                <c:pt idx="930">
                  <c:v>-33.576553487542398</c:v>
                </c:pt>
                <c:pt idx="931">
                  <c:v>40.664192969710605</c:v>
                </c:pt>
                <c:pt idx="932">
                  <c:v>25.646514253801357</c:v>
                </c:pt>
                <c:pt idx="933">
                  <c:v>-36.938010816117661</c:v>
                </c:pt>
                <c:pt idx="934">
                  <c:v>-34.96868202725512</c:v>
                </c:pt>
                <c:pt idx="935">
                  <c:v>-55.150782375659524</c:v>
                </c:pt>
                <c:pt idx="936">
                  <c:v>3.4607219499524779</c:v>
                </c:pt>
                <c:pt idx="937">
                  <c:v>-23.990849384451504</c:v>
                </c:pt>
                <c:pt idx="938">
                  <c:v>-26.505381837380156</c:v>
                </c:pt>
                <c:pt idx="939">
                  <c:v>-37.777499417426135</c:v>
                </c:pt>
                <c:pt idx="940">
                  <c:v>-39.632808383288172</c:v>
                </c:pt>
                <c:pt idx="941">
                  <c:v>26.228985529215411</c:v>
                </c:pt>
                <c:pt idx="942">
                  <c:v>-46.678786308327879</c:v>
                </c:pt>
                <c:pt idx="943">
                  <c:v>47.238469063858552</c:v>
                </c:pt>
                <c:pt idx="944">
                  <c:v>17.7197679968838</c:v>
                </c:pt>
                <c:pt idx="945">
                  <c:v>-37.263194974201255</c:v>
                </c:pt>
                <c:pt idx="946">
                  <c:v>1.6504087097866993E-2</c:v>
                </c:pt>
                <c:pt idx="947">
                  <c:v>-116.00995749745648</c:v>
                </c:pt>
                <c:pt idx="948">
                  <c:v>60.538021277639231</c:v>
                </c:pt>
                <c:pt idx="949">
                  <c:v>-1.9216214390751629</c:v>
                </c:pt>
                <c:pt idx="950">
                  <c:v>-9.6042282781935171</c:v>
                </c:pt>
                <c:pt idx="951">
                  <c:v>9.2623132714018617</c:v>
                </c:pt>
                <c:pt idx="952">
                  <c:v>-7.5961627913503786</c:v>
                </c:pt>
                <c:pt idx="953">
                  <c:v>-26.654678748541436</c:v>
                </c:pt>
                <c:pt idx="954">
                  <c:v>-39.699240367502462</c:v>
                </c:pt>
                <c:pt idx="955">
                  <c:v>-51.444146346919673</c:v>
                </c:pt>
                <c:pt idx="956">
                  <c:v>23.679909342006482</c:v>
                </c:pt>
                <c:pt idx="957">
                  <c:v>14.5231886459193</c:v>
                </c:pt>
                <c:pt idx="958">
                  <c:v>-23.896825455749433</c:v>
                </c:pt>
                <c:pt idx="959">
                  <c:v>-27.130529053413571</c:v>
                </c:pt>
                <c:pt idx="960">
                  <c:v>48.689361074366651</c:v>
                </c:pt>
                <c:pt idx="961">
                  <c:v>27.208568042488693</c:v>
                </c:pt>
                <c:pt idx="962">
                  <c:v>-26.618004514523808</c:v>
                </c:pt>
                <c:pt idx="963">
                  <c:v>-35.174744849728114</c:v>
                </c:pt>
                <c:pt idx="964">
                  <c:v>167.15824688904326</c:v>
                </c:pt>
                <c:pt idx="965">
                  <c:v>-19.040965221786916</c:v>
                </c:pt>
                <c:pt idx="966">
                  <c:v>67.042240086629803</c:v>
                </c:pt>
                <c:pt idx="967">
                  <c:v>51.591074325352608</c:v>
                </c:pt>
                <c:pt idx="968">
                  <c:v>-51.1195674809709</c:v>
                </c:pt>
                <c:pt idx="969">
                  <c:v>73.832295074342753</c:v>
                </c:pt>
                <c:pt idx="970">
                  <c:v>-42.119993288969177</c:v>
                </c:pt>
                <c:pt idx="971">
                  <c:v>-43.031457608018471</c:v>
                </c:pt>
                <c:pt idx="972">
                  <c:v>-20.792186608736319</c:v>
                </c:pt>
                <c:pt idx="973">
                  <c:v>47.598212076387384</c:v>
                </c:pt>
                <c:pt idx="974">
                  <c:v>1.4114118312323685</c:v>
                </c:pt>
                <c:pt idx="975">
                  <c:v>9.8822914368494761</c:v>
                </c:pt>
                <c:pt idx="976">
                  <c:v>29.517558402156435</c:v>
                </c:pt>
                <c:pt idx="977">
                  <c:v>-17.038497957510589</c:v>
                </c:pt>
                <c:pt idx="978">
                  <c:v>-7.903533455685948</c:v>
                </c:pt>
                <c:pt idx="979">
                  <c:v>10.952625038270114</c:v>
                </c:pt>
                <c:pt idx="980">
                  <c:v>26.714428616046387</c:v>
                </c:pt>
                <c:pt idx="981">
                  <c:v>29.074169896672984</c:v>
                </c:pt>
                <c:pt idx="982">
                  <c:v>-47.257248260375</c:v>
                </c:pt>
                <c:pt idx="983">
                  <c:v>69.00462327696836</c:v>
                </c:pt>
                <c:pt idx="984">
                  <c:v>-31.469368929468217</c:v>
                </c:pt>
                <c:pt idx="985">
                  <c:v>-66.776215005049096</c:v>
                </c:pt>
                <c:pt idx="986">
                  <c:v>-20.150025510582974</c:v>
                </c:pt>
                <c:pt idx="987">
                  <c:v>6.5103183779395799</c:v>
                </c:pt>
                <c:pt idx="988">
                  <c:v>22.174278010999235</c:v>
                </c:pt>
                <c:pt idx="989">
                  <c:v>-24.665064803679712</c:v>
                </c:pt>
                <c:pt idx="990">
                  <c:v>18.454564778733147</c:v>
                </c:pt>
                <c:pt idx="991">
                  <c:v>64.828364434775622</c:v>
                </c:pt>
                <c:pt idx="992">
                  <c:v>-5.3073295145264989</c:v>
                </c:pt>
                <c:pt idx="993">
                  <c:v>-86.889130728234974</c:v>
                </c:pt>
                <c:pt idx="994">
                  <c:v>-3.8485906536975723</c:v>
                </c:pt>
                <c:pt idx="995">
                  <c:v>24.891573707931666</c:v>
                </c:pt>
                <c:pt idx="996">
                  <c:v>63.55034712962329</c:v>
                </c:pt>
                <c:pt idx="997">
                  <c:v>82.148709532089541</c:v>
                </c:pt>
                <c:pt idx="998">
                  <c:v>-11.111973640826868</c:v>
                </c:pt>
                <c:pt idx="999">
                  <c:v>35.288859025219978</c:v>
                </c:pt>
              </c:numCache>
            </c:numRef>
          </c:xVal>
          <c:yVal>
            <c:numRef>
              <c:f>Test!$P$2:$P$1001</c:f>
              <c:numCache>
                <c:formatCode>0.0000</c:formatCode>
                <c:ptCount val="1000"/>
                <c:pt idx="0">
                  <c:v>-19.199011947307106</c:v>
                </c:pt>
                <c:pt idx="1">
                  <c:v>43.860005586126725</c:v>
                </c:pt>
                <c:pt idx="2">
                  <c:v>29.360950067577267</c:v>
                </c:pt>
                <c:pt idx="3">
                  <c:v>11.668204929416795</c:v>
                </c:pt>
                <c:pt idx="4">
                  <c:v>84.896151421556581</c:v>
                </c:pt>
                <c:pt idx="5">
                  <c:v>38.184969358955946</c:v>
                </c:pt>
                <c:pt idx="6">
                  <c:v>-39.422589313031686</c:v>
                </c:pt>
                <c:pt idx="7">
                  <c:v>-34.313042066823002</c:v>
                </c:pt>
                <c:pt idx="8">
                  <c:v>-39.3363112863154</c:v>
                </c:pt>
                <c:pt idx="9">
                  <c:v>-15.615767276878911</c:v>
                </c:pt>
                <c:pt idx="10">
                  <c:v>31.991564234290468</c:v>
                </c:pt>
                <c:pt idx="11">
                  <c:v>-33.142090637580111</c:v>
                </c:pt>
                <c:pt idx="12">
                  <c:v>-10.988989880523899</c:v>
                </c:pt>
                <c:pt idx="13">
                  <c:v>8.0455864283261356</c:v>
                </c:pt>
                <c:pt idx="14">
                  <c:v>-0.49397980385896223</c:v>
                </c:pt>
                <c:pt idx="15">
                  <c:v>9.4405268362194796</c:v>
                </c:pt>
                <c:pt idx="16">
                  <c:v>3.8249114923849903</c:v>
                </c:pt>
                <c:pt idx="17">
                  <c:v>-26.177854154245839</c:v>
                </c:pt>
                <c:pt idx="18">
                  <c:v>16.606728440730119</c:v>
                </c:pt>
                <c:pt idx="19">
                  <c:v>-19.050006798681249</c:v>
                </c:pt>
                <c:pt idx="20">
                  <c:v>-4.8439719970791856E-2</c:v>
                </c:pt>
                <c:pt idx="21">
                  <c:v>41.627242842783126</c:v>
                </c:pt>
                <c:pt idx="22">
                  <c:v>89.24012629299871</c:v>
                </c:pt>
                <c:pt idx="23">
                  <c:v>-5.3293704752032882</c:v>
                </c:pt>
                <c:pt idx="24">
                  <c:v>40.76656285351681</c:v>
                </c:pt>
                <c:pt idx="25">
                  <c:v>11.060260035395466</c:v>
                </c:pt>
                <c:pt idx="26">
                  <c:v>39.903020543625459</c:v>
                </c:pt>
                <c:pt idx="27">
                  <c:v>-10.853380638091028</c:v>
                </c:pt>
                <c:pt idx="28">
                  <c:v>-1.8984765216533223E-2</c:v>
                </c:pt>
                <c:pt idx="29">
                  <c:v>-47.784519570523862</c:v>
                </c:pt>
                <c:pt idx="30">
                  <c:v>37.191419485424206</c:v>
                </c:pt>
                <c:pt idx="31">
                  <c:v>-47.301790831849715</c:v>
                </c:pt>
                <c:pt idx="32">
                  <c:v>17.335814968547822</c:v>
                </c:pt>
                <c:pt idx="33">
                  <c:v>-56.971105204693359</c:v>
                </c:pt>
                <c:pt idx="34">
                  <c:v>16.7614236393581</c:v>
                </c:pt>
                <c:pt idx="35">
                  <c:v>-49.902623952344321</c:v>
                </c:pt>
                <c:pt idx="36">
                  <c:v>6.7599373937515637</c:v>
                </c:pt>
                <c:pt idx="37">
                  <c:v>-56.161950475058482</c:v>
                </c:pt>
                <c:pt idx="38">
                  <c:v>-55.150085753409428</c:v>
                </c:pt>
                <c:pt idx="39">
                  <c:v>27.84381683250664</c:v>
                </c:pt>
                <c:pt idx="40">
                  <c:v>66.050785965698296</c:v>
                </c:pt>
                <c:pt idx="41">
                  <c:v>-21.526346127393364</c:v>
                </c:pt>
                <c:pt idx="42">
                  <c:v>-8.0987137457811542</c:v>
                </c:pt>
                <c:pt idx="43">
                  <c:v>-17.763633303901237</c:v>
                </c:pt>
                <c:pt idx="44">
                  <c:v>-30.582334459218867</c:v>
                </c:pt>
                <c:pt idx="45">
                  <c:v>12.38430948310015</c:v>
                </c:pt>
                <c:pt idx="46">
                  <c:v>-42.950602152404642</c:v>
                </c:pt>
                <c:pt idx="47">
                  <c:v>22.872865693701549</c:v>
                </c:pt>
                <c:pt idx="48">
                  <c:v>-45.180065932567842</c:v>
                </c:pt>
                <c:pt idx="49">
                  <c:v>-7.9499138816203692</c:v>
                </c:pt>
                <c:pt idx="50">
                  <c:v>6.7615156431462022</c:v>
                </c:pt>
                <c:pt idx="51">
                  <c:v>-46.380122226427261</c:v>
                </c:pt>
                <c:pt idx="52">
                  <c:v>17.625641887947371</c:v>
                </c:pt>
                <c:pt idx="53">
                  <c:v>1.186890701282189</c:v>
                </c:pt>
                <c:pt idx="54">
                  <c:v>88.501729337698251</c:v>
                </c:pt>
                <c:pt idx="55">
                  <c:v>38.745712905898706</c:v>
                </c:pt>
                <c:pt idx="56">
                  <c:v>-13.684691764156501</c:v>
                </c:pt>
                <c:pt idx="57">
                  <c:v>-22.130343055468096</c:v>
                </c:pt>
                <c:pt idx="58">
                  <c:v>-52.200012097899219</c:v>
                </c:pt>
                <c:pt idx="59">
                  <c:v>-80.326719619691019</c:v>
                </c:pt>
                <c:pt idx="60">
                  <c:v>25.513648369080936</c:v>
                </c:pt>
                <c:pt idx="61">
                  <c:v>21.986189400977253</c:v>
                </c:pt>
                <c:pt idx="62">
                  <c:v>-2.3469532605172754</c:v>
                </c:pt>
                <c:pt idx="63">
                  <c:v>18.04598818384617</c:v>
                </c:pt>
                <c:pt idx="64">
                  <c:v>-56.487759756490625</c:v>
                </c:pt>
                <c:pt idx="65">
                  <c:v>47.756134788434515</c:v>
                </c:pt>
                <c:pt idx="66">
                  <c:v>15.602670434555206</c:v>
                </c:pt>
                <c:pt idx="67">
                  <c:v>-35.492731370448176</c:v>
                </c:pt>
                <c:pt idx="68">
                  <c:v>13.562838114900231</c:v>
                </c:pt>
                <c:pt idx="69">
                  <c:v>24.249577086116521</c:v>
                </c:pt>
                <c:pt idx="70">
                  <c:v>31.088693176139248</c:v>
                </c:pt>
                <c:pt idx="71">
                  <c:v>33.489577311153326</c:v>
                </c:pt>
                <c:pt idx="72">
                  <c:v>37.466490395528531</c:v>
                </c:pt>
                <c:pt idx="73">
                  <c:v>-158.02942622461228</c:v>
                </c:pt>
                <c:pt idx="74">
                  <c:v>53.145693565879981</c:v>
                </c:pt>
                <c:pt idx="75">
                  <c:v>2.7340457598737111</c:v>
                </c:pt>
                <c:pt idx="76">
                  <c:v>34.070899115217046</c:v>
                </c:pt>
                <c:pt idx="77">
                  <c:v>-42.767675965038933</c:v>
                </c:pt>
                <c:pt idx="78">
                  <c:v>-76.369924143844685</c:v>
                </c:pt>
                <c:pt idx="79">
                  <c:v>-39.597088840018181</c:v>
                </c:pt>
                <c:pt idx="80">
                  <c:v>7.5977411128225407</c:v>
                </c:pt>
                <c:pt idx="81">
                  <c:v>-63.029532953791737</c:v>
                </c:pt>
                <c:pt idx="82">
                  <c:v>-34.138822201132733</c:v>
                </c:pt>
                <c:pt idx="83">
                  <c:v>-94.043079813111717</c:v>
                </c:pt>
                <c:pt idx="84">
                  <c:v>53.081375814801191</c:v>
                </c:pt>
                <c:pt idx="85">
                  <c:v>88.087049486327558</c:v>
                </c:pt>
                <c:pt idx="86">
                  <c:v>-2.7806540346807638</c:v>
                </c:pt>
                <c:pt idx="87">
                  <c:v>28.122923460075693</c:v>
                </c:pt>
                <c:pt idx="88">
                  <c:v>4.0610589428451034</c:v>
                </c:pt>
                <c:pt idx="89">
                  <c:v>-34.790621351278446</c:v>
                </c:pt>
                <c:pt idx="90">
                  <c:v>-5.019310861137205</c:v>
                </c:pt>
                <c:pt idx="91">
                  <c:v>-48.756081111709861</c:v>
                </c:pt>
                <c:pt idx="92">
                  <c:v>16.670178960234075</c:v>
                </c:pt>
                <c:pt idx="93">
                  <c:v>4.6096858248529493</c:v>
                </c:pt>
                <c:pt idx="94">
                  <c:v>9.2407799501884025</c:v>
                </c:pt>
                <c:pt idx="95">
                  <c:v>103.56060589224251</c:v>
                </c:pt>
                <c:pt idx="96">
                  <c:v>-36.852248737475357</c:v>
                </c:pt>
                <c:pt idx="97">
                  <c:v>69.052635948063042</c:v>
                </c:pt>
                <c:pt idx="98">
                  <c:v>-74.518840440937453</c:v>
                </c:pt>
                <c:pt idx="99">
                  <c:v>-149.21575458357862</c:v>
                </c:pt>
                <c:pt idx="100">
                  <c:v>-6.4925516275439481</c:v>
                </c:pt>
                <c:pt idx="101">
                  <c:v>11.013395605735866</c:v>
                </c:pt>
                <c:pt idx="102">
                  <c:v>189.85618756189294</c:v>
                </c:pt>
                <c:pt idx="103">
                  <c:v>30.655550292778916</c:v>
                </c:pt>
                <c:pt idx="104">
                  <c:v>-129.77030620050343</c:v>
                </c:pt>
                <c:pt idx="105">
                  <c:v>-28.416831609295425</c:v>
                </c:pt>
                <c:pt idx="106">
                  <c:v>-84.032436490361277</c:v>
                </c:pt>
                <c:pt idx="107">
                  <c:v>38.832462067573339</c:v>
                </c:pt>
                <c:pt idx="108">
                  <c:v>46.952971521524468</c:v>
                </c:pt>
                <c:pt idx="109">
                  <c:v>64.97683730290241</c:v>
                </c:pt>
                <c:pt idx="110">
                  <c:v>36.616200840877887</c:v>
                </c:pt>
                <c:pt idx="111">
                  <c:v>28.897771226242018</c:v>
                </c:pt>
                <c:pt idx="112">
                  <c:v>64.1617708378907</c:v>
                </c:pt>
                <c:pt idx="113">
                  <c:v>-18.585600644274304</c:v>
                </c:pt>
                <c:pt idx="114">
                  <c:v>-94.122989921655588</c:v>
                </c:pt>
                <c:pt idx="115">
                  <c:v>0.10365202747748473</c:v>
                </c:pt>
                <c:pt idx="116">
                  <c:v>12.382026241222718</c:v>
                </c:pt>
                <c:pt idx="117">
                  <c:v>2.4039458401257128</c:v>
                </c:pt>
                <c:pt idx="118">
                  <c:v>-43.311832875306301</c:v>
                </c:pt>
                <c:pt idx="119">
                  <c:v>12.784961921727788</c:v>
                </c:pt>
                <c:pt idx="120">
                  <c:v>-33.292068375274987</c:v>
                </c:pt>
                <c:pt idx="121">
                  <c:v>54.035430313734501</c:v>
                </c:pt>
                <c:pt idx="122">
                  <c:v>-23.371092506347658</c:v>
                </c:pt>
                <c:pt idx="123">
                  <c:v>-27.209110609989636</c:v>
                </c:pt>
                <c:pt idx="124">
                  <c:v>34.422593421759075</c:v>
                </c:pt>
                <c:pt idx="125">
                  <c:v>-34.341758450193112</c:v>
                </c:pt>
                <c:pt idx="126">
                  <c:v>-69.206904703431434</c:v>
                </c:pt>
                <c:pt idx="127">
                  <c:v>-56.674732550444944</c:v>
                </c:pt>
                <c:pt idx="128">
                  <c:v>38.543992469052931</c:v>
                </c:pt>
                <c:pt idx="129">
                  <c:v>-35.753898962512999</c:v>
                </c:pt>
                <c:pt idx="130">
                  <c:v>54.803620943221588</c:v>
                </c:pt>
                <c:pt idx="131">
                  <c:v>-19.251638078826328</c:v>
                </c:pt>
                <c:pt idx="132">
                  <c:v>14.513370138166604</c:v>
                </c:pt>
                <c:pt idx="133">
                  <c:v>-28.056974307219804</c:v>
                </c:pt>
                <c:pt idx="134">
                  <c:v>13.238313420059903</c:v>
                </c:pt>
                <c:pt idx="135">
                  <c:v>-39.55593752253678</c:v>
                </c:pt>
                <c:pt idx="136">
                  <c:v>119.73782544642167</c:v>
                </c:pt>
                <c:pt idx="137">
                  <c:v>93.679738776021466</c:v>
                </c:pt>
                <c:pt idx="138">
                  <c:v>-52.975530339669177</c:v>
                </c:pt>
                <c:pt idx="139">
                  <c:v>6.2395183927264073</c:v>
                </c:pt>
                <c:pt idx="140">
                  <c:v>6.2680445515355654</c:v>
                </c:pt>
                <c:pt idx="141">
                  <c:v>54.645475795222119</c:v>
                </c:pt>
                <c:pt idx="142">
                  <c:v>33.413175356715357</c:v>
                </c:pt>
                <c:pt idx="143">
                  <c:v>53.047147570990305</c:v>
                </c:pt>
                <c:pt idx="144">
                  <c:v>122.58311765190298</c:v>
                </c:pt>
                <c:pt idx="145">
                  <c:v>-58.054833125031465</c:v>
                </c:pt>
                <c:pt idx="146">
                  <c:v>-1.6558939408656228</c:v>
                </c:pt>
                <c:pt idx="147">
                  <c:v>4.2478876270158015</c:v>
                </c:pt>
                <c:pt idx="148">
                  <c:v>19.03681714654422</c:v>
                </c:pt>
                <c:pt idx="149">
                  <c:v>73.750925885434071</c:v>
                </c:pt>
                <c:pt idx="150">
                  <c:v>82.724347416601518</c:v>
                </c:pt>
                <c:pt idx="151">
                  <c:v>53.242469956836693</c:v>
                </c:pt>
                <c:pt idx="152">
                  <c:v>28.538337418564868</c:v>
                </c:pt>
                <c:pt idx="153">
                  <c:v>56.930816349276753</c:v>
                </c:pt>
                <c:pt idx="154">
                  <c:v>23.313671228468262</c:v>
                </c:pt>
                <c:pt idx="155">
                  <c:v>1.8905774554903587</c:v>
                </c:pt>
                <c:pt idx="156">
                  <c:v>-44.866654704687555</c:v>
                </c:pt>
                <c:pt idx="157">
                  <c:v>37.878085005461237</c:v>
                </c:pt>
                <c:pt idx="158">
                  <c:v>-34.597931191128531</c:v>
                </c:pt>
                <c:pt idx="159">
                  <c:v>33.127563407522949</c:v>
                </c:pt>
                <c:pt idx="160">
                  <c:v>0.32590915145547383</c:v>
                </c:pt>
                <c:pt idx="161">
                  <c:v>-11.527548985109204</c:v>
                </c:pt>
                <c:pt idx="162">
                  <c:v>-32.620976244947535</c:v>
                </c:pt>
                <c:pt idx="163">
                  <c:v>-25.305835699427931</c:v>
                </c:pt>
                <c:pt idx="164">
                  <c:v>-0.31037556004340239</c:v>
                </c:pt>
                <c:pt idx="165">
                  <c:v>-43.174080796953817</c:v>
                </c:pt>
                <c:pt idx="166">
                  <c:v>99.068483551373518</c:v>
                </c:pt>
                <c:pt idx="167">
                  <c:v>36.429710384344084</c:v>
                </c:pt>
                <c:pt idx="168">
                  <c:v>-19.515951177622856</c:v>
                </c:pt>
                <c:pt idx="169">
                  <c:v>19.003289253212287</c:v>
                </c:pt>
                <c:pt idx="170">
                  <c:v>-53.473578782002008</c:v>
                </c:pt>
                <c:pt idx="171">
                  <c:v>-58.773194571763433</c:v>
                </c:pt>
                <c:pt idx="172">
                  <c:v>-1.7815341868786279</c:v>
                </c:pt>
                <c:pt idx="173">
                  <c:v>64.222894416795583</c:v>
                </c:pt>
                <c:pt idx="174">
                  <c:v>37.811723011728397</c:v>
                </c:pt>
                <c:pt idx="175">
                  <c:v>-19.514783120026475</c:v>
                </c:pt>
                <c:pt idx="176">
                  <c:v>-64.166359091349278</c:v>
                </c:pt>
                <c:pt idx="177">
                  <c:v>45.158686077507838</c:v>
                </c:pt>
                <c:pt idx="178">
                  <c:v>-27.541496251468043</c:v>
                </c:pt>
                <c:pt idx="179">
                  <c:v>-9.4690181423163402</c:v>
                </c:pt>
                <c:pt idx="180">
                  <c:v>42.928513527852253</c:v>
                </c:pt>
                <c:pt idx="181">
                  <c:v>-12.902975286473142</c:v>
                </c:pt>
                <c:pt idx="182">
                  <c:v>-12.355857093294054</c:v>
                </c:pt>
                <c:pt idx="183">
                  <c:v>-36.507152597162417</c:v>
                </c:pt>
                <c:pt idx="184">
                  <c:v>15.980443901099708</c:v>
                </c:pt>
                <c:pt idx="185">
                  <c:v>24.506585425985477</c:v>
                </c:pt>
                <c:pt idx="186">
                  <c:v>61.019481181379135</c:v>
                </c:pt>
                <c:pt idx="187">
                  <c:v>65.055954651636455</c:v>
                </c:pt>
                <c:pt idx="188">
                  <c:v>-48.471215847421199</c:v>
                </c:pt>
                <c:pt idx="189">
                  <c:v>47.541571935916586</c:v>
                </c:pt>
                <c:pt idx="190">
                  <c:v>53.820271390233053</c:v>
                </c:pt>
                <c:pt idx="191">
                  <c:v>-20.685416621046034</c:v>
                </c:pt>
                <c:pt idx="192">
                  <c:v>11.087903004940435</c:v>
                </c:pt>
                <c:pt idx="193">
                  <c:v>-39.356037912084574</c:v>
                </c:pt>
                <c:pt idx="194">
                  <c:v>34.358745394865288</c:v>
                </c:pt>
                <c:pt idx="195">
                  <c:v>-80.113956965331099</c:v>
                </c:pt>
                <c:pt idx="196">
                  <c:v>19.185037839423742</c:v>
                </c:pt>
                <c:pt idx="197">
                  <c:v>-22.997930186807608</c:v>
                </c:pt>
                <c:pt idx="198">
                  <c:v>-22.570285606410224</c:v>
                </c:pt>
                <c:pt idx="199">
                  <c:v>46.328008925065134</c:v>
                </c:pt>
                <c:pt idx="200">
                  <c:v>-8.7714038326053583</c:v>
                </c:pt>
                <c:pt idx="201">
                  <c:v>-2.3935793424607641</c:v>
                </c:pt>
                <c:pt idx="202">
                  <c:v>-44.681819613969779</c:v>
                </c:pt>
                <c:pt idx="203">
                  <c:v>24.540158872041257</c:v>
                </c:pt>
                <c:pt idx="204">
                  <c:v>-22.968735568896651</c:v>
                </c:pt>
                <c:pt idx="205">
                  <c:v>9.7296257876679029</c:v>
                </c:pt>
                <c:pt idx="206">
                  <c:v>-21.699467766214223</c:v>
                </c:pt>
                <c:pt idx="207">
                  <c:v>-77.117726368086011</c:v>
                </c:pt>
                <c:pt idx="208">
                  <c:v>43.940890024339559</c:v>
                </c:pt>
                <c:pt idx="209">
                  <c:v>26.019315674547347</c:v>
                </c:pt>
                <c:pt idx="210">
                  <c:v>11.921635165232141</c:v>
                </c:pt>
                <c:pt idx="211">
                  <c:v>66.8510737578993</c:v>
                </c:pt>
                <c:pt idx="212">
                  <c:v>-34.427109838116003</c:v>
                </c:pt>
                <c:pt idx="213">
                  <c:v>0.14801341254079295</c:v>
                </c:pt>
                <c:pt idx="214">
                  <c:v>-17.044964451754577</c:v>
                </c:pt>
                <c:pt idx="215">
                  <c:v>-2.1584468237785086</c:v>
                </c:pt>
                <c:pt idx="216">
                  <c:v>-10.532286479886537</c:v>
                </c:pt>
                <c:pt idx="217">
                  <c:v>-11.794023535998663</c:v>
                </c:pt>
                <c:pt idx="218">
                  <c:v>-46.059267607640805</c:v>
                </c:pt>
                <c:pt idx="219">
                  <c:v>31.610090892376466</c:v>
                </c:pt>
                <c:pt idx="220">
                  <c:v>-58.839633655146244</c:v>
                </c:pt>
                <c:pt idx="221">
                  <c:v>-8.1982447375211471</c:v>
                </c:pt>
                <c:pt idx="222">
                  <c:v>44.688752694442933</c:v>
                </c:pt>
                <c:pt idx="223">
                  <c:v>89.21996215540122</c:v>
                </c:pt>
                <c:pt idx="224">
                  <c:v>-16.434389501830857</c:v>
                </c:pt>
                <c:pt idx="225">
                  <c:v>20.867013827079848</c:v>
                </c:pt>
                <c:pt idx="226">
                  <c:v>-12.483969838873541</c:v>
                </c:pt>
                <c:pt idx="227">
                  <c:v>-24.631722458034854</c:v>
                </c:pt>
                <c:pt idx="228">
                  <c:v>-45.635428460814076</c:v>
                </c:pt>
                <c:pt idx="229">
                  <c:v>-42.561043250046474</c:v>
                </c:pt>
                <c:pt idx="230">
                  <c:v>-1.6837139667794248</c:v>
                </c:pt>
                <c:pt idx="231">
                  <c:v>-84.281765302128861</c:v>
                </c:pt>
                <c:pt idx="232">
                  <c:v>-76.377858654274277</c:v>
                </c:pt>
                <c:pt idx="233">
                  <c:v>-65.70331350613489</c:v>
                </c:pt>
                <c:pt idx="234">
                  <c:v>-14.409754635659445</c:v>
                </c:pt>
                <c:pt idx="235">
                  <c:v>-28.389728249256073</c:v>
                </c:pt>
                <c:pt idx="236">
                  <c:v>-37.198059055519771</c:v>
                </c:pt>
                <c:pt idx="237">
                  <c:v>-103.29854527941043</c:v>
                </c:pt>
                <c:pt idx="238">
                  <c:v>-72.406760359849514</c:v>
                </c:pt>
                <c:pt idx="239">
                  <c:v>74.43305221239396</c:v>
                </c:pt>
                <c:pt idx="240">
                  <c:v>-73.095622824161609</c:v>
                </c:pt>
                <c:pt idx="241">
                  <c:v>-55.494670945637075</c:v>
                </c:pt>
                <c:pt idx="242">
                  <c:v>36.737755499246319</c:v>
                </c:pt>
                <c:pt idx="243">
                  <c:v>54.288187769330143</c:v>
                </c:pt>
                <c:pt idx="244">
                  <c:v>-36.087703000300799</c:v>
                </c:pt>
                <c:pt idx="245">
                  <c:v>19.800139415148028</c:v>
                </c:pt>
                <c:pt idx="246">
                  <c:v>30.897435544464589</c:v>
                </c:pt>
                <c:pt idx="247">
                  <c:v>-29.282660714533847</c:v>
                </c:pt>
                <c:pt idx="248">
                  <c:v>6.3381858867737622</c:v>
                </c:pt>
                <c:pt idx="249">
                  <c:v>-60.819298815952614</c:v>
                </c:pt>
                <c:pt idx="250">
                  <c:v>6.6275161644699923</c:v>
                </c:pt>
                <c:pt idx="251">
                  <c:v>16.582930330696907</c:v>
                </c:pt>
                <c:pt idx="252">
                  <c:v>61.119521180156227</c:v>
                </c:pt>
                <c:pt idx="253">
                  <c:v>-93.316728728357788</c:v>
                </c:pt>
                <c:pt idx="254">
                  <c:v>-4.6060978779083097</c:v>
                </c:pt>
                <c:pt idx="255">
                  <c:v>-11.472536170694815</c:v>
                </c:pt>
                <c:pt idx="256">
                  <c:v>52.074247020386075</c:v>
                </c:pt>
                <c:pt idx="257">
                  <c:v>15.367334401417049</c:v>
                </c:pt>
                <c:pt idx="258">
                  <c:v>-28.97931591225586</c:v>
                </c:pt>
                <c:pt idx="259">
                  <c:v>46.653021751578983</c:v>
                </c:pt>
                <c:pt idx="260">
                  <c:v>-47.477534291795919</c:v>
                </c:pt>
                <c:pt idx="261">
                  <c:v>36.599230178930249</c:v>
                </c:pt>
                <c:pt idx="262">
                  <c:v>-105.61602254278303</c:v>
                </c:pt>
                <c:pt idx="263">
                  <c:v>20.949187186469484</c:v>
                </c:pt>
                <c:pt idx="264">
                  <c:v>40.102137801508427</c:v>
                </c:pt>
                <c:pt idx="265">
                  <c:v>-44.61549801330996</c:v>
                </c:pt>
                <c:pt idx="266">
                  <c:v>0.52902902555689624</c:v>
                </c:pt>
                <c:pt idx="267">
                  <c:v>2.3235993814573423</c:v>
                </c:pt>
                <c:pt idx="268">
                  <c:v>65.155444942126337</c:v>
                </c:pt>
                <c:pt idx="269">
                  <c:v>-5.748915869453799</c:v>
                </c:pt>
                <c:pt idx="270">
                  <c:v>-61.349612443173442</c:v>
                </c:pt>
                <c:pt idx="271">
                  <c:v>-40.915882694927021</c:v>
                </c:pt>
                <c:pt idx="272">
                  <c:v>-8.277475409117546</c:v>
                </c:pt>
                <c:pt idx="273">
                  <c:v>-52.830212683371535</c:v>
                </c:pt>
                <c:pt idx="274">
                  <c:v>5.2972582682932918</c:v>
                </c:pt>
                <c:pt idx="275">
                  <c:v>-41.433697724279305</c:v>
                </c:pt>
                <c:pt idx="276">
                  <c:v>-42.235516512495998</c:v>
                </c:pt>
                <c:pt idx="277">
                  <c:v>16.089948638719097</c:v>
                </c:pt>
                <c:pt idx="278">
                  <c:v>18.227323922813966</c:v>
                </c:pt>
                <c:pt idx="279">
                  <c:v>-29.399601484554012</c:v>
                </c:pt>
                <c:pt idx="280">
                  <c:v>-6.4084786318847975</c:v>
                </c:pt>
                <c:pt idx="281">
                  <c:v>25.928416214006887</c:v>
                </c:pt>
                <c:pt idx="282">
                  <c:v>26.665272159182873</c:v>
                </c:pt>
                <c:pt idx="283">
                  <c:v>41.816704852605604</c:v>
                </c:pt>
                <c:pt idx="284">
                  <c:v>27.90362159690077</c:v>
                </c:pt>
                <c:pt idx="285">
                  <c:v>-40.044560612481263</c:v>
                </c:pt>
                <c:pt idx="286">
                  <c:v>12.722528354164952</c:v>
                </c:pt>
                <c:pt idx="287">
                  <c:v>-65.022860561793948</c:v>
                </c:pt>
                <c:pt idx="288">
                  <c:v>32.278496588966583</c:v>
                </c:pt>
                <c:pt idx="289">
                  <c:v>72.542550447381458</c:v>
                </c:pt>
                <c:pt idx="290">
                  <c:v>7.5966483384103194</c:v>
                </c:pt>
                <c:pt idx="291">
                  <c:v>31.69671035494439</c:v>
                </c:pt>
                <c:pt idx="292">
                  <c:v>35.466138870984928</c:v>
                </c:pt>
                <c:pt idx="293">
                  <c:v>21.135753454108979</c:v>
                </c:pt>
                <c:pt idx="294">
                  <c:v>2.0920005586113208</c:v>
                </c:pt>
                <c:pt idx="295">
                  <c:v>-87.948704328391386</c:v>
                </c:pt>
                <c:pt idx="296">
                  <c:v>62.194766377970133</c:v>
                </c:pt>
                <c:pt idx="297">
                  <c:v>27.844679122160972</c:v>
                </c:pt>
                <c:pt idx="298">
                  <c:v>-41.243692698134907</c:v>
                </c:pt>
                <c:pt idx="299">
                  <c:v>14.500510307249169</c:v>
                </c:pt>
                <c:pt idx="300">
                  <c:v>-6.2946079922229634</c:v>
                </c:pt>
                <c:pt idx="301">
                  <c:v>-9.7159282274196119</c:v>
                </c:pt>
                <c:pt idx="302">
                  <c:v>-62.931643638637603</c:v>
                </c:pt>
                <c:pt idx="303">
                  <c:v>130.54223183228333</c:v>
                </c:pt>
                <c:pt idx="304">
                  <c:v>62.436726574757643</c:v>
                </c:pt>
                <c:pt idx="305">
                  <c:v>-42.819002135096923</c:v>
                </c:pt>
                <c:pt idx="306">
                  <c:v>-16.663793317415436</c:v>
                </c:pt>
                <c:pt idx="307">
                  <c:v>43.33258504325061</c:v>
                </c:pt>
                <c:pt idx="308">
                  <c:v>118.35453514105308</c:v>
                </c:pt>
                <c:pt idx="309">
                  <c:v>40.476357973344953</c:v>
                </c:pt>
                <c:pt idx="310">
                  <c:v>8.867227189783156</c:v>
                </c:pt>
                <c:pt idx="311">
                  <c:v>-3.2929027098391801</c:v>
                </c:pt>
                <c:pt idx="312">
                  <c:v>2.3721513366668181</c:v>
                </c:pt>
                <c:pt idx="313">
                  <c:v>-77.284789108385425</c:v>
                </c:pt>
                <c:pt idx="314">
                  <c:v>14.464565416498028</c:v>
                </c:pt>
                <c:pt idx="315">
                  <c:v>31.363246405354289</c:v>
                </c:pt>
                <c:pt idx="316">
                  <c:v>-6.5121025826268442</c:v>
                </c:pt>
                <c:pt idx="317">
                  <c:v>54.602961886654121</c:v>
                </c:pt>
                <c:pt idx="318">
                  <c:v>-13.607060082270088</c:v>
                </c:pt>
                <c:pt idx="319">
                  <c:v>-10.33531663931875</c:v>
                </c:pt>
                <c:pt idx="320">
                  <c:v>-26.093532498722723</c:v>
                </c:pt>
                <c:pt idx="321">
                  <c:v>22.082614582471201</c:v>
                </c:pt>
                <c:pt idx="322">
                  <c:v>-55.114770516140588</c:v>
                </c:pt>
                <c:pt idx="323">
                  <c:v>-20.137316480751945</c:v>
                </c:pt>
                <c:pt idx="324">
                  <c:v>99.050184235388372</c:v>
                </c:pt>
                <c:pt idx="325">
                  <c:v>115.97224128859928</c:v>
                </c:pt>
                <c:pt idx="326">
                  <c:v>36.918170911099274</c:v>
                </c:pt>
                <c:pt idx="327">
                  <c:v>-65.417146719839138</c:v>
                </c:pt>
                <c:pt idx="328">
                  <c:v>12.804228417590105</c:v>
                </c:pt>
                <c:pt idx="329">
                  <c:v>-15.364274713426886</c:v>
                </c:pt>
                <c:pt idx="330">
                  <c:v>-39.712780507673287</c:v>
                </c:pt>
                <c:pt idx="331">
                  <c:v>-30.040363161482958</c:v>
                </c:pt>
                <c:pt idx="332">
                  <c:v>-51.96343347873264</c:v>
                </c:pt>
                <c:pt idx="333">
                  <c:v>-34.168075602483981</c:v>
                </c:pt>
                <c:pt idx="334">
                  <c:v>-25.663543079680405</c:v>
                </c:pt>
                <c:pt idx="335">
                  <c:v>-104.05016669669509</c:v>
                </c:pt>
                <c:pt idx="336">
                  <c:v>-128.51115676643136</c:v>
                </c:pt>
                <c:pt idx="337">
                  <c:v>15.255015187141025</c:v>
                </c:pt>
                <c:pt idx="338">
                  <c:v>-40.562584140745564</c:v>
                </c:pt>
                <c:pt idx="339">
                  <c:v>-17.121817645271147</c:v>
                </c:pt>
                <c:pt idx="340">
                  <c:v>54.68420222353005</c:v>
                </c:pt>
                <c:pt idx="341">
                  <c:v>1.1979485355916455</c:v>
                </c:pt>
                <c:pt idx="342">
                  <c:v>-8.4076656519543409</c:v>
                </c:pt>
                <c:pt idx="343">
                  <c:v>-50.972912581565033</c:v>
                </c:pt>
                <c:pt idx="344">
                  <c:v>53.431465007709086</c:v>
                </c:pt>
                <c:pt idx="345">
                  <c:v>37.688214201790863</c:v>
                </c:pt>
                <c:pt idx="346">
                  <c:v>-71.363930151098472</c:v>
                </c:pt>
                <c:pt idx="347">
                  <c:v>-12.40746753629635</c:v>
                </c:pt>
                <c:pt idx="348">
                  <c:v>-4.6822245005615342</c:v>
                </c:pt>
                <c:pt idx="349">
                  <c:v>-5.9044583153622323</c:v>
                </c:pt>
                <c:pt idx="350">
                  <c:v>-53.069984740132064</c:v>
                </c:pt>
                <c:pt idx="351">
                  <c:v>21.461940770030782</c:v>
                </c:pt>
                <c:pt idx="352">
                  <c:v>-20.813500015498494</c:v>
                </c:pt>
                <c:pt idx="353">
                  <c:v>27.930997385139655</c:v>
                </c:pt>
                <c:pt idx="354">
                  <c:v>80.984716094218967</c:v>
                </c:pt>
                <c:pt idx="355">
                  <c:v>15.042572837418899</c:v>
                </c:pt>
                <c:pt idx="356">
                  <c:v>-25.410598608839862</c:v>
                </c:pt>
                <c:pt idx="357">
                  <c:v>-96.909239285561057</c:v>
                </c:pt>
                <c:pt idx="358">
                  <c:v>43.467540456287459</c:v>
                </c:pt>
                <c:pt idx="359">
                  <c:v>-21.968515953795535</c:v>
                </c:pt>
                <c:pt idx="360">
                  <c:v>43.63571922517577</c:v>
                </c:pt>
                <c:pt idx="361">
                  <c:v>47.554867235815848</c:v>
                </c:pt>
                <c:pt idx="362">
                  <c:v>-70.843525876311645</c:v>
                </c:pt>
                <c:pt idx="363">
                  <c:v>-28.58350192837511</c:v>
                </c:pt>
                <c:pt idx="364">
                  <c:v>-0.42279448004661835</c:v>
                </c:pt>
                <c:pt idx="365">
                  <c:v>-18.018348625560694</c:v>
                </c:pt>
                <c:pt idx="366">
                  <c:v>27.318130564250215</c:v>
                </c:pt>
                <c:pt idx="367">
                  <c:v>-19.591708193570369</c:v>
                </c:pt>
                <c:pt idx="368">
                  <c:v>-73.428606778237409</c:v>
                </c:pt>
                <c:pt idx="369">
                  <c:v>-49.476522865135557</c:v>
                </c:pt>
                <c:pt idx="370">
                  <c:v>-33.031651718853219</c:v>
                </c:pt>
                <c:pt idx="371">
                  <c:v>-3.2368626893302439</c:v>
                </c:pt>
                <c:pt idx="372">
                  <c:v>32.852364930380283</c:v>
                </c:pt>
                <c:pt idx="373">
                  <c:v>74.05426997922757</c:v>
                </c:pt>
                <c:pt idx="374">
                  <c:v>25.699371380545141</c:v>
                </c:pt>
                <c:pt idx="375">
                  <c:v>-52.316391865673531</c:v>
                </c:pt>
                <c:pt idx="376">
                  <c:v>-17.87468151398636</c:v>
                </c:pt>
                <c:pt idx="377">
                  <c:v>-45.835382642003289</c:v>
                </c:pt>
                <c:pt idx="378">
                  <c:v>17.672077132432047</c:v>
                </c:pt>
                <c:pt idx="379">
                  <c:v>56.149902797443943</c:v>
                </c:pt>
                <c:pt idx="380">
                  <c:v>-5.4298197005175313</c:v>
                </c:pt>
                <c:pt idx="381">
                  <c:v>-43.268001696955771</c:v>
                </c:pt>
                <c:pt idx="382">
                  <c:v>-69.148188844534403</c:v>
                </c:pt>
                <c:pt idx="383">
                  <c:v>-14.583104842014064</c:v>
                </c:pt>
                <c:pt idx="384">
                  <c:v>-38.43082727467543</c:v>
                </c:pt>
                <c:pt idx="385">
                  <c:v>-22.5713867995117</c:v>
                </c:pt>
                <c:pt idx="386">
                  <c:v>18.918171630830262</c:v>
                </c:pt>
                <c:pt idx="387">
                  <c:v>-22.186264451308677</c:v>
                </c:pt>
                <c:pt idx="388">
                  <c:v>19.719094433057638</c:v>
                </c:pt>
                <c:pt idx="389">
                  <c:v>13.525864279001713</c:v>
                </c:pt>
                <c:pt idx="390">
                  <c:v>-32.280797085786659</c:v>
                </c:pt>
                <c:pt idx="391">
                  <c:v>17.797597319284868</c:v>
                </c:pt>
                <c:pt idx="392">
                  <c:v>6.2303496218505012</c:v>
                </c:pt>
                <c:pt idx="393">
                  <c:v>-20.266207425828075</c:v>
                </c:pt>
                <c:pt idx="394">
                  <c:v>66.746737072971001</c:v>
                </c:pt>
                <c:pt idx="395">
                  <c:v>-19.493742052621243</c:v>
                </c:pt>
                <c:pt idx="396">
                  <c:v>87.831715933948786</c:v>
                </c:pt>
                <c:pt idx="397">
                  <c:v>17.519586105348736</c:v>
                </c:pt>
                <c:pt idx="398">
                  <c:v>120.97661629595692</c:v>
                </c:pt>
                <c:pt idx="399">
                  <c:v>31.271333674647519</c:v>
                </c:pt>
                <c:pt idx="400">
                  <c:v>-30.576466569126591</c:v>
                </c:pt>
                <c:pt idx="401">
                  <c:v>-34.106750015239079</c:v>
                </c:pt>
                <c:pt idx="402">
                  <c:v>-7.2911432183067779</c:v>
                </c:pt>
                <c:pt idx="403">
                  <c:v>-38.226603498277996</c:v>
                </c:pt>
                <c:pt idx="404">
                  <c:v>51.320651904511948</c:v>
                </c:pt>
                <c:pt idx="405">
                  <c:v>5.3575896930222102</c:v>
                </c:pt>
                <c:pt idx="406">
                  <c:v>92.616131335529701</c:v>
                </c:pt>
                <c:pt idx="407">
                  <c:v>72.255938167465402</c:v>
                </c:pt>
                <c:pt idx="408">
                  <c:v>22.322986060355387</c:v>
                </c:pt>
                <c:pt idx="409">
                  <c:v>7.8604568442685245</c:v>
                </c:pt>
                <c:pt idx="410">
                  <c:v>-66.129727442968203</c:v>
                </c:pt>
                <c:pt idx="411">
                  <c:v>-5.8872344717265408</c:v>
                </c:pt>
                <c:pt idx="412">
                  <c:v>-77.849436715444327</c:v>
                </c:pt>
                <c:pt idx="413">
                  <c:v>6.5377544232974092</c:v>
                </c:pt>
                <c:pt idx="414">
                  <c:v>12.928506566407231</c:v>
                </c:pt>
                <c:pt idx="415">
                  <c:v>23.698385186187576</c:v>
                </c:pt>
                <c:pt idx="416">
                  <c:v>8.4706528516626847</c:v>
                </c:pt>
                <c:pt idx="417">
                  <c:v>-45.673740982907269</c:v>
                </c:pt>
                <c:pt idx="418">
                  <c:v>-85.79488695319526</c:v>
                </c:pt>
                <c:pt idx="419">
                  <c:v>-69.997552784133134</c:v>
                </c:pt>
                <c:pt idx="420">
                  <c:v>45.068551285400687</c:v>
                </c:pt>
                <c:pt idx="421">
                  <c:v>38.228237217768807</c:v>
                </c:pt>
                <c:pt idx="422">
                  <c:v>25.956874296746438</c:v>
                </c:pt>
                <c:pt idx="423">
                  <c:v>-1.1552048944521964</c:v>
                </c:pt>
                <c:pt idx="424">
                  <c:v>-22.65321754032389</c:v>
                </c:pt>
                <c:pt idx="425">
                  <c:v>-3.6245201047109545</c:v>
                </c:pt>
                <c:pt idx="426">
                  <c:v>113.9534458409158</c:v>
                </c:pt>
                <c:pt idx="427">
                  <c:v>-37.631391802529542</c:v>
                </c:pt>
                <c:pt idx="428">
                  <c:v>44.591444088517093</c:v>
                </c:pt>
                <c:pt idx="429">
                  <c:v>35.974278885987893</c:v>
                </c:pt>
                <c:pt idx="430">
                  <c:v>-18.856286063982409</c:v>
                </c:pt>
                <c:pt idx="431">
                  <c:v>50.418223734998747</c:v>
                </c:pt>
                <c:pt idx="432">
                  <c:v>-63.206797718261292</c:v>
                </c:pt>
                <c:pt idx="433">
                  <c:v>-53.997159387307271</c:v>
                </c:pt>
                <c:pt idx="434">
                  <c:v>-62.91264299373379</c:v>
                </c:pt>
                <c:pt idx="435">
                  <c:v>75.463160867739674</c:v>
                </c:pt>
                <c:pt idx="436">
                  <c:v>-37.541627077033567</c:v>
                </c:pt>
                <c:pt idx="437">
                  <c:v>24.818403796431983</c:v>
                </c:pt>
                <c:pt idx="438">
                  <c:v>16.32552269354731</c:v>
                </c:pt>
                <c:pt idx="439">
                  <c:v>-1.2896833220566652</c:v>
                </c:pt>
                <c:pt idx="440">
                  <c:v>-72.50854271432928</c:v>
                </c:pt>
                <c:pt idx="441">
                  <c:v>53.02032694457489</c:v>
                </c:pt>
                <c:pt idx="442">
                  <c:v>7.7210090447760225</c:v>
                </c:pt>
                <c:pt idx="443">
                  <c:v>27.959065720479806</c:v>
                </c:pt>
                <c:pt idx="444">
                  <c:v>-51.777110503997889</c:v>
                </c:pt>
                <c:pt idx="445">
                  <c:v>20.544033290552228</c:v>
                </c:pt>
                <c:pt idx="446">
                  <c:v>-49.339744970894458</c:v>
                </c:pt>
                <c:pt idx="447">
                  <c:v>-10.85254870645282</c:v>
                </c:pt>
                <c:pt idx="448">
                  <c:v>34.373965406491003</c:v>
                </c:pt>
                <c:pt idx="449">
                  <c:v>98.888286616182143</c:v>
                </c:pt>
                <c:pt idx="450">
                  <c:v>3.45564389632082</c:v>
                </c:pt>
                <c:pt idx="451">
                  <c:v>37.4658179835019</c:v>
                </c:pt>
                <c:pt idx="452">
                  <c:v>28.064951924222829</c:v>
                </c:pt>
                <c:pt idx="453">
                  <c:v>-107.48336498923099</c:v>
                </c:pt>
                <c:pt idx="454">
                  <c:v>-20.089134381754782</c:v>
                </c:pt>
                <c:pt idx="455">
                  <c:v>-31.659438244332698</c:v>
                </c:pt>
                <c:pt idx="456">
                  <c:v>39.316163648886508</c:v>
                </c:pt>
                <c:pt idx="457">
                  <c:v>-14.568635214500762</c:v>
                </c:pt>
                <c:pt idx="458">
                  <c:v>48.778051970911001</c:v>
                </c:pt>
                <c:pt idx="459">
                  <c:v>103.71525953282671</c:v>
                </c:pt>
                <c:pt idx="460">
                  <c:v>39.724283931784129</c:v>
                </c:pt>
                <c:pt idx="461">
                  <c:v>4.4382942501638381</c:v>
                </c:pt>
                <c:pt idx="462">
                  <c:v>69.352211210549029</c:v>
                </c:pt>
                <c:pt idx="463">
                  <c:v>-49.011847059166705</c:v>
                </c:pt>
                <c:pt idx="464">
                  <c:v>33.039829251260024</c:v>
                </c:pt>
                <c:pt idx="465">
                  <c:v>-35.275512293907603</c:v>
                </c:pt>
                <c:pt idx="466">
                  <c:v>-33.425670216324129</c:v>
                </c:pt>
                <c:pt idx="467">
                  <c:v>37.343214333545056</c:v>
                </c:pt>
                <c:pt idx="468">
                  <c:v>-15.30640107164357</c:v>
                </c:pt>
                <c:pt idx="469">
                  <c:v>23.291766278176038</c:v>
                </c:pt>
                <c:pt idx="470">
                  <c:v>3.5508502213740063</c:v>
                </c:pt>
                <c:pt idx="471">
                  <c:v>5.7647619584200624</c:v>
                </c:pt>
                <c:pt idx="472">
                  <c:v>-47.005513953088993</c:v>
                </c:pt>
                <c:pt idx="473">
                  <c:v>89.663828574275328</c:v>
                </c:pt>
                <c:pt idx="474">
                  <c:v>23.793609441509794</c:v>
                </c:pt>
                <c:pt idx="475">
                  <c:v>140.41719109356947</c:v>
                </c:pt>
                <c:pt idx="476">
                  <c:v>14.060148421832725</c:v>
                </c:pt>
                <c:pt idx="477">
                  <c:v>7.0253338496329798</c:v>
                </c:pt>
                <c:pt idx="478">
                  <c:v>20.641394505109641</c:v>
                </c:pt>
                <c:pt idx="479">
                  <c:v>-9.1741423940864539</c:v>
                </c:pt>
                <c:pt idx="480">
                  <c:v>-28.504677259791304</c:v>
                </c:pt>
                <c:pt idx="481">
                  <c:v>42.552279212525427</c:v>
                </c:pt>
                <c:pt idx="482">
                  <c:v>2.475135367316601</c:v>
                </c:pt>
                <c:pt idx="483">
                  <c:v>46.232161480752559</c:v>
                </c:pt>
                <c:pt idx="484">
                  <c:v>-68.851774079303496</c:v>
                </c:pt>
                <c:pt idx="485">
                  <c:v>-28.365832304854084</c:v>
                </c:pt>
                <c:pt idx="486">
                  <c:v>-46.996755591762444</c:v>
                </c:pt>
                <c:pt idx="487">
                  <c:v>48.516069451697433</c:v>
                </c:pt>
                <c:pt idx="488">
                  <c:v>-27.617202042739088</c:v>
                </c:pt>
                <c:pt idx="489">
                  <c:v>-0.96295291625222856</c:v>
                </c:pt>
                <c:pt idx="490">
                  <c:v>-1.4975596603038384</c:v>
                </c:pt>
                <c:pt idx="491">
                  <c:v>-74.117353890643841</c:v>
                </c:pt>
                <c:pt idx="492">
                  <c:v>-23.445370080648949</c:v>
                </c:pt>
                <c:pt idx="493">
                  <c:v>-8.3085466762245943</c:v>
                </c:pt>
                <c:pt idx="494">
                  <c:v>66.152564719346344</c:v>
                </c:pt>
                <c:pt idx="495">
                  <c:v>-2.0723641464661746</c:v>
                </c:pt>
                <c:pt idx="496">
                  <c:v>-29.432434264164439</c:v>
                </c:pt>
                <c:pt idx="497">
                  <c:v>-31.012009274888424</c:v>
                </c:pt>
                <c:pt idx="498">
                  <c:v>-65.190388002126795</c:v>
                </c:pt>
                <c:pt idx="499">
                  <c:v>61.914654699627562</c:v>
                </c:pt>
                <c:pt idx="500">
                  <c:v>-21.378885854688004</c:v>
                </c:pt>
                <c:pt idx="501">
                  <c:v>-23.380696889645879</c:v>
                </c:pt>
                <c:pt idx="502">
                  <c:v>-53.266484531244963</c:v>
                </c:pt>
                <c:pt idx="503">
                  <c:v>73.845542886051646</c:v>
                </c:pt>
                <c:pt idx="504">
                  <c:v>47.299347864266963</c:v>
                </c:pt>
                <c:pt idx="505">
                  <c:v>-3.6037931189578041</c:v>
                </c:pt>
                <c:pt idx="506">
                  <c:v>-13.38512313924052</c:v>
                </c:pt>
                <c:pt idx="507">
                  <c:v>-32.140630083396978</c:v>
                </c:pt>
                <c:pt idx="508">
                  <c:v>-53.136131196615963</c:v>
                </c:pt>
                <c:pt idx="509">
                  <c:v>-2.2299162191190272</c:v>
                </c:pt>
                <c:pt idx="510">
                  <c:v>-29.093270848476411</c:v>
                </c:pt>
                <c:pt idx="511">
                  <c:v>-17.446460040431074</c:v>
                </c:pt>
                <c:pt idx="512">
                  <c:v>-20.302021122614605</c:v>
                </c:pt>
                <c:pt idx="513">
                  <c:v>0.35791546838552246</c:v>
                </c:pt>
                <c:pt idx="514">
                  <c:v>18.259320840944611</c:v>
                </c:pt>
                <c:pt idx="515">
                  <c:v>16.102049297576912</c:v>
                </c:pt>
                <c:pt idx="516">
                  <c:v>8.9465633856262929</c:v>
                </c:pt>
                <c:pt idx="517">
                  <c:v>-79.514425167922838</c:v>
                </c:pt>
                <c:pt idx="518">
                  <c:v>-7.052161619732904</c:v>
                </c:pt>
                <c:pt idx="519">
                  <c:v>57.799703075321055</c:v>
                </c:pt>
                <c:pt idx="520">
                  <c:v>4.963873276642027</c:v>
                </c:pt>
                <c:pt idx="521">
                  <c:v>7.8302050151349771</c:v>
                </c:pt>
                <c:pt idx="522">
                  <c:v>-3.6386138775682144</c:v>
                </c:pt>
                <c:pt idx="523">
                  <c:v>-16.116587473682696</c:v>
                </c:pt>
                <c:pt idx="524">
                  <c:v>21.796833603216321</c:v>
                </c:pt>
                <c:pt idx="525">
                  <c:v>43.875170452107206</c:v>
                </c:pt>
                <c:pt idx="526">
                  <c:v>-3.5151973308029389</c:v>
                </c:pt>
                <c:pt idx="527">
                  <c:v>63.119387890259269</c:v>
                </c:pt>
                <c:pt idx="528">
                  <c:v>-1.4677175514392367</c:v>
                </c:pt>
                <c:pt idx="529">
                  <c:v>-47.046664535774987</c:v>
                </c:pt>
                <c:pt idx="530">
                  <c:v>57.171925110632657</c:v>
                </c:pt>
                <c:pt idx="531">
                  <c:v>85.79160482561096</c:v>
                </c:pt>
                <c:pt idx="532">
                  <c:v>31.133970361985565</c:v>
                </c:pt>
                <c:pt idx="533">
                  <c:v>66.157057645362215</c:v>
                </c:pt>
                <c:pt idx="534">
                  <c:v>-71.959142274537271</c:v>
                </c:pt>
                <c:pt idx="535">
                  <c:v>24.894494054050234</c:v>
                </c:pt>
                <c:pt idx="536">
                  <c:v>84.260889005638575</c:v>
                </c:pt>
                <c:pt idx="537">
                  <c:v>-1.0294854274828302</c:v>
                </c:pt>
                <c:pt idx="538">
                  <c:v>-37.227541324987875</c:v>
                </c:pt>
                <c:pt idx="539">
                  <c:v>125.19850792411583</c:v>
                </c:pt>
                <c:pt idx="540">
                  <c:v>54.682236443482033</c:v>
                </c:pt>
                <c:pt idx="541">
                  <c:v>-0.68718547124278806</c:v>
                </c:pt>
                <c:pt idx="542">
                  <c:v>36.792894521904039</c:v>
                </c:pt>
                <c:pt idx="543">
                  <c:v>29.318422812805331</c:v>
                </c:pt>
                <c:pt idx="544">
                  <c:v>52.703152909978321</c:v>
                </c:pt>
                <c:pt idx="545">
                  <c:v>-17.489771765579075</c:v>
                </c:pt>
                <c:pt idx="546">
                  <c:v>28.510758330968098</c:v>
                </c:pt>
                <c:pt idx="547">
                  <c:v>-44.764205784638492</c:v>
                </c:pt>
                <c:pt idx="548">
                  <c:v>-9.046074079441965</c:v>
                </c:pt>
                <c:pt idx="549">
                  <c:v>-6.0594997098359746</c:v>
                </c:pt>
                <c:pt idx="550">
                  <c:v>-49.053590772396859</c:v>
                </c:pt>
                <c:pt idx="551">
                  <c:v>152.82564402679262</c:v>
                </c:pt>
                <c:pt idx="552">
                  <c:v>-10.760402164774749</c:v>
                </c:pt>
                <c:pt idx="553">
                  <c:v>-35.046747460626037</c:v>
                </c:pt>
                <c:pt idx="554">
                  <c:v>-0.38966128487228691</c:v>
                </c:pt>
                <c:pt idx="555">
                  <c:v>-4.6961598950571402</c:v>
                </c:pt>
                <c:pt idx="556">
                  <c:v>-19.70484612804297</c:v>
                </c:pt>
                <c:pt idx="557">
                  <c:v>-48.074134230629937</c:v>
                </c:pt>
                <c:pt idx="558">
                  <c:v>61.452590035744421</c:v>
                </c:pt>
                <c:pt idx="559">
                  <c:v>74.81024584153127</c:v>
                </c:pt>
                <c:pt idx="560">
                  <c:v>-50.654316563439885</c:v>
                </c:pt>
                <c:pt idx="561">
                  <c:v>23.981926566348953</c:v>
                </c:pt>
                <c:pt idx="562">
                  <c:v>-19.459959729314622</c:v>
                </c:pt>
                <c:pt idx="563">
                  <c:v>-17.802538661032422</c:v>
                </c:pt>
                <c:pt idx="564">
                  <c:v>-29.562944944637991</c:v>
                </c:pt>
                <c:pt idx="565">
                  <c:v>-2.5171669492910937</c:v>
                </c:pt>
                <c:pt idx="566">
                  <c:v>82.971871681123105</c:v>
                </c:pt>
                <c:pt idx="567">
                  <c:v>100.205368670833</c:v>
                </c:pt>
                <c:pt idx="568">
                  <c:v>215.15870803385667</c:v>
                </c:pt>
                <c:pt idx="569">
                  <c:v>-1.4493019793952995</c:v>
                </c:pt>
                <c:pt idx="570">
                  <c:v>47.968437127459175</c:v>
                </c:pt>
                <c:pt idx="571">
                  <c:v>56.978328765463743</c:v>
                </c:pt>
                <c:pt idx="572">
                  <c:v>-3.3630121255917858</c:v>
                </c:pt>
                <c:pt idx="573">
                  <c:v>-26.9622700232071</c:v>
                </c:pt>
                <c:pt idx="574">
                  <c:v>-59.794144258341838</c:v>
                </c:pt>
                <c:pt idx="575">
                  <c:v>24.372830577491197</c:v>
                </c:pt>
                <c:pt idx="576">
                  <c:v>-15.228347933181309</c:v>
                </c:pt>
                <c:pt idx="577">
                  <c:v>-12.87425037649253</c:v>
                </c:pt>
                <c:pt idx="578">
                  <c:v>61.922859223646903</c:v>
                </c:pt>
                <c:pt idx="579">
                  <c:v>14.789838474511107</c:v>
                </c:pt>
                <c:pt idx="580">
                  <c:v>-75.921748497757491</c:v>
                </c:pt>
                <c:pt idx="581">
                  <c:v>-103.21856815083851</c:v>
                </c:pt>
                <c:pt idx="582">
                  <c:v>5.0478721848776198</c:v>
                </c:pt>
                <c:pt idx="583">
                  <c:v>1.3448456888397295</c:v>
                </c:pt>
                <c:pt idx="584">
                  <c:v>-97.165495783821484</c:v>
                </c:pt>
                <c:pt idx="585">
                  <c:v>75.582092886015431</c:v>
                </c:pt>
                <c:pt idx="586">
                  <c:v>-7.7811583871660233</c:v>
                </c:pt>
                <c:pt idx="587">
                  <c:v>-85.112049672437863</c:v>
                </c:pt>
                <c:pt idx="588">
                  <c:v>-20.297669750945612</c:v>
                </c:pt>
                <c:pt idx="589">
                  <c:v>-6.9607834921815703</c:v>
                </c:pt>
                <c:pt idx="590">
                  <c:v>30.673610521766324</c:v>
                </c:pt>
                <c:pt idx="591">
                  <c:v>67.753713996004606</c:v>
                </c:pt>
                <c:pt idx="592">
                  <c:v>2.3445683736995711</c:v>
                </c:pt>
                <c:pt idx="593">
                  <c:v>40.917963016486226</c:v>
                </c:pt>
                <c:pt idx="594">
                  <c:v>-29.956407937149283</c:v>
                </c:pt>
                <c:pt idx="595">
                  <c:v>11.093603163714288</c:v>
                </c:pt>
                <c:pt idx="596">
                  <c:v>-8.7314182422737936</c:v>
                </c:pt>
                <c:pt idx="597">
                  <c:v>-11.375887768074634</c:v>
                </c:pt>
                <c:pt idx="598">
                  <c:v>12.596197564504694</c:v>
                </c:pt>
                <c:pt idx="599">
                  <c:v>-67.030628143287558</c:v>
                </c:pt>
                <c:pt idx="600">
                  <c:v>12.723192744717107</c:v>
                </c:pt>
                <c:pt idx="601">
                  <c:v>-2.7922471864815943</c:v>
                </c:pt>
                <c:pt idx="602">
                  <c:v>-68.493048983126073</c:v>
                </c:pt>
                <c:pt idx="603">
                  <c:v>-60.442345346796166</c:v>
                </c:pt>
                <c:pt idx="604">
                  <c:v>-30.345396032674984</c:v>
                </c:pt>
                <c:pt idx="605">
                  <c:v>75.538896705418566</c:v>
                </c:pt>
                <c:pt idx="606">
                  <c:v>-10.040540854035346</c:v>
                </c:pt>
                <c:pt idx="607">
                  <c:v>35.396713896519728</c:v>
                </c:pt>
                <c:pt idx="608">
                  <c:v>-20.037852181225574</c:v>
                </c:pt>
                <c:pt idx="609">
                  <c:v>14.556955177753157</c:v>
                </c:pt>
                <c:pt idx="610">
                  <c:v>20.218971570074071</c:v>
                </c:pt>
                <c:pt idx="611">
                  <c:v>12.014976103183692</c:v>
                </c:pt>
                <c:pt idx="612">
                  <c:v>127.14308288395411</c:v>
                </c:pt>
                <c:pt idx="613">
                  <c:v>-15.65150630072695</c:v>
                </c:pt>
                <c:pt idx="614">
                  <c:v>-48.511888664144763</c:v>
                </c:pt>
                <c:pt idx="615">
                  <c:v>-24.034076468591334</c:v>
                </c:pt>
                <c:pt idx="616">
                  <c:v>0.39389763978216552</c:v>
                </c:pt>
                <c:pt idx="617">
                  <c:v>110.45128975379112</c:v>
                </c:pt>
                <c:pt idx="618">
                  <c:v>-36.838587417096036</c:v>
                </c:pt>
                <c:pt idx="619">
                  <c:v>-39.918437832236144</c:v>
                </c:pt>
                <c:pt idx="620">
                  <c:v>-51.623271150089202</c:v>
                </c:pt>
                <c:pt idx="621">
                  <c:v>42.061213520912197</c:v>
                </c:pt>
                <c:pt idx="622">
                  <c:v>6.8860751978221142</c:v>
                </c:pt>
                <c:pt idx="623">
                  <c:v>-50.451757813987463</c:v>
                </c:pt>
                <c:pt idx="624">
                  <c:v>-19.448817431588576</c:v>
                </c:pt>
                <c:pt idx="625">
                  <c:v>-20.123282424913295</c:v>
                </c:pt>
                <c:pt idx="626">
                  <c:v>12.929957923454136</c:v>
                </c:pt>
                <c:pt idx="627">
                  <c:v>3.0977250564061838</c:v>
                </c:pt>
                <c:pt idx="628">
                  <c:v>-27.463346159402491</c:v>
                </c:pt>
                <c:pt idx="629">
                  <c:v>-7.2203927688226903</c:v>
                </c:pt>
                <c:pt idx="630">
                  <c:v>-12.990020555993599</c:v>
                </c:pt>
                <c:pt idx="631">
                  <c:v>22.950004396084562</c:v>
                </c:pt>
                <c:pt idx="632">
                  <c:v>3.6598750633761723</c:v>
                </c:pt>
                <c:pt idx="633">
                  <c:v>-60.239873469544044</c:v>
                </c:pt>
                <c:pt idx="634">
                  <c:v>-46.665307233110049</c:v>
                </c:pt>
                <c:pt idx="635">
                  <c:v>-46.379283776960712</c:v>
                </c:pt>
                <c:pt idx="636">
                  <c:v>99.746915759824986</c:v>
                </c:pt>
                <c:pt idx="637">
                  <c:v>60.434306730287148</c:v>
                </c:pt>
                <c:pt idx="638">
                  <c:v>-3.8354033842940951</c:v>
                </c:pt>
                <c:pt idx="639">
                  <c:v>13.520549257396269</c:v>
                </c:pt>
                <c:pt idx="640">
                  <c:v>-61.690678217827809</c:v>
                </c:pt>
                <c:pt idx="641">
                  <c:v>-3.7870756679948223</c:v>
                </c:pt>
                <c:pt idx="642">
                  <c:v>49.804382790852635</c:v>
                </c:pt>
                <c:pt idx="643">
                  <c:v>46.36180395918106</c:v>
                </c:pt>
                <c:pt idx="644">
                  <c:v>14.907298052367498</c:v>
                </c:pt>
                <c:pt idx="645">
                  <c:v>55.850317707576984</c:v>
                </c:pt>
                <c:pt idx="646">
                  <c:v>20.636645610693193</c:v>
                </c:pt>
                <c:pt idx="647">
                  <c:v>-18.072026119662585</c:v>
                </c:pt>
                <c:pt idx="648">
                  <c:v>-29.82808007428865</c:v>
                </c:pt>
                <c:pt idx="649">
                  <c:v>9.4602293969438911</c:v>
                </c:pt>
                <c:pt idx="650">
                  <c:v>32.323398480520716</c:v>
                </c:pt>
                <c:pt idx="651">
                  <c:v>11.009667570814059</c:v>
                </c:pt>
                <c:pt idx="652">
                  <c:v>15.576757983820968</c:v>
                </c:pt>
                <c:pt idx="653">
                  <c:v>42.630920144298926</c:v>
                </c:pt>
                <c:pt idx="654">
                  <c:v>-63.874831904112725</c:v>
                </c:pt>
                <c:pt idx="655">
                  <c:v>-24.741098272576359</c:v>
                </c:pt>
                <c:pt idx="656">
                  <c:v>93.709136708098953</c:v>
                </c:pt>
                <c:pt idx="657">
                  <c:v>-5.963780031953509</c:v>
                </c:pt>
                <c:pt idx="658">
                  <c:v>10.826264677509064</c:v>
                </c:pt>
                <c:pt idx="659">
                  <c:v>-55.898512181073741</c:v>
                </c:pt>
                <c:pt idx="660">
                  <c:v>26.544208079275876</c:v>
                </c:pt>
                <c:pt idx="661">
                  <c:v>-80.576069486621321</c:v>
                </c:pt>
                <c:pt idx="662">
                  <c:v>27.164501170883096</c:v>
                </c:pt>
                <c:pt idx="663">
                  <c:v>-0.61511623029880425</c:v>
                </c:pt>
                <c:pt idx="664">
                  <c:v>-11.408126273718658</c:v>
                </c:pt>
                <c:pt idx="665">
                  <c:v>33.469903888874711</c:v>
                </c:pt>
                <c:pt idx="666">
                  <c:v>54.707095091757438</c:v>
                </c:pt>
                <c:pt idx="667">
                  <c:v>80.098251889164857</c:v>
                </c:pt>
                <c:pt idx="668">
                  <c:v>-39.779262071699257</c:v>
                </c:pt>
                <c:pt idx="669">
                  <c:v>48.597349038335082</c:v>
                </c:pt>
                <c:pt idx="670">
                  <c:v>-7.3450396123804493</c:v>
                </c:pt>
                <c:pt idx="671">
                  <c:v>18.987385446997003</c:v>
                </c:pt>
                <c:pt idx="672">
                  <c:v>-60.825586413795058</c:v>
                </c:pt>
                <c:pt idx="673">
                  <c:v>92.406365540245588</c:v>
                </c:pt>
                <c:pt idx="674">
                  <c:v>9.2369963186991644</c:v>
                </c:pt>
                <c:pt idx="675">
                  <c:v>100.62833820305714</c:v>
                </c:pt>
                <c:pt idx="676">
                  <c:v>-12.055306455322558</c:v>
                </c:pt>
                <c:pt idx="677">
                  <c:v>34.292885352704559</c:v>
                </c:pt>
                <c:pt idx="678">
                  <c:v>10.33332596889081</c:v>
                </c:pt>
                <c:pt idx="679">
                  <c:v>28.235719233093523</c:v>
                </c:pt>
                <c:pt idx="680">
                  <c:v>-13.342632369942065</c:v>
                </c:pt>
                <c:pt idx="681">
                  <c:v>49.220667233975789</c:v>
                </c:pt>
                <c:pt idx="682">
                  <c:v>40.733549965153614</c:v>
                </c:pt>
                <c:pt idx="683">
                  <c:v>18.94907945943519</c:v>
                </c:pt>
                <c:pt idx="684">
                  <c:v>-51.915524256677521</c:v>
                </c:pt>
                <c:pt idx="685">
                  <c:v>0.64379206261961086</c:v>
                </c:pt>
                <c:pt idx="686">
                  <c:v>23.047652563984506</c:v>
                </c:pt>
                <c:pt idx="687">
                  <c:v>13.596368341509347</c:v>
                </c:pt>
                <c:pt idx="688">
                  <c:v>-55.182266497484953</c:v>
                </c:pt>
                <c:pt idx="689">
                  <c:v>-20.518260484971886</c:v>
                </c:pt>
                <c:pt idx="690">
                  <c:v>-1.529049138934474</c:v>
                </c:pt>
                <c:pt idx="691">
                  <c:v>-40.625805138233069</c:v>
                </c:pt>
                <c:pt idx="692">
                  <c:v>-51.715973539266543</c:v>
                </c:pt>
                <c:pt idx="693">
                  <c:v>29.524393805390169</c:v>
                </c:pt>
                <c:pt idx="694">
                  <c:v>40.004264836455349</c:v>
                </c:pt>
                <c:pt idx="695">
                  <c:v>47.032035410454036</c:v>
                </c:pt>
                <c:pt idx="696">
                  <c:v>-18.79500162630735</c:v>
                </c:pt>
                <c:pt idx="697">
                  <c:v>-48.528844734744425</c:v>
                </c:pt>
                <c:pt idx="698">
                  <c:v>0.32458549168723361</c:v>
                </c:pt>
                <c:pt idx="699">
                  <c:v>-17.014267840560787</c:v>
                </c:pt>
                <c:pt idx="700">
                  <c:v>3.9240270182500763</c:v>
                </c:pt>
                <c:pt idx="701">
                  <c:v>-17.270119936246381</c:v>
                </c:pt>
                <c:pt idx="702">
                  <c:v>-50.60317568640906</c:v>
                </c:pt>
                <c:pt idx="703">
                  <c:v>54.11860806352432</c:v>
                </c:pt>
                <c:pt idx="704">
                  <c:v>17.087034763934938</c:v>
                </c:pt>
                <c:pt idx="705">
                  <c:v>66.946134405726411</c:v>
                </c:pt>
                <c:pt idx="706">
                  <c:v>31.397545941284438</c:v>
                </c:pt>
                <c:pt idx="707">
                  <c:v>11.661792184715225</c:v>
                </c:pt>
                <c:pt idx="708">
                  <c:v>-64.612506999009668</c:v>
                </c:pt>
                <c:pt idx="709">
                  <c:v>38.468852306191003</c:v>
                </c:pt>
                <c:pt idx="710">
                  <c:v>30.381698729334232</c:v>
                </c:pt>
                <c:pt idx="711">
                  <c:v>-95.27512873046183</c:v>
                </c:pt>
                <c:pt idx="712">
                  <c:v>-18.925070005833806</c:v>
                </c:pt>
                <c:pt idx="713">
                  <c:v>75.545270649722013</c:v>
                </c:pt>
                <c:pt idx="714">
                  <c:v>16.845038073388828</c:v>
                </c:pt>
                <c:pt idx="715">
                  <c:v>18.325364769223679</c:v>
                </c:pt>
                <c:pt idx="716">
                  <c:v>-60.163809032537856</c:v>
                </c:pt>
                <c:pt idx="717">
                  <c:v>57.210272290603321</c:v>
                </c:pt>
                <c:pt idx="718">
                  <c:v>-45.930678971583148</c:v>
                </c:pt>
                <c:pt idx="719">
                  <c:v>-69.387644994799018</c:v>
                </c:pt>
                <c:pt idx="720">
                  <c:v>-15.765630888562816</c:v>
                </c:pt>
                <c:pt idx="721">
                  <c:v>-47.042428748866641</c:v>
                </c:pt>
                <c:pt idx="722">
                  <c:v>6.464455489459799</c:v>
                </c:pt>
                <c:pt idx="723">
                  <c:v>53.362924122353995</c:v>
                </c:pt>
                <c:pt idx="724">
                  <c:v>-63.901378290260567</c:v>
                </c:pt>
                <c:pt idx="725">
                  <c:v>-26.2840954339866</c:v>
                </c:pt>
                <c:pt idx="726">
                  <c:v>-29.825176777185277</c:v>
                </c:pt>
                <c:pt idx="727">
                  <c:v>14.329244360489511</c:v>
                </c:pt>
                <c:pt idx="728">
                  <c:v>-7.6188676106250659</c:v>
                </c:pt>
                <c:pt idx="729">
                  <c:v>44.682157493805768</c:v>
                </c:pt>
                <c:pt idx="730">
                  <c:v>30.896647510265336</c:v>
                </c:pt>
                <c:pt idx="731">
                  <c:v>13.851077646391822</c:v>
                </c:pt>
                <c:pt idx="732">
                  <c:v>63.797939676988094</c:v>
                </c:pt>
                <c:pt idx="733">
                  <c:v>38.527505248396267</c:v>
                </c:pt>
                <c:pt idx="734">
                  <c:v>-55.406460223436518</c:v>
                </c:pt>
                <c:pt idx="735">
                  <c:v>-50.670474642087122</c:v>
                </c:pt>
                <c:pt idx="736">
                  <c:v>-6.1208565379804281</c:v>
                </c:pt>
                <c:pt idx="737">
                  <c:v>-22.3434462381062</c:v>
                </c:pt>
                <c:pt idx="738">
                  <c:v>15.230352306731476</c:v>
                </c:pt>
                <c:pt idx="739">
                  <c:v>86.50139175518585</c:v>
                </c:pt>
                <c:pt idx="740">
                  <c:v>-6.2489234277224046</c:v>
                </c:pt>
                <c:pt idx="741">
                  <c:v>-3.3782177387232242</c:v>
                </c:pt>
                <c:pt idx="742">
                  <c:v>-8.7418537972381465</c:v>
                </c:pt>
                <c:pt idx="743">
                  <c:v>49.18930313366765</c:v>
                </c:pt>
                <c:pt idx="744">
                  <c:v>18.306983538262834</c:v>
                </c:pt>
                <c:pt idx="745">
                  <c:v>85.78289664798919</c:v>
                </c:pt>
                <c:pt idx="746">
                  <c:v>-74.707739700092858</c:v>
                </c:pt>
                <c:pt idx="747">
                  <c:v>8.2460776708989822</c:v>
                </c:pt>
                <c:pt idx="748">
                  <c:v>3.5269726783765019</c:v>
                </c:pt>
                <c:pt idx="749">
                  <c:v>-129.82077174783785</c:v>
                </c:pt>
                <c:pt idx="750">
                  <c:v>14.397365250592154</c:v>
                </c:pt>
                <c:pt idx="751">
                  <c:v>-15.290104909631872</c:v>
                </c:pt>
                <c:pt idx="752">
                  <c:v>39.555885589406685</c:v>
                </c:pt>
                <c:pt idx="753">
                  <c:v>-4.7216549118202371</c:v>
                </c:pt>
                <c:pt idx="754">
                  <c:v>52.001238970802753</c:v>
                </c:pt>
                <c:pt idx="755">
                  <c:v>5.0595745359752344</c:v>
                </c:pt>
                <c:pt idx="756">
                  <c:v>-9.1297664972086423</c:v>
                </c:pt>
                <c:pt idx="757">
                  <c:v>-7.1479000255287168</c:v>
                </c:pt>
                <c:pt idx="758">
                  <c:v>63.804478309768662</c:v>
                </c:pt>
                <c:pt idx="759">
                  <c:v>-58.558907175927629</c:v>
                </c:pt>
                <c:pt idx="760">
                  <c:v>26.188187962096897</c:v>
                </c:pt>
                <c:pt idx="761">
                  <c:v>44.489200452205203</c:v>
                </c:pt>
                <c:pt idx="762">
                  <c:v>13.593790140481735</c:v>
                </c:pt>
                <c:pt idx="763">
                  <c:v>-3.3995163504785539</c:v>
                </c:pt>
                <c:pt idx="764">
                  <c:v>-58.103878414736073</c:v>
                </c:pt>
                <c:pt idx="765">
                  <c:v>-66.933373619338312</c:v>
                </c:pt>
                <c:pt idx="766">
                  <c:v>68.869019375430895</c:v>
                </c:pt>
                <c:pt idx="767">
                  <c:v>15.627784603639078</c:v>
                </c:pt>
                <c:pt idx="768">
                  <c:v>15.828094727147498</c:v>
                </c:pt>
                <c:pt idx="769">
                  <c:v>-46.985968309041013</c:v>
                </c:pt>
                <c:pt idx="770">
                  <c:v>98.478705490157552</c:v>
                </c:pt>
                <c:pt idx="771">
                  <c:v>52.31200069770432</c:v>
                </c:pt>
                <c:pt idx="772">
                  <c:v>-35.437809344548626</c:v>
                </c:pt>
                <c:pt idx="773">
                  <c:v>-71.758809019464366</c:v>
                </c:pt>
                <c:pt idx="774">
                  <c:v>-1.9398149969298679</c:v>
                </c:pt>
                <c:pt idx="775">
                  <c:v>-56.686177863142454</c:v>
                </c:pt>
                <c:pt idx="776">
                  <c:v>35.307555935613991</c:v>
                </c:pt>
                <c:pt idx="777">
                  <c:v>-10.707119968160388</c:v>
                </c:pt>
                <c:pt idx="778">
                  <c:v>-37.078502577498838</c:v>
                </c:pt>
                <c:pt idx="779">
                  <c:v>-7.346578154420162</c:v>
                </c:pt>
                <c:pt idx="780">
                  <c:v>43.439688022933623</c:v>
                </c:pt>
                <c:pt idx="781">
                  <c:v>85.092667263291787</c:v>
                </c:pt>
                <c:pt idx="782">
                  <c:v>24.874021280280669</c:v>
                </c:pt>
                <c:pt idx="783">
                  <c:v>11.871714670708178</c:v>
                </c:pt>
                <c:pt idx="784">
                  <c:v>30.728114366692012</c:v>
                </c:pt>
                <c:pt idx="785">
                  <c:v>-18.602828867030681</c:v>
                </c:pt>
                <c:pt idx="786">
                  <c:v>-4.4546805290248512</c:v>
                </c:pt>
                <c:pt idx="787">
                  <c:v>115.4012320721892</c:v>
                </c:pt>
                <c:pt idx="788">
                  <c:v>6.4503517013065403</c:v>
                </c:pt>
                <c:pt idx="789">
                  <c:v>-20.593962374357943</c:v>
                </c:pt>
                <c:pt idx="790">
                  <c:v>29.17672539151129</c:v>
                </c:pt>
                <c:pt idx="791">
                  <c:v>-28.438777869155938</c:v>
                </c:pt>
                <c:pt idx="792">
                  <c:v>-38.504020884495056</c:v>
                </c:pt>
                <c:pt idx="793">
                  <c:v>-97.816043489583635</c:v>
                </c:pt>
                <c:pt idx="794">
                  <c:v>-26.937640317067512</c:v>
                </c:pt>
                <c:pt idx="795">
                  <c:v>62.902770976088611</c:v>
                </c:pt>
                <c:pt idx="796">
                  <c:v>-20.153672349152753</c:v>
                </c:pt>
                <c:pt idx="797">
                  <c:v>-30.094347317249444</c:v>
                </c:pt>
                <c:pt idx="798">
                  <c:v>-50.629752054119365</c:v>
                </c:pt>
                <c:pt idx="799">
                  <c:v>24.638498712253927</c:v>
                </c:pt>
                <c:pt idx="800">
                  <c:v>-26.06006407205739</c:v>
                </c:pt>
                <c:pt idx="801">
                  <c:v>43.410228428244501</c:v>
                </c:pt>
                <c:pt idx="802">
                  <c:v>-71.622749491047145</c:v>
                </c:pt>
                <c:pt idx="803">
                  <c:v>-42.200171438608372</c:v>
                </c:pt>
                <c:pt idx="804">
                  <c:v>-8.9613274373028311</c:v>
                </c:pt>
                <c:pt idx="805">
                  <c:v>-10.966868463292435</c:v>
                </c:pt>
                <c:pt idx="806">
                  <c:v>-83.489149141894217</c:v>
                </c:pt>
                <c:pt idx="807">
                  <c:v>-40.176878896301631</c:v>
                </c:pt>
                <c:pt idx="808">
                  <c:v>-69.852118385176368</c:v>
                </c:pt>
                <c:pt idx="809">
                  <c:v>36.263376781410521</c:v>
                </c:pt>
                <c:pt idx="810">
                  <c:v>9.3870249695988353</c:v>
                </c:pt>
                <c:pt idx="811">
                  <c:v>-18.71307277455065</c:v>
                </c:pt>
                <c:pt idx="812">
                  <c:v>6.3607786129957402</c:v>
                </c:pt>
                <c:pt idx="813">
                  <c:v>-8.6195223455995524</c:v>
                </c:pt>
                <c:pt idx="814">
                  <c:v>-66.749134623156678</c:v>
                </c:pt>
                <c:pt idx="815">
                  <c:v>-16.462244032149677</c:v>
                </c:pt>
                <c:pt idx="816">
                  <c:v>19.258520956970901</c:v>
                </c:pt>
                <c:pt idx="817">
                  <c:v>-21.841493798364677</c:v>
                </c:pt>
                <c:pt idx="818">
                  <c:v>-46.007691832167104</c:v>
                </c:pt>
                <c:pt idx="819">
                  <c:v>-18.301052554976419</c:v>
                </c:pt>
                <c:pt idx="820">
                  <c:v>-75.243224563673351</c:v>
                </c:pt>
                <c:pt idx="821">
                  <c:v>7.5428712735442254</c:v>
                </c:pt>
                <c:pt idx="822">
                  <c:v>20.367968003496571</c:v>
                </c:pt>
                <c:pt idx="823">
                  <c:v>-41.43293643815263</c:v>
                </c:pt>
                <c:pt idx="824">
                  <c:v>-53.794321745850233</c:v>
                </c:pt>
                <c:pt idx="825">
                  <c:v>-44.865647716758303</c:v>
                </c:pt>
                <c:pt idx="826">
                  <c:v>19.18509424104462</c:v>
                </c:pt>
                <c:pt idx="827">
                  <c:v>-27.899517774116855</c:v>
                </c:pt>
                <c:pt idx="828">
                  <c:v>-68.426452918404649</c:v>
                </c:pt>
                <c:pt idx="829">
                  <c:v>75.68054624190178</c:v>
                </c:pt>
                <c:pt idx="830">
                  <c:v>5.905727450711395</c:v>
                </c:pt>
                <c:pt idx="831">
                  <c:v>29.34312823876601</c:v>
                </c:pt>
                <c:pt idx="832">
                  <c:v>5.1476460901140815</c:v>
                </c:pt>
                <c:pt idx="833">
                  <c:v>-27.532543113917715</c:v>
                </c:pt>
                <c:pt idx="834">
                  <c:v>-80.560629391468026</c:v>
                </c:pt>
                <c:pt idx="835">
                  <c:v>45.155481548983566</c:v>
                </c:pt>
                <c:pt idx="836">
                  <c:v>-62.1411271034751</c:v>
                </c:pt>
                <c:pt idx="837">
                  <c:v>90.255498190312153</c:v>
                </c:pt>
                <c:pt idx="838">
                  <c:v>-23.097816268378736</c:v>
                </c:pt>
                <c:pt idx="839">
                  <c:v>-54.146266628435612</c:v>
                </c:pt>
                <c:pt idx="840">
                  <c:v>71.015401532164049</c:v>
                </c:pt>
                <c:pt idx="841">
                  <c:v>-68.594322873341753</c:v>
                </c:pt>
                <c:pt idx="842">
                  <c:v>-15.660163203651239</c:v>
                </c:pt>
                <c:pt idx="843">
                  <c:v>12.179724470055742</c:v>
                </c:pt>
                <c:pt idx="844">
                  <c:v>-11.454417533829082</c:v>
                </c:pt>
                <c:pt idx="845">
                  <c:v>10.140772518649811</c:v>
                </c:pt>
                <c:pt idx="846">
                  <c:v>-5.674785244798727</c:v>
                </c:pt>
                <c:pt idx="847">
                  <c:v>-11.393743625963388</c:v>
                </c:pt>
                <c:pt idx="848">
                  <c:v>-41.326421952288577</c:v>
                </c:pt>
                <c:pt idx="849">
                  <c:v>-19.00621440999895</c:v>
                </c:pt>
                <c:pt idx="850">
                  <c:v>-1.9619655801109104</c:v>
                </c:pt>
                <c:pt idx="851">
                  <c:v>-64.997733822183875</c:v>
                </c:pt>
                <c:pt idx="852">
                  <c:v>20.101934858987793</c:v>
                </c:pt>
                <c:pt idx="853">
                  <c:v>39.921732332835461</c:v>
                </c:pt>
                <c:pt idx="854">
                  <c:v>7.5937089787252363</c:v>
                </c:pt>
                <c:pt idx="855">
                  <c:v>9.0428220162408799</c:v>
                </c:pt>
                <c:pt idx="856">
                  <c:v>-30.660078606448739</c:v>
                </c:pt>
                <c:pt idx="857">
                  <c:v>-45.519226828069165</c:v>
                </c:pt>
                <c:pt idx="858">
                  <c:v>75.653930378878101</c:v>
                </c:pt>
                <c:pt idx="859">
                  <c:v>-17.57766393919453</c:v>
                </c:pt>
                <c:pt idx="860">
                  <c:v>22.356914856026375</c:v>
                </c:pt>
                <c:pt idx="861">
                  <c:v>3.0360438241040293</c:v>
                </c:pt>
                <c:pt idx="862">
                  <c:v>8.5142666810406737</c:v>
                </c:pt>
                <c:pt idx="863">
                  <c:v>-127.26939290778256</c:v>
                </c:pt>
                <c:pt idx="864">
                  <c:v>71.71917102120436</c:v>
                </c:pt>
                <c:pt idx="865">
                  <c:v>-33.803447085090284</c:v>
                </c:pt>
                <c:pt idx="866">
                  <c:v>-86.972815880299777</c:v>
                </c:pt>
                <c:pt idx="867">
                  <c:v>23.028382385507136</c:v>
                </c:pt>
                <c:pt idx="868">
                  <c:v>-23.039961562086756</c:v>
                </c:pt>
                <c:pt idx="869">
                  <c:v>-51.974546588485886</c:v>
                </c:pt>
                <c:pt idx="870">
                  <c:v>55.877139354573401</c:v>
                </c:pt>
                <c:pt idx="871">
                  <c:v>-41.647778985643527</c:v>
                </c:pt>
                <c:pt idx="872">
                  <c:v>-10.104967403439469</c:v>
                </c:pt>
                <c:pt idx="873">
                  <c:v>-3.9631316029328159</c:v>
                </c:pt>
                <c:pt idx="874">
                  <c:v>29.878591309000022</c:v>
                </c:pt>
                <c:pt idx="875">
                  <c:v>4.8601441477720053</c:v>
                </c:pt>
                <c:pt idx="876">
                  <c:v>-8.5934892724820422</c:v>
                </c:pt>
                <c:pt idx="877">
                  <c:v>-91.426787341173892</c:v>
                </c:pt>
                <c:pt idx="878">
                  <c:v>-51.575840604402657</c:v>
                </c:pt>
                <c:pt idx="879">
                  <c:v>-70.312561345461091</c:v>
                </c:pt>
                <c:pt idx="880">
                  <c:v>10.87873552743541</c:v>
                </c:pt>
                <c:pt idx="881">
                  <c:v>92.421684964509524</c:v>
                </c:pt>
                <c:pt idx="882">
                  <c:v>-35.582982350988196</c:v>
                </c:pt>
                <c:pt idx="883">
                  <c:v>-48.040483630899288</c:v>
                </c:pt>
                <c:pt idx="884">
                  <c:v>24.022371000052708</c:v>
                </c:pt>
                <c:pt idx="885">
                  <c:v>-33.368697372132488</c:v>
                </c:pt>
                <c:pt idx="886">
                  <c:v>-3.571479925997016</c:v>
                </c:pt>
                <c:pt idx="887">
                  <c:v>-21.638219724013421</c:v>
                </c:pt>
                <c:pt idx="888">
                  <c:v>-47.772460789175113</c:v>
                </c:pt>
                <c:pt idx="889">
                  <c:v>-95.608268534758153</c:v>
                </c:pt>
                <c:pt idx="890">
                  <c:v>-0.52811559013208398</c:v>
                </c:pt>
                <c:pt idx="891">
                  <c:v>29.167827194672828</c:v>
                </c:pt>
                <c:pt idx="892">
                  <c:v>-31.938428393753089</c:v>
                </c:pt>
                <c:pt idx="893">
                  <c:v>-38.231431379366249</c:v>
                </c:pt>
                <c:pt idx="894">
                  <c:v>-0.77717248371655101</c:v>
                </c:pt>
                <c:pt idx="895">
                  <c:v>-1.7538092421589129</c:v>
                </c:pt>
                <c:pt idx="896">
                  <c:v>-44.57832741004276</c:v>
                </c:pt>
                <c:pt idx="897">
                  <c:v>-33.853195755999792</c:v>
                </c:pt>
                <c:pt idx="898">
                  <c:v>28.741981498836367</c:v>
                </c:pt>
                <c:pt idx="899">
                  <c:v>31.721216174539556</c:v>
                </c:pt>
                <c:pt idx="900">
                  <c:v>-6.5966798240564204</c:v>
                </c:pt>
                <c:pt idx="901">
                  <c:v>-28.332085727192531</c:v>
                </c:pt>
                <c:pt idx="902">
                  <c:v>-16.116675435367593</c:v>
                </c:pt>
                <c:pt idx="903">
                  <c:v>11.535488721404693</c:v>
                </c:pt>
                <c:pt idx="904">
                  <c:v>-16.750931084746146</c:v>
                </c:pt>
                <c:pt idx="905">
                  <c:v>-78.759200429176104</c:v>
                </c:pt>
                <c:pt idx="906">
                  <c:v>-5.594656167297371E-2</c:v>
                </c:pt>
                <c:pt idx="907">
                  <c:v>-71.103840494518948</c:v>
                </c:pt>
                <c:pt idx="908">
                  <c:v>-44.912523691151868</c:v>
                </c:pt>
                <c:pt idx="909">
                  <c:v>35.25239187055616</c:v>
                </c:pt>
                <c:pt idx="910">
                  <c:v>-0.47766740413174147</c:v>
                </c:pt>
                <c:pt idx="911">
                  <c:v>65.968718577480189</c:v>
                </c:pt>
                <c:pt idx="912">
                  <c:v>-0.58343347323684269</c:v>
                </c:pt>
                <c:pt idx="913">
                  <c:v>-34.483162374304797</c:v>
                </c:pt>
                <c:pt idx="914">
                  <c:v>-77.000127448660265</c:v>
                </c:pt>
                <c:pt idx="915">
                  <c:v>47.799168442745533</c:v>
                </c:pt>
                <c:pt idx="916">
                  <c:v>-15.859365580047992</c:v>
                </c:pt>
                <c:pt idx="917">
                  <c:v>-2.4982593245109324</c:v>
                </c:pt>
                <c:pt idx="918">
                  <c:v>0.58962580236512252</c:v>
                </c:pt>
                <c:pt idx="919">
                  <c:v>-58.102037659409838</c:v>
                </c:pt>
                <c:pt idx="920">
                  <c:v>-25.642107326693772</c:v>
                </c:pt>
                <c:pt idx="921">
                  <c:v>-6.4105215257146995</c:v>
                </c:pt>
                <c:pt idx="922">
                  <c:v>-2.3268205472771952</c:v>
                </c:pt>
                <c:pt idx="923">
                  <c:v>-6.2600537267039407</c:v>
                </c:pt>
                <c:pt idx="924">
                  <c:v>4.8616703342867389</c:v>
                </c:pt>
                <c:pt idx="925">
                  <c:v>31.758910177291593</c:v>
                </c:pt>
                <c:pt idx="926">
                  <c:v>8.2134031967529779</c:v>
                </c:pt>
                <c:pt idx="927">
                  <c:v>18.923032451664604</c:v>
                </c:pt>
                <c:pt idx="928">
                  <c:v>-15.577180565918054</c:v>
                </c:pt>
                <c:pt idx="929">
                  <c:v>183.05633268613954</c:v>
                </c:pt>
                <c:pt idx="930">
                  <c:v>-34.731926423480331</c:v>
                </c:pt>
                <c:pt idx="931">
                  <c:v>42.912373733164983</c:v>
                </c:pt>
                <c:pt idx="932">
                  <c:v>21.271009586459275</c:v>
                </c:pt>
                <c:pt idx="933">
                  <c:v>-46.833202602057376</c:v>
                </c:pt>
                <c:pt idx="934">
                  <c:v>-29.394733431998013</c:v>
                </c:pt>
                <c:pt idx="935">
                  <c:v>-50.714841388144158</c:v>
                </c:pt>
                <c:pt idx="936">
                  <c:v>9.0606309952507615</c:v>
                </c:pt>
                <c:pt idx="937">
                  <c:v>-22.660759099855913</c:v>
                </c:pt>
                <c:pt idx="938">
                  <c:v>-15.111317594421314</c:v>
                </c:pt>
                <c:pt idx="939">
                  <c:v>-29.783904636534118</c:v>
                </c:pt>
                <c:pt idx="940">
                  <c:v>-44.832520598255989</c:v>
                </c:pt>
                <c:pt idx="941">
                  <c:v>26.928134812064982</c:v>
                </c:pt>
                <c:pt idx="942">
                  <c:v>-49.186156852294722</c:v>
                </c:pt>
                <c:pt idx="943">
                  <c:v>50.000417684500967</c:v>
                </c:pt>
                <c:pt idx="944">
                  <c:v>15.200258335337715</c:v>
                </c:pt>
                <c:pt idx="945">
                  <c:v>-37.320336854760392</c:v>
                </c:pt>
                <c:pt idx="946">
                  <c:v>4.3553040183269056</c:v>
                </c:pt>
                <c:pt idx="947">
                  <c:v>-116.11537302678769</c:v>
                </c:pt>
                <c:pt idx="948">
                  <c:v>68.714283260646553</c:v>
                </c:pt>
                <c:pt idx="949">
                  <c:v>3.7882937090808513</c:v>
                </c:pt>
                <c:pt idx="950">
                  <c:v>-3.035339180213195</c:v>
                </c:pt>
                <c:pt idx="951">
                  <c:v>11.775033318721499</c:v>
                </c:pt>
                <c:pt idx="952">
                  <c:v>-3.1903539160221288</c:v>
                </c:pt>
                <c:pt idx="953">
                  <c:v>-17.696305973949862</c:v>
                </c:pt>
                <c:pt idx="954">
                  <c:v>-42.242871555020514</c:v>
                </c:pt>
                <c:pt idx="955">
                  <c:v>-56.008994995958574</c:v>
                </c:pt>
                <c:pt idx="956">
                  <c:v>10.8958136253819</c:v>
                </c:pt>
                <c:pt idx="957">
                  <c:v>15.504327982484909</c:v>
                </c:pt>
                <c:pt idx="958">
                  <c:v>-20.931956137440121</c:v>
                </c:pt>
                <c:pt idx="959">
                  <c:v>-19.332903201042203</c:v>
                </c:pt>
                <c:pt idx="960">
                  <c:v>30.304816258748762</c:v>
                </c:pt>
                <c:pt idx="961">
                  <c:v>33.073924270181287</c:v>
                </c:pt>
                <c:pt idx="962">
                  <c:v>-25.470077326536433</c:v>
                </c:pt>
                <c:pt idx="963">
                  <c:v>-26.430033327850285</c:v>
                </c:pt>
                <c:pt idx="964">
                  <c:v>160.90633156892326</c:v>
                </c:pt>
                <c:pt idx="965">
                  <c:v>-23.679648411228825</c:v>
                </c:pt>
                <c:pt idx="966">
                  <c:v>61.59728377321904</c:v>
                </c:pt>
                <c:pt idx="967">
                  <c:v>55.809110679788226</c:v>
                </c:pt>
                <c:pt idx="968">
                  <c:v>-60.371888052130181</c:v>
                </c:pt>
                <c:pt idx="969">
                  <c:v>75.477011094002492</c:v>
                </c:pt>
                <c:pt idx="970">
                  <c:v>-39.066978497102674</c:v>
                </c:pt>
                <c:pt idx="971">
                  <c:v>-32.774728890275618</c:v>
                </c:pt>
                <c:pt idx="972">
                  <c:v>-24.641978451794024</c:v>
                </c:pt>
                <c:pt idx="973">
                  <c:v>41.641401025669914</c:v>
                </c:pt>
                <c:pt idx="974">
                  <c:v>5.8101882269009808</c:v>
                </c:pt>
                <c:pt idx="975">
                  <c:v>-8.0695898241010617</c:v>
                </c:pt>
                <c:pt idx="976">
                  <c:v>24.430130660109963</c:v>
                </c:pt>
                <c:pt idx="977">
                  <c:v>-19.494983064001406</c:v>
                </c:pt>
                <c:pt idx="978">
                  <c:v>-6.0720927061507126</c:v>
                </c:pt>
                <c:pt idx="979">
                  <c:v>2.7489430739521796</c:v>
                </c:pt>
                <c:pt idx="980">
                  <c:v>27.859265482227507</c:v>
                </c:pt>
                <c:pt idx="981">
                  <c:v>30.977992119668908</c:v>
                </c:pt>
                <c:pt idx="982">
                  <c:v>-48.754311951998417</c:v>
                </c:pt>
                <c:pt idx="983">
                  <c:v>63.634677306468937</c:v>
                </c:pt>
                <c:pt idx="984">
                  <c:v>-39.117523084437288</c:v>
                </c:pt>
                <c:pt idx="985">
                  <c:v>-69.210103893018697</c:v>
                </c:pt>
                <c:pt idx="986">
                  <c:v>-13.047036110150767</c:v>
                </c:pt>
                <c:pt idx="987">
                  <c:v>11.71376761262165</c:v>
                </c:pt>
                <c:pt idx="988">
                  <c:v>14.407945598646227</c:v>
                </c:pt>
                <c:pt idx="989">
                  <c:v>-22.554737746267726</c:v>
                </c:pt>
                <c:pt idx="990">
                  <c:v>12.089980112998251</c:v>
                </c:pt>
                <c:pt idx="991">
                  <c:v>65.018630001327111</c:v>
                </c:pt>
                <c:pt idx="992">
                  <c:v>-3.5849676392111323</c:v>
                </c:pt>
                <c:pt idx="993">
                  <c:v>-82.74708829980959</c:v>
                </c:pt>
                <c:pt idx="994">
                  <c:v>13.18207070747448</c:v>
                </c:pt>
                <c:pt idx="995">
                  <c:v>21.523770400924072</c:v>
                </c:pt>
                <c:pt idx="996">
                  <c:v>58.74397968870317</c:v>
                </c:pt>
                <c:pt idx="997">
                  <c:v>80.250141980243043</c:v>
                </c:pt>
                <c:pt idx="998">
                  <c:v>-9.4629813430519043</c:v>
                </c:pt>
                <c:pt idx="999">
                  <c:v>40.121440719210817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0C-4739-BB32-B0F1D56CF128}"/>
            </c:ext>
          </c:extLst>
        </c:ser>
        <c:ser>
          <c:idx val="1"/>
          <c:order val="1"/>
          <c:tx>
            <c:strRef>
              <c:f>Test!$R$1</c:f>
              <c:strCache>
                <c:ptCount val="1"/>
                <c:pt idx="0">
                  <c:v>Exact 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-26.737945598976246</c:v>
                </c:pt>
                <c:pt idx="1">
                  <c:v>41.328512701612176</c:v>
                </c:pt>
                <c:pt idx="2">
                  <c:v>25.693132849427872</c:v>
                </c:pt>
                <c:pt idx="3">
                  <c:v>18.461063661392778</c:v>
                </c:pt>
                <c:pt idx="4">
                  <c:v>82.330558456526049</c:v>
                </c:pt>
                <c:pt idx="5">
                  <c:v>30.955656320438869</c:v>
                </c:pt>
                <c:pt idx="6">
                  <c:v>-47.348985101440888</c:v>
                </c:pt>
                <c:pt idx="7">
                  <c:v>-29.78182177692176</c:v>
                </c:pt>
                <c:pt idx="8">
                  <c:v>-37.38749670853386</c:v>
                </c:pt>
                <c:pt idx="9">
                  <c:v>-33.946871106479982</c:v>
                </c:pt>
                <c:pt idx="10">
                  <c:v>36.819506267192175</c:v>
                </c:pt>
                <c:pt idx="11">
                  <c:v>-35.101323551409848</c:v>
                </c:pt>
                <c:pt idx="12">
                  <c:v>-15.166222606207018</c:v>
                </c:pt>
                <c:pt idx="13">
                  <c:v>6.6494657675373654</c:v>
                </c:pt>
                <c:pt idx="14">
                  <c:v>19.584553346338758</c:v>
                </c:pt>
                <c:pt idx="15">
                  <c:v>5.2707984862445105</c:v>
                </c:pt>
                <c:pt idx="16">
                  <c:v>7.3521899058530193</c:v>
                </c:pt>
                <c:pt idx="17">
                  <c:v>-28.105093728683663</c:v>
                </c:pt>
                <c:pt idx="18">
                  <c:v>31.921438917431693</c:v>
                </c:pt>
                <c:pt idx="19">
                  <c:v>-19.427819453811264</c:v>
                </c:pt>
                <c:pt idx="20">
                  <c:v>15.628034807314574</c:v>
                </c:pt>
                <c:pt idx="21">
                  <c:v>37.164374362170719</c:v>
                </c:pt>
                <c:pt idx="22">
                  <c:v>95.823170903881078</c:v>
                </c:pt>
                <c:pt idx="23">
                  <c:v>-10.231138115983747</c:v>
                </c:pt>
                <c:pt idx="24">
                  <c:v>41.265862320289898</c:v>
                </c:pt>
                <c:pt idx="25">
                  <c:v>0.25456076420727314</c:v>
                </c:pt>
                <c:pt idx="26">
                  <c:v>47.516504986844538</c:v>
                </c:pt>
                <c:pt idx="27">
                  <c:v>-3.2872554270239984</c:v>
                </c:pt>
                <c:pt idx="28">
                  <c:v>5.5850833317428474</c:v>
                </c:pt>
                <c:pt idx="29">
                  <c:v>-48.715090687086089</c:v>
                </c:pt>
                <c:pt idx="30">
                  <c:v>30.524078767909451</c:v>
                </c:pt>
                <c:pt idx="31">
                  <c:v>-51.59213250395792</c:v>
                </c:pt>
                <c:pt idx="32">
                  <c:v>17.318880722876397</c:v>
                </c:pt>
                <c:pt idx="33">
                  <c:v>-53.197720444601629</c:v>
                </c:pt>
                <c:pt idx="34">
                  <c:v>16.873950675160657</c:v>
                </c:pt>
                <c:pt idx="35">
                  <c:v>-52.526025329138406</c:v>
                </c:pt>
                <c:pt idx="36">
                  <c:v>-4.2484891847442796</c:v>
                </c:pt>
                <c:pt idx="37">
                  <c:v>-62.736110128434532</c:v>
                </c:pt>
                <c:pt idx="38">
                  <c:v>-60.474358010216974</c:v>
                </c:pt>
                <c:pt idx="39">
                  <c:v>37.143699895822252</c:v>
                </c:pt>
                <c:pt idx="40">
                  <c:v>73.488225149289946</c:v>
                </c:pt>
                <c:pt idx="41">
                  <c:v>-34.323977462483676</c:v>
                </c:pt>
                <c:pt idx="42">
                  <c:v>-6.7322109182228766</c:v>
                </c:pt>
                <c:pt idx="43">
                  <c:v>-8.3497632866174207</c:v>
                </c:pt>
                <c:pt idx="44">
                  <c:v>-28.101771480333873</c:v>
                </c:pt>
                <c:pt idx="45">
                  <c:v>10.022394951336546</c:v>
                </c:pt>
                <c:pt idx="46">
                  <c:v>-57.58696931035783</c:v>
                </c:pt>
                <c:pt idx="47">
                  <c:v>24.068339042732813</c:v>
                </c:pt>
                <c:pt idx="48">
                  <c:v>-51.122076646789793</c:v>
                </c:pt>
                <c:pt idx="49">
                  <c:v>-8.7173179124639582</c:v>
                </c:pt>
                <c:pt idx="50">
                  <c:v>2.4652695398829696</c:v>
                </c:pt>
                <c:pt idx="51">
                  <c:v>-56.538624399044657</c:v>
                </c:pt>
                <c:pt idx="52">
                  <c:v>10.212244767926615</c:v>
                </c:pt>
                <c:pt idx="53">
                  <c:v>-8.3392955945757183</c:v>
                </c:pt>
                <c:pt idx="54">
                  <c:v>95.670579845635032</c:v>
                </c:pt>
                <c:pt idx="55">
                  <c:v>42.049260496863852</c:v>
                </c:pt>
                <c:pt idx="56">
                  <c:v>-13.806501888755376</c:v>
                </c:pt>
                <c:pt idx="57">
                  <c:v>-25.447310148641233</c:v>
                </c:pt>
                <c:pt idx="58">
                  <c:v>-65.625535496115575</c:v>
                </c:pt>
                <c:pt idx="59">
                  <c:v>-83.073487716263514</c:v>
                </c:pt>
                <c:pt idx="60">
                  <c:v>15.245215197721716</c:v>
                </c:pt>
                <c:pt idx="61">
                  <c:v>29.253343849262791</c:v>
                </c:pt>
                <c:pt idx="62">
                  <c:v>-2.6722644900017842</c:v>
                </c:pt>
                <c:pt idx="63">
                  <c:v>3.6682594749637243</c:v>
                </c:pt>
                <c:pt idx="64">
                  <c:v>-47.212827998300703</c:v>
                </c:pt>
                <c:pt idx="65">
                  <c:v>43.904394254587565</c:v>
                </c:pt>
                <c:pt idx="66">
                  <c:v>16.93027995433971</c:v>
                </c:pt>
                <c:pt idx="67">
                  <c:v>-37.308834832150346</c:v>
                </c:pt>
                <c:pt idx="68">
                  <c:v>-0.78610083629730276</c:v>
                </c:pt>
                <c:pt idx="69">
                  <c:v>18.504172393979992</c:v>
                </c:pt>
                <c:pt idx="70">
                  <c:v>28.531699788116313</c:v>
                </c:pt>
                <c:pt idx="71">
                  <c:v>35.285542427077189</c:v>
                </c:pt>
                <c:pt idx="72">
                  <c:v>35.73243201472043</c:v>
                </c:pt>
                <c:pt idx="73">
                  <c:v>-157.6647966152882</c:v>
                </c:pt>
                <c:pt idx="74">
                  <c:v>45.208357430726636</c:v>
                </c:pt>
                <c:pt idx="75">
                  <c:v>14.620547180693279</c:v>
                </c:pt>
                <c:pt idx="76">
                  <c:v>35.525535670863874</c:v>
                </c:pt>
                <c:pt idx="77">
                  <c:v>-47.495838738264112</c:v>
                </c:pt>
                <c:pt idx="78">
                  <c:v>-67.397142950476095</c:v>
                </c:pt>
                <c:pt idx="79">
                  <c:v>-45.514485299254176</c:v>
                </c:pt>
                <c:pt idx="80">
                  <c:v>17.694441070069885</c:v>
                </c:pt>
                <c:pt idx="81">
                  <c:v>-62.561722862543924</c:v>
                </c:pt>
                <c:pt idx="82">
                  <c:v>-36.824709732039047</c:v>
                </c:pt>
                <c:pt idx="83">
                  <c:v>-102.70218185551853</c:v>
                </c:pt>
                <c:pt idx="84">
                  <c:v>51.899950404207807</c:v>
                </c:pt>
                <c:pt idx="85">
                  <c:v>68.792178952782834</c:v>
                </c:pt>
                <c:pt idx="86">
                  <c:v>5.7346182978186935</c:v>
                </c:pt>
                <c:pt idx="87">
                  <c:v>19.427704290717159</c:v>
                </c:pt>
                <c:pt idx="88">
                  <c:v>-2.1674268905229539</c:v>
                </c:pt>
                <c:pt idx="89">
                  <c:v>-32.906422373772308</c:v>
                </c:pt>
                <c:pt idx="90">
                  <c:v>-5.7694282280451983</c:v>
                </c:pt>
                <c:pt idx="91">
                  <c:v>-54.516258066337244</c:v>
                </c:pt>
                <c:pt idx="92">
                  <c:v>10.300163898766833</c:v>
                </c:pt>
                <c:pt idx="93">
                  <c:v>8.5603471381815126</c:v>
                </c:pt>
                <c:pt idx="94">
                  <c:v>7.5653141780578874</c:v>
                </c:pt>
                <c:pt idx="95">
                  <c:v>96.300293297658698</c:v>
                </c:pt>
                <c:pt idx="96">
                  <c:v>-31.943905581638205</c:v>
                </c:pt>
                <c:pt idx="97">
                  <c:v>64.55153075463214</c:v>
                </c:pt>
                <c:pt idx="98">
                  <c:v>-74.392982615104941</c:v>
                </c:pt>
                <c:pt idx="99">
                  <c:v>-149.713920491625</c:v>
                </c:pt>
                <c:pt idx="100">
                  <c:v>-10.415750540041421</c:v>
                </c:pt>
                <c:pt idx="101">
                  <c:v>14.683859550808586</c:v>
                </c:pt>
                <c:pt idx="102">
                  <c:v>192.31251323946469</c:v>
                </c:pt>
                <c:pt idx="103">
                  <c:v>31.116554473650734</c:v>
                </c:pt>
                <c:pt idx="104">
                  <c:v>-136.31466981445575</c:v>
                </c:pt>
                <c:pt idx="105">
                  <c:v>-26.20543917415327</c:v>
                </c:pt>
                <c:pt idx="106">
                  <c:v>-89.589935547079392</c:v>
                </c:pt>
                <c:pt idx="107">
                  <c:v>36.232360868404534</c:v>
                </c:pt>
                <c:pt idx="108">
                  <c:v>52.075293771330912</c:v>
                </c:pt>
                <c:pt idx="109">
                  <c:v>70.807018307593808</c:v>
                </c:pt>
                <c:pt idx="110">
                  <c:v>42.023173046535518</c:v>
                </c:pt>
                <c:pt idx="111">
                  <c:v>55.618086027615696</c:v>
                </c:pt>
                <c:pt idx="112">
                  <c:v>66.390361274398458</c:v>
                </c:pt>
                <c:pt idx="113">
                  <c:v>-17.139950880117947</c:v>
                </c:pt>
                <c:pt idx="114">
                  <c:v>-43.011269670121372</c:v>
                </c:pt>
                <c:pt idx="115">
                  <c:v>-7.2964329093670841</c:v>
                </c:pt>
                <c:pt idx="116">
                  <c:v>2.0606341980759986</c:v>
                </c:pt>
                <c:pt idx="117">
                  <c:v>-11.182159748718009</c:v>
                </c:pt>
                <c:pt idx="118">
                  <c:v>-37.191629914011138</c:v>
                </c:pt>
                <c:pt idx="119">
                  <c:v>3.6650470332241758</c:v>
                </c:pt>
                <c:pt idx="120">
                  <c:v>-25.261667991369379</c:v>
                </c:pt>
                <c:pt idx="121">
                  <c:v>51.947039495326273</c:v>
                </c:pt>
                <c:pt idx="122">
                  <c:v>-10.007319291467763</c:v>
                </c:pt>
                <c:pt idx="123">
                  <c:v>-31.331307715430484</c:v>
                </c:pt>
                <c:pt idx="124">
                  <c:v>55.021760385995435</c:v>
                </c:pt>
                <c:pt idx="125">
                  <c:v>-37.051476802118216</c:v>
                </c:pt>
                <c:pt idx="126">
                  <c:v>-69.028607889503334</c:v>
                </c:pt>
                <c:pt idx="127">
                  <c:v>-53.101533246513618</c:v>
                </c:pt>
                <c:pt idx="128">
                  <c:v>36.349708287608223</c:v>
                </c:pt>
                <c:pt idx="129">
                  <c:v>-8.9930982736792906</c:v>
                </c:pt>
                <c:pt idx="130">
                  <c:v>53.658299739630976</c:v>
                </c:pt>
                <c:pt idx="131">
                  <c:v>-24.939413602867454</c:v>
                </c:pt>
                <c:pt idx="132">
                  <c:v>15.0832126361153</c:v>
                </c:pt>
                <c:pt idx="133">
                  <c:v>-35.457496013819423</c:v>
                </c:pt>
                <c:pt idx="134">
                  <c:v>16.001818311628202</c:v>
                </c:pt>
                <c:pt idx="135">
                  <c:v>-42.365866357464704</c:v>
                </c:pt>
                <c:pt idx="136">
                  <c:v>115.77327882864596</c:v>
                </c:pt>
                <c:pt idx="137">
                  <c:v>93.952369101031394</c:v>
                </c:pt>
                <c:pt idx="138">
                  <c:v>-53.824944841332112</c:v>
                </c:pt>
                <c:pt idx="139">
                  <c:v>5.33210094068472</c:v>
                </c:pt>
                <c:pt idx="140">
                  <c:v>-15.247775812368936</c:v>
                </c:pt>
                <c:pt idx="141">
                  <c:v>67.987626349186144</c:v>
                </c:pt>
                <c:pt idx="142">
                  <c:v>42.961081313668721</c:v>
                </c:pt>
                <c:pt idx="143">
                  <c:v>60.912225475426425</c:v>
                </c:pt>
                <c:pt idx="144">
                  <c:v>120.28240281869547</c:v>
                </c:pt>
                <c:pt idx="145">
                  <c:v>-59.824532597537186</c:v>
                </c:pt>
                <c:pt idx="146">
                  <c:v>3.0583055677607449</c:v>
                </c:pt>
                <c:pt idx="147">
                  <c:v>-7.793939856768012</c:v>
                </c:pt>
                <c:pt idx="148">
                  <c:v>17.689494362788711</c:v>
                </c:pt>
                <c:pt idx="149">
                  <c:v>79.300113034440201</c:v>
                </c:pt>
                <c:pt idx="150">
                  <c:v>94.601221370942994</c:v>
                </c:pt>
                <c:pt idx="151">
                  <c:v>56.760173613440259</c:v>
                </c:pt>
                <c:pt idx="152">
                  <c:v>24.885044952917571</c:v>
                </c:pt>
                <c:pt idx="153">
                  <c:v>55.29925862948997</c:v>
                </c:pt>
                <c:pt idx="154">
                  <c:v>29.683572983119824</c:v>
                </c:pt>
                <c:pt idx="155">
                  <c:v>10.109789364689082</c:v>
                </c:pt>
                <c:pt idx="156">
                  <c:v>-36.00863800701903</c:v>
                </c:pt>
                <c:pt idx="157">
                  <c:v>25.029597112744124</c:v>
                </c:pt>
                <c:pt idx="158">
                  <c:v>-32.557602883377427</c:v>
                </c:pt>
                <c:pt idx="159">
                  <c:v>29.240162522891787</c:v>
                </c:pt>
                <c:pt idx="160">
                  <c:v>2.5749245159051206</c:v>
                </c:pt>
                <c:pt idx="161">
                  <c:v>-9.8188272643586085</c:v>
                </c:pt>
                <c:pt idx="162">
                  <c:v>-46.464604491736338</c:v>
                </c:pt>
                <c:pt idx="163">
                  <c:v>-22.443467738636301</c:v>
                </c:pt>
                <c:pt idx="164">
                  <c:v>-13.35296556903412</c:v>
                </c:pt>
                <c:pt idx="165">
                  <c:v>-59.889980685508725</c:v>
                </c:pt>
                <c:pt idx="166">
                  <c:v>101.91159841007877</c:v>
                </c:pt>
                <c:pt idx="167">
                  <c:v>47.369279766390363</c:v>
                </c:pt>
                <c:pt idx="168">
                  <c:v>-22.431161018409881</c:v>
                </c:pt>
                <c:pt idx="169">
                  <c:v>12.551738031794903</c:v>
                </c:pt>
                <c:pt idx="170">
                  <c:v>-55.61702912169951</c:v>
                </c:pt>
                <c:pt idx="171">
                  <c:v>-67.352746222564946</c:v>
                </c:pt>
                <c:pt idx="172">
                  <c:v>-3.3764186543794636</c:v>
                </c:pt>
                <c:pt idx="173">
                  <c:v>67.893668512870889</c:v>
                </c:pt>
                <c:pt idx="174">
                  <c:v>36.668814385804076</c:v>
                </c:pt>
                <c:pt idx="175">
                  <c:v>-17.313133282023912</c:v>
                </c:pt>
                <c:pt idx="176">
                  <c:v>-75.215069302459398</c:v>
                </c:pt>
                <c:pt idx="177">
                  <c:v>46.03052566593837</c:v>
                </c:pt>
                <c:pt idx="178">
                  <c:v>-40.914795913524543</c:v>
                </c:pt>
                <c:pt idx="179">
                  <c:v>-17.516168121884157</c:v>
                </c:pt>
                <c:pt idx="180">
                  <c:v>33.635441241047374</c:v>
                </c:pt>
                <c:pt idx="181">
                  <c:v>-13.078660511765722</c:v>
                </c:pt>
                <c:pt idx="182">
                  <c:v>-9.7268668246426184</c:v>
                </c:pt>
                <c:pt idx="183">
                  <c:v>-39.230085499997024</c:v>
                </c:pt>
                <c:pt idx="184">
                  <c:v>25.676642833775865</c:v>
                </c:pt>
                <c:pt idx="185">
                  <c:v>35.523401887750765</c:v>
                </c:pt>
                <c:pt idx="186">
                  <c:v>55.344659823651128</c:v>
                </c:pt>
                <c:pt idx="187">
                  <c:v>61.75783627091635</c:v>
                </c:pt>
                <c:pt idx="188">
                  <c:v>-53.446645566781513</c:v>
                </c:pt>
                <c:pt idx="189">
                  <c:v>31.804867146605591</c:v>
                </c:pt>
                <c:pt idx="190">
                  <c:v>53.605634102055625</c:v>
                </c:pt>
                <c:pt idx="191">
                  <c:v>-13.171043241046226</c:v>
                </c:pt>
                <c:pt idx="192">
                  <c:v>-0.7565671247720509</c:v>
                </c:pt>
                <c:pt idx="193">
                  <c:v>-48.943488125076769</c:v>
                </c:pt>
                <c:pt idx="194">
                  <c:v>31.402947011061574</c:v>
                </c:pt>
                <c:pt idx="195">
                  <c:v>-80.655122228359247</c:v>
                </c:pt>
                <c:pt idx="196">
                  <c:v>20.028879665154985</c:v>
                </c:pt>
                <c:pt idx="197">
                  <c:v>-18.412894701589831</c:v>
                </c:pt>
                <c:pt idx="198">
                  <c:v>-21.518716952877739</c:v>
                </c:pt>
                <c:pt idx="199">
                  <c:v>70.546503954644791</c:v>
                </c:pt>
                <c:pt idx="200">
                  <c:v>-6.0171941483635702</c:v>
                </c:pt>
                <c:pt idx="201">
                  <c:v>-3.7270443099946498</c:v>
                </c:pt>
                <c:pt idx="202">
                  <c:v>-44.910782564550438</c:v>
                </c:pt>
                <c:pt idx="203">
                  <c:v>32.043935142820111</c:v>
                </c:pt>
                <c:pt idx="204">
                  <c:v>-17.793718132711945</c:v>
                </c:pt>
                <c:pt idx="205">
                  <c:v>13.586486876630801</c:v>
                </c:pt>
                <c:pt idx="206">
                  <c:v>-24.919991877494184</c:v>
                </c:pt>
                <c:pt idx="207">
                  <c:v>-73.787698217207662</c:v>
                </c:pt>
                <c:pt idx="208">
                  <c:v>41.043197892827649</c:v>
                </c:pt>
                <c:pt idx="209">
                  <c:v>31.520166756975023</c:v>
                </c:pt>
                <c:pt idx="210">
                  <c:v>11.646430952762229</c:v>
                </c:pt>
                <c:pt idx="211">
                  <c:v>69.927437458250182</c:v>
                </c:pt>
                <c:pt idx="212">
                  <c:v>-34.802670334561199</c:v>
                </c:pt>
                <c:pt idx="213">
                  <c:v>4.9699548559624764</c:v>
                </c:pt>
                <c:pt idx="214">
                  <c:v>-10.602839904177348</c:v>
                </c:pt>
                <c:pt idx="215">
                  <c:v>-12.928319989923839</c:v>
                </c:pt>
                <c:pt idx="216">
                  <c:v>-10.251287651326056</c:v>
                </c:pt>
                <c:pt idx="217">
                  <c:v>-28.044985015401643</c:v>
                </c:pt>
                <c:pt idx="218">
                  <c:v>-44.702984729620027</c:v>
                </c:pt>
                <c:pt idx="219">
                  <c:v>31.225089692333356</c:v>
                </c:pt>
                <c:pt idx="220">
                  <c:v>-60.739347774147248</c:v>
                </c:pt>
                <c:pt idx="221">
                  <c:v>-9.0962686966088278</c:v>
                </c:pt>
                <c:pt idx="222">
                  <c:v>46.980175796639017</c:v>
                </c:pt>
                <c:pt idx="223">
                  <c:v>89.89546009206579</c:v>
                </c:pt>
                <c:pt idx="224">
                  <c:v>-17.296966120775618</c:v>
                </c:pt>
                <c:pt idx="225">
                  <c:v>31.742073836762572</c:v>
                </c:pt>
                <c:pt idx="226">
                  <c:v>-2.0547452094465903</c:v>
                </c:pt>
                <c:pt idx="227">
                  <c:v>-28.854561741867265</c:v>
                </c:pt>
                <c:pt idx="228">
                  <c:v>-46.618099068772565</c:v>
                </c:pt>
                <c:pt idx="229">
                  <c:v>-30.093458721106515</c:v>
                </c:pt>
                <c:pt idx="230">
                  <c:v>20.555875054813949</c:v>
                </c:pt>
                <c:pt idx="231">
                  <c:v>-79.844605010053598</c:v>
                </c:pt>
                <c:pt idx="232">
                  <c:v>-88.364856230305222</c:v>
                </c:pt>
                <c:pt idx="233">
                  <c:v>-51.278346884150793</c:v>
                </c:pt>
                <c:pt idx="234">
                  <c:v>-12.929482872424433</c:v>
                </c:pt>
                <c:pt idx="235">
                  <c:v>-21.625035096416685</c:v>
                </c:pt>
                <c:pt idx="236">
                  <c:v>-36.182776439038257</c:v>
                </c:pt>
                <c:pt idx="237">
                  <c:v>-120.89399143629637</c:v>
                </c:pt>
                <c:pt idx="238">
                  <c:v>-70.845028161688774</c:v>
                </c:pt>
                <c:pt idx="239">
                  <c:v>70.102142505012083</c:v>
                </c:pt>
                <c:pt idx="240">
                  <c:v>-64.112489623543013</c:v>
                </c:pt>
                <c:pt idx="241">
                  <c:v>-66.405243163858884</c:v>
                </c:pt>
                <c:pt idx="242">
                  <c:v>48.514588474504393</c:v>
                </c:pt>
                <c:pt idx="243">
                  <c:v>64.978039449705705</c:v>
                </c:pt>
                <c:pt idx="244">
                  <c:v>-24.925919631555715</c:v>
                </c:pt>
                <c:pt idx="245">
                  <c:v>15.454319825027209</c:v>
                </c:pt>
                <c:pt idx="246">
                  <c:v>33.602193950872056</c:v>
                </c:pt>
                <c:pt idx="247">
                  <c:v>-33.958710403282197</c:v>
                </c:pt>
                <c:pt idx="248">
                  <c:v>8.523614864377814</c:v>
                </c:pt>
                <c:pt idx="249">
                  <c:v>-63.346178856846741</c:v>
                </c:pt>
                <c:pt idx="250">
                  <c:v>11.582298794658875</c:v>
                </c:pt>
                <c:pt idx="251">
                  <c:v>17.348958364272782</c:v>
                </c:pt>
                <c:pt idx="252">
                  <c:v>71.896784665199903</c:v>
                </c:pt>
                <c:pt idx="253">
                  <c:v>-93.314069151634911</c:v>
                </c:pt>
                <c:pt idx="254">
                  <c:v>15.904022249900054</c:v>
                </c:pt>
                <c:pt idx="255">
                  <c:v>-12.757257095346645</c:v>
                </c:pt>
                <c:pt idx="256">
                  <c:v>59.277928949517772</c:v>
                </c:pt>
                <c:pt idx="257">
                  <c:v>7.655357157188492</c:v>
                </c:pt>
                <c:pt idx="258">
                  <c:v>-11.695856190606156</c:v>
                </c:pt>
                <c:pt idx="259">
                  <c:v>57.381662075192651</c:v>
                </c:pt>
                <c:pt idx="260">
                  <c:v>-55.192921222008344</c:v>
                </c:pt>
                <c:pt idx="261">
                  <c:v>45.100314657033586</c:v>
                </c:pt>
                <c:pt idx="262">
                  <c:v>-113.06888121595551</c:v>
                </c:pt>
                <c:pt idx="263">
                  <c:v>21.241118508085737</c:v>
                </c:pt>
                <c:pt idx="264">
                  <c:v>46.100219551863518</c:v>
                </c:pt>
                <c:pt idx="265">
                  <c:v>-44.418868056921468</c:v>
                </c:pt>
                <c:pt idx="266">
                  <c:v>7.5540129159238516</c:v>
                </c:pt>
                <c:pt idx="267">
                  <c:v>10.595680462679745</c:v>
                </c:pt>
                <c:pt idx="268">
                  <c:v>60.954569785311413</c:v>
                </c:pt>
                <c:pt idx="269">
                  <c:v>-4.4130199936621972</c:v>
                </c:pt>
                <c:pt idx="270">
                  <c:v>-54.642484079821344</c:v>
                </c:pt>
                <c:pt idx="271">
                  <c:v>-42.550027681158546</c:v>
                </c:pt>
                <c:pt idx="272">
                  <c:v>1.2756313591008617</c:v>
                </c:pt>
                <c:pt idx="273">
                  <c:v>-51.926036279672033</c:v>
                </c:pt>
                <c:pt idx="274">
                  <c:v>14.934586599152208</c:v>
                </c:pt>
                <c:pt idx="275">
                  <c:v>-39.74558792827704</c:v>
                </c:pt>
                <c:pt idx="276">
                  <c:v>-37.46680968430848</c:v>
                </c:pt>
                <c:pt idx="277">
                  <c:v>14.459541161757201</c:v>
                </c:pt>
                <c:pt idx="278">
                  <c:v>22.989243691763185</c:v>
                </c:pt>
                <c:pt idx="279">
                  <c:v>-20.428278212278272</c:v>
                </c:pt>
                <c:pt idx="280">
                  <c:v>-7.2032560231551797</c:v>
                </c:pt>
                <c:pt idx="281">
                  <c:v>19.468538454583243</c:v>
                </c:pt>
                <c:pt idx="282">
                  <c:v>26.577842897359634</c:v>
                </c:pt>
                <c:pt idx="283">
                  <c:v>36.960852986754482</c:v>
                </c:pt>
                <c:pt idx="284">
                  <c:v>19.553982048822075</c:v>
                </c:pt>
                <c:pt idx="285">
                  <c:v>-51.406025321595024</c:v>
                </c:pt>
                <c:pt idx="286">
                  <c:v>8.6023326462104137</c:v>
                </c:pt>
                <c:pt idx="287">
                  <c:v>-65.828260409368937</c:v>
                </c:pt>
                <c:pt idx="288">
                  <c:v>34.168948738186664</c:v>
                </c:pt>
                <c:pt idx="289">
                  <c:v>65.845977530822282</c:v>
                </c:pt>
                <c:pt idx="290">
                  <c:v>2.7470478325434629</c:v>
                </c:pt>
                <c:pt idx="291">
                  <c:v>33.422787727149938</c:v>
                </c:pt>
                <c:pt idx="292">
                  <c:v>30.086623144180869</c:v>
                </c:pt>
                <c:pt idx="293">
                  <c:v>28.401244572601861</c:v>
                </c:pt>
                <c:pt idx="294">
                  <c:v>-6.00414332947045</c:v>
                </c:pt>
                <c:pt idx="295">
                  <c:v>-76.929465015059151</c:v>
                </c:pt>
                <c:pt idx="296">
                  <c:v>59.973015884622086</c:v>
                </c:pt>
                <c:pt idx="297">
                  <c:v>28.383354231664214</c:v>
                </c:pt>
                <c:pt idx="298">
                  <c:v>-37.29011950550376</c:v>
                </c:pt>
                <c:pt idx="299">
                  <c:v>-6.0931651330608911</c:v>
                </c:pt>
                <c:pt idx="300">
                  <c:v>-8.1467098389866663</c:v>
                </c:pt>
                <c:pt idx="301">
                  <c:v>-13.634091242140768</c:v>
                </c:pt>
                <c:pt idx="302">
                  <c:v>-65.925778216413192</c:v>
                </c:pt>
                <c:pt idx="303">
                  <c:v>135.01674803776851</c:v>
                </c:pt>
                <c:pt idx="304">
                  <c:v>68.379731688351583</c:v>
                </c:pt>
                <c:pt idx="305">
                  <c:v>-70.497510261902406</c:v>
                </c:pt>
                <c:pt idx="306">
                  <c:v>-25.269766232930774</c:v>
                </c:pt>
                <c:pt idx="307">
                  <c:v>46.720516461809176</c:v>
                </c:pt>
                <c:pt idx="308">
                  <c:v>122.85205455095746</c:v>
                </c:pt>
                <c:pt idx="309">
                  <c:v>41.475926752680245</c:v>
                </c:pt>
                <c:pt idx="310">
                  <c:v>10.839693325418548</c:v>
                </c:pt>
                <c:pt idx="311">
                  <c:v>-15.822228676644981</c:v>
                </c:pt>
                <c:pt idx="312">
                  <c:v>6.9365136213905236</c:v>
                </c:pt>
                <c:pt idx="313">
                  <c:v>-82.71488591330791</c:v>
                </c:pt>
                <c:pt idx="314">
                  <c:v>10.312887780123262</c:v>
                </c:pt>
                <c:pt idx="315">
                  <c:v>31.264659120183016</c:v>
                </c:pt>
                <c:pt idx="316">
                  <c:v>2.1836402787456413</c:v>
                </c:pt>
                <c:pt idx="317">
                  <c:v>64.830423559413816</c:v>
                </c:pt>
                <c:pt idx="318">
                  <c:v>-6.4213604139471956</c:v>
                </c:pt>
                <c:pt idx="319">
                  <c:v>-4.0507645639923009</c:v>
                </c:pt>
                <c:pt idx="320">
                  <c:v>-24.320206498096489</c:v>
                </c:pt>
                <c:pt idx="321">
                  <c:v>30.109423926352278</c:v>
                </c:pt>
                <c:pt idx="322">
                  <c:v>-47.984140449361803</c:v>
                </c:pt>
                <c:pt idx="323">
                  <c:v>-18.523733270728115</c:v>
                </c:pt>
                <c:pt idx="324">
                  <c:v>90.158788562266579</c:v>
                </c:pt>
                <c:pt idx="325">
                  <c:v>118.08689674435307</c:v>
                </c:pt>
                <c:pt idx="326">
                  <c:v>37.845369627208498</c:v>
                </c:pt>
                <c:pt idx="327">
                  <c:v>-61.820213401452037</c:v>
                </c:pt>
                <c:pt idx="328">
                  <c:v>15.570680437149754</c:v>
                </c:pt>
                <c:pt idx="329">
                  <c:v>-8.7670864608068815</c:v>
                </c:pt>
                <c:pt idx="330">
                  <c:v>-35.290492612534749</c:v>
                </c:pt>
                <c:pt idx="331">
                  <c:v>-26.727807271472031</c:v>
                </c:pt>
                <c:pt idx="332">
                  <c:v>-50.914370351738896</c:v>
                </c:pt>
                <c:pt idx="333">
                  <c:v>-40.578475203729305</c:v>
                </c:pt>
                <c:pt idx="334">
                  <c:v>-32.366187598495777</c:v>
                </c:pt>
                <c:pt idx="335">
                  <c:v>-117.95405622072913</c:v>
                </c:pt>
                <c:pt idx="336">
                  <c:v>-128.38468317625285</c:v>
                </c:pt>
                <c:pt idx="337">
                  <c:v>8.8575117133157431</c:v>
                </c:pt>
                <c:pt idx="338">
                  <c:v>-42.033427165088732</c:v>
                </c:pt>
                <c:pt idx="339">
                  <c:v>-30.532148940467664</c:v>
                </c:pt>
                <c:pt idx="340">
                  <c:v>55.61082765996057</c:v>
                </c:pt>
                <c:pt idx="341">
                  <c:v>-18.436299193917701</c:v>
                </c:pt>
                <c:pt idx="342">
                  <c:v>-9.2332351831928641</c:v>
                </c:pt>
                <c:pt idx="343">
                  <c:v>-67.690023121585241</c:v>
                </c:pt>
                <c:pt idx="344">
                  <c:v>43.71413691213688</c:v>
                </c:pt>
                <c:pt idx="345">
                  <c:v>36.513644828123901</c:v>
                </c:pt>
                <c:pt idx="346">
                  <c:v>-69.424203398463078</c:v>
                </c:pt>
                <c:pt idx="347">
                  <c:v>-16.515116562094047</c:v>
                </c:pt>
                <c:pt idx="348">
                  <c:v>6.4174610306609301</c:v>
                </c:pt>
                <c:pt idx="349">
                  <c:v>2.5167604421616154</c:v>
                </c:pt>
                <c:pt idx="350">
                  <c:v>-63.02293042412046</c:v>
                </c:pt>
                <c:pt idx="351">
                  <c:v>31.173846106278567</c:v>
                </c:pt>
                <c:pt idx="352">
                  <c:v>-18.619738289275677</c:v>
                </c:pt>
                <c:pt idx="353">
                  <c:v>28.726191687205276</c:v>
                </c:pt>
                <c:pt idx="354">
                  <c:v>79.831309137103759</c:v>
                </c:pt>
                <c:pt idx="355">
                  <c:v>13.545759095406712</c:v>
                </c:pt>
                <c:pt idx="356">
                  <c:v>-23.861132893972556</c:v>
                </c:pt>
                <c:pt idx="357">
                  <c:v>-113.77803700994041</c:v>
                </c:pt>
                <c:pt idx="358">
                  <c:v>48.726189273434656</c:v>
                </c:pt>
                <c:pt idx="359">
                  <c:v>-33.439649636215435</c:v>
                </c:pt>
                <c:pt idx="360">
                  <c:v>34.96154001856236</c:v>
                </c:pt>
                <c:pt idx="361">
                  <c:v>44.5148071785095</c:v>
                </c:pt>
                <c:pt idx="362">
                  <c:v>-73.532755612647762</c:v>
                </c:pt>
                <c:pt idx="363">
                  <c:v>-32.419530072991783</c:v>
                </c:pt>
                <c:pt idx="364">
                  <c:v>1.6048149259173128</c:v>
                </c:pt>
                <c:pt idx="365">
                  <c:v>-21.513165373518163</c:v>
                </c:pt>
                <c:pt idx="366">
                  <c:v>15.248960315765252</c:v>
                </c:pt>
                <c:pt idx="367">
                  <c:v>-23.711122930759981</c:v>
                </c:pt>
                <c:pt idx="368">
                  <c:v>-61.100335964217997</c:v>
                </c:pt>
                <c:pt idx="369">
                  <c:v>-44.301547316506138</c:v>
                </c:pt>
                <c:pt idx="370">
                  <c:v>-31.485274408912353</c:v>
                </c:pt>
                <c:pt idx="371">
                  <c:v>-17.603467068720406</c:v>
                </c:pt>
                <c:pt idx="372">
                  <c:v>44.050061124936143</c:v>
                </c:pt>
                <c:pt idx="373">
                  <c:v>86.498434582655293</c:v>
                </c:pt>
                <c:pt idx="374">
                  <c:v>24.156755888496335</c:v>
                </c:pt>
                <c:pt idx="375">
                  <c:v>-54.337304552546833</c:v>
                </c:pt>
                <c:pt idx="376">
                  <c:v>-14.819659093568001</c:v>
                </c:pt>
                <c:pt idx="377">
                  <c:v>-51.276544103178836</c:v>
                </c:pt>
                <c:pt idx="378">
                  <c:v>19.559482049791466</c:v>
                </c:pt>
                <c:pt idx="379">
                  <c:v>52.275044661390531</c:v>
                </c:pt>
                <c:pt idx="380">
                  <c:v>-6.6302967433307751</c:v>
                </c:pt>
                <c:pt idx="381">
                  <c:v>-42.189504444256343</c:v>
                </c:pt>
                <c:pt idx="382">
                  <c:v>-74.346043907843438</c:v>
                </c:pt>
                <c:pt idx="383">
                  <c:v>0.51105450373469452</c:v>
                </c:pt>
                <c:pt idx="384">
                  <c:v>-43.39731149746877</c:v>
                </c:pt>
                <c:pt idx="385">
                  <c:v>-41.526926465602529</c:v>
                </c:pt>
                <c:pt idx="386">
                  <c:v>6.4952163551330759</c:v>
                </c:pt>
                <c:pt idx="387">
                  <c:v>-25.493420341352742</c:v>
                </c:pt>
                <c:pt idx="388">
                  <c:v>14.822326545311629</c:v>
                </c:pt>
                <c:pt idx="389">
                  <c:v>17.334437477958168</c:v>
                </c:pt>
                <c:pt idx="390">
                  <c:v>-28.96510128128784</c:v>
                </c:pt>
                <c:pt idx="391">
                  <c:v>17.084689086599823</c:v>
                </c:pt>
                <c:pt idx="392">
                  <c:v>-7.0385898581385149</c:v>
                </c:pt>
                <c:pt idx="393">
                  <c:v>-25.827505270918778</c:v>
                </c:pt>
                <c:pt idx="394">
                  <c:v>63.321215453940255</c:v>
                </c:pt>
                <c:pt idx="395">
                  <c:v>-23.344592696621831</c:v>
                </c:pt>
                <c:pt idx="396">
                  <c:v>81.646791001773209</c:v>
                </c:pt>
                <c:pt idx="397">
                  <c:v>14.873408332053263</c:v>
                </c:pt>
                <c:pt idx="398">
                  <c:v>124.52309461214662</c:v>
                </c:pt>
                <c:pt idx="399">
                  <c:v>38.445862063085258</c:v>
                </c:pt>
                <c:pt idx="400">
                  <c:v>-17.414585670214496</c:v>
                </c:pt>
                <c:pt idx="401">
                  <c:v>-33.608990122587372</c:v>
                </c:pt>
                <c:pt idx="402">
                  <c:v>-23.460405180776689</c:v>
                </c:pt>
                <c:pt idx="403">
                  <c:v>-33.806140261111253</c:v>
                </c:pt>
                <c:pt idx="404">
                  <c:v>46.325864748665339</c:v>
                </c:pt>
                <c:pt idx="405">
                  <c:v>1.5297293108324852</c:v>
                </c:pt>
                <c:pt idx="406">
                  <c:v>94.558004686559769</c:v>
                </c:pt>
                <c:pt idx="407">
                  <c:v>76.545853187264044</c:v>
                </c:pt>
                <c:pt idx="408">
                  <c:v>19.030988121710276</c:v>
                </c:pt>
                <c:pt idx="409">
                  <c:v>1.0340469298145054</c:v>
                </c:pt>
                <c:pt idx="410">
                  <c:v>-63.429540130651198</c:v>
                </c:pt>
                <c:pt idx="411">
                  <c:v>-10.33157402379414</c:v>
                </c:pt>
                <c:pt idx="412">
                  <c:v>-80.83366657067117</c:v>
                </c:pt>
                <c:pt idx="413">
                  <c:v>1.0735855849819433</c:v>
                </c:pt>
                <c:pt idx="414">
                  <c:v>17.59162984473852</c:v>
                </c:pt>
                <c:pt idx="415">
                  <c:v>27.594436742433039</c:v>
                </c:pt>
                <c:pt idx="416">
                  <c:v>10.71048182239301</c:v>
                </c:pt>
                <c:pt idx="417">
                  <c:v>-47.135690355118697</c:v>
                </c:pt>
                <c:pt idx="418">
                  <c:v>-84.273173363432619</c:v>
                </c:pt>
                <c:pt idx="419">
                  <c:v>-65.284627996625687</c:v>
                </c:pt>
                <c:pt idx="420">
                  <c:v>49.786441423579696</c:v>
                </c:pt>
                <c:pt idx="421">
                  <c:v>44.378531025992643</c:v>
                </c:pt>
                <c:pt idx="422">
                  <c:v>25.857334717577864</c:v>
                </c:pt>
                <c:pt idx="423">
                  <c:v>-1.586254360951866</c:v>
                </c:pt>
                <c:pt idx="424">
                  <c:v>-6.7337894355781831</c:v>
                </c:pt>
                <c:pt idx="425">
                  <c:v>-9.8091960929307902</c:v>
                </c:pt>
                <c:pt idx="426">
                  <c:v>103.66632604521122</c:v>
                </c:pt>
                <c:pt idx="427">
                  <c:v>-44.406713599955701</c:v>
                </c:pt>
                <c:pt idx="428">
                  <c:v>40.722401429253473</c:v>
                </c:pt>
                <c:pt idx="429">
                  <c:v>36.884487321318623</c:v>
                </c:pt>
                <c:pt idx="430">
                  <c:v>-24.287762455831317</c:v>
                </c:pt>
                <c:pt idx="431">
                  <c:v>48.282260642602431</c:v>
                </c:pt>
                <c:pt idx="432">
                  <c:v>-62.49636081330452</c:v>
                </c:pt>
                <c:pt idx="433">
                  <c:v>-61.281075596399262</c:v>
                </c:pt>
                <c:pt idx="434">
                  <c:v>-55.114218010658867</c:v>
                </c:pt>
                <c:pt idx="435">
                  <c:v>75.656873004348313</c:v>
                </c:pt>
                <c:pt idx="436">
                  <c:v>-46.913287709329708</c:v>
                </c:pt>
                <c:pt idx="437">
                  <c:v>23.39992981502926</c:v>
                </c:pt>
                <c:pt idx="438">
                  <c:v>16.754774635845845</c:v>
                </c:pt>
                <c:pt idx="439">
                  <c:v>4.4998783662490194</c:v>
                </c:pt>
                <c:pt idx="440">
                  <c:v>-75.264700673409891</c:v>
                </c:pt>
                <c:pt idx="441">
                  <c:v>46.876704220025772</c:v>
                </c:pt>
                <c:pt idx="442">
                  <c:v>3.9322327022102161</c:v>
                </c:pt>
                <c:pt idx="443">
                  <c:v>24.729425033885615</c:v>
                </c:pt>
                <c:pt idx="444">
                  <c:v>-63.459847189713614</c:v>
                </c:pt>
                <c:pt idx="445">
                  <c:v>12.824032883062367</c:v>
                </c:pt>
                <c:pt idx="446">
                  <c:v>-24.813411680441025</c:v>
                </c:pt>
                <c:pt idx="447">
                  <c:v>0.67627191131056463</c:v>
                </c:pt>
                <c:pt idx="448">
                  <c:v>26.078141595711298</c:v>
                </c:pt>
                <c:pt idx="449">
                  <c:v>100.88151169879117</c:v>
                </c:pt>
                <c:pt idx="450">
                  <c:v>-4.7630095104898471</c:v>
                </c:pt>
                <c:pt idx="451">
                  <c:v>33.961274080808153</c:v>
                </c:pt>
                <c:pt idx="452">
                  <c:v>30.863496326433971</c:v>
                </c:pt>
                <c:pt idx="453">
                  <c:v>-103.92643502768159</c:v>
                </c:pt>
                <c:pt idx="454">
                  <c:v>-35.716064950243847</c:v>
                </c:pt>
                <c:pt idx="455">
                  <c:v>-28.725413318857512</c:v>
                </c:pt>
                <c:pt idx="456">
                  <c:v>41.16131987626683</c:v>
                </c:pt>
                <c:pt idx="457">
                  <c:v>-14.199328093931719</c:v>
                </c:pt>
                <c:pt idx="458">
                  <c:v>54.211758788313361</c:v>
                </c:pt>
                <c:pt idx="459">
                  <c:v>103.34011830896618</c:v>
                </c:pt>
                <c:pt idx="460">
                  <c:v>43.147316648596515</c:v>
                </c:pt>
                <c:pt idx="461">
                  <c:v>14.254156586747394</c:v>
                </c:pt>
                <c:pt idx="462">
                  <c:v>75.44165737162821</c:v>
                </c:pt>
                <c:pt idx="463">
                  <c:v>-52.020759066372179</c:v>
                </c:pt>
                <c:pt idx="464">
                  <c:v>41.113154067121712</c:v>
                </c:pt>
                <c:pt idx="465">
                  <c:v>-47.420638135941225</c:v>
                </c:pt>
                <c:pt idx="466">
                  <c:v>-25.282445290558901</c:v>
                </c:pt>
                <c:pt idx="467">
                  <c:v>31.139706017053371</c:v>
                </c:pt>
                <c:pt idx="468">
                  <c:v>-4.106624179290506</c:v>
                </c:pt>
                <c:pt idx="469">
                  <c:v>30.972035689892159</c:v>
                </c:pt>
                <c:pt idx="470">
                  <c:v>-0.67452888646073905</c:v>
                </c:pt>
                <c:pt idx="471">
                  <c:v>10.878090061020542</c:v>
                </c:pt>
                <c:pt idx="472">
                  <c:v>-49.677087993768311</c:v>
                </c:pt>
                <c:pt idx="473">
                  <c:v>88.266550797451643</c:v>
                </c:pt>
                <c:pt idx="474">
                  <c:v>30.302912214924056</c:v>
                </c:pt>
                <c:pt idx="475">
                  <c:v>129.78025365549149</c:v>
                </c:pt>
                <c:pt idx="476">
                  <c:v>10.183498114934071</c:v>
                </c:pt>
                <c:pt idx="477">
                  <c:v>6.2646953187662167</c:v>
                </c:pt>
                <c:pt idx="478">
                  <c:v>19.094921287890692</c:v>
                </c:pt>
                <c:pt idx="479">
                  <c:v>8.8629239614973017</c:v>
                </c:pt>
                <c:pt idx="480">
                  <c:v>-35.001098087101511</c:v>
                </c:pt>
                <c:pt idx="481">
                  <c:v>43.711093596652255</c:v>
                </c:pt>
                <c:pt idx="482">
                  <c:v>-14.321439840084544</c:v>
                </c:pt>
                <c:pt idx="483">
                  <c:v>38.701246732632619</c:v>
                </c:pt>
                <c:pt idx="484">
                  <c:v>-62.226234038802097</c:v>
                </c:pt>
                <c:pt idx="485">
                  <c:v>-26.802510301432491</c:v>
                </c:pt>
                <c:pt idx="486">
                  <c:v>-48.460676131133589</c:v>
                </c:pt>
                <c:pt idx="487">
                  <c:v>55.191609587945536</c:v>
                </c:pt>
                <c:pt idx="488">
                  <c:v>-26.27134509691906</c:v>
                </c:pt>
                <c:pt idx="489">
                  <c:v>25.919856584895122</c:v>
                </c:pt>
                <c:pt idx="490">
                  <c:v>-3.7894051276521141</c:v>
                </c:pt>
                <c:pt idx="491">
                  <c:v>-72.635344416103507</c:v>
                </c:pt>
                <c:pt idx="492">
                  <c:v>-19.632642254305619</c:v>
                </c:pt>
                <c:pt idx="493">
                  <c:v>6.0348808372881555</c:v>
                </c:pt>
                <c:pt idx="494">
                  <c:v>56.961079469881945</c:v>
                </c:pt>
                <c:pt idx="495">
                  <c:v>-3.8679558963844816</c:v>
                </c:pt>
                <c:pt idx="496">
                  <c:v>-30.256800416917255</c:v>
                </c:pt>
                <c:pt idx="497">
                  <c:v>-23.840837667137336</c:v>
                </c:pt>
                <c:pt idx="498">
                  <c:v>-65.573503254150623</c:v>
                </c:pt>
                <c:pt idx="499">
                  <c:v>59.852263455058321</c:v>
                </c:pt>
                <c:pt idx="500">
                  <c:v>-35.02792952458546</c:v>
                </c:pt>
                <c:pt idx="501">
                  <c:v>-24.269262019212064</c:v>
                </c:pt>
                <c:pt idx="502">
                  <c:v>-47.951301266982426</c:v>
                </c:pt>
                <c:pt idx="503">
                  <c:v>72.746983618135829</c:v>
                </c:pt>
                <c:pt idx="504">
                  <c:v>44.8862591223021</c:v>
                </c:pt>
                <c:pt idx="505">
                  <c:v>-10.151312554522177</c:v>
                </c:pt>
                <c:pt idx="506">
                  <c:v>-4.7559127228476878</c:v>
                </c:pt>
                <c:pt idx="507">
                  <c:v>-28.353005491574287</c:v>
                </c:pt>
                <c:pt idx="508">
                  <c:v>-41.027120278284443</c:v>
                </c:pt>
                <c:pt idx="509">
                  <c:v>-6.586976470036257</c:v>
                </c:pt>
                <c:pt idx="510">
                  <c:v>-50.873396406157497</c:v>
                </c:pt>
                <c:pt idx="511">
                  <c:v>-11.827576369615038</c:v>
                </c:pt>
                <c:pt idx="512">
                  <c:v>-19.409894850374769</c:v>
                </c:pt>
                <c:pt idx="513">
                  <c:v>9.1624618660350237</c:v>
                </c:pt>
                <c:pt idx="514">
                  <c:v>17.65366449132706</c:v>
                </c:pt>
                <c:pt idx="515">
                  <c:v>21.726264888941675</c:v>
                </c:pt>
                <c:pt idx="516">
                  <c:v>8.9868926211075912</c:v>
                </c:pt>
                <c:pt idx="517">
                  <c:v>-80.020181207161031</c:v>
                </c:pt>
                <c:pt idx="518">
                  <c:v>-6.5661843822512402</c:v>
                </c:pt>
                <c:pt idx="519">
                  <c:v>64.956781208086255</c:v>
                </c:pt>
                <c:pt idx="520">
                  <c:v>21.077333588077824</c:v>
                </c:pt>
                <c:pt idx="521">
                  <c:v>3.590553994098836</c:v>
                </c:pt>
                <c:pt idx="522">
                  <c:v>-3.432401306535509</c:v>
                </c:pt>
                <c:pt idx="523">
                  <c:v>-21.75594533018409</c:v>
                </c:pt>
                <c:pt idx="524">
                  <c:v>18.485456417160044</c:v>
                </c:pt>
                <c:pt idx="525">
                  <c:v>40.86579598515587</c:v>
                </c:pt>
                <c:pt idx="526">
                  <c:v>-11.375276741800906</c:v>
                </c:pt>
                <c:pt idx="527">
                  <c:v>54.897096026353992</c:v>
                </c:pt>
                <c:pt idx="528">
                  <c:v>-9.3731914666965306</c:v>
                </c:pt>
                <c:pt idx="529">
                  <c:v>-41.912883283559871</c:v>
                </c:pt>
                <c:pt idx="530">
                  <c:v>54.204557719983811</c:v>
                </c:pt>
                <c:pt idx="531">
                  <c:v>74.949953840967979</c:v>
                </c:pt>
                <c:pt idx="532">
                  <c:v>18.003139197061664</c:v>
                </c:pt>
                <c:pt idx="533">
                  <c:v>67.214122773377582</c:v>
                </c:pt>
                <c:pt idx="534">
                  <c:v>-73.376814835618916</c:v>
                </c:pt>
                <c:pt idx="535">
                  <c:v>23.224771687527113</c:v>
                </c:pt>
                <c:pt idx="536">
                  <c:v>76.271512458214403</c:v>
                </c:pt>
                <c:pt idx="537">
                  <c:v>3.0300956427994361</c:v>
                </c:pt>
                <c:pt idx="538">
                  <c:v>-27.864825871943719</c:v>
                </c:pt>
                <c:pt idx="539">
                  <c:v>125.950308792068</c:v>
                </c:pt>
                <c:pt idx="540">
                  <c:v>57.076873712579214</c:v>
                </c:pt>
                <c:pt idx="541">
                  <c:v>0.24460392870450276</c:v>
                </c:pt>
                <c:pt idx="542">
                  <c:v>24.829264706377039</c:v>
                </c:pt>
                <c:pt idx="543">
                  <c:v>36.03114087799257</c:v>
                </c:pt>
                <c:pt idx="544">
                  <c:v>72.694602582592168</c:v>
                </c:pt>
                <c:pt idx="545">
                  <c:v>-4.4428143304257919</c:v>
                </c:pt>
                <c:pt idx="546">
                  <c:v>27.623831374422942</c:v>
                </c:pt>
                <c:pt idx="547">
                  <c:v>-42.687492862257841</c:v>
                </c:pt>
                <c:pt idx="548">
                  <c:v>-4.2633567278033953</c:v>
                </c:pt>
                <c:pt idx="549">
                  <c:v>-9.3838565346652558</c:v>
                </c:pt>
                <c:pt idx="550">
                  <c:v>-55.475430503421201</c:v>
                </c:pt>
                <c:pt idx="551">
                  <c:v>151.65098567185822</c:v>
                </c:pt>
                <c:pt idx="552">
                  <c:v>-5.8039493712256718</c:v>
                </c:pt>
                <c:pt idx="553">
                  <c:v>-41.389060806583345</c:v>
                </c:pt>
                <c:pt idx="554">
                  <c:v>0.43008540988938015</c:v>
                </c:pt>
                <c:pt idx="555">
                  <c:v>1.7244686788311849</c:v>
                </c:pt>
                <c:pt idx="556">
                  <c:v>-17.362629134121917</c:v>
                </c:pt>
                <c:pt idx="557">
                  <c:v>-42.927741401100327</c:v>
                </c:pt>
                <c:pt idx="558">
                  <c:v>56.355878026981927</c:v>
                </c:pt>
                <c:pt idx="559">
                  <c:v>78.365664909550134</c:v>
                </c:pt>
                <c:pt idx="560">
                  <c:v>-48.413039209639365</c:v>
                </c:pt>
                <c:pt idx="561">
                  <c:v>38.235495292292093</c:v>
                </c:pt>
                <c:pt idx="562">
                  <c:v>-11.216119898824452</c:v>
                </c:pt>
                <c:pt idx="563">
                  <c:v>-31.8233793683846</c:v>
                </c:pt>
                <c:pt idx="564">
                  <c:v>-35.63912062991043</c:v>
                </c:pt>
                <c:pt idx="565">
                  <c:v>-3.6915273825483954</c:v>
                </c:pt>
                <c:pt idx="566">
                  <c:v>87.173912209344167</c:v>
                </c:pt>
                <c:pt idx="567">
                  <c:v>102.29785868061902</c:v>
                </c:pt>
                <c:pt idx="568">
                  <c:v>221.62306921895077</c:v>
                </c:pt>
                <c:pt idx="569">
                  <c:v>0.36301618650331535</c:v>
                </c:pt>
                <c:pt idx="570">
                  <c:v>36.92283342157927</c:v>
                </c:pt>
                <c:pt idx="571">
                  <c:v>52.931862790451262</c:v>
                </c:pt>
                <c:pt idx="572">
                  <c:v>-12.161276759125537</c:v>
                </c:pt>
                <c:pt idx="573">
                  <c:v>-18.553080536214004</c:v>
                </c:pt>
                <c:pt idx="574">
                  <c:v>-56.103405501842964</c:v>
                </c:pt>
                <c:pt idx="575">
                  <c:v>37.839208089880771</c:v>
                </c:pt>
                <c:pt idx="576">
                  <c:v>-13.029505072504868</c:v>
                </c:pt>
                <c:pt idx="577">
                  <c:v>12.273788364500128</c:v>
                </c:pt>
                <c:pt idx="578">
                  <c:v>57.166993215900149</c:v>
                </c:pt>
                <c:pt idx="579">
                  <c:v>10.647632111663857</c:v>
                </c:pt>
                <c:pt idx="580">
                  <c:v>-71.73321807063418</c:v>
                </c:pt>
                <c:pt idx="581">
                  <c:v>-100.67981649878317</c:v>
                </c:pt>
                <c:pt idx="582">
                  <c:v>1.1941030464990439</c:v>
                </c:pt>
                <c:pt idx="583">
                  <c:v>10.859606370392463</c:v>
                </c:pt>
                <c:pt idx="584">
                  <c:v>-90.015214388895288</c:v>
                </c:pt>
                <c:pt idx="585">
                  <c:v>89.887499590720182</c:v>
                </c:pt>
                <c:pt idx="586">
                  <c:v>-10.152982464156453</c:v>
                </c:pt>
                <c:pt idx="587">
                  <c:v>-87.876623861189984</c:v>
                </c:pt>
                <c:pt idx="588">
                  <c:v>-13.075769086617381</c:v>
                </c:pt>
                <c:pt idx="589">
                  <c:v>-7.9782192123524425</c:v>
                </c:pt>
                <c:pt idx="590">
                  <c:v>25.651825483477982</c:v>
                </c:pt>
                <c:pt idx="591">
                  <c:v>76.43681304266677</c:v>
                </c:pt>
                <c:pt idx="592">
                  <c:v>-8.2965951498369019</c:v>
                </c:pt>
                <c:pt idx="593">
                  <c:v>36.492030790846194</c:v>
                </c:pt>
                <c:pt idx="594">
                  <c:v>-15.582633404706353</c:v>
                </c:pt>
                <c:pt idx="595">
                  <c:v>9.6463421927591124</c:v>
                </c:pt>
                <c:pt idx="596">
                  <c:v>6.5764133751665153</c:v>
                </c:pt>
                <c:pt idx="597">
                  <c:v>-14.9083805690265</c:v>
                </c:pt>
                <c:pt idx="598">
                  <c:v>10.529569585695969</c:v>
                </c:pt>
                <c:pt idx="599">
                  <c:v>-63.684643984720005</c:v>
                </c:pt>
                <c:pt idx="600">
                  <c:v>5.2123727854590793</c:v>
                </c:pt>
                <c:pt idx="601">
                  <c:v>-0.82392954742631352</c:v>
                </c:pt>
                <c:pt idx="602">
                  <c:v>-80.41050211958688</c:v>
                </c:pt>
                <c:pt idx="603">
                  <c:v>-61.08769620252243</c:v>
                </c:pt>
                <c:pt idx="604">
                  <c:v>-40.975555951733256</c:v>
                </c:pt>
                <c:pt idx="605">
                  <c:v>77.691438459330627</c:v>
                </c:pt>
                <c:pt idx="606">
                  <c:v>-10.157386182406889</c:v>
                </c:pt>
                <c:pt idx="607">
                  <c:v>48.38325474568417</c:v>
                </c:pt>
                <c:pt idx="608">
                  <c:v>-33.035641271236436</c:v>
                </c:pt>
                <c:pt idx="609">
                  <c:v>16.828988533409913</c:v>
                </c:pt>
                <c:pt idx="610">
                  <c:v>18.200431587755499</c:v>
                </c:pt>
                <c:pt idx="611">
                  <c:v>8.5621223491290497</c:v>
                </c:pt>
                <c:pt idx="612">
                  <c:v>123.70697980563105</c:v>
                </c:pt>
                <c:pt idx="613">
                  <c:v>-13.603347907598902</c:v>
                </c:pt>
                <c:pt idx="614">
                  <c:v>-53.453443039177259</c:v>
                </c:pt>
                <c:pt idx="615">
                  <c:v>-33.381937128849501</c:v>
                </c:pt>
                <c:pt idx="616">
                  <c:v>1.3636006677838743</c:v>
                </c:pt>
                <c:pt idx="617">
                  <c:v>98.926455790069994</c:v>
                </c:pt>
                <c:pt idx="618">
                  <c:v>-27.43621974479661</c:v>
                </c:pt>
                <c:pt idx="619">
                  <c:v>-33.087098747406309</c:v>
                </c:pt>
                <c:pt idx="620">
                  <c:v>-43.216606935906739</c:v>
                </c:pt>
                <c:pt idx="621">
                  <c:v>39.327102213919517</c:v>
                </c:pt>
                <c:pt idx="622">
                  <c:v>0.72671009932437514</c:v>
                </c:pt>
                <c:pt idx="623">
                  <c:v>-55.216157456744256</c:v>
                </c:pt>
                <c:pt idx="624">
                  <c:v>-21.619709931745369</c:v>
                </c:pt>
                <c:pt idx="625">
                  <c:v>-20.046078404294722</c:v>
                </c:pt>
                <c:pt idx="626">
                  <c:v>22.98639556343235</c:v>
                </c:pt>
                <c:pt idx="627">
                  <c:v>2.1486711347398804</c:v>
                </c:pt>
                <c:pt idx="628">
                  <c:v>-37.106687238366277</c:v>
                </c:pt>
                <c:pt idx="629">
                  <c:v>-21.861665417474487</c:v>
                </c:pt>
                <c:pt idx="630">
                  <c:v>-8.3343813791551149</c:v>
                </c:pt>
                <c:pt idx="631">
                  <c:v>19.273859537220837</c:v>
                </c:pt>
                <c:pt idx="632">
                  <c:v>-8.8453181855092389</c:v>
                </c:pt>
                <c:pt idx="633">
                  <c:v>-69.784884763788938</c:v>
                </c:pt>
                <c:pt idx="634">
                  <c:v>-46.974071241537047</c:v>
                </c:pt>
                <c:pt idx="635">
                  <c:v>-40.630993650155162</c:v>
                </c:pt>
                <c:pt idx="636">
                  <c:v>101.39787384583242</c:v>
                </c:pt>
                <c:pt idx="637">
                  <c:v>60.013979944599782</c:v>
                </c:pt>
                <c:pt idx="638">
                  <c:v>-1.8114802766382925</c:v>
                </c:pt>
                <c:pt idx="639">
                  <c:v>11.07926591695014</c:v>
                </c:pt>
                <c:pt idx="640">
                  <c:v>-67.770219008063208</c:v>
                </c:pt>
                <c:pt idx="641">
                  <c:v>-6.6132495704306899</c:v>
                </c:pt>
                <c:pt idx="642">
                  <c:v>50.508482475792555</c:v>
                </c:pt>
                <c:pt idx="643">
                  <c:v>34.123166185791185</c:v>
                </c:pt>
                <c:pt idx="644">
                  <c:v>1.6230948552646058</c:v>
                </c:pt>
                <c:pt idx="645">
                  <c:v>58.473543968976031</c:v>
                </c:pt>
                <c:pt idx="646">
                  <c:v>29.106368379890597</c:v>
                </c:pt>
                <c:pt idx="647">
                  <c:v>-10.594661313239325</c:v>
                </c:pt>
                <c:pt idx="648">
                  <c:v>-34.136265641579079</c:v>
                </c:pt>
                <c:pt idx="649">
                  <c:v>9.3464263226820847</c:v>
                </c:pt>
                <c:pt idx="650">
                  <c:v>33.53139028227686</c:v>
                </c:pt>
                <c:pt idx="651">
                  <c:v>16.370595736360936</c:v>
                </c:pt>
                <c:pt idx="652">
                  <c:v>6.4450104244312989</c:v>
                </c:pt>
                <c:pt idx="653">
                  <c:v>24.56971943140638</c:v>
                </c:pt>
                <c:pt idx="654">
                  <c:v>-67.217178933309441</c:v>
                </c:pt>
                <c:pt idx="655">
                  <c:v>-23.855063762643862</c:v>
                </c:pt>
                <c:pt idx="656">
                  <c:v>94.889649525964117</c:v>
                </c:pt>
                <c:pt idx="657">
                  <c:v>-4.2992175332845353</c:v>
                </c:pt>
                <c:pt idx="658">
                  <c:v>16.125639853042649</c:v>
                </c:pt>
                <c:pt idx="659">
                  <c:v>-61.498185992961155</c:v>
                </c:pt>
                <c:pt idx="660">
                  <c:v>29.664627210072812</c:v>
                </c:pt>
                <c:pt idx="661">
                  <c:v>-73.27196308385119</c:v>
                </c:pt>
                <c:pt idx="662">
                  <c:v>23.849518152453626</c:v>
                </c:pt>
                <c:pt idx="663">
                  <c:v>11.757294653083198</c:v>
                </c:pt>
                <c:pt idx="664">
                  <c:v>-18.038947210684498</c:v>
                </c:pt>
                <c:pt idx="665">
                  <c:v>37.556414479179182</c:v>
                </c:pt>
                <c:pt idx="666">
                  <c:v>47.364341674975009</c:v>
                </c:pt>
                <c:pt idx="667">
                  <c:v>85.981963801248213</c:v>
                </c:pt>
                <c:pt idx="668">
                  <c:v>-45.656502457792456</c:v>
                </c:pt>
                <c:pt idx="669">
                  <c:v>49.326157482148126</c:v>
                </c:pt>
                <c:pt idx="670">
                  <c:v>-9.3712188475781595</c:v>
                </c:pt>
                <c:pt idx="671">
                  <c:v>19.50631839408404</c:v>
                </c:pt>
                <c:pt idx="672">
                  <c:v>-66.110816396297494</c:v>
                </c:pt>
                <c:pt idx="673">
                  <c:v>91.453473748424003</c:v>
                </c:pt>
                <c:pt idx="674">
                  <c:v>13.558503227523374</c:v>
                </c:pt>
                <c:pt idx="675">
                  <c:v>90.01701774447865</c:v>
                </c:pt>
                <c:pt idx="676">
                  <c:v>-12.209304700693432</c:v>
                </c:pt>
                <c:pt idx="677">
                  <c:v>36.170309019691302</c:v>
                </c:pt>
                <c:pt idx="678">
                  <c:v>5.6400558626783432</c:v>
                </c:pt>
                <c:pt idx="679">
                  <c:v>32.517224776574075</c:v>
                </c:pt>
                <c:pt idx="680">
                  <c:v>-10.255371315247235</c:v>
                </c:pt>
                <c:pt idx="681">
                  <c:v>65.377734839631472</c:v>
                </c:pt>
                <c:pt idx="682">
                  <c:v>40.106748366575168</c:v>
                </c:pt>
                <c:pt idx="683">
                  <c:v>15.21409695343176</c:v>
                </c:pt>
                <c:pt idx="684">
                  <c:v>-55.748208704238444</c:v>
                </c:pt>
                <c:pt idx="685">
                  <c:v>-9.2734895559141464</c:v>
                </c:pt>
                <c:pt idx="686">
                  <c:v>17.434098656022723</c:v>
                </c:pt>
                <c:pt idx="687">
                  <c:v>17.404259324375868</c:v>
                </c:pt>
                <c:pt idx="688">
                  <c:v>-62.08738888517248</c:v>
                </c:pt>
                <c:pt idx="689">
                  <c:v>-9.9140557967356386</c:v>
                </c:pt>
                <c:pt idx="690">
                  <c:v>2.4745955352779596</c:v>
                </c:pt>
                <c:pt idx="691">
                  <c:v>-35.591263120977501</c:v>
                </c:pt>
                <c:pt idx="692">
                  <c:v>-44.063227773397614</c:v>
                </c:pt>
                <c:pt idx="693">
                  <c:v>26.93108192472684</c:v>
                </c:pt>
                <c:pt idx="694">
                  <c:v>45.515187114295983</c:v>
                </c:pt>
                <c:pt idx="695">
                  <c:v>50.492619431204417</c:v>
                </c:pt>
                <c:pt idx="696">
                  <c:v>-13.067184585125489</c:v>
                </c:pt>
                <c:pt idx="697">
                  <c:v>-44.904123796782486</c:v>
                </c:pt>
                <c:pt idx="698">
                  <c:v>-4.0376503050207724</c:v>
                </c:pt>
                <c:pt idx="699">
                  <c:v>-15.300666303768086</c:v>
                </c:pt>
                <c:pt idx="700">
                  <c:v>4.8215373260909775</c:v>
                </c:pt>
                <c:pt idx="701">
                  <c:v>-23.297680431969056</c:v>
                </c:pt>
                <c:pt idx="702">
                  <c:v>-49.235660062119344</c:v>
                </c:pt>
                <c:pt idx="703">
                  <c:v>55.644834296318479</c:v>
                </c:pt>
                <c:pt idx="704">
                  <c:v>17.388850153997623</c:v>
                </c:pt>
                <c:pt idx="705">
                  <c:v>66.505537220729252</c:v>
                </c:pt>
                <c:pt idx="706">
                  <c:v>39.171757910788685</c:v>
                </c:pt>
                <c:pt idx="707">
                  <c:v>3.9678107161584597</c:v>
                </c:pt>
                <c:pt idx="708">
                  <c:v>-58.93772020864219</c:v>
                </c:pt>
                <c:pt idx="709">
                  <c:v>46.949614549073047</c:v>
                </c:pt>
                <c:pt idx="710">
                  <c:v>32.52168648027034</c:v>
                </c:pt>
                <c:pt idx="711">
                  <c:v>-85.603292507891908</c:v>
                </c:pt>
                <c:pt idx="712">
                  <c:v>-17.619920375926156</c:v>
                </c:pt>
                <c:pt idx="713">
                  <c:v>77.479989367307482</c:v>
                </c:pt>
                <c:pt idx="714">
                  <c:v>16.808897930770719</c:v>
                </c:pt>
                <c:pt idx="715">
                  <c:v>15.771624034852241</c:v>
                </c:pt>
                <c:pt idx="716">
                  <c:v>-65.400514810997834</c:v>
                </c:pt>
                <c:pt idx="717">
                  <c:v>67.56343137677537</c:v>
                </c:pt>
                <c:pt idx="718">
                  <c:v>-49.825884121444126</c:v>
                </c:pt>
                <c:pt idx="719">
                  <c:v>-63.257409014692414</c:v>
                </c:pt>
                <c:pt idx="720">
                  <c:v>-7.5708780626275773</c:v>
                </c:pt>
                <c:pt idx="721">
                  <c:v>-45.445856660185825</c:v>
                </c:pt>
                <c:pt idx="722">
                  <c:v>2.114716986877939</c:v>
                </c:pt>
                <c:pt idx="723">
                  <c:v>58.55534666324219</c:v>
                </c:pt>
                <c:pt idx="724">
                  <c:v>-58.806245126934428</c:v>
                </c:pt>
                <c:pt idx="725">
                  <c:v>-23.757834906938434</c:v>
                </c:pt>
                <c:pt idx="726">
                  <c:v>-22.826653447492404</c:v>
                </c:pt>
                <c:pt idx="727">
                  <c:v>17.27669449599043</c:v>
                </c:pt>
                <c:pt idx="728">
                  <c:v>-8.8821008107975086</c:v>
                </c:pt>
                <c:pt idx="729">
                  <c:v>29.640202252040748</c:v>
                </c:pt>
                <c:pt idx="730">
                  <c:v>32.870217103188558</c:v>
                </c:pt>
                <c:pt idx="731">
                  <c:v>18.73453893575056</c:v>
                </c:pt>
                <c:pt idx="732">
                  <c:v>64.626758204668732</c:v>
                </c:pt>
                <c:pt idx="733">
                  <c:v>36.196310692277549</c:v>
                </c:pt>
                <c:pt idx="734">
                  <c:v>-56.710467368209805</c:v>
                </c:pt>
                <c:pt idx="735">
                  <c:v>-45.154595843535539</c:v>
                </c:pt>
                <c:pt idx="736">
                  <c:v>-4.4567480033967133</c:v>
                </c:pt>
                <c:pt idx="737">
                  <c:v>-22.433728501633997</c:v>
                </c:pt>
                <c:pt idx="738">
                  <c:v>12.816780864472861</c:v>
                </c:pt>
                <c:pt idx="739">
                  <c:v>84.313925998069436</c:v>
                </c:pt>
                <c:pt idx="740">
                  <c:v>-13.121987422610543</c:v>
                </c:pt>
                <c:pt idx="741">
                  <c:v>-0.11859349528240593</c:v>
                </c:pt>
                <c:pt idx="742">
                  <c:v>-16.270608081833601</c:v>
                </c:pt>
                <c:pt idx="743">
                  <c:v>52.36047032268219</c:v>
                </c:pt>
                <c:pt idx="744">
                  <c:v>21.805454275862587</c:v>
                </c:pt>
                <c:pt idx="745">
                  <c:v>62.528273993516137</c:v>
                </c:pt>
                <c:pt idx="746">
                  <c:v>-70.168113257840247</c:v>
                </c:pt>
                <c:pt idx="747">
                  <c:v>4.2026043912362852</c:v>
                </c:pt>
                <c:pt idx="748">
                  <c:v>5.8417319820666611</c:v>
                </c:pt>
                <c:pt idx="749">
                  <c:v>-130.99749725257246</c:v>
                </c:pt>
                <c:pt idx="750">
                  <c:v>10.729410790411848</c:v>
                </c:pt>
                <c:pt idx="751">
                  <c:v>-13.775370769296059</c:v>
                </c:pt>
                <c:pt idx="752">
                  <c:v>44.063309498141564</c:v>
                </c:pt>
                <c:pt idx="753">
                  <c:v>-8.2876086500403208</c:v>
                </c:pt>
                <c:pt idx="754">
                  <c:v>65.4648413060481</c:v>
                </c:pt>
                <c:pt idx="755">
                  <c:v>3.0262562143254108</c:v>
                </c:pt>
                <c:pt idx="756">
                  <c:v>2.2552261193178857</c:v>
                </c:pt>
                <c:pt idx="757">
                  <c:v>1.2929782809700843</c:v>
                </c:pt>
                <c:pt idx="758">
                  <c:v>71.474477194218281</c:v>
                </c:pt>
                <c:pt idx="759">
                  <c:v>-53.202312204733893</c:v>
                </c:pt>
                <c:pt idx="760">
                  <c:v>30.911106086262031</c:v>
                </c:pt>
                <c:pt idx="761">
                  <c:v>28.302567429192578</c:v>
                </c:pt>
                <c:pt idx="762">
                  <c:v>15.725897514610603</c:v>
                </c:pt>
                <c:pt idx="763">
                  <c:v>-4.89583821029467</c:v>
                </c:pt>
                <c:pt idx="764">
                  <c:v>-70.542869649719833</c:v>
                </c:pt>
                <c:pt idx="765">
                  <c:v>-67.064719303501889</c:v>
                </c:pt>
                <c:pt idx="766">
                  <c:v>67.598287116147276</c:v>
                </c:pt>
                <c:pt idx="767">
                  <c:v>11.165970282222624</c:v>
                </c:pt>
                <c:pt idx="768">
                  <c:v>11.99429883870379</c:v>
                </c:pt>
                <c:pt idx="769">
                  <c:v>-42.228887472236593</c:v>
                </c:pt>
                <c:pt idx="770">
                  <c:v>99.387589484518116</c:v>
                </c:pt>
                <c:pt idx="771">
                  <c:v>64.422566911055483</c:v>
                </c:pt>
                <c:pt idx="772">
                  <c:v>-32.118136694142216</c:v>
                </c:pt>
                <c:pt idx="773">
                  <c:v>-54.6470546335064</c:v>
                </c:pt>
                <c:pt idx="774">
                  <c:v>-1.5197820364717654</c:v>
                </c:pt>
                <c:pt idx="775">
                  <c:v>-53.488916990818275</c:v>
                </c:pt>
                <c:pt idx="776">
                  <c:v>37.80356820005791</c:v>
                </c:pt>
                <c:pt idx="777">
                  <c:v>-2.7843612166023455</c:v>
                </c:pt>
                <c:pt idx="778">
                  <c:v>-27.944325774090679</c:v>
                </c:pt>
                <c:pt idx="779">
                  <c:v>-10.200232782918746</c:v>
                </c:pt>
                <c:pt idx="780">
                  <c:v>43.382600966702434</c:v>
                </c:pt>
                <c:pt idx="781">
                  <c:v>79.276461569316211</c:v>
                </c:pt>
                <c:pt idx="782">
                  <c:v>19.261746118384583</c:v>
                </c:pt>
                <c:pt idx="783">
                  <c:v>7.4572947502550013</c:v>
                </c:pt>
                <c:pt idx="784">
                  <c:v>16.824218295203359</c:v>
                </c:pt>
                <c:pt idx="785">
                  <c:v>-20.650814607773761</c:v>
                </c:pt>
                <c:pt idx="786">
                  <c:v>3.3859815828384257</c:v>
                </c:pt>
                <c:pt idx="787">
                  <c:v>122.78069404894704</c:v>
                </c:pt>
                <c:pt idx="788">
                  <c:v>2.7329423179864163</c:v>
                </c:pt>
                <c:pt idx="789">
                  <c:v>-29.429369664676997</c:v>
                </c:pt>
                <c:pt idx="790">
                  <c:v>31.16448342941068</c:v>
                </c:pt>
                <c:pt idx="791">
                  <c:v>-32.321740620184379</c:v>
                </c:pt>
                <c:pt idx="792">
                  <c:v>-36.708035215967129</c:v>
                </c:pt>
                <c:pt idx="793">
                  <c:v>-86.506117910525475</c:v>
                </c:pt>
                <c:pt idx="794">
                  <c:v>-26.449330515418424</c:v>
                </c:pt>
                <c:pt idx="795">
                  <c:v>70.493075644178745</c:v>
                </c:pt>
                <c:pt idx="796">
                  <c:v>-21.328166726424691</c:v>
                </c:pt>
                <c:pt idx="797">
                  <c:v>-37.46866169769347</c:v>
                </c:pt>
                <c:pt idx="798">
                  <c:v>-38.296000218613678</c:v>
                </c:pt>
                <c:pt idx="799">
                  <c:v>27.51529837858056</c:v>
                </c:pt>
                <c:pt idx="800">
                  <c:v>-28.044686604522195</c:v>
                </c:pt>
                <c:pt idx="801">
                  <c:v>51.430186571074366</c:v>
                </c:pt>
                <c:pt idx="802">
                  <c:v>-75.369208454854686</c:v>
                </c:pt>
                <c:pt idx="803">
                  <c:v>-54.000399597300202</c:v>
                </c:pt>
                <c:pt idx="804">
                  <c:v>-1.8992067433051005</c:v>
                </c:pt>
                <c:pt idx="805">
                  <c:v>-11.080382699779614</c:v>
                </c:pt>
                <c:pt idx="806">
                  <c:v>-77.775143267125728</c:v>
                </c:pt>
                <c:pt idx="807">
                  <c:v>-42.59090102875205</c:v>
                </c:pt>
                <c:pt idx="808">
                  <c:v>-74.255799149482371</c:v>
                </c:pt>
                <c:pt idx="809">
                  <c:v>22.371585933908978</c:v>
                </c:pt>
                <c:pt idx="810">
                  <c:v>8.6770256923190026</c:v>
                </c:pt>
                <c:pt idx="811">
                  <c:v>-26.982931799964746</c:v>
                </c:pt>
                <c:pt idx="812">
                  <c:v>-2.5759317243720403</c:v>
                </c:pt>
                <c:pt idx="813">
                  <c:v>5.1813958332494821</c:v>
                </c:pt>
                <c:pt idx="814">
                  <c:v>-73.052387446774702</c:v>
                </c:pt>
                <c:pt idx="815">
                  <c:v>-13.080477881037588</c:v>
                </c:pt>
                <c:pt idx="816">
                  <c:v>0.7633637988067612</c:v>
                </c:pt>
                <c:pt idx="817">
                  <c:v>-29.149359408203146</c:v>
                </c:pt>
                <c:pt idx="818">
                  <c:v>-47.752444025709913</c:v>
                </c:pt>
                <c:pt idx="819">
                  <c:v>-15.40021919000085</c:v>
                </c:pt>
                <c:pt idx="820">
                  <c:v>-71.962686780760919</c:v>
                </c:pt>
                <c:pt idx="821">
                  <c:v>10.100000021214489</c:v>
                </c:pt>
                <c:pt idx="822">
                  <c:v>17.758005879542885</c:v>
                </c:pt>
                <c:pt idx="823">
                  <c:v>-43.793900385874444</c:v>
                </c:pt>
                <c:pt idx="824">
                  <c:v>-43.998139749958064</c:v>
                </c:pt>
                <c:pt idx="825">
                  <c:v>-45.340534900073301</c:v>
                </c:pt>
                <c:pt idx="826">
                  <c:v>15.248263723085373</c:v>
                </c:pt>
                <c:pt idx="827">
                  <c:v>-20.798872611911751</c:v>
                </c:pt>
                <c:pt idx="828">
                  <c:v>-69.817503004004351</c:v>
                </c:pt>
                <c:pt idx="829">
                  <c:v>87.51509281867267</c:v>
                </c:pt>
                <c:pt idx="830">
                  <c:v>13.668557334051883</c:v>
                </c:pt>
                <c:pt idx="831">
                  <c:v>21.445065764750478</c:v>
                </c:pt>
                <c:pt idx="832">
                  <c:v>-0.14580587646968102</c:v>
                </c:pt>
                <c:pt idx="833">
                  <c:v>-13.347768165413317</c:v>
                </c:pt>
                <c:pt idx="834">
                  <c:v>-86.284737962091057</c:v>
                </c:pt>
                <c:pt idx="835">
                  <c:v>50.878365900818238</c:v>
                </c:pt>
                <c:pt idx="836">
                  <c:v>-54.483625818429225</c:v>
                </c:pt>
                <c:pt idx="837">
                  <c:v>104.91190338917953</c:v>
                </c:pt>
                <c:pt idx="838">
                  <c:v>-19.037020905645509</c:v>
                </c:pt>
                <c:pt idx="839">
                  <c:v>-43.416120202797792</c:v>
                </c:pt>
                <c:pt idx="840">
                  <c:v>62.668082207587872</c:v>
                </c:pt>
                <c:pt idx="841">
                  <c:v>-71.263063230074664</c:v>
                </c:pt>
                <c:pt idx="842">
                  <c:v>-12.529331848738499</c:v>
                </c:pt>
                <c:pt idx="843">
                  <c:v>16.70185541030709</c:v>
                </c:pt>
                <c:pt idx="844">
                  <c:v>-9.177763294085814</c:v>
                </c:pt>
                <c:pt idx="845">
                  <c:v>0.70652718217941946</c:v>
                </c:pt>
                <c:pt idx="846">
                  <c:v>-26.535359154995927</c:v>
                </c:pt>
                <c:pt idx="847">
                  <c:v>-10.278811548023539</c:v>
                </c:pt>
                <c:pt idx="848">
                  <c:v>-38.952103599653356</c:v>
                </c:pt>
                <c:pt idx="849">
                  <c:v>-14.003194902185745</c:v>
                </c:pt>
                <c:pt idx="850">
                  <c:v>-11.574407539941291</c:v>
                </c:pt>
                <c:pt idx="851">
                  <c:v>-63.43371959803909</c:v>
                </c:pt>
                <c:pt idx="852">
                  <c:v>27.477208365498186</c:v>
                </c:pt>
                <c:pt idx="853">
                  <c:v>40.843698711754584</c:v>
                </c:pt>
                <c:pt idx="854">
                  <c:v>11.893993722539456</c:v>
                </c:pt>
                <c:pt idx="855">
                  <c:v>5.8484593305825463</c:v>
                </c:pt>
                <c:pt idx="856">
                  <c:v>-40.526446180479113</c:v>
                </c:pt>
                <c:pt idx="857">
                  <c:v>-52.59521478977333</c:v>
                </c:pt>
                <c:pt idx="858">
                  <c:v>82.056655240124329</c:v>
                </c:pt>
                <c:pt idx="859">
                  <c:v>-12.104685808633672</c:v>
                </c:pt>
                <c:pt idx="860">
                  <c:v>20.684802037639198</c:v>
                </c:pt>
                <c:pt idx="861">
                  <c:v>-1.3228474343748982</c:v>
                </c:pt>
                <c:pt idx="862">
                  <c:v>33.554345431500458</c:v>
                </c:pt>
                <c:pt idx="863">
                  <c:v>-135.8146260051021</c:v>
                </c:pt>
                <c:pt idx="864">
                  <c:v>75.146225693343354</c:v>
                </c:pt>
                <c:pt idx="865">
                  <c:v>-28.242626776065887</c:v>
                </c:pt>
                <c:pt idx="866">
                  <c:v>-88.841321921951078</c:v>
                </c:pt>
                <c:pt idx="867">
                  <c:v>1.0193388375219925</c:v>
                </c:pt>
                <c:pt idx="868">
                  <c:v>-19.494739201550765</c:v>
                </c:pt>
                <c:pt idx="869">
                  <c:v>-49.804322482258868</c:v>
                </c:pt>
                <c:pt idx="870">
                  <c:v>59.076273408004162</c:v>
                </c:pt>
                <c:pt idx="871">
                  <c:v>-40.3994617435131</c:v>
                </c:pt>
                <c:pt idx="872">
                  <c:v>-13.339152529391995</c:v>
                </c:pt>
                <c:pt idx="873">
                  <c:v>0.34452748864252669</c:v>
                </c:pt>
                <c:pt idx="874">
                  <c:v>26.920416024519813</c:v>
                </c:pt>
                <c:pt idx="875">
                  <c:v>4.4572222005942912</c:v>
                </c:pt>
                <c:pt idx="876">
                  <c:v>-9.0372009441956145</c:v>
                </c:pt>
                <c:pt idx="877">
                  <c:v>-92.837812322263929</c:v>
                </c:pt>
                <c:pt idx="878">
                  <c:v>-52.603687120436646</c:v>
                </c:pt>
                <c:pt idx="879">
                  <c:v>-73.549570250033909</c:v>
                </c:pt>
                <c:pt idx="880">
                  <c:v>1.104798935469125</c:v>
                </c:pt>
                <c:pt idx="881">
                  <c:v>88.558873750323173</c:v>
                </c:pt>
                <c:pt idx="882">
                  <c:v>-31.135487645313148</c:v>
                </c:pt>
                <c:pt idx="883">
                  <c:v>-50.585872225561026</c:v>
                </c:pt>
                <c:pt idx="884">
                  <c:v>26.882912857648577</c:v>
                </c:pt>
                <c:pt idx="885">
                  <c:v>-41.357569115136492</c:v>
                </c:pt>
                <c:pt idx="886">
                  <c:v>-5.4578266893574137</c:v>
                </c:pt>
                <c:pt idx="887">
                  <c:v>-19.131207116102502</c:v>
                </c:pt>
                <c:pt idx="888">
                  <c:v>-64.404391280808412</c:v>
                </c:pt>
                <c:pt idx="889">
                  <c:v>-91.756128280091687</c:v>
                </c:pt>
                <c:pt idx="890">
                  <c:v>3.4233100456054677</c:v>
                </c:pt>
                <c:pt idx="891">
                  <c:v>30.308992322438449</c:v>
                </c:pt>
                <c:pt idx="892">
                  <c:v>-28.647709482771539</c:v>
                </c:pt>
                <c:pt idx="893">
                  <c:v>-34.792886895853776</c:v>
                </c:pt>
                <c:pt idx="894">
                  <c:v>-7.8217590491566833</c:v>
                </c:pt>
                <c:pt idx="895">
                  <c:v>-2.7519960307498503</c:v>
                </c:pt>
                <c:pt idx="896">
                  <c:v>-44.511588902306386</c:v>
                </c:pt>
                <c:pt idx="897">
                  <c:v>-32.838722271439224</c:v>
                </c:pt>
                <c:pt idx="898">
                  <c:v>25.544458492158796</c:v>
                </c:pt>
                <c:pt idx="899">
                  <c:v>39.541800666839038</c:v>
                </c:pt>
                <c:pt idx="900">
                  <c:v>-9.543489116504368</c:v>
                </c:pt>
                <c:pt idx="901">
                  <c:v>-25.837529516208793</c:v>
                </c:pt>
                <c:pt idx="902">
                  <c:v>-11.963046168812836</c:v>
                </c:pt>
                <c:pt idx="903">
                  <c:v>12.731871178564845</c:v>
                </c:pt>
                <c:pt idx="904">
                  <c:v>-5.5285615928485701</c:v>
                </c:pt>
                <c:pt idx="905">
                  <c:v>-77.344599871759499</c:v>
                </c:pt>
                <c:pt idx="906">
                  <c:v>1.8143336612529255</c:v>
                </c:pt>
                <c:pt idx="907">
                  <c:v>-66.456010316572574</c:v>
                </c:pt>
                <c:pt idx="908">
                  <c:v>-41.062235529274311</c:v>
                </c:pt>
                <c:pt idx="909">
                  <c:v>36.674139689066578</c:v>
                </c:pt>
                <c:pt idx="910">
                  <c:v>-1.6152670219540264</c:v>
                </c:pt>
                <c:pt idx="911">
                  <c:v>74.044589272046736</c:v>
                </c:pt>
                <c:pt idx="912">
                  <c:v>1.230219925630843</c:v>
                </c:pt>
                <c:pt idx="913">
                  <c:v>-38.909731786458202</c:v>
                </c:pt>
                <c:pt idx="914">
                  <c:v>-62.801668973661045</c:v>
                </c:pt>
                <c:pt idx="915">
                  <c:v>46.590681586203623</c:v>
                </c:pt>
                <c:pt idx="916">
                  <c:v>-10.765432827725476</c:v>
                </c:pt>
                <c:pt idx="917">
                  <c:v>-1.509145904340353</c:v>
                </c:pt>
                <c:pt idx="918">
                  <c:v>5.424966072524489</c:v>
                </c:pt>
                <c:pt idx="919">
                  <c:v>-58.200906989574896</c:v>
                </c:pt>
                <c:pt idx="920">
                  <c:v>-30.188784932442154</c:v>
                </c:pt>
                <c:pt idx="921">
                  <c:v>2.3273087248367732</c:v>
                </c:pt>
                <c:pt idx="922">
                  <c:v>1.2030780580193365</c:v>
                </c:pt>
                <c:pt idx="923">
                  <c:v>-16.641363033611299</c:v>
                </c:pt>
                <c:pt idx="924">
                  <c:v>-7.4396117699070121</c:v>
                </c:pt>
                <c:pt idx="925">
                  <c:v>19.15186299813476</c:v>
                </c:pt>
                <c:pt idx="926">
                  <c:v>5.1850786830523639</c:v>
                </c:pt>
                <c:pt idx="927">
                  <c:v>19.229545057698651</c:v>
                </c:pt>
                <c:pt idx="928">
                  <c:v>-21.185506819252971</c:v>
                </c:pt>
                <c:pt idx="929">
                  <c:v>177.29943944633928</c:v>
                </c:pt>
                <c:pt idx="930">
                  <c:v>-33.576553487542398</c:v>
                </c:pt>
                <c:pt idx="931">
                  <c:v>40.664192969710605</c:v>
                </c:pt>
                <c:pt idx="932">
                  <c:v>25.646514253801357</c:v>
                </c:pt>
                <c:pt idx="933">
                  <c:v>-36.938010816117661</c:v>
                </c:pt>
                <c:pt idx="934">
                  <c:v>-34.96868202725512</c:v>
                </c:pt>
                <c:pt idx="935">
                  <c:v>-55.150782375659524</c:v>
                </c:pt>
                <c:pt idx="936">
                  <c:v>3.4607219499524779</c:v>
                </c:pt>
                <c:pt idx="937">
                  <c:v>-23.990849384451504</c:v>
                </c:pt>
                <c:pt idx="938">
                  <c:v>-26.505381837380156</c:v>
                </c:pt>
                <c:pt idx="939">
                  <c:v>-37.777499417426135</c:v>
                </c:pt>
                <c:pt idx="940">
                  <c:v>-39.632808383288172</c:v>
                </c:pt>
                <c:pt idx="941">
                  <c:v>26.228985529215411</c:v>
                </c:pt>
                <c:pt idx="942">
                  <c:v>-46.678786308327879</c:v>
                </c:pt>
                <c:pt idx="943">
                  <c:v>47.238469063858552</c:v>
                </c:pt>
                <c:pt idx="944">
                  <c:v>17.7197679968838</c:v>
                </c:pt>
                <c:pt idx="945">
                  <c:v>-37.263194974201255</c:v>
                </c:pt>
                <c:pt idx="946">
                  <c:v>1.6504087097866993E-2</c:v>
                </c:pt>
                <c:pt idx="947">
                  <c:v>-116.00995749745648</c:v>
                </c:pt>
                <c:pt idx="948">
                  <c:v>60.538021277639231</c:v>
                </c:pt>
                <c:pt idx="949">
                  <c:v>-1.9216214390751629</c:v>
                </c:pt>
                <c:pt idx="950">
                  <c:v>-9.6042282781935171</c:v>
                </c:pt>
                <c:pt idx="951">
                  <c:v>9.2623132714018617</c:v>
                </c:pt>
                <c:pt idx="952">
                  <c:v>-7.5961627913503786</c:v>
                </c:pt>
                <c:pt idx="953">
                  <c:v>-26.654678748541436</c:v>
                </c:pt>
                <c:pt idx="954">
                  <c:v>-39.699240367502462</c:v>
                </c:pt>
                <c:pt idx="955">
                  <c:v>-51.444146346919673</c:v>
                </c:pt>
                <c:pt idx="956">
                  <c:v>23.679909342006482</c:v>
                </c:pt>
                <c:pt idx="957">
                  <c:v>14.5231886459193</c:v>
                </c:pt>
                <c:pt idx="958">
                  <c:v>-23.896825455749433</c:v>
                </c:pt>
                <c:pt idx="959">
                  <c:v>-27.130529053413571</c:v>
                </c:pt>
                <c:pt idx="960">
                  <c:v>48.689361074366651</c:v>
                </c:pt>
                <c:pt idx="961">
                  <c:v>27.208568042488693</c:v>
                </c:pt>
                <c:pt idx="962">
                  <c:v>-26.618004514523808</c:v>
                </c:pt>
                <c:pt idx="963">
                  <c:v>-35.174744849728114</c:v>
                </c:pt>
                <c:pt idx="964">
                  <c:v>167.15824688904326</c:v>
                </c:pt>
                <c:pt idx="965">
                  <c:v>-19.040965221786916</c:v>
                </c:pt>
                <c:pt idx="966">
                  <c:v>67.042240086629803</c:v>
                </c:pt>
                <c:pt idx="967">
                  <c:v>51.591074325352608</c:v>
                </c:pt>
                <c:pt idx="968">
                  <c:v>-51.1195674809709</c:v>
                </c:pt>
                <c:pt idx="969">
                  <c:v>73.832295074342753</c:v>
                </c:pt>
                <c:pt idx="970">
                  <c:v>-42.119993288969177</c:v>
                </c:pt>
                <c:pt idx="971">
                  <c:v>-43.031457608018471</c:v>
                </c:pt>
                <c:pt idx="972">
                  <c:v>-20.792186608736319</c:v>
                </c:pt>
                <c:pt idx="973">
                  <c:v>47.598212076387384</c:v>
                </c:pt>
                <c:pt idx="974">
                  <c:v>1.4114118312323685</c:v>
                </c:pt>
                <c:pt idx="975">
                  <c:v>9.8822914368494761</c:v>
                </c:pt>
                <c:pt idx="976">
                  <c:v>29.517558402156435</c:v>
                </c:pt>
                <c:pt idx="977">
                  <c:v>-17.038497957510589</c:v>
                </c:pt>
                <c:pt idx="978">
                  <c:v>-7.903533455685948</c:v>
                </c:pt>
                <c:pt idx="979">
                  <c:v>10.952625038270114</c:v>
                </c:pt>
                <c:pt idx="980">
                  <c:v>26.714428616046387</c:v>
                </c:pt>
                <c:pt idx="981">
                  <c:v>29.074169896672984</c:v>
                </c:pt>
                <c:pt idx="982">
                  <c:v>-47.257248260375</c:v>
                </c:pt>
                <c:pt idx="983">
                  <c:v>69.00462327696836</c:v>
                </c:pt>
                <c:pt idx="984">
                  <c:v>-31.469368929468217</c:v>
                </c:pt>
                <c:pt idx="985">
                  <c:v>-66.776215005049096</c:v>
                </c:pt>
                <c:pt idx="986">
                  <c:v>-20.150025510582974</c:v>
                </c:pt>
                <c:pt idx="987">
                  <c:v>6.5103183779395799</c:v>
                </c:pt>
                <c:pt idx="988">
                  <c:v>22.174278010999235</c:v>
                </c:pt>
                <c:pt idx="989">
                  <c:v>-24.665064803679712</c:v>
                </c:pt>
                <c:pt idx="990">
                  <c:v>18.454564778733147</c:v>
                </c:pt>
                <c:pt idx="991">
                  <c:v>64.828364434775622</c:v>
                </c:pt>
                <c:pt idx="992">
                  <c:v>-5.3073295145264989</c:v>
                </c:pt>
                <c:pt idx="993">
                  <c:v>-86.889130728234974</c:v>
                </c:pt>
                <c:pt idx="994">
                  <c:v>-3.8485906536975723</c:v>
                </c:pt>
                <c:pt idx="995">
                  <c:v>24.891573707931666</c:v>
                </c:pt>
                <c:pt idx="996">
                  <c:v>63.55034712962329</c:v>
                </c:pt>
                <c:pt idx="997">
                  <c:v>82.148709532089541</c:v>
                </c:pt>
                <c:pt idx="998">
                  <c:v>-11.111973640826868</c:v>
                </c:pt>
                <c:pt idx="999">
                  <c:v>35.288859025219978</c:v>
                </c:pt>
              </c:numCache>
            </c:numRef>
          </c:xVal>
          <c:yVal>
            <c:numRef>
              <c:f>Test!$R$2:$R$1001</c:f>
              <c:numCache>
                <c:formatCode>0.0000</c:formatCode>
                <c:ptCount val="1000"/>
                <c:pt idx="0">
                  <c:v>-18.247677468955558</c:v>
                </c:pt>
                <c:pt idx="1">
                  <c:v>42.557157540071003</c:v>
                </c:pt>
                <c:pt idx="2">
                  <c:v>31.397862583560961</c:v>
                </c:pt>
                <c:pt idx="3">
                  <c:v>12.890274352999365</c:v>
                </c:pt>
                <c:pt idx="4">
                  <c:v>85.623351769530373</c:v>
                </c:pt>
                <c:pt idx="5">
                  <c:v>36.86577849208058</c:v>
                </c:pt>
                <c:pt idx="6">
                  <c:v>-40.644469880193235</c:v>
                </c:pt>
                <c:pt idx="7">
                  <c:v>-32.8389493159236</c:v>
                </c:pt>
                <c:pt idx="8">
                  <c:v>-41.036605562276925</c:v>
                </c:pt>
                <c:pt idx="9">
                  <c:v>-15.46217035198767</c:v>
                </c:pt>
                <c:pt idx="10">
                  <c:v>33.400159244242744</c:v>
                </c:pt>
                <c:pt idx="11">
                  <c:v>-33.694012452443872</c:v>
                </c:pt>
                <c:pt idx="12">
                  <c:v>-12.023949224696008</c:v>
                </c:pt>
                <c:pt idx="13">
                  <c:v>9.7535161249116431</c:v>
                </c:pt>
                <c:pt idx="14">
                  <c:v>-0.6259569247697705</c:v>
                </c:pt>
                <c:pt idx="15">
                  <c:v>9.2927660825956728</c:v>
                </c:pt>
                <c:pt idx="16">
                  <c:v>3.4419228483190283</c:v>
                </c:pt>
                <c:pt idx="17">
                  <c:v>-25.066693030419515</c:v>
                </c:pt>
                <c:pt idx="18">
                  <c:v>18.206963915247357</c:v>
                </c:pt>
                <c:pt idx="19">
                  <c:v>-19.595679270059843</c:v>
                </c:pt>
                <c:pt idx="20">
                  <c:v>0.44309134321556876</c:v>
                </c:pt>
                <c:pt idx="21">
                  <c:v>41.233721680747585</c:v>
                </c:pt>
                <c:pt idx="22">
                  <c:v>88.52319150744367</c:v>
                </c:pt>
                <c:pt idx="23">
                  <c:v>-5.2678636219408803</c:v>
                </c:pt>
                <c:pt idx="24">
                  <c:v>39.375883639170816</c:v>
                </c:pt>
                <c:pt idx="25">
                  <c:v>10.598469667149486</c:v>
                </c:pt>
                <c:pt idx="26">
                  <c:v>40.802979277985941</c:v>
                </c:pt>
                <c:pt idx="27">
                  <c:v>-10.046790864586379</c:v>
                </c:pt>
                <c:pt idx="28">
                  <c:v>-0.33267803984902411</c:v>
                </c:pt>
                <c:pt idx="29">
                  <c:v>-46.929135431853027</c:v>
                </c:pt>
                <c:pt idx="30">
                  <c:v>36.618163823367262</c:v>
                </c:pt>
                <c:pt idx="31">
                  <c:v>-43.149153448951033</c:v>
                </c:pt>
                <c:pt idx="32">
                  <c:v>20.860269455747396</c:v>
                </c:pt>
                <c:pt idx="33">
                  <c:v>-58.3481083104992</c:v>
                </c:pt>
                <c:pt idx="34">
                  <c:v>15.800508658558533</c:v>
                </c:pt>
                <c:pt idx="35">
                  <c:v>-49.874924274912431</c:v>
                </c:pt>
                <c:pt idx="36">
                  <c:v>6.6151026480213382</c:v>
                </c:pt>
                <c:pt idx="37">
                  <c:v>-58.09843943756411</c:v>
                </c:pt>
                <c:pt idx="38">
                  <c:v>-55.034617396046769</c:v>
                </c:pt>
                <c:pt idx="39">
                  <c:v>26.66908319663472</c:v>
                </c:pt>
                <c:pt idx="40">
                  <c:v>65.648798075912708</c:v>
                </c:pt>
                <c:pt idx="41">
                  <c:v>-21.773614157983104</c:v>
                </c:pt>
                <c:pt idx="42">
                  <c:v>-9.5474058559395978</c:v>
                </c:pt>
                <c:pt idx="43">
                  <c:v>-14.400540507838826</c:v>
                </c:pt>
                <c:pt idx="44">
                  <c:v>-30.540740933068783</c:v>
                </c:pt>
                <c:pt idx="45">
                  <c:v>13.03880368132711</c:v>
                </c:pt>
                <c:pt idx="46">
                  <c:v>-41.41194738704877</c:v>
                </c:pt>
                <c:pt idx="47">
                  <c:v>24.289683410959658</c:v>
                </c:pt>
                <c:pt idx="48">
                  <c:v>-48.085086469213223</c:v>
                </c:pt>
                <c:pt idx="49">
                  <c:v>-9.9146142690822572</c:v>
                </c:pt>
                <c:pt idx="50">
                  <c:v>7.6256651855445465</c:v>
                </c:pt>
                <c:pt idx="51">
                  <c:v>-49.439608680297653</c:v>
                </c:pt>
                <c:pt idx="52">
                  <c:v>18.384486310937437</c:v>
                </c:pt>
                <c:pt idx="53">
                  <c:v>1.1387098082533811</c:v>
                </c:pt>
                <c:pt idx="54">
                  <c:v>87.917956690542667</c:v>
                </c:pt>
                <c:pt idx="55">
                  <c:v>36.419564688880847</c:v>
                </c:pt>
                <c:pt idx="56">
                  <c:v>-15.412176451292648</c:v>
                </c:pt>
                <c:pt idx="57">
                  <c:v>-22.553104996462285</c:v>
                </c:pt>
                <c:pt idx="58">
                  <c:v>-52.153960285169461</c:v>
                </c:pt>
                <c:pt idx="59">
                  <c:v>-82.2078825851614</c:v>
                </c:pt>
                <c:pt idx="60">
                  <c:v>26.195436251856325</c:v>
                </c:pt>
                <c:pt idx="61">
                  <c:v>22.318339832608949</c:v>
                </c:pt>
                <c:pt idx="62">
                  <c:v>-0.77056900477948709</c:v>
                </c:pt>
                <c:pt idx="63">
                  <c:v>19.50134461472906</c:v>
                </c:pt>
                <c:pt idx="64">
                  <c:v>-56.622683669592107</c:v>
                </c:pt>
                <c:pt idx="65">
                  <c:v>49.255087040982346</c:v>
                </c:pt>
                <c:pt idx="66">
                  <c:v>15.118093833770919</c:v>
                </c:pt>
                <c:pt idx="67">
                  <c:v>-32.967648197343067</c:v>
                </c:pt>
                <c:pt idx="68">
                  <c:v>12.498837078733521</c:v>
                </c:pt>
                <c:pt idx="69">
                  <c:v>23.690218869328685</c:v>
                </c:pt>
                <c:pt idx="70">
                  <c:v>31.051116898217686</c:v>
                </c:pt>
                <c:pt idx="71">
                  <c:v>31.665332247951458</c:v>
                </c:pt>
                <c:pt idx="72">
                  <c:v>33.808577030940143</c:v>
                </c:pt>
                <c:pt idx="73">
                  <c:v>-159.52156227373402</c:v>
                </c:pt>
                <c:pt idx="74">
                  <c:v>53.190219645030112</c:v>
                </c:pt>
                <c:pt idx="75">
                  <c:v>1.1327505244907901</c:v>
                </c:pt>
                <c:pt idx="76">
                  <c:v>34.591679622154047</c:v>
                </c:pt>
                <c:pt idx="77">
                  <c:v>-43.667849795304264</c:v>
                </c:pt>
                <c:pt idx="78">
                  <c:v>-77.662204416709315</c:v>
                </c:pt>
                <c:pt idx="79">
                  <c:v>-43.095296537030563</c:v>
                </c:pt>
                <c:pt idx="80">
                  <c:v>10.904124542428104</c:v>
                </c:pt>
                <c:pt idx="81">
                  <c:v>-63.539932698737985</c:v>
                </c:pt>
                <c:pt idx="82">
                  <c:v>-34.347370946820973</c:v>
                </c:pt>
                <c:pt idx="83">
                  <c:v>-96.204616738534952</c:v>
                </c:pt>
                <c:pt idx="84">
                  <c:v>52.768820813359625</c:v>
                </c:pt>
                <c:pt idx="85">
                  <c:v>87.457990449544297</c:v>
                </c:pt>
                <c:pt idx="86">
                  <c:v>-0.43952536635171224</c:v>
                </c:pt>
                <c:pt idx="87">
                  <c:v>26.406168367612729</c:v>
                </c:pt>
                <c:pt idx="88">
                  <c:v>3.6879965042742739</c:v>
                </c:pt>
                <c:pt idx="89">
                  <c:v>-34.172724664109893</c:v>
                </c:pt>
                <c:pt idx="90">
                  <c:v>-5.3003474299634163</c:v>
                </c:pt>
                <c:pt idx="91">
                  <c:v>-51.316227043236111</c:v>
                </c:pt>
                <c:pt idx="92">
                  <c:v>15.219395766705915</c:v>
                </c:pt>
                <c:pt idx="93">
                  <c:v>0.88171639797508305</c:v>
                </c:pt>
                <c:pt idx="94">
                  <c:v>10.345385814854691</c:v>
                </c:pt>
                <c:pt idx="95">
                  <c:v>99.689219945345258</c:v>
                </c:pt>
                <c:pt idx="96">
                  <c:v>-39.462866865153778</c:v>
                </c:pt>
                <c:pt idx="97">
                  <c:v>70.04760321277918</c:v>
                </c:pt>
                <c:pt idx="98">
                  <c:v>-75.415326812024517</c:v>
                </c:pt>
                <c:pt idx="99">
                  <c:v>-148.51331527741155</c:v>
                </c:pt>
                <c:pt idx="100">
                  <c:v>-7.1953643673228758</c:v>
                </c:pt>
                <c:pt idx="101">
                  <c:v>11.389885739532779</c:v>
                </c:pt>
                <c:pt idx="102">
                  <c:v>191.25579786573581</c:v>
                </c:pt>
                <c:pt idx="103">
                  <c:v>32.965019776819673</c:v>
                </c:pt>
                <c:pt idx="104">
                  <c:v>-131.66303431180285</c:v>
                </c:pt>
                <c:pt idx="105">
                  <c:v>-28.748913998202251</c:v>
                </c:pt>
                <c:pt idx="106">
                  <c:v>-87.968466239806403</c:v>
                </c:pt>
                <c:pt idx="107">
                  <c:v>35.380175908102629</c:v>
                </c:pt>
                <c:pt idx="108">
                  <c:v>49.382006058429248</c:v>
                </c:pt>
                <c:pt idx="109">
                  <c:v>65.811148710772557</c:v>
                </c:pt>
                <c:pt idx="110">
                  <c:v>38.857846278108838</c:v>
                </c:pt>
                <c:pt idx="111">
                  <c:v>30.767410944344718</c:v>
                </c:pt>
                <c:pt idx="112">
                  <c:v>65.232959685495274</c:v>
                </c:pt>
                <c:pt idx="113">
                  <c:v>-17.510259427741474</c:v>
                </c:pt>
                <c:pt idx="114">
                  <c:v>-95.775282395288485</c:v>
                </c:pt>
                <c:pt idx="115">
                  <c:v>-0.21582210678192393</c:v>
                </c:pt>
                <c:pt idx="116">
                  <c:v>13.511576585990856</c:v>
                </c:pt>
                <c:pt idx="117">
                  <c:v>0.22335402961446427</c:v>
                </c:pt>
                <c:pt idx="118">
                  <c:v>-43.317090467428571</c:v>
                </c:pt>
                <c:pt idx="119">
                  <c:v>10.969746282104026</c:v>
                </c:pt>
                <c:pt idx="120">
                  <c:v>-34.207813122368762</c:v>
                </c:pt>
                <c:pt idx="121">
                  <c:v>53.841953857586013</c:v>
                </c:pt>
                <c:pt idx="122">
                  <c:v>-24.170558463726916</c:v>
                </c:pt>
                <c:pt idx="123">
                  <c:v>-26.807938775068486</c:v>
                </c:pt>
                <c:pt idx="124">
                  <c:v>32.8108378156698</c:v>
                </c:pt>
                <c:pt idx="125">
                  <c:v>-36.005245651371922</c:v>
                </c:pt>
                <c:pt idx="126">
                  <c:v>-67.562349459017199</c:v>
                </c:pt>
                <c:pt idx="127">
                  <c:v>-57.203139545416768</c:v>
                </c:pt>
                <c:pt idx="128">
                  <c:v>39.299205400966414</c:v>
                </c:pt>
                <c:pt idx="129">
                  <c:v>-36.995609829696377</c:v>
                </c:pt>
                <c:pt idx="130">
                  <c:v>56.147193332677809</c:v>
                </c:pt>
                <c:pt idx="131">
                  <c:v>-18.993764791737043</c:v>
                </c:pt>
                <c:pt idx="132">
                  <c:v>16.677792251518333</c:v>
                </c:pt>
                <c:pt idx="133">
                  <c:v>-27.881821117576376</c:v>
                </c:pt>
                <c:pt idx="134">
                  <c:v>15.547160044635749</c:v>
                </c:pt>
                <c:pt idx="135">
                  <c:v>-36.402158721172761</c:v>
                </c:pt>
                <c:pt idx="136">
                  <c:v>119.4668612929149</c:v>
                </c:pt>
                <c:pt idx="137">
                  <c:v>95.316447019791042</c:v>
                </c:pt>
                <c:pt idx="138">
                  <c:v>-55.950028724762191</c:v>
                </c:pt>
                <c:pt idx="139">
                  <c:v>6.2975617834831814</c:v>
                </c:pt>
                <c:pt idx="140">
                  <c:v>6.203230479356737</c:v>
                </c:pt>
                <c:pt idx="141">
                  <c:v>55.16403978656713</c:v>
                </c:pt>
                <c:pt idx="142">
                  <c:v>37.12814119602335</c:v>
                </c:pt>
                <c:pt idx="143">
                  <c:v>55.766508393755601</c:v>
                </c:pt>
                <c:pt idx="144">
                  <c:v>120.06571754142684</c:v>
                </c:pt>
                <c:pt idx="145">
                  <c:v>-55.211855787555564</c:v>
                </c:pt>
                <c:pt idx="146">
                  <c:v>-3.8728310722680597</c:v>
                </c:pt>
                <c:pt idx="147">
                  <c:v>4.2867331679164442</c:v>
                </c:pt>
                <c:pt idx="148">
                  <c:v>21.235749021540371</c:v>
                </c:pt>
                <c:pt idx="149">
                  <c:v>76.01884057583932</c:v>
                </c:pt>
                <c:pt idx="150">
                  <c:v>84.311737771863562</c:v>
                </c:pt>
                <c:pt idx="151">
                  <c:v>55.255022472538535</c:v>
                </c:pt>
                <c:pt idx="152">
                  <c:v>28.895454516445227</c:v>
                </c:pt>
                <c:pt idx="153">
                  <c:v>58.033800531461061</c:v>
                </c:pt>
                <c:pt idx="154">
                  <c:v>25.584234163245178</c:v>
                </c:pt>
                <c:pt idx="155">
                  <c:v>1.1342645935580311</c:v>
                </c:pt>
                <c:pt idx="156">
                  <c:v>-46.337853576376702</c:v>
                </c:pt>
                <c:pt idx="157">
                  <c:v>37.631230291247306</c:v>
                </c:pt>
                <c:pt idx="158">
                  <c:v>-35.003472764417054</c:v>
                </c:pt>
                <c:pt idx="159">
                  <c:v>32.856767599174113</c:v>
                </c:pt>
                <c:pt idx="160">
                  <c:v>-0.30054831230567203</c:v>
                </c:pt>
                <c:pt idx="161">
                  <c:v>-9.358966943736478</c:v>
                </c:pt>
                <c:pt idx="162">
                  <c:v>-36.307435104944389</c:v>
                </c:pt>
                <c:pt idx="163">
                  <c:v>-25.393389404771561</c:v>
                </c:pt>
                <c:pt idx="164">
                  <c:v>-0.79273466258614356</c:v>
                </c:pt>
                <c:pt idx="165">
                  <c:v>-43.712495857988721</c:v>
                </c:pt>
                <c:pt idx="166">
                  <c:v>102.75594930952425</c:v>
                </c:pt>
                <c:pt idx="167">
                  <c:v>36.913502612181091</c:v>
                </c:pt>
                <c:pt idx="168">
                  <c:v>-17.665162244389734</c:v>
                </c:pt>
                <c:pt idx="169">
                  <c:v>20.99041226386105</c:v>
                </c:pt>
                <c:pt idx="170">
                  <c:v>-53.646160980328197</c:v>
                </c:pt>
                <c:pt idx="171">
                  <c:v>-59.349193235399312</c:v>
                </c:pt>
                <c:pt idx="172">
                  <c:v>-1.1818227992728634</c:v>
                </c:pt>
                <c:pt idx="173">
                  <c:v>61.93271122739543</c:v>
                </c:pt>
                <c:pt idx="174">
                  <c:v>37.92790486695057</c:v>
                </c:pt>
                <c:pt idx="175">
                  <c:v>-18.786160577889184</c:v>
                </c:pt>
                <c:pt idx="176">
                  <c:v>-65.33335939420725</c:v>
                </c:pt>
                <c:pt idx="177">
                  <c:v>44.324150441101587</c:v>
                </c:pt>
                <c:pt idx="178">
                  <c:v>-28.374229413619062</c:v>
                </c:pt>
                <c:pt idx="179">
                  <c:v>-11.84608986246238</c:v>
                </c:pt>
                <c:pt idx="180">
                  <c:v>45.921359142357488</c:v>
                </c:pt>
                <c:pt idx="181">
                  <c:v>-11.291064131379841</c:v>
                </c:pt>
                <c:pt idx="182">
                  <c:v>-9.9549528656205108</c:v>
                </c:pt>
                <c:pt idx="183">
                  <c:v>-39.072903732116743</c:v>
                </c:pt>
                <c:pt idx="184">
                  <c:v>15.905384701088723</c:v>
                </c:pt>
                <c:pt idx="185">
                  <c:v>26.090985973556442</c:v>
                </c:pt>
                <c:pt idx="186">
                  <c:v>61.082496187817306</c:v>
                </c:pt>
                <c:pt idx="187">
                  <c:v>65.779272115980532</c:v>
                </c:pt>
                <c:pt idx="188">
                  <c:v>-47.532951109873935</c:v>
                </c:pt>
                <c:pt idx="189">
                  <c:v>48.012118197637108</c:v>
                </c:pt>
                <c:pt idx="190">
                  <c:v>56.198743393798274</c:v>
                </c:pt>
                <c:pt idx="191">
                  <c:v>-16.262602172893821</c:v>
                </c:pt>
                <c:pt idx="192">
                  <c:v>10.202245780532605</c:v>
                </c:pt>
                <c:pt idx="193">
                  <c:v>-39.31811214890638</c:v>
                </c:pt>
                <c:pt idx="194">
                  <c:v>32.94926061449641</c:v>
                </c:pt>
                <c:pt idx="195">
                  <c:v>-81.926419073890884</c:v>
                </c:pt>
                <c:pt idx="196">
                  <c:v>20.396789325078263</c:v>
                </c:pt>
                <c:pt idx="197">
                  <c:v>-23.386049319606919</c:v>
                </c:pt>
                <c:pt idx="198">
                  <c:v>-19.785830923405214</c:v>
                </c:pt>
                <c:pt idx="199">
                  <c:v>46.234707561899526</c:v>
                </c:pt>
                <c:pt idx="200">
                  <c:v>-6.9666153750808082</c:v>
                </c:pt>
                <c:pt idx="201">
                  <c:v>-4.3423497582580977</c:v>
                </c:pt>
                <c:pt idx="202">
                  <c:v>-44.442535885863307</c:v>
                </c:pt>
                <c:pt idx="203">
                  <c:v>24.37680208097165</c:v>
                </c:pt>
                <c:pt idx="204">
                  <c:v>-21.352832338893592</c:v>
                </c:pt>
                <c:pt idx="205">
                  <c:v>11.637458884483706</c:v>
                </c:pt>
                <c:pt idx="206">
                  <c:v>-25.497840150769022</c:v>
                </c:pt>
                <c:pt idx="207">
                  <c:v>-74.25330530932473</c:v>
                </c:pt>
                <c:pt idx="208">
                  <c:v>43.394917616495952</c:v>
                </c:pt>
                <c:pt idx="209">
                  <c:v>24.341391589996491</c:v>
                </c:pt>
                <c:pt idx="210">
                  <c:v>11.50131795127237</c:v>
                </c:pt>
                <c:pt idx="211">
                  <c:v>67.646226905010423</c:v>
                </c:pt>
                <c:pt idx="212">
                  <c:v>-32.968028114004447</c:v>
                </c:pt>
                <c:pt idx="213">
                  <c:v>0.97073410358578549</c:v>
                </c:pt>
                <c:pt idx="214">
                  <c:v>-16.723912832258083</c:v>
                </c:pt>
                <c:pt idx="215">
                  <c:v>-0.81793539743990351</c:v>
                </c:pt>
                <c:pt idx="216">
                  <c:v>-8.5194767907942168</c:v>
                </c:pt>
                <c:pt idx="217">
                  <c:v>-12.23550250692195</c:v>
                </c:pt>
                <c:pt idx="218">
                  <c:v>-43.271729421948748</c:v>
                </c:pt>
                <c:pt idx="219">
                  <c:v>31.575065390484951</c:v>
                </c:pt>
                <c:pt idx="220">
                  <c:v>-59.590860026995273</c:v>
                </c:pt>
                <c:pt idx="221">
                  <c:v>-7.4763099313580357</c:v>
                </c:pt>
                <c:pt idx="222">
                  <c:v>44.290931215798857</c:v>
                </c:pt>
                <c:pt idx="223">
                  <c:v>89.376017700281466</c:v>
                </c:pt>
                <c:pt idx="224">
                  <c:v>-16.236439628985785</c:v>
                </c:pt>
                <c:pt idx="225">
                  <c:v>20.86374992166153</c:v>
                </c:pt>
                <c:pt idx="226">
                  <c:v>-13.31244783686701</c:v>
                </c:pt>
                <c:pt idx="227">
                  <c:v>-24.284469777871536</c:v>
                </c:pt>
                <c:pt idx="228">
                  <c:v>-49.23547875953625</c:v>
                </c:pt>
                <c:pt idx="229">
                  <c:v>-44.022770995635355</c:v>
                </c:pt>
                <c:pt idx="230">
                  <c:v>-2.3085529878806135</c:v>
                </c:pt>
                <c:pt idx="231">
                  <c:v>-85.239739076630158</c:v>
                </c:pt>
                <c:pt idx="232">
                  <c:v>-78.736131325229763</c:v>
                </c:pt>
                <c:pt idx="233">
                  <c:v>-63.145125395297086</c:v>
                </c:pt>
                <c:pt idx="234">
                  <c:v>-11.546072936605093</c:v>
                </c:pt>
                <c:pt idx="235">
                  <c:v>-27.2372162938168</c:v>
                </c:pt>
                <c:pt idx="236">
                  <c:v>-36.817069725233942</c:v>
                </c:pt>
                <c:pt idx="237">
                  <c:v>-106.1726945688838</c:v>
                </c:pt>
                <c:pt idx="238">
                  <c:v>-73.498905278803505</c:v>
                </c:pt>
                <c:pt idx="239">
                  <c:v>73.823024591642181</c:v>
                </c:pt>
                <c:pt idx="240">
                  <c:v>-75.709901784229743</c:v>
                </c:pt>
                <c:pt idx="241">
                  <c:v>-55.490787066441172</c:v>
                </c:pt>
                <c:pt idx="242">
                  <c:v>36.898556094426915</c:v>
                </c:pt>
                <c:pt idx="243">
                  <c:v>51.682204216187152</c:v>
                </c:pt>
                <c:pt idx="244">
                  <c:v>-32.887610046212849</c:v>
                </c:pt>
                <c:pt idx="245">
                  <c:v>18.52611781618798</c:v>
                </c:pt>
                <c:pt idx="246">
                  <c:v>31.136351814637102</c:v>
                </c:pt>
                <c:pt idx="247">
                  <c:v>-30.967364765839029</c:v>
                </c:pt>
                <c:pt idx="248">
                  <c:v>8.2360521902430293</c:v>
                </c:pt>
                <c:pt idx="249">
                  <c:v>-61.356099900289792</c:v>
                </c:pt>
                <c:pt idx="250">
                  <c:v>7.4595548547018975</c:v>
                </c:pt>
                <c:pt idx="251">
                  <c:v>18.118816525159229</c:v>
                </c:pt>
                <c:pt idx="252">
                  <c:v>60.909332698760657</c:v>
                </c:pt>
                <c:pt idx="253">
                  <c:v>-93.57379607662098</c:v>
                </c:pt>
                <c:pt idx="254">
                  <c:v>-4.2934455670857812</c:v>
                </c:pt>
                <c:pt idx="255">
                  <c:v>-13.759506656408496</c:v>
                </c:pt>
                <c:pt idx="256">
                  <c:v>54.79639428574832</c:v>
                </c:pt>
                <c:pt idx="257">
                  <c:v>14.142740964380645</c:v>
                </c:pt>
                <c:pt idx="258">
                  <c:v>-27.673887769694417</c:v>
                </c:pt>
                <c:pt idx="259">
                  <c:v>47.10979850984269</c:v>
                </c:pt>
                <c:pt idx="260">
                  <c:v>-46.363526606617981</c:v>
                </c:pt>
                <c:pt idx="261">
                  <c:v>36.702680185259233</c:v>
                </c:pt>
                <c:pt idx="262">
                  <c:v>-108.27053642060088</c:v>
                </c:pt>
                <c:pt idx="263">
                  <c:v>24.434464936619356</c:v>
                </c:pt>
                <c:pt idx="264">
                  <c:v>39.433929649478983</c:v>
                </c:pt>
                <c:pt idx="265">
                  <c:v>-43.890926011696436</c:v>
                </c:pt>
                <c:pt idx="266">
                  <c:v>-1.77113095731307</c:v>
                </c:pt>
                <c:pt idx="267">
                  <c:v>0.79834698249296387</c:v>
                </c:pt>
                <c:pt idx="268">
                  <c:v>64.992205861342455</c:v>
                </c:pt>
                <c:pt idx="269">
                  <c:v>-4.1425184467592393</c:v>
                </c:pt>
                <c:pt idx="270">
                  <c:v>-62.332316468916858</c:v>
                </c:pt>
                <c:pt idx="271">
                  <c:v>-39.590693252852063</c:v>
                </c:pt>
                <c:pt idx="272">
                  <c:v>-5.2278480496469317</c:v>
                </c:pt>
                <c:pt idx="273">
                  <c:v>-51.309776585003597</c:v>
                </c:pt>
                <c:pt idx="274">
                  <c:v>5.8738877421500106</c:v>
                </c:pt>
                <c:pt idx="275">
                  <c:v>-41.417717689740151</c:v>
                </c:pt>
                <c:pt idx="276">
                  <c:v>-43.287731621306285</c:v>
                </c:pt>
                <c:pt idx="277">
                  <c:v>11.417905166721038</c:v>
                </c:pt>
                <c:pt idx="278">
                  <c:v>19.859662912425904</c:v>
                </c:pt>
                <c:pt idx="279">
                  <c:v>-30.088716044917412</c:v>
                </c:pt>
                <c:pt idx="280">
                  <c:v>-4.9050993789631292</c:v>
                </c:pt>
                <c:pt idx="281">
                  <c:v>26.697412693962722</c:v>
                </c:pt>
                <c:pt idx="282">
                  <c:v>26.668966418607511</c:v>
                </c:pt>
                <c:pt idx="283">
                  <c:v>42.087411045821668</c:v>
                </c:pt>
                <c:pt idx="284">
                  <c:v>28.503546180931487</c:v>
                </c:pt>
                <c:pt idx="285">
                  <c:v>-41.439243036574069</c:v>
                </c:pt>
                <c:pt idx="286">
                  <c:v>12.927828370675773</c:v>
                </c:pt>
                <c:pt idx="287">
                  <c:v>-65.564881422344527</c:v>
                </c:pt>
                <c:pt idx="288">
                  <c:v>28.31118822542518</c:v>
                </c:pt>
                <c:pt idx="289">
                  <c:v>70.418151731121981</c:v>
                </c:pt>
                <c:pt idx="290">
                  <c:v>6.6327458051824761</c:v>
                </c:pt>
                <c:pt idx="291">
                  <c:v>32.748052724761465</c:v>
                </c:pt>
                <c:pt idx="292">
                  <c:v>34.368874206167064</c:v>
                </c:pt>
                <c:pt idx="293">
                  <c:v>18.174894787654111</c:v>
                </c:pt>
                <c:pt idx="294">
                  <c:v>3.8005103847996526</c:v>
                </c:pt>
                <c:pt idx="295">
                  <c:v>-86.874853270888451</c:v>
                </c:pt>
                <c:pt idx="296">
                  <c:v>62.730417676585567</c:v>
                </c:pt>
                <c:pt idx="297">
                  <c:v>26.567225876457815</c:v>
                </c:pt>
                <c:pt idx="298">
                  <c:v>-43.898567721186105</c:v>
                </c:pt>
                <c:pt idx="299">
                  <c:v>10.587159223147966</c:v>
                </c:pt>
                <c:pt idx="300">
                  <c:v>-6.4941860302400585</c:v>
                </c:pt>
                <c:pt idx="301">
                  <c:v>-9.5536397442304821</c:v>
                </c:pt>
                <c:pt idx="302">
                  <c:v>-66.745358950468074</c:v>
                </c:pt>
                <c:pt idx="303">
                  <c:v>133.2174071373407</c:v>
                </c:pt>
                <c:pt idx="304">
                  <c:v>62.506747166951889</c:v>
                </c:pt>
                <c:pt idx="305">
                  <c:v>-43.720353259189025</c:v>
                </c:pt>
                <c:pt idx="306">
                  <c:v>-19.632197612317881</c:v>
                </c:pt>
                <c:pt idx="307">
                  <c:v>44.710117894657742</c:v>
                </c:pt>
                <c:pt idx="308">
                  <c:v>119.20992907784789</c:v>
                </c:pt>
                <c:pt idx="309">
                  <c:v>41.83954152805164</c:v>
                </c:pt>
                <c:pt idx="310">
                  <c:v>8.7085171984688969</c:v>
                </c:pt>
                <c:pt idx="311">
                  <c:v>-0.11005102965542335</c:v>
                </c:pt>
                <c:pt idx="312">
                  <c:v>3.8059621438225122</c:v>
                </c:pt>
                <c:pt idx="313">
                  <c:v>-76.618958737486892</c:v>
                </c:pt>
                <c:pt idx="314">
                  <c:v>14.097651361486481</c:v>
                </c:pt>
                <c:pt idx="315">
                  <c:v>29.574465536574646</c:v>
                </c:pt>
                <c:pt idx="316">
                  <c:v>-5.2010165490413582</c:v>
                </c:pt>
                <c:pt idx="317">
                  <c:v>55.691651216863747</c:v>
                </c:pt>
                <c:pt idx="318">
                  <c:v>-12.080899648015055</c:v>
                </c:pt>
                <c:pt idx="319">
                  <c:v>-11.567562142683254</c:v>
                </c:pt>
                <c:pt idx="320">
                  <c:v>-23.993483622769425</c:v>
                </c:pt>
                <c:pt idx="321">
                  <c:v>20.437855777016054</c:v>
                </c:pt>
                <c:pt idx="322">
                  <c:v>-53.217408144839304</c:v>
                </c:pt>
                <c:pt idx="323">
                  <c:v>-19.411788611646259</c:v>
                </c:pt>
                <c:pt idx="324">
                  <c:v>97.197743446589129</c:v>
                </c:pt>
                <c:pt idx="325">
                  <c:v>117.39944412151918</c:v>
                </c:pt>
                <c:pt idx="326">
                  <c:v>35.438513268148967</c:v>
                </c:pt>
                <c:pt idx="327">
                  <c:v>-68.432976661266736</c:v>
                </c:pt>
                <c:pt idx="328">
                  <c:v>13.72518414162483</c:v>
                </c:pt>
                <c:pt idx="329">
                  <c:v>-16.358805760013468</c:v>
                </c:pt>
                <c:pt idx="330">
                  <c:v>-39.136322335716507</c:v>
                </c:pt>
                <c:pt idx="331">
                  <c:v>-30.894006191353874</c:v>
                </c:pt>
                <c:pt idx="332">
                  <c:v>-52.032962437776064</c:v>
                </c:pt>
                <c:pt idx="333">
                  <c:v>-33.552334246509687</c:v>
                </c:pt>
                <c:pt idx="334">
                  <c:v>-28.071372066510477</c:v>
                </c:pt>
                <c:pt idx="335">
                  <c:v>-106.59636417501042</c:v>
                </c:pt>
                <c:pt idx="336">
                  <c:v>-130.37318974009179</c:v>
                </c:pt>
                <c:pt idx="337">
                  <c:v>15.302680703427633</c:v>
                </c:pt>
                <c:pt idx="338">
                  <c:v>-42.39251468530199</c:v>
                </c:pt>
                <c:pt idx="339">
                  <c:v>-17.307090494405866</c:v>
                </c:pt>
                <c:pt idx="340">
                  <c:v>53.867572315594636</c:v>
                </c:pt>
                <c:pt idx="341">
                  <c:v>-0.46043047026874007</c:v>
                </c:pt>
                <c:pt idx="342">
                  <c:v>-9.5906155974817757</c:v>
                </c:pt>
                <c:pt idx="343">
                  <c:v>-52.103158802934956</c:v>
                </c:pt>
                <c:pt idx="344">
                  <c:v>52.213526112115758</c:v>
                </c:pt>
                <c:pt idx="345">
                  <c:v>37.784431496189953</c:v>
                </c:pt>
                <c:pt idx="346">
                  <c:v>-73.212447329305931</c:v>
                </c:pt>
                <c:pt idx="347">
                  <c:v>-12.655404141053161</c:v>
                </c:pt>
                <c:pt idx="348">
                  <c:v>-6.1972439982689655</c:v>
                </c:pt>
                <c:pt idx="349">
                  <c:v>-4.891626717210297</c:v>
                </c:pt>
                <c:pt idx="350">
                  <c:v>-54.830228184287478</c:v>
                </c:pt>
                <c:pt idx="351">
                  <c:v>21.30298794084311</c:v>
                </c:pt>
                <c:pt idx="352">
                  <c:v>-21.384915046093475</c:v>
                </c:pt>
                <c:pt idx="353">
                  <c:v>26.428428289273214</c:v>
                </c:pt>
                <c:pt idx="354">
                  <c:v>83.565072896120498</c:v>
                </c:pt>
                <c:pt idx="355">
                  <c:v>12.756315112147965</c:v>
                </c:pt>
                <c:pt idx="356">
                  <c:v>-26.824824264049255</c:v>
                </c:pt>
                <c:pt idx="357">
                  <c:v>-99.605598484869276</c:v>
                </c:pt>
                <c:pt idx="358">
                  <c:v>47.809529090065482</c:v>
                </c:pt>
                <c:pt idx="359">
                  <c:v>-22.836431243608882</c:v>
                </c:pt>
                <c:pt idx="360">
                  <c:v>41.448043230381899</c:v>
                </c:pt>
                <c:pt idx="361">
                  <c:v>49.430662527998408</c:v>
                </c:pt>
                <c:pt idx="362">
                  <c:v>-72.042440940240297</c:v>
                </c:pt>
                <c:pt idx="363">
                  <c:v>-30.083534919797444</c:v>
                </c:pt>
                <c:pt idx="364">
                  <c:v>-1.1765577753008927</c:v>
                </c:pt>
                <c:pt idx="365">
                  <c:v>-16.738375752026847</c:v>
                </c:pt>
                <c:pt idx="366">
                  <c:v>24.864476950406672</c:v>
                </c:pt>
                <c:pt idx="367">
                  <c:v>-20.887420149895942</c:v>
                </c:pt>
                <c:pt idx="368">
                  <c:v>-72.790035182312337</c:v>
                </c:pt>
                <c:pt idx="369">
                  <c:v>-46.411747360607023</c:v>
                </c:pt>
                <c:pt idx="370">
                  <c:v>-28.431493138191211</c:v>
                </c:pt>
                <c:pt idx="371">
                  <c:v>-4.6093451076999941</c:v>
                </c:pt>
                <c:pt idx="372">
                  <c:v>33.979127512712637</c:v>
                </c:pt>
                <c:pt idx="373">
                  <c:v>75.121837119379933</c:v>
                </c:pt>
                <c:pt idx="374">
                  <c:v>24.681681170768364</c:v>
                </c:pt>
                <c:pt idx="375">
                  <c:v>-52.153606112575076</c:v>
                </c:pt>
                <c:pt idx="376">
                  <c:v>-14.068019587013806</c:v>
                </c:pt>
                <c:pt idx="377">
                  <c:v>-47.247972102065468</c:v>
                </c:pt>
                <c:pt idx="378">
                  <c:v>19.291380148578593</c:v>
                </c:pt>
                <c:pt idx="379">
                  <c:v>57.06294486475268</c:v>
                </c:pt>
                <c:pt idx="380">
                  <c:v>-6.0888728868866808</c:v>
                </c:pt>
                <c:pt idx="381">
                  <c:v>-46.160011150051197</c:v>
                </c:pt>
                <c:pt idx="382">
                  <c:v>-69.466885711882782</c:v>
                </c:pt>
                <c:pt idx="383">
                  <c:v>-14.796608809406059</c:v>
                </c:pt>
                <c:pt idx="384">
                  <c:v>-38.687545072296466</c:v>
                </c:pt>
                <c:pt idx="385">
                  <c:v>-21.546571452295407</c:v>
                </c:pt>
                <c:pt idx="386">
                  <c:v>19.222229671350515</c:v>
                </c:pt>
                <c:pt idx="387">
                  <c:v>-19.15851678968799</c:v>
                </c:pt>
                <c:pt idx="388">
                  <c:v>18.652809241649724</c:v>
                </c:pt>
                <c:pt idx="389">
                  <c:v>12.421796250110031</c:v>
                </c:pt>
                <c:pt idx="390">
                  <c:v>-32.811334632418664</c:v>
                </c:pt>
                <c:pt idx="391">
                  <c:v>15.584634611520904</c:v>
                </c:pt>
                <c:pt idx="392">
                  <c:v>6.7336964650440141</c:v>
                </c:pt>
                <c:pt idx="393">
                  <c:v>-21.097392146284804</c:v>
                </c:pt>
                <c:pt idx="394">
                  <c:v>63.755608585194487</c:v>
                </c:pt>
                <c:pt idx="395">
                  <c:v>-17.902819349415307</c:v>
                </c:pt>
                <c:pt idx="396">
                  <c:v>87.567692251415806</c:v>
                </c:pt>
                <c:pt idx="397">
                  <c:v>19.441619454021051</c:v>
                </c:pt>
                <c:pt idx="398">
                  <c:v>122.54722734365315</c:v>
                </c:pt>
                <c:pt idx="399">
                  <c:v>30.95231501485204</c:v>
                </c:pt>
                <c:pt idx="400">
                  <c:v>-28.189142653820308</c:v>
                </c:pt>
                <c:pt idx="401">
                  <c:v>-32.046249267688644</c:v>
                </c:pt>
                <c:pt idx="402">
                  <c:v>-7.4530052314682926</c:v>
                </c:pt>
                <c:pt idx="403">
                  <c:v>-36.453225616848911</c:v>
                </c:pt>
                <c:pt idx="404">
                  <c:v>53.135772764907927</c:v>
                </c:pt>
                <c:pt idx="405">
                  <c:v>2.5785008493152168</c:v>
                </c:pt>
                <c:pt idx="406">
                  <c:v>98.532040142076653</c:v>
                </c:pt>
                <c:pt idx="407">
                  <c:v>72.752287452449622</c:v>
                </c:pt>
                <c:pt idx="408">
                  <c:v>22.276329256531042</c:v>
                </c:pt>
                <c:pt idx="409">
                  <c:v>7.0085415096127095</c:v>
                </c:pt>
                <c:pt idx="410">
                  <c:v>-66.934668567950936</c:v>
                </c:pt>
                <c:pt idx="411">
                  <c:v>-5.9581394508922836</c:v>
                </c:pt>
                <c:pt idx="412">
                  <c:v>-79.3041629967788</c:v>
                </c:pt>
                <c:pt idx="413">
                  <c:v>4.3992749545732472</c:v>
                </c:pt>
                <c:pt idx="414">
                  <c:v>10.613925914358038</c:v>
                </c:pt>
                <c:pt idx="415">
                  <c:v>21.569826330660561</c:v>
                </c:pt>
                <c:pt idx="416">
                  <c:v>11.812133788317135</c:v>
                </c:pt>
                <c:pt idx="417">
                  <c:v>-44.545223787631137</c:v>
                </c:pt>
                <c:pt idx="418">
                  <c:v>-87.364745373790512</c:v>
                </c:pt>
                <c:pt idx="419">
                  <c:v>-67.424677694432077</c:v>
                </c:pt>
                <c:pt idx="420">
                  <c:v>47.642795019532535</c:v>
                </c:pt>
                <c:pt idx="421">
                  <c:v>38.670005819832006</c:v>
                </c:pt>
                <c:pt idx="422">
                  <c:v>26.789151700964922</c:v>
                </c:pt>
                <c:pt idx="423">
                  <c:v>-4.2271220993394003</c:v>
                </c:pt>
                <c:pt idx="424">
                  <c:v>-20.913183578523324</c:v>
                </c:pt>
                <c:pt idx="425">
                  <c:v>-4.6449902620086307</c:v>
                </c:pt>
                <c:pt idx="426">
                  <c:v>114.19598311273441</c:v>
                </c:pt>
                <c:pt idx="427">
                  <c:v>-35.999278263556477</c:v>
                </c:pt>
                <c:pt idx="428">
                  <c:v>41.553541342546069</c:v>
                </c:pt>
                <c:pt idx="429">
                  <c:v>36.089177553315793</c:v>
                </c:pt>
                <c:pt idx="430">
                  <c:v>-16.997669056186055</c:v>
                </c:pt>
                <c:pt idx="431">
                  <c:v>51.645399060535354</c:v>
                </c:pt>
                <c:pt idx="432">
                  <c:v>-65.293853399627324</c:v>
                </c:pt>
                <c:pt idx="433">
                  <c:v>-58.286038182574444</c:v>
                </c:pt>
                <c:pt idx="434">
                  <c:v>-66.893512391099478</c:v>
                </c:pt>
                <c:pt idx="435">
                  <c:v>76.060475955612787</c:v>
                </c:pt>
                <c:pt idx="436">
                  <c:v>-36.199900306355666</c:v>
                </c:pt>
                <c:pt idx="437">
                  <c:v>26.182677994576352</c:v>
                </c:pt>
                <c:pt idx="438">
                  <c:v>17.026895848068204</c:v>
                </c:pt>
                <c:pt idx="439">
                  <c:v>-1.8817894650854718</c:v>
                </c:pt>
                <c:pt idx="440">
                  <c:v>-74.376886466411932</c:v>
                </c:pt>
                <c:pt idx="441">
                  <c:v>52.843462702960679</c:v>
                </c:pt>
                <c:pt idx="442">
                  <c:v>6.8454052720410523</c:v>
                </c:pt>
                <c:pt idx="443">
                  <c:v>26.902495436320237</c:v>
                </c:pt>
                <c:pt idx="444">
                  <c:v>-50.439609521759841</c:v>
                </c:pt>
                <c:pt idx="445">
                  <c:v>20.665031529672191</c:v>
                </c:pt>
                <c:pt idx="446">
                  <c:v>-49.251655812989519</c:v>
                </c:pt>
                <c:pt idx="447">
                  <c:v>-9.1710324043313829</c:v>
                </c:pt>
                <c:pt idx="448">
                  <c:v>32.014005731837308</c:v>
                </c:pt>
                <c:pt idx="449">
                  <c:v>97.681777358026949</c:v>
                </c:pt>
                <c:pt idx="450">
                  <c:v>1.741944053277833</c:v>
                </c:pt>
                <c:pt idx="451">
                  <c:v>38.532356051779487</c:v>
                </c:pt>
                <c:pt idx="452">
                  <c:v>29.398387807988662</c:v>
                </c:pt>
                <c:pt idx="453">
                  <c:v>-107.26793708603645</c:v>
                </c:pt>
                <c:pt idx="454">
                  <c:v>-20.146919680012928</c:v>
                </c:pt>
                <c:pt idx="455">
                  <c:v>-31.888747050612011</c:v>
                </c:pt>
                <c:pt idx="456">
                  <c:v>38.287848593132935</c:v>
                </c:pt>
                <c:pt idx="457">
                  <c:v>-16.681760182234822</c:v>
                </c:pt>
                <c:pt idx="458">
                  <c:v>47.628364432811523</c:v>
                </c:pt>
                <c:pt idx="459">
                  <c:v>102.21328242640621</c:v>
                </c:pt>
                <c:pt idx="460">
                  <c:v>39.167065744945447</c:v>
                </c:pt>
                <c:pt idx="461">
                  <c:v>3.7095673152642554</c:v>
                </c:pt>
                <c:pt idx="462">
                  <c:v>68.607360421243158</c:v>
                </c:pt>
                <c:pt idx="463">
                  <c:v>-50.489095090726082</c:v>
                </c:pt>
                <c:pt idx="464">
                  <c:v>34.905245096340821</c:v>
                </c:pt>
                <c:pt idx="465">
                  <c:v>-33.526395428320136</c:v>
                </c:pt>
                <c:pt idx="466">
                  <c:v>-30.048595593098764</c:v>
                </c:pt>
                <c:pt idx="467">
                  <c:v>35.304356473550641</c:v>
                </c:pt>
                <c:pt idx="468">
                  <c:v>-11.744848912106745</c:v>
                </c:pt>
                <c:pt idx="469">
                  <c:v>22.530348400619225</c:v>
                </c:pt>
                <c:pt idx="470">
                  <c:v>3.9736049529382118</c:v>
                </c:pt>
                <c:pt idx="471">
                  <c:v>7.4331093562899033</c:v>
                </c:pt>
                <c:pt idx="472">
                  <c:v>-48.030858337275092</c:v>
                </c:pt>
                <c:pt idx="473">
                  <c:v>89.540688358354487</c:v>
                </c:pt>
                <c:pt idx="474">
                  <c:v>22.797874279916769</c:v>
                </c:pt>
                <c:pt idx="475">
                  <c:v>139.82320953161747</c:v>
                </c:pt>
                <c:pt idx="476">
                  <c:v>14.647722730435511</c:v>
                </c:pt>
                <c:pt idx="477">
                  <c:v>5.9181237001112565</c:v>
                </c:pt>
                <c:pt idx="478">
                  <c:v>22.998308975092563</c:v>
                </c:pt>
                <c:pt idx="479">
                  <c:v>-9.2416239165316405</c:v>
                </c:pt>
                <c:pt idx="480">
                  <c:v>-28.250391637187967</c:v>
                </c:pt>
                <c:pt idx="481">
                  <c:v>45.389285756298648</c:v>
                </c:pt>
                <c:pt idx="482">
                  <c:v>3.1182444291019031</c:v>
                </c:pt>
                <c:pt idx="483">
                  <c:v>45.273751040502418</c:v>
                </c:pt>
                <c:pt idx="484">
                  <c:v>-69.028660476135002</c:v>
                </c:pt>
                <c:pt idx="485">
                  <c:v>-24.543578473218474</c:v>
                </c:pt>
                <c:pt idx="486">
                  <c:v>-46.880603706627682</c:v>
                </c:pt>
                <c:pt idx="487">
                  <c:v>49.052998989646767</c:v>
                </c:pt>
                <c:pt idx="488">
                  <c:v>-27.520027965386298</c:v>
                </c:pt>
                <c:pt idx="489">
                  <c:v>0.84265376567553218</c:v>
                </c:pt>
                <c:pt idx="490">
                  <c:v>-3.0491757662624721</c:v>
                </c:pt>
                <c:pt idx="491">
                  <c:v>-73.793579413465281</c:v>
                </c:pt>
                <c:pt idx="492">
                  <c:v>-24.35351198063216</c:v>
                </c:pt>
                <c:pt idx="493">
                  <c:v>-6.3458777462069813</c:v>
                </c:pt>
                <c:pt idx="494">
                  <c:v>63.375149151692462</c:v>
                </c:pt>
                <c:pt idx="495">
                  <c:v>-2.3411716260357114</c:v>
                </c:pt>
                <c:pt idx="496">
                  <c:v>-31.018633381455935</c:v>
                </c:pt>
                <c:pt idx="497">
                  <c:v>-30.879391324817149</c:v>
                </c:pt>
                <c:pt idx="498">
                  <c:v>-68.325209161913421</c:v>
                </c:pt>
                <c:pt idx="499">
                  <c:v>61.199919873196407</c:v>
                </c:pt>
                <c:pt idx="500">
                  <c:v>-21.253033565931915</c:v>
                </c:pt>
                <c:pt idx="501">
                  <c:v>-22.907202075316086</c:v>
                </c:pt>
                <c:pt idx="502">
                  <c:v>-55.113925319019089</c:v>
                </c:pt>
                <c:pt idx="503">
                  <c:v>74.185316317867702</c:v>
                </c:pt>
                <c:pt idx="504">
                  <c:v>50.596983290699967</c:v>
                </c:pt>
                <c:pt idx="505">
                  <c:v>-3.7071282308319304</c:v>
                </c:pt>
                <c:pt idx="506">
                  <c:v>-13.584937335683442</c:v>
                </c:pt>
                <c:pt idx="507">
                  <c:v>-28.74675739309253</c:v>
                </c:pt>
                <c:pt idx="508">
                  <c:v>-48.563122222004409</c:v>
                </c:pt>
                <c:pt idx="509">
                  <c:v>-0.70827964472095051</c:v>
                </c:pt>
                <c:pt idx="510">
                  <c:v>-30.463942579424863</c:v>
                </c:pt>
                <c:pt idx="511">
                  <c:v>-17.902520945086618</c:v>
                </c:pt>
                <c:pt idx="512">
                  <c:v>-19.823185471003768</c:v>
                </c:pt>
                <c:pt idx="513">
                  <c:v>2.3933707774868642</c:v>
                </c:pt>
                <c:pt idx="514">
                  <c:v>17.919448193217143</c:v>
                </c:pt>
                <c:pt idx="515">
                  <c:v>16.622844156943756</c:v>
                </c:pt>
                <c:pt idx="516">
                  <c:v>7.93253036436729</c:v>
                </c:pt>
                <c:pt idx="517">
                  <c:v>-78.103115510619006</c:v>
                </c:pt>
                <c:pt idx="518">
                  <c:v>-7.83334310216161</c:v>
                </c:pt>
                <c:pt idx="519">
                  <c:v>58.074677414870877</c:v>
                </c:pt>
                <c:pt idx="520">
                  <c:v>2.3458481773984943</c:v>
                </c:pt>
                <c:pt idx="521">
                  <c:v>8.0388654811868427</c:v>
                </c:pt>
                <c:pt idx="522">
                  <c:v>-1.4977876661250207</c:v>
                </c:pt>
                <c:pt idx="523">
                  <c:v>-15.121461546820431</c:v>
                </c:pt>
                <c:pt idx="524">
                  <c:v>20.7389272008445</c:v>
                </c:pt>
                <c:pt idx="525">
                  <c:v>44.452483312261634</c:v>
                </c:pt>
                <c:pt idx="526">
                  <c:v>-6.7991028921995946</c:v>
                </c:pt>
                <c:pt idx="527">
                  <c:v>65.646290398262153</c:v>
                </c:pt>
                <c:pt idx="528">
                  <c:v>-2.2300824238364267</c:v>
                </c:pt>
                <c:pt idx="529">
                  <c:v>-45.331389505436462</c:v>
                </c:pt>
                <c:pt idx="530">
                  <c:v>58.519844458816834</c:v>
                </c:pt>
                <c:pt idx="531">
                  <c:v>87.657817726643657</c:v>
                </c:pt>
                <c:pt idx="532">
                  <c:v>30.197440537785859</c:v>
                </c:pt>
                <c:pt idx="533">
                  <c:v>63.898444270633341</c:v>
                </c:pt>
                <c:pt idx="534">
                  <c:v>-72.779711259839104</c:v>
                </c:pt>
                <c:pt idx="535">
                  <c:v>24.951975015482542</c:v>
                </c:pt>
                <c:pt idx="536">
                  <c:v>81.660056264788551</c:v>
                </c:pt>
                <c:pt idx="537">
                  <c:v>-0.13539194223969364</c:v>
                </c:pt>
                <c:pt idx="538">
                  <c:v>-38.060272622844849</c:v>
                </c:pt>
                <c:pt idx="539">
                  <c:v>127.3688749682336</c:v>
                </c:pt>
                <c:pt idx="540">
                  <c:v>55.339242607798056</c:v>
                </c:pt>
                <c:pt idx="541">
                  <c:v>-0.50939838320252395</c:v>
                </c:pt>
                <c:pt idx="542">
                  <c:v>34.858739872870331</c:v>
                </c:pt>
                <c:pt idx="543">
                  <c:v>28.268201372470088</c:v>
                </c:pt>
                <c:pt idx="544">
                  <c:v>53.074767346905801</c:v>
                </c:pt>
                <c:pt idx="545">
                  <c:v>-16.580681982633415</c:v>
                </c:pt>
                <c:pt idx="546">
                  <c:v>27.507955342505738</c:v>
                </c:pt>
                <c:pt idx="547">
                  <c:v>-46.263389480700411</c:v>
                </c:pt>
                <c:pt idx="548">
                  <c:v>-9.5834477431970093</c:v>
                </c:pt>
                <c:pt idx="549">
                  <c:v>-7.149487167244045</c:v>
                </c:pt>
                <c:pt idx="550">
                  <c:v>-49.309651433206909</c:v>
                </c:pt>
                <c:pt idx="551">
                  <c:v>156.25384041456627</c:v>
                </c:pt>
                <c:pt idx="552">
                  <c:v>-10.997700122942925</c:v>
                </c:pt>
                <c:pt idx="553">
                  <c:v>-36.174349242592584</c:v>
                </c:pt>
                <c:pt idx="554">
                  <c:v>0.31819230830958256</c:v>
                </c:pt>
                <c:pt idx="555">
                  <c:v>-5.7792510637638213</c:v>
                </c:pt>
                <c:pt idx="556">
                  <c:v>-21.640554332556874</c:v>
                </c:pt>
                <c:pt idx="557">
                  <c:v>-49.018042935441734</c:v>
                </c:pt>
                <c:pt idx="558">
                  <c:v>62.362704532355721</c:v>
                </c:pt>
                <c:pt idx="559">
                  <c:v>75.858078571269289</c:v>
                </c:pt>
                <c:pt idx="560">
                  <c:v>-51.087456268659494</c:v>
                </c:pt>
                <c:pt idx="561">
                  <c:v>26.360350910724975</c:v>
                </c:pt>
                <c:pt idx="562">
                  <c:v>-21.253411763083378</c:v>
                </c:pt>
                <c:pt idx="563">
                  <c:v>-19.878727801882093</c:v>
                </c:pt>
                <c:pt idx="564">
                  <c:v>-30.266621162368381</c:v>
                </c:pt>
                <c:pt idx="565">
                  <c:v>-2.8338000797159477</c:v>
                </c:pt>
                <c:pt idx="566">
                  <c:v>83.35722437941206</c:v>
                </c:pt>
                <c:pt idx="567">
                  <c:v>98.401712501775322</c:v>
                </c:pt>
                <c:pt idx="568">
                  <c:v>216.61573700082286</c:v>
                </c:pt>
                <c:pt idx="569">
                  <c:v>1.2115832822163206</c:v>
                </c:pt>
                <c:pt idx="570">
                  <c:v>46.82788926789646</c:v>
                </c:pt>
                <c:pt idx="571">
                  <c:v>55.517570369556125</c:v>
                </c:pt>
                <c:pt idx="572">
                  <c:v>-2.8585355929278169</c:v>
                </c:pt>
                <c:pt idx="573">
                  <c:v>-27.696457133892032</c:v>
                </c:pt>
                <c:pt idx="574">
                  <c:v>-57.909651287188254</c:v>
                </c:pt>
                <c:pt idx="575">
                  <c:v>26.246907050181161</c:v>
                </c:pt>
                <c:pt idx="576">
                  <c:v>-16.798720730660094</c:v>
                </c:pt>
                <c:pt idx="577">
                  <c:v>-7.5752174496085587</c:v>
                </c:pt>
                <c:pt idx="578">
                  <c:v>62.183565800765095</c:v>
                </c:pt>
                <c:pt idx="579">
                  <c:v>16.906593912088987</c:v>
                </c:pt>
                <c:pt idx="580">
                  <c:v>-75.840742679829091</c:v>
                </c:pt>
                <c:pt idx="581">
                  <c:v>-100.53045165195002</c:v>
                </c:pt>
                <c:pt idx="582">
                  <c:v>6.2265745759555795</c:v>
                </c:pt>
                <c:pt idx="583">
                  <c:v>3.5886867973592311</c:v>
                </c:pt>
                <c:pt idx="584">
                  <c:v>-99.735831053885704</c:v>
                </c:pt>
                <c:pt idx="585">
                  <c:v>75.344709028022095</c:v>
                </c:pt>
                <c:pt idx="586">
                  <c:v>-9.639895249887374</c:v>
                </c:pt>
                <c:pt idx="587">
                  <c:v>-88.164152944136006</c:v>
                </c:pt>
                <c:pt idx="588">
                  <c:v>-18.714842585028265</c:v>
                </c:pt>
                <c:pt idx="589">
                  <c:v>-6.0855682161867488</c:v>
                </c:pt>
                <c:pt idx="590">
                  <c:v>31.840991112893668</c:v>
                </c:pt>
                <c:pt idx="591">
                  <c:v>66.7346367505845</c:v>
                </c:pt>
                <c:pt idx="592">
                  <c:v>0.74330774767933327</c:v>
                </c:pt>
                <c:pt idx="593">
                  <c:v>40.653682497326244</c:v>
                </c:pt>
                <c:pt idx="594">
                  <c:v>-28.116160303725081</c:v>
                </c:pt>
                <c:pt idx="595">
                  <c:v>14.453299443145994</c:v>
                </c:pt>
                <c:pt idx="596">
                  <c:v>-9.0791551507315376</c:v>
                </c:pt>
                <c:pt idx="597">
                  <c:v>-11.573584818957755</c:v>
                </c:pt>
                <c:pt idx="598">
                  <c:v>12.575875713492135</c:v>
                </c:pt>
                <c:pt idx="599">
                  <c:v>-66.705715982936908</c:v>
                </c:pt>
                <c:pt idx="600">
                  <c:v>13.801409070212053</c:v>
                </c:pt>
                <c:pt idx="601">
                  <c:v>-2.7910040792401976</c:v>
                </c:pt>
                <c:pt idx="602">
                  <c:v>-70.867679575477069</c:v>
                </c:pt>
                <c:pt idx="603">
                  <c:v>-59.858634285098383</c:v>
                </c:pt>
                <c:pt idx="604">
                  <c:v>-30.742771982906049</c:v>
                </c:pt>
                <c:pt idx="605">
                  <c:v>74.111462043198188</c:v>
                </c:pt>
                <c:pt idx="606">
                  <c:v>-12.863172283099964</c:v>
                </c:pt>
                <c:pt idx="607">
                  <c:v>34.649879708340364</c:v>
                </c:pt>
                <c:pt idx="608">
                  <c:v>-22.970364430524128</c:v>
                </c:pt>
                <c:pt idx="609">
                  <c:v>12.844495444140415</c:v>
                </c:pt>
                <c:pt idx="610">
                  <c:v>21.44048348611441</c:v>
                </c:pt>
                <c:pt idx="611">
                  <c:v>12.428819556013746</c:v>
                </c:pt>
                <c:pt idx="612">
                  <c:v>130.81548684382673</c:v>
                </c:pt>
                <c:pt idx="613">
                  <c:v>-15.831632359446637</c:v>
                </c:pt>
                <c:pt idx="614">
                  <c:v>-49.830455292012395</c:v>
                </c:pt>
                <c:pt idx="615">
                  <c:v>-23.570738764424814</c:v>
                </c:pt>
                <c:pt idx="616">
                  <c:v>3.5395743792335992</c:v>
                </c:pt>
                <c:pt idx="617">
                  <c:v>111.41170355819033</c:v>
                </c:pt>
                <c:pt idx="618">
                  <c:v>-39.765970088172438</c:v>
                </c:pt>
                <c:pt idx="619">
                  <c:v>-39.773823366308434</c:v>
                </c:pt>
                <c:pt idx="620">
                  <c:v>-52.742115324513861</c:v>
                </c:pt>
                <c:pt idx="621">
                  <c:v>43.928116174547341</c:v>
                </c:pt>
                <c:pt idx="622">
                  <c:v>5.7548911903272142</c:v>
                </c:pt>
                <c:pt idx="623">
                  <c:v>-49.68934510526072</c:v>
                </c:pt>
                <c:pt idx="624">
                  <c:v>-19.325445754890595</c:v>
                </c:pt>
                <c:pt idx="625">
                  <c:v>-19.466816133817339</c:v>
                </c:pt>
                <c:pt idx="626">
                  <c:v>13.095793668519415</c:v>
                </c:pt>
                <c:pt idx="627">
                  <c:v>2.0535089570530332</c:v>
                </c:pt>
                <c:pt idx="628">
                  <c:v>-27.334027981644038</c:v>
                </c:pt>
                <c:pt idx="629">
                  <c:v>-8.4636822479549956</c:v>
                </c:pt>
                <c:pt idx="630">
                  <c:v>-11.027531627436105</c:v>
                </c:pt>
                <c:pt idx="631">
                  <c:v>24.228956414695563</c:v>
                </c:pt>
                <c:pt idx="632">
                  <c:v>6.2232060532548967</c:v>
                </c:pt>
                <c:pt idx="633">
                  <c:v>-61.44462161928459</c:v>
                </c:pt>
                <c:pt idx="634">
                  <c:v>-48.618766531521601</c:v>
                </c:pt>
                <c:pt idx="635">
                  <c:v>-44.598379182418775</c:v>
                </c:pt>
                <c:pt idx="636">
                  <c:v>101.34342046366322</c:v>
                </c:pt>
                <c:pt idx="637">
                  <c:v>61.095593053285256</c:v>
                </c:pt>
                <c:pt idx="638">
                  <c:v>-2.3997145065687713</c:v>
                </c:pt>
                <c:pt idx="639">
                  <c:v>12.292825151478093</c:v>
                </c:pt>
                <c:pt idx="640">
                  <c:v>-62.610548848614172</c:v>
                </c:pt>
                <c:pt idx="641">
                  <c:v>-4.9348992647582861</c:v>
                </c:pt>
                <c:pt idx="642">
                  <c:v>53.491925607639516</c:v>
                </c:pt>
                <c:pt idx="643">
                  <c:v>42.300404222014265</c:v>
                </c:pt>
                <c:pt idx="644">
                  <c:v>16.432981465942454</c:v>
                </c:pt>
                <c:pt idx="645">
                  <c:v>57.746581152403003</c:v>
                </c:pt>
                <c:pt idx="646">
                  <c:v>21.546743438423405</c:v>
                </c:pt>
                <c:pt idx="647">
                  <c:v>-17.785928238486619</c:v>
                </c:pt>
                <c:pt idx="648">
                  <c:v>-29.023804813403782</c:v>
                </c:pt>
                <c:pt idx="649">
                  <c:v>9.2671217135690966</c:v>
                </c:pt>
                <c:pt idx="650">
                  <c:v>31.269900877044137</c:v>
                </c:pt>
                <c:pt idx="651">
                  <c:v>11.531060407015296</c:v>
                </c:pt>
                <c:pt idx="652">
                  <c:v>14.582366279140148</c:v>
                </c:pt>
                <c:pt idx="653">
                  <c:v>43.738234926295164</c:v>
                </c:pt>
                <c:pt idx="654">
                  <c:v>-62.958214573024691</c:v>
                </c:pt>
                <c:pt idx="655">
                  <c:v>-26.271109130675949</c:v>
                </c:pt>
                <c:pt idx="656">
                  <c:v>94.95810907487126</c:v>
                </c:pt>
                <c:pt idx="657">
                  <c:v>-4.955572535786259</c:v>
                </c:pt>
                <c:pt idx="658">
                  <c:v>11.452571376100867</c:v>
                </c:pt>
                <c:pt idx="659">
                  <c:v>-56.560565297278728</c:v>
                </c:pt>
                <c:pt idx="660">
                  <c:v>26.280927113551144</c:v>
                </c:pt>
                <c:pt idx="661">
                  <c:v>-81.366687609743138</c:v>
                </c:pt>
                <c:pt idx="662">
                  <c:v>25.659487293870978</c:v>
                </c:pt>
                <c:pt idx="663">
                  <c:v>-0.4021120497611097</c:v>
                </c:pt>
                <c:pt idx="664">
                  <c:v>-12.032234578847262</c:v>
                </c:pt>
                <c:pt idx="665">
                  <c:v>34.072842833692235</c:v>
                </c:pt>
                <c:pt idx="666">
                  <c:v>53.958467627334542</c:v>
                </c:pt>
                <c:pt idx="667">
                  <c:v>81.307252563906829</c:v>
                </c:pt>
                <c:pt idx="668">
                  <c:v>-42.121734208468013</c:v>
                </c:pt>
                <c:pt idx="669">
                  <c:v>50.170338544510237</c:v>
                </c:pt>
                <c:pt idx="670">
                  <c:v>-5.6523519061312344</c:v>
                </c:pt>
                <c:pt idx="671">
                  <c:v>20.270747979548297</c:v>
                </c:pt>
                <c:pt idx="672">
                  <c:v>-59.473867465398769</c:v>
                </c:pt>
                <c:pt idx="673">
                  <c:v>91.378675723619807</c:v>
                </c:pt>
                <c:pt idx="674">
                  <c:v>10.288429829751355</c:v>
                </c:pt>
                <c:pt idx="675">
                  <c:v>98.841833489535489</c:v>
                </c:pt>
                <c:pt idx="676">
                  <c:v>-13.34211864913177</c:v>
                </c:pt>
                <c:pt idx="677">
                  <c:v>30.450735215825461</c:v>
                </c:pt>
                <c:pt idx="678">
                  <c:v>10.883775335828094</c:v>
                </c:pt>
                <c:pt idx="679">
                  <c:v>30.691755247538133</c:v>
                </c:pt>
                <c:pt idx="680">
                  <c:v>-14.212494212740545</c:v>
                </c:pt>
                <c:pt idx="681">
                  <c:v>52.356981190566692</c:v>
                </c:pt>
                <c:pt idx="682">
                  <c:v>40.04172608531271</c:v>
                </c:pt>
                <c:pt idx="683">
                  <c:v>18.439724815356392</c:v>
                </c:pt>
                <c:pt idx="684">
                  <c:v>-52.632789765409441</c:v>
                </c:pt>
                <c:pt idx="685">
                  <c:v>0.81423204885943257</c:v>
                </c:pt>
                <c:pt idx="686">
                  <c:v>23.709292483625855</c:v>
                </c:pt>
                <c:pt idx="687">
                  <c:v>15.799161480552691</c:v>
                </c:pt>
                <c:pt idx="688">
                  <c:v>-57.743927189013228</c:v>
                </c:pt>
                <c:pt idx="689">
                  <c:v>-16.941741562552654</c:v>
                </c:pt>
                <c:pt idx="690">
                  <c:v>-3.1620494620802209</c:v>
                </c:pt>
                <c:pt idx="691">
                  <c:v>-38.467455363858406</c:v>
                </c:pt>
                <c:pt idx="692">
                  <c:v>-51.739239238652928</c:v>
                </c:pt>
                <c:pt idx="693">
                  <c:v>28.358291538784627</c:v>
                </c:pt>
                <c:pt idx="694">
                  <c:v>40.951367679487618</c:v>
                </c:pt>
                <c:pt idx="695">
                  <c:v>47.483771031942645</c:v>
                </c:pt>
                <c:pt idx="696">
                  <c:v>-17.937933919685985</c:v>
                </c:pt>
                <c:pt idx="697">
                  <c:v>-48.094982016799619</c:v>
                </c:pt>
                <c:pt idx="698">
                  <c:v>-0.92253867298749448</c:v>
                </c:pt>
                <c:pt idx="699">
                  <c:v>-17.562037957770801</c:v>
                </c:pt>
                <c:pt idx="700">
                  <c:v>2.571732471579498</c:v>
                </c:pt>
                <c:pt idx="701">
                  <c:v>-19.111678834712976</c:v>
                </c:pt>
                <c:pt idx="702">
                  <c:v>-49.268369194973644</c:v>
                </c:pt>
                <c:pt idx="703">
                  <c:v>54.560578225309335</c:v>
                </c:pt>
                <c:pt idx="704">
                  <c:v>14.231882180856889</c:v>
                </c:pt>
                <c:pt idx="705">
                  <c:v>67.107819779948557</c:v>
                </c:pt>
                <c:pt idx="706">
                  <c:v>30.737272389814144</c:v>
                </c:pt>
                <c:pt idx="707">
                  <c:v>7.9648555906227907</c:v>
                </c:pt>
                <c:pt idx="708">
                  <c:v>-67.431599117094578</c:v>
                </c:pt>
                <c:pt idx="709">
                  <c:v>37.772604924838753</c:v>
                </c:pt>
                <c:pt idx="710">
                  <c:v>32.577613332197828</c:v>
                </c:pt>
                <c:pt idx="711">
                  <c:v>-95.027845502522197</c:v>
                </c:pt>
                <c:pt idx="712">
                  <c:v>-15.220047872153405</c:v>
                </c:pt>
                <c:pt idx="713">
                  <c:v>77.520352739983409</c:v>
                </c:pt>
                <c:pt idx="714">
                  <c:v>17.095364087529312</c:v>
                </c:pt>
                <c:pt idx="715">
                  <c:v>18.239718591145184</c:v>
                </c:pt>
                <c:pt idx="716">
                  <c:v>-60.218522035913558</c:v>
                </c:pt>
                <c:pt idx="717">
                  <c:v>57.332345063104739</c:v>
                </c:pt>
                <c:pt idx="718">
                  <c:v>-46.575548047332596</c:v>
                </c:pt>
                <c:pt idx="719">
                  <c:v>-69.395726379074489</c:v>
                </c:pt>
                <c:pt idx="720">
                  <c:v>-10.728893630619311</c:v>
                </c:pt>
                <c:pt idx="721">
                  <c:v>-47.450200892150548</c:v>
                </c:pt>
                <c:pt idx="722">
                  <c:v>7.3871308852335016</c:v>
                </c:pt>
                <c:pt idx="723">
                  <c:v>54.326852555234915</c:v>
                </c:pt>
                <c:pt idx="724">
                  <c:v>-61.662288381801709</c:v>
                </c:pt>
                <c:pt idx="725">
                  <c:v>-27.916619803408736</c:v>
                </c:pt>
                <c:pt idx="726">
                  <c:v>-29.664425629054101</c:v>
                </c:pt>
                <c:pt idx="727">
                  <c:v>13.602707127908609</c:v>
                </c:pt>
                <c:pt idx="728">
                  <c:v>-6.4126145762708724</c:v>
                </c:pt>
                <c:pt idx="729">
                  <c:v>43.382290237083716</c:v>
                </c:pt>
                <c:pt idx="730">
                  <c:v>30.50346792695083</c:v>
                </c:pt>
                <c:pt idx="731">
                  <c:v>15.36539440738451</c:v>
                </c:pt>
                <c:pt idx="732">
                  <c:v>65.571611938866965</c:v>
                </c:pt>
                <c:pt idx="733">
                  <c:v>38.422163169658646</c:v>
                </c:pt>
                <c:pt idx="734">
                  <c:v>-56.43368447966683</c:v>
                </c:pt>
                <c:pt idx="735">
                  <c:v>-50.955471701742511</c:v>
                </c:pt>
                <c:pt idx="736">
                  <c:v>-2.4503257711611623</c:v>
                </c:pt>
                <c:pt idx="737">
                  <c:v>-22.279965149494583</c:v>
                </c:pt>
                <c:pt idx="738">
                  <c:v>15.372515995845479</c:v>
                </c:pt>
                <c:pt idx="739">
                  <c:v>88.65343308197059</c:v>
                </c:pt>
                <c:pt idx="740">
                  <c:v>-7.8407210063854178</c:v>
                </c:pt>
                <c:pt idx="741">
                  <c:v>-3.0651763181691676</c:v>
                </c:pt>
                <c:pt idx="742">
                  <c:v>-9.2638261250614278</c:v>
                </c:pt>
                <c:pt idx="743">
                  <c:v>52.312229518354457</c:v>
                </c:pt>
                <c:pt idx="744">
                  <c:v>17.821755297065454</c:v>
                </c:pt>
                <c:pt idx="745">
                  <c:v>84.547655205551877</c:v>
                </c:pt>
                <c:pt idx="746">
                  <c:v>-74.692821555862551</c:v>
                </c:pt>
                <c:pt idx="747">
                  <c:v>7.9804743698831233</c:v>
                </c:pt>
                <c:pt idx="748">
                  <c:v>3.0582388366634552</c:v>
                </c:pt>
                <c:pt idx="749">
                  <c:v>-130.51487492966166</c:v>
                </c:pt>
                <c:pt idx="750">
                  <c:v>13.649549129039734</c:v>
                </c:pt>
                <c:pt idx="751">
                  <c:v>-14.604234057382619</c:v>
                </c:pt>
                <c:pt idx="752">
                  <c:v>42.872340007188207</c:v>
                </c:pt>
                <c:pt idx="753">
                  <c:v>-6.6054013353981453</c:v>
                </c:pt>
                <c:pt idx="754">
                  <c:v>52.075691028256855</c:v>
                </c:pt>
                <c:pt idx="755">
                  <c:v>5.8678237548007246</c:v>
                </c:pt>
                <c:pt idx="756">
                  <c:v>-10.169914574428457</c:v>
                </c:pt>
                <c:pt idx="757">
                  <c:v>-9.0295361105814642</c:v>
                </c:pt>
                <c:pt idx="758">
                  <c:v>65.456669345790431</c:v>
                </c:pt>
                <c:pt idx="759">
                  <c:v>-56.751911866848801</c:v>
                </c:pt>
                <c:pt idx="760">
                  <c:v>27.665986004003539</c:v>
                </c:pt>
                <c:pt idx="761">
                  <c:v>38.158855199542316</c:v>
                </c:pt>
                <c:pt idx="762">
                  <c:v>14.811813359422302</c:v>
                </c:pt>
                <c:pt idx="763">
                  <c:v>-3.2396340804567538</c:v>
                </c:pt>
                <c:pt idx="764">
                  <c:v>-59.220273383468978</c:v>
                </c:pt>
                <c:pt idx="765">
                  <c:v>-66.637927744286927</c:v>
                </c:pt>
                <c:pt idx="766">
                  <c:v>67.974740909352022</c:v>
                </c:pt>
                <c:pt idx="767">
                  <c:v>15.783252548153619</c:v>
                </c:pt>
                <c:pt idx="768">
                  <c:v>13.777060678245103</c:v>
                </c:pt>
                <c:pt idx="769">
                  <c:v>-47.15140238224825</c:v>
                </c:pt>
                <c:pt idx="770">
                  <c:v>99.61931602227925</c:v>
                </c:pt>
                <c:pt idx="771">
                  <c:v>52.837152166604142</c:v>
                </c:pt>
                <c:pt idx="772">
                  <c:v>-32.766333307667054</c:v>
                </c:pt>
                <c:pt idx="773">
                  <c:v>-72.681400772940407</c:v>
                </c:pt>
                <c:pt idx="774">
                  <c:v>-3.8245611553132548</c:v>
                </c:pt>
                <c:pt idx="775">
                  <c:v>-54.38243551109953</c:v>
                </c:pt>
                <c:pt idx="776">
                  <c:v>34.287054445690899</c:v>
                </c:pt>
                <c:pt idx="777">
                  <c:v>-12.313059116824441</c:v>
                </c:pt>
                <c:pt idx="778">
                  <c:v>-37.410393397162579</c:v>
                </c:pt>
                <c:pt idx="779">
                  <c:v>-6.5527260648874881</c:v>
                </c:pt>
                <c:pt idx="780">
                  <c:v>43.863778165256676</c:v>
                </c:pt>
                <c:pt idx="781">
                  <c:v>83.651387214412111</c:v>
                </c:pt>
                <c:pt idx="782">
                  <c:v>24.036758231171849</c:v>
                </c:pt>
                <c:pt idx="783">
                  <c:v>9.6885114542520228</c:v>
                </c:pt>
                <c:pt idx="784">
                  <c:v>31.448133397086785</c:v>
                </c:pt>
                <c:pt idx="785">
                  <c:v>-16.155108439922671</c:v>
                </c:pt>
                <c:pt idx="786">
                  <c:v>-4.9167622239744926</c:v>
                </c:pt>
                <c:pt idx="787">
                  <c:v>115.9526434240654</c:v>
                </c:pt>
                <c:pt idx="788">
                  <c:v>8.6115426349852857</c:v>
                </c:pt>
                <c:pt idx="789">
                  <c:v>-18.355914149152156</c:v>
                </c:pt>
                <c:pt idx="790">
                  <c:v>30.872392660032773</c:v>
                </c:pt>
                <c:pt idx="791">
                  <c:v>-30.257650721437713</c:v>
                </c:pt>
                <c:pt idx="792">
                  <c:v>-40.970226882498324</c:v>
                </c:pt>
                <c:pt idx="793">
                  <c:v>-96.800149627626894</c:v>
                </c:pt>
                <c:pt idx="794">
                  <c:v>-29.552965875882386</c:v>
                </c:pt>
                <c:pt idx="795">
                  <c:v>65.230331689830336</c:v>
                </c:pt>
                <c:pt idx="796">
                  <c:v>-18.91148563287949</c:v>
                </c:pt>
                <c:pt idx="797">
                  <c:v>-30.566324579674038</c:v>
                </c:pt>
                <c:pt idx="798">
                  <c:v>-49.793726781434636</c:v>
                </c:pt>
                <c:pt idx="799">
                  <c:v>24.381584450031824</c:v>
                </c:pt>
                <c:pt idx="800">
                  <c:v>-27.092979580054411</c:v>
                </c:pt>
                <c:pt idx="801">
                  <c:v>42.2795455708508</c:v>
                </c:pt>
                <c:pt idx="802">
                  <c:v>-70.283663035885567</c:v>
                </c:pt>
                <c:pt idx="803">
                  <c:v>-43.10617957337162</c:v>
                </c:pt>
                <c:pt idx="804">
                  <c:v>-9.6050914258335105</c:v>
                </c:pt>
                <c:pt idx="805">
                  <c:v>-11.626008850653786</c:v>
                </c:pt>
                <c:pt idx="806">
                  <c:v>-85.203885991334374</c:v>
                </c:pt>
                <c:pt idx="807">
                  <c:v>-40.757219460742746</c:v>
                </c:pt>
                <c:pt idx="808">
                  <c:v>-70.794876475370998</c:v>
                </c:pt>
                <c:pt idx="809">
                  <c:v>34.41908847240002</c:v>
                </c:pt>
                <c:pt idx="810">
                  <c:v>12.783445602230838</c:v>
                </c:pt>
                <c:pt idx="811">
                  <c:v>-18.652114945138702</c:v>
                </c:pt>
                <c:pt idx="812">
                  <c:v>6.4137401141301069</c:v>
                </c:pt>
                <c:pt idx="813">
                  <c:v>-10.403535144703218</c:v>
                </c:pt>
                <c:pt idx="814">
                  <c:v>-68.630086412248971</c:v>
                </c:pt>
                <c:pt idx="815">
                  <c:v>-16.997638230726345</c:v>
                </c:pt>
                <c:pt idx="816">
                  <c:v>19.657171671297942</c:v>
                </c:pt>
                <c:pt idx="817">
                  <c:v>-21.765327984001729</c:v>
                </c:pt>
                <c:pt idx="818">
                  <c:v>-44.161252568840226</c:v>
                </c:pt>
                <c:pt idx="819">
                  <c:v>-16.609859768732193</c:v>
                </c:pt>
                <c:pt idx="820">
                  <c:v>-73.123456061021727</c:v>
                </c:pt>
                <c:pt idx="821">
                  <c:v>8.4054261696097612</c:v>
                </c:pt>
                <c:pt idx="822">
                  <c:v>19.237784660281861</c:v>
                </c:pt>
                <c:pt idx="823">
                  <c:v>-41.779710111218449</c:v>
                </c:pt>
                <c:pt idx="824">
                  <c:v>-55.522223076152699</c:v>
                </c:pt>
                <c:pt idx="825">
                  <c:v>-43.489861277791093</c:v>
                </c:pt>
                <c:pt idx="826">
                  <c:v>18.548505704011852</c:v>
                </c:pt>
                <c:pt idx="827">
                  <c:v>-27.9185489113251</c:v>
                </c:pt>
                <c:pt idx="828">
                  <c:v>-71.519696336069785</c:v>
                </c:pt>
                <c:pt idx="829">
                  <c:v>78.541654275887737</c:v>
                </c:pt>
                <c:pt idx="830">
                  <c:v>6.8034266835393167</c:v>
                </c:pt>
                <c:pt idx="831">
                  <c:v>28.059090516988864</c:v>
                </c:pt>
                <c:pt idx="832">
                  <c:v>4.8065556181018554</c:v>
                </c:pt>
                <c:pt idx="833">
                  <c:v>-28.162074220408556</c:v>
                </c:pt>
                <c:pt idx="834">
                  <c:v>-79.991536226323916</c:v>
                </c:pt>
                <c:pt idx="835">
                  <c:v>44.292746553301896</c:v>
                </c:pt>
                <c:pt idx="836">
                  <c:v>-60.004042388803967</c:v>
                </c:pt>
                <c:pt idx="837">
                  <c:v>95.181442429435506</c:v>
                </c:pt>
                <c:pt idx="838">
                  <c:v>-19.942469083470215</c:v>
                </c:pt>
                <c:pt idx="839">
                  <c:v>-54.791212749810249</c:v>
                </c:pt>
                <c:pt idx="840">
                  <c:v>72.870260422429624</c:v>
                </c:pt>
                <c:pt idx="841">
                  <c:v>-68.286245077670173</c:v>
                </c:pt>
                <c:pt idx="842">
                  <c:v>-16.189701939421926</c:v>
                </c:pt>
                <c:pt idx="843">
                  <c:v>14.115518836824725</c:v>
                </c:pt>
                <c:pt idx="844">
                  <c:v>-13.492653363193018</c:v>
                </c:pt>
                <c:pt idx="845">
                  <c:v>9.6742758258080279</c:v>
                </c:pt>
                <c:pt idx="846">
                  <c:v>-3.5607685309561887</c:v>
                </c:pt>
                <c:pt idx="847">
                  <c:v>-10.772686057225043</c:v>
                </c:pt>
                <c:pt idx="848">
                  <c:v>-39.902497342359048</c:v>
                </c:pt>
                <c:pt idx="849">
                  <c:v>-16.857057776767626</c:v>
                </c:pt>
                <c:pt idx="850">
                  <c:v>-1.8959269247873447</c:v>
                </c:pt>
                <c:pt idx="851">
                  <c:v>-64.10316640992977</c:v>
                </c:pt>
                <c:pt idx="852">
                  <c:v>24.137058532601959</c:v>
                </c:pt>
                <c:pt idx="853">
                  <c:v>38.411691699351486</c:v>
                </c:pt>
                <c:pt idx="854">
                  <c:v>7.0862403046821516</c:v>
                </c:pt>
                <c:pt idx="855">
                  <c:v>8.9863636858423241</c:v>
                </c:pt>
                <c:pt idx="856">
                  <c:v>-30.43887638944674</c:v>
                </c:pt>
                <c:pt idx="857">
                  <c:v>-48.17905894976947</c:v>
                </c:pt>
                <c:pt idx="858">
                  <c:v>74.938561127930228</c:v>
                </c:pt>
                <c:pt idx="859">
                  <c:v>-18.649783633299858</c:v>
                </c:pt>
                <c:pt idx="860">
                  <c:v>24.477079489307645</c:v>
                </c:pt>
                <c:pt idx="861">
                  <c:v>4.7112002075357475</c:v>
                </c:pt>
                <c:pt idx="862">
                  <c:v>7.5286296141159852</c:v>
                </c:pt>
                <c:pt idx="863">
                  <c:v>-129.15379463426885</c:v>
                </c:pt>
                <c:pt idx="864">
                  <c:v>69.780234797976263</c:v>
                </c:pt>
                <c:pt idx="865">
                  <c:v>-32.786737545494702</c:v>
                </c:pt>
                <c:pt idx="866">
                  <c:v>-91.123652732490882</c:v>
                </c:pt>
                <c:pt idx="867">
                  <c:v>22.741764294742719</c:v>
                </c:pt>
                <c:pt idx="868">
                  <c:v>-23.535741410770463</c:v>
                </c:pt>
                <c:pt idx="869">
                  <c:v>-52.556314306694247</c:v>
                </c:pt>
                <c:pt idx="870">
                  <c:v>57.332112680419762</c:v>
                </c:pt>
                <c:pt idx="871">
                  <c:v>-42.306044258454286</c:v>
                </c:pt>
                <c:pt idx="872">
                  <c:v>-10.087691862418474</c:v>
                </c:pt>
                <c:pt idx="873">
                  <c:v>-1.7686885333151823</c:v>
                </c:pt>
                <c:pt idx="874">
                  <c:v>31.128351513187212</c:v>
                </c:pt>
                <c:pt idx="875">
                  <c:v>5.8414375149725837</c:v>
                </c:pt>
                <c:pt idx="876">
                  <c:v>-9.929915364273775</c:v>
                </c:pt>
                <c:pt idx="877">
                  <c:v>-91.037122515326374</c:v>
                </c:pt>
                <c:pt idx="878">
                  <c:v>-54.799598103686435</c:v>
                </c:pt>
                <c:pt idx="879">
                  <c:v>-73.415061898896298</c:v>
                </c:pt>
                <c:pt idx="880">
                  <c:v>12.044429633134349</c:v>
                </c:pt>
                <c:pt idx="881">
                  <c:v>92.906469526257823</c:v>
                </c:pt>
                <c:pt idx="882">
                  <c:v>-33.731810328650582</c:v>
                </c:pt>
                <c:pt idx="883">
                  <c:v>-51.452061067606365</c:v>
                </c:pt>
                <c:pt idx="884">
                  <c:v>24.101387603082316</c:v>
                </c:pt>
                <c:pt idx="885">
                  <c:v>-34.075102133962851</c:v>
                </c:pt>
                <c:pt idx="886">
                  <c:v>-3.5777610794842962</c:v>
                </c:pt>
                <c:pt idx="887">
                  <c:v>-20.780258968797391</c:v>
                </c:pt>
                <c:pt idx="888">
                  <c:v>-48.995285945673174</c:v>
                </c:pt>
                <c:pt idx="889">
                  <c:v>-95.207728749659509</c:v>
                </c:pt>
                <c:pt idx="890">
                  <c:v>-0.34782493539303783</c:v>
                </c:pt>
                <c:pt idx="891">
                  <c:v>28.587859667291706</c:v>
                </c:pt>
                <c:pt idx="892">
                  <c:v>-32.25838660299798</c:v>
                </c:pt>
                <c:pt idx="893">
                  <c:v>-37.821931078643445</c:v>
                </c:pt>
                <c:pt idx="894">
                  <c:v>-1.7289972455524349</c:v>
                </c:pt>
                <c:pt idx="895">
                  <c:v>-2.3044716834123311</c:v>
                </c:pt>
                <c:pt idx="896">
                  <c:v>-46.43180667495939</c:v>
                </c:pt>
                <c:pt idx="897">
                  <c:v>-31.759868973008444</c:v>
                </c:pt>
                <c:pt idx="898">
                  <c:v>30.704136123540067</c:v>
                </c:pt>
                <c:pt idx="899">
                  <c:v>31.231578720074804</c:v>
                </c:pt>
                <c:pt idx="900">
                  <c:v>-7.2747888761225097</c:v>
                </c:pt>
                <c:pt idx="901">
                  <c:v>-30.774617735828748</c:v>
                </c:pt>
                <c:pt idx="902">
                  <c:v>-16.983040665080019</c:v>
                </c:pt>
                <c:pt idx="903">
                  <c:v>14.144609535063546</c:v>
                </c:pt>
                <c:pt idx="904">
                  <c:v>-14.396867194439514</c:v>
                </c:pt>
                <c:pt idx="905">
                  <c:v>-79.18665094970909</c:v>
                </c:pt>
                <c:pt idx="906">
                  <c:v>0.11510990208397187</c:v>
                </c:pt>
                <c:pt idx="907">
                  <c:v>-70.560596247422453</c:v>
                </c:pt>
                <c:pt idx="908">
                  <c:v>-43.521037849365172</c:v>
                </c:pt>
                <c:pt idx="909">
                  <c:v>36.423879523353122</c:v>
                </c:pt>
                <c:pt idx="910">
                  <c:v>0.79660939076403903</c:v>
                </c:pt>
                <c:pt idx="911">
                  <c:v>68.077363885826372</c:v>
                </c:pt>
                <c:pt idx="912">
                  <c:v>-1.6919774297223977</c:v>
                </c:pt>
                <c:pt idx="913">
                  <c:v>-34.226417805153666</c:v>
                </c:pt>
                <c:pt idx="914">
                  <c:v>-77.608371815067983</c:v>
                </c:pt>
                <c:pt idx="915">
                  <c:v>45.05958335352566</c:v>
                </c:pt>
                <c:pt idx="916">
                  <c:v>-15.3635043718593</c:v>
                </c:pt>
                <c:pt idx="917">
                  <c:v>-2.7946970671419633</c:v>
                </c:pt>
                <c:pt idx="918">
                  <c:v>0.72148508986976179</c:v>
                </c:pt>
                <c:pt idx="919">
                  <c:v>-57.038517844663389</c:v>
                </c:pt>
                <c:pt idx="920">
                  <c:v>-24.019642776430999</c:v>
                </c:pt>
                <c:pt idx="921">
                  <c:v>-3.3572451822101632</c:v>
                </c:pt>
                <c:pt idx="922">
                  <c:v>-7.0915419267576745</c:v>
                </c:pt>
                <c:pt idx="923">
                  <c:v>-6.2875880563578033</c:v>
                </c:pt>
                <c:pt idx="924">
                  <c:v>4.3749567850575684</c:v>
                </c:pt>
                <c:pt idx="925">
                  <c:v>27.566973080765138</c:v>
                </c:pt>
                <c:pt idx="926">
                  <c:v>6.9456598157675593</c:v>
                </c:pt>
                <c:pt idx="927">
                  <c:v>20.406641044968069</c:v>
                </c:pt>
                <c:pt idx="928">
                  <c:v>-15.330790019724244</c:v>
                </c:pt>
                <c:pt idx="929">
                  <c:v>185.54788901125499</c:v>
                </c:pt>
                <c:pt idx="930">
                  <c:v>-33.613527442325498</c:v>
                </c:pt>
                <c:pt idx="931">
                  <c:v>41.51313345342372</c:v>
                </c:pt>
                <c:pt idx="932">
                  <c:v>22.142296254142032</c:v>
                </c:pt>
                <c:pt idx="933">
                  <c:v>-48.61029445619495</c:v>
                </c:pt>
                <c:pt idx="934">
                  <c:v>-30.086975158302945</c:v>
                </c:pt>
                <c:pt idx="935">
                  <c:v>-52.187227923427088</c:v>
                </c:pt>
                <c:pt idx="936">
                  <c:v>9.7800061442277588</c:v>
                </c:pt>
                <c:pt idx="937">
                  <c:v>-23.461216476230554</c:v>
                </c:pt>
                <c:pt idx="938">
                  <c:v>-15.951556214155911</c:v>
                </c:pt>
                <c:pt idx="939">
                  <c:v>-29.962953896395746</c:v>
                </c:pt>
                <c:pt idx="940">
                  <c:v>-46.021178789510991</c:v>
                </c:pt>
                <c:pt idx="941">
                  <c:v>25.401696324365432</c:v>
                </c:pt>
                <c:pt idx="942">
                  <c:v>-51.293956081815907</c:v>
                </c:pt>
                <c:pt idx="943">
                  <c:v>48.363164893275084</c:v>
                </c:pt>
                <c:pt idx="944">
                  <c:v>16.608540339406591</c:v>
                </c:pt>
                <c:pt idx="945">
                  <c:v>-36.463016717049207</c:v>
                </c:pt>
                <c:pt idx="946">
                  <c:v>3.0367239702615185</c:v>
                </c:pt>
                <c:pt idx="947">
                  <c:v>-115.11999108096417</c:v>
                </c:pt>
                <c:pt idx="948">
                  <c:v>67.607331921585384</c:v>
                </c:pt>
                <c:pt idx="949">
                  <c:v>0.11989042354235213</c:v>
                </c:pt>
                <c:pt idx="950">
                  <c:v>-4.3069951697781272</c:v>
                </c:pt>
                <c:pt idx="951">
                  <c:v>11.944949244843677</c:v>
                </c:pt>
                <c:pt idx="952">
                  <c:v>-3.9092468843403374</c:v>
                </c:pt>
                <c:pt idx="953">
                  <c:v>-15.803073548171632</c:v>
                </c:pt>
                <c:pt idx="954">
                  <c:v>-40.809202341341269</c:v>
                </c:pt>
                <c:pt idx="955">
                  <c:v>-54.244538672950256</c:v>
                </c:pt>
                <c:pt idx="956">
                  <c:v>10.838180294022163</c:v>
                </c:pt>
                <c:pt idx="957">
                  <c:v>16.924008952784753</c:v>
                </c:pt>
                <c:pt idx="958">
                  <c:v>-23.388189426364821</c:v>
                </c:pt>
                <c:pt idx="959">
                  <c:v>-18.84286912927524</c:v>
                </c:pt>
                <c:pt idx="960">
                  <c:v>28.850344313543548</c:v>
                </c:pt>
                <c:pt idx="961">
                  <c:v>27.81061502304031</c:v>
                </c:pt>
                <c:pt idx="962">
                  <c:v>-24.957430629660045</c:v>
                </c:pt>
                <c:pt idx="963">
                  <c:v>-27.363020727688102</c:v>
                </c:pt>
                <c:pt idx="964">
                  <c:v>164.53740266940807</c:v>
                </c:pt>
                <c:pt idx="965">
                  <c:v>-23.028226597930722</c:v>
                </c:pt>
                <c:pt idx="966">
                  <c:v>64.055050211574112</c:v>
                </c:pt>
                <c:pt idx="967">
                  <c:v>51.758270951670241</c:v>
                </c:pt>
                <c:pt idx="968">
                  <c:v>-59.741326420637556</c:v>
                </c:pt>
                <c:pt idx="969">
                  <c:v>75.96811701951556</c:v>
                </c:pt>
                <c:pt idx="970">
                  <c:v>-40.126465613954352</c:v>
                </c:pt>
                <c:pt idx="971">
                  <c:v>-30.399629328902492</c:v>
                </c:pt>
                <c:pt idx="972">
                  <c:v>-24.254196436809142</c:v>
                </c:pt>
                <c:pt idx="973">
                  <c:v>43.262395998508566</c:v>
                </c:pt>
                <c:pt idx="974">
                  <c:v>6.9558331430328053</c:v>
                </c:pt>
                <c:pt idx="975">
                  <c:v>-9.5214075865702821</c:v>
                </c:pt>
                <c:pt idx="976">
                  <c:v>23.363128853234173</c:v>
                </c:pt>
                <c:pt idx="977">
                  <c:v>-20.991281532894643</c:v>
                </c:pt>
                <c:pt idx="978">
                  <c:v>-6.1155210352637965</c:v>
                </c:pt>
                <c:pt idx="979">
                  <c:v>1.7852536493969158</c:v>
                </c:pt>
                <c:pt idx="980">
                  <c:v>28.477085233767973</c:v>
                </c:pt>
                <c:pt idx="981">
                  <c:v>32.446941507211811</c:v>
                </c:pt>
                <c:pt idx="982">
                  <c:v>-48.803506678692891</c:v>
                </c:pt>
                <c:pt idx="983">
                  <c:v>63.545613719622835</c:v>
                </c:pt>
                <c:pt idx="984">
                  <c:v>-40.484840826106577</c:v>
                </c:pt>
                <c:pt idx="985">
                  <c:v>-71.849203293399796</c:v>
                </c:pt>
                <c:pt idx="986">
                  <c:v>-12.134796877238033</c:v>
                </c:pt>
                <c:pt idx="987">
                  <c:v>12.574892813271811</c:v>
                </c:pt>
                <c:pt idx="988">
                  <c:v>14.359706922870723</c:v>
                </c:pt>
                <c:pt idx="989">
                  <c:v>-23.634342291201662</c:v>
                </c:pt>
                <c:pt idx="990">
                  <c:v>11.227195504064142</c:v>
                </c:pt>
                <c:pt idx="991">
                  <c:v>64.531807885433125</c:v>
                </c:pt>
                <c:pt idx="992">
                  <c:v>-5.8814186180261849</c:v>
                </c:pt>
                <c:pt idx="993">
                  <c:v>-82.051457995989836</c:v>
                </c:pt>
                <c:pt idx="994">
                  <c:v>14.742713251850615</c:v>
                </c:pt>
                <c:pt idx="995">
                  <c:v>23.945684723769901</c:v>
                </c:pt>
                <c:pt idx="996">
                  <c:v>60.347035371873062</c:v>
                </c:pt>
                <c:pt idx="997">
                  <c:v>79.707919782313667</c:v>
                </c:pt>
                <c:pt idx="998">
                  <c:v>-11.015462501454754</c:v>
                </c:pt>
                <c:pt idx="999">
                  <c:v>39.90098162813262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0C-4739-BB32-B0F1D56CF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495408"/>
        <c:axId val="930492912"/>
      </c:scatterChart>
      <c:valAx>
        <c:axId val="93049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2912"/>
        <c:crosses val="autoZero"/>
        <c:crossBetween val="midCat"/>
      </c:valAx>
      <c:valAx>
        <c:axId val="9304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565150</xdr:colOff>
      <xdr:row>22</xdr:row>
      <xdr:rowOff>31750</xdr:rowOff>
    </xdr:from>
    <xdr:to>
      <xdr:col>18</xdr:col>
      <xdr:colOff>552450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E9DF1-4EDF-4B31-9D24-CAC9B93AA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63500</xdr:colOff>
      <xdr:row>37</xdr:row>
      <xdr:rowOff>44450</xdr:rowOff>
    </xdr:from>
    <xdr:to>
      <xdr:col>14</xdr:col>
      <xdr:colOff>482600</xdr:colOff>
      <xdr:row>51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C55A93B-CB6B-4119-9270-32F3F4B8A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450850</xdr:colOff>
      <xdr:row>21</xdr:row>
      <xdr:rowOff>152400</xdr:rowOff>
    </xdr:from>
    <xdr:to>
      <xdr:col>13</xdr:col>
      <xdr:colOff>520700</xdr:colOff>
      <xdr:row>37</xdr:row>
      <xdr:rowOff>6350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7D68928-4379-4312-81DC-E93ECC52C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21</xdr:row>
      <xdr:rowOff>95250</xdr:rowOff>
    </xdr:from>
    <xdr:to>
      <xdr:col>8</xdr:col>
      <xdr:colOff>463550</xdr:colOff>
      <xdr:row>36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ABEBA9-89EC-47CE-A27B-C842B4558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mltechnique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AB99-19A6-43C1-BABB-8DCC1FB762C5}">
  <dimension ref="A1:ES1001"/>
  <sheetViews>
    <sheetView topLeftCell="AK1" workbookViewId="0">
      <selection activeCell="AP2" sqref="AP2"/>
    </sheetView>
  </sheetViews>
  <sheetFormatPr defaultRowHeight="14.5"/>
  <cols>
    <col min="1" max="3" width="8.7265625" style="13"/>
    <col min="4" max="7" width="8.7265625" style="6"/>
    <col min="8" max="8" width="11.81640625" style="6" customWidth="1"/>
    <col min="9" max="9" width="10.453125" style="10" customWidth="1"/>
    <col min="10" max="11" width="9.90625" style="10" customWidth="1"/>
    <col min="12" max="15" width="8.7265625" style="10"/>
    <col min="16" max="16" width="10.26953125" style="10" customWidth="1"/>
    <col min="17" max="17" width="11" style="10" customWidth="1"/>
    <col min="18" max="28" width="10.26953125" style="10" customWidth="1"/>
    <col min="29" max="29" width="12.08984375" style="10" customWidth="1"/>
    <col min="30" max="30" width="10.26953125" style="10" customWidth="1"/>
    <col min="37" max="37" width="8.7265625" style="2"/>
    <col min="38" max="38" width="12.81640625" style="2" customWidth="1"/>
    <col min="40" max="40" width="9.36328125" bestFit="1" customWidth="1"/>
    <col min="41" max="41" width="8.7265625" style="2"/>
    <col min="42" max="42" width="11.81640625" customWidth="1"/>
    <col min="43" max="43" width="10.81640625" customWidth="1"/>
    <col min="44" max="44" width="10.26953125" customWidth="1"/>
    <col min="45" max="45" width="9.453125" customWidth="1"/>
    <col min="46" max="46" width="11.453125" customWidth="1"/>
    <col min="47" max="47" width="9.81640625" customWidth="1"/>
    <col min="50" max="50" width="9.81640625" customWidth="1"/>
  </cols>
  <sheetData>
    <row r="1" spans="1:149" s="4" customFormat="1" ht="17.5">
      <c r="A1" s="26" t="s">
        <v>115</v>
      </c>
      <c r="B1" s="26" t="s">
        <v>116</v>
      </c>
      <c r="C1" s="26" t="s">
        <v>117</v>
      </c>
      <c r="D1" s="14" t="s">
        <v>104</v>
      </c>
      <c r="E1" s="14" t="s">
        <v>105</v>
      </c>
      <c r="F1" s="14" t="s">
        <v>106</v>
      </c>
      <c r="G1" s="14" t="s">
        <v>93</v>
      </c>
      <c r="H1" s="14" t="s">
        <v>241</v>
      </c>
      <c r="I1" s="39" t="s">
        <v>244</v>
      </c>
      <c r="J1" s="14" t="s">
        <v>95</v>
      </c>
      <c r="K1" s="14" t="s">
        <v>96</v>
      </c>
      <c r="L1" s="14" t="s">
        <v>97</v>
      </c>
      <c r="M1" s="14" t="s">
        <v>98</v>
      </c>
      <c r="N1" s="14" t="s">
        <v>99</v>
      </c>
      <c r="O1" s="14" t="s">
        <v>100</v>
      </c>
      <c r="P1" s="39" t="s">
        <v>271</v>
      </c>
      <c r="Q1" s="39" t="s">
        <v>274</v>
      </c>
      <c r="R1" s="39" t="s">
        <v>243</v>
      </c>
      <c r="S1" s="52" t="s">
        <v>253</v>
      </c>
      <c r="T1" s="50" t="s">
        <v>276</v>
      </c>
      <c r="U1" s="52" t="s">
        <v>266</v>
      </c>
      <c r="V1" s="50" t="s">
        <v>257</v>
      </c>
      <c r="W1" s="50" t="s">
        <v>258</v>
      </c>
      <c r="X1" s="50" t="s">
        <v>259</v>
      </c>
      <c r="Y1" s="50" t="s">
        <v>260</v>
      </c>
      <c r="Z1" s="50" t="s">
        <v>262</v>
      </c>
      <c r="AA1" s="50" t="s">
        <v>267</v>
      </c>
      <c r="AB1" s="34"/>
      <c r="AC1" s="14" t="s">
        <v>114</v>
      </c>
      <c r="AD1" s="14" t="s">
        <v>0</v>
      </c>
      <c r="AE1" s="15" t="s">
        <v>108</v>
      </c>
      <c r="AF1" s="15" t="s">
        <v>109</v>
      </c>
      <c r="AG1" s="15" t="s">
        <v>110</v>
      </c>
      <c r="AH1" s="15" t="s">
        <v>111</v>
      </c>
      <c r="AI1" s="15" t="s">
        <v>112</v>
      </c>
      <c r="AJ1" s="15" t="s">
        <v>113</v>
      </c>
      <c r="AK1" s="2"/>
      <c r="AL1" s="38" t="s">
        <v>120</v>
      </c>
      <c r="AN1" s="19" t="s">
        <v>118</v>
      </c>
      <c r="AO1" s="11"/>
      <c r="AP1" s="88" t="s">
        <v>119</v>
      </c>
      <c r="AQ1" s="89"/>
      <c r="AR1" s="89"/>
      <c r="AS1" s="89"/>
      <c r="AT1" s="89"/>
      <c r="AU1" s="89"/>
      <c r="AV1"/>
      <c r="AW1" s="18" t="s">
        <v>123</v>
      </c>
      <c r="AX1" s="18" t="s">
        <v>124</v>
      </c>
      <c r="AY1" s="18" t="s">
        <v>125</v>
      </c>
      <c r="AZ1" s="18" t="s">
        <v>126</v>
      </c>
      <c r="BA1" s="18" t="s">
        <v>127</v>
      </c>
      <c r="BB1" s="18" t="s">
        <v>128</v>
      </c>
      <c r="BC1" s="18" t="s">
        <v>129</v>
      </c>
      <c r="BD1" s="18" t="s">
        <v>130</v>
      </c>
      <c r="BE1" s="18" t="s">
        <v>131</v>
      </c>
      <c r="BF1" s="18" t="s">
        <v>132</v>
      </c>
      <c r="BG1" s="18" t="s">
        <v>133</v>
      </c>
      <c r="BH1" s="18" t="s">
        <v>134</v>
      </c>
      <c r="BI1" s="18" t="s">
        <v>135</v>
      </c>
      <c r="BJ1" s="18" t="s">
        <v>136</v>
      </c>
      <c r="BK1" s="18" t="s">
        <v>137</v>
      </c>
      <c r="BL1" s="18" t="s">
        <v>138</v>
      </c>
      <c r="BM1" s="18" t="s">
        <v>139</v>
      </c>
      <c r="BN1" s="18" t="s">
        <v>140</v>
      </c>
      <c r="BO1" s="18" t="s">
        <v>141</v>
      </c>
      <c r="BP1" s="18" t="s">
        <v>142</v>
      </c>
      <c r="BQ1" s="18" t="s">
        <v>143</v>
      </c>
      <c r="BR1" s="18" t="s">
        <v>144</v>
      </c>
      <c r="BS1" s="18" t="s">
        <v>145</v>
      </c>
      <c r="BT1" s="18" t="s">
        <v>146</v>
      </c>
      <c r="BU1" s="18" t="s">
        <v>147</v>
      </c>
      <c r="BV1" s="18" t="s">
        <v>148</v>
      </c>
      <c r="BW1" s="18" t="s">
        <v>149</v>
      </c>
      <c r="BX1" s="18" t="s">
        <v>150</v>
      </c>
      <c r="BY1" s="18" t="s">
        <v>151</v>
      </c>
      <c r="BZ1" s="18" t="s">
        <v>152</v>
      </c>
      <c r="CA1" s="18" t="s">
        <v>153</v>
      </c>
      <c r="CB1" s="18" t="s">
        <v>154</v>
      </c>
      <c r="CC1" s="18" t="s">
        <v>155</v>
      </c>
      <c r="CD1" s="18" t="s">
        <v>156</v>
      </c>
      <c r="CE1" s="18" t="s">
        <v>157</v>
      </c>
      <c r="CF1" s="18" t="s">
        <v>158</v>
      </c>
      <c r="CG1" s="18" t="s">
        <v>159</v>
      </c>
      <c r="CH1" s="18" t="s">
        <v>160</v>
      </c>
      <c r="CI1" s="18" t="s">
        <v>161</v>
      </c>
      <c r="CJ1" s="18" t="s">
        <v>162</v>
      </c>
      <c r="CK1" s="18" t="s">
        <v>163</v>
      </c>
      <c r="CL1" s="18" t="s">
        <v>164</v>
      </c>
      <c r="CM1" s="18" t="s">
        <v>165</v>
      </c>
      <c r="CN1" s="18" t="s">
        <v>166</v>
      </c>
      <c r="CO1" s="18" t="s">
        <v>167</v>
      </c>
      <c r="CP1" s="18" t="s">
        <v>168</v>
      </c>
      <c r="CQ1" s="18" t="s">
        <v>169</v>
      </c>
      <c r="CR1" s="18" t="s">
        <v>170</v>
      </c>
      <c r="CS1" s="18" t="s">
        <v>171</v>
      </c>
      <c r="CT1" s="18" t="s">
        <v>172</v>
      </c>
      <c r="CU1" s="18" t="s">
        <v>173</v>
      </c>
      <c r="CV1" s="18" t="s">
        <v>174</v>
      </c>
      <c r="CW1" s="18" t="s">
        <v>175</v>
      </c>
      <c r="CX1" s="18" t="s">
        <v>176</v>
      </c>
      <c r="CY1" s="18" t="s">
        <v>177</v>
      </c>
      <c r="CZ1" s="18" t="s">
        <v>178</v>
      </c>
      <c r="DA1" s="18" t="s">
        <v>179</v>
      </c>
      <c r="DB1" s="18" t="s">
        <v>180</v>
      </c>
      <c r="DC1" s="18" t="s">
        <v>181</v>
      </c>
      <c r="DD1" s="18" t="s">
        <v>182</v>
      </c>
      <c r="DE1" s="18" t="s">
        <v>183</v>
      </c>
      <c r="DF1" s="18" t="s">
        <v>184</v>
      </c>
      <c r="DG1" s="18" t="s">
        <v>185</v>
      </c>
      <c r="DH1" s="18" t="s">
        <v>186</v>
      </c>
      <c r="DI1" s="18" t="s">
        <v>187</v>
      </c>
      <c r="DJ1" s="18" t="s">
        <v>188</v>
      </c>
      <c r="DK1" s="18" t="s">
        <v>189</v>
      </c>
      <c r="DL1" s="18" t="s">
        <v>190</v>
      </c>
      <c r="DM1" s="18" t="s">
        <v>191</v>
      </c>
      <c r="DN1" s="18" t="s">
        <v>192</v>
      </c>
      <c r="DO1" s="18" t="s">
        <v>193</v>
      </c>
      <c r="DP1" s="18" t="s">
        <v>194</v>
      </c>
      <c r="DQ1" s="18" t="s">
        <v>195</v>
      </c>
      <c r="DR1" s="18" t="s">
        <v>196</v>
      </c>
      <c r="DS1" s="18" t="s">
        <v>197</v>
      </c>
      <c r="DT1" s="18" t="s">
        <v>198</v>
      </c>
      <c r="DU1" s="18" t="s">
        <v>199</v>
      </c>
      <c r="DV1" s="18" t="s">
        <v>200</v>
      </c>
      <c r="DW1" s="18" t="s">
        <v>201</v>
      </c>
      <c r="DX1" s="18" t="s">
        <v>202</v>
      </c>
      <c r="DY1" s="18" t="s">
        <v>203</v>
      </c>
      <c r="DZ1" s="18" t="s">
        <v>204</v>
      </c>
      <c r="EA1" s="18" t="s">
        <v>205</v>
      </c>
      <c r="EB1" s="18" t="s">
        <v>206</v>
      </c>
      <c r="EC1" s="18" t="s">
        <v>207</v>
      </c>
      <c r="ED1" s="18" t="s">
        <v>208</v>
      </c>
      <c r="EE1" s="18" t="s">
        <v>209</v>
      </c>
      <c r="EF1" s="18" t="s">
        <v>210</v>
      </c>
      <c r="EG1" s="18" t="s">
        <v>211</v>
      </c>
      <c r="EH1" s="18" t="s">
        <v>212</v>
      </c>
      <c r="EI1" s="18" t="s">
        <v>213</v>
      </c>
      <c r="EJ1" s="18" t="s">
        <v>214</v>
      </c>
      <c r="EK1" s="18" t="s">
        <v>225</v>
      </c>
      <c r="EL1" s="18" t="s">
        <v>226</v>
      </c>
      <c r="EM1" s="18" t="s">
        <v>227</v>
      </c>
      <c r="EN1" s="18" t="s">
        <v>228</v>
      </c>
      <c r="EO1" s="18" t="s">
        <v>229</v>
      </c>
      <c r="EP1" s="18" t="s">
        <v>230</v>
      </c>
      <c r="EQ1" s="18" t="s">
        <v>231</v>
      </c>
      <c r="ER1" s="18" t="s">
        <v>232</v>
      </c>
      <c r="ES1" s="18" t="s">
        <v>233</v>
      </c>
    </row>
    <row r="2" spans="1:149">
      <c r="A2" s="6">
        <f ca="1">LN((RAND()^(-Results!$E$4))-1)</f>
        <v>0.25519377747987565</v>
      </c>
      <c r="B2" s="6">
        <f ca="1">LN((RAND()^(-Results!$E$4))-1)</f>
        <v>0.46144130236013514</v>
      </c>
      <c r="C2" s="6">
        <f ca="1">LN((RAND()^(-Results!$E$4))-1)</f>
        <v>1.2216104938252321</v>
      </c>
      <c r="D2" s="6">
        <f ca="1">LN((RAND()^(-Results!$E$4))-1)</f>
        <v>0.30627177964383723</v>
      </c>
      <c r="E2" s="6">
        <f ca="1">LN((RAND()^(-Results!$E$4))-1)</f>
        <v>1.1950225873159448</v>
      </c>
      <c r="F2" s="6">
        <f ca="1">LN((RAND()^(-Results!$E$4))-1)</f>
        <v>1.7166315234609739</v>
      </c>
      <c r="G2" s="6">
        <f ca="1">LN((RAND()^(-Results!$E$4))-1)</f>
        <v>-1.9855986648353812</v>
      </c>
      <c r="H2" s="6">
        <f ca="1">G2-$AL$10</f>
        <v>-2.1225670325051724</v>
      </c>
      <c r="I2" s="10">
        <f ca="1">SUMPRODUCT(J2:O2,Results!B$12:G$12)+Results!$E$5*H2</f>
        <v>-26.737945598976246</v>
      </c>
      <c r="J2" s="10">
        <f ca="1">SUMPRODUCT($A2:$F2,Results!$B$15:$G$15)</f>
        <v>3.2768689152739987</v>
      </c>
      <c r="K2" s="10">
        <f ca="1">SUMPRODUCT($A2:$F2,Results!$B$16:$G$16)</f>
        <v>4.3091545036804266</v>
      </c>
      <c r="L2" s="10">
        <f ca="1">SUMPRODUCT($A2:$F2,Results!$B$17:$G$17)</f>
        <v>-0.63882518713787761</v>
      </c>
      <c r="M2" s="10">
        <f ca="1">SUMPRODUCT($A2:$F2,Results!$B$18:$G$18)</f>
        <v>1.1287235754992637</v>
      </c>
      <c r="N2" s="10">
        <f ca="1">SUMPRODUCT($A2:$F2,Results!$B$19:$G$19)</f>
        <v>-7.1658583171613754</v>
      </c>
      <c r="O2" s="10">
        <f ca="1">SUMPRODUCT($A2:$F2,Results!$B$20:$G$20)</f>
        <v>1.1783931134840726</v>
      </c>
      <c r="P2" s="10" cm="1">
        <f t="array" aca="1" ref="P2" ca="1">SUMPRODUCT(J2:O2,TRANSPOSE(BL$20:BL$25))+$AD$20-$BL$27</f>
        <v>-19.199011947307106</v>
      </c>
      <c r="Q2" s="10" cm="1">
        <f t="array" aca="1" ref="Q2" ca="1">SUMPRODUCT(J2:O2,TRANSPOSE(ES$20:ES$25))+$AD$20-$ES$27</f>
        <v>-18.559581349688042</v>
      </c>
      <c r="R2" s="10">
        <f ca="1">I2-Results!$E$5*H2</f>
        <v>-18.247677468955558</v>
      </c>
      <c r="S2" s="10" cm="1">
        <f t="array" aca="1" ref="S2" ca="1">SUMPRODUCT(J2:O2,TRANSPOSE(AR$28:AR$33))+$AD$20-$AC$26</f>
        <v>-20.689153696102295</v>
      </c>
      <c r="T2" s="10">
        <f ca="1">SUMPRODUCT(J2:O2,Results!K$9:P$9)</f>
        <v>-18.31131891175588</v>
      </c>
      <c r="U2" s="10">
        <f ca="1">SUMPRODUCT(J2:O2,Results!K$9:P$9)+$AD$20-$AC$31</f>
        <v>-18.326194470267016</v>
      </c>
      <c r="V2" s="10">
        <f ca="1">I2-P2</f>
        <v>-7.5389336516691401</v>
      </c>
      <c r="W2" s="10">
        <f ca="1">I2-Q2</f>
        <v>-8.1783642492882045</v>
      </c>
      <c r="X2" s="10">
        <f ca="1">I2-R2</f>
        <v>-8.4902681300206879</v>
      </c>
      <c r="Y2" s="10">
        <f ca="1">I2-S2</f>
        <v>-6.0487919028739512</v>
      </c>
      <c r="Z2" s="10">
        <f ca="1">I2-$AD$20</f>
        <v>-26.461274837272555</v>
      </c>
      <c r="AA2" s="10">
        <f ca="1">I2-U2</f>
        <v>-8.4117511287092306</v>
      </c>
      <c r="AC2" s="14" t="s">
        <v>0</v>
      </c>
      <c r="AD2" s="8">
        <f t="shared" ref="AD2:AJ2" ca="1" si="0">CORREL($I:$I,I:I)</f>
        <v>1</v>
      </c>
      <c r="AE2" s="8">
        <f t="shared" ca="1" si="0"/>
        <v>-0.58060400268015755</v>
      </c>
      <c r="AF2" s="8">
        <f t="shared" ca="1" si="0"/>
        <v>-0.38242071198896355</v>
      </c>
      <c r="AG2" s="8">
        <f t="shared" ca="1" si="0"/>
        <v>0.929959749351156</v>
      </c>
      <c r="AH2" s="8">
        <f t="shared" ca="1" si="0"/>
        <v>0.21660443893631426</v>
      </c>
      <c r="AI2" s="8">
        <f t="shared" ca="1" si="0"/>
        <v>0.58470413625298179</v>
      </c>
      <c r="AJ2" s="8">
        <f t="shared" ca="1" si="0"/>
        <v>-0.71921893281970739</v>
      </c>
      <c r="AL2" s="12">
        <f ca="1">IF(Results!B4=1,SUMPRODUCT(AP2:AU2,AP2:AU2)/AP2,1)</f>
        <v>117563.68595356538</v>
      </c>
      <c r="AN2" s="3">
        <f ca="1">SUMPRODUCT(J:J,I:I)*Results!B4</f>
        <v>-243161.88285150705</v>
      </c>
      <c r="AO2" s="12"/>
      <c r="AP2" s="12">
        <f t="shared" ref="AP2:AU2" ca="1" si="1">SUMPRODUCT($J:$J,J:J)*AP10</f>
        <v>77395.639083799848</v>
      </c>
      <c r="AQ2" s="12">
        <f t="shared" ca="1" si="1"/>
        <v>12152.725130638033</v>
      </c>
      <c r="AR2" s="12">
        <f t="shared" ca="1" si="1"/>
        <v>-36980.649787956456</v>
      </c>
      <c r="AS2" s="12">
        <f t="shared" ca="1" si="1"/>
        <v>-34333.018971935795</v>
      </c>
      <c r="AT2" s="12">
        <f t="shared" ca="1" si="1"/>
        <v>5857.9328167475014</v>
      </c>
      <c r="AU2" s="12">
        <f t="shared" ca="1" si="1"/>
        <v>19506.483608799757</v>
      </c>
      <c r="AW2" s="10"/>
      <c r="AX2" s="10">
        <f t="shared" ref="AX2:CC2" ca="1" si="2">AX20*AX$10</f>
        <v>-1.7087417204252924</v>
      </c>
      <c r="AY2" s="10">
        <f t="shared" ca="1" si="2"/>
        <v>-1.5776312207814147</v>
      </c>
      <c r="AZ2" s="10">
        <f t="shared" ca="1" si="2"/>
        <v>-1.6474732000662062</v>
      </c>
      <c r="BA2" s="10">
        <f t="shared" ca="1" si="2"/>
        <v>-1.6229803587772107</v>
      </c>
      <c r="BB2" s="10">
        <f t="shared" ca="1" si="2"/>
        <v>-1.613069171836562</v>
      </c>
      <c r="BC2" s="10">
        <f t="shared" ca="1" si="2"/>
        <v>-1.5952440917240955</v>
      </c>
      <c r="BD2" s="10">
        <f t="shared" ca="1" si="2"/>
        <v>-1.5801136291599192</v>
      </c>
      <c r="BE2" s="10">
        <f t="shared" ca="1" si="2"/>
        <v>-1.5663102577887473</v>
      </c>
      <c r="BF2" s="10">
        <f t="shared" ca="1" si="2"/>
        <v>-1.554849321278668</v>
      </c>
      <c r="BG2" s="10">
        <f t="shared" ca="1" si="2"/>
        <v>-1.5454635446583678</v>
      </c>
      <c r="BH2" s="10">
        <f t="shared" ca="1" si="2"/>
        <v>-1.5379902599138653</v>
      </c>
      <c r="BI2" s="10">
        <f t="shared" ca="1" si="2"/>
        <v>-1.5321318681121125</v>
      </c>
      <c r="BJ2" s="10">
        <f t="shared" ca="1" si="2"/>
        <v>-1.5276128610791018</v>
      </c>
      <c r="BK2" s="10">
        <f t="shared" ca="1" si="2"/>
        <v>-1.5241762959704741</v>
      </c>
      <c r="BL2" s="10">
        <f t="shared" ca="1" si="2"/>
        <v>-1.5216022943092087</v>
      </c>
      <c r="BM2" s="10">
        <f t="shared" ca="1" si="2"/>
        <v>-1.5197070216852242</v>
      </c>
      <c r="BN2" s="10">
        <f t="shared" ca="1" si="2"/>
        <v>-1.5183407685537322</v>
      </c>
      <c r="BO2" s="10">
        <f t="shared" ca="1" si="2"/>
        <v>-1.5173834142941758</v>
      </c>
      <c r="BP2" s="10">
        <f t="shared" ca="1" si="2"/>
        <v>-1.5167397554367865</v>
      </c>
      <c r="BQ2" s="10">
        <f t="shared" ca="1" si="2"/>
        <v>-1.5163349964161104</v>
      </c>
      <c r="BR2" s="10">
        <f t="shared" ca="1" si="2"/>
        <v>-1.5161107831755818</v>
      </c>
      <c r="BS2" s="10">
        <f t="shared" ca="1" si="2"/>
        <v>-1.5160218363031368</v>
      </c>
      <c r="BT2" s="10">
        <f t="shared" ca="1" si="2"/>
        <v>-1.516033177164241</v>
      </c>
      <c r="BU2" s="10">
        <f t="shared" ca="1" si="2"/>
        <v>-1.5161178840753851</v>
      </c>
      <c r="BV2" s="10">
        <f t="shared" ca="1" si="2"/>
        <v>-1.5162553024867969</v>
      </c>
      <c r="BW2" s="10">
        <f t="shared" ca="1" si="2"/>
        <v>-1.5164296316184087</v>
      </c>
      <c r="BX2" s="10">
        <f t="shared" ca="1" si="2"/>
        <v>-1.5166288169553641</v>
      </c>
      <c r="BY2" s="10">
        <f t="shared" ca="1" si="2"/>
        <v>-1.5168436875107372</v>
      </c>
      <c r="BZ2" s="10">
        <f t="shared" ca="1" si="2"/>
        <v>-1.517067286840684</v>
      </c>
      <c r="CA2" s="10">
        <f t="shared" ca="1" si="2"/>
        <v>-1.5172943561638872</v>
      </c>
      <c r="CB2" s="10">
        <f t="shared" ca="1" si="2"/>
        <v>-1.517520936138641</v>
      </c>
      <c r="CC2" s="10">
        <f t="shared" ca="1" si="2"/>
        <v>-1.5177440607531443</v>
      </c>
      <c r="CD2" s="10">
        <f t="shared" ref="CD2:DI2" ca="1" si="3">CD20*CD$10</f>
        <v>-1.5179615224492962</v>
      </c>
      <c r="CE2" s="10">
        <f t="shared" ca="1" si="3"/>
        <v>-1.5181716921669195</v>
      </c>
      <c r="CF2" s="10">
        <f t="shared" ca="1" si="3"/>
        <v>-1.5183733816296845</v>
      </c>
      <c r="CG2" s="10">
        <f t="shared" ca="1" si="3"/>
        <v>-1.5185657380588791</v>
      </c>
      <c r="CH2" s="10">
        <f t="shared" ca="1" si="3"/>
        <v>-1.5187481637430371</v>
      </c>
      <c r="CI2" s="10">
        <f t="shared" ca="1" si="3"/>
        <v>-1.5189202546360749</v>
      </c>
      <c r="CJ2" s="10">
        <f t="shared" ca="1" si="3"/>
        <v>-1.519081753508335</v>
      </c>
      <c r="CK2" s="10">
        <f t="shared" ca="1" si="3"/>
        <v>-1.5192325142186578</v>
      </c>
      <c r="CL2" s="10">
        <f t="shared" ca="1" si="3"/>
        <v>-1.5193724744794246</v>
      </c>
      <c r="CM2" s="10">
        <f t="shared" ca="1" si="3"/>
        <v>-1.5195016351041004</v>
      </c>
      <c r="CN2" s="10">
        <f t="shared" ca="1" si="3"/>
        <v>-1.5196200442005914</v>
      </c>
      <c r="CO2" s="10">
        <f t="shared" ca="1" si="3"/>
        <v>-1.5197277851366857</v>
      </c>
      <c r="CP2" s="10">
        <f t="shared" ca="1" si="3"/>
        <v>-1.5198249673815178</v>
      </c>
      <c r="CQ2" s="10">
        <f t="shared" ca="1" si="3"/>
        <v>-1.5199117195393419</v>
      </c>
      <c r="CR2" s="10">
        <f t="shared" ca="1" si="3"/>
        <v>-1.5199881840540626</v>
      </c>
      <c r="CS2" s="10">
        <f t="shared" ca="1" si="3"/>
        <v>-1.5200545131868364</v>
      </c>
      <c r="CT2" s="10">
        <f t="shared" ca="1" si="3"/>
        <v>-1.5201108659635409</v>
      </c>
      <c r="CU2" s="10">
        <f t="shared" ca="1" si="3"/>
        <v>-1.5201574058610097</v>
      </c>
      <c r="CV2" s="10">
        <f t="shared" ca="1" si="3"/>
        <v>-1.5201942990559079</v>
      </c>
      <c r="CW2" s="10">
        <f t="shared" ca="1" si="3"/>
        <v>-1.5202217131020548</v>
      </c>
      <c r="CX2" s="10">
        <f t="shared" ca="1" si="3"/>
        <v>-1.5202398159339223</v>
      </c>
      <c r="CY2" s="10">
        <f t="shared" ca="1" si="3"/>
        <v>-1.5202487751184275</v>
      </c>
      <c r="CZ2" s="10">
        <f t="shared" ca="1" si="3"/>
        <v>-1.5202487572956651</v>
      </c>
      <c r="DA2" s="10">
        <f t="shared" ca="1" si="3"/>
        <v>-1.5202399277633785</v>
      </c>
      <c r="DB2" s="10">
        <f t="shared" ca="1" si="3"/>
        <v>-1.5202224501707446</v>
      </c>
      <c r="DC2" s="10">
        <f t="shared" ca="1" si="3"/>
        <v>-1.5201964862952433</v>
      </c>
      <c r="DD2" s="10">
        <f t="shared" ca="1" si="3"/>
        <v>-1.5201621958826419</v>
      </c>
      <c r="DE2" s="10">
        <f t="shared" ca="1" si="3"/>
        <v>-1.5201197365348922</v>
      </c>
      <c r="DF2" s="10">
        <f t="shared" ca="1" si="3"/>
        <v>-1.520069263634348</v>
      </c>
      <c r="DG2" s="10">
        <f t="shared" ca="1" si="3"/>
        <v>-1.5200109302954985</v>
      </c>
      <c r="DH2" s="10">
        <f t="shared" ca="1" si="3"/>
        <v>-1.5199448873374941</v>
      </c>
      <c r="DI2" s="10">
        <f t="shared" ca="1" si="3"/>
        <v>-1.5198712832723562</v>
      </c>
      <c r="DJ2" s="10">
        <f t="shared" ref="DJ2:ES2" ca="1" si="4">DJ20*DJ$10</f>
        <v>-1.5197902643049881</v>
      </c>
      <c r="DK2" s="10">
        <f t="shared" ca="1" si="4"/>
        <v>-1.5197019743420168</v>
      </c>
      <c r="DL2" s="10">
        <f t="shared" ca="1" si="4"/>
        <v>-1.5196065550072257</v>
      </c>
      <c r="DM2" s="10">
        <f t="shared" ca="1" si="4"/>
        <v>-1.519504145661853</v>
      </c>
      <c r="DN2" s="10">
        <f t="shared" ca="1" si="4"/>
        <v>-1.5193948834284676</v>
      </c>
      <c r="DO2" s="10">
        <f t="shared" ca="1" si="4"/>
        <v>-1.519278903217419</v>
      </c>
      <c r="DP2" s="10">
        <f t="shared" ca="1" si="4"/>
        <v>-1.519156337755124</v>
      </c>
      <c r="DQ2" s="10">
        <f t="shared" ca="1" si="4"/>
        <v>-1.519027317613612</v>
      </c>
      <c r="DR2" s="10">
        <f t="shared" ca="1" si="4"/>
        <v>-1.5188919712409001</v>
      </c>
      <c r="DS2" s="10">
        <f t="shared" ca="1" si="4"/>
        <v>-1.5187504249918695</v>
      </c>
      <c r="DT2" s="10">
        <f t="shared" ca="1" si="4"/>
        <v>-1.5186028031593999</v>
      </c>
      <c r="DU2" s="10">
        <f t="shared" ca="1" si="4"/>
        <v>-1.5184492280055779</v>
      </c>
      <c r="DV2" s="10">
        <f t="shared" ca="1" si="4"/>
        <v>-1.5182898197928318</v>
      </c>
      <c r="DW2" s="10">
        <f t="shared" ca="1" si="4"/>
        <v>-1.5181246968148951</v>
      </c>
      <c r="DX2" s="10">
        <f t="shared" ca="1" si="4"/>
        <v>-1.5179539754275264</v>
      </c>
      <c r="DY2" s="10">
        <f t="shared" ca="1" si="4"/>
        <v>-1.5177777700789155</v>
      </c>
      <c r="DZ2" s="10">
        <f t="shared" ca="1" si="4"/>
        <v>-1.5175961933397482</v>
      </c>
      <c r="EA2" s="10">
        <f t="shared" ca="1" si="4"/>
        <v>-1.5174093559328921</v>
      </c>
      <c r="EB2" s="10">
        <f t="shared" ca="1" si="4"/>
        <v>-1.5172173667626818</v>
      </c>
      <c r="EC2" s="10">
        <f t="shared" ca="1" si="4"/>
        <v>-1.5170203329437988</v>
      </c>
      <c r="ED2" s="10">
        <f t="shared" ca="1" si="4"/>
        <v>-1.5168183598297289</v>
      </c>
      <c r="EE2" s="10">
        <f t="shared" ca="1" si="4"/>
        <v>-1.5166115510407927</v>
      </c>
      <c r="EF2" s="10">
        <f t="shared" ca="1" si="4"/>
        <v>-1.5164000084917537</v>
      </c>
      <c r="EG2" s="10">
        <f t="shared" ca="1" si="4"/>
        <v>-1.5161838324189962</v>
      </c>
      <c r="EH2" s="10">
        <f t="shared" ca="1" si="4"/>
        <v>-1.5159631214072815</v>
      </c>
      <c r="EI2" s="10">
        <f t="shared" ca="1" si="4"/>
        <v>-1.5157379724160813</v>
      </c>
      <c r="EJ2" s="10">
        <f t="shared" ca="1" si="4"/>
        <v>-1.5155084808054946</v>
      </c>
      <c r="EK2" s="10">
        <f t="shared" ca="1" si="4"/>
        <v>-1.515274740361751</v>
      </c>
      <c r="EL2" s="10">
        <f t="shared" ca="1" si="4"/>
        <v>-1.5150368433223083</v>
      </c>
      <c r="EM2" s="10">
        <f t="shared" ca="1" si="4"/>
        <v>-1.5147948804005473</v>
      </c>
      <c r="EN2" s="10">
        <f t="shared" ca="1" si="4"/>
        <v>-1.5145489408100692</v>
      </c>
      <c r="EO2" s="10">
        <f t="shared" ca="1" si="4"/>
        <v>-1.5142991122886036</v>
      </c>
      <c r="EP2" s="10">
        <f t="shared" ca="1" si="4"/>
        <v>-1.5140454811215343</v>
      </c>
      <c r="EQ2" s="10">
        <f t="shared" ca="1" si="4"/>
        <v>-1.5137881321650426</v>
      </c>
      <c r="ER2" s="10">
        <f t="shared" ca="1" si="4"/>
        <v>-1.5135271488688786</v>
      </c>
      <c r="ES2" s="10">
        <f t="shared" ca="1" si="4"/>
        <v>-1.513262613298771</v>
      </c>
    </row>
    <row r="3" spans="1:149" ht="16.5">
      <c r="A3" s="6">
        <f ca="1">LN((RAND()^(-Results!$E$4))-1)</f>
        <v>1.6286869816537569E-2</v>
      </c>
      <c r="B3" s="6">
        <f ca="1">LN((RAND()^(-Results!$E$4))-1)</f>
        <v>1.8301770917463358</v>
      </c>
      <c r="C3" s="6">
        <f ca="1">LN((RAND()^(-Results!$E$4))-1)</f>
        <v>1.0482828807217794</v>
      </c>
      <c r="D3" s="6">
        <f ca="1">LN((RAND()^(-Results!$E$4))-1)</f>
        <v>-2.4375269377366497</v>
      </c>
      <c r="E3" s="6">
        <f ca="1">LN((RAND()^(-Results!$E$4))-1)</f>
        <v>-0.48816325572672192</v>
      </c>
      <c r="F3" s="6">
        <f ca="1">LN((RAND()^(-Results!$E$4))-1)</f>
        <v>-3.664277943695895</v>
      </c>
      <c r="G3" s="6">
        <f ca="1">LN((RAND()^(-Results!$E$4))-1)</f>
        <v>-0.17019284194491588</v>
      </c>
      <c r="H3" s="6">
        <f t="shared" ref="H3:H66" ca="1" si="5">G3-$AL$10</f>
        <v>-0.30716120961470728</v>
      </c>
      <c r="I3" s="10">
        <f ca="1">SUMPRODUCT(J3:O3,Results!B$12:G$12)+Results!$E$5*H3</f>
        <v>41.328512701612176</v>
      </c>
      <c r="J3" s="10">
        <f ca="1">SUMPRODUCT($A3:$F3,Results!$B$15:$G$15)</f>
        <v>0.73303234042800458</v>
      </c>
      <c r="K3" s="10">
        <f ca="1">SUMPRODUCT($A3:$F3,Results!$B$16:$G$16)</f>
        <v>-5.8069076638670047</v>
      </c>
      <c r="L3" s="10">
        <f ca="1">SUMPRODUCT($A3:$F3,Results!$B$17:$G$17)</f>
        <v>10.317865761301121</v>
      </c>
      <c r="M3" s="10">
        <f ca="1">SUMPRODUCT($A3:$F3,Results!$B$18:$G$18)</f>
        <v>2.6685695708892379</v>
      </c>
      <c r="N3" s="10">
        <f ca="1">SUMPRODUCT($A3:$F3,Results!$B$19:$G$19)</f>
        <v>6.3992458916747292</v>
      </c>
      <c r="O3" s="10">
        <f ca="1">SUMPRODUCT($A3:$F3,Results!$B$20:$G$20)</f>
        <v>-3.8701029563483846</v>
      </c>
      <c r="P3" s="10" cm="1">
        <f t="array" aca="1" ref="P3" ca="1">SUMPRODUCT(J3:O3,TRANSPOSE(BL$20:BL$25))+$AD$20-$BL$27</f>
        <v>43.860005586126725</v>
      </c>
      <c r="Q3" s="10" cm="1">
        <f t="array" aca="1" ref="Q3" ca="1">SUMPRODUCT(J3:O3,TRANSPOSE(ES$20:ES$25))+$AD$20-$ES$27</f>
        <v>42.010905643533306</v>
      </c>
      <c r="R3" s="10">
        <f ca="1">I3-Results!$E$5*H3</f>
        <v>42.557157540071003</v>
      </c>
      <c r="S3" s="10" cm="1">
        <f t="array" aca="1" ref="S3" ca="1">SUMPRODUCT(J3:O3,TRANSPOSE(AR$28:AR$33))+$AD$20-$AC$26</f>
        <v>45.47193546061618</v>
      </c>
      <c r="T3" s="10">
        <f ca="1">SUMPRODUCT(J3:O3,Results!K$9:P$9)</f>
        <v>41.514345050185895</v>
      </c>
      <c r="U3" s="10">
        <f ca="1">SUMPRODUCT(J3:O3,Results!K$9:P$9)+$AD$20-$AC$31</f>
        <v>41.499469491674759</v>
      </c>
      <c r="V3" s="10">
        <f t="shared" ref="V3:V66" ca="1" si="6">I3-P3</f>
        <v>-2.5314928845145488</v>
      </c>
      <c r="W3" s="10">
        <f t="shared" ref="W3:W66" ca="1" si="7">I3-Q3</f>
        <v>-0.68239294192112965</v>
      </c>
      <c r="X3" s="10">
        <f t="shared" ref="X3:X66" ca="1" si="8">I3-R3</f>
        <v>-1.2286448384588269</v>
      </c>
      <c r="Y3" s="10">
        <f t="shared" ref="Y3:Y66" ca="1" si="9">I3-S3</f>
        <v>-4.1434227590040038</v>
      </c>
      <c r="Z3" s="10">
        <f t="shared" ref="Z3:Z66" ca="1" si="10">I3-$AD$20</f>
        <v>41.605183463315868</v>
      </c>
      <c r="AA3" s="10">
        <f t="shared" ref="AA3:AA66" ca="1" si="11">I3-U3</f>
        <v>-0.1709567900625828</v>
      </c>
      <c r="AC3" s="15" t="s">
        <v>108</v>
      </c>
      <c r="AD3" s="8">
        <f t="shared" ref="AD3:AJ3" ca="1" si="12">CORREL($J:$J,I:I)</f>
        <v>-0.58060400268015755</v>
      </c>
      <c r="AE3" s="8">
        <f t="shared" ca="1" si="12"/>
        <v>1</v>
      </c>
      <c r="AF3" s="8">
        <f t="shared" ca="1" si="12"/>
        <v>0.27241727758562212</v>
      </c>
      <c r="AG3" s="8">
        <f t="shared" ca="1" si="12"/>
        <v>-0.47750713119370947</v>
      </c>
      <c r="AH3" s="8">
        <f t="shared" ca="1" si="12"/>
        <v>-0.64531508206510568</v>
      </c>
      <c r="AI3" s="8">
        <f t="shared" ca="1" si="12"/>
        <v>6.5681556703092364E-2</v>
      </c>
      <c r="AJ3" s="8">
        <f t="shared" ca="1" si="12"/>
        <v>0.44297031181449203</v>
      </c>
      <c r="AL3" s="12">
        <f ca="1">IF(Results!B5=1,SUMPRODUCT(AP3:AU3,AP3:AU3)/AQ3,1)</f>
        <v>62640.181224208238</v>
      </c>
      <c r="AM3" s="2"/>
      <c r="AN3" s="3">
        <f ca="1">SUMPRODUCT(K:K,I:I)*Results!B5</f>
        <v>-92315.16191977897</v>
      </c>
      <c r="AO3" s="12"/>
      <c r="AP3" s="3">
        <f t="shared" ref="AP3:AU3" ca="1" si="13">SUMPRODUCT($K:$K,J:J)*AP11</f>
        <v>12152.725130638033</v>
      </c>
      <c r="AQ3" s="3">
        <f t="shared" ca="1" si="13"/>
        <v>25711.844999941113</v>
      </c>
      <c r="AR3" s="3">
        <f t="shared" ca="1" si="13"/>
        <v>-14324.466725346841</v>
      </c>
      <c r="AS3" s="3">
        <f t="shared" ca="1" si="13"/>
        <v>-11676.564356784891</v>
      </c>
      <c r="AT3" s="3">
        <f t="shared" ca="1" si="13"/>
        <v>-8393.8759790943623</v>
      </c>
      <c r="AU3" s="3">
        <f t="shared" ca="1" si="13"/>
        <v>19743.790743094403</v>
      </c>
      <c r="AW3" s="10"/>
      <c r="AX3" s="10">
        <f t="shared" ref="AX3:CC3" ca="1" si="14">AX21*AX$10</f>
        <v>-1.2175145217915395</v>
      </c>
      <c r="AY3" s="10">
        <f t="shared" ca="1" si="14"/>
        <v>-0.46949774506789921</v>
      </c>
      <c r="AZ3" s="10">
        <f t="shared" ca="1" si="14"/>
        <v>-0.3154983612654304</v>
      </c>
      <c r="BA3" s="10">
        <f t="shared" ca="1" si="14"/>
        <v>-7.2731435989680918E-2</v>
      </c>
      <c r="BB3" s="10">
        <f t="shared" ca="1" si="14"/>
        <v>4.6195731575717922E-2</v>
      </c>
      <c r="BC3" s="10">
        <f t="shared" ca="1" si="14"/>
        <v>0.14292073588443446</v>
      </c>
      <c r="BD3" s="10">
        <f t="shared" ca="1" si="14"/>
        <v>0.20692837976730349</v>
      </c>
      <c r="BE3" s="10">
        <f t="shared" ca="1" si="14"/>
        <v>0.25483391924536886</v>
      </c>
      <c r="BF3" s="10">
        <f t="shared" ca="1" si="14"/>
        <v>0.29031170762109287</v>
      </c>
      <c r="BG3" s="10">
        <f t="shared" ca="1" si="14"/>
        <v>0.31786026175439769</v>
      </c>
      <c r="BH3" s="10">
        <f t="shared" ca="1" si="14"/>
        <v>0.33982141368890056</v>
      </c>
      <c r="BI3" s="10">
        <f t="shared" ca="1" si="14"/>
        <v>0.35793736639203649</v>
      </c>
      <c r="BJ3" s="10">
        <f t="shared" ca="1" si="14"/>
        <v>0.37332752922167417</v>
      </c>
      <c r="BK3" s="10">
        <f t="shared" ca="1" si="14"/>
        <v>0.38676972346103694</v>
      </c>
      <c r="BL3" s="10">
        <f t="shared" ca="1" si="14"/>
        <v>0.39879497837321798</v>
      </c>
      <c r="BM3" s="10">
        <f t="shared" ca="1" si="14"/>
        <v>0.40977440342440735</v>
      </c>
      <c r="BN3" s="10">
        <f t="shared" ca="1" si="14"/>
        <v>0.41996887361491797</v>
      </c>
      <c r="BO3" s="10">
        <f t="shared" ca="1" si="14"/>
        <v>0.42956410783929755</v>
      </c>
      <c r="BP3" s="10">
        <f t="shared" ca="1" si="14"/>
        <v>0.43869354340859879</v>
      </c>
      <c r="BQ3" s="10">
        <f t="shared" ca="1" si="14"/>
        <v>0.44745400294236154</v>
      </c>
      <c r="BR3" s="10">
        <f t="shared" ca="1" si="14"/>
        <v>0.45591636354429427</v>
      </c>
      <c r="BS3" s="10">
        <f t="shared" ca="1" si="14"/>
        <v>0.46413295307461289</v>
      </c>
      <c r="BT3" s="10">
        <f t="shared" ca="1" si="14"/>
        <v>0.47214271702393518</v>
      </c>
      <c r="BU3" s="10">
        <f t="shared" ca="1" si="14"/>
        <v>0.47997486940530659</v>
      </c>
      <c r="BV3" s="10">
        <f t="shared" ca="1" si="14"/>
        <v>0.48765149609693065</v>
      </c>
      <c r="BW3" s="10">
        <f t="shared" ca="1" si="14"/>
        <v>0.49518942819848444</v>
      </c>
      <c r="BX3" s="10">
        <f t="shared" ca="1" si="14"/>
        <v>0.50260160095920703</v>
      </c>
      <c r="BY3" s="10">
        <f t="shared" ca="1" si="14"/>
        <v>0.50989804676605011</v>
      </c>
      <c r="BZ3" s="10">
        <f t="shared" ca="1" si="14"/>
        <v>0.5170866254036387</v>
      </c>
      <c r="CA3" s="10">
        <f t="shared" ca="1" si="14"/>
        <v>0.52417356412611549</v>
      </c>
      <c r="CB3" s="10">
        <f t="shared" ca="1" si="14"/>
        <v>0.53116385901658414</v>
      </c>
      <c r="CC3" s="10">
        <f t="shared" ca="1" si="14"/>
        <v>0.53806157450647984</v>
      </c>
      <c r="CD3" s="10">
        <f t="shared" ref="CD3:DI3" ca="1" si="15">CD21*CD$10</f>
        <v>0.54487006769107715</v>
      </c>
      <c r="CE3" s="10">
        <f t="shared" ca="1" si="15"/>
        <v>0.55159215683173435</v>
      </c>
      <c r="CF3" s="10">
        <f t="shared" ca="1" si="15"/>
        <v>0.55823024825752166</v>
      </c>
      <c r="CG3" s="10">
        <f t="shared" ca="1" si="15"/>
        <v>0.56478643214641067</v>
      </c>
      <c r="CH3" s="10">
        <f t="shared" ca="1" si="15"/>
        <v>0.57126255495422185</v>
      </c>
      <c r="CI3" s="10">
        <f t="shared" ca="1" si="15"/>
        <v>0.57766027427515243</v>
      </c>
      <c r="CJ3" s="10">
        <f t="shared" ca="1" si="15"/>
        <v>0.58398110045663432</v>
      </c>
      <c r="CK3" s="10">
        <f t="shared" ca="1" si="15"/>
        <v>0.59022642820966931</v>
      </c>
      <c r="CL3" s="10">
        <f t="shared" ca="1" si="15"/>
        <v>0.59639756065139682</v>
      </c>
      <c r="CM3" s="10">
        <f t="shared" ca="1" si="15"/>
        <v>0.60249572761597769</v>
      </c>
      <c r="CN3" s="10">
        <f t="shared" ca="1" si="15"/>
        <v>0.60852209961991388</v>
      </c>
      <c r="CO3" s="10">
        <f t="shared" ca="1" si="15"/>
        <v>0.614477798529803</v>
      </c>
      <c r="CP3" s="10">
        <f t="shared" ca="1" si="15"/>
        <v>0.62036390572594169</v>
      </c>
      <c r="CQ3" s="10">
        <f t="shared" ca="1" si="15"/>
        <v>0.62618146836304533</v>
      </c>
      <c r="CR3" s="10">
        <f t="shared" ca="1" si="15"/>
        <v>0.63193150418417554</v>
      </c>
      <c r="CS3" s="10">
        <f t="shared" ca="1" si="15"/>
        <v>0.63761500523405168</v>
      </c>
      <c r="CT3" s="10">
        <f t="shared" ca="1" si="15"/>
        <v>0.64323294073468629</v>
      </c>
      <c r="CU3" s="10">
        <f t="shared" ca="1" si="15"/>
        <v>0.64878625932312817</v>
      </c>
      <c r="CV3" s="10">
        <f t="shared" ca="1" si="15"/>
        <v>0.65427589080319071</v>
      </c>
      <c r="CW3" s="10">
        <f t="shared" ca="1" si="15"/>
        <v>0.65970274752666236</v>
      </c>
      <c r="CX3" s="10">
        <f t="shared" ca="1" si="15"/>
        <v>0.66506772549184434</v>
      </c>
      <c r="CY3" s="10">
        <f t="shared" ca="1" si="15"/>
        <v>0.67037170522625233</v>
      </c>
      <c r="CZ3" s="10">
        <f t="shared" ca="1" si="15"/>
        <v>0.6756155525043529</v>
      </c>
      <c r="DA3" s="10">
        <f t="shared" ca="1" si="15"/>
        <v>0.68080011893904135</v>
      </c>
      <c r="DB3" s="10">
        <f t="shared" ca="1" si="15"/>
        <v>0.68592624247633993</v>
      </c>
      <c r="DC3" s="10">
        <f t="shared" ca="1" si="15"/>
        <v>0.69099474781575754</v>
      </c>
      <c r="DD3" s="10">
        <f t="shared" ca="1" si="15"/>
        <v>0.69600644677340262</v>
      </c>
      <c r="DE3" s="10">
        <f t="shared" ca="1" si="15"/>
        <v>0.70096213860086709</v>
      </c>
      <c r="DF3" s="10">
        <f t="shared" ca="1" si="15"/>
        <v>0.70586261026980679</v>
      </c>
      <c r="DG3" s="10">
        <f t="shared" ca="1" si="15"/>
        <v>0.71070863672977391</v>
      </c>
      <c r="DH3" s="10">
        <f t="shared" ca="1" si="15"/>
        <v>0.71550098114507121</v>
      </c>
      <c r="DI3" s="10">
        <f t="shared" ca="1" si="15"/>
        <v>0.72024039511502513</v>
      </c>
      <c r="DJ3" s="10">
        <f t="shared" ref="DJ3:ES3" ca="1" si="16">DJ21*DJ$10</f>
        <v>0.72492761888103519</v>
      </c>
      <c r="DK3" s="10">
        <f t="shared" ca="1" si="16"/>
        <v>0.72956338152296152</v>
      </c>
      <c r="DL3" s="10">
        <f t="shared" ca="1" si="16"/>
        <v>0.73414840114681723</v>
      </c>
      <c r="DM3" s="10">
        <f t="shared" ca="1" si="16"/>
        <v>0.73868338506526332</v>
      </c>
      <c r="DN3" s="10">
        <f t="shared" ca="1" si="16"/>
        <v>0.74316902997205547</v>
      </c>
      <c r="DO3" s="10">
        <f t="shared" ca="1" si="16"/>
        <v>0.74760602211133531</v>
      </c>
      <c r="DP3" s="10">
        <f t="shared" ca="1" si="16"/>
        <v>0.75199503744243701</v>
      </c>
      <c r="DQ3" s="10">
        <f t="shared" ca="1" si="16"/>
        <v>0.7563367418007485</v>
      </c>
      <c r="DR3" s="10">
        <f t="shared" ca="1" si="16"/>
        <v>0.76063179105502521</v>
      </c>
      <c r="DS3" s="10">
        <f t="shared" ca="1" si="16"/>
        <v>0.76488083126148332</v>
      </c>
      <c r="DT3" s="10">
        <f t="shared" ca="1" si="16"/>
        <v>0.76908449881491747</v>
      </c>
      <c r="DU3" s="10">
        <f t="shared" ca="1" si="16"/>
        <v>0.77324342059704887</v>
      </c>
      <c r="DV3" s="10">
        <f t="shared" ca="1" si="16"/>
        <v>0.77735821412225337</v>
      </c>
      <c r="DW3" s="10">
        <f t="shared" ca="1" si="16"/>
        <v>0.78142948768080334</v>
      </c>
      <c r="DX3" s="10">
        <f t="shared" ca="1" si="16"/>
        <v>0.78545784047972822</v>
      </c>
      <c r="DY3" s="10">
        <f t="shared" ca="1" si="16"/>
        <v>0.78944386278137735</v>
      </c>
      <c r="DZ3" s="10">
        <f t="shared" ca="1" si="16"/>
        <v>0.79338813603975999</v>
      </c>
      <c r="EA3" s="10">
        <f t="shared" ca="1" si="16"/>
        <v>0.79729123303472937</v>
      </c>
      <c r="EB3" s="10">
        <f t="shared" ca="1" si="16"/>
        <v>0.80115371800405233</v>
      </c>
      <c r="EC3" s="10">
        <f t="shared" ca="1" si="16"/>
        <v>0.80497614677343554</v>
      </c>
      <c r="ED3" s="10">
        <f t="shared" ca="1" si="16"/>
        <v>0.80875906688452637</v>
      </c>
      <c r="EE3" s="10">
        <f t="shared" ca="1" si="16"/>
        <v>0.81250301772094724</v>
      </c>
      <c r="EF3" s="10">
        <f t="shared" ca="1" si="16"/>
        <v>0.81620853063239152</v>
      </c>
      <c r="EG3" s="10">
        <f t="shared" ca="1" si="16"/>
        <v>0.81987612905681706</v>
      </c>
      <c r="EH3" s="10">
        <f t="shared" ca="1" si="16"/>
        <v>0.82350632864077034</v>
      </c>
      <c r="EI3" s="10">
        <f t="shared" ca="1" si="16"/>
        <v>0.82709963735787373</v>
      </c>
      <c r="EJ3" s="10">
        <f t="shared" ca="1" si="16"/>
        <v>0.83065655562550123</v>
      </c>
      <c r="EK3" s="10">
        <f t="shared" ca="1" si="16"/>
        <v>0.83417757641967916</v>
      </c>
      <c r="EL3" s="10">
        <f t="shared" ca="1" si="16"/>
        <v>0.83766318538822959</v>
      </c>
      <c r="EM3" s="10">
        <f t="shared" ca="1" si="16"/>
        <v>0.84111386096219365</v>
      </c>
      <c r="EN3" s="10">
        <f t="shared" ca="1" si="16"/>
        <v>0.84453007446555595</v>
      </c>
      <c r="EO3" s="10">
        <f t="shared" ca="1" si="16"/>
        <v>0.84791229022329739</v>
      </c>
      <c r="EP3" s="10">
        <f t="shared" ca="1" si="16"/>
        <v>0.85126096566779696</v>
      </c>
      <c r="EQ3" s="10">
        <f t="shared" ca="1" si="16"/>
        <v>0.85457655144362155</v>
      </c>
      <c r="ER3" s="10">
        <f t="shared" ca="1" si="16"/>
        <v>0.85785949151070906</v>
      </c>
      <c r="ES3" s="10">
        <f t="shared" ca="1" si="16"/>
        <v>0.86111022324598707</v>
      </c>
    </row>
    <row r="4" spans="1:149" ht="16.5">
      <c r="A4" s="6">
        <f ca="1">LN((RAND()^(-Results!$E$4))-1)</f>
        <v>1.0968335497501427</v>
      </c>
      <c r="B4" s="6">
        <f ca="1">LN((RAND()^(-Results!$E$4))-1)</f>
        <v>-2.0223397773745302</v>
      </c>
      <c r="C4" s="6">
        <f ca="1">LN((RAND()^(-Results!$E$4))-1)</f>
        <v>1.7194906574344138</v>
      </c>
      <c r="D4" s="6">
        <f ca="1">LN((RAND()^(-Results!$E$4))-1)</f>
        <v>2.706818990308946E-2</v>
      </c>
      <c r="E4" s="6">
        <f ca="1">LN((RAND()^(-Results!$E$4))-1)</f>
        <v>-2.775211550334276</v>
      </c>
      <c r="F4" s="6">
        <f ca="1">LN((RAND()^(-Results!$E$4))-1)</f>
        <v>0.58589700229480013</v>
      </c>
      <c r="G4" s="6">
        <f ca="1">LN((RAND()^(-Results!$E$4))-1)</f>
        <v>-1.2892140658634805</v>
      </c>
      <c r="H4" s="6">
        <f t="shared" ca="1" si="5"/>
        <v>-1.426182433533272</v>
      </c>
      <c r="I4" s="10">
        <f ca="1">SUMPRODUCT(J4:O4,Results!B$12:G$12)+Results!$E$5*H4</f>
        <v>25.693132849427872</v>
      </c>
      <c r="J4" s="10">
        <f ca="1">SUMPRODUCT($A4:$F4,Results!$B$15:$G$15)</f>
        <v>7.3127881503216683</v>
      </c>
      <c r="K4" s="10">
        <f ca="1">SUMPRODUCT($A4:$F4,Results!$B$16:$G$16)</f>
        <v>-3.6053435851461364</v>
      </c>
      <c r="L4" s="10">
        <f ca="1">SUMPRODUCT($A4:$F4,Results!$B$17:$G$17)</f>
        <v>4.0610813051243291</v>
      </c>
      <c r="M4" s="10">
        <f ca="1">SUMPRODUCT($A4:$F4,Results!$B$18:$G$18)</f>
        <v>-6.7478568121042795</v>
      </c>
      <c r="N4" s="10">
        <f ca="1">SUMPRODUCT($A4:$F4,Results!$B$19:$G$19)</f>
        <v>14.667981759809512</v>
      </c>
      <c r="O4" s="10">
        <f ca="1">SUMPRODUCT($A4:$F4,Results!$B$20:$G$20)</f>
        <v>-4.4559747674619565</v>
      </c>
      <c r="P4" s="10" cm="1">
        <f t="array" aca="1" ref="P4" ca="1">SUMPRODUCT(J4:O4,TRANSPOSE(BL$20:BL$25))+$AD$20-$BL$27</f>
        <v>29.360950067577267</v>
      </c>
      <c r="Q4" s="10" cm="1">
        <f t="array" aca="1" ref="Q4" ca="1">SUMPRODUCT(J4:O4,TRANSPOSE(ES$20:ES$25))+$AD$20-$ES$27</f>
        <v>30.549378223619129</v>
      </c>
      <c r="R4" s="10">
        <f ca="1">I4-Results!$E$5*H4</f>
        <v>31.397862583560961</v>
      </c>
      <c r="S4" s="10" cm="1">
        <f t="array" aca="1" ref="S4" ca="1">SUMPRODUCT(J4:O4,TRANSPOSE(AR$28:AR$33))+$AD$20-$AC$26</f>
        <v>26.68608553248017</v>
      </c>
      <c r="T4" s="10">
        <f ca="1">SUMPRODUCT(J4:O4,Results!K$9:P$9)</f>
        <v>30.989552255204853</v>
      </c>
      <c r="U4" s="10">
        <f ca="1">SUMPRODUCT(J4:O4,Results!K$9:P$9)+$AD$20-$AC$31</f>
        <v>30.974676696693717</v>
      </c>
      <c r="V4" s="10">
        <f t="shared" ca="1" si="6"/>
        <v>-3.6678172181493949</v>
      </c>
      <c r="W4" s="10">
        <f t="shared" ca="1" si="7"/>
        <v>-4.856245374191257</v>
      </c>
      <c r="X4" s="10">
        <f t="shared" ca="1" si="8"/>
        <v>-5.7047297341330889</v>
      </c>
      <c r="Y4" s="10">
        <f t="shared" ca="1" si="9"/>
        <v>-0.99295268305229811</v>
      </c>
      <c r="Z4" s="10">
        <f t="shared" ca="1" si="10"/>
        <v>25.969803611131564</v>
      </c>
      <c r="AA4" s="10">
        <f t="shared" ca="1" si="11"/>
        <v>-5.2815438472658442</v>
      </c>
      <c r="AC4" s="15" t="s">
        <v>109</v>
      </c>
      <c r="AD4" s="8">
        <f t="shared" ref="AD4:AJ4" ca="1" si="17">CORREL($K:$K,I:I)</f>
        <v>-0.38242071198896355</v>
      </c>
      <c r="AE4" s="8">
        <f t="shared" ca="1" si="17"/>
        <v>0.27241727758562212</v>
      </c>
      <c r="AF4" s="8">
        <f t="shared" ca="1" si="17"/>
        <v>1.0000000000000002</v>
      </c>
      <c r="AG4" s="8">
        <f t="shared" ca="1" si="17"/>
        <v>-0.32088764910797019</v>
      </c>
      <c r="AH4" s="8">
        <f t="shared" ca="1" si="17"/>
        <v>-0.38072608461043689</v>
      </c>
      <c r="AI4" s="8">
        <f t="shared" ca="1" si="17"/>
        <v>-0.16353402438067699</v>
      </c>
      <c r="AJ4" s="8">
        <f t="shared" ca="1" si="17"/>
        <v>0.77793435582625547</v>
      </c>
      <c r="AL4" s="12">
        <f ca="1">IF(Results!B6=1,SUMPRODUCT(AP4:AU4,AP4:AU4)/AR4,1)</f>
        <v>133982.35387321122</v>
      </c>
      <c r="AM4" s="2"/>
      <c r="AN4" s="3">
        <f ca="1">SUMPRODUCT(L:L,I:I)*Results!B6</f>
        <v>389709.46655177407</v>
      </c>
      <c r="AO4" s="12"/>
      <c r="AP4" s="3">
        <f ca="1">SUMPRODUCT($L:$L,J:J)*AP12</f>
        <v>-36980.649787956456</v>
      </c>
      <c r="AQ4" s="3">
        <f ca="1">SUMPRODUCT($L:$L,K:K)*Results!$B6</f>
        <v>-14324.466725346841</v>
      </c>
      <c r="AR4" s="3">
        <f ca="1">SUMPRODUCT($L:$L,L:L)*Results!$B6</f>
        <v>77495.789619779986</v>
      </c>
      <c r="AS4" s="3">
        <f ca="1">SUMPRODUCT($L:$L,M:M)*Results!$B6</f>
        <v>18082.611808749123</v>
      </c>
      <c r="AT4" s="3">
        <f ca="1">SUMPRODUCT($L:$L,N:N)*Results!$B6</f>
        <v>37305.873502064853</v>
      </c>
      <c r="AU4" s="3">
        <f ca="1">SUMPRODUCT($L:$L,O:O)*Results!$B6</f>
        <v>-32954.560328504791</v>
      </c>
      <c r="AW4" s="10"/>
      <c r="AX4" s="10">
        <f t="shared" ref="AX4:CC4" ca="1" si="18">AX22*AX$10</f>
        <v>2.4029651467200397</v>
      </c>
      <c r="AY4" s="10">
        <f t="shared" ca="1" si="18"/>
        <v>2.6362645387627919</v>
      </c>
      <c r="AZ4" s="10">
        <f t="shared" ca="1" si="18"/>
        <v>2.7121822847505621</v>
      </c>
      <c r="BA4" s="10">
        <f t="shared" ca="1" si="18"/>
        <v>2.8018321559335528</v>
      </c>
      <c r="BB4" s="10">
        <f t="shared" ca="1" si="18"/>
        <v>2.852878978718222</v>
      </c>
      <c r="BC4" s="10">
        <f t="shared" ca="1" si="18"/>
        <v>2.8931534877136822</v>
      </c>
      <c r="BD4" s="10">
        <f t="shared" ca="1" si="18"/>
        <v>2.9203602193314726</v>
      </c>
      <c r="BE4" s="10">
        <f t="shared" ca="1" si="18"/>
        <v>2.9396799191865428</v>
      </c>
      <c r="BF4" s="10">
        <f t="shared" ca="1" si="18"/>
        <v>2.952696647326424</v>
      </c>
      <c r="BG4" s="10">
        <f t="shared" ca="1" si="18"/>
        <v>2.9611909480039382</v>
      </c>
      <c r="BH4" s="10">
        <f t="shared" ca="1" si="18"/>
        <v>2.9662769964653877</v>
      </c>
      <c r="BI4" s="10">
        <f t="shared" ca="1" si="18"/>
        <v>2.9688331864112181</v>
      </c>
      <c r="BJ4" s="10">
        <f t="shared" ca="1" si="18"/>
        <v>2.9694961856325524</v>
      </c>
      <c r="BK4" s="10">
        <f t="shared" ca="1" si="18"/>
        <v>2.968746285958034</v>
      </c>
      <c r="BL4" s="10">
        <f t="shared" ca="1" si="18"/>
        <v>2.9669422435676802</v>
      </c>
      <c r="BM4" s="10">
        <f t="shared" ca="1" si="18"/>
        <v>2.9643542164917118</v>
      </c>
      <c r="BN4" s="10">
        <f t="shared" ca="1" si="18"/>
        <v>2.9611856798802587</v>
      </c>
      <c r="BO4" s="10">
        <f t="shared" ca="1" si="18"/>
        <v>2.9575902515207244</v>
      </c>
      <c r="BP4" s="10">
        <f t="shared" ca="1" si="18"/>
        <v>2.9536840083663471</v>
      </c>
      <c r="BQ4" s="10">
        <f t="shared" ca="1" si="18"/>
        <v>2.9495547351137854</v>
      </c>
      <c r="BR4" s="10">
        <f t="shared" ca="1" si="18"/>
        <v>2.9452688407114018</v>
      </c>
      <c r="BS4" s="10">
        <f t="shared" ca="1" si="18"/>
        <v>2.9408765627249709</v>
      </c>
      <c r="BT4" s="10">
        <f t="shared" ca="1" si="18"/>
        <v>2.936415888661708</v>
      </c>
      <c r="BU4" s="10">
        <f t="shared" ca="1" si="18"/>
        <v>2.9319155178285001</v>
      </c>
      <c r="BV4" s="10">
        <f t="shared" ca="1" si="18"/>
        <v>2.9273971017557057</v>
      </c>
      <c r="BW4" s="10">
        <f t="shared" ca="1" si="18"/>
        <v>2.9228769412413795</v>
      </c>
      <c r="BX4" s="10">
        <f t="shared" ca="1" si="18"/>
        <v>2.9183672731337191</v>
      </c>
      <c r="BY4" s="10">
        <f t="shared" ca="1" si="18"/>
        <v>2.9138772468724365</v>
      </c>
      <c r="BZ4" s="10">
        <f t="shared" ca="1" si="18"/>
        <v>2.9094136660920622</v>
      </c>
      <c r="CA4" s="10">
        <f t="shared" ca="1" si="18"/>
        <v>2.9049815521180204</v>
      </c>
      <c r="CB4" s="10">
        <f t="shared" ca="1" si="18"/>
        <v>2.9005845723169319</v>
      </c>
      <c r="CC4" s="10">
        <f t="shared" ca="1" si="18"/>
        <v>2.8962253658256545</v>
      </c>
      <c r="CD4" s="10">
        <f t="shared" ref="CD4:DI4" ca="1" si="19">CD22*CD$10</f>
        <v>2.8919057913103239</v>
      </c>
      <c r="CE4" s="10">
        <f t="shared" ca="1" si="19"/>
        <v>2.8876271154570237</v>
      </c>
      <c r="CF4" s="10">
        <f t="shared" ca="1" si="19"/>
        <v>2.8833901563927364</v>
      </c>
      <c r="CG4" s="10">
        <f t="shared" ca="1" si="19"/>
        <v>2.8791953928231928</v>
      </c>
      <c r="CH4" s="10">
        <f t="shared" ca="1" si="19"/>
        <v>2.8750430470861823</v>
      </c>
      <c r="CI4" s="10">
        <f t="shared" ca="1" si="19"/>
        <v>2.8709331483543381</v>
      </c>
      <c r="CJ4" s="10">
        <f t="shared" ca="1" si="19"/>
        <v>2.866865580729105</v>
      </c>
      <c r="CK4" s="10">
        <f t="shared" ca="1" si="19"/>
        <v>2.8628401198335292</v>
      </c>
      <c r="CL4" s="10">
        <f t="shared" ca="1" si="19"/>
        <v>2.8588564606492408</v>
      </c>
      <c r="CM4" s="10">
        <f t="shared" ca="1" si="19"/>
        <v>2.8549142386871447</v>
      </c>
      <c r="CN4" s="10">
        <f t="shared" ca="1" si="19"/>
        <v>2.851013046082453</v>
      </c>
      <c r="CO4" s="10">
        <f t="shared" ca="1" si="19"/>
        <v>2.8471524438249962</v>
      </c>
      <c r="CP4" s="10">
        <f t="shared" ca="1" si="19"/>
        <v>2.843331971046803</v>
      </c>
      <c r="CQ4" s="10">
        <f t="shared" ca="1" si="19"/>
        <v>2.8395511520689847</v>
      </c>
      <c r="CR4" s="10">
        <f t="shared" ca="1" si="19"/>
        <v>2.8358095017424967</v>
      </c>
      <c r="CS4" s="10">
        <f t="shared" ca="1" si="19"/>
        <v>2.8321065294898857</v>
      </c>
      <c r="CT4" s="10">
        <f t="shared" ca="1" si="19"/>
        <v>2.8284417423580228</v>
      </c>
      <c r="CU4" s="10">
        <f t="shared" ca="1" si="19"/>
        <v>2.8248146473179285</v>
      </c>
      <c r="CV4" s="10">
        <f t="shared" ca="1" si="19"/>
        <v>2.8212247529914873</v>
      </c>
      <c r="CW4" s="10">
        <f t="shared" ca="1" si="19"/>
        <v>2.8176715709420002</v>
      </c>
      <c r="CX4" s="10">
        <f t="shared" ca="1" si="19"/>
        <v>2.8141546166328579</v>
      </c>
      <c r="CY4" s="10">
        <f t="shared" ca="1" si="19"/>
        <v>2.8106734101337643</v>
      </c>
      <c r="CZ4" s="10">
        <f t="shared" ca="1" si="19"/>
        <v>2.8072274766350045</v>
      </c>
      <c r="DA4" s="10">
        <f t="shared" ca="1" si="19"/>
        <v>2.8038163468158248</v>
      </c>
      <c r="DB4" s="10">
        <f t="shared" ca="1" si="19"/>
        <v>2.8004395571020084</v>
      </c>
      <c r="DC4" s="10">
        <f t="shared" ca="1" si="19"/>
        <v>2.7970966498393781</v>
      </c>
      <c r="DD4" s="10">
        <f t="shared" ca="1" si="19"/>
        <v>2.793787173403552</v>
      </c>
      <c r="DE4" s="10">
        <f t="shared" ca="1" si="19"/>
        <v>2.7905106822614685</v>
      </c>
      <c r="DF4" s="10">
        <f t="shared" ca="1" si="19"/>
        <v>2.7872667369964716</v>
      </c>
      <c r="DG4" s="10">
        <f t="shared" ca="1" si="19"/>
        <v>2.7840549043059308</v>
      </c>
      <c r="DH4" s="10">
        <f t="shared" ca="1" si="19"/>
        <v>2.7808747569782497</v>
      </c>
      <c r="DI4" s="10">
        <f t="shared" ca="1" si="19"/>
        <v>2.7777258738544588</v>
      </c>
      <c r="DJ4" s="10">
        <f t="shared" ref="DJ4:ES4" ca="1" si="20">DJ22*DJ$10</f>
        <v>2.7746078397783509</v>
      </c>
      <c r="DK4" s="10">
        <f t="shared" ca="1" si="20"/>
        <v>2.7715202455381882</v>
      </c>
      <c r="DL4" s="10">
        <f t="shared" ca="1" si="20"/>
        <v>2.7684626878022596</v>
      </c>
      <c r="DM4" s="10">
        <f t="shared" ca="1" si="20"/>
        <v>2.7654347690500334</v>
      </c>
      <c r="DN4" s="10">
        <f t="shared" ca="1" si="20"/>
        <v>2.762436097500236</v>
      </c>
      <c r="DO4" s="10">
        <f t="shared" ca="1" si="20"/>
        <v>2.7594662870368545</v>
      </c>
      <c r="DP4" s="10">
        <f t="shared" ca="1" si="20"/>
        <v>2.7565249571338293</v>
      </c>
      <c r="DQ4" s="10">
        <f t="shared" ca="1" si="20"/>
        <v>2.7536117327790173</v>
      </c>
      <c r="DR4" s="10">
        <f t="shared" ca="1" si="20"/>
        <v>2.7507262443978586</v>
      </c>
      <c r="DS4" s="10">
        <f t="shared" ca="1" si="20"/>
        <v>2.7478681277770685</v>
      </c>
      <c r="DT4" s="10">
        <f t="shared" ca="1" si="20"/>
        <v>2.7450370239886221</v>
      </c>
      <c r="DU4" s="10">
        <f t="shared" ca="1" si="20"/>
        <v>2.7422325793142006</v>
      </c>
      <c r="DV4" s="10">
        <f t="shared" ca="1" si="20"/>
        <v>2.7394544451702423</v>
      </c>
      <c r="DW4" s="10">
        <f t="shared" ca="1" si="20"/>
        <v>2.7367022780337007</v>
      </c>
      <c r="DX4" s="10">
        <f t="shared" ca="1" si="20"/>
        <v>2.7339757393685882</v>
      </c>
      <c r="DY4" s="10">
        <f t="shared" ca="1" si="20"/>
        <v>2.7312744955533512</v>
      </c>
      <c r="DZ4" s="10">
        <f t="shared" ca="1" si="20"/>
        <v>2.7285982178091222</v>
      </c>
      <c r="EA4" s="10">
        <f t="shared" ca="1" si="20"/>
        <v>2.7259465821288722</v>
      </c>
      <c r="EB4" s="10">
        <f t="shared" ca="1" si="20"/>
        <v>2.7233192692074759</v>
      </c>
      <c r="EC4" s="10">
        <f t="shared" ca="1" si="20"/>
        <v>2.7207159643727108</v>
      </c>
      <c r="ED4" s="10">
        <f t="shared" ca="1" si="20"/>
        <v>2.7181363575171784</v>
      </c>
      <c r="EE4" s="10">
        <f t="shared" ca="1" si="20"/>
        <v>2.7155801430311657</v>
      </c>
      <c r="EF4" s="10">
        <f t="shared" ca="1" si="20"/>
        <v>2.7130470197364271</v>
      </c>
      <c r="EG4" s="10">
        <f t="shared" ca="1" si="20"/>
        <v>2.7105366908208999</v>
      </c>
      <c r="EH4" s="10">
        <f t="shared" ca="1" si="20"/>
        <v>2.7080488637743305</v>
      </c>
      <c r="EI4" s="10">
        <f t="shared" ca="1" si="20"/>
        <v>2.7055832503248172</v>
      </c>
      <c r="EJ4" s="10">
        <f t="shared" ca="1" si="20"/>
        <v>2.7031395663762461</v>
      </c>
      <c r="EK4" s="10">
        <f t="shared" ca="1" si="20"/>
        <v>2.7007175319466259</v>
      </c>
      <c r="EL4" s="10">
        <f t="shared" ca="1" si="20"/>
        <v>2.6983168711073064</v>
      </c>
      <c r="EM4" s="10">
        <f t="shared" ca="1" si="20"/>
        <v>2.695937311923061</v>
      </c>
      <c r="EN4" s="10">
        <f t="shared" ca="1" si="20"/>
        <v>2.6935785863930404</v>
      </c>
      <c r="EO4" s="10">
        <f t="shared" ca="1" si="20"/>
        <v>2.6912404303925692</v>
      </c>
      <c r="EP4" s="10">
        <f t="shared" ca="1" si="20"/>
        <v>2.6889225836157888</v>
      </c>
      <c r="EQ4" s="10">
        <f t="shared" ca="1" si="20"/>
        <v>2.6866247895191271</v>
      </c>
      <c r="ER4" s="10">
        <f t="shared" ca="1" si="20"/>
        <v>2.6843467952655833</v>
      </c>
      <c r="ES4" s="10">
        <f t="shared" ca="1" si="20"/>
        <v>2.6820883516698322</v>
      </c>
    </row>
    <row r="5" spans="1:149" ht="16.5">
      <c r="A5" s="6">
        <f ca="1">LN((RAND()^(-Results!$E$4))-1)</f>
        <v>-0.37952663554754013</v>
      </c>
      <c r="B5" s="6">
        <f ca="1">LN((RAND()^(-Results!$E$4))-1)</f>
        <v>-1.0670049220566606</v>
      </c>
      <c r="C5" s="6">
        <f ca="1">LN((RAND()^(-Results!$E$4))-1)</f>
        <v>-3.0587106746693911</v>
      </c>
      <c r="D5" s="6">
        <f ca="1">LN((RAND()^(-Results!$E$4))-1)</f>
        <v>-0.65702397302962334</v>
      </c>
      <c r="E5" s="6">
        <f ca="1">LN((RAND()^(-Results!$E$4))-1)</f>
        <v>-0.31643548522550163</v>
      </c>
      <c r="F5" s="6">
        <f ca="1">LN((RAND()^(-Results!$E$4))-1)</f>
        <v>1.7597892717006673</v>
      </c>
      <c r="G5" s="6">
        <f ca="1">LN((RAND()^(-Results!$E$4))-1)</f>
        <v>1.5296656947681448</v>
      </c>
      <c r="H5" s="6">
        <f t="shared" ca="1" si="5"/>
        <v>1.3926973270983534</v>
      </c>
      <c r="I5" s="10">
        <f ca="1">SUMPRODUCT(J5:O5,Results!B$12:G$12)+Results!$E$5*H5</f>
        <v>18.461063661392778</v>
      </c>
      <c r="J5" s="10">
        <f ca="1">SUMPRODUCT($A5:$F5,Results!$B$15:$G$15)</f>
        <v>-10.924270217570974</v>
      </c>
      <c r="K5" s="10">
        <f ca="1">SUMPRODUCT($A5:$F5,Results!$B$16:$G$16)</f>
        <v>0.73042010483056119</v>
      </c>
      <c r="L5" s="10">
        <f ca="1">SUMPRODUCT($A5:$F5,Results!$B$17:$G$17)</f>
        <v>-2.1902883051492159</v>
      </c>
      <c r="M5" s="10">
        <f ca="1">SUMPRODUCT($A5:$F5,Results!$B$18:$G$18)</f>
        <v>1.2749919587857936</v>
      </c>
      <c r="N5" s="10">
        <f ca="1">SUMPRODUCT($A5:$F5,Results!$B$19:$G$19)</f>
        <v>0.79903146310180906</v>
      </c>
      <c r="O5" s="10">
        <f ca="1">SUMPRODUCT($A5:$F5,Results!$B$20:$G$20)</f>
        <v>0.29709912231888413</v>
      </c>
      <c r="P5" s="10" cm="1">
        <f t="array" aca="1" ref="P5" ca="1">SUMPRODUCT(J5:O5,TRANSPOSE(BL$20:BL$25))+$AD$20-$BL$27</f>
        <v>11.668204929416795</v>
      </c>
      <c r="Q5" s="10" cm="1">
        <f t="array" aca="1" ref="Q5" ca="1">SUMPRODUCT(J5:O5,TRANSPOSE(ES$20:ES$25))+$AD$20-$ES$27</f>
        <v>12.618457909993037</v>
      </c>
      <c r="R5" s="10">
        <f ca="1">I5-Results!$E$5*H5</f>
        <v>12.890274352999365</v>
      </c>
      <c r="S5" s="10" cm="1">
        <f t="array" aca="1" ref="S5" ca="1">SUMPRODUCT(J5:O5,TRANSPOSE(AR$28:AR$33))+$AD$20-$AC$26</f>
        <v>8.9286132066227051</v>
      </c>
      <c r="T5" s="10">
        <f ca="1">SUMPRODUCT(J5:O5,Results!K$9:P$9)</f>
        <v>13.674036697453278</v>
      </c>
      <c r="U5" s="10">
        <f ca="1">SUMPRODUCT(J5:O5,Results!K$9:P$9)+$AD$20-$AC$31</f>
        <v>13.659161138942142</v>
      </c>
      <c r="V5" s="10">
        <f t="shared" ca="1" si="6"/>
        <v>6.7928587319759828</v>
      </c>
      <c r="W5" s="10">
        <f t="shared" ca="1" si="7"/>
        <v>5.8426057513997414</v>
      </c>
      <c r="X5" s="10">
        <f t="shared" ca="1" si="8"/>
        <v>5.5707893083934135</v>
      </c>
      <c r="Y5" s="10">
        <f t="shared" ca="1" si="9"/>
        <v>9.532450454770073</v>
      </c>
      <c r="Z5" s="10">
        <f t="shared" ca="1" si="10"/>
        <v>18.73773442309647</v>
      </c>
      <c r="AA5" s="10">
        <f t="shared" ca="1" si="11"/>
        <v>4.8019025224506358</v>
      </c>
      <c r="AC5" s="15" t="s">
        <v>110</v>
      </c>
      <c r="AD5" s="8">
        <f t="shared" ref="AD5:AJ5" ca="1" si="21">CORREL($L:$L,I:I)</f>
        <v>0.929959749351156</v>
      </c>
      <c r="AE5" s="8">
        <f t="shared" ca="1" si="21"/>
        <v>-0.47750713119370947</v>
      </c>
      <c r="AF5" s="8">
        <f t="shared" ca="1" si="21"/>
        <v>-0.32088764910797019</v>
      </c>
      <c r="AG5" s="8">
        <f t="shared" ca="1" si="21"/>
        <v>1</v>
      </c>
      <c r="AH5" s="8">
        <f t="shared" ca="1" si="21"/>
        <v>0.33926309236687391</v>
      </c>
      <c r="AI5" s="8">
        <f t="shared" ca="1" si="21"/>
        <v>0.41880798462360541</v>
      </c>
      <c r="AJ5" s="8">
        <f t="shared" ca="1" si="21"/>
        <v>-0.74780545231060769</v>
      </c>
      <c r="AL5" s="12">
        <f ca="1">IF(Results!B7=1,SUMPRODUCT(AP5:AU5,AP5:AU5)/AS5,1)</f>
        <v>128781.54795485365</v>
      </c>
      <c r="AM5" s="2"/>
      <c r="AN5" s="3">
        <f ca="1">SUMPRODUCT(M:M,I:I)*Results!B7</f>
        <v>62403.173610907405</v>
      </c>
      <c r="AO5" s="12"/>
      <c r="AP5" s="3">
        <f ca="1">SUMPRODUCT($M:$M,J:J)*Results!$B7</f>
        <v>-34333.018971935795</v>
      </c>
      <c r="AQ5" s="3">
        <f ca="1">SUMPRODUCT($M:$M,K:K)*Results!$B7</f>
        <v>-11676.564356784891</v>
      </c>
      <c r="AR5" s="3">
        <f ca="1">SUMPRODUCT($M:$M,L:L)*Results!$B7</f>
        <v>18082.611808749123</v>
      </c>
      <c r="AS5" s="3">
        <f ca="1">SUMPRODUCT($M:$M,M:M)*Results!$B7</f>
        <v>36601.20382452153</v>
      </c>
      <c r="AT5" s="3">
        <f ca="1">SUMPRODUCT($M:$M,N:N)*Results!$B7</f>
        <v>-38186.543163523413</v>
      </c>
      <c r="AU5" s="3">
        <f ca="1">SUMPRODUCT($M:$M,O:O)*Results!$B7</f>
        <v>-16541.471779071853</v>
      </c>
      <c r="AW5" s="10"/>
      <c r="AX5" s="10">
        <f t="shared" ref="AX5:CC5" ca="1" si="22">AX23*AX$10</f>
        <v>0.40031987796143503</v>
      </c>
      <c r="AY5" s="10">
        <f t="shared" ca="1" si="22"/>
        <v>0.19514277925862802</v>
      </c>
      <c r="AZ5" s="10">
        <f t="shared" ca="1" si="22"/>
        <v>0.27459093855517847</v>
      </c>
      <c r="BA5" s="10">
        <f t="shared" ca="1" si="22"/>
        <v>0.26163155389718651</v>
      </c>
      <c r="BB5" s="10">
        <f t="shared" ca="1" si="22"/>
        <v>0.27380695978250424</v>
      </c>
      <c r="BC5" s="10">
        <f t="shared" ca="1" si="22"/>
        <v>0.27807520716553213</v>
      </c>
      <c r="BD5" s="10">
        <f t="shared" ca="1" si="22"/>
        <v>0.28358650719730183</v>
      </c>
      <c r="BE5" s="10">
        <f t="shared" ca="1" si="22"/>
        <v>0.28767708108119255</v>
      </c>
      <c r="BF5" s="10">
        <f t="shared" ca="1" si="22"/>
        <v>0.29117594147112552</v>
      </c>
      <c r="BG5" s="10">
        <f t="shared" ca="1" si="22"/>
        <v>0.29397430325545965</v>
      </c>
      <c r="BH5" s="10">
        <f t="shared" ca="1" si="22"/>
        <v>0.29624765903169814</v>
      </c>
      <c r="BI5" s="10">
        <f t="shared" ca="1" si="22"/>
        <v>0.29808511199025073</v>
      </c>
      <c r="BJ5" s="10">
        <f t="shared" ca="1" si="22"/>
        <v>0.29958546104700334</v>
      </c>
      <c r="BK5" s="10">
        <f t="shared" ca="1" si="22"/>
        <v>0.30082632519708186</v>
      </c>
      <c r="BL5" s="10">
        <f t="shared" ca="1" si="22"/>
        <v>0.3018730316133974</v>
      </c>
      <c r="BM5" s="10">
        <f t="shared" ca="1" si="22"/>
        <v>0.30277773926739371</v>
      </c>
      <c r="BN5" s="10">
        <f t="shared" ca="1" si="22"/>
        <v>0.30358198581181128</v>
      </c>
      <c r="BO5" s="10">
        <f t="shared" ca="1" si="22"/>
        <v>0.30431834330453295</v>
      </c>
      <c r="BP5" s="10">
        <f t="shared" ca="1" si="22"/>
        <v>0.3050121579916969</v>
      </c>
      <c r="BQ5" s="10">
        <f t="shared" ca="1" si="22"/>
        <v>0.30568298519222264</v>
      </c>
      <c r="BR5" s="10">
        <f t="shared" ca="1" si="22"/>
        <v>0.30634580432797753</v>
      </c>
      <c r="BS5" s="10">
        <f t="shared" ca="1" si="22"/>
        <v>0.30701200475586249</v>
      </c>
      <c r="BT5" s="10">
        <f t="shared" ca="1" si="22"/>
        <v>0.30769017856178693</v>
      </c>
      <c r="BU5" s="10">
        <f t="shared" ca="1" si="22"/>
        <v>0.30838674913261771</v>
      </c>
      <c r="BV5" s="10">
        <f t="shared" ca="1" si="22"/>
        <v>0.30910646560893673</v>
      </c>
      <c r="BW5" s="10">
        <f t="shared" ca="1" si="22"/>
        <v>0.3098527891025224</v>
      </c>
      <c r="BX5" s="10">
        <f t="shared" ca="1" si="22"/>
        <v>0.31062819283593041</v>
      </c>
      <c r="BY5" s="10">
        <f t="shared" ca="1" si="22"/>
        <v>0.31143439442340959</v>
      </c>
      <c r="BZ5" s="10">
        <f t="shared" ca="1" si="22"/>
        <v>0.31227253505357788</v>
      </c>
      <c r="CA5" s="10">
        <f t="shared" ca="1" si="22"/>
        <v>0.31314331735026668</v>
      </c>
      <c r="CB5" s="10">
        <f t="shared" ca="1" si="22"/>
        <v>0.31404711121654921</v>
      </c>
      <c r="CC5" s="10">
        <f t="shared" ca="1" si="22"/>
        <v>0.31498403495604244</v>
      </c>
      <c r="CD5" s="10">
        <f t="shared" ref="CD5:DI5" ca="1" si="23">CD23*CD$10</f>
        <v>0.31595401735566642</v>
      </c>
      <c r="CE5" s="10">
        <f t="shared" ca="1" si="23"/>
        <v>0.31695684513887024</v>
      </c>
      <c r="CF5" s="10">
        <f t="shared" ca="1" si="23"/>
        <v>0.31799219919681571</v>
      </c>
      <c r="CG5" s="10">
        <f t="shared" ca="1" si="23"/>
        <v>0.31905968222341002</v>
      </c>
      <c r="CH5" s="10">
        <f t="shared" ca="1" si="23"/>
        <v>0.32015883977312387</v>
      </c>
      <c r="CI5" s="10">
        <f t="shared" ca="1" si="23"/>
        <v>0.32128917629102133</v>
      </c>
      <c r="CJ5" s="10">
        <f t="shared" ca="1" si="23"/>
        <v>0.32245016730235271</v>
      </c>
      <c r="CK5" s="10">
        <f t="shared" ca="1" si="23"/>
        <v>0.32364126867052551</v>
      </c>
      <c r="CL5" s="10">
        <f t="shared" ca="1" si="23"/>
        <v>0.32486192361840016</v>
      </c>
      <c r="CM5" s="10">
        <f t="shared" ca="1" si="23"/>
        <v>0.32611156804390984</v>
      </c>
      <c r="CN5" s="10">
        <f t="shared" ca="1" si="23"/>
        <v>0.32738963453547087</v>
      </c>
      <c r="CO5" s="10">
        <f t="shared" ca="1" si="23"/>
        <v>0.32869555539665329</v>
      </c>
      <c r="CP5" s="10">
        <f t="shared" ca="1" si="23"/>
        <v>0.33002876491618344</v>
      </c>
      <c r="CQ5" s="10">
        <f t="shared" ca="1" si="23"/>
        <v>0.33138870106333651</v>
      </c>
      <c r="CR5" s="10">
        <f t="shared" ca="1" si="23"/>
        <v>0.33277480674597254</v>
      </c>
      <c r="CS5" s="10">
        <f t="shared" ca="1" si="23"/>
        <v>0.33418653073585908</v>
      </c>
      <c r="CT5" s="10">
        <f t="shared" ca="1" si="23"/>
        <v>0.3356233283410055</v>
      </c>
      <c r="CU5" s="10">
        <f t="shared" ca="1" si="23"/>
        <v>0.33708466188576736</v>
      </c>
      <c r="CV5" s="10">
        <f t="shared" ca="1" si="23"/>
        <v>0.33857000104500368</v>
      </c>
      <c r="CW5" s="10">
        <f t="shared" ca="1" si="23"/>
        <v>0.34007882306754422</v>
      </c>
      <c r="CX5" s="10">
        <f t="shared" ca="1" si="23"/>
        <v>0.3416106129158113</v>
      </c>
      <c r="CY5" s="10">
        <f t="shared" ca="1" si="23"/>
        <v>0.34316486334205015</v>
      </c>
      <c r="CZ5" s="10">
        <f t="shared" ca="1" si="23"/>
        <v>0.34474107491673028</v>
      </c>
      <c r="DA5" s="10">
        <f t="shared" ca="1" si="23"/>
        <v>0.34633875602097058</v>
      </c>
      <c r="DB5" s="10">
        <f t="shared" ca="1" si="23"/>
        <v>0.34795742281200837</v>
      </c>
      <c r="DC5" s="10">
        <f t="shared" ca="1" si="23"/>
        <v>0.34959659916857472</v>
      </c>
      <c r="DD5" s="10">
        <f t="shared" ca="1" si="23"/>
        <v>0.35125581662139654</v>
      </c>
      <c r="DE5" s="10">
        <f t="shared" ca="1" si="23"/>
        <v>0.35293461427279749</v>
      </c>
      <c r="DF5" s="10">
        <f t="shared" ca="1" si="23"/>
        <v>0.35463253870841116</v>
      </c>
      <c r="DG5" s="10">
        <f t="shared" ca="1" si="23"/>
        <v>0.35634914390330252</v>
      </c>
      <c r="DH5" s="10">
        <f t="shared" ca="1" si="23"/>
        <v>0.35808399112423211</v>
      </c>
      <c r="DI5" s="10">
        <f t="shared" ca="1" si="23"/>
        <v>0.35983664882938593</v>
      </c>
      <c r="DJ5" s="10">
        <f t="shared" ref="DJ5:ES5" ca="1" si="24">DJ23*DJ$10</f>
        <v>0.36160669256656502</v>
      </c>
      <c r="DK5" s="10">
        <f t="shared" ca="1" si="24"/>
        <v>0.36339370487059391</v>
      </c>
      <c r="DL5" s="10">
        <f t="shared" ca="1" si="24"/>
        <v>0.36519727516051281</v>
      </c>
      <c r="DM5" s="10">
        <f t="shared" ca="1" si="24"/>
        <v>0.36701699963698148</v>
      </c>
      <c r="DN5" s="10">
        <f t="shared" ca="1" si="24"/>
        <v>0.36885248118021852</v>
      </c>
      <c r="DO5" s="10">
        <f t="shared" ca="1" si="24"/>
        <v>0.37070332924870775</v>
      </c>
      <c r="DP5" s="10">
        <f t="shared" ca="1" si="24"/>
        <v>0.37256915977885396</v>
      </c>
      <c r="DQ5" s="10">
        <f t="shared" ca="1" si="24"/>
        <v>0.37444959508571446</v>
      </c>
      <c r="DR5" s="10">
        <f t="shared" ca="1" si="24"/>
        <v>0.37634426376489627</v>
      </c>
      <c r="DS5" s="10">
        <f t="shared" ca="1" si="24"/>
        <v>0.37825280059568883</v>
      </c>
      <c r="DT5" s="10">
        <f t="shared" ca="1" si="24"/>
        <v>0.38017484644547395</v>
      </c>
      <c r="DU5" s="10">
        <f t="shared" ca="1" si="24"/>
        <v>0.38211004817544386</v>
      </c>
      <c r="DV5" s="10">
        <f t="shared" ca="1" si="24"/>
        <v>0.38405805854764186</v>
      </c>
      <c r="DW5" s="10">
        <f t="shared" ca="1" si="24"/>
        <v>0.3860185361333362</v>
      </c>
      <c r="DX5" s="10">
        <f t="shared" ca="1" si="24"/>
        <v>0.38799114522272804</v>
      </c>
      <c r="DY5" s="10">
        <f t="shared" ca="1" si="24"/>
        <v>0.38997555573598747</v>
      </c>
      <c r="DZ5" s="10">
        <f t="shared" ca="1" si="24"/>
        <v>0.39197144313561277</v>
      </c>
      <c r="EA5" s="10">
        <f t="shared" ca="1" si="24"/>
        <v>0.39397848834010146</v>
      </c>
      <c r="EB5" s="10">
        <f t="shared" ca="1" si="24"/>
        <v>0.39599637763891848</v>
      </c>
      <c r="EC5" s="10">
        <f t="shared" ca="1" si="24"/>
        <v>0.39802480260875256</v>
      </c>
      <c r="ED5" s="10">
        <f t="shared" ca="1" si="24"/>
        <v>0.40006346003103926</v>
      </c>
      <c r="EE5" s="10">
        <f t="shared" ca="1" si="24"/>
        <v>0.40211205181073945</v>
      </c>
      <c r="EF5" s="10">
        <f t="shared" ca="1" si="24"/>
        <v>0.40417028489635515</v>
      </c>
      <c r="EG5" s="10">
        <f t="shared" ca="1" si="24"/>
        <v>0.40623787120116489</v>
      </c>
      <c r="EH5" s="10">
        <f t="shared" ca="1" si="24"/>
        <v>0.40831452752566322</v>
      </c>
      <c r="EI5" s="10">
        <f t="shared" ca="1" si="24"/>
        <v>0.41039997548118673</v>
      </c>
      <c r="EJ5" s="10">
        <f t="shared" ca="1" si="24"/>
        <v>0.41249394141470863</v>
      </c>
      <c r="EK5" s="10">
        <f t="shared" ca="1" si="24"/>
        <v>0.41459615633478553</v>
      </c>
      <c r="EL5" s="10">
        <f t="shared" ca="1" si="24"/>
        <v>0.41670635583864102</v>
      </c>
      <c r="EM5" s="10">
        <f t="shared" ca="1" si="24"/>
        <v>0.41882428004036459</v>
      </c>
      <c r="EN5" s="10">
        <f t="shared" ca="1" si="24"/>
        <v>0.420949673500215</v>
      </c>
      <c r="EO5" s="10">
        <f t="shared" ca="1" si="24"/>
        <v>0.42308228515500745</v>
      </c>
      <c r="EP5" s="10">
        <f t="shared" ca="1" si="24"/>
        <v>0.42522186824956981</v>
      </c>
      <c r="EQ5" s="10">
        <f t="shared" ca="1" si="24"/>
        <v>0.42736818026925172</v>
      </c>
      <c r="ER5" s="10">
        <f t="shared" ca="1" si="24"/>
        <v>0.42952098287346929</v>
      </c>
      <c r="ES5" s="10">
        <f t="shared" ca="1" si="24"/>
        <v>0.43168004183027436</v>
      </c>
    </row>
    <row r="6" spans="1:149" ht="16.5">
      <c r="A6" s="6">
        <f ca="1">LN((RAND()^(-Results!$E$4))-1)</f>
        <v>-1.7044173179583766</v>
      </c>
      <c r="B6" s="6">
        <f ca="1">LN((RAND()^(-Results!$E$4))-1)</f>
        <v>0.76253063072250682</v>
      </c>
      <c r="C6" s="6">
        <f ca="1">LN((RAND()^(-Results!$E$4))-1)</f>
        <v>-0.83822379135397762</v>
      </c>
      <c r="D6" s="6">
        <f ca="1">LN((RAND()^(-Results!$E$4))-1)</f>
        <v>-2.2372718474306601</v>
      </c>
      <c r="E6" s="6">
        <f ca="1">LN((RAND()^(-Results!$E$4))-1)</f>
        <v>-2.3765468392596363</v>
      </c>
      <c r="F6" s="6">
        <f ca="1">LN((RAND()^(-Results!$E$4))-1)</f>
        <v>0.85932245477061664</v>
      </c>
      <c r="G6" s="6">
        <f ca="1">LN((RAND()^(-Results!$E$4))-1)</f>
        <v>-0.68622996058128904</v>
      </c>
      <c r="H6" s="6">
        <f t="shared" ca="1" si="5"/>
        <v>-0.82319832825108041</v>
      </c>
      <c r="I6" s="10">
        <f ca="1">SUMPRODUCT(J6:O6,Results!B$12:G$12)+Results!$E$5*H6</f>
        <v>82.330558456526049</v>
      </c>
      <c r="J6" s="10">
        <f ca="1">SUMPRODUCT($A6:$F6,Results!$B$15:$G$15)</f>
        <v>-10.857316692041403</v>
      </c>
      <c r="K6" s="10">
        <f ca="1">SUMPRODUCT($A6:$F6,Results!$B$16:$G$16)</f>
        <v>-0.91385398792291372</v>
      </c>
      <c r="L6" s="10">
        <f ca="1">SUMPRODUCT($A6:$F6,Results!$B$17:$G$17)</f>
        <v>13.595752624604659</v>
      </c>
      <c r="M6" s="10">
        <f ca="1">SUMPRODUCT($A6:$F6,Results!$B$18:$G$18)</f>
        <v>0.3079502889303633</v>
      </c>
      <c r="N6" s="10">
        <f ca="1">SUMPRODUCT($A6:$F6,Results!$B$19:$G$19)</f>
        <v>13.308369703793968</v>
      </c>
      <c r="O6" s="10">
        <f ca="1">SUMPRODUCT($A6:$F6,Results!$B$20:$G$20)</f>
        <v>-4.1566594575708349</v>
      </c>
      <c r="P6" s="10" cm="1">
        <f t="array" aca="1" ref="P6" ca="1">SUMPRODUCT(J6:O6,TRANSPOSE(BL$20:BL$25))+$AD$20-$BL$27</f>
        <v>84.896151421556581</v>
      </c>
      <c r="Q6" s="10" cm="1">
        <f t="array" aca="1" ref="Q6" ca="1">SUMPRODUCT(J6:O6,TRANSPOSE(ES$20:ES$25))+$AD$20-$ES$27</f>
        <v>85.054269756295838</v>
      </c>
      <c r="R6" s="10">
        <f ca="1">I6-Results!$E$5*H6</f>
        <v>85.623351769530373</v>
      </c>
      <c r="S6" s="10" cm="1">
        <f t="array" aca="1" ref="S6" ca="1">SUMPRODUCT(J6:O6,TRANSPOSE(AR$28:AR$33))+$AD$20-$AC$26</f>
        <v>65.35761900882072</v>
      </c>
      <c r="T6" s="10">
        <f ca="1">SUMPRODUCT(J6:O6,Results!K$9:P$9)</f>
        <v>85.39325036142003</v>
      </c>
      <c r="U6" s="10">
        <f ca="1">SUMPRODUCT(J6:O6,Results!K$9:P$9)+$AD$20-$AC$31</f>
        <v>85.378374802908894</v>
      </c>
      <c r="V6" s="10">
        <f t="shared" ca="1" si="6"/>
        <v>-2.5655929650305325</v>
      </c>
      <c r="W6" s="10">
        <f t="shared" ca="1" si="7"/>
        <v>-2.7237112997697892</v>
      </c>
      <c r="X6" s="10">
        <f t="shared" ca="1" si="8"/>
        <v>-3.2927933130043243</v>
      </c>
      <c r="Y6" s="10">
        <f t="shared" ca="1" si="9"/>
        <v>16.972939447705329</v>
      </c>
      <c r="Z6" s="10">
        <f t="shared" ca="1" si="10"/>
        <v>82.607229218229747</v>
      </c>
      <c r="AA6" s="10">
        <f t="shared" ca="1" si="11"/>
        <v>-3.0478163463828452</v>
      </c>
      <c r="AC6" s="15" t="s">
        <v>111</v>
      </c>
      <c r="AD6" s="8">
        <f t="shared" ref="AD6:AJ6" ca="1" si="25">CORREL($M:$M,I:I)</f>
        <v>0.21660443893631426</v>
      </c>
      <c r="AE6" s="8">
        <f t="shared" ca="1" si="25"/>
        <v>-0.64531508206510568</v>
      </c>
      <c r="AF6" s="8">
        <f t="shared" ca="1" si="25"/>
        <v>-0.38072608461043689</v>
      </c>
      <c r="AG6" s="8">
        <f t="shared" ca="1" si="25"/>
        <v>0.33926309236687391</v>
      </c>
      <c r="AH6" s="8">
        <f t="shared" ca="1" si="25"/>
        <v>1.0000000000000002</v>
      </c>
      <c r="AI6" s="8">
        <f t="shared" ca="1" si="25"/>
        <v>-0.62295578796245132</v>
      </c>
      <c r="AJ6" s="8">
        <f t="shared" ca="1" si="25"/>
        <v>-0.54604644340371156</v>
      </c>
      <c r="AL6" s="12">
        <f ca="1">IF(Results!B8=1,SUMPRODUCT(AP6:AU6,AP6:AU6)/AT6,1)</f>
        <v>132167.39395137536</v>
      </c>
      <c r="AM6" s="2"/>
      <c r="AN6" s="3">
        <f ca="1">SUMPRODUCT(N:N,I:I)*Results!B8</f>
        <v>281819.43908372964</v>
      </c>
      <c r="AO6" s="12"/>
      <c r="AP6" s="3">
        <f t="shared" ref="AP6:AU6" ca="1" si="26">SUMPRODUCT($N:$N,J:J)*AP14</f>
        <v>5857.9328167475014</v>
      </c>
      <c r="AQ6" s="3">
        <f t="shared" ca="1" si="26"/>
        <v>-8393.8759790943623</v>
      </c>
      <c r="AR6" s="3">
        <f t="shared" ca="1" si="26"/>
        <v>37305.873502064853</v>
      </c>
      <c r="AS6" s="3">
        <f t="shared" ca="1" si="26"/>
        <v>-38186.543163523413</v>
      </c>
      <c r="AT6" s="3">
        <f t="shared" ca="1" si="26"/>
        <v>102596.35576979301</v>
      </c>
      <c r="AU6" s="3">
        <f t="shared" ca="1" si="26"/>
        <v>-8897.6371239846867</v>
      </c>
      <c r="AW6" s="10"/>
      <c r="AX6" s="10">
        <f t="shared" ref="AX6:CC6" ca="1" si="27">AX24*AX$10</f>
        <v>1.7615733809577598</v>
      </c>
      <c r="AY6" s="10">
        <f t="shared" ca="1" si="27"/>
        <v>2.0251761753799444</v>
      </c>
      <c r="AZ6" s="10">
        <f t="shared" ca="1" si="27"/>
        <v>1.9013126158849345</v>
      </c>
      <c r="BA6" s="10">
        <f t="shared" ca="1" si="27"/>
        <v>1.9039478786465274</v>
      </c>
      <c r="BB6" s="10">
        <f t="shared" ca="1" si="27"/>
        <v>1.8782698078371967</v>
      </c>
      <c r="BC6" s="10">
        <f t="shared" ca="1" si="27"/>
        <v>1.8657115500963304</v>
      </c>
      <c r="BD6" s="10">
        <f t="shared" ca="1" si="27"/>
        <v>1.8539476261274743</v>
      </c>
      <c r="BE6" s="10">
        <f t="shared" ca="1" si="27"/>
        <v>1.8456633501108193</v>
      </c>
      <c r="BF6" s="10">
        <f t="shared" ca="1" si="27"/>
        <v>1.839386474904984</v>
      </c>
      <c r="BG6" s="10">
        <f t="shared" ca="1" si="27"/>
        <v>1.8349202106659213</v>
      </c>
      <c r="BH6" s="10">
        <f t="shared" ca="1" si="27"/>
        <v>1.8318127583311123</v>
      </c>
      <c r="BI6" s="10">
        <f t="shared" ca="1" si="27"/>
        <v>1.829782732009912</v>
      </c>
      <c r="BJ6" s="10">
        <f t="shared" ca="1" si="27"/>
        <v>1.8285839948003708</v>
      </c>
      <c r="BK6" s="10">
        <f t="shared" ca="1" si="27"/>
        <v>1.8280297238645247</v>
      </c>
      <c r="BL6" s="10">
        <f t="shared" ca="1" si="27"/>
        <v>1.8279722593069638</v>
      </c>
      <c r="BM6" s="10">
        <f t="shared" ca="1" si="27"/>
        <v>1.8282974791453945</v>
      </c>
      <c r="BN6" s="10">
        <f t="shared" ca="1" si="27"/>
        <v>1.8289169558877671</v>
      </c>
      <c r="BO6" s="10">
        <f t="shared" ca="1" si="27"/>
        <v>1.829762534857388</v>
      </c>
      <c r="BP6" s="10">
        <f t="shared" ca="1" si="27"/>
        <v>1.8307817595875233</v>
      </c>
      <c r="BQ6" s="10">
        <f t="shared" ca="1" si="27"/>
        <v>1.8319343394768415</v>
      </c>
      <c r="BR6" s="10">
        <f t="shared" ca="1" si="27"/>
        <v>1.8331893648601403</v>
      </c>
      <c r="BS6" s="10">
        <f t="shared" ca="1" si="27"/>
        <v>1.834523146258332</v>
      </c>
      <c r="BT6" s="10">
        <f t="shared" ca="1" si="27"/>
        <v>1.8359175388348776</v>
      </c>
      <c r="BU6" s="10">
        <f t="shared" ca="1" si="27"/>
        <v>1.8373586493664025</v>
      </c>
      <c r="BV6" s="10">
        <f t="shared" ca="1" si="27"/>
        <v>1.8388358405593626</v>
      </c>
      <c r="BW6" s="10">
        <f t="shared" ca="1" si="27"/>
        <v>1.8403409661180243</v>
      </c>
      <c r="BX6" s="10">
        <f t="shared" ca="1" si="27"/>
        <v>1.8418677840396021</v>
      </c>
      <c r="BY6" s="10">
        <f t="shared" ca="1" si="27"/>
        <v>1.8434115072314312</v>
      </c>
      <c r="BZ6" s="10">
        <f t="shared" ca="1" si="27"/>
        <v>1.8449684596782039</v>
      </c>
      <c r="CA6" s="10">
        <f t="shared" ca="1" si="27"/>
        <v>1.8465358135971695</v>
      </c>
      <c r="CB6" s="10">
        <f t="shared" ca="1" si="27"/>
        <v>1.848111388644462</v>
      </c>
      <c r="CC6" s="10">
        <f t="shared" ca="1" si="27"/>
        <v>1.8496934986093576</v>
      </c>
      <c r="CD6" s="10">
        <f t="shared" ref="CD6:DI6" ca="1" si="28">CD24*CD$10</f>
        <v>1.8512808344175806</v>
      </c>
      <c r="CE6" s="10">
        <f t="shared" ca="1" si="28"/>
        <v>1.8528723748758176</v>
      </c>
      <c r="CF6" s="10">
        <f t="shared" ca="1" si="28"/>
        <v>1.8544673185986638</v>
      </c>
      <c r="CG6" s="10">
        <f t="shared" ca="1" si="28"/>
        <v>1.8560650321021619</v>
      </c>
      <c r="CH6" s="10">
        <f t="shared" ca="1" si="28"/>
        <v>1.8576650102309922</v>
      </c>
      <c r="CI6" s="10">
        <f t="shared" ca="1" si="28"/>
        <v>1.8592668459922006</v>
      </c>
      <c r="CJ6" s="10">
        <f t="shared" ca="1" si="28"/>
        <v>1.8608702075612227</v>
      </c>
      <c r="CK6" s="10">
        <f t="shared" ca="1" si="28"/>
        <v>1.8624748207555233</v>
      </c>
      <c r="CL6" s="10">
        <f t="shared" ca="1" si="28"/>
        <v>1.8640804556756647</v>
      </c>
      <c r="CM6" s="10">
        <f t="shared" ca="1" si="28"/>
        <v>1.8656869165223653</v>
      </c>
      <c r="CN6" s="10">
        <f t="shared" ca="1" si="28"/>
        <v>1.86729403383375</v>
      </c>
      <c r="CO6" s="10">
        <f t="shared" ca="1" si="28"/>
        <v>1.8689016585666705</v>
      </c>
      <c r="CP6" s="10">
        <f t="shared" ca="1" si="28"/>
        <v>1.8705096575830678</v>
      </c>
      <c r="CQ6" s="10">
        <f t="shared" ca="1" si="28"/>
        <v>1.8721179102067849</v>
      </c>
      <c r="CR6" s="10">
        <f t="shared" ca="1" si="28"/>
        <v>1.8737263055959255</v>
      </c>
      <c r="CS6" s="10">
        <f t="shared" ca="1" si="28"/>
        <v>1.8753347407365135</v>
      </c>
      <c r="CT6" s="10">
        <f t="shared" ca="1" si="28"/>
        <v>1.8769431189094954</v>
      </c>
      <c r="CU6" s="10">
        <f t="shared" ca="1" si="28"/>
        <v>1.8785513485183503</v>
      </c>
      <c r="CV6" s="10">
        <f t="shared" ca="1" si="28"/>
        <v>1.8801593421914355</v>
      </c>
      <c r="CW6" s="10">
        <f t="shared" ca="1" si="28"/>
        <v>1.8817670160936586</v>
      </c>
      <c r="CX6" s="10">
        <f t="shared" ca="1" si="28"/>
        <v>1.8833742893976417</v>
      </c>
      <c r="CY6" s="10">
        <f t="shared" ca="1" si="28"/>
        <v>1.8849810838764194</v>
      </c>
      <c r="CZ6" s="10">
        <f t="shared" ca="1" si="28"/>
        <v>1.8865873235887718</v>
      </c>
      <c r="DA6" s="10">
        <f t="shared" ca="1" si="28"/>
        <v>1.8881929346351505</v>
      </c>
      <c r="DB6" s="10">
        <f t="shared" ca="1" si="28"/>
        <v>1.8897978449674433</v>
      </c>
      <c r="DC6" s="10">
        <f t="shared" ca="1" si="28"/>
        <v>1.8914019842397867</v>
      </c>
      <c r="DD6" s="10">
        <f t="shared" ca="1" si="28"/>
        <v>1.8930052836907032</v>
      </c>
      <c r="DE6" s="10">
        <f t="shared" ca="1" si="28"/>
        <v>1.8946076760491384</v>
      </c>
      <c r="DF6" s="10">
        <f t="shared" ca="1" si="28"/>
        <v>1.8962090954587723</v>
      </c>
      <c r="DG6" s="10">
        <f t="shared" ca="1" si="28"/>
        <v>1.8978094774162739</v>
      </c>
      <c r="DH6" s="10">
        <f t="shared" ca="1" si="28"/>
        <v>1.8994087587202542</v>
      </c>
      <c r="DI6" s="10">
        <f t="shared" ca="1" si="28"/>
        <v>1.9010068774283961</v>
      </c>
      <c r="DJ6" s="10">
        <f t="shared" ref="DJ6:ES6" ca="1" si="29">DJ24*DJ$10</f>
        <v>1.9026037728208751</v>
      </c>
      <c r="DK6" s="10">
        <f t="shared" ca="1" si="29"/>
        <v>1.9041993853686143</v>
      </c>
      <c r="DL6" s="10">
        <f t="shared" ca="1" si="29"/>
        <v>1.9057936567052778</v>
      </c>
      <c r="DM6" s="10">
        <f t="shared" ca="1" si="29"/>
        <v>1.9073865296021513</v>
      </c>
      <c r="DN6" s="10">
        <f t="shared" ca="1" si="29"/>
        <v>1.9089779479452738</v>
      </c>
      <c r="DO6" s="10">
        <f t="shared" ca="1" si="29"/>
        <v>1.9105678567143358</v>
      </c>
      <c r="DP6" s="10">
        <f t="shared" ca="1" si="29"/>
        <v>1.9121562019629665</v>
      </c>
      <c r="DQ6" s="10">
        <f t="shared" ca="1" si="29"/>
        <v>1.9137429308001226</v>
      </c>
      <c r="DR6" s="10">
        <f t="shared" ca="1" si="29"/>
        <v>1.915327991372372</v>
      </c>
      <c r="DS6" s="10">
        <f t="shared" ca="1" si="29"/>
        <v>1.9169113328468927</v>
      </c>
      <c r="DT6" s="10">
        <f t="shared" ca="1" si="29"/>
        <v>1.9184929053950763</v>
      </c>
      <c r="DU6" s="10">
        <f t="shared" ca="1" si="29"/>
        <v>1.9200726601766256</v>
      </c>
      <c r="DV6" s="10">
        <f t="shared" ca="1" si="29"/>
        <v>1.9216505493240812</v>
      </c>
      <c r="DW6" s="10">
        <f t="shared" ca="1" si="29"/>
        <v>1.9232265259277095</v>
      </c>
      <c r="DX6" s="10">
        <f t="shared" ca="1" si="29"/>
        <v>1.9248005440207256</v>
      </c>
      <c r="DY6" s="10">
        <f t="shared" ca="1" si="29"/>
        <v>1.9263725585647968</v>
      </c>
      <c r="DZ6" s="10">
        <f t="shared" ca="1" si="29"/>
        <v>1.9279425254358151</v>
      </c>
      <c r="EA6" s="10">
        <f t="shared" ca="1" si="29"/>
        <v>1.9295104014099165</v>
      </c>
      <c r="EB6" s="10">
        <f t="shared" ca="1" si="29"/>
        <v>1.93107614414972</v>
      </c>
      <c r="EC6" s="10">
        <f t="shared" ca="1" si="29"/>
        <v>1.932639712190791</v>
      </c>
      <c r="ED6" s="10">
        <f t="shared" ca="1" si="29"/>
        <v>1.9342010649283015</v>
      </c>
      <c r="EE6" s="10">
        <f t="shared" ca="1" si="29"/>
        <v>1.9357601626038967</v>
      </c>
      <c r="EF6" s="10">
        <f t="shared" ca="1" si="29"/>
        <v>1.9373169662927412</v>
      </c>
      <c r="EG6" s="10">
        <f t="shared" ca="1" si="29"/>
        <v>1.9388714378907594</v>
      </c>
      <c r="EH6" s="10">
        <f t="shared" ca="1" si="29"/>
        <v>1.9404235401020533</v>
      </c>
      <c r="EI6" s="10">
        <f t="shared" ca="1" si="29"/>
        <v>1.9419732364264939</v>
      </c>
      <c r="EJ6" s="10">
        <f t="shared" ca="1" si="29"/>
        <v>1.9435204911474866</v>
      </c>
      <c r="EK6" s="10">
        <f t="shared" ca="1" si="29"/>
        <v>1.9450652693199122</v>
      </c>
      <c r="EL6" s="10">
        <f t="shared" ca="1" si="29"/>
        <v>1.9466075367582272</v>
      </c>
      <c r="EM6" s="10">
        <f t="shared" ca="1" si="29"/>
        <v>1.9481472600247327</v>
      </c>
      <c r="EN6" s="10">
        <f t="shared" ca="1" si="29"/>
        <v>1.9496844064180041</v>
      </c>
      <c r="EO6" s="10">
        <f t="shared" ca="1" si="29"/>
        <v>1.9512189439614835</v>
      </c>
      <c r="EP6" s="10">
        <f t="shared" ca="1" si="29"/>
        <v>1.9527508413922243</v>
      </c>
      <c r="EQ6" s="10">
        <f t="shared" ca="1" si="29"/>
        <v>1.9542800681498003</v>
      </c>
      <c r="ER6" s="10">
        <f t="shared" ca="1" si="29"/>
        <v>1.9558065943653566</v>
      </c>
      <c r="ES6" s="10">
        <f t="shared" ca="1" si="29"/>
        <v>1.9573303908508268</v>
      </c>
    </row>
    <row r="7" spans="1:149" ht="16.5">
      <c r="A7" s="6">
        <f ca="1">LN((RAND()^(-Results!$E$4))-1)</f>
        <v>-2.4855908836526051</v>
      </c>
      <c r="B7" s="6">
        <f ca="1">LN((RAND()^(-Results!$E$4))-1)</f>
        <v>-1.126839192021913</v>
      </c>
      <c r="C7" s="6">
        <f ca="1">LN((RAND()^(-Results!$E$4))-1)</f>
        <v>0.15402496200266205</v>
      </c>
      <c r="D7" s="6">
        <f ca="1">LN((RAND()^(-Results!$E$4))-1)</f>
        <v>-0.90559779283687281</v>
      </c>
      <c r="E7" s="6">
        <f ca="1">LN((RAND()^(-Results!$E$4))-1)</f>
        <v>0.49644359534610677</v>
      </c>
      <c r="F7" s="6">
        <f ca="1">LN((RAND()^(-Results!$E$4))-1)</f>
        <v>-1.2944644501553357</v>
      </c>
      <c r="G7" s="6">
        <f ca="1">LN((RAND()^(-Results!$E$4))-1)</f>
        <v>-1.3405621752406356</v>
      </c>
      <c r="H7" s="6">
        <f t="shared" ca="1" si="5"/>
        <v>-1.4775305429104271</v>
      </c>
      <c r="I7" s="10">
        <f ca="1">SUMPRODUCT(J7:O7,Results!B$12:G$12)+Results!$E$5*H7</f>
        <v>30.955656320438869</v>
      </c>
      <c r="J7" s="10">
        <f ca="1">SUMPRODUCT($A7:$F7,Results!$B$15:$G$15)</f>
        <v>-10.743794468616152</v>
      </c>
      <c r="K7" s="10">
        <f ca="1">SUMPRODUCT($A7:$F7,Results!$B$16:$G$16)</f>
        <v>-5.8150462020644476</v>
      </c>
      <c r="L7" s="10">
        <f ca="1">SUMPRODUCT($A7:$F7,Results!$B$17:$G$17)</f>
        <v>7.2412927438399635</v>
      </c>
      <c r="M7" s="10">
        <f ca="1">SUMPRODUCT($A7:$F7,Results!$B$18:$G$18)</f>
        <v>7.5977240418698697</v>
      </c>
      <c r="N7" s="10">
        <f ca="1">SUMPRODUCT($A7:$F7,Results!$B$19:$G$19)</f>
        <v>-3.3461895795022811</v>
      </c>
      <c r="O7" s="10">
        <f ca="1">SUMPRODUCT($A7:$F7,Results!$B$20:$G$20)</f>
        <v>-5.6677366916905401</v>
      </c>
      <c r="P7" s="10" cm="1">
        <f t="array" aca="1" ref="P7" ca="1">SUMPRODUCT(J7:O7,TRANSPOSE(BL$20:BL$25))+$AD$20-$BL$27</f>
        <v>38.184969358955946</v>
      </c>
      <c r="Q7" s="10" cm="1">
        <f t="array" aca="1" ref="Q7" ca="1">SUMPRODUCT(J7:O7,TRANSPOSE(ES$20:ES$25))+$AD$20-$ES$27</f>
        <v>37.647899113838456</v>
      </c>
      <c r="R7" s="10">
        <f ca="1">I7-Results!$E$5*H7</f>
        <v>36.86577849208058</v>
      </c>
      <c r="S7" s="10" cm="1">
        <f t="array" aca="1" ref="S7" ca="1">SUMPRODUCT(J7:O7,TRANSPOSE(AR$28:AR$33))+$AD$20-$AC$26</f>
        <v>51.001288760374578</v>
      </c>
      <c r="T7" s="10">
        <f ca="1">SUMPRODUCT(J7:O7,Results!K$9:P$9)</f>
        <v>36.929686040188237</v>
      </c>
      <c r="U7" s="10">
        <f ca="1">SUMPRODUCT(J7:O7,Results!K$9:P$9)+$AD$20-$AC$31</f>
        <v>36.914810481677101</v>
      </c>
      <c r="V7" s="10">
        <f t="shared" ca="1" si="6"/>
        <v>-7.229313038517077</v>
      </c>
      <c r="W7" s="10">
        <f t="shared" ca="1" si="7"/>
        <v>-6.6922427933995863</v>
      </c>
      <c r="X7" s="10">
        <f t="shared" ca="1" si="8"/>
        <v>-5.9101221716417101</v>
      </c>
      <c r="Y7" s="10">
        <f t="shared" ca="1" si="9"/>
        <v>-20.045632439935709</v>
      </c>
      <c r="Z7" s="10">
        <f t="shared" ca="1" si="10"/>
        <v>31.232327082142561</v>
      </c>
      <c r="AA7" s="10">
        <f t="shared" ca="1" si="11"/>
        <v>-5.9591541612382315</v>
      </c>
      <c r="AC7" s="15" t="s">
        <v>112</v>
      </c>
      <c r="AD7" s="8">
        <f t="shared" ref="AD7:AJ7" ca="1" si="30">CORREL($N:$N,I:I)</f>
        <v>0.58470413625298179</v>
      </c>
      <c r="AE7" s="8">
        <f t="shared" ca="1" si="30"/>
        <v>6.5681556703092364E-2</v>
      </c>
      <c r="AF7" s="8">
        <f t="shared" ca="1" si="30"/>
        <v>-0.16353402438067699</v>
      </c>
      <c r="AG7" s="8">
        <f t="shared" ca="1" si="30"/>
        <v>0.41880798462360541</v>
      </c>
      <c r="AH7" s="8">
        <f t="shared" ca="1" si="30"/>
        <v>-0.62295578796245132</v>
      </c>
      <c r="AI7" s="8">
        <f t="shared" ca="1" si="30"/>
        <v>1</v>
      </c>
      <c r="AJ7" s="8">
        <f t="shared" ca="1" si="30"/>
        <v>-0.17589335813454429</v>
      </c>
      <c r="AL7" s="12">
        <f ca="1">IF(Results!B9=1,SUMPRODUCT(AP7:AU7,AP7:AU7)/AU7,1)</f>
        <v>113223.90106527264</v>
      </c>
      <c r="AM7" s="2"/>
      <c r="AN7" s="3">
        <f ca="1">SUMPRODUCT(O:O,I:I)*Results!B9</f>
        <v>-171378.28219487367</v>
      </c>
      <c r="AO7" s="12"/>
      <c r="AP7" s="3">
        <f t="shared" ref="AP7:AU7" ca="1" si="31">SUMPRODUCT($O:$O,J:J)*AP15</f>
        <v>19506.483608799757</v>
      </c>
      <c r="AQ7" s="3">
        <f t="shared" ca="1" si="31"/>
        <v>19743.790743094403</v>
      </c>
      <c r="AR7" s="3">
        <f t="shared" ca="1" si="31"/>
        <v>-32954.560328504791</v>
      </c>
      <c r="AS7" s="3">
        <f t="shared" ca="1" si="31"/>
        <v>-16541.471779071853</v>
      </c>
      <c r="AT7" s="3">
        <f t="shared" ca="1" si="31"/>
        <v>-8897.6371239846867</v>
      </c>
      <c r="AU7" s="3">
        <f t="shared" ca="1" si="31"/>
        <v>25055.628092130275</v>
      </c>
      <c r="AW7" s="10"/>
      <c r="AX7" s="10">
        <f t="shared" ref="AX7:CC7" ca="1" si="32">AX25*AX$10</f>
        <v>-1.2504657208265966</v>
      </c>
      <c r="AY7" s="10">
        <f t="shared" ca="1" si="32"/>
        <v>-1.1033269631865263</v>
      </c>
      <c r="AZ7" s="10">
        <f t="shared" ca="1" si="32"/>
        <v>-1.1152536566315208</v>
      </c>
      <c r="BA7" s="10">
        <f t="shared" ca="1" si="32"/>
        <v>-1.097440025511947</v>
      </c>
      <c r="BB7" s="10">
        <f t="shared" ca="1" si="32"/>
        <v>-1.1045899801542105</v>
      </c>
      <c r="BC7" s="10">
        <f t="shared" ca="1" si="32"/>
        <v>-1.1137949156534723</v>
      </c>
      <c r="BD7" s="10">
        <f t="shared" ca="1" si="32"/>
        <v>-1.1274366001851093</v>
      </c>
      <c r="BE7" s="10">
        <f t="shared" ca="1" si="32"/>
        <v>-1.1423407121536207</v>
      </c>
      <c r="BF7" s="10">
        <f t="shared" ca="1" si="32"/>
        <v>-1.1579646465714324</v>
      </c>
      <c r="BG7" s="10">
        <f t="shared" ca="1" si="32"/>
        <v>-1.1736637264471215</v>
      </c>
      <c r="BH7" s="10">
        <f t="shared" ca="1" si="32"/>
        <v>-1.1891933156368448</v>
      </c>
      <c r="BI7" s="10">
        <f t="shared" ca="1" si="32"/>
        <v>-1.2044123117295171</v>
      </c>
      <c r="BJ7" s="10">
        <f t="shared" ca="1" si="32"/>
        <v>-1.2192714341040127</v>
      </c>
      <c r="BK7" s="10">
        <f t="shared" ca="1" si="32"/>
        <v>-1.2337612773253481</v>
      </c>
      <c r="BL7" s="10">
        <f t="shared" ca="1" si="32"/>
        <v>-1.2478946450679658</v>
      </c>
      <c r="BM7" s="10">
        <f t="shared" ca="1" si="32"/>
        <v>-1.2616932971232879</v>
      </c>
      <c r="BN7" s="10">
        <f t="shared" ca="1" si="32"/>
        <v>-1.2751816681873724</v>
      </c>
      <c r="BO7" s="10">
        <f t="shared" ca="1" si="32"/>
        <v>-1.288383436819825</v>
      </c>
      <c r="BP7" s="10">
        <f t="shared" ca="1" si="32"/>
        <v>-1.3013200300805197</v>
      </c>
      <c r="BQ7" s="10">
        <f t="shared" ca="1" si="32"/>
        <v>-1.3140101017391677</v>
      </c>
      <c r="BR7" s="10">
        <f t="shared" ca="1" si="32"/>
        <v>-1.3264695385451368</v>
      </c>
      <c r="BS7" s="10">
        <f t="shared" ca="1" si="32"/>
        <v>-1.3387117095996532</v>
      </c>
      <c r="BT7" s="10">
        <f t="shared" ca="1" si="32"/>
        <v>-1.3507478094895307</v>
      </c>
      <c r="BU7" s="10">
        <f t="shared" ca="1" si="32"/>
        <v>-1.3625872141618136</v>
      </c>
      <c r="BV7" s="10">
        <f t="shared" ca="1" si="32"/>
        <v>-1.3742378106700157</v>
      </c>
      <c r="BW7" s="10">
        <f t="shared" ca="1" si="32"/>
        <v>-1.3857062846637449</v>
      </c>
      <c r="BX7" s="10">
        <f t="shared" ca="1" si="32"/>
        <v>-1.3969983618835471</v>
      </c>
      <c r="BY7" s="10">
        <f t="shared" ca="1" si="32"/>
        <v>-1.4081190060610556</v>
      </c>
      <c r="BZ7" s="10">
        <f t="shared" ca="1" si="32"/>
        <v>-1.4190725783184781</v>
      </c>
      <c r="CA7" s="10">
        <f t="shared" ca="1" si="32"/>
        <v>-1.4298629639669844</v>
      </c>
      <c r="CB7" s="10">
        <f t="shared" ca="1" si="32"/>
        <v>-1.4404936724490907</v>
      </c>
      <c r="CC7" s="10">
        <f t="shared" ca="1" si="32"/>
        <v>-1.4509679155752202</v>
      </c>
      <c r="CD7" s="10">
        <f t="shared" ref="CD7:DI7" ca="1" si="33">CD25*CD$10</f>
        <v>-1.4612886684561093</v>
      </c>
      <c r="CE7" s="10">
        <f t="shared" ca="1" si="33"/>
        <v>-1.4714587167796498</v>
      </c>
      <c r="CF7" s="10">
        <f t="shared" ca="1" si="33"/>
        <v>-1.4814806933938724</v>
      </c>
      <c r="CG7" s="10">
        <f t="shared" ca="1" si="33"/>
        <v>-1.4913571065646063</v>
      </c>
      <c r="CH7" s="10">
        <f t="shared" ca="1" si="33"/>
        <v>-1.5010903617812061</v>
      </c>
      <c r="CI7" s="10">
        <f t="shared" ca="1" si="33"/>
        <v>-1.5106827785799211</v>
      </c>
      <c r="CJ7" s="10">
        <f t="shared" ca="1" si="33"/>
        <v>-1.5201366035303829</v>
      </c>
      <c r="CK7" s="10">
        <f t="shared" ca="1" si="33"/>
        <v>-1.5294540202736946</v>
      </c>
      <c r="CL7" s="10">
        <f t="shared" ca="1" si="33"/>
        <v>-1.5386371572986353</v>
      </c>
      <c r="CM7" s="10">
        <f t="shared" ca="1" si="33"/>
        <v>-1.5476880939847883</v>
      </c>
      <c r="CN7" s="10">
        <f t="shared" ca="1" si="33"/>
        <v>-1.5566088653189822</v>
      </c>
      <c r="CO7" s="10">
        <f t="shared" ca="1" si="33"/>
        <v>-1.5654014655967328</v>
      </c>
      <c r="CP7" s="10">
        <f t="shared" ca="1" si="33"/>
        <v>-1.5740678513473856</v>
      </c>
      <c r="CQ7" s="10">
        <f t="shared" ca="1" si="33"/>
        <v>-1.5826099436655359</v>
      </c>
      <c r="CR7" s="10">
        <f t="shared" ca="1" si="33"/>
        <v>-1.591029630088246</v>
      </c>
      <c r="CS7" s="10">
        <f t="shared" ca="1" si="33"/>
        <v>-1.5993287661245918</v>
      </c>
      <c r="CT7" s="10">
        <f t="shared" ca="1" si="33"/>
        <v>-1.6075091765188327</v>
      </c>
      <c r="CU7" s="10">
        <f t="shared" ca="1" si="33"/>
        <v>-1.6155726563092214</v>
      </c>
      <c r="CV7" s="10">
        <f t="shared" ca="1" si="33"/>
        <v>-1.6235209717297274</v>
      </c>
      <c r="CW7" s="10">
        <f t="shared" ca="1" si="33"/>
        <v>-1.6313558609907399</v>
      </c>
      <c r="CX7" s="10">
        <f t="shared" ca="1" si="33"/>
        <v>-1.6390790349662145</v>
      </c>
      <c r="CY7" s="10">
        <f t="shared" ca="1" si="33"/>
        <v>-1.6466921778082171</v>
      </c>
      <c r="CZ7" s="10">
        <f t="shared" ca="1" si="33"/>
        <v>-1.6541969475048346</v>
      </c>
      <c r="DA7" s="10">
        <f t="shared" ca="1" si="33"/>
        <v>-1.6615949763936266</v>
      </c>
      <c r="DB7" s="10">
        <f t="shared" ca="1" si="33"/>
        <v>-1.66888787163991</v>
      </c>
      <c r="DC7" s="10">
        <f t="shared" ca="1" si="33"/>
        <v>-1.6760772156869592</v>
      </c>
      <c r="DD7" s="10">
        <f t="shared" ca="1" si="33"/>
        <v>-1.6831645666835449</v>
      </c>
      <c r="DE7" s="10">
        <f t="shared" ca="1" si="33"/>
        <v>-1.6901514588929392</v>
      </c>
      <c r="DF7" s="10">
        <f t="shared" ca="1" si="33"/>
        <v>-1.6970394030865685</v>
      </c>
      <c r="DG7" s="10">
        <f t="shared" ca="1" si="33"/>
        <v>-1.7038298869247268</v>
      </c>
      <c r="DH7" s="10">
        <f t="shared" ca="1" si="33"/>
        <v>-1.7105243753262334</v>
      </c>
      <c r="DI7" s="10">
        <f t="shared" ca="1" si="33"/>
        <v>-1.7171243108284555</v>
      </c>
      <c r="DJ7" s="10">
        <f t="shared" ref="DJ7:ES7" ca="1" si="34">DJ25*DJ$10</f>
        <v>-1.7236311139388192</v>
      </c>
      <c r="DK7" s="10">
        <f t="shared" ca="1" si="34"/>
        <v>-1.7300461834786658</v>
      </c>
      <c r="DL7" s="10">
        <f t="shared" ca="1" si="34"/>
        <v>-1.7363708969201319</v>
      </c>
      <c r="DM7" s="10">
        <f t="shared" ca="1" si="34"/>
        <v>-1.7426066107165754</v>
      </c>
      <c r="DN7" s="10">
        <f t="shared" ca="1" si="34"/>
        <v>-1.7487546606269722</v>
      </c>
      <c r="DO7" s="10">
        <f t="shared" ca="1" si="34"/>
        <v>-1.7548163620346178</v>
      </c>
      <c r="DP7" s="10">
        <f t="shared" ca="1" si="34"/>
        <v>-1.7607930102604048</v>
      </c>
      <c r="DQ7" s="10">
        <f t="shared" ca="1" si="34"/>
        <v>-1.7666858808709003</v>
      </c>
      <c r="DR7" s="10">
        <f t="shared" ca="1" si="34"/>
        <v>-1.7724962299814042</v>
      </c>
      <c r="DS7" s="10">
        <f t="shared" ca="1" si="34"/>
        <v>-1.7782252945541477</v>
      </c>
      <c r="DT7" s="10">
        <f t="shared" ca="1" si="34"/>
        <v>-1.7838742926917674</v>
      </c>
      <c r="DU7" s="10">
        <f t="shared" ca="1" si="34"/>
        <v>-1.7894444239261724</v>
      </c>
      <c r="DV7" s="10">
        <f t="shared" ca="1" si="34"/>
        <v>-1.7949368695029024</v>
      </c>
      <c r="DW7" s="10">
        <f t="shared" ca="1" si="34"/>
        <v>-1.8003527926610785</v>
      </c>
      <c r="DX7" s="10">
        <f t="shared" ca="1" si="34"/>
        <v>-1.8056933389090317</v>
      </c>
      <c r="DY7" s="10">
        <f t="shared" ca="1" si="34"/>
        <v>-1.8109596362956826</v>
      </c>
      <c r="DZ7" s="10">
        <f t="shared" ca="1" si="34"/>
        <v>-1.816152795677757</v>
      </c>
      <c r="EA7" s="10">
        <f t="shared" ca="1" si="34"/>
        <v>-1.8212739109829015</v>
      </c>
      <c r="EB7" s="10">
        <f t="shared" ca="1" si="34"/>
        <v>-1.8263240594687646</v>
      </c>
      <c r="EC7" s="10">
        <f t="shared" ca="1" si="34"/>
        <v>-1.8313043019781228</v>
      </c>
      <c r="ED7" s="10">
        <f t="shared" ca="1" si="34"/>
        <v>-1.8362156831900935</v>
      </c>
      <c r="EE7" s="10">
        <f t="shared" ca="1" si="34"/>
        <v>-1.841059231867517</v>
      </c>
      <c r="EF7" s="10">
        <f t="shared" ca="1" si="34"/>
        <v>-1.8458359611005488</v>
      </c>
      <c r="EG7" s="10">
        <f t="shared" ca="1" si="34"/>
        <v>-1.8505468685465374</v>
      </c>
      <c r="EH7" s="10">
        <f t="shared" ca="1" si="34"/>
        <v>-1.8551929366662305</v>
      </c>
      <c r="EI7" s="10">
        <f t="shared" ca="1" si="34"/>
        <v>-1.8597751329563752</v>
      </c>
      <c r="EJ7" s="10">
        <f t="shared" ca="1" si="34"/>
        <v>-1.8642944101787589</v>
      </c>
      <c r="EK7" s="10">
        <f t="shared" ca="1" si="34"/>
        <v>-1.8687517065857533</v>
      </c>
      <c r="EL7" s="10">
        <f t="shared" ca="1" si="34"/>
        <v>-1.8731479461424114</v>
      </c>
      <c r="EM7" s="10">
        <f t="shared" ca="1" si="34"/>
        <v>-1.8774840387451635</v>
      </c>
      <c r="EN7" s="10">
        <f t="shared" ca="1" si="34"/>
        <v>-1.8817608804371733</v>
      </c>
      <c r="EO7" s="10">
        <f t="shared" ca="1" si="34"/>
        <v>-1.8859793536204008</v>
      </c>
      <c r="EP7" s="10">
        <f t="shared" ca="1" si="34"/>
        <v>-1.8901403272644162</v>
      </c>
      <c r="EQ7" s="10">
        <f t="shared" ca="1" si="34"/>
        <v>-1.8942446571120273</v>
      </c>
      <c r="ER7" s="10">
        <f t="shared" ca="1" si="34"/>
        <v>-1.8982931858817478</v>
      </c>
      <c r="ES7" s="10">
        <f t="shared" ca="1" si="34"/>
        <v>-1.9022867434671842</v>
      </c>
    </row>
    <row r="8" spans="1:149" ht="16.5">
      <c r="A8" s="6">
        <f ca="1">LN((RAND()^(-Results!$E$4))-1)</f>
        <v>-0.51225309966608035</v>
      </c>
      <c r="B8" s="6">
        <f ca="1">LN((RAND()^(-Results!$E$4))-1)</f>
        <v>1.9397943695973925</v>
      </c>
      <c r="C8" s="6">
        <f ca="1">LN((RAND()^(-Results!$E$4))-1)</f>
        <v>3.391528270005745</v>
      </c>
      <c r="D8" s="6">
        <f ca="1">LN((RAND()^(-Results!$E$4))-1)</f>
        <v>1.0721360235424826</v>
      </c>
      <c r="E8" s="6">
        <f ca="1">LN((RAND()^(-Results!$E$4))-1)</f>
        <v>2.8729983714943641</v>
      </c>
      <c r="F8" s="6">
        <f ca="1">LN((RAND()^(-Results!$E$4))-1)</f>
        <v>-3.8979936561770664E-2</v>
      </c>
      <c r="G8" s="6">
        <f ca="1">LN((RAND()^(-Results!$E$4))-1)</f>
        <v>-1.5391604376421224</v>
      </c>
      <c r="H8" s="6">
        <f t="shared" ca="1" si="5"/>
        <v>-1.6761288053119139</v>
      </c>
      <c r="I8" s="10">
        <f ca="1">SUMPRODUCT(J8:O8,Results!B$12:G$12)+Results!$E$5*H8</f>
        <v>-47.348985101440888</v>
      </c>
      <c r="J8" s="10">
        <f ca="1">SUMPRODUCT($A8:$F8,Results!$B$15:$G$15)</f>
        <v>8.054767870586895</v>
      </c>
      <c r="K8" s="10">
        <f ca="1">SUMPRODUCT($A8:$F8,Results!$B$16:$G$16)</f>
        <v>4.7262300674722617</v>
      </c>
      <c r="L8" s="10">
        <f ca="1">SUMPRODUCT($A8:$F8,Results!$B$17:$G$17)</f>
        <v>0.2827245993993816</v>
      </c>
      <c r="M8" s="10">
        <f ca="1">SUMPRODUCT($A8:$F8,Results!$B$18:$G$18)</f>
        <v>4.2228352892129077</v>
      </c>
      <c r="N8" s="10">
        <f ca="1">SUMPRODUCT($A8:$F8,Results!$B$19:$G$19)</f>
        <v>-15.902300810176895</v>
      </c>
      <c r="O8" s="10">
        <f ca="1">SUMPRODUCT($A8:$F8,Results!$B$20:$G$20)</f>
        <v>2.0515875002914976</v>
      </c>
      <c r="P8" s="10" cm="1">
        <f t="array" aca="1" ref="P8" ca="1">SUMPRODUCT(J8:O8,TRANSPOSE(BL$20:BL$25))+$AD$20-$BL$27</f>
        <v>-39.422589313031686</v>
      </c>
      <c r="Q8" s="10" cm="1">
        <f t="array" aca="1" ref="Q8" ca="1">SUMPRODUCT(J8:O8,TRANSPOSE(ES$20:ES$25))+$AD$20-$ES$27</f>
        <v>-40.108903557218433</v>
      </c>
      <c r="R8" s="10">
        <f ca="1">I8-Results!$E$5*H8</f>
        <v>-40.644469880193235</v>
      </c>
      <c r="S8" s="10" cm="1">
        <f t="array" aca="1" ref="S8" ca="1">SUMPRODUCT(J8:O8,TRANSPOSE(AR$28:AR$33))+$AD$20-$AC$26</f>
        <v>-34.610257320959285</v>
      </c>
      <c r="T8" s="10">
        <f ca="1">SUMPRODUCT(J8:O8,Results!K$9:P$9)</f>
        <v>-41.146671930673875</v>
      </c>
      <c r="U8" s="10">
        <f ca="1">SUMPRODUCT(J8:O8,Results!K$9:P$9)+$AD$20-$AC$31</f>
        <v>-41.161547489185011</v>
      </c>
      <c r="V8" s="10">
        <f t="shared" ca="1" si="6"/>
        <v>-7.9263957884092022</v>
      </c>
      <c r="W8" s="10">
        <f t="shared" ca="1" si="7"/>
        <v>-7.2400815442224555</v>
      </c>
      <c r="X8" s="10">
        <f t="shared" ca="1" si="8"/>
        <v>-6.7045152212476538</v>
      </c>
      <c r="Y8" s="10">
        <f t="shared" ca="1" si="9"/>
        <v>-12.738727780481604</v>
      </c>
      <c r="Z8" s="10">
        <f t="shared" ca="1" si="10"/>
        <v>-47.072314339737197</v>
      </c>
      <c r="AA8" s="10">
        <f t="shared" ca="1" si="11"/>
        <v>-6.1874376122558772</v>
      </c>
      <c r="AC8" s="15" t="s">
        <v>113</v>
      </c>
      <c r="AD8" s="8">
        <f t="shared" ref="AD8:AJ8" ca="1" si="35">CORREL($O:$O,I:I)</f>
        <v>-0.71921893281970739</v>
      </c>
      <c r="AE8" s="8">
        <f t="shared" ca="1" si="35"/>
        <v>0.44297031181449203</v>
      </c>
      <c r="AF8" s="8">
        <f t="shared" ca="1" si="35"/>
        <v>0.77793435582625547</v>
      </c>
      <c r="AG8" s="8">
        <f t="shared" ca="1" si="35"/>
        <v>-0.74780545231060769</v>
      </c>
      <c r="AH8" s="8">
        <f t="shared" ca="1" si="35"/>
        <v>-0.54604644340371156</v>
      </c>
      <c r="AI8" s="8">
        <f t="shared" ca="1" si="35"/>
        <v>-0.17589335813454429</v>
      </c>
      <c r="AJ8" s="8">
        <f t="shared" ca="1" si="35"/>
        <v>1</v>
      </c>
      <c r="AL8" s="12"/>
      <c r="AM8" s="2"/>
      <c r="AN8" s="3"/>
      <c r="AO8" s="12"/>
      <c r="AP8" s="3"/>
      <c r="AQ8" s="3"/>
      <c r="AR8" s="3"/>
      <c r="AS8" s="3"/>
      <c r="AT8" s="3"/>
      <c r="AU8" s="3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</row>
    <row r="9" spans="1:149">
      <c r="A9" s="6">
        <f ca="1">LN((RAND()^(-Results!$E$4))-1)</f>
        <v>1.6596638689747834</v>
      </c>
      <c r="B9" s="6">
        <f ca="1">LN((RAND()^(-Results!$E$4))-1)</f>
        <v>-1.4521538448588165</v>
      </c>
      <c r="C9" s="6">
        <f ca="1">LN((RAND()^(-Results!$E$4))-1)</f>
        <v>0.88780715449011638</v>
      </c>
      <c r="D9" s="6">
        <f ca="1">LN((RAND()^(-Results!$E$4))-1)</f>
        <v>0.22335683993874536</v>
      </c>
      <c r="E9" s="6">
        <f ca="1">LN((RAND()^(-Results!$E$4))-1)</f>
        <v>1.0675743853929467</v>
      </c>
      <c r="F9" s="6">
        <f ca="1">LN((RAND()^(-Results!$E$4))-1)</f>
        <v>0.47927303775824176</v>
      </c>
      <c r="G9" s="6">
        <f ca="1">LN((RAND()^(-Results!$E$4))-1)</f>
        <v>0.90125025242025092</v>
      </c>
      <c r="H9" s="6">
        <f t="shared" ca="1" si="5"/>
        <v>0.76428188475045955</v>
      </c>
      <c r="I9" s="10">
        <f ca="1">SUMPRODUCT(J9:O9,Results!B$12:G$12)+Results!$E$5*H9</f>
        <v>-29.78182177692176</v>
      </c>
      <c r="J9" s="10">
        <f ca="1">SUMPRODUCT($A9:$F9,Results!$B$15:$G$15)</f>
        <v>6.3225486967059688</v>
      </c>
      <c r="K9" s="10">
        <f ca="1">SUMPRODUCT($A9:$F9,Results!$B$16:$G$16)</f>
        <v>-0.69568025905104214</v>
      </c>
      <c r="L9" s="10">
        <f ca="1">SUMPRODUCT($A9:$F9,Results!$B$17:$G$17)</f>
        <v>-5.0628506626850767</v>
      </c>
      <c r="M9" s="10">
        <f ca="1">SUMPRODUCT($A9:$F9,Results!$B$18:$G$18)</f>
        <v>0.448755318773296</v>
      </c>
      <c r="N9" s="10">
        <f ca="1">SUMPRODUCT($A9:$F9,Results!$B$19:$G$19)</f>
        <v>-5.8322886035924171</v>
      </c>
      <c r="O9" s="10">
        <f ca="1">SUMPRODUCT($A9:$F9,Results!$B$20:$G$20)</f>
        <v>-0.58985807496885223</v>
      </c>
      <c r="P9" s="10" cm="1">
        <f t="array" aca="1" ref="P9" ca="1">SUMPRODUCT(J9:O9,TRANSPOSE(BL$20:BL$25))+$AD$20-$BL$27</f>
        <v>-34.313042066823002</v>
      </c>
      <c r="Q9" s="10" cm="1">
        <f t="array" aca="1" ref="Q9" ca="1">SUMPRODUCT(J9:O9,TRANSPOSE(ES$20:ES$25))+$AD$20-$ES$27</f>
        <v>-33.472699293338813</v>
      </c>
      <c r="R9" s="10">
        <f ca="1">I9-Results!$E$5*H9</f>
        <v>-32.8389493159236</v>
      </c>
      <c r="S9" s="10" cm="1">
        <f t="array" aca="1" ref="S9" ca="1">SUMPRODUCT(J9:O9,TRANSPOSE(AR$28:AR$33))+$AD$20-$AC$26</f>
        <v>-20.403037899884289</v>
      </c>
      <c r="T9" s="10">
        <f ca="1">SUMPRODUCT(J9:O9,Results!K$9:P$9)</f>
        <v>-32.840848796915381</v>
      </c>
      <c r="U9" s="10">
        <f ca="1">SUMPRODUCT(J9:O9,Results!K$9:P$9)+$AD$20-$AC$31</f>
        <v>-32.855724355426517</v>
      </c>
      <c r="V9" s="10">
        <f t="shared" ca="1" si="6"/>
        <v>4.5312202899012419</v>
      </c>
      <c r="W9" s="10">
        <f t="shared" ca="1" si="7"/>
        <v>3.6908775164170535</v>
      </c>
      <c r="X9" s="10">
        <f t="shared" ca="1" si="8"/>
        <v>3.05712753900184</v>
      </c>
      <c r="Y9" s="10">
        <f t="shared" ca="1" si="9"/>
        <v>-9.3787838770374705</v>
      </c>
      <c r="Z9" s="10">
        <f t="shared" ca="1" si="10"/>
        <v>-29.505151015218068</v>
      </c>
      <c r="AA9" s="10">
        <f t="shared" ca="1" si="11"/>
        <v>3.0739025785047573</v>
      </c>
      <c r="AL9" s="40" t="s">
        <v>242</v>
      </c>
      <c r="AM9" s="2"/>
      <c r="AN9" s="3"/>
      <c r="AO9" s="31"/>
      <c r="AP9" s="33">
        <f>Results!B4</f>
        <v>1</v>
      </c>
      <c r="AQ9" s="33">
        <f>Results!B5</f>
        <v>1</v>
      </c>
      <c r="AR9" s="33">
        <f>Results!B6</f>
        <v>1</v>
      </c>
      <c r="AS9" s="33">
        <f>Results!B7</f>
        <v>1</v>
      </c>
      <c r="AT9" s="33">
        <f>Results!B8</f>
        <v>1</v>
      </c>
      <c r="AU9" s="33">
        <f>Results!B9</f>
        <v>1</v>
      </c>
      <c r="AW9" s="21" t="s">
        <v>246</v>
      </c>
      <c r="AX9" s="10" cm="1">
        <f t="array" aca="1" ref="AX9" ca="1">SUMPRODUCT(AX2:AX7,TRANSPOSE($AE20:$AJ20))</f>
        <v>-0.21047934121375458</v>
      </c>
      <c r="AY9" s="10" cm="1">
        <f t="array" aca="1" ref="AY9" ca="1">SUMPRODUCT(AY2:AY7,TRANSPOSE($AE20:$AJ20))</f>
        <v>-0.115572127644112</v>
      </c>
      <c r="AZ9" s="10" cm="1">
        <f t="array" aca="1" ref="AZ9" ca="1">SUMPRODUCT(AZ2:AZ7,TRANSPOSE($AE20:$AJ20))</f>
        <v>-0.1671940979853529</v>
      </c>
      <c r="BA9" s="10" cm="1">
        <f t="array" aca="1" ref="BA9" ca="1">SUMPRODUCT(BA2:BA7,TRANSPOSE($AE20:$AJ20))</f>
        <v>-0.16906680459758422</v>
      </c>
      <c r="BB9" s="10" cm="1">
        <f t="array" aca="1" ref="BB9" ca="1">SUMPRODUCT(BB2:BB7,TRANSPOSE($AE20:$AJ20))</f>
        <v>-0.18156704112118863</v>
      </c>
      <c r="BC9" s="10" cm="1">
        <f t="array" aca="1" ref="BC9" ca="1">SUMPRODUCT(BC2:BC7,TRANSPOSE($AE20:$AJ20))</f>
        <v>-0.18871779071538841</v>
      </c>
      <c r="BD9" s="10" cm="1">
        <f t="array" aca="1" ref="BD9" ca="1">SUMPRODUCT(BD2:BD7,TRANSPOSE($AE20:$AJ20))</f>
        <v>-0.19530538955044086</v>
      </c>
      <c r="BE9" s="10" cm="1">
        <f t="array" aca="1" ref="BE9" ca="1">SUMPRODUCT(BE2:BE7,TRANSPOSE($AE20:$AJ20))</f>
        <v>-0.20030790612115257</v>
      </c>
      <c r="BF9" s="10" cm="1">
        <f t="array" aca="1" ref="BF9" ca="1">SUMPRODUCT(BF2:BF7,TRANSPOSE($AE20:$AJ20))</f>
        <v>-0.20431899451544897</v>
      </c>
      <c r="BG9" s="10" cm="1">
        <f t="array" aca="1" ref="BG9" ca="1">SUMPRODUCT(BG2:BG7,TRANSPOSE($AE20:$AJ20))</f>
        <v>-0.20744470483118077</v>
      </c>
      <c r="BH9" s="10" cm="1">
        <f t="array" aca="1" ref="BH9" ca="1">SUMPRODUCT(BH2:BH7,TRANSPOSE($AE20:$AJ20))</f>
        <v>-0.20988971184950272</v>
      </c>
      <c r="BI9" s="10" cm="1">
        <f t="array" aca="1" ref="BI9" ca="1">SUMPRODUCT(BI2:BI7,TRANSPOSE($AE20:$AJ20))</f>
        <v>-0.21179111966869849</v>
      </c>
      <c r="BJ9" s="10" cm="1">
        <f t="array" aca="1" ref="BJ9" ca="1">SUMPRODUCT(BJ2:BJ7,TRANSPOSE($AE20:$AJ20))</f>
        <v>-0.21326900423879086</v>
      </c>
      <c r="BK9" s="10" cm="1">
        <f t="array" aca="1" ref="BK9" ca="1">SUMPRODUCT(BK2:BK7,TRANSPOSE($AE20:$AJ20))</f>
        <v>-0.21441681425786058</v>
      </c>
      <c r="BL9" s="10" cm="1">
        <f t="array" aca="1" ref="BL9" ca="1">SUMPRODUCT(BL2:BL7,TRANSPOSE($AE20:$AJ20))</f>
        <v>-0.21530919032171156</v>
      </c>
      <c r="BM9" s="10" cm="1">
        <f t="array" aca="1" ref="BM9" ca="1">SUMPRODUCT(BM2:BM7,TRANSPOSE($AE20:$AJ20))</f>
        <v>-0.2160045063460283</v>
      </c>
      <c r="BN9" s="10" cm="1">
        <f t="array" aca="1" ref="BN9" ca="1">SUMPRODUCT(BN2:BN7,TRANSPOSE($AE20:$AJ20))</f>
        <v>-0.21654835068616149</v>
      </c>
      <c r="BO9" s="10" cm="1">
        <f t="array" aca="1" ref="BO9" ca="1">SUMPRODUCT(BO2:BO7,TRANSPOSE($AE20:$AJ20))</f>
        <v>-0.21697609279304464</v>
      </c>
      <c r="BP9" s="10" cm="1">
        <f t="array" aca="1" ref="BP9" ca="1">SUMPRODUCT(BP2:BP7,TRANSPOSE($AE20:$AJ20))</f>
        <v>-0.21731508621233067</v>
      </c>
      <c r="BQ9" s="10" cm="1">
        <f t="array" aca="1" ref="BQ9" ca="1">SUMPRODUCT(BQ2:BQ7,TRANSPOSE($AE20:$AJ20))</f>
        <v>-0.21758641522885991</v>
      </c>
      <c r="BR9" s="10" cm="1">
        <f t="array" aca="1" ref="BR9" ca="1">SUMPRODUCT(BR2:BR7,TRANSPOSE($AE20:$AJ20))</f>
        <v>-0.21780629272292523</v>
      </c>
      <c r="BS9" s="10" cm="1">
        <f t="array" aca="1" ref="BS9" ca="1">SUMPRODUCT(BS2:BS7,TRANSPOSE($AE20:$AJ20))</f>
        <v>-0.21798715982158134</v>
      </c>
      <c r="BT9" s="10" cm="1">
        <f t="array" aca="1" ref="BT9" ca="1">SUMPRODUCT(BT2:BT7,TRANSPOSE($AE20:$AJ20))</f>
        <v>-0.21813854723390297</v>
      </c>
      <c r="BU9" s="10" cm="1">
        <f t="array" aca="1" ref="BU9" ca="1">SUMPRODUCT(BU2:BU7,TRANSPOSE($AE20:$AJ20))</f>
        <v>-0.21826774549031747</v>
      </c>
      <c r="BV9" s="10" cm="1">
        <f t="array" aca="1" ref="BV9" ca="1">SUMPRODUCT(BV2:BV7,TRANSPOSE($AE20:$AJ20))</f>
        <v>-0.21838032441969191</v>
      </c>
      <c r="BW9" s="10" cm="1">
        <f t="array" aca="1" ref="BW9" ca="1">SUMPRODUCT(BW2:BW7,TRANSPOSE($AE20:$AJ20))</f>
        <v>-0.21848053434093886</v>
      </c>
      <c r="BX9" s="10" cm="1">
        <f t="array" aca="1" ref="BX9" ca="1">SUMPRODUCT(BX2:BX7,TRANSPOSE($AE20:$AJ20))</f>
        <v>-0.21857161507572798</v>
      </c>
      <c r="BY9" s="10" cm="1">
        <f t="array" aca="1" ref="BY9" ca="1">SUMPRODUCT(BY2:BY7,TRANSPOSE($AE20:$AJ20))</f>
        <v>-0.21865603343948953</v>
      </c>
      <c r="BZ9" s="10" cm="1">
        <f t="array" aca="1" ref="BZ9" ca="1">SUMPRODUCT(BZ2:BZ7,TRANSPOSE($AE20:$AJ20))</f>
        <v>-0.21873566544765768</v>
      </c>
      <c r="CA9" s="10" cm="1">
        <f t="array" aca="1" ref="CA9" ca="1">SUMPRODUCT(CA2:CA7,TRANSPOSE($AE20:$AJ20))</f>
        <v>-0.21881193591020948</v>
      </c>
      <c r="CB9" s="10" cm="1">
        <f t="array" aca="1" ref="CB9" ca="1">SUMPRODUCT(CB2:CB7,TRANSPOSE($AE20:$AJ20))</f>
        <v>-0.21888592525892428</v>
      </c>
      <c r="CC9" s="10" cm="1">
        <f t="array" aca="1" ref="CC9" ca="1">SUMPRODUCT(CC2:CC7,TRANSPOSE($AE20:$AJ20))</f>
        <v>-0.21895845122398355</v>
      </c>
      <c r="CD9" s="10" cm="1">
        <f t="array" aca="1" ref="CD9" ca="1">SUMPRODUCT(CD2:CD7,TRANSPOSE($AE20:$AJ20))</f>
        <v>-0.21903013123482368</v>
      </c>
      <c r="CE9" s="10" cm="1">
        <f t="array" aca="1" ref="CE9" ca="1">SUMPRODUCT(CE2:CE7,TRANSPOSE($AE20:$AJ20))</f>
        <v>-0.21910143006553567</v>
      </c>
      <c r="CF9" s="10" cm="1">
        <f t="array" aca="1" ref="CF9" ca="1">SUMPRODUCT(CF2:CF7,TRANSPOSE($AE20:$AJ20))</f>
        <v>-0.21917269619598867</v>
      </c>
      <c r="CG9" s="10" cm="1">
        <f t="array" aca="1" ref="CG9" ca="1">SUMPRODUCT(CG2:CG7,TRANSPOSE($AE20:$AJ20))</f>
        <v>-0.21924418955002056</v>
      </c>
      <c r="CH9" s="10" cm="1">
        <f t="array" aca="1" ref="CH9" ca="1">SUMPRODUCT(CH2:CH7,TRANSPOSE($AE20:$AJ20))</f>
        <v>-0.21931610264854978</v>
      </c>
      <c r="CI9" s="10" cm="1">
        <f t="array" aca="1" ref="CI9" ca="1">SUMPRODUCT(CI2:CI7,TRANSPOSE($AE20:$AJ20))</f>
        <v>-0.21938857673644135</v>
      </c>
      <c r="CJ9" s="10" cm="1">
        <f t="array" aca="1" ref="CJ9" ca="1">SUMPRODUCT(CJ2:CJ7,TRANSPOSE($AE20:$AJ20))</f>
        <v>-0.21946171407454954</v>
      </c>
      <c r="CK9" s="10" cm="1">
        <f t="array" aca="1" ref="CK9" ca="1">SUMPRODUCT(CK2:CK7,TRANSPOSE($AE20:$AJ20))</f>
        <v>-0.2195355873069362</v>
      </c>
      <c r="CL9" s="10" cm="1">
        <f t="array" aca="1" ref="CL9" ca="1">SUMPRODUCT(CL2:CL7,TRANSPOSE($AE20:$AJ20))</f>
        <v>-0.21961024659794287</v>
      </c>
      <c r="CM9" s="10" cm="1">
        <f t="array" aca="1" ref="CM9" ca="1">SUMPRODUCT(CM2:CM7,TRANSPOSE($AE20:$AJ20))</f>
        <v>-0.21968572506917949</v>
      </c>
      <c r="CN9" s="10" cm="1">
        <f t="array" aca="1" ref="CN9" ca="1">SUMPRODUCT(CN2:CN7,TRANSPOSE($AE20:$AJ20))</f>
        <v>-0.2197620429407437</v>
      </c>
      <c r="CO9" s="10" cm="1">
        <f t="array" aca="1" ref="CO9" ca="1">SUMPRODUCT(CO2:CO7,TRANSPOSE($AE20:$AJ20))</f>
        <v>-0.21983921068499035</v>
      </c>
      <c r="CP9" s="10" cm="1">
        <f t="array" aca="1" ref="CP9" ca="1">SUMPRODUCT(CP2:CP7,TRANSPOSE($AE20:$AJ20))</f>
        <v>-0.21991723142788655</v>
      </c>
      <c r="CQ9" s="10" cm="1">
        <f t="array" aca="1" ref="CQ9" ca="1">SUMPRODUCT(CQ2:CQ7,TRANSPOSE($AE20:$AJ20))</f>
        <v>-0.21999610277711837</v>
      </c>
      <c r="CR9" s="10" cm="1">
        <f t="array" aca="1" ref="CR9" ca="1">SUMPRODUCT(CR2:CR7,TRANSPOSE($AE20:$AJ20))</f>
        <v>-0.22007581821347694</v>
      </c>
      <c r="CS9" s="10" cm="1">
        <f t="array" aca="1" ref="CS9" ca="1">SUMPRODUCT(CS2:CS7,TRANSPOSE($AE20:$AJ20))</f>
        <v>-0.22015636814957296</v>
      </c>
      <c r="CT9" s="10" cm="1">
        <f t="array" aca="1" ref="CT9" ca="1">SUMPRODUCT(CT2:CT7,TRANSPOSE($AE20:$AJ20))</f>
        <v>-0.22023774073514343</v>
      </c>
      <c r="CU9" s="10" cm="1">
        <f t="array" aca="1" ref="CU9" ca="1">SUMPRODUCT(CU2:CU7,TRANSPOSE($AE20:$AJ20))</f>
        <v>-0.22031992246934942</v>
      </c>
      <c r="CV9" s="10" cm="1">
        <f t="array" aca="1" ref="CV9" ca="1">SUMPRODUCT(CV2:CV7,TRANSPOSE($AE20:$AJ20))</f>
        <v>-0.22040289866607085</v>
      </c>
      <c r="CW9" s="10" cm="1">
        <f t="array" aca="1" ref="CW9" ca="1">SUMPRODUCT(CW2:CW7,TRANSPOSE($AE20:$AJ20))</f>
        <v>-0.22048665380724775</v>
      </c>
      <c r="CX9" s="10" cm="1">
        <f t="array" aca="1" ref="CX9" ca="1">SUMPRODUCT(CX2:CX7,TRANSPOSE($AE20:$AJ20))</f>
        <v>-0.22057117181096275</v>
      </c>
      <c r="CY9" s="10" cm="1">
        <f t="array" aca="1" ref="CY9" ca="1">SUMPRODUCT(CY2:CY7,TRANSPOSE($AE20:$AJ20))</f>
        <v>-0.22065643623460168</v>
      </c>
      <c r="CZ9" s="10" cm="1">
        <f t="array" aca="1" ref="CZ9" ca="1">SUMPRODUCT(CZ2:CZ7,TRANSPOSE($AE20:$AJ20))</f>
        <v>-0.22074243042857974</v>
      </c>
      <c r="DA9" s="10" cm="1">
        <f t="array" aca="1" ref="DA9" ca="1">SUMPRODUCT(DA2:DA7,TRANSPOSE($AE20:$AJ20))</f>
        <v>-0.22082913765243176</v>
      </c>
      <c r="DB9" s="10" cm="1">
        <f t="array" aca="1" ref="DB9" ca="1">SUMPRODUCT(DB2:DB7,TRANSPOSE($AE20:$AJ20))</f>
        <v>-0.22091654116224921</v>
      </c>
      <c r="DC9" s="10" cm="1">
        <f t="array" aca="1" ref="DC9" ca="1">SUMPRODUCT(DC2:DC7,TRANSPOSE($AE20:$AJ20))</f>
        <v>-0.22100462427631076</v>
      </c>
      <c r="DD9" s="10" cm="1">
        <f t="array" aca="1" ref="DD9" ca="1">SUMPRODUCT(DD2:DD7,TRANSPOSE($AE20:$AJ20))</f>
        <v>-0.22109337042411337</v>
      </c>
      <c r="DE9" s="10" cm="1">
        <f t="array" aca="1" ref="DE9" ca="1">SUMPRODUCT(DE2:DE7,TRANSPOSE($AE20:$AJ20))</f>
        <v>-0.22118276318277919</v>
      </c>
      <c r="DF9" s="10" cm="1">
        <f t="array" aca="1" ref="DF9" ca="1">SUMPRODUCT(DF2:DF7,TRANSPOSE($AE20:$AJ20))</f>
        <v>-0.22127278630385475</v>
      </c>
      <c r="DG9" s="10" cm="1">
        <f t="array" aca="1" ref="DG9" ca="1">SUMPRODUCT(DG2:DG7,TRANSPOSE($AE20:$AJ20))</f>
        <v>-0.22136342373281145</v>
      </c>
      <c r="DH9" s="10" cm="1">
        <f t="array" aca="1" ref="DH9" ca="1">SUMPRODUCT(DH2:DH7,TRANSPOSE($AE20:$AJ20))</f>
        <v>-0.22145465962299352</v>
      </c>
      <c r="DI9" s="10" cm="1">
        <f t="array" aca="1" ref="DI9" ca="1">SUMPRODUCT(DI2:DI7,TRANSPOSE($AE20:$AJ20))</f>
        <v>-0.2215464783453551</v>
      </c>
      <c r="DJ9" s="10" cm="1">
        <f t="array" aca="1" ref="DJ9" ca="1">SUMPRODUCT(DJ2:DJ7,TRANSPOSE($AE20:$AJ20))</f>
        <v>-0.22163886449499695</v>
      </c>
      <c r="DK9" s="10" cm="1">
        <f t="array" aca="1" ref="DK9" ca="1">SUMPRODUCT(DK2:DK7,TRANSPOSE($AE20:$AJ20))</f>
        <v>-0.22173180289528313</v>
      </c>
      <c r="DL9" s="10" cm="1">
        <f t="array" aca="1" ref="DL9" ca="1">SUMPRODUCT(DL2:DL7,TRANSPOSE($AE20:$AJ20))</f>
        <v>-0.22182527860012202</v>
      </c>
      <c r="DM9" s="10" cm="1">
        <f t="array" aca="1" ref="DM9" ca="1">SUMPRODUCT(DM2:DM7,TRANSPOSE($AE20:$AJ20))</f>
        <v>-0.22191927689486288</v>
      </c>
      <c r="DN9" s="10" cm="1">
        <f t="array" aca="1" ref="DN9" ca="1">SUMPRODUCT(DN2:DN7,TRANSPOSE($AE20:$AJ20))</f>
        <v>-0.2220137832961501</v>
      </c>
      <c r="DO9" s="10" cm="1">
        <f t="array" aca="1" ref="DO9" ca="1">SUMPRODUCT(DO2:DO7,TRANSPOSE($AE20:$AJ20))</f>
        <v>-0.22210878355099334</v>
      </c>
      <c r="DP9" s="10" cm="1">
        <f t="array" aca="1" ref="DP9" ca="1">SUMPRODUCT(DP2:DP7,TRANSPOSE($AE20:$AJ20))</f>
        <v>-0.22220426363525189</v>
      </c>
      <c r="DQ9" s="10" cm="1">
        <f t="array" aca="1" ref="DQ9" ca="1">SUMPRODUCT(DQ2:DQ7,TRANSPOSE($AE20:$AJ20))</f>
        <v>-0.22230020975168735</v>
      </c>
      <c r="DR9" s="10" cm="1">
        <f t="array" aca="1" ref="DR9" ca="1">SUMPRODUCT(DR2:DR7,TRANSPOSE($AE20:$AJ20))</f>
        <v>-0.22239660832769312</v>
      </c>
      <c r="DS9" s="10" cm="1">
        <f t="array" aca="1" ref="DS9" ca="1">SUMPRODUCT(DS2:DS7,TRANSPOSE($AE20:$AJ20))</f>
        <v>-0.22249344601279303</v>
      </c>
      <c r="DT9" s="10" cm="1">
        <f t="array" aca="1" ref="DT9" ca="1">SUMPRODUCT(DT2:DT7,TRANSPOSE($AE20:$AJ20))</f>
        <v>-0.22259070967597264</v>
      </c>
      <c r="DU9" s="10" cm="1">
        <f t="array" aca="1" ref="DU9" ca="1">SUMPRODUCT(DU2:DU7,TRANSPOSE($AE20:$AJ20))</f>
        <v>-0.22268838640289459</v>
      </c>
      <c r="DV9" s="10" cm="1">
        <f t="array" aca="1" ref="DV9" ca="1">SUMPRODUCT(DV2:DV7,TRANSPOSE($AE20:$AJ20))</f>
        <v>-0.22278646349303557</v>
      </c>
      <c r="DW9" s="10" cm="1">
        <f t="array" aca="1" ref="DW9" ca="1">SUMPRODUCT(DW2:DW7,TRANSPOSE($AE20:$AJ20))</f>
        <v>-0.22288492845677491</v>
      </c>
      <c r="DX9" s="10" cm="1">
        <f t="array" aca="1" ref="DX9" ca="1">SUMPRODUCT(DX2:DX7,TRANSPOSE($AE20:$AJ20))</f>
        <v>-0.2229837690124552</v>
      </c>
      <c r="DY9" s="10" cm="1">
        <f t="array" aca="1" ref="DY9" ca="1">SUMPRODUCT(DY2:DY7,TRANSPOSE($AE20:$AJ20))</f>
        <v>-0.22308297308343253</v>
      </c>
      <c r="DZ9" s="10" cm="1">
        <f t="array" aca="1" ref="DZ9" ca="1">SUMPRODUCT(DZ2:DZ7,TRANSPOSE($AE20:$AJ20))</f>
        <v>-0.22318252879512954</v>
      </c>
      <c r="EA9" s="10" cm="1">
        <f t="array" aca="1" ref="EA9" ca="1">SUMPRODUCT(EA2:EA7,TRANSPOSE($AE20:$AJ20))</f>
        <v>-0.22328242447209803</v>
      </c>
      <c r="EB9" s="10" cm="1">
        <f t="array" aca="1" ref="EB9" ca="1">SUMPRODUCT(EB2:EB7,TRANSPOSE($AE20:$AJ20))</f>
        <v>-0.22338264863510174</v>
      </c>
      <c r="EC9" s="10" cm="1">
        <f t="array" aca="1" ref="EC9" ca="1">SUMPRODUCT(EC2:EC7,TRANSPOSE($AE20:$AJ20))</f>
        <v>-0.22348318999822184</v>
      </c>
      <c r="ED9" s="10" cm="1">
        <f t="array" aca="1" ref="ED9" ca="1">SUMPRODUCT(ED2:ED7,TRANSPOSE($AE20:$AJ20))</f>
        <v>-0.22358403746598987</v>
      </c>
      <c r="EE9" s="10" cm="1">
        <f t="array" aca="1" ref="EE9" ca="1">SUMPRODUCT(EE2:EE7,TRANSPOSE($AE20:$AJ20))</f>
        <v>-0.22368518013055136</v>
      </c>
      <c r="EF9" s="10" cm="1">
        <f t="array" aca="1" ref="EF9" ca="1">SUMPRODUCT(EF2:EF7,TRANSPOSE($AE20:$AJ20))</f>
        <v>-0.22378660726886143</v>
      </c>
      <c r="EG9" s="10" cm="1">
        <f t="array" aca="1" ref="EG9" ca="1">SUMPRODUCT(EG2:EG7,TRANSPOSE($AE20:$AJ20))</f>
        <v>-0.2238883083399146</v>
      </c>
      <c r="EH9" s="10" cm="1">
        <f t="array" aca="1" ref="EH9" ca="1">SUMPRODUCT(EH2:EH7,TRANSPOSE($AE20:$AJ20))</f>
        <v>-0.22399027298200877</v>
      </c>
      <c r="EI9" s="10" cm="1">
        <f t="array" aca="1" ref="EI9" ca="1">SUMPRODUCT(EI2:EI7,TRANSPOSE($AE20:$AJ20))</f>
        <v>-0.2240924910100455</v>
      </c>
      <c r="EJ9" s="10" cm="1">
        <f t="array" aca="1" ref="EJ9" ca="1">SUMPRODUCT(EJ2:EJ7,TRANSPOSE($AE20:$AJ20))</f>
        <v>-0.22419495241286522</v>
      </c>
      <c r="EK9" s="10" cm="1">
        <f t="array" aca="1" ref="EK9" ca="1">SUMPRODUCT(EK2:EK7,TRANSPOSE($AE20:$AJ20))</f>
        <v>-0.22429764735061805</v>
      </c>
      <c r="EL9" s="10" cm="1">
        <f t="array" aca="1" ref="EL9" ca="1">SUMPRODUCT(EL2:EL7,TRANSPOSE($AE20:$AJ20))</f>
        <v>-0.22440056615217216</v>
      </c>
      <c r="EM9" s="10" cm="1">
        <f t="array" aca="1" ref="EM9" ca="1">SUMPRODUCT(EM2:EM7,TRANSPOSE($AE20:$AJ20))</f>
        <v>-0.22450369931255612</v>
      </c>
      <c r="EN9" s="10" cm="1">
        <f t="array" aca="1" ref="EN9" ca="1">SUMPRODUCT(EN2:EN7,TRANSPOSE($AE20:$AJ20))</f>
        <v>-0.22460703749043845</v>
      </c>
      <c r="EO9" s="10" cm="1">
        <f t="array" aca="1" ref="EO9" ca="1">SUMPRODUCT(EO2:EO7,TRANSPOSE($AE20:$AJ20))</f>
        <v>-0.2247105715056408</v>
      </c>
      <c r="EP9" s="10" cm="1">
        <f t="array" aca="1" ref="EP9" ca="1">SUMPRODUCT(EP2:EP7,TRANSPOSE($AE20:$AJ20))</f>
        <v>-0.22481429233668906</v>
      </c>
      <c r="EQ9" s="10" cm="1">
        <f t="array" aca="1" ref="EQ9" ca="1">SUMPRODUCT(EQ2:EQ7,TRANSPOSE($AE20:$AJ20))</f>
        <v>-0.22491819111839531</v>
      </c>
      <c r="ER9" s="10" cm="1">
        <f t="array" aca="1" ref="ER9" ca="1">SUMPRODUCT(ER2:ER7,TRANSPOSE($AE20:$AJ20))</f>
        <v>-0.22502225913947746</v>
      </c>
      <c r="ES9" s="10" cm="1">
        <f t="array" aca="1" ref="ES9" ca="1">SUMPRODUCT(ES2:ES7,TRANSPOSE($AE20:$AJ20))</f>
        <v>-0.22512648784021203</v>
      </c>
    </row>
    <row r="10" spans="1:149" ht="16.5">
      <c r="A10" s="6">
        <f ca="1">LN((RAND()^(-Results!$E$4))-1)</f>
        <v>-0.96160029639840094</v>
      </c>
      <c r="B10" s="6">
        <f ca="1">LN((RAND()^(-Results!$E$4))-1)</f>
        <v>-0.67346402336182443</v>
      </c>
      <c r="C10" s="6">
        <f ca="1">LN((RAND()^(-Results!$E$4))-1)</f>
        <v>-0.26245643843998723</v>
      </c>
      <c r="D10" s="6">
        <f ca="1">LN((RAND()^(-Results!$E$4))-1)</f>
        <v>2.2628200708729058</v>
      </c>
      <c r="E10" s="6">
        <f ca="1">LN((RAND()^(-Results!$E$4))-1)</f>
        <v>1.1420163105381023</v>
      </c>
      <c r="F10" s="6">
        <f ca="1">LN((RAND()^(-Results!$E$4))-1)</f>
        <v>-0.36407683809007835</v>
      </c>
      <c r="G10" s="6">
        <f ca="1">LN((RAND()^(-Results!$E$4))-1)</f>
        <v>1.0492455811055574</v>
      </c>
      <c r="H10" s="6">
        <f t="shared" ca="1" si="5"/>
        <v>0.91227721343576595</v>
      </c>
      <c r="I10" s="10">
        <f ca="1">SUMPRODUCT(J10:O10,Results!B$12:G$12)+Results!$E$5*H10</f>
        <v>-37.38749670853386</v>
      </c>
      <c r="J10" s="10">
        <f ca="1">SUMPRODUCT($A10:$F10,Results!$B$15:$G$15)</f>
        <v>-0.34897894782066008</v>
      </c>
      <c r="K10" s="10">
        <f ca="1">SUMPRODUCT($A10:$F10,Results!$B$16:$G$16)</f>
        <v>0.70426633173871878</v>
      </c>
      <c r="L10" s="10">
        <f ca="1">SUMPRODUCT($A10:$F10,Results!$B$17:$G$17)</f>
        <v>-7.5489278217685021</v>
      </c>
      <c r="M10" s="10">
        <f ca="1">SUMPRODUCT($A10:$F10,Results!$B$18:$G$18)</f>
        <v>0.69681631703105351</v>
      </c>
      <c r="N10" s="10">
        <f ca="1">SUMPRODUCT($A10:$F10,Results!$B$19:$G$19)</f>
        <v>-8.1821814910868387</v>
      </c>
      <c r="O10" s="10">
        <f ca="1">SUMPRODUCT($A10:$F10,Results!$B$20:$G$20)</f>
        <v>2.7787950439509514</v>
      </c>
      <c r="P10" s="10" cm="1">
        <f t="array" aca="1" ref="P10" ca="1">SUMPRODUCT(J10:O10,TRANSPOSE(BL$20:BL$25))+$AD$20-$BL$27</f>
        <v>-39.3363112863154</v>
      </c>
      <c r="Q10" s="10" cm="1">
        <f t="array" aca="1" ref="Q10" ca="1">SUMPRODUCT(J10:O10,TRANSPOSE(ES$20:ES$25))+$AD$20-$ES$27</f>
        <v>-39.660741708499017</v>
      </c>
      <c r="R10" s="10">
        <f ca="1">I10-Results!$E$5*H10</f>
        <v>-41.036605562276925</v>
      </c>
      <c r="S10" s="10" cm="1">
        <f t="array" aca="1" ref="S10" ca="1">SUMPRODUCT(J10:O10,TRANSPOSE(AR$28:AR$33))+$AD$20-$AC$26</f>
        <v>-30.163741490122007</v>
      </c>
      <c r="T10" s="10">
        <f ca="1">SUMPRODUCT(J10:O10,Results!K$9:P$9)</f>
        <v>-40.467866507128818</v>
      </c>
      <c r="U10" s="10">
        <f ca="1">SUMPRODUCT(J10:O10,Results!K$9:P$9)+$AD$20-$AC$31</f>
        <v>-40.482742065639954</v>
      </c>
      <c r="V10" s="10">
        <f t="shared" ca="1" si="6"/>
        <v>1.9488145777815404</v>
      </c>
      <c r="W10" s="10">
        <f t="shared" ca="1" si="7"/>
        <v>2.2732449999651578</v>
      </c>
      <c r="X10" s="10">
        <f t="shared" ca="1" si="8"/>
        <v>3.6491088537430656</v>
      </c>
      <c r="Y10" s="10">
        <f t="shared" ca="1" si="9"/>
        <v>-7.2237552184118528</v>
      </c>
      <c r="Z10" s="10">
        <f t="shared" ca="1" si="10"/>
        <v>-37.110825946830168</v>
      </c>
      <c r="AA10" s="10">
        <f t="shared" ca="1" si="11"/>
        <v>3.0952453571060943</v>
      </c>
      <c r="AC10" s="14" t="s">
        <v>122</v>
      </c>
      <c r="AD10" s="14" t="s">
        <v>0</v>
      </c>
      <c r="AE10" s="15" t="s">
        <v>108</v>
      </c>
      <c r="AF10" s="15" t="s">
        <v>109</v>
      </c>
      <c r="AG10" s="15" t="s">
        <v>110</v>
      </c>
      <c r="AH10" s="15" t="s">
        <v>111</v>
      </c>
      <c r="AI10" s="15" t="s">
        <v>112</v>
      </c>
      <c r="AJ10" s="15" t="s">
        <v>113</v>
      </c>
      <c r="AK10" s="20"/>
      <c r="AL10" s="12">
        <f ca="1">AVERAGE(G:G)</f>
        <v>0.13696836766979142</v>
      </c>
      <c r="AM10" s="2"/>
      <c r="AN10" s="3"/>
      <c r="AO10" s="33">
        <f>Results!B4</f>
        <v>1</v>
      </c>
      <c r="AP10" s="32">
        <f>$AO10*AP$9</f>
        <v>1</v>
      </c>
      <c r="AQ10" s="32">
        <f t="shared" ref="AQ10:AU15" si="36">$AO10*AQ$9</f>
        <v>1</v>
      </c>
      <c r="AR10" s="32">
        <f t="shared" si="36"/>
        <v>1</v>
      </c>
      <c r="AS10" s="32">
        <f t="shared" si="36"/>
        <v>1</v>
      </c>
      <c r="AT10" s="32">
        <f t="shared" si="36"/>
        <v>1</v>
      </c>
      <c r="AU10" s="32">
        <f t="shared" si="36"/>
        <v>1</v>
      </c>
      <c r="AX10">
        <f t="shared" ref="AX10:CC10" ca="1" si="37">SQRT($AD$11/SUMPRODUCT(AX12:AX17,AX20:AX25))</f>
        <v>0.8261408928080648</v>
      </c>
      <c r="AY10">
        <f t="shared" ca="1" si="37"/>
        <v>1.1099621269057582</v>
      </c>
      <c r="AZ10">
        <f t="shared" ca="1" si="37"/>
        <v>1.0059188409795423</v>
      </c>
      <c r="BA10">
        <f t="shared" ca="1" si="37"/>
        <v>1.0285791427250479</v>
      </c>
      <c r="BB10">
        <f t="shared" ca="1" si="37"/>
        <v>1.0182123502523341</v>
      </c>
      <c r="BC10">
        <f t="shared" ca="1" si="37"/>
        <v>1.0184454640638403</v>
      </c>
      <c r="BD10">
        <f t="shared" ca="1" si="37"/>
        <v>1.0164592994693686</v>
      </c>
      <c r="BE10">
        <f t="shared" ca="1" si="37"/>
        <v>1.0156730349976721</v>
      </c>
      <c r="BF10">
        <f t="shared" ca="1" si="37"/>
        <v>1.0149383129099816</v>
      </c>
      <c r="BG10">
        <f t="shared" ca="1" si="37"/>
        <v>1.0144645359619338</v>
      </c>
      <c r="BH10">
        <f t="shared" ca="1" si="37"/>
        <v>1.0141088382725305</v>
      </c>
      <c r="BI10">
        <f t="shared" ca="1" si="37"/>
        <v>1.0138550146530758</v>
      </c>
      <c r="BJ10">
        <f t="shared" ca="1" si="37"/>
        <v>1.0136681440432842</v>
      </c>
      <c r="BK10">
        <f t="shared" ca="1" si="37"/>
        <v>1.013530724988335</v>
      </c>
      <c r="BL10">
        <f t="shared" ca="1" si="37"/>
        <v>1.0134284972717484</v>
      </c>
      <c r="BM10">
        <f t="shared" ca="1" si="37"/>
        <v>1.013351937075669</v>
      </c>
      <c r="BN10">
        <f t="shared" ca="1" si="37"/>
        <v>1.0132940834872324</v>
      </c>
      <c r="BO10">
        <f t="shared" ca="1" si="37"/>
        <v>1.0132499774223558</v>
      </c>
      <c r="BP10">
        <f t="shared" ca="1" si="37"/>
        <v>1.0132160119342339</v>
      </c>
      <c r="BQ10">
        <f t="shared" ca="1" si="37"/>
        <v>1.0131895598368832</v>
      </c>
      <c r="BR10">
        <f t="shared" ca="1" si="37"/>
        <v>1.0131686919544116</v>
      </c>
      <c r="BS10">
        <f t="shared" ca="1" si="37"/>
        <v>1.0131519853298083</v>
      </c>
      <c r="BT10">
        <f t="shared" ca="1" si="37"/>
        <v>1.013138385259261</v>
      </c>
      <c r="BU10">
        <f t="shared" ca="1" si="37"/>
        <v>1.0131271070763106</v>
      </c>
      <c r="BV10">
        <f t="shared" ca="1" si="37"/>
        <v>1.0131175651332047</v>
      </c>
      <c r="BW10">
        <f t="shared" ca="1" si="37"/>
        <v>1.013109321225883</v>
      </c>
      <c r="BX10">
        <f t="shared" ca="1" si="37"/>
        <v>1.0131020468430114</v>
      </c>
      <c r="BY10">
        <f t="shared" ca="1" si="37"/>
        <v>1.0130954953820377</v>
      </c>
      <c r="BZ10">
        <f t="shared" ca="1" si="37"/>
        <v>1.0130894815896097</v>
      </c>
      <c r="CA10">
        <f t="shared" ca="1" si="37"/>
        <v>1.0130838662795933</v>
      </c>
      <c r="CB10">
        <f t="shared" ca="1" si="37"/>
        <v>1.0130785449290569</v>
      </c>
      <c r="CC10">
        <f t="shared" ca="1" si="37"/>
        <v>1.013073439139818</v>
      </c>
      <c r="CD10">
        <f t="shared" ref="CD10:DI10" ca="1" si="38">SQRT($AD$11/SUMPRODUCT(CD12:CD17,CD20:CD25))</f>
        <v>1.0130684902274478</v>
      </c>
      <c r="CE10">
        <f t="shared" ca="1" si="38"/>
        <v>1.0130636543963207</v>
      </c>
      <c r="CF10">
        <f t="shared" ca="1" si="38"/>
        <v>1.0130588991012222</v>
      </c>
      <c r="CG10">
        <f t="shared" ca="1" si="38"/>
        <v>1.0130542002993341</v>
      </c>
      <c r="CH10">
        <f t="shared" ca="1" si="38"/>
        <v>1.0130495403720186</v>
      </c>
      <c r="CI10">
        <f t="shared" ca="1" si="38"/>
        <v>1.0130449065515363</v>
      </c>
      <c r="CJ10">
        <f t="shared" ca="1" si="38"/>
        <v>1.0130402897290882</v>
      </c>
      <c r="CK10">
        <f t="shared" ca="1" si="38"/>
        <v>1.0130356835512375</v>
      </c>
      <c r="CL10">
        <f t="shared" ca="1" si="38"/>
        <v>1.0130310837347025</v>
      </c>
      <c r="CM10">
        <f t="shared" ca="1" si="38"/>
        <v>1.013026487546645</v>
      </c>
      <c r="CN10">
        <f t="shared" ca="1" si="38"/>
        <v>1.0130218934105006</v>
      </c>
      <c r="CO10">
        <f t="shared" ca="1" si="38"/>
        <v>1.0130173006070899</v>
      </c>
      <c r="CP10">
        <f t="shared" ca="1" si="38"/>
        <v>1.0130127090480858</v>
      </c>
      <c r="CQ10">
        <f t="shared" ca="1" si="38"/>
        <v>1.0130081191044418</v>
      </c>
      <c r="CR10">
        <f t="shared" ca="1" si="38"/>
        <v>1.0130035314765853</v>
      </c>
      <c r="CS10">
        <f t="shared" ca="1" si="38"/>
        <v>1.0129989470963472</v>
      </c>
      <c r="CT10">
        <f t="shared" ca="1" si="38"/>
        <v>1.0129943670530128</v>
      </c>
      <c r="CU10">
        <f t="shared" ca="1" si="38"/>
        <v>1.0129897925377016</v>
      </c>
      <c r="CV10">
        <f t="shared" ca="1" si="38"/>
        <v>1.0129852248016722</v>
      </c>
      <c r="CW10">
        <f t="shared" ca="1" si="38"/>
        <v>1.0129806651252091</v>
      </c>
      <c r="CX10">
        <f t="shared" ca="1" si="38"/>
        <v>1.0129761147945398</v>
      </c>
      <c r="CY10">
        <f t="shared" ca="1" si="38"/>
        <v>1.0129715750848451</v>
      </c>
      <c r="CZ10">
        <f t="shared" ca="1" si="38"/>
        <v>1.0129670472478931</v>
      </c>
      <c r="DA10">
        <f t="shared" ca="1" si="38"/>
        <v>1.0129625325031688</v>
      </c>
      <c r="DB10">
        <f t="shared" ca="1" si="38"/>
        <v>1.0129580320316527</v>
      </c>
      <c r="DC10">
        <f t="shared" ca="1" si="38"/>
        <v>1.012953546971596</v>
      </c>
      <c r="DD10">
        <f t="shared" ca="1" si="38"/>
        <v>1.0129490784157993</v>
      </c>
      <c r="DE10">
        <f t="shared" ca="1" si="38"/>
        <v>1.01294462741002</v>
      </c>
      <c r="DF10">
        <f t="shared" ca="1" si="38"/>
        <v>1.0129401949522254</v>
      </c>
      <c r="DG10">
        <f t="shared" ca="1" si="38"/>
        <v>1.0129357819924696</v>
      </c>
      <c r="DH10">
        <f t="shared" ca="1" si="38"/>
        <v>1.0129313894332361</v>
      </c>
      <c r="DI10">
        <f t="shared" ca="1" si="38"/>
        <v>1.0129270181301164</v>
      </c>
      <c r="DJ10">
        <f t="shared" ref="DJ10:ES10" ca="1" si="39">SQRT($AD$11/SUMPRODUCT(DJ12:DJ17,DJ20:DJ25))</f>
        <v>1.0129226688927317</v>
      </c>
      <c r="DK10">
        <f t="shared" ca="1" si="39"/>
        <v>1.012918342485827</v>
      </c>
      <c r="DL10">
        <f t="shared" ca="1" si="39"/>
        <v>1.0129140396304837</v>
      </c>
      <c r="DM10">
        <f t="shared" ca="1" si="39"/>
        <v>1.0129097610054074</v>
      </c>
      <c r="DN10">
        <f t="shared" ca="1" si="39"/>
        <v>1.0129055072482627</v>
      </c>
      <c r="DO10">
        <f t="shared" ca="1" si="39"/>
        <v>1.0129012789570309</v>
      </c>
      <c r="DP10">
        <f t="shared" ca="1" si="39"/>
        <v>1.0128970766913743</v>
      </c>
      <c r="DQ10">
        <f t="shared" ca="1" si="39"/>
        <v>1.0128929009739951</v>
      </c>
      <c r="DR10">
        <f t="shared" ca="1" si="39"/>
        <v>1.0128887522919763</v>
      </c>
      <c r="DS10">
        <f t="shared" ca="1" si="39"/>
        <v>1.0128846310981015</v>
      </c>
      <c r="DT10">
        <f t="shared" ca="1" si="39"/>
        <v>1.0128805378121473</v>
      </c>
      <c r="DU10">
        <f t="shared" ca="1" si="39"/>
        <v>1.0128764728221458</v>
      </c>
      <c r="DV10">
        <f t="shared" ca="1" si="39"/>
        <v>1.0128724364856143</v>
      </c>
      <c r="DW10">
        <f t="shared" ca="1" si="39"/>
        <v>1.0128684291307477</v>
      </c>
      <c r="DX10">
        <f t="shared" ca="1" si="39"/>
        <v>1.0128644510575819</v>
      </c>
      <c r="DY10">
        <f t="shared" ca="1" si="39"/>
        <v>1.0128605025391169</v>
      </c>
      <c r="DZ10">
        <f t="shared" ca="1" si="39"/>
        <v>1.0128565838224066</v>
      </c>
      <c r="EA10">
        <f t="shared" ca="1" si="39"/>
        <v>1.0128526951296164</v>
      </c>
      <c r="EB10">
        <f t="shared" ca="1" si="39"/>
        <v>1.0128488366590394</v>
      </c>
      <c r="EC10">
        <f t="shared" ca="1" si="39"/>
        <v>1.0128450085860883</v>
      </c>
      <c r="ED10">
        <f t="shared" ca="1" si="39"/>
        <v>1.0128412110642462</v>
      </c>
      <c r="EE10">
        <f t="shared" ca="1" si="39"/>
        <v>1.0128374442259906</v>
      </c>
      <c r="EF10">
        <f t="shared" ca="1" si="39"/>
        <v>1.0128337081836827</v>
      </c>
      <c r="EG10">
        <f t="shared" ca="1" si="39"/>
        <v>1.0128300030304285</v>
      </c>
      <c r="EH10">
        <f t="shared" ca="1" si="39"/>
        <v>1.0128263288409087</v>
      </c>
      <c r="EI10">
        <f t="shared" ca="1" si="39"/>
        <v>1.0128226856721814</v>
      </c>
      <c r="EJ10">
        <f t="shared" ca="1" si="39"/>
        <v>1.0128190735644547</v>
      </c>
      <c r="EK10">
        <f t="shared" ca="1" si="39"/>
        <v>1.0128154925418342</v>
      </c>
      <c r="EL10">
        <f t="shared" ca="1" si="39"/>
        <v>1.0128119426130446</v>
      </c>
      <c r="EM10">
        <f t="shared" ca="1" si="39"/>
        <v>1.0128084237721229</v>
      </c>
      <c r="EN10">
        <f t="shared" ca="1" si="39"/>
        <v>1.0128049359990907</v>
      </c>
      <c r="EO10">
        <f t="shared" ca="1" si="39"/>
        <v>1.0128014792606013</v>
      </c>
      <c r="EP10">
        <f t="shared" ca="1" si="39"/>
        <v>1.0127980535105616</v>
      </c>
      <c r="EQ10">
        <f t="shared" ca="1" si="39"/>
        <v>1.0127946586907368</v>
      </c>
      <c r="ER10">
        <f t="shared" ca="1" si="39"/>
        <v>1.012791294731326</v>
      </c>
      <c r="ES10">
        <f t="shared" ca="1" si="39"/>
        <v>1.0127879615515261</v>
      </c>
    </row>
    <row r="11" spans="1:149">
      <c r="A11" s="6">
        <f ca="1">LN((RAND()^(-Results!$E$4))-1)</f>
        <v>2.1354845561804723</v>
      </c>
      <c r="B11" s="6">
        <f ca="1">LN((RAND()^(-Results!$E$4))-1)</f>
        <v>3.8020631074321551</v>
      </c>
      <c r="C11" s="6">
        <f ca="1">LN((RAND()^(-Results!$E$4))-1)</f>
        <v>1.7604334720594492</v>
      </c>
      <c r="D11" s="6">
        <f ca="1">LN((RAND()^(-Results!$E$4))-1)</f>
        <v>1.2273210274427493</v>
      </c>
      <c r="E11" s="6">
        <f ca="1">LN((RAND()^(-Results!$E$4))-1)</f>
        <v>-1.9945617645050455</v>
      </c>
      <c r="F11" s="6">
        <f ca="1">LN((RAND()^(-Results!$E$4))-1)</f>
        <v>0.25275862309181424</v>
      </c>
      <c r="G11" s="6">
        <f ca="1">LN((RAND()^(-Results!$E$4))-1)</f>
        <v>-4.484206820953287</v>
      </c>
      <c r="H11" s="6">
        <f t="shared" ca="1" si="5"/>
        <v>-4.6211751886230781</v>
      </c>
      <c r="I11" s="10">
        <f ca="1">SUMPRODUCT(J11:O11,Results!B$12:G$12)+Results!$E$5*H11</f>
        <v>-33.946871106479982</v>
      </c>
      <c r="J11" s="10">
        <f ca="1">SUMPRODUCT($A11:$F11,Results!$B$15:$G$15)</f>
        <v>17.791433361403389</v>
      </c>
      <c r="K11" s="10">
        <f ca="1">SUMPRODUCT($A11:$F11,Results!$B$16:$G$16)</f>
        <v>8.0300825620585119</v>
      </c>
      <c r="L11" s="10">
        <f ca="1">SUMPRODUCT($A11:$F11,Results!$B$17:$G$17)</f>
        <v>-0.73554696658524621</v>
      </c>
      <c r="M11" s="10">
        <f ca="1">SUMPRODUCT($A11:$F11,Results!$B$18:$G$18)</f>
        <v>-12.644751890232477</v>
      </c>
      <c r="N11" s="10">
        <f ca="1">SUMPRODUCT($A11:$F11,Results!$B$19:$G$19)</f>
        <v>12.553868973310824</v>
      </c>
      <c r="O11" s="10">
        <f ca="1">SUMPRODUCT($A11:$F11,Results!$B$20:$G$20)</f>
        <v>7.0838887015370631</v>
      </c>
      <c r="P11" s="10" cm="1">
        <f t="array" aca="1" ref="P11" ca="1">SUMPRODUCT(J11:O11,TRANSPOSE(BL$20:BL$25))+$AD$20-$BL$27</f>
        <v>-15.615767276878911</v>
      </c>
      <c r="Q11" s="10" cm="1">
        <f t="array" aca="1" ref="Q11" ca="1">SUMPRODUCT(J11:O11,TRANSPOSE(ES$20:ES$25))+$AD$20-$ES$27</f>
        <v>-16.191162402759627</v>
      </c>
      <c r="R11" s="10">
        <f ca="1">I11-Results!$E$5*H11</f>
        <v>-15.46217035198767</v>
      </c>
      <c r="S11" s="10" cm="1">
        <f t="array" aca="1" ref="S11" ca="1">SUMPRODUCT(J11:O11,TRANSPOSE(AR$28:AR$33))+$AD$20-$AC$26</f>
        <v>-46.996657428014991</v>
      </c>
      <c r="T11" s="10">
        <f ca="1">SUMPRODUCT(J11:O11,Results!K$9:P$9)</f>
        <v>-16.32129168047171</v>
      </c>
      <c r="U11" s="10">
        <f ca="1">SUMPRODUCT(J11:O11,Results!K$9:P$9)+$AD$20-$AC$31</f>
        <v>-16.336167238982846</v>
      </c>
      <c r="V11" s="10">
        <f t="shared" ca="1" si="6"/>
        <v>-18.331103829601069</v>
      </c>
      <c r="W11" s="10">
        <f t="shared" ca="1" si="7"/>
        <v>-17.755708703720355</v>
      </c>
      <c r="X11" s="10">
        <f t="shared" ca="1" si="8"/>
        <v>-18.484700754492312</v>
      </c>
      <c r="Y11" s="10">
        <f t="shared" ca="1" si="9"/>
        <v>13.049786321535009</v>
      </c>
      <c r="Z11" s="10">
        <f t="shared" ca="1" si="10"/>
        <v>-33.670200344776291</v>
      </c>
      <c r="AA11" s="10">
        <f t="shared" ca="1" si="11"/>
        <v>-17.610703867497136</v>
      </c>
      <c r="AC11" s="14" t="s">
        <v>0</v>
      </c>
      <c r="AD11" s="8">
        <f t="shared" ref="AD11:AJ11" ca="1" si="40">COVAR($I:$I,I:I)</f>
        <v>2266.1534401974191</v>
      </c>
      <c r="AE11" s="8">
        <f t="shared" ca="1" si="40"/>
        <v>-243.15335087586411</v>
      </c>
      <c r="AF11" s="8">
        <f t="shared" ca="1" si="40"/>
        <v>-92.310275802180016</v>
      </c>
      <c r="AG11" s="8">
        <f t="shared" ca="1" si="40"/>
        <v>389.6737440739476</v>
      </c>
      <c r="AH11" s="8">
        <f t="shared" ca="1" si="40"/>
        <v>62.347331361181269</v>
      </c>
      <c r="AI11" s="8">
        <f t="shared" ca="1" si="40"/>
        <v>281.87604612667241</v>
      </c>
      <c r="AJ11" s="8">
        <f t="shared" ca="1" si="40"/>
        <v>-171.35490814666474</v>
      </c>
      <c r="AK11" s="12"/>
      <c r="AL11" s="12"/>
      <c r="AM11" s="2"/>
      <c r="AN11" s="3"/>
      <c r="AO11" s="33">
        <f>Results!B5</f>
        <v>1</v>
      </c>
      <c r="AP11" s="32">
        <f t="shared" ref="AP11:AP15" si="41">$AO11*AP$9</f>
        <v>1</v>
      </c>
      <c r="AQ11" s="32">
        <f t="shared" si="36"/>
        <v>1</v>
      </c>
      <c r="AR11" s="32">
        <f t="shared" si="36"/>
        <v>1</v>
      </c>
      <c r="AS11" s="32">
        <f t="shared" si="36"/>
        <v>1</v>
      </c>
      <c r="AT11" s="32">
        <f t="shared" si="36"/>
        <v>1</v>
      </c>
      <c r="AU11" s="32">
        <f t="shared" si="36"/>
        <v>1</v>
      </c>
    </row>
    <row r="12" spans="1:149" ht="16.5">
      <c r="A12" s="6">
        <f ca="1">LN((RAND()^(-Results!$E$4))-1)</f>
        <v>0.62570160929873886</v>
      </c>
      <c r="B12" s="6">
        <f ca="1">LN((RAND()^(-Results!$E$4))-1)</f>
        <v>-1.0752271725470847E-3</v>
      </c>
      <c r="C12" s="6">
        <f ca="1">LN((RAND()^(-Results!$E$4))-1)</f>
        <v>-0.83063093132701882</v>
      </c>
      <c r="D12" s="6">
        <f ca="1">LN((RAND()^(-Results!$E$4))-1)</f>
        <v>-1.4526366384915719</v>
      </c>
      <c r="E12" s="6">
        <f ca="1">LN((RAND()^(-Results!$E$4))-1)</f>
        <v>-1.4567098736566328</v>
      </c>
      <c r="F12" s="6">
        <f ca="1">LN((RAND()^(-Results!$E$4))-1)</f>
        <v>0.42375945266066051</v>
      </c>
      <c r="G12" s="6">
        <f ca="1">LN((RAND()^(-Results!$E$4))-1)</f>
        <v>0.99180512340714899</v>
      </c>
      <c r="H12" s="6">
        <f t="shared" ca="1" si="5"/>
        <v>0.85483675573735751</v>
      </c>
      <c r="I12" s="10">
        <f ca="1">SUMPRODUCT(J12:O12,Results!B$12:G$12)+Results!$E$5*H12</f>
        <v>36.819506267192175</v>
      </c>
      <c r="J12" s="10">
        <f ca="1">SUMPRODUCT($A12:$F12,Results!$B$15:$G$15)</f>
        <v>-2.0377514641896091</v>
      </c>
      <c r="K12" s="10">
        <f ca="1">SUMPRODUCT($A12:$F12,Results!$B$16:$G$16)</f>
        <v>-0.97877508263115998</v>
      </c>
      <c r="L12" s="10">
        <f ca="1">SUMPRODUCT($A12:$F12,Results!$B$17:$G$17)</f>
        <v>3.9995613131641816</v>
      </c>
      <c r="M12" s="10">
        <f ca="1">SUMPRODUCT($A12:$F12,Results!$B$18:$G$18)</f>
        <v>-1.8790372233991186</v>
      </c>
      <c r="N12" s="10">
        <f ca="1">SUMPRODUCT($A12:$F12,Results!$B$19:$G$19)</f>
        <v>8.9753924771224227</v>
      </c>
      <c r="O12" s="10">
        <f ca="1">SUMPRODUCT($A12:$F12,Results!$B$20:$G$20)</f>
        <v>-1.6587279920082643</v>
      </c>
      <c r="P12" s="10" cm="1">
        <f t="array" aca="1" ref="P12" ca="1">SUMPRODUCT(J12:O12,TRANSPOSE(BL$20:BL$25))+$AD$20-$BL$27</f>
        <v>31.991564234290468</v>
      </c>
      <c r="Q12" s="10" cm="1">
        <f t="array" aca="1" ref="Q12" ca="1">SUMPRODUCT(J12:O12,TRANSPOSE(ES$20:ES$25))+$AD$20-$ES$27</f>
        <v>32.410492098423823</v>
      </c>
      <c r="R12" s="10">
        <f ca="1">I12-Results!$E$5*H12</f>
        <v>33.400159244242744</v>
      </c>
      <c r="S12" s="10" cm="1">
        <f t="array" aca="1" ref="S12" ca="1">SUMPRODUCT(J12:O12,TRANSPOSE(AR$28:AR$33))+$AD$20-$AC$26</f>
        <v>24.082569620158022</v>
      </c>
      <c r="T12" s="10">
        <f ca="1">SUMPRODUCT(J12:O12,Results!K$9:P$9)</f>
        <v>33.24512550616042</v>
      </c>
      <c r="U12" s="10">
        <f ca="1">SUMPRODUCT(J12:O12,Results!K$9:P$9)+$AD$20-$AC$31</f>
        <v>33.230249947649284</v>
      </c>
      <c r="V12" s="10">
        <f t="shared" ca="1" si="6"/>
        <v>4.8279420329017064</v>
      </c>
      <c r="W12" s="10">
        <f t="shared" ca="1" si="7"/>
        <v>4.4090141687683513</v>
      </c>
      <c r="X12" s="10">
        <f t="shared" ca="1" si="8"/>
        <v>3.4193470229494309</v>
      </c>
      <c r="Y12" s="10">
        <f t="shared" ca="1" si="9"/>
        <v>12.736936647034153</v>
      </c>
      <c r="Z12" s="10">
        <f t="shared" ca="1" si="10"/>
        <v>37.096177028895866</v>
      </c>
      <c r="AA12" s="10">
        <f t="shared" ca="1" si="11"/>
        <v>3.5892563195428906</v>
      </c>
      <c r="AC12" s="15" t="s">
        <v>108</v>
      </c>
      <c r="AD12" s="8">
        <f t="shared" ref="AD12:AJ12" ca="1" si="42">COVAR($J:$J,I:I)</f>
        <v>-243.15335087586411</v>
      </c>
      <c r="AE12" s="8">
        <f t="shared" ca="1" si="42"/>
        <v>77.394688100955506</v>
      </c>
      <c r="AF12" s="8">
        <f t="shared" ca="1" si="42"/>
        <v>12.152180518908331</v>
      </c>
      <c r="AG12" s="8">
        <f t="shared" ca="1" si="42"/>
        <v>-36.976668123568906</v>
      </c>
      <c r="AH12" s="8">
        <f t="shared" ca="1" si="42"/>
        <v>-34.326794736927916</v>
      </c>
      <c r="AI12" s="8">
        <f t="shared" ca="1" si="42"/>
        <v>5.8516233370954174</v>
      </c>
      <c r="AJ12" s="8">
        <f t="shared" ca="1" si="42"/>
        <v>19.50387831317051</v>
      </c>
      <c r="AK12" s="12"/>
      <c r="AN12" s="3"/>
      <c r="AO12" s="33">
        <f>Results!B6</f>
        <v>1</v>
      </c>
      <c r="AP12" s="32">
        <f t="shared" si="41"/>
        <v>1</v>
      </c>
      <c r="AQ12" s="32">
        <f t="shared" si="36"/>
        <v>1</v>
      </c>
      <c r="AR12" s="32">
        <f t="shared" si="36"/>
        <v>1</v>
      </c>
      <c r="AS12" s="32">
        <f t="shared" si="36"/>
        <v>1</v>
      </c>
      <c r="AT12" s="32">
        <f t="shared" si="36"/>
        <v>1</v>
      </c>
      <c r="AU12" s="32">
        <f t="shared" si="36"/>
        <v>1</v>
      </c>
      <c r="AW12" s="10" cm="1">
        <f t="array" aca="1" ref="AW12" ca="1">SUMPRODUCT($AE12:$AJ12,TRANSPOSE(AW$20:AW$25))</f>
        <v>0</v>
      </c>
      <c r="AX12" s="10" cm="1">
        <f t="array" aca="1" ref="AX12" ca="1">SUMPRODUCT($AE12:$AJ12,TRANSPOSE(AX$20:AX$25))</f>
        <v>-319.2181883463752</v>
      </c>
      <c r="AY12" s="10" cm="1">
        <f t="array" aca="1" ref="AY12" ca="1">SUMPRODUCT($AE12:$AJ12,TRANSPOSE(AY$20:AY$25))</f>
        <v>-217.71300433418054</v>
      </c>
      <c r="AZ12" s="10" cm="1">
        <f t="array" aca="1" ref="AZ12" ca="1">SUMPRODUCT($AE12:$AJ12,TRANSPOSE(AZ$20:AZ$25))</f>
        <v>-250.19808220266214</v>
      </c>
      <c r="BA12" s="10" cm="1">
        <f t="array" aca="1" ref="BA12" ca="1">SUMPRODUCT($AE12:$AJ12,TRANSPOSE(BA$20:BA$25))</f>
        <v>-242.41250394210468</v>
      </c>
      <c r="BB12" s="10" cm="1">
        <f t="array" aca="1" ref="BB12" ca="1">SUMPRODUCT($AE12:$AJ12,TRANSPOSE(BB$20:BB$25))</f>
        <v>-245.25664231542567</v>
      </c>
      <c r="BC12" s="10" cm="1">
        <f t="array" aca="1" ref="BC12" ca="1">SUMPRODUCT($AE12:$AJ12,TRANSPOSE(BC$20:BC$25))</f>
        <v>-244.54633584910295</v>
      </c>
      <c r="BD12" s="10" cm="1">
        <f t="array" aca="1" ref="BD12" ca="1">SUMPRODUCT($AE12:$AJ12,TRANSPOSE(BD$20:BD$25))</f>
        <v>-244.61221429379808</v>
      </c>
      <c r="BE12" s="10" cm="1">
        <f t="array" aca="1" ref="BE12" ca="1">SUMPRODUCT($AE12:$AJ12,TRANSPOSE(BE$20:BE$25))</f>
        <v>-244.35211521256284</v>
      </c>
      <c r="BF12" s="10" cm="1">
        <f t="array" aca="1" ref="BF12" ca="1">SUMPRODUCT($AE12:$AJ12,TRANSPOSE(BF$20:BF$25))</f>
        <v>-244.15925612685535</v>
      </c>
      <c r="BG12" s="10" cm="1">
        <f t="array" aca="1" ref="BG12" ca="1">SUMPRODUCT($AE12:$AJ12,TRANSPOSE(BG$20:BG$25))</f>
        <v>-243.95912132141498</v>
      </c>
      <c r="BH12" s="10" cm="1">
        <f t="array" aca="1" ref="BH12" ca="1">SUMPRODUCT($AE12:$AJ12,TRANSPOSE(BH$20:BH$25))</f>
        <v>-243.790185088096</v>
      </c>
      <c r="BI12" s="10" cm="1">
        <f t="array" aca="1" ref="BI12" ca="1">SUMPRODUCT($AE12:$AJ12,TRANSPOSE(BI$20:BI$25))</f>
        <v>-243.64679636934255</v>
      </c>
      <c r="BJ12" s="10" cm="1">
        <f t="array" aca="1" ref="BJ12" ca="1">SUMPRODUCT($AE12:$AJ12,TRANSPOSE(BJ$20:BJ$25))</f>
        <v>-243.52999482782221</v>
      </c>
      <c r="BK12" s="10" cm="1">
        <f t="array" aca="1" ref="BK12" ca="1">SUMPRODUCT($AE12:$AJ12,TRANSPOSE(BK$20:BK$25))</f>
        <v>-243.43612439024545</v>
      </c>
      <c r="BL12" s="10" cm="1">
        <f t="array" aca="1" ref="BL12" ca="1">SUMPRODUCT($AE12:$AJ12,TRANSPOSE(BL$20:BL$25))</f>
        <v>-243.36187459345359</v>
      </c>
      <c r="BM12" s="10" cm="1">
        <f t="array" aca="1" ref="BM12" ca="1">SUMPRODUCT($AE12:$AJ12,TRANSPOSE(BM$20:BM$25))</f>
        <v>-243.3037576731673</v>
      </c>
      <c r="BN12" s="10" cm="1">
        <f t="array" aca="1" ref="BN12" ca="1">SUMPRODUCT($AE12:$AJ12,TRANSPOSE(BN$20:BN$25))</f>
        <v>-243.25870273830918</v>
      </c>
      <c r="BO12" s="10" cm="1">
        <f t="array" aca="1" ref="BO12" ca="1">SUMPRODUCT($AE12:$AJ12,TRANSPOSE(BO$20:BO$25))</f>
        <v>-243.22406127884054</v>
      </c>
      <c r="BP12" s="10" cm="1">
        <f t="array" aca="1" ref="BP12" ca="1">SUMPRODUCT($AE12:$AJ12,TRANSPOSE(BP$20:BP$25))</f>
        <v>-243.19763956604092</v>
      </c>
      <c r="BQ12" s="10" cm="1">
        <f t="array" aca="1" ref="BQ12" ca="1">SUMPRODUCT($AE12:$AJ12,TRANSPOSE(BQ$20:BQ$25))</f>
        <v>-243.17765311335009</v>
      </c>
      <c r="BR12" s="10" cm="1">
        <f t="array" aca="1" ref="BR12" ca="1">SUMPRODUCT($AE12:$AJ12,TRANSPOSE(BR$20:BR$25))</f>
        <v>-243.16267369292248</v>
      </c>
      <c r="BS12" s="10" cm="1">
        <f t="array" aca="1" ref="BS12" ca="1">SUMPRODUCT($AE12:$AJ12,TRANSPOSE(BS$20:BS$25))</f>
        <v>-243.15157040415875</v>
      </c>
      <c r="BT12" s="10" cm="1">
        <f t="array" aca="1" ref="BT12" ca="1">SUMPRODUCT($AE12:$AJ12,TRANSPOSE(BT$20:BT$25))</f>
        <v>-243.14345536226131</v>
      </c>
      <c r="BU12" s="10" cm="1">
        <f t="array" aca="1" ref="BU12" ca="1">SUMPRODUCT($AE12:$AJ12,TRANSPOSE(BU$20:BU$25))</f>
        <v>-243.13763589506422</v>
      </c>
      <c r="BV12" s="10" cm="1">
        <f t="array" aca="1" ref="BV12" ca="1">SUMPRODUCT($AE12:$AJ12,TRANSPOSE(BV$20:BV$25))</f>
        <v>-243.13357431860149</v>
      </c>
      <c r="BW12" s="10" cm="1">
        <f t="array" aca="1" ref="BW12" ca="1">SUMPRODUCT($AE12:$AJ12,TRANSPOSE(BW$20:BW$25))</f>
        <v>-243.13085488781269</v>
      </c>
      <c r="BX12" s="10" cm="1">
        <f t="array" aca="1" ref="BX12" ca="1">SUMPRODUCT($AE12:$AJ12,TRANSPOSE(BX$20:BX$25))</f>
        <v>-243.12915714469827</v>
      </c>
      <c r="BY12" s="10" cm="1">
        <f t="array" aca="1" ref="BY12" ca="1">SUMPRODUCT($AE12:$AJ12,TRANSPOSE(BY$20:BY$25))</f>
        <v>-243.12823469842505</v>
      </c>
      <c r="BZ12" s="10" cm="1">
        <f t="array" aca="1" ref="BZ12" ca="1">SUMPRODUCT($AE12:$AJ12,TRANSPOSE(BZ$20:BZ$25))</f>
        <v>-243.12789849436604</v>
      </c>
      <c r="CA12" s="10" cm="1">
        <f t="array" aca="1" ref="CA12" ca="1">SUMPRODUCT($AE12:$AJ12,TRANSPOSE(CA$20:CA$25))</f>
        <v>-243.12800371844253</v>
      </c>
      <c r="CB12" s="10" cm="1">
        <f t="array" aca="1" ref="CB12" ca="1">SUMPRODUCT($AE12:$AJ12,TRANSPOSE(CB$20:CB$25))</f>
        <v>-243.12843960468754</v>
      </c>
      <c r="CC12" s="10" cm="1">
        <f t="array" aca="1" ref="CC12" ca="1">SUMPRODUCT($AE12:$AJ12,TRANSPOSE(CC$20:CC$25))</f>
        <v>-243.12912153714336</v>
      </c>
      <c r="CD12" s="10" cm="1">
        <f t="array" aca="1" ref="CD12" ca="1">SUMPRODUCT($AE12:$AJ12,TRANSPOSE(CD$20:CD$25))</f>
        <v>-243.12998495072699</v>
      </c>
      <c r="CE12" s="10" cm="1">
        <f t="array" aca="1" ref="CE12" ca="1">SUMPRODUCT($AE12:$AJ12,TRANSPOSE(CE$20:CE$25))</f>
        <v>-243.13098063414316</v>
      </c>
      <c r="CF12" s="10" cm="1">
        <f t="array" aca="1" ref="CF12" ca="1">SUMPRODUCT($AE12:$AJ12,TRANSPOSE(CF$20:CF$25))</f>
        <v>-243.13207112039561</v>
      </c>
      <c r="CG12" s="10" cm="1">
        <f t="array" aca="1" ref="CG12" ca="1">SUMPRODUCT($AE12:$AJ12,TRANSPOSE(CG$20:CG$25))</f>
        <v>-243.13322791787394</v>
      </c>
      <c r="CH12" s="10" cm="1">
        <f t="array" aca="1" ref="CH12" ca="1">SUMPRODUCT($AE12:$AJ12,TRANSPOSE(CH$20:CH$25))</f>
        <v>-243.13442938921798</v>
      </c>
      <c r="CI12" s="10" cm="1">
        <f t="array" aca="1" ref="CI12" ca="1">SUMPRODUCT($AE12:$AJ12,TRANSPOSE(CI$20:CI$25))</f>
        <v>-243.13565912823424</v>
      </c>
      <c r="CJ12" s="10" cm="1">
        <f t="array" aca="1" ref="CJ12" ca="1">SUMPRODUCT($AE12:$AJ12,TRANSPOSE(CJ$20:CJ$25))</f>
        <v>-243.13690471904113</v>
      </c>
      <c r="CK12" s="10" cm="1">
        <f t="array" aca="1" ref="CK12" ca="1">SUMPRODUCT($AE12:$AJ12,TRANSPOSE(CK$20:CK$25))</f>
        <v>-243.13815678812455</v>
      </c>
      <c r="CL12" s="10" cm="1">
        <f t="array" aca="1" ref="CL12" ca="1">SUMPRODUCT($AE12:$AJ12,TRANSPOSE(CL$20:CL$25))</f>
        <v>-243.13940828058946</v>
      </c>
      <c r="CM12" s="10" cm="1">
        <f t="array" aca="1" ref="CM12" ca="1">SUMPRODUCT($AE12:$AJ12,TRANSPOSE(CM$20:CM$25))</f>
        <v>-243.14065390785277</v>
      </c>
      <c r="CN12" s="10" cm="1">
        <f t="array" aca="1" ref="CN12" ca="1">SUMPRODUCT($AE12:$AJ12,TRANSPOSE(CN$20:CN$25))</f>
        <v>-243.14188972633102</v>
      </c>
      <c r="CO12" s="10" cm="1">
        <f t="array" aca="1" ref="CO12" ca="1">SUMPRODUCT($AE12:$AJ12,TRANSPOSE(CO$20:CO$25))</f>
        <v>-243.1431128161615</v>
      </c>
      <c r="CP12" s="10" cm="1">
        <f t="array" aca="1" ref="CP12" ca="1">SUMPRODUCT($AE12:$AJ12,TRANSPOSE(CP$20:CP$25))</f>
        <v>-243.14432103626956</v>
      </c>
      <c r="CQ12" s="10" cm="1">
        <f t="array" aca="1" ref="CQ12" ca="1">SUMPRODUCT($AE12:$AJ12,TRANSPOSE(CQ$20:CQ$25))</f>
        <v>-243.14551283768517</v>
      </c>
      <c r="CR12" s="10" cm="1">
        <f t="array" aca="1" ref="CR12" ca="1">SUMPRODUCT($AE12:$AJ12,TRANSPOSE(CR$20:CR$25))</f>
        <v>-243.1466871212821</v>
      </c>
      <c r="CS12" s="10" cm="1">
        <f t="array" aca="1" ref="CS12" ca="1">SUMPRODUCT($AE12:$AJ12,TRANSPOSE(CS$20:CS$25))</f>
        <v>-243.1478431293898</v>
      </c>
      <c r="CT12" s="10" cm="1">
        <f t="array" aca="1" ref="CT12" ca="1">SUMPRODUCT($AE12:$AJ12,TRANSPOSE(CT$20:CT$25))</f>
        <v>-243.14898036322455</v>
      </c>
      <c r="CU12" s="10" cm="1">
        <f t="array" aca="1" ref="CU12" ca="1">SUMPRODUCT($AE12:$AJ12,TRANSPOSE(CU$20:CU$25))</f>
        <v>-243.15009852000154</v>
      </c>
      <c r="CV12" s="10" cm="1">
        <f t="array" aca="1" ref="CV12" ca="1">SUMPRODUCT($AE12:$AJ12,TRANSPOSE(CV$20:CV$25))</f>
        <v>-243.15119744504187</v>
      </c>
      <c r="CW12" s="10" cm="1">
        <f t="array" aca="1" ref="CW12" ca="1">SUMPRODUCT($AE12:$AJ12,TRANSPOSE(CW$20:CW$25))</f>
        <v>-243.15227709530757</v>
      </c>
      <c r="CX12" s="10" cm="1">
        <f t="array" aca="1" ref="CX12" ca="1">SUMPRODUCT($AE12:$AJ12,TRANSPOSE(CX$20:CX$25))</f>
        <v>-243.15333751164167</v>
      </c>
      <c r="CY12" s="10" cm="1">
        <f t="array" aca="1" ref="CY12" ca="1">SUMPRODUCT($AE12:$AJ12,TRANSPOSE(CY$20:CY$25))</f>
        <v>-243.1543787976409</v>
      </c>
      <c r="CZ12" s="10" cm="1">
        <f t="array" aca="1" ref="CZ12" ca="1">SUMPRODUCT($AE12:$AJ12,TRANSPOSE(CZ$20:CZ$25))</f>
        <v>-243.1554011035806</v>
      </c>
      <c r="DA12" s="10" cm="1">
        <f t="array" aca="1" ref="DA12" ca="1">SUMPRODUCT($AE12:$AJ12,TRANSPOSE(DA$20:DA$25))</f>
        <v>-243.15640461418721</v>
      </c>
      <c r="DB12" s="10" cm="1">
        <f t="array" aca="1" ref="DB12" ca="1">SUMPRODUCT($AE12:$AJ12,TRANSPOSE(DB$20:DB$25))</f>
        <v>-243.15738953934266</v>
      </c>
      <c r="DC12" s="10" cm="1">
        <f t="array" aca="1" ref="DC12" ca="1">SUMPRODUCT($AE12:$AJ12,TRANSPOSE(DC$20:DC$25))</f>
        <v>-243.15835610702067</v>
      </c>
      <c r="DD12" s="10" cm="1">
        <f t="array" aca="1" ref="DD12" ca="1">SUMPRODUCT($AE12:$AJ12,TRANSPOSE(DD$20:DD$25))</f>
        <v>-243.15930455792284</v>
      </c>
      <c r="DE12" s="10" cm="1">
        <f t="array" aca="1" ref="DE12" ca="1">SUMPRODUCT($AE12:$AJ12,TRANSPOSE(DE$20:DE$25))</f>
        <v>-243.16023514141</v>
      </c>
      <c r="DF12" s="10" cm="1">
        <f t="array" aca="1" ref="DF12" ca="1">SUMPRODUCT($AE12:$AJ12,TRANSPOSE(DF$20:DF$25))</f>
        <v>-243.16114811241872</v>
      </c>
      <c r="DG12" s="10" cm="1">
        <f t="array" aca="1" ref="DG12" ca="1">SUMPRODUCT($AE12:$AJ12,TRANSPOSE(DG$20:DG$25))</f>
        <v>-243.16204372912898</v>
      </c>
      <c r="DH12" s="10" cm="1">
        <f t="array" aca="1" ref="DH12" ca="1">SUMPRODUCT($AE12:$AJ12,TRANSPOSE(DH$20:DH$25))</f>
        <v>-243.16292225120287</v>
      </c>
      <c r="DI12" s="10" cm="1">
        <f t="array" aca="1" ref="DI12" ca="1">SUMPRODUCT($AE12:$AJ12,TRANSPOSE(DI$20:DI$25))</f>
        <v>-243.16378393845835</v>
      </c>
      <c r="DJ12" s="10" cm="1">
        <f t="array" aca="1" ref="DJ12" ca="1">SUMPRODUCT($AE12:$AJ12,TRANSPOSE(DJ$20:DJ$25))</f>
        <v>-243.16462904987435</v>
      </c>
      <c r="DK12" s="10" cm="1">
        <f t="array" aca="1" ref="DK12" ca="1">SUMPRODUCT($AE12:$AJ12,TRANSPOSE(DK$20:DK$25))</f>
        <v>-243.1654578428473</v>
      </c>
      <c r="DL12" s="10" cm="1">
        <f t="array" aca="1" ref="DL12" ca="1">SUMPRODUCT($AE12:$AJ12,TRANSPOSE(DL$20:DL$25))</f>
        <v>-243.16627057263969</v>
      </c>
      <c r="DM12" s="10" cm="1">
        <f t="array" aca="1" ref="DM12" ca="1">SUMPRODUCT($AE12:$AJ12,TRANSPOSE(DM$20:DM$25))</f>
        <v>-243.16706749197397</v>
      </c>
      <c r="DN12" s="10" cm="1">
        <f t="array" aca="1" ref="DN12" ca="1">SUMPRODUCT($AE12:$AJ12,TRANSPOSE(DN$20:DN$25))</f>
        <v>-243.16784885073807</v>
      </c>
      <c r="DO12" s="10" cm="1">
        <f t="array" aca="1" ref="DO12" ca="1">SUMPRODUCT($AE12:$AJ12,TRANSPOSE(DO$20:DO$25))</f>
        <v>-243.16861489577349</v>
      </c>
      <c r="DP12" s="10" cm="1">
        <f t="array" aca="1" ref="DP12" ca="1">SUMPRODUCT($AE12:$AJ12,TRANSPOSE(DP$20:DP$25))</f>
        <v>-243.16936587072917</v>
      </c>
      <c r="DQ12" s="10" cm="1">
        <f t="array" aca="1" ref="DQ12" ca="1">SUMPRODUCT($AE12:$AJ12,TRANSPOSE(DQ$20:DQ$25))</f>
        <v>-243.17010201596227</v>
      </c>
      <c r="DR12" s="10" cm="1">
        <f t="array" aca="1" ref="DR12" ca="1">SUMPRODUCT($AE12:$AJ12,TRANSPOSE(DR$20:DR$25))</f>
        <v>-243.17082356847646</v>
      </c>
      <c r="DS12" s="10" cm="1">
        <f t="array" aca="1" ref="DS12" ca="1">SUMPRODUCT($AE12:$AJ12,TRANSPOSE(DS$20:DS$25))</f>
        <v>-243.17153076188754</v>
      </c>
      <c r="DT12" s="10" cm="1">
        <f t="array" aca="1" ref="DT12" ca="1">SUMPRODUCT($AE12:$AJ12,TRANSPOSE(DT$20:DT$25))</f>
        <v>-243.1722238264104</v>
      </c>
      <c r="DU12" s="10" cm="1">
        <f t="array" aca="1" ref="DU12" ca="1">SUMPRODUCT($AE12:$AJ12,TRANSPOSE(DU$20:DU$25))</f>
        <v>-243.1729029888613</v>
      </c>
      <c r="DV12" s="10" cm="1">
        <f t="array" aca="1" ref="DV12" ca="1">SUMPRODUCT($AE12:$AJ12,TRANSPOSE(DV$20:DV$25))</f>
        <v>-243.17356847267206</v>
      </c>
      <c r="DW12" s="10" cm="1">
        <f t="array" aca="1" ref="DW12" ca="1">SUMPRODUCT($AE12:$AJ12,TRANSPOSE(DW$20:DW$25))</f>
        <v>-243.1742204979135</v>
      </c>
      <c r="DX12" s="10" cm="1">
        <f t="array" aca="1" ref="DX12" ca="1">SUMPRODUCT($AE12:$AJ12,TRANSPOSE(DX$20:DX$25))</f>
        <v>-243.17485928132442</v>
      </c>
      <c r="DY12" s="10" cm="1">
        <f t="array" aca="1" ref="DY12" ca="1">SUMPRODUCT($AE12:$AJ12,TRANSPOSE(DY$20:DY$25))</f>
        <v>-243.17548503634646</v>
      </c>
      <c r="DZ12" s="10" cm="1">
        <f t="array" aca="1" ref="DZ12" ca="1">SUMPRODUCT($AE12:$AJ12,TRANSPOSE(DZ$20:DZ$25))</f>
        <v>-243.17609797316169</v>
      </c>
      <c r="EA12" s="10" cm="1">
        <f t="array" aca="1" ref="EA12" ca="1">SUMPRODUCT($AE12:$AJ12,TRANSPOSE(EA$20:EA$25))</f>
        <v>-243.17669829873267</v>
      </c>
      <c r="EB12" s="10" cm="1">
        <f t="array" aca="1" ref="EB12" ca="1">SUMPRODUCT($AE12:$AJ12,TRANSPOSE(EB$20:EB$25))</f>
        <v>-243.17728621684506</v>
      </c>
      <c r="EC12" s="10" cm="1">
        <f t="array" aca="1" ref="EC12" ca="1">SUMPRODUCT($AE12:$AJ12,TRANSPOSE(EC$20:EC$25))</f>
        <v>-243.17786192814958</v>
      </c>
      <c r="ED12" s="10" cm="1">
        <f t="array" aca="1" ref="ED12" ca="1">SUMPRODUCT($AE12:$AJ12,TRANSPOSE(ED$20:ED$25))</f>
        <v>-243.17842563020696</v>
      </c>
      <c r="EE12" s="10" cm="1">
        <f t="array" aca="1" ref="EE12" ca="1">SUMPRODUCT($AE12:$AJ12,TRANSPOSE(EE$20:EE$25))</f>
        <v>-243.17897751753105</v>
      </c>
      <c r="EF12" s="10" cm="1">
        <f t="array" aca="1" ref="EF12" ca="1">SUMPRODUCT($AE12:$AJ12,TRANSPOSE(EF$20:EF$25))</f>
        <v>-243.17951778163382</v>
      </c>
      <c r="EG12" s="10" cm="1">
        <f t="array" aca="1" ref="EG12" ca="1">SUMPRODUCT($AE12:$AJ12,TRANSPOSE(EG$20:EG$25))</f>
        <v>-243.18004661106878</v>
      </c>
      <c r="EH12" s="10" cm="1">
        <f t="array" aca="1" ref="EH12" ca="1">SUMPRODUCT($AE12:$AJ12,TRANSPOSE(EH$20:EH$25))</f>
        <v>-243.18056419147541</v>
      </c>
      <c r="EI12" s="10" cm="1">
        <f t="array" aca="1" ref="EI12" ca="1">SUMPRODUCT($AE12:$AJ12,TRANSPOSE(EI$20:EI$25))</f>
        <v>-243.18107070562235</v>
      </c>
      <c r="EJ12" s="10" cm="1">
        <f t="array" aca="1" ref="EJ12" ca="1">SUMPRODUCT($AE12:$AJ12,TRANSPOSE(EJ$20:EJ$25))</f>
        <v>-243.18156633345083</v>
      </c>
      <c r="EK12" s="10" cm="1">
        <f t="array" aca="1" ref="EK12" ca="1">SUMPRODUCT($AE12:$AJ12,TRANSPOSE(EK$20:EK$25))</f>
        <v>-243.18205125211719</v>
      </c>
      <c r="EL12" s="10" cm="1">
        <f t="array" aca="1" ref="EL12" ca="1">SUMPRODUCT($AE12:$AJ12,TRANSPOSE(EL$20:EL$25))</f>
        <v>-243.18252563603517</v>
      </c>
      <c r="EM12" s="10" cm="1">
        <f t="array" aca="1" ref="EM12" ca="1">SUMPRODUCT($AE12:$AJ12,TRANSPOSE(EM$20:EM$25))</f>
        <v>-243.1829896569175</v>
      </c>
      <c r="EN12" s="10" cm="1">
        <f t="array" aca="1" ref="EN12" ca="1">SUMPRODUCT($AE12:$AJ12,TRANSPOSE(EN$20:EN$25))</f>
        <v>-243.18344348381717</v>
      </c>
      <c r="EO12" s="10" cm="1">
        <f t="array" aca="1" ref="EO12" ca="1">SUMPRODUCT($AE12:$AJ12,TRANSPOSE(EO$20:EO$25))</f>
        <v>-243.18388728316759</v>
      </c>
      <c r="EP12" s="10" cm="1">
        <f t="array" aca="1" ref="EP12" ca="1">SUMPRODUCT($AE12:$AJ12,TRANSPOSE(EP$20:EP$25))</f>
        <v>-243.18432121882333</v>
      </c>
      <c r="EQ12" s="10" cm="1">
        <f t="array" aca="1" ref="EQ12" ca="1">SUMPRODUCT($AE12:$AJ12,TRANSPOSE(EQ$20:EQ$25))</f>
        <v>-243.18474545209867</v>
      </c>
      <c r="ER12" s="10" cm="1">
        <f t="array" aca="1" ref="ER12" ca="1">SUMPRODUCT($AE12:$AJ12,TRANSPOSE(ER$20:ER$25))</f>
        <v>-243.18516014180696</v>
      </c>
      <c r="ES12" s="10" cm="1">
        <f t="array" aca="1" ref="ES12" ca="1">SUMPRODUCT($AE12:$AJ12,TRANSPOSE(ES$20:ES$25))</f>
        <v>-243.18556544429893</v>
      </c>
    </row>
    <row r="13" spans="1:149" ht="16.5">
      <c r="A13" s="6">
        <f ca="1">LN((RAND()^(-Results!$E$4))-1)</f>
        <v>-2.1463546058623884</v>
      </c>
      <c r="B13" s="6">
        <f ca="1">LN((RAND()^(-Results!$E$4))-1)</f>
        <v>-0.42596321867471482</v>
      </c>
      <c r="C13" s="6">
        <f ca="1">LN((RAND()^(-Results!$E$4))-1)</f>
        <v>-0.82464455111629664</v>
      </c>
      <c r="D13" s="6">
        <f ca="1">LN((RAND()^(-Results!$E$4))-1)</f>
        <v>1.7001066676770433</v>
      </c>
      <c r="E13" s="6">
        <f ca="1">LN((RAND()^(-Results!$E$4))-1)</f>
        <v>2.4550432075628197</v>
      </c>
      <c r="F13" s="6">
        <f ca="1">LN((RAND()^(-Results!$E$4))-1)</f>
        <v>2.6093094910795371</v>
      </c>
      <c r="G13" s="6">
        <f ca="1">LN((RAND()^(-Results!$E$4))-1)</f>
        <v>-0.21485940707170351</v>
      </c>
      <c r="H13" s="6">
        <f t="shared" ca="1" si="5"/>
        <v>-0.35182777474149496</v>
      </c>
      <c r="I13" s="10">
        <f ca="1">SUMPRODUCT(J13:O13,Results!B$12:G$12)+Results!$E$5*H13</f>
        <v>-35.101323551409848</v>
      </c>
      <c r="J13" s="10">
        <f ca="1">SUMPRODUCT($A13:$F13,Results!$B$15:$G$15)</f>
        <v>-8.5958765442112099</v>
      </c>
      <c r="K13" s="10">
        <f ca="1">SUMPRODUCT($A13:$F13,Results!$B$16:$G$16)</f>
        <v>5.7221466866866866</v>
      </c>
      <c r="L13" s="10">
        <f ca="1">SUMPRODUCT($A13:$F13,Results!$B$17:$G$17)</f>
        <v>-5.4121906507588164</v>
      </c>
      <c r="M13" s="10">
        <f ca="1">SUMPRODUCT($A13:$F13,Results!$B$18:$G$18)</f>
        <v>5.630518837282116</v>
      </c>
      <c r="N13" s="10">
        <f ca="1">SUMPRODUCT($A13:$F13,Results!$B$19:$G$19)</f>
        <v>-16.841902259067819</v>
      </c>
      <c r="O13" s="10">
        <f ca="1">SUMPRODUCT($A13:$F13,Results!$B$20:$G$20)</f>
        <v>2.9962831501866924</v>
      </c>
      <c r="P13" s="10" cm="1">
        <f t="array" aca="1" ref="P13" ca="1">SUMPRODUCT(J13:O13,TRANSPOSE(BL$20:BL$25))+$AD$20-$BL$27</f>
        <v>-33.142090637580111</v>
      </c>
      <c r="Q13" s="10" cm="1">
        <f t="array" aca="1" ref="Q13" ca="1">SUMPRODUCT(J13:O13,TRANSPOSE(ES$20:ES$25))+$AD$20-$ES$27</f>
        <v>-32.455176902740014</v>
      </c>
      <c r="R13" s="10">
        <f ca="1">I13-Results!$E$5*H13</f>
        <v>-33.694012452443872</v>
      </c>
      <c r="S13" s="10" cm="1">
        <f t="array" aca="1" ref="S13" ca="1">SUMPRODUCT(J13:O13,TRANSPOSE(AR$28:AR$33))+$AD$20-$AC$26</f>
        <v>-29.492181982024668</v>
      </c>
      <c r="T13" s="10">
        <f ca="1">SUMPRODUCT(J13:O13,Results!K$9:P$9)</f>
        <v>-32.721253720967376</v>
      </c>
      <c r="U13" s="10">
        <f ca="1">SUMPRODUCT(J13:O13,Results!K$9:P$9)+$AD$20-$AC$31</f>
        <v>-32.736129279478511</v>
      </c>
      <c r="V13" s="10">
        <f t="shared" ca="1" si="6"/>
        <v>-1.9592329138297373</v>
      </c>
      <c r="W13" s="10">
        <f t="shared" ca="1" si="7"/>
        <v>-2.6461466486698342</v>
      </c>
      <c r="X13" s="10">
        <f t="shared" ca="1" si="8"/>
        <v>-1.4073110989659767</v>
      </c>
      <c r="Y13" s="10">
        <f t="shared" ca="1" si="9"/>
        <v>-5.60914156938518</v>
      </c>
      <c r="Z13" s="10">
        <f t="shared" ca="1" si="10"/>
        <v>-34.824652789706157</v>
      </c>
      <c r="AA13" s="10">
        <f t="shared" ca="1" si="11"/>
        <v>-2.3651942719313368</v>
      </c>
      <c r="AC13" s="15" t="s">
        <v>109</v>
      </c>
      <c r="AD13" s="8">
        <f t="shared" ref="AD13:AJ13" ca="1" si="43">COVAR($K:$K,I:I)</f>
        <v>-92.310275802180016</v>
      </c>
      <c r="AE13" s="8">
        <f t="shared" ca="1" si="43"/>
        <v>12.152180518908331</v>
      </c>
      <c r="AF13" s="8">
        <f t="shared" ca="1" si="43"/>
        <v>25.711533110049587</v>
      </c>
      <c r="AG13" s="8">
        <f t="shared" ca="1" si="43"/>
        <v>-14.322186493750721</v>
      </c>
      <c r="AH13" s="8">
        <f t="shared" ca="1" si="43"/>
        <v>-11.672999843067707</v>
      </c>
      <c r="AI13" s="8">
        <f t="shared" ca="1" si="43"/>
        <v>-8.3974893109720767</v>
      </c>
      <c r="AJ13" s="8">
        <f t="shared" ca="1" si="43"/>
        <v>19.742298734518897</v>
      </c>
      <c r="AK13" s="12"/>
      <c r="AN13" s="3"/>
      <c r="AO13" s="33">
        <f>Results!B7</f>
        <v>1</v>
      </c>
      <c r="AP13" s="32">
        <f t="shared" si="41"/>
        <v>1</v>
      </c>
      <c r="AQ13" s="32">
        <f t="shared" si="36"/>
        <v>1</v>
      </c>
      <c r="AR13" s="32">
        <f t="shared" si="36"/>
        <v>1</v>
      </c>
      <c r="AS13" s="32">
        <f t="shared" si="36"/>
        <v>1</v>
      </c>
      <c r="AT13" s="32">
        <f t="shared" si="36"/>
        <v>1</v>
      </c>
      <c r="AU13" s="32">
        <f t="shared" si="36"/>
        <v>1</v>
      </c>
      <c r="AW13" s="10" cm="1">
        <f t="array" aca="1" ref="AW13" ca="1">SUMPRODUCT($AE13:$AJ13,TRANSPOSE(AW$20:AW$25))</f>
        <v>0</v>
      </c>
      <c r="AX13" s="10" cm="1">
        <f t="array" aca="1" ref="AX13" ca="1">SUMPRODUCT($AE13:$AJ13,TRANSPOSE(AX$20:AX$25))</f>
        <v>-158.12994395982079</v>
      </c>
      <c r="AY13" s="10" cm="1">
        <f t="array" aca="1" ref="AY13" ca="1">SUMPRODUCT($AE13:$AJ13,TRANSPOSE(AY$20:AY$25))</f>
        <v>-99.162614051338863</v>
      </c>
      <c r="AZ13" s="10" cm="1">
        <f t="array" aca="1" ref="AZ13" ca="1">SUMPRODUCT($AE13:$AJ13,TRANSPOSE(AZ$20:AZ$25))</f>
        <v>-107.52949201784702</v>
      </c>
      <c r="BA13" s="10" cm="1">
        <f t="array" aca="1" ref="BA13" ca="1">SUMPRODUCT($AE13:$AJ13,TRANSPOSE(BA$20:BA$25))</f>
        <v>-99.583533540483813</v>
      </c>
      <c r="BB13" s="10" cm="1">
        <f t="array" aca="1" ref="BB13" ca="1">SUMPRODUCT($AE13:$AJ13,TRANSPOSE(BB$20:BB$25))</f>
        <v>-98.260499429778079</v>
      </c>
      <c r="BC13" s="10" cm="1">
        <f t="array" aca="1" ref="BC13" ca="1">SUMPRODUCT($AE13:$AJ13,TRANSPOSE(BC$20:BC$25))</f>
        <v>-96.273592263941694</v>
      </c>
      <c r="BD13" s="10" cm="1">
        <f t="array" aca="1" ref="BD13" ca="1">SUMPRODUCT($AE13:$AJ13,TRANSPOSE(BD$20:BD$25))</f>
        <v>-95.276146037030614</v>
      </c>
      <c r="BE13" s="10" cm="1">
        <f t="array" aca="1" ref="BE13" ca="1">SUMPRODUCT($AE13:$AJ13,TRANSPOSE(BE$20:BE$25))</f>
        <v>-94.512682082017392</v>
      </c>
      <c r="BF13" s="10" cm="1">
        <f t="array" aca="1" ref="BF13" ca="1">SUMPRODUCT($AE13:$AJ13,TRANSPOSE(BF$20:BF$25))</f>
        <v>-94.021016189162665</v>
      </c>
      <c r="BG13" s="10" cm="1">
        <f t="array" aca="1" ref="BG13" ca="1">SUMPRODUCT($AE13:$AJ13,TRANSPOSE(BG$20:BG$25))</f>
        <v>-93.674946457474107</v>
      </c>
      <c r="BH13" s="10" cm="1">
        <f t="array" aca="1" ref="BH13" ca="1">SUMPRODUCT($AE13:$AJ13,TRANSPOSE(BH$20:BH$25))</f>
        <v>-93.436040718970105</v>
      </c>
      <c r="BI13" s="10" cm="1">
        <f t="array" aca="1" ref="BI13" ca="1">SUMPRODUCT($AE13:$AJ13,TRANSPOSE(BI$20:BI$25))</f>
        <v>-93.266593198600589</v>
      </c>
      <c r="BJ13" s="10" cm="1">
        <f t="array" aca="1" ref="BJ13" ca="1">SUMPRODUCT($AE13:$AJ13,TRANSPOSE(BJ$20:BJ$25))</f>
        <v>-93.145354642146842</v>
      </c>
      <c r="BK13" s="10" cm="1">
        <f t="array" aca="1" ref="BK13" ca="1">SUMPRODUCT($AE13:$AJ13,TRANSPOSE(BK$20:BK$25))</f>
        <v>-93.057120018629689</v>
      </c>
      <c r="BL13" s="10" cm="1">
        <f t="array" aca="1" ref="BL13" ca="1">SUMPRODUCT($AE13:$AJ13,TRANSPOSE(BL$20:BL$25))</f>
        <v>-92.991963499355421</v>
      </c>
      <c r="BM13" s="10" cm="1">
        <f t="array" aca="1" ref="BM13" ca="1">SUMPRODUCT($AE13:$AJ13,TRANSPOSE(BM$20:BM$25))</f>
        <v>-92.943049125165871</v>
      </c>
      <c r="BN13" s="10" cm="1">
        <f t="array" aca="1" ref="BN13" ca="1">SUMPRODUCT($AE13:$AJ13,TRANSPOSE(BN$20:BN$25))</f>
        <v>-92.905705350640076</v>
      </c>
      <c r="BO13" s="10" cm="1">
        <f t="array" aca="1" ref="BO13" ca="1">SUMPRODUCT($AE13:$AJ13,TRANSPOSE(BO$20:BO$25))</f>
        <v>-92.876680614496422</v>
      </c>
      <c r="BP13" s="10" cm="1">
        <f t="array" aca="1" ref="BP13" ca="1">SUMPRODUCT($AE13:$AJ13,TRANSPOSE(BP$20:BP$25))</f>
        <v>-92.853695319995182</v>
      </c>
      <c r="BQ13" s="10" cm="1">
        <f t="array" aca="1" ref="BQ13" ca="1">SUMPRODUCT($AE13:$AJ13,TRANSPOSE(BQ$20:BQ$25))</f>
        <v>-92.835133079860299</v>
      </c>
      <c r="BR13" s="10" cm="1">
        <f t="array" aca="1" ref="BR13" ca="1">SUMPRODUCT($AE13:$AJ13,TRANSPOSE(BR$20:BR$25))</f>
        <v>-92.819837524852176</v>
      </c>
      <c r="BS13" s="10" cm="1">
        <f t="array" aca="1" ref="BS13" ca="1">SUMPRODUCT($AE13:$AJ13,TRANSPOSE(BS$20:BS$25))</f>
        <v>-92.806973946602767</v>
      </c>
      <c r="BT13" s="10" cm="1">
        <f t="array" aca="1" ref="BT13" ca="1">SUMPRODUCT($AE13:$AJ13,TRANSPOSE(BT$20:BT$25))</f>
        <v>-92.795935059639731</v>
      </c>
      <c r="BU13" s="10" cm="1">
        <f t="array" aca="1" ref="BU13" ca="1">SUMPRODUCT($AE13:$AJ13,TRANSPOSE(BU$20:BU$25))</f>
        <v>-92.786275847052366</v>
      </c>
      <c r="BV13" s="10" cm="1">
        <f t="array" aca="1" ref="BV13" ca="1">SUMPRODUCT($AE13:$AJ13,TRANSPOSE(BV$20:BV$25))</f>
        <v>-92.777668119449515</v>
      </c>
      <c r="BW13" s="10" cm="1">
        <f t="array" aca="1" ref="BW13" ca="1">SUMPRODUCT($AE13:$AJ13,TRANSPOSE(BW$20:BW$25))</f>
        <v>-92.769868473832929</v>
      </c>
      <c r="BX13" s="10" cm="1">
        <f t="array" aca="1" ref="BX13" ca="1">SUMPRODUCT($AE13:$AJ13,TRANSPOSE(BX$20:BX$25))</f>
        <v>-92.762695487967051</v>
      </c>
      <c r="BY13" s="10" cm="1">
        <f t="array" aca="1" ref="BY13" ca="1">SUMPRODUCT($AE13:$AJ13,TRANSPOSE(BY$20:BY$25))</f>
        <v>-92.75601333902901</v>
      </c>
      <c r="BZ13" s="10" cm="1">
        <f t="array" aca="1" ref="BZ13" ca="1">SUMPRODUCT($AE13:$AJ13,TRANSPOSE(BZ$20:BZ$25))</f>
        <v>-92.7497199398627</v>
      </c>
      <c r="CA13" s="10" cm="1">
        <f t="array" aca="1" ref="CA13" ca="1">SUMPRODUCT($AE13:$AJ13,TRANSPOSE(CA$20:CA$25))</f>
        <v>-92.74373828271959</v>
      </c>
      <c r="CB13" s="10" cm="1">
        <f t="array" aca="1" ref="CB13" ca="1">SUMPRODUCT($AE13:$AJ13,TRANSPOSE(CB$20:CB$25))</f>
        <v>-92.738010081597125</v>
      </c>
      <c r="CC13" s="10" cm="1">
        <f t="array" aca="1" ref="CC13" ca="1">SUMPRODUCT($AE13:$AJ13,TRANSPOSE(CC$20:CC$25))</f>
        <v>-92.732491075773538</v>
      </c>
      <c r="CD13" s="10" cm="1">
        <f t="array" aca="1" ref="CD13" ca="1">SUMPRODUCT($AE13:$AJ13,TRANSPOSE(CD$20:CD$25))</f>
        <v>-92.727147543130627</v>
      </c>
      <c r="CE13" s="10" cm="1">
        <f t="array" aca="1" ref="CE13" ca="1">SUMPRODUCT($AE13:$AJ13,TRANSPOSE(CE$20:CE$25))</f>
        <v>-92.721953700533703</v>
      </c>
      <c r="CF13" s="10" cm="1">
        <f t="array" aca="1" ref="CF13" ca="1">SUMPRODUCT($AE13:$AJ13,TRANSPOSE(CF$20:CF$25))</f>
        <v>-92.716889758535274</v>
      </c>
      <c r="CG13" s="10" cm="1">
        <f t="array" aca="1" ref="CG13" ca="1">SUMPRODUCT($AE13:$AJ13,TRANSPOSE(CG$20:CG$25))</f>
        <v>-92.71194046123847</v>
      </c>
      <c r="CH13" s="10" cm="1">
        <f t="array" aca="1" ref="CH13" ca="1">SUMPRODUCT($AE13:$AJ13,TRANSPOSE(CH$20:CH$25))</f>
        <v>-92.707093987497828</v>
      </c>
      <c r="CI13" s="10" cm="1">
        <f t="array" aca="1" ref="CI13" ca="1">SUMPRODUCT($AE13:$AJ13,TRANSPOSE(CI$20:CI$25))</f>
        <v>-92.702341122257721</v>
      </c>
      <c r="CJ13" s="10" cm="1">
        <f t="array" aca="1" ref="CJ13" ca="1">SUMPRODUCT($AE13:$AJ13,TRANSPOSE(CJ$20:CJ$25))</f>
        <v>-92.697674630494959</v>
      </c>
      <c r="CK13" s="10" cm="1">
        <f t="array" aca="1" ref="CK13" ca="1">SUMPRODUCT($AE13:$AJ13,TRANSPOSE(CK$20:CK$25))</f>
        <v>-92.693088783524175</v>
      </c>
      <c r="CL13" s="10" cm="1">
        <f t="array" aca="1" ref="CL13" ca="1">SUMPRODUCT($AE13:$AJ13,TRANSPOSE(CL$20:CL$25))</f>
        <v>-92.688579000139569</v>
      </c>
      <c r="CM13" s="10" cm="1">
        <f t="array" aca="1" ref="CM13" ca="1">SUMPRODUCT($AE13:$AJ13,TRANSPOSE(CM$20:CM$25))</f>
        <v>-92.684141574472065</v>
      </c>
      <c r="CN13" s="10" cm="1">
        <f t="array" aca="1" ref="CN13" ca="1">SUMPRODUCT($AE13:$AJ13,TRANSPOSE(CN$20:CN$25))</f>
        <v>-92.679773469426948</v>
      </c>
      <c r="CO13" s="10" cm="1">
        <f t="array" aca="1" ref="CO13" ca="1">SUMPRODUCT($AE13:$AJ13,TRANSPOSE(CO$20:CO$25))</f>
        <v>-92.675472159782345</v>
      </c>
      <c r="CP13" s="10" cm="1">
        <f t="array" aca="1" ref="CP13" ca="1">SUMPRODUCT($AE13:$AJ13,TRANSPOSE(CP$20:CP$25))</f>
        <v>-92.671235512932327</v>
      </c>
      <c r="CQ13" s="10" cm="1">
        <f t="array" aca="1" ref="CQ13" ca="1">SUMPRODUCT($AE13:$AJ13,TRANSPOSE(CQ$20:CQ$25))</f>
        <v>-92.667061698191262</v>
      </c>
      <c r="CR13" s="10" cm="1">
        <f t="array" aca="1" ref="CR13" ca="1">SUMPRODUCT($AE13:$AJ13,TRANSPOSE(CR$20:CR$25))</f>
        <v>-92.662949117782659</v>
      </c>
      <c r="CS13" s="10" cm="1">
        <f t="array" aca="1" ref="CS13" ca="1">SUMPRODUCT($AE13:$AJ13,TRANSPOSE(CS$20:CS$25))</f>
        <v>-92.658896354301461</v>
      </c>
      <c r="CT13" s="10" cm="1">
        <f t="array" aca="1" ref="CT13" ca="1">SUMPRODUCT($AE13:$AJ13,TRANSPOSE(CT$20:CT$25))</f>
        <v>-92.654902130696911</v>
      </c>
      <c r="CU13" s="10" cm="1">
        <f t="array" aca="1" ref="CU13" ca="1">SUMPRODUCT($AE13:$AJ13,TRANSPOSE(CU$20:CU$25))</f>
        <v>-92.650965279775505</v>
      </c>
      <c r="CV13" s="10" cm="1">
        <f t="array" aca="1" ref="CV13" ca="1">SUMPRODUCT($AE13:$AJ13,TRANSPOSE(CV$20:CV$25))</f>
        <v>-92.647084720945458</v>
      </c>
      <c r="CW13" s="10" cm="1">
        <f t="array" aca="1" ref="CW13" ca="1">SUMPRODUCT($AE13:$AJ13,TRANSPOSE(CW$20:CW$25))</f>
        <v>-92.643259442469983</v>
      </c>
      <c r="CX13" s="10" cm="1">
        <f t="array" aca="1" ref="CX13" ca="1">SUMPRODUCT($AE13:$AJ13,TRANSPOSE(CX$20:CX$25))</f>
        <v>-92.639488487913638</v>
      </c>
      <c r="CY13" s="10" cm="1">
        <f t="array" aca="1" ref="CY13" ca="1">SUMPRODUCT($AE13:$AJ13,TRANSPOSE(CY$20:CY$25))</f>
        <v>-92.635770945779825</v>
      </c>
      <c r="CZ13" s="10" cm="1">
        <f t="array" aca="1" ref="CZ13" ca="1">SUMPRODUCT($AE13:$AJ13,TRANSPOSE(CZ$20:CZ$25))</f>
        <v>-92.632105941578203</v>
      </c>
      <c r="DA13" s="10" cm="1">
        <f t="array" aca="1" ref="DA13" ca="1">SUMPRODUCT($AE13:$AJ13,TRANSPOSE(DA$20:DA$25))</f>
        <v>-92.628492631742077</v>
      </c>
      <c r="DB13" s="10" cm="1">
        <f t="array" aca="1" ref="DB13" ca="1">SUMPRODUCT($AE13:$AJ13,TRANSPOSE(DB$20:DB$25))</f>
        <v>-92.624930198955212</v>
      </c>
      <c r="DC13" s="10" cm="1">
        <f t="array" aca="1" ref="DC13" ca="1">SUMPRODUCT($AE13:$AJ13,TRANSPOSE(DC$20:DC$25))</f>
        <v>-92.621417848551999</v>
      </c>
      <c r="DD13" s="10" cm="1">
        <f t="array" aca="1" ref="DD13" ca="1">SUMPRODUCT($AE13:$AJ13,TRANSPOSE(DD$20:DD$25))</f>
        <v>-92.617954805735693</v>
      </c>
      <c r="DE13" s="10" cm="1">
        <f t="array" aca="1" ref="DE13" ca="1">SUMPRODUCT($AE13:$AJ13,TRANSPOSE(DE$20:DE$25))</f>
        <v>-92.61454031341998</v>
      </c>
      <c r="DF13" s="10" cm="1">
        <f t="array" aca="1" ref="DF13" ca="1">SUMPRODUCT($AE13:$AJ13,TRANSPOSE(DF$20:DF$25))</f>
        <v>-92.611173630546062</v>
      </c>
      <c r="DG13" s="10" cm="1">
        <f t="array" aca="1" ref="DG13" ca="1">SUMPRODUCT($AE13:$AJ13,TRANSPOSE(DG$20:DG$25))</f>
        <v>-92.607854030762098</v>
      </c>
      <c r="DH13" s="10" cm="1">
        <f t="array" aca="1" ref="DH13" ca="1">SUMPRODUCT($AE13:$AJ13,TRANSPOSE(DH$20:DH$25))</f>
        <v>-92.604580801379655</v>
      </c>
      <c r="DI13" s="10" cm="1">
        <f t="array" aca="1" ref="DI13" ca="1">SUMPRODUCT($AE13:$AJ13,TRANSPOSE(DI$20:DI$25))</f>
        <v>-92.601353242541023</v>
      </c>
      <c r="DJ13" s="10" cm="1">
        <f t="array" aca="1" ref="DJ13" ca="1">SUMPRODUCT($AE13:$AJ13,TRANSPOSE(DJ$20:DJ$25))</f>
        <v>-92.598170666548299</v>
      </c>
      <c r="DK13" s="10" cm="1">
        <f t="array" aca="1" ref="DK13" ca="1">SUMPRODUCT($AE13:$AJ13,TRANSPOSE(DK$20:DK$25))</f>
        <v>-92.595032397316047</v>
      </c>
      <c r="DL13" s="10" cm="1">
        <f t="array" aca="1" ref="DL13" ca="1">SUMPRODUCT($AE13:$AJ13,TRANSPOSE(DL$20:DL$25))</f>
        <v>-92.591937769918331</v>
      </c>
      <c r="DM13" s="10" cm="1">
        <f t="array" aca="1" ref="DM13" ca="1">SUMPRODUCT($AE13:$AJ13,TRANSPOSE(DM$20:DM$25))</f>
        <v>-92.588886130208522</v>
      </c>
      <c r="DN13" s="10" cm="1">
        <f t="array" aca="1" ref="DN13" ca="1">SUMPRODUCT($AE13:$AJ13,TRANSPOSE(DN$20:DN$25))</f>
        <v>-92.585876834495053</v>
      </c>
      <c r="DO13" s="10" cm="1">
        <f t="array" aca="1" ref="DO13" ca="1">SUMPRODUCT($AE13:$AJ13,TRANSPOSE(DO$20:DO$25))</f>
        <v>-92.582909249259984</v>
      </c>
      <c r="DP13" s="10" cm="1">
        <f t="array" aca="1" ref="DP13" ca="1">SUMPRODUCT($AE13:$AJ13,TRANSPOSE(DP$20:DP$25))</f>
        <v>-92.579982750911171</v>
      </c>
      <c r="DQ13" s="10" cm="1">
        <f t="array" aca="1" ref="DQ13" ca="1">SUMPRODUCT($AE13:$AJ13,TRANSPOSE(DQ$20:DQ$25))</f>
        <v>-92.577096725559983</v>
      </c>
      <c r="DR13" s="10" cm="1">
        <f t="array" aca="1" ref="DR13" ca="1">SUMPRODUCT($AE13:$AJ13,TRANSPOSE(DR$20:DR$25))</f>
        <v>-92.574250568819707</v>
      </c>
      <c r="DS13" s="10" cm="1">
        <f t="array" aca="1" ref="DS13" ca="1">SUMPRODUCT($AE13:$AJ13,TRANSPOSE(DS$20:DS$25))</f>
        <v>-92.571443685619244</v>
      </c>
      <c r="DT13" s="10" cm="1">
        <f t="array" aca="1" ref="DT13" ca="1">SUMPRODUCT($AE13:$AJ13,TRANSPOSE(DT$20:DT$25))</f>
        <v>-92.568675490030088</v>
      </c>
      <c r="DU13" s="10" cm="1">
        <f t="array" aca="1" ref="DU13" ca="1">SUMPRODUCT($AE13:$AJ13,TRANSPOSE(DU$20:DU$25))</f>
        <v>-92.565945405102809</v>
      </c>
      <c r="DV13" s="10" cm="1">
        <f t="array" aca="1" ref="DV13" ca="1">SUMPRODUCT($AE13:$AJ13,TRANSPOSE(DV$20:DV$25))</f>
        <v>-92.563252862712019</v>
      </c>
      <c r="DW13" s="10" cm="1">
        <f t="array" aca="1" ref="DW13" ca="1">SUMPRODUCT($AE13:$AJ13,TRANSPOSE(DW$20:DW$25))</f>
        <v>-92.560597303407974</v>
      </c>
      <c r="DX13" s="10" cm="1">
        <f t="array" aca="1" ref="DX13" ca="1">SUMPRODUCT($AE13:$AJ13,TRANSPOSE(DX$20:DX$25))</f>
        <v>-92.557978176273622</v>
      </c>
      <c r="DY13" s="10" cm="1">
        <f t="array" aca="1" ref="DY13" ca="1">SUMPRODUCT($AE13:$AJ13,TRANSPOSE(DY$20:DY$25))</f>
        <v>-92.555394938786378</v>
      </c>
      <c r="DZ13" s="10" cm="1">
        <f t="array" aca="1" ref="DZ13" ca="1">SUMPRODUCT($AE13:$AJ13,TRANSPOSE(DZ$20:DZ$25))</f>
        <v>-92.552847056684101</v>
      </c>
      <c r="EA13" s="10" cm="1">
        <f t="array" aca="1" ref="EA13" ca="1">SUMPRODUCT($AE13:$AJ13,TRANSPOSE(EA$20:EA$25))</f>
        <v>-92.550334003834138</v>
      </c>
      <c r="EB13" s="10" cm="1">
        <f t="array" aca="1" ref="EB13" ca="1">SUMPRODUCT($AE13:$AJ13,TRANSPOSE(EB$20:EB$25))</f>
        <v>-92.547855262106054</v>
      </c>
      <c r="EC13" s="10" cm="1">
        <f t="array" aca="1" ref="EC13" ca="1">SUMPRODUCT($AE13:$AJ13,TRANSPOSE(EC$20:EC$25))</f>
        <v>-92.545410321246521</v>
      </c>
      <c r="ED13" s="10" cm="1">
        <f t="array" aca="1" ref="ED13" ca="1">SUMPRODUCT($AE13:$AJ13,TRANSPOSE(ED$20:ED$25))</f>
        <v>-92.542998678757343</v>
      </c>
      <c r="EE13" s="10" cm="1">
        <f t="array" aca="1" ref="EE13" ca="1">SUMPRODUCT($AE13:$AJ13,TRANSPOSE(EE$20:EE$25))</f>
        <v>-92.540619839775417</v>
      </c>
      <c r="EF13" s="10" cm="1">
        <f t="array" aca="1" ref="EF13" ca="1">SUMPRODUCT($AE13:$AJ13,TRANSPOSE(EF$20:EF$25))</f>
        <v>-92.538273316955042</v>
      </c>
      <c r="EG13" s="10" cm="1">
        <f t="array" aca="1" ref="EG13" ca="1">SUMPRODUCT($AE13:$AJ13,TRANSPOSE(EG$20:EG$25))</f>
        <v>-92.535958630352383</v>
      </c>
      <c r="EH13" s="10" cm="1">
        <f t="array" aca="1" ref="EH13" ca="1">SUMPRODUCT($AE13:$AJ13,TRANSPOSE(EH$20:EH$25))</f>
        <v>-92.533675307311768</v>
      </c>
      <c r="EI13" s="10" cm="1">
        <f t="array" aca="1" ref="EI13" ca="1">SUMPRODUCT($AE13:$AJ13,TRANSPOSE(EI$20:EI$25))</f>
        <v>-92.531422882354065</v>
      </c>
      <c r="EJ13" s="10" cm="1">
        <f t="array" aca="1" ref="EJ13" ca="1">SUMPRODUCT($AE13:$AJ13,TRANSPOSE(EJ$20:EJ$25))</f>
        <v>-92.529200897066687</v>
      </c>
      <c r="EK13" s="10" cm="1">
        <f t="array" aca="1" ref="EK13" ca="1">SUMPRODUCT($AE13:$AJ13,TRANSPOSE(EK$20:EK$25))</f>
        <v>-92.527008899995423</v>
      </c>
      <c r="EL13" s="10" cm="1">
        <f t="array" aca="1" ref="EL13" ca="1">SUMPRODUCT($AE13:$AJ13,TRANSPOSE(EL$20:EL$25))</f>
        <v>-92.524846446538277</v>
      </c>
      <c r="EM13" s="10" cm="1">
        <f t="array" aca="1" ref="EM13" ca="1">SUMPRODUCT($AE13:$AJ13,TRANSPOSE(EM$20:EM$25))</f>
        <v>-92.522713098840526</v>
      </c>
      <c r="EN13" s="10" cm="1">
        <f t="array" aca="1" ref="EN13" ca="1">SUMPRODUCT($AE13:$AJ13,TRANSPOSE(EN$20:EN$25))</f>
        <v>-92.520608425691734</v>
      </c>
      <c r="EO13" s="10" cm="1">
        <f t="array" aca="1" ref="EO13" ca="1">SUMPRODUCT($AE13:$AJ13,TRANSPOSE(EO$20:EO$25))</f>
        <v>-92.518532002424209</v>
      </c>
      <c r="EP13" s="10" cm="1">
        <f t="array" aca="1" ref="EP13" ca="1">SUMPRODUCT($AE13:$AJ13,TRANSPOSE(EP$20:EP$25))</f>
        <v>-92.516483410813265</v>
      </c>
      <c r="EQ13" s="10" cm="1">
        <f t="array" aca="1" ref="EQ13" ca="1">SUMPRODUCT($AE13:$AJ13,TRANSPOSE(EQ$20:EQ$25))</f>
        <v>-92.514462238978709</v>
      </c>
      <c r="ER13" s="10" cm="1">
        <f t="array" aca="1" ref="ER13" ca="1">SUMPRODUCT($AE13:$AJ13,TRANSPOSE(ER$20:ER$25))</f>
        <v>-92.512468081288119</v>
      </c>
      <c r="ES13" s="10" cm="1">
        <f t="array" aca="1" ref="ES13" ca="1">SUMPRODUCT($AE13:$AJ13,TRANSPOSE(ES$20:ES$25))</f>
        <v>-92.510500538261454</v>
      </c>
    </row>
    <row r="14" spans="1:149" ht="16.5">
      <c r="A14" s="6">
        <f ca="1">LN((RAND()^(-Results!$E$4))-1)</f>
        <v>8.4899651870987872E-2</v>
      </c>
      <c r="B14" s="6">
        <f ca="1">LN((RAND()^(-Results!$E$4))-1)</f>
        <v>2.466562069415775</v>
      </c>
      <c r="C14" s="6">
        <f ca="1">LN((RAND()^(-Results!$E$4))-1)</f>
        <v>-1.7360991639884393</v>
      </c>
      <c r="D14" s="6">
        <f ca="1">LN((RAND()^(-Results!$E$4))-1)</f>
        <v>0.61008163831286299</v>
      </c>
      <c r="E14" s="6">
        <f ca="1">LN((RAND()^(-Results!$E$4))-1)</f>
        <v>-0.46713552014833637</v>
      </c>
      <c r="F14" s="6">
        <f ca="1">LN((RAND()^(-Results!$E$4))-1)</f>
        <v>-9.3301235392802995E-2</v>
      </c>
      <c r="G14" s="6">
        <f ca="1">LN((RAND()^(-Results!$E$4))-1)</f>
        <v>-0.64859997770796107</v>
      </c>
      <c r="H14" s="6">
        <f t="shared" ca="1" si="5"/>
        <v>-0.78556834537775244</v>
      </c>
      <c r="I14" s="10">
        <f ca="1">SUMPRODUCT(J14:O14,Results!B$12:G$12)+Results!$E$5*H14</f>
        <v>-15.166222606207018</v>
      </c>
      <c r="J14" s="10">
        <f ca="1">SUMPRODUCT($A14:$F14,Results!$B$15:$G$15)</f>
        <v>-0.13558155180124121</v>
      </c>
      <c r="K14" s="10">
        <f ca="1">SUMPRODUCT($A14:$F14,Results!$B$16:$G$16)</f>
        <v>5.0264840095138856</v>
      </c>
      <c r="L14" s="10">
        <f ca="1">SUMPRODUCT($A14:$F14,Results!$B$17:$G$17)</f>
        <v>-3.4566579490053311</v>
      </c>
      <c r="M14" s="10">
        <f ca="1">SUMPRODUCT($A14:$F14,Results!$B$18:$G$18)</f>
        <v>-4.0100335840646384</v>
      </c>
      <c r="N14" s="10">
        <f ca="1">SUMPRODUCT($A14:$F14,Results!$B$19:$G$19)</f>
        <v>3.2124280344502343</v>
      </c>
      <c r="O14" s="10">
        <f ca="1">SUMPRODUCT($A14:$F14,Results!$B$20:$G$20)</f>
        <v>6.1610331580295421</v>
      </c>
      <c r="P14" s="10" cm="1">
        <f t="array" aca="1" ref="P14" ca="1">SUMPRODUCT(J14:O14,TRANSPOSE(BL$20:BL$25))+$AD$20-$BL$27</f>
        <v>-10.988989880523899</v>
      </c>
      <c r="Q14" s="10" cm="1">
        <f t="array" aca="1" ref="Q14" ca="1">SUMPRODUCT(J14:O14,TRANSPOSE(ES$20:ES$25))+$AD$20-$ES$27</f>
        <v>-11.804975661457117</v>
      </c>
      <c r="R14" s="10">
        <f ca="1">I14-Results!$E$5*H14</f>
        <v>-12.023949224696008</v>
      </c>
      <c r="S14" s="10" cm="1">
        <f t="array" aca="1" ref="S14" ca="1">SUMPRODUCT(J14:O14,TRANSPOSE(AR$28:AR$33))+$AD$20-$AC$26</f>
        <v>-28.433145631521683</v>
      </c>
      <c r="T14" s="10">
        <f ca="1">SUMPRODUCT(J14:O14,Results!K$9:P$9)</f>
        <v>-11.866256966245389</v>
      </c>
      <c r="U14" s="10">
        <f ca="1">SUMPRODUCT(J14:O14,Results!K$9:P$9)+$AD$20-$AC$31</f>
        <v>-11.881132524756525</v>
      </c>
      <c r="V14" s="10">
        <f t="shared" ca="1" si="6"/>
        <v>-4.177232725683119</v>
      </c>
      <c r="W14" s="10">
        <f t="shared" ca="1" si="7"/>
        <v>-3.3612469447499009</v>
      </c>
      <c r="X14" s="10">
        <f t="shared" ca="1" si="8"/>
        <v>-3.1422733815110107</v>
      </c>
      <c r="Y14" s="10">
        <f t="shared" ca="1" si="9"/>
        <v>13.266923025314664</v>
      </c>
      <c r="Z14" s="10">
        <f t="shared" ca="1" si="10"/>
        <v>-14.889551844503327</v>
      </c>
      <c r="AA14" s="10">
        <f t="shared" ca="1" si="11"/>
        <v>-3.2850900814504929</v>
      </c>
      <c r="AC14" s="15" t="s">
        <v>110</v>
      </c>
      <c r="AD14" s="8">
        <f t="shared" ref="AD14:AJ14" ca="1" si="44">COVAR($L:$L,I:I)</f>
        <v>389.6737440739476</v>
      </c>
      <c r="AE14" s="8">
        <f t="shared" ca="1" si="44"/>
        <v>-36.976668123568906</v>
      </c>
      <c r="AF14" s="8">
        <f t="shared" ca="1" si="44"/>
        <v>-14.322186493750721</v>
      </c>
      <c r="AG14" s="8">
        <f t="shared" ca="1" si="44"/>
        <v>77.47911881295235</v>
      </c>
      <c r="AH14" s="8">
        <f t="shared" ca="1" si="44"/>
        <v>18.056551596394236</v>
      </c>
      <c r="AI14" s="8">
        <f t="shared" ca="1" si="44"/>
        <v>37.332290624711341</v>
      </c>
      <c r="AJ14" s="8">
        <f t="shared" ca="1" si="44"/>
        <v>-32.943652231805522</v>
      </c>
      <c r="AK14" s="12"/>
      <c r="AN14" s="3"/>
      <c r="AO14" s="33">
        <f>Results!B8</f>
        <v>1</v>
      </c>
      <c r="AP14" s="32">
        <f t="shared" si="41"/>
        <v>1</v>
      </c>
      <c r="AQ14" s="32">
        <f t="shared" si="36"/>
        <v>1</v>
      </c>
      <c r="AR14" s="32">
        <f t="shared" si="36"/>
        <v>1</v>
      </c>
      <c r="AS14" s="32">
        <f t="shared" si="36"/>
        <v>1</v>
      </c>
      <c r="AT14" s="32">
        <f t="shared" si="36"/>
        <v>1</v>
      </c>
      <c r="AU14" s="32">
        <f t="shared" si="36"/>
        <v>1</v>
      </c>
      <c r="AW14" s="10" cm="1">
        <f t="array" aca="1" ref="AW14" ca="1">SUMPRODUCT($AE14:$AJ14,TRANSPOSE(AW$20:AW$25))</f>
        <v>0</v>
      </c>
      <c r="AX14" s="10" cm="1">
        <f t="array" aca="1" ref="AX14" ca="1">SUMPRODUCT($AE14:$AJ14,TRANSPOSE(AX$20:AX$25))</f>
        <v>461.16533480988016</v>
      </c>
      <c r="AY14" s="10" cm="1">
        <f t="array" aca="1" ref="AY14" ca="1">SUMPRODUCT($AE14:$AJ14,TRANSPOSE(AY$20:AY$25))</f>
        <v>346.67031911295385</v>
      </c>
      <c r="AZ14" s="10" cm="1">
        <f t="array" aca="1" ref="AZ14" ca="1">SUMPRODUCT($AE14:$AJ14,TRANSPOSE(AZ$20:AZ$25))</f>
        <v>385.9687511601112</v>
      </c>
      <c r="BA14" s="10" cm="1">
        <f t="array" aca="1" ref="BA14" ca="1">SUMPRODUCT($AE14:$AJ14,TRANSPOSE(BA$20:BA$25))</f>
        <v>379.25535462022782</v>
      </c>
      <c r="BB14" s="10" cm="1">
        <f t="array" aca="1" ref="BB14" ca="1">SUMPRODUCT($AE14:$AJ14,TRANSPOSE(BB$20:BB$25))</f>
        <v>384.47402528371049</v>
      </c>
      <c r="BC14" s="10" cm="1">
        <f t="array" aca="1" ref="BC14" ca="1">SUMPRODUCT($AE14:$AJ14,TRANSPOSE(BC$20:BC$25))</f>
        <v>385.3556307964077</v>
      </c>
      <c r="BD14" s="10" cm="1">
        <f t="array" aca="1" ref="BD14" ca="1">SUMPRODUCT($AE14:$AJ14,TRANSPOSE(BD$20:BD$25))</f>
        <v>386.83810781534476</v>
      </c>
      <c r="BE14" s="10" cm="1">
        <f t="array" aca="1" ref="BE14" ca="1">SUMPRODUCT($AE14:$AJ14,TRANSPOSE(BE$20:BE$25))</f>
        <v>387.68493759098112</v>
      </c>
      <c r="BF14" s="10" cm="1">
        <f t="array" aca="1" ref="BF14" ca="1">SUMPRODUCT($AE14:$AJ14,TRANSPOSE(BF$20:BF$25))</f>
        <v>388.37957611466538</v>
      </c>
      <c r="BG14" s="10" cm="1">
        <f t="array" aca="1" ref="BG14" ca="1">SUMPRODUCT($AE14:$AJ14,TRANSPOSE(BG$20:BG$25))</f>
        <v>388.87392938572771</v>
      </c>
      <c r="BH14" s="10" cm="1">
        <f t="array" aca="1" ref="BH14" ca="1">SUMPRODUCT($AE14:$AJ14,TRANSPOSE(BH$20:BH$25))</f>
        <v>389.24682552002133</v>
      </c>
      <c r="BI14" s="10" cm="1">
        <f t="array" aca="1" ref="BI14" ca="1">SUMPRODUCT($AE14:$AJ14,TRANSPOSE(BI$20:BI$25))</f>
        <v>389.52253492839452</v>
      </c>
      <c r="BJ14" s="10" cm="1">
        <f t="array" aca="1" ref="BJ14" ca="1">SUMPRODUCT($AE14:$AJ14,TRANSPOSE(BJ$20:BJ$25))</f>
        <v>389.72821722098337</v>
      </c>
      <c r="BK14" s="10" cm="1">
        <f t="array" aca="1" ref="BK14" ca="1">SUMPRODUCT($AE14:$AJ14,TRANSPOSE(BK$20:BK$25))</f>
        <v>389.88107105469089</v>
      </c>
      <c r="BL14" s="10" cm="1">
        <f t="array" aca="1" ref="BL14" ca="1">SUMPRODUCT($AE14:$AJ14,TRANSPOSE(BL$20:BL$25))</f>
        <v>389.99458124825543</v>
      </c>
      <c r="BM14" s="10" cm="1">
        <f t="array" aca="1" ref="BM14" ca="1">SUMPRODUCT($AE14:$AJ14,TRANSPOSE(BM$20:BM$25))</f>
        <v>390.07852529348526</v>
      </c>
      <c r="BN14" s="10" cm="1">
        <f t="array" aca="1" ref="BN14" ca="1">SUMPRODUCT($AE14:$AJ14,TRANSPOSE(BN$20:BN$25))</f>
        <v>390.1402546941834</v>
      </c>
      <c r="BO14" s="10" cm="1">
        <f t="array" aca="1" ref="BO14" ca="1">SUMPRODUCT($AE14:$AJ14,TRANSPOSE(BO$20:BO$25))</f>
        <v>390.18524889914414</v>
      </c>
      <c r="BP14" s="10" cm="1">
        <f t="array" aca="1" ref="BP14" ca="1">SUMPRODUCT($AE14:$AJ14,TRANSPOSE(BP$20:BP$25))</f>
        <v>390.21762426609314</v>
      </c>
      <c r="BQ14" s="10" cm="1">
        <f t="array" aca="1" ref="BQ14" ca="1">SUMPRODUCT($AE14:$AJ14,TRANSPOSE(BQ$20:BQ$25))</f>
        <v>390.24047549575374</v>
      </c>
      <c r="BR14" s="10" cm="1">
        <f t="array" aca="1" ref="BR14" ca="1">SUMPRODUCT($AE14:$AJ14,TRANSPOSE(BR$20:BR$25))</f>
        <v>390.25613582852412</v>
      </c>
      <c r="BS14" s="10" cm="1">
        <f t="array" aca="1" ref="BS14" ca="1">SUMPRODUCT($AE14:$AJ14,TRANSPOSE(BS$20:BS$25))</f>
        <v>390.26636703897481</v>
      </c>
      <c r="BT14" s="10" cm="1">
        <f t="array" aca="1" ref="BT14" ca="1">SUMPRODUCT($AE14:$AJ14,TRANSPOSE(BT$20:BT$25))</f>
        <v>390.27250144955002</v>
      </c>
      <c r="BU14" s="10" cm="1">
        <f t="array" aca="1" ref="BU14" ca="1">SUMPRODUCT($AE14:$AJ14,TRANSPOSE(BU$20:BU$25))</f>
        <v>390.27554774082262</v>
      </c>
      <c r="BV14" s="10" cm="1">
        <f t="array" aca="1" ref="BV14" ca="1">SUMPRODUCT($AE14:$AJ14,TRANSPOSE(BV$20:BV$25))</f>
        <v>390.27627027835632</v>
      </c>
      <c r="BW14" s="10" cm="1">
        <f t="array" aca="1" ref="BW14" ca="1">SUMPRODUCT($AE14:$AJ14,TRANSPOSE(BW$20:BW$25))</f>
        <v>390.27524869195884</v>
      </c>
      <c r="BX14" s="10" cm="1">
        <f t="array" aca="1" ref="BX14" ca="1">SUMPRODUCT($AE14:$AJ14,TRANSPOSE(BX$20:BX$25))</f>
        <v>390.27292274933222</v>
      </c>
      <c r="BY14" s="10" cm="1">
        <f t="array" aca="1" ref="BY14" ca="1">SUMPRODUCT($AE14:$AJ14,TRANSPOSE(BY$20:BY$25))</f>
        <v>390.26962621612768</v>
      </c>
      <c r="BZ14" s="10" cm="1">
        <f t="array" aca="1" ref="BZ14" ca="1">SUMPRODUCT($AE14:$AJ14,TRANSPOSE(BZ$20:BZ$25))</f>
        <v>390.26561244941576</v>
      </c>
      <c r="CA14" s="10" cm="1">
        <f t="array" aca="1" ref="CA14" ca="1">SUMPRODUCT($AE14:$AJ14,TRANSPOSE(CA$20:CA$25))</f>
        <v>390.26107376880867</v>
      </c>
      <c r="CB14" s="10" cm="1">
        <f t="array" aca="1" ref="CB14" ca="1">SUMPRODUCT($AE14:$AJ14,TRANSPOSE(CB$20:CB$25))</f>
        <v>390.25615613467534</v>
      </c>
      <c r="CC14" s="10" cm="1">
        <f t="array" aca="1" ref="CC14" ca="1">SUMPRODUCT($AE14:$AJ14,TRANSPOSE(CC$20:CC$25))</f>
        <v>390.25097028062322</v>
      </c>
      <c r="CD14" s="10" cm="1">
        <f t="array" aca="1" ref="CD14" ca="1">SUMPRODUCT($AE14:$AJ14,TRANSPOSE(CD$20:CD$25))</f>
        <v>390.24560016318338</v>
      </c>
      <c r="CE14" s="10" cm="1">
        <f t="array" aca="1" ref="CE14" ca="1">SUMPRODUCT($AE14:$AJ14,TRANSPOSE(CE$20:CE$25))</f>
        <v>390.24010937919536</v>
      </c>
      <c r="CF14" s="10" cm="1">
        <f t="array" aca="1" ref="CF14" ca="1">SUMPRODUCT($AE14:$AJ14,TRANSPOSE(CF$20:CF$25))</f>
        <v>390.23454604216357</v>
      </c>
      <c r="CG14" s="10" cm="1">
        <f t="array" aca="1" ref="CG14" ca="1">SUMPRODUCT($AE14:$AJ14,TRANSPOSE(CG$20:CG$25))</f>
        <v>390.22894648916446</v>
      </c>
      <c r="CH14" s="10" cm="1">
        <f t="array" aca="1" ref="CH14" ca="1">SUMPRODUCT($AE14:$AJ14,TRANSPOSE(CH$20:CH$25))</f>
        <v>390.22333809970314</v>
      </c>
      <c r="CI14" s="10" cm="1">
        <f t="array" aca="1" ref="CI14" ca="1">SUMPRODUCT($AE14:$AJ14,TRANSPOSE(CI$20:CI$25))</f>
        <v>390.21774143984743</v>
      </c>
      <c r="CJ14" s="10" cm="1">
        <f t="array" aca="1" ref="CJ14" ca="1">SUMPRODUCT($AE14:$AJ14,TRANSPOSE(CJ$20:CJ$25))</f>
        <v>390.21217189349346</v>
      </c>
      <c r="CK14" s="10" cm="1">
        <f t="array" aca="1" ref="CK14" ca="1">SUMPRODUCT($AE14:$AJ14,TRANSPOSE(CK$20:CK$25))</f>
        <v>390.2066409036542</v>
      </c>
      <c r="CL14" s="10" cm="1">
        <f t="array" aca="1" ref="CL14" ca="1">SUMPRODUCT($AE14:$AJ14,TRANSPOSE(CL$20:CL$25))</f>
        <v>390.20115691712596</v>
      </c>
      <c r="CM14" s="10" cm="1">
        <f t="array" aca="1" ref="CM14" ca="1">SUMPRODUCT($AE14:$AJ14,TRANSPOSE(CM$20:CM$25))</f>
        <v>390.19572610349121</v>
      </c>
      <c r="CN14" s="10" cm="1">
        <f t="array" aca="1" ref="CN14" ca="1">SUMPRODUCT($AE14:$AJ14,TRANSPOSE(CN$20:CN$25))</f>
        <v>390.19035290240151</v>
      </c>
      <c r="CO14" s="10" cm="1">
        <f t="array" aca="1" ref="CO14" ca="1">SUMPRODUCT($AE14:$AJ14,TRANSPOSE(CO$20:CO$25))</f>
        <v>390.18504044017624</v>
      </c>
      <c r="CP14" s="10" cm="1">
        <f t="array" aca="1" ref="CP14" ca="1">SUMPRODUCT($AE14:$AJ14,TRANSPOSE(CP$20:CP$25))</f>
        <v>390.17979084692632</v>
      </c>
      <c r="CQ14" s="10" cm="1">
        <f t="array" aca="1" ref="CQ14" ca="1">SUMPRODUCT($AE14:$AJ14,TRANSPOSE(CQ$20:CQ$25))</f>
        <v>390.17460549795942</v>
      </c>
      <c r="CR14" s="10" cm="1">
        <f t="array" aca="1" ref="CR14" ca="1">SUMPRODUCT($AE14:$AJ14,TRANSPOSE(CR$20:CR$25))</f>
        <v>390.16948519753589</v>
      </c>
      <c r="CS14" s="10" cm="1">
        <f t="array" aca="1" ref="CS14" ca="1">SUMPRODUCT($AE14:$AJ14,TRANSPOSE(CS$20:CS$25))</f>
        <v>390.16443031873854</v>
      </c>
      <c r="CT14" s="10" cm="1">
        <f t="array" aca="1" ref="CT14" ca="1">SUMPRODUCT($AE14:$AJ14,TRANSPOSE(CT$20:CT$25))</f>
        <v>390.15944090992514</v>
      </c>
      <c r="CU14" s="10" cm="1">
        <f t="array" aca="1" ref="CU14" ca="1">SUMPRODUCT($AE14:$AJ14,TRANSPOSE(CU$20:CU$25))</f>
        <v>390.15451677573816</v>
      </c>
      <c r="CV14" s="10" cm="1">
        <f t="array" aca="1" ref="CV14" ca="1">SUMPRODUCT($AE14:$AJ14,TRANSPOSE(CV$20:CV$25))</f>
        <v>390.14965753874151</v>
      </c>
      <c r="CW14" s="10" cm="1">
        <f t="array" aca="1" ref="CW14" ca="1">SUMPRODUCT($AE14:$AJ14,TRANSPOSE(CW$20:CW$25))</f>
        <v>390.14486268630429</v>
      </c>
      <c r="CX14" s="10" cm="1">
        <f t="array" aca="1" ref="CX14" ca="1">SUMPRODUCT($AE14:$AJ14,TRANSPOSE(CX$20:CX$25))</f>
        <v>390.14013160625387</v>
      </c>
      <c r="CY14" s="10" cm="1">
        <f t="array" aca="1" ref="CY14" ca="1">SUMPRODUCT($AE14:$AJ14,TRANSPOSE(CY$20:CY$25))</f>
        <v>390.13546361397408</v>
      </c>
      <c r="CZ14" s="10" cm="1">
        <f t="array" aca="1" ref="CZ14" ca="1">SUMPRODUCT($AE14:$AJ14,TRANSPOSE(CZ$20:CZ$25))</f>
        <v>390.13085797299141</v>
      </c>
      <c r="DA14" s="10" cm="1">
        <f t="array" aca="1" ref="DA14" ca="1">SUMPRODUCT($AE14:$AJ14,TRANSPOSE(DA$20:DA$25))</f>
        <v>390.12631391060233</v>
      </c>
      <c r="DB14" s="10" cm="1">
        <f t="array" aca="1" ref="DB14" ca="1">SUMPRODUCT($AE14:$AJ14,TRANSPOSE(DB$20:DB$25))</f>
        <v>390.12183062972423</v>
      </c>
      <c r="DC14" s="10" cm="1">
        <f t="array" aca="1" ref="DC14" ca="1">SUMPRODUCT($AE14:$AJ14,TRANSPOSE(DC$20:DC$25))</f>
        <v>390.11740731787302</v>
      </c>
      <c r="DD14" s="10" cm="1">
        <f t="array" aca="1" ref="DD14" ca="1">SUMPRODUCT($AE14:$AJ14,TRANSPOSE(DD$20:DD$25))</f>
        <v>390.11304315394995</v>
      </c>
      <c r="DE14" s="10" cm="1">
        <f t="array" aca="1" ref="DE14" ca="1">SUMPRODUCT($AE14:$AJ14,TRANSPOSE(DE$20:DE$25))</f>
        <v>390.10873731336528</v>
      </c>
      <c r="DF14" s="10" cm="1">
        <f t="array" aca="1" ref="DF14" ca="1">SUMPRODUCT($AE14:$AJ14,TRANSPOSE(DF$20:DF$25))</f>
        <v>390.10448897189161</v>
      </c>
      <c r="DG14" s="10" cm="1">
        <f t="array" aca="1" ref="DG14" ca="1">SUMPRODUCT($AE14:$AJ14,TRANSPOSE(DG$20:DG$25))</f>
        <v>390.10029730855314</v>
      </c>
      <c r="DH14" s="10" cm="1">
        <f t="array" aca="1" ref="DH14" ca="1">SUMPRODUCT($AE14:$AJ14,TRANSPOSE(DH$20:DH$25))</f>
        <v>390.09616150778066</v>
      </c>
      <c r="DI14" s="10" cm="1">
        <f t="array" aca="1" ref="DI14" ca="1">SUMPRODUCT($AE14:$AJ14,TRANSPOSE(DI$20:DI$25))</f>
        <v>390.09208076100828</v>
      </c>
      <c r="DJ14" s="10" cm="1">
        <f t="array" aca="1" ref="DJ14" ca="1">SUMPRODUCT($AE14:$AJ14,TRANSPOSE(DJ$20:DJ$25))</f>
        <v>390.08805426784522</v>
      </c>
      <c r="DK14" s="10" cm="1">
        <f t="array" aca="1" ref="DK14" ca="1">SUMPRODUCT($AE14:$AJ14,TRANSPOSE(DK$20:DK$25))</f>
        <v>390.08408123692448</v>
      </c>
      <c r="DL14" s="10" cm="1">
        <f t="array" aca="1" ref="DL14" ca="1">SUMPRODUCT($AE14:$AJ14,TRANSPOSE(DL$20:DL$25))</f>
        <v>390.08016088650754</v>
      </c>
      <c r="DM14" s="10" cm="1">
        <f t="array" aca="1" ref="DM14" ca="1">SUMPRODUCT($AE14:$AJ14,TRANSPOSE(DM$20:DM$25))</f>
        <v>390.07629244490181</v>
      </c>
      <c r="DN14" s="10" cm="1">
        <f t="array" aca="1" ref="DN14" ca="1">SUMPRODUCT($AE14:$AJ14,TRANSPOSE(DN$20:DN$25))</f>
        <v>390.07247515073789</v>
      </c>
      <c r="DO14" s="10" cm="1">
        <f t="array" aca="1" ref="DO14" ca="1">SUMPRODUCT($AE14:$AJ14,TRANSPOSE(DO$20:DO$25))</f>
        <v>390.0687082531395</v>
      </c>
      <c r="DP14" s="10" cm="1">
        <f t="array" aca="1" ref="DP14" ca="1">SUMPRODUCT($AE14:$AJ14,TRANSPOSE(DP$20:DP$25))</f>
        <v>390.06499101181328</v>
      </c>
      <c r="DQ14" s="10" cm="1">
        <f t="array" aca="1" ref="DQ14" ca="1">SUMPRODUCT($AE14:$AJ14,TRANSPOSE(DQ$20:DQ$25))</f>
        <v>390.06132269707678</v>
      </c>
      <c r="DR14" s="10" cm="1">
        <f t="array" aca="1" ref="DR14" ca="1">SUMPRODUCT($AE14:$AJ14,TRANSPOSE(DR$20:DR$25))</f>
        <v>390.05770258984211</v>
      </c>
      <c r="DS14" s="10" cm="1">
        <f t="array" aca="1" ref="DS14" ca="1">SUMPRODUCT($AE14:$AJ14,TRANSPOSE(DS$20:DS$25))</f>
        <v>390.05412998156407</v>
      </c>
      <c r="DT14" s="10" cm="1">
        <f t="array" aca="1" ref="DT14" ca="1">SUMPRODUCT($AE14:$AJ14,TRANSPOSE(DT$20:DT$25))</f>
        <v>390.05060417416337</v>
      </c>
      <c r="DU14" s="10" cm="1">
        <f t="array" aca="1" ref="DU14" ca="1">SUMPRODUCT($AE14:$AJ14,TRANSPOSE(DU$20:DU$25))</f>
        <v>390.04712447993126</v>
      </c>
      <c r="DV14" s="10" cm="1">
        <f t="array" aca="1" ref="DV14" ca="1">SUMPRODUCT($AE14:$AJ14,TRANSPOSE(DV$20:DV$25))</f>
        <v>390.0436902214193</v>
      </c>
      <c r="DW14" s="10" cm="1">
        <f t="array" aca="1" ref="DW14" ca="1">SUMPRODUCT($AE14:$AJ14,TRANSPOSE(DW$20:DW$25))</f>
        <v>390.04030073132117</v>
      </c>
      <c r="DX14" s="10" cm="1">
        <f t="array" aca="1" ref="DX14" ca="1">SUMPRODUCT($AE14:$AJ14,TRANSPOSE(DX$20:DX$25))</f>
        <v>390.03695535234533</v>
      </c>
      <c r="DY14" s="10" cm="1">
        <f t="array" aca="1" ref="DY14" ca="1">SUMPRODUCT($AE14:$AJ14,TRANSPOSE(DY$20:DY$25))</f>
        <v>390.03365343708379</v>
      </c>
      <c r="DZ14" s="10" cm="1">
        <f t="array" aca="1" ref="DZ14" ca="1">SUMPRODUCT($AE14:$AJ14,TRANSPOSE(DZ$20:DZ$25))</f>
        <v>390.03039434787831</v>
      </c>
      <c r="EA14" s="10" cm="1">
        <f t="array" aca="1" ref="EA14" ca="1">SUMPRODUCT($AE14:$AJ14,TRANSPOSE(EA$20:EA$25))</f>
        <v>390.02717745668377</v>
      </c>
      <c r="EB14" s="10" cm="1">
        <f t="array" aca="1" ref="EB14" ca="1">SUMPRODUCT($AE14:$AJ14,TRANSPOSE(EB$20:EB$25))</f>
        <v>390.0240021449315</v>
      </c>
      <c r="EC14" s="10" cm="1">
        <f t="array" aca="1" ref="EC14" ca="1">SUMPRODUCT($AE14:$AJ14,TRANSPOSE(EC$20:EC$25))</f>
        <v>390.02086780339147</v>
      </c>
      <c r="ED14" s="10" cm="1">
        <f t="array" aca="1" ref="ED14" ca="1">SUMPRODUCT($AE14:$AJ14,TRANSPOSE(ED$20:ED$25))</f>
        <v>390.01777383203603</v>
      </c>
      <c r="EE14" s="10" cm="1">
        <f t="array" aca="1" ref="EE14" ca="1">SUMPRODUCT($AE14:$AJ14,TRANSPOSE(EE$20:EE$25))</f>
        <v>390.01471963990321</v>
      </c>
      <c r="EF14" s="10" cm="1">
        <f t="array" aca="1" ref="EF14" ca="1">SUMPRODUCT($AE14:$AJ14,TRANSPOSE(EF$20:EF$25))</f>
        <v>390.01170464496215</v>
      </c>
      <c r="EG14" s="10" cm="1">
        <f t="array" aca="1" ref="EG14" ca="1">SUMPRODUCT($AE14:$AJ14,TRANSPOSE(EG$20:EG$25))</f>
        <v>390.00872827397916</v>
      </c>
      <c r="EH14" s="10" cm="1">
        <f t="array" aca="1" ref="EH14" ca="1">SUMPRODUCT($AE14:$AJ14,TRANSPOSE(EH$20:EH$25))</f>
        <v>390.00578996238551</v>
      </c>
      <c r="EI14" s="10" cm="1">
        <f t="array" aca="1" ref="EI14" ca="1">SUMPRODUCT($AE14:$AJ14,TRANSPOSE(EI$20:EI$25))</f>
        <v>390.00288915414654</v>
      </c>
      <c r="EJ14" s="10" cm="1">
        <f t="array" aca="1" ref="EJ14" ca="1">SUMPRODUCT($AE14:$AJ14,TRANSPOSE(EJ$20:EJ$25))</f>
        <v>390.00002530163306</v>
      </c>
      <c r="EK14" s="10" cm="1">
        <f t="array" aca="1" ref="EK14" ca="1">SUMPRODUCT($AE14:$AJ14,TRANSPOSE(EK$20:EK$25))</f>
        <v>389.99719786549377</v>
      </c>
      <c r="EL14" s="10" cm="1">
        <f t="array" aca="1" ref="EL14" ca="1">SUMPRODUCT($AE14:$AJ14,TRANSPOSE(EL$20:EL$25))</f>
        <v>389.99440631452939</v>
      </c>
      <c r="EM14" s="10" cm="1">
        <f t="array" aca="1" ref="EM14" ca="1">SUMPRODUCT($AE14:$AJ14,TRANSPOSE(EM$20:EM$25))</f>
        <v>389.99165012556978</v>
      </c>
      <c r="EN14" s="10" cm="1">
        <f t="array" aca="1" ref="EN14" ca="1">SUMPRODUCT($AE14:$AJ14,TRANSPOSE(EN$20:EN$25))</f>
        <v>389.98892878335079</v>
      </c>
      <c r="EO14" s="10" cm="1">
        <f t="array" aca="1" ref="EO14" ca="1">SUMPRODUCT($AE14:$AJ14,TRANSPOSE(EO$20:EO$25))</f>
        <v>389.98624178039478</v>
      </c>
      <c r="EP14" s="10" cm="1">
        <f t="array" aca="1" ref="EP14" ca="1">SUMPRODUCT($AE14:$AJ14,TRANSPOSE(EP$20:EP$25))</f>
        <v>389.98358861689201</v>
      </c>
      <c r="EQ14" s="10" cm="1">
        <f t="array" aca="1" ref="EQ14" ca="1">SUMPRODUCT($AE14:$AJ14,TRANSPOSE(EQ$20:EQ$25))</f>
        <v>389.98096880058353</v>
      </c>
      <c r="ER14" s="10" cm="1">
        <f t="array" aca="1" ref="ER14" ca="1">SUMPRODUCT($AE14:$AJ14,TRANSPOSE(ER$20:ER$25))</f>
        <v>389.97838184664704</v>
      </c>
      <c r="ES14" s="10" cm="1">
        <f t="array" aca="1" ref="ES14" ca="1">SUMPRODUCT($AE14:$AJ14,TRANSPOSE(ES$20:ES$25))</f>
        <v>389.97582727758277</v>
      </c>
    </row>
    <row r="15" spans="1:149" ht="16.5">
      <c r="A15" s="6">
        <f ca="1">LN((RAND()^(-Results!$E$4))-1)</f>
        <v>2.9220182986610594</v>
      </c>
      <c r="B15" s="6">
        <f ca="1">LN((RAND()^(-Results!$E$4))-1)</f>
        <v>2.033827967615645</v>
      </c>
      <c r="C15" s="6">
        <f ca="1">LN((RAND()^(-Results!$E$4))-1)</f>
        <v>0.84076096293493752</v>
      </c>
      <c r="D15" s="6">
        <f ca="1">LN((RAND()^(-Results!$E$4))-1)</f>
        <v>-1.4873890591765107</v>
      </c>
      <c r="E15" s="6">
        <f ca="1">LN((RAND()^(-Results!$E$4))-1)</f>
        <v>-1.4889570991939716</v>
      </c>
      <c r="F15" s="6">
        <f ca="1">LN((RAND()^(-Results!$E$4))-1)</f>
        <v>-0.49298375788661092</v>
      </c>
      <c r="G15" s="6">
        <f ca="1">LN((RAND()^(-Results!$E$4))-1)</f>
        <v>-0.63904422167377795</v>
      </c>
      <c r="H15" s="6">
        <f t="shared" ca="1" si="5"/>
        <v>-0.77601258934356943</v>
      </c>
      <c r="I15" s="10">
        <f ca="1">SUMPRODUCT(J15:O15,Results!B$12:G$12)+Results!$E$5*H15</f>
        <v>6.6494657675373654</v>
      </c>
      <c r="J15" s="10">
        <f ca="1">SUMPRODUCT($A15:$F15,Results!$B$15:$G$15)</f>
        <v>11.652490728211133</v>
      </c>
      <c r="K15" s="10">
        <f ca="1">SUMPRODUCT($A15:$F15,Results!$B$16:$G$16)</f>
        <v>1.5204454791892599</v>
      </c>
      <c r="L15" s="10">
        <f ca="1">SUMPRODUCT($A15:$F15,Results!$B$17:$G$17)</f>
        <v>2.6533161686331233</v>
      </c>
      <c r="M15" s="10">
        <f ca="1">SUMPRODUCT($A15:$F15,Results!$B$18:$G$18)</f>
        <v>-6.5820542774759909</v>
      </c>
      <c r="N15" s="10">
        <f ca="1">SUMPRODUCT($A15:$F15,Results!$B$19:$G$19)</f>
        <v>11.528681540860111</v>
      </c>
      <c r="O15" s="10">
        <f ca="1">SUMPRODUCT($A15:$F15,Results!$B$20:$G$20)</f>
        <v>1.2954516509769392</v>
      </c>
      <c r="P15" s="10" cm="1">
        <f t="array" aca="1" ref="P15" ca="1">SUMPRODUCT(J15:O15,TRANSPOSE(BL$20:BL$25))+$AD$20-$BL$27</f>
        <v>8.0455864283261356</v>
      </c>
      <c r="Q15" s="10" cm="1">
        <f t="array" aca="1" ref="Q15" ca="1">SUMPRODUCT(J15:O15,TRANSPOSE(ES$20:ES$25))+$AD$20-$ES$27</f>
        <v>7.8961398803520311</v>
      </c>
      <c r="R15" s="10">
        <f ca="1">I15-Results!$E$5*H15</f>
        <v>9.7535161249116431</v>
      </c>
      <c r="S15" s="10" cm="1">
        <f t="array" aca="1" ref="S15" ca="1">SUMPRODUCT(J15:O15,TRANSPOSE(AR$28:AR$33))+$AD$20-$AC$26</f>
        <v>-6.3474082304506023</v>
      </c>
      <c r="T15" s="10">
        <f ca="1">SUMPRODUCT(J15:O15,Results!K$9:P$9)</f>
        <v>8.820254341697316</v>
      </c>
      <c r="U15" s="10">
        <f ca="1">SUMPRODUCT(J15:O15,Results!K$9:P$9)+$AD$20-$AC$31</f>
        <v>8.8053787831861801</v>
      </c>
      <c r="V15" s="10">
        <f t="shared" ca="1" si="6"/>
        <v>-1.3961206607887702</v>
      </c>
      <c r="W15" s="10">
        <f t="shared" ca="1" si="7"/>
        <v>-1.2466741128146657</v>
      </c>
      <c r="X15" s="10">
        <f t="shared" ca="1" si="8"/>
        <v>-3.1040503573742777</v>
      </c>
      <c r="Y15" s="10">
        <f t="shared" ca="1" si="9"/>
        <v>12.996873997987969</v>
      </c>
      <c r="Z15" s="10">
        <f t="shared" ca="1" si="10"/>
        <v>6.9261365292410568</v>
      </c>
      <c r="AA15" s="10">
        <f t="shared" ca="1" si="11"/>
        <v>-2.1559130156488147</v>
      </c>
      <c r="AC15" s="15" t="s">
        <v>111</v>
      </c>
      <c r="AD15" s="8">
        <f t="shared" ref="AD15:AJ15" ca="1" si="45">COVAR($M:$M,I:I)</f>
        <v>62.347331361181269</v>
      </c>
      <c r="AE15" s="8">
        <f t="shared" ca="1" si="45"/>
        <v>-34.326794736927916</v>
      </c>
      <c r="AF15" s="8">
        <f t="shared" ca="1" si="45"/>
        <v>-11.672999843067707</v>
      </c>
      <c r="AG15" s="8">
        <f t="shared" ca="1" si="45"/>
        <v>18.056551596394236</v>
      </c>
      <c r="AH15" s="8">
        <f t="shared" ca="1" si="45"/>
        <v>36.560465864145023</v>
      </c>
      <c r="AI15" s="8">
        <f t="shared" ca="1" si="45"/>
        <v>-38.14524727226302</v>
      </c>
      <c r="AJ15" s="8">
        <f t="shared" ca="1" si="45"/>
        <v>-16.524419975922072</v>
      </c>
      <c r="AK15" s="12"/>
      <c r="AN15" s="3"/>
      <c r="AO15" s="33">
        <f>Results!B9</f>
        <v>1</v>
      </c>
      <c r="AP15" s="32">
        <f t="shared" si="41"/>
        <v>1</v>
      </c>
      <c r="AQ15" s="32">
        <f t="shared" si="36"/>
        <v>1</v>
      </c>
      <c r="AR15" s="32">
        <f t="shared" si="36"/>
        <v>1</v>
      </c>
      <c r="AS15" s="32">
        <f t="shared" si="36"/>
        <v>1</v>
      </c>
      <c r="AT15" s="32">
        <f t="shared" si="36"/>
        <v>1</v>
      </c>
      <c r="AU15" s="32">
        <f t="shared" si="36"/>
        <v>1</v>
      </c>
      <c r="AW15" s="10" cm="1">
        <f t="array" aca="1" ref="AW15" ca="1">SUMPRODUCT($AE15:$AJ15,TRANSPOSE(AW$20:AW$25))</f>
        <v>0</v>
      </c>
      <c r="AX15" s="10" cm="1">
        <f t="array" aca="1" ref="AX15" ca="1">SUMPRODUCT($AE15:$AJ15,TRANSPOSE(AX$20:AX$25))</f>
        <v>102.11380137729904</v>
      </c>
      <c r="AY15" s="10" cm="1">
        <f t="array" aca="1" ref="AY15" ca="1">SUMPRODUCT($AE15:$AJ15,TRANSPOSE(AY$20:AY$25))</f>
        <v>49.869106850934777</v>
      </c>
      <c r="AZ15" s="10" cm="1">
        <f t="array" aca="1" ref="AZ15" ca="1">SUMPRODUCT($AE15:$AJ15,TRANSPOSE(AZ$20:AZ$25))</f>
        <v>64.766655088688154</v>
      </c>
      <c r="BA15" s="10" cm="1">
        <f t="array" aca="1" ref="BA15" ca="1">SUMPRODUCT($AE15:$AJ15,TRANSPOSE(BA$20:BA$25))</f>
        <v>60.496563397750968</v>
      </c>
      <c r="BB15" s="10" cm="1">
        <f t="array" aca="1" ref="BB15" ca="1">SUMPRODUCT($AE15:$AJ15,TRANSPOSE(BB$20:BB$25))</f>
        <v>61.835392713846431</v>
      </c>
      <c r="BC15" s="10" cm="1">
        <f t="array" aca="1" ref="BC15" ca="1">SUMPRODUCT($AE15:$AJ15,TRANSPOSE(BC$20:BC$25))</f>
        <v>61.598805101085887</v>
      </c>
      <c r="BD15" s="10" cm="1">
        <f t="array" aca="1" ref="BD15" ca="1">SUMPRODUCT($AE15:$AJ15,TRANSPOSE(BD$20:BD$25))</f>
        <v>61.817916706560951</v>
      </c>
      <c r="BE15" s="10" cm="1">
        <f t="array" aca="1" ref="BE15" ca="1">SUMPRODUCT($AE15:$AJ15,TRANSPOSE(BE$20:BE$25))</f>
        <v>61.893006213928857</v>
      </c>
      <c r="BF15" s="10" cm="1">
        <f t="array" aca="1" ref="BF15" ca="1">SUMPRODUCT($AE15:$AJ15,TRANSPOSE(BF$20:BF$25))</f>
        <v>61.990047900317997</v>
      </c>
      <c r="BG15" s="10" cm="1">
        <f t="array" aca="1" ref="BG15" ca="1">SUMPRODUCT($AE15:$AJ15,TRANSPOSE(BG$20:BG$25))</f>
        <v>62.060118059945481</v>
      </c>
      <c r="BH15" s="10" cm="1">
        <f t="array" aca="1" ref="BH15" ca="1">SUMPRODUCT($AE15:$AJ15,TRANSPOSE(BH$20:BH$25))</f>
        <v>62.1185848024517</v>
      </c>
      <c r="BI15" s="10" cm="1">
        <f t="array" aca="1" ref="BI15" ca="1">SUMPRODUCT($AE15:$AJ15,TRANSPOSE(BI$20:BI$25))</f>
        <v>62.163418519599468</v>
      </c>
      <c r="BJ15" s="10" cm="1">
        <f t="array" aca="1" ref="BJ15" ca="1">SUMPRODUCT($AE15:$AJ15,TRANSPOSE(BJ$20:BJ$25))</f>
        <v>62.19788104758068</v>
      </c>
      <c r="BK15" s="10" cm="1">
        <f t="array" aca="1" ref="BK15" ca="1">SUMPRODUCT($AE15:$AJ15,TRANSPOSE(BK$20:BK$25))</f>
        <v>62.223608144918948</v>
      </c>
      <c r="BL15" s="10" cm="1">
        <f t="array" aca="1" ref="BL15" ca="1">SUMPRODUCT($AE15:$AJ15,TRANSPOSE(BL$20:BL$25))</f>
        <v>62.24241948262943</v>
      </c>
      <c r="BM15" s="10" cm="1">
        <f t="array" aca="1" ref="BM15" ca="1">SUMPRODUCT($AE15:$AJ15,TRANSPOSE(BM$20:BM$25))</f>
        <v>62.255740274244353</v>
      </c>
      <c r="BN15" s="10" cm="1">
        <f t="array" aca="1" ref="BN15" ca="1">SUMPRODUCT($AE15:$AJ15,TRANSPOSE(BN$20:BN$25))</f>
        <v>62.264770995579767</v>
      </c>
      <c r="BO15" s="10" cm="1">
        <f t="array" aca="1" ref="BO15" ca="1">SUMPRODUCT($AE15:$AJ15,TRANSPOSE(BO$20:BO$25))</f>
        <v>62.270470940429135</v>
      </c>
      <c r="BP15" s="10" cm="1">
        <f t="array" aca="1" ref="BP15" ca="1">SUMPRODUCT($AE15:$AJ15,TRANSPOSE(BP$20:BP$25))</f>
        <v>62.273605937625319</v>
      </c>
      <c r="BQ15" s="10" cm="1">
        <f t="array" aca="1" ref="BQ15" ca="1">SUMPRODUCT($AE15:$AJ15,TRANSPOSE(BQ$20:BQ$25))</f>
        <v>62.274778761653799</v>
      </c>
      <c r="BR15" s="10" cm="1">
        <f t="array" aca="1" ref="BR15" ca="1">SUMPRODUCT($AE15:$AJ15,TRANSPOSE(BR$20:BR$25))</f>
        <v>62.274461048264357</v>
      </c>
      <c r="BS15" s="10" cm="1">
        <f t="array" aca="1" ref="BS15" ca="1">SUMPRODUCT($AE15:$AJ15,TRANSPOSE(BS$20:BS$25))</f>
        <v>62.273019453406441</v>
      </c>
      <c r="BT15" s="10" cm="1">
        <f t="array" aca="1" ref="BT15" ca="1">SUMPRODUCT($AE15:$AJ15,TRANSPOSE(BT$20:BT$25))</f>
        <v>62.270737749584853</v>
      </c>
      <c r="BU15" s="10" cm="1">
        <f t="array" aca="1" ref="BU15" ca="1">SUMPRODUCT($AE15:$AJ15,TRANSPOSE(BU$20:BU$25))</f>
        <v>62.267834706075774</v>
      </c>
      <c r="BV15" s="10" cm="1">
        <f t="array" aca="1" ref="BV15" ca="1">SUMPRODUCT($AE15:$AJ15,TRANSPOSE(BV$20:BV$25))</f>
        <v>62.264478442709766</v>
      </c>
      <c r="BW15" s="10" cm="1">
        <f t="array" aca="1" ref="BW15" ca="1">SUMPRODUCT($AE15:$AJ15,TRANSPOSE(BW$20:BW$25))</f>
        <v>62.260797793396968</v>
      </c>
      <c r="BX15" s="10" cm="1">
        <f t="array" aca="1" ref="BX15" ca="1">SUMPRODUCT($AE15:$AJ15,TRANSPOSE(BX$20:BX$25))</f>
        <v>62.256891234972898</v>
      </c>
      <c r="BY15" s="10" cm="1">
        <f t="array" aca="1" ref="BY15" ca="1">SUMPRODUCT($AE15:$AJ15,TRANSPOSE(BY$20:BY$25))</f>
        <v>62.252833855335865</v>
      </c>
      <c r="BZ15" s="10" cm="1">
        <f t="array" aca="1" ref="BZ15" ca="1">SUMPRODUCT($AE15:$AJ15,TRANSPOSE(BZ$20:BZ$25))</f>
        <v>62.248682764949926</v>
      </c>
      <c r="CA15" s="10" cm="1">
        <f t="array" aca="1" ref="CA15" ca="1">SUMPRODUCT($AE15:$AJ15,TRANSPOSE(CA$20:CA$25))</f>
        <v>62.244481282821255</v>
      </c>
      <c r="CB15" s="10" cm="1">
        <f t="array" aca="1" ref="CB15" ca="1">SUMPRODUCT($AE15:$AJ15,TRANSPOSE(CB$20:CB$25))</f>
        <v>62.240262164553116</v>
      </c>
      <c r="CC15" s="10" cm="1">
        <f t="array" aca="1" ref="CC15" ca="1">SUMPRODUCT($AE15:$AJ15,TRANSPOSE(CC$20:CC$25))</f>
        <v>62.236050085573027</v>
      </c>
      <c r="CD15" s="10" cm="1">
        <f t="array" aca="1" ref="CD15" ca="1">SUMPRODUCT($AE15:$AJ15,TRANSPOSE(CD$20:CD$25))</f>
        <v>62.231863547655124</v>
      </c>
      <c r="CE15" s="10" cm="1">
        <f t="array" aca="1" ref="CE15" ca="1">SUMPRODUCT($AE15:$AJ15,TRANSPOSE(CE$20:CE$25))</f>
        <v>62.227716340369867</v>
      </c>
      <c r="CF15" s="10" cm="1">
        <f t="array" aca="1" ref="CF15" ca="1">SUMPRODUCT($AE15:$AJ15,TRANSPOSE(CF$20:CF$25))</f>
        <v>62.223618659942758</v>
      </c>
      <c r="CG15" s="10" cm="1">
        <f t="array" aca="1" ref="CG15" ca="1">SUMPRODUCT($AE15:$AJ15,TRANSPOSE(CG$20:CG$25))</f>
        <v>62.219577964950517</v>
      </c>
      <c r="CH15" s="10" cm="1">
        <f t="array" aca="1" ref="CH15" ca="1">SUMPRODUCT($AE15:$AJ15,TRANSPOSE(CH$20:CH$25))</f>
        <v>62.215599630203599</v>
      </c>
      <c r="CI15" s="10" cm="1">
        <f t="array" aca="1" ref="CI15" ca="1">SUMPRODUCT($AE15:$AJ15,TRANSPOSE(CI$20:CI$25))</f>
        <v>62.211687446067472</v>
      </c>
      <c r="CJ15" s="10" cm="1">
        <f t="array" aca="1" ref="CJ15" ca="1">SUMPRODUCT($AE15:$AJ15,TRANSPOSE(CJ$20:CJ$25))</f>
        <v>62.207843999537317</v>
      </c>
      <c r="CK15" s="10" cm="1">
        <f t="array" aca="1" ref="CK15" ca="1">SUMPRODUCT($AE15:$AJ15,TRANSPOSE(CK$20:CK$25))</f>
        <v>62.204070964928079</v>
      </c>
      <c r="CL15" s="10" cm="1">
        <f t="array" aca="1" ref="CL15" ca="1">SUMPRODUCT($AE15:$AJ15,TRANSPOSE(CL$20:CL$25))</f>
        <v>62.200369325523027</v>
      </c>
      <c r="CM15" s="10" cm="1">
        <f t="array" aca="1" ref="CM15" ca="1">SUMPRODUCT($AE15:$AJ15,TRANSPOSE(CM$20:CM$25))</f>
        <v>62.196739542516625</v>
      </c>
      <c r="CN15" s="10" cm="1">
        <f t="array" aca="1" ref="CN15" ca="1">SUMPRODUCT($AE15:$AJ15,TRANSPOSE(CN$20:CN$25))</f>
        <v>62.193181683737436</v>
      </c>
      <c r="CO15" s="10" cm="1">
        <f t="array" aca="1" ref="CO15" ca="1">SUMPRODUCT($AE15:$AJ15,TRANSPOSE(CO$20:CO$25))</f>
        <v>62.189695521694539</v>
      </c>
      <c r="CP15" s="10" cm="1">
        <f t="array" aca="1" ref="CP15" ca="1">SUMPRODUCT($AE15:$AJ15,TRANSPOSE(CP$20:CP$25))</f>
        <v>62.186280608229538</v>
      </c>
      <c r="CQ15" s="10" cm="1">
        <f t="array" aca="1" ref="CQ15" ca="1">SUMPRODUCT($AE15:$AJ15,TRANSPOSE(CQ$20:CQ$25))</f>
        <v>62.182936331335846</v>
      </c>
      <c r="CR15" s="10" cm="1">
        <f t="array" aca="1" ref="CR15" ca="1">SUMPRODUCT($AE15:$AJ15,TRANSPOSE(CR$20:CR$25))</f>
        <v>62.179661958384607</v>
      </c>
      <c r="CS15" s="10" cm="1">
        <f t="array" aca="1" ref="CS15" ca="1">SUMPRODUCT($AE15:$AJ15,TRANSPOSE(CS$20:CS$25))</f>
        <v>62.176456668993154</v>
      </c>
      <c r="CT15" s="10" cm="1">
        <f t="array" aca="1" ref="CT15" ca="1">SUMPRODUCT($AE15:$AJ15,TRANSPOSE(CT$20:CT$25))</f>
        <v>62.173319580000921</v>
      </c>
      <c r="CU15" s="10" cm="1">
        <f t="array" aca="1" ref="CU15" ca="1">SUMPRODUCT($AE15:$AJ15,TRANSPOSE(CU$20:CU$25))</f>
        <v>62.170249764433052</v>
      </c>
      <c r="CV15" s="10" cm="1">
        <f t="array" aca="1" ref="CV15" ca="1">SUMPRODUCT($AE15:$AJ15,TRANSPOSE(CV$20:CV$25))</f>
        <v>62.167246265884302</v>
      </c>
      <c r="CW15" s="10" cm="1">
        <f t="array" aca="1" ref="CW15" ca="1">SUMPRODUCT($AE15:$AJ15,TRANSPOSE(CW$20:CW$25))</f>
        <v>62.164308109415217</v>
      </c>
      <c r="CX15" s="10" cm="1">
        <f t="array" aca="1" ref="CX15" ca="1">SUMPRODUCT($AE15:$AJ15,TRANSPOSE(CX$20:CX$25))</f>
        <v>62.161434309791545</v>
      </c>
      <c r="CY15" s="10" cm="1">
        <f t="array" aca="1" ref="CY15" ca="1">SUMPRODUCT($AE15:$AJ15,TRANSPOSE(CY$20:CY$25))</f>
        <v>62.158623877702041</v>
      </c>
      <c r="CZ15" s="10" cm="1">
        <f t="array" aca="1" ref="CZ15" ca="1">SUMPRODUCT($AE15:$AJ15,TRANSPOSE(CZ$20:CZ$25))</f>
        <v>62.155875824435924</v>
      </c>
      <c r="DA15" s="10" cm="1">
        <f t="array" aca="1" ref="DA15" ca="1">SUMPRODUCT($AE15:$AJ15,TRANSPOSE(DA$20:DA$25))</f>
        <v>62.15318916538925</v>
      </c>
      <c r="DB15" s="10" cm="1">
        <f t="array" aca="1" ref="DB15" ca="1">SUMPRODUCT($AE15:$AJ15,TRANSPOSE(DB$20:DB$25))</f>
        <v>62.150562922678972</v>
      </c>
      <c r="DC15" s="10" cm="1">
        <f t="array" aca="1" ref="DC15" ca="1">SUMPRODUCT($AE15:$AJ15,TRANSPOSE(DC$20:DC$25))</f>
        <v>62.147996127079153</v>
      </c>
      <c r="DD15" s="10" cm="1">
        <f t="array" aca="1" ref="DD15" ca="1">SUMPRODUCT($AE15:$AJ15,TRANSPOSE(DD$20:DD$25))</f>
        <v>62.14548781944108</v>
      </c>
      <c r="DE15" s="10" cm="1">
        <f t="array" aca="1" ref="DE15" ca="1">SUMPRODUCT($AE15:$AJ15,TRANSPOSE(DE$20:DE$25))</f>
        <v>62.143037051721898</v>
      </c>
      <c r="DF15" s="10" cm="1">
        <f t="array" aca="1" ref="DF15" ca="1">SUMPRODUCT($AE15:$AJ15,TRANSPOSE(DF$20:DF$25))</f>
        <v>62.140642887714627</v>
      </c>
      <c r="DG15" s="10" cm="1">
        <f t="array" aca="1" ref="DG15" ca="1">SUMPRODUCT($AE15:$AJ15,TRANSPOSE(DG$20:DG$25))</f>
        <v>62.138304403553249</v>
      </c>
      <c r="DH15" s="10" cm="1">
        <f t="array" aca="1" ref="DH15" ca="1">SUMPRODUCT($AE15:$AJ15,TRANSPOSE(DH$20:DH$25))</f>
        <v>62.136020688045768</v>
      </c>
      <c r="DI15" s="10" cm="1">
        <f t="array" aca="1" ref="DI15" ca="1">SUMPRODUCT($AE15:$AJ15,TRANSPOSE(DI$20:DI$25))</f>
        <v>62.13379084287773</v>
      </c>
      <c r="DJ15" s="10" cm="1">
        <f t="array" aca="1" ref="DJ15" ca="1">SUMPRODUCT($AE15:$AJ15,TRANSPOSE(DJ$20:DJ$25))</f>
        <v>62.131613982717951</v>
      </c>
      <c r="DK15" s="10" cm="1">
        <f t="array" aca="1" ref="DK15" ca="1">SUMPRODUCT($AE15:$AJ15,TRANSPOSE(DK$20:DK$25))</f>
        <v>62.129489235250169</v>
      </c>
      <c r="DL15" s="10" cm="1">
        <f t="array" aca="1" ref="DL15" ca="1">SUMPRODUCT($AE15:$AJ15,TRANSPOSE(DL$20:DL$25))</f>
        <v>62.127415741149321</v>
      </c>
      <c r="DM15" s="10" cm="1">
        <f t="array" aca="1" ref="DM15" ca="1">SUMPRODUCT($AE15:$AJ15,TRANSPOSE(DM$20:DM$25))</f>
        <v>62.125392654015911</v>
      </c>
      <c r="DN15" s="10" cm="1">
        <f t="array" aca="1" ref="DN15" ca="1">SUMPRODUCT($AE15:$AJ15,TRANSPOSE(DN$20:DN$25))</f>
        <v>62.123419140280177</v>
      </c>
      <c r="DO15" s="10" cm="1">
        <f t="array" aca="1" ref="DO15" ca="1">SUMPRODUCT($AE15:$AJ15,TRANSPOSE(DO$20:DO$25))</f>
        <v>62.121494379082549</v>
      </c>
      <c r="DP15" s="10" cm="1">
        <f t="array" aca="1" ref="DP15" ca="1">SUMPRODUCT($AE15:$AJ15,TRANSPOSE(DP$20:DP$25))</f>
        <v>62.119617562137989</v>
      </c>
      <c r="DQ15" s="10" cm="1">
        <f t="array" aca="1" ref="DQ15" ca="1">SUMPRODUCT($AE15:$AJ15,TRANSPOSE(DQ$20:DQ$25))</f>
        <v>62.117787893588158</v>
      </c>
      <c r="DR15" s="10" cm="1">
        <f t="array" aca="1" ref="DR15" ca="1">SUMPRODUCT($AE15:$AJ15,TRANSPOSE(DR$20:DR$25))</f>
        <v>62.116004589845048</v>
      </c>
      <c r="DS15" s="10" cm="1">
        <f t="array" aca="1" ref="DS15" ca="1">SUMPRODUCT($AE15:$AJ15,TRANSPOSE(DS$20:DS$25))</f>
        <v>62.114266879428953</v>
      </c>
      <c r="DT15" s="10" cm="1">
        <f t="array" aca="1" ref="DT15" ca="1">SUMPRODUCT($AE15:$AJ15,TRANSPOSE(DT$20:DT$25))</f>
        <v>62.112574002802411</v>
      </c>
      <c r="DU15" s="10" cm="1">
        <f t="array" aca="1" ref="DU15" ca="1">SUMPRODUCT($AE15:$AJ15,TRANSPOSE(DU$20:DU$25))</f>
        <v>62.110925212202403</v>
      </c>
      <c r="DV15" s="10" cm="1">
        <f t="array" aca="1" ref="DV15" ca="1">SUMPRODUCT($AE15:$AJ15,TRANSPOSE(DV$20:DV$25))</f>
        <v>62.109319771470922</v>
      </c>
      <c r="DW15" s="10" cm="1">
        <f t="array" aca="1" ref="DW15" ca="1">SUMPRODUCT($AE15:$AJ15,TRANSPOSE(DW$20:DW$25))</f>
        <v>62.107756955886011</v>
      </c>
      <c r="DX15" s="10" cm="1">
        <f t="array" aca="1" ref="DX15" ca="1">SUMPRODUCT($AE15:$AJ15,TRANSPOSE(DX$20:DX$25))</f>
        <v>62.106236051992717</v>
      </c>
      <c r="DY15" s="10" cm="1">
        <f t="array" aca="1" ref="DY15" ca="1">SUMPRODUCT($AE15:$AJ15,TRANSPOSE(DY$20:DY$25))</f>
        <v>62.104756357435377</v>
      </c>
      <c r="DZ15" s="10" cm="1">
        <f t="array" aca="1" ref="DZ15" ca="1">SUMPRODUCT($AE15:$AJ15,TRANSPOSE(DZ$20:DZ$25))</f>
        <v>62.103317180791308</v>
      </c>
      <c r="EA15" s="10" cm="1">
        <f t="array" aca="1" ref="EA15" ca="1">SUMPRODUCT($AE15:$AJ15,TRANSPOSE(EA$20:EA$25))</f>
        <v>62.101917841405722</v>
      </c>
      <c r="EB15" s="10" cm="1">
        <f t="array" aca="1" ref="EB15" ca="1">SUMPRODUCT($AE15:$AJ15,TRANSPOSE(EB$20:EB$25))</f>
        <v>62.100557669228905</v>
      </c>
      <c r="EC15" s="10" cm="1">
        <f t="array" aca="1" ref="EC15" ca="1">SUMPRODUCT($AE15:$AJ15,TRANSPOSE(EC$20:EC$25))</f>
        <v>62.099236004655026</v>
      </c>
      <c r="ED15" s="10" cm="1">
        <f t="array" aca="1" ref="ED15" ca="1">SUMPRODUCT($AE15:$AJ15,TRANSPOSE(ED$20:ED$25))</f>
        <v>62.097952198363274</v>
      </c>
      <c r="EE15" s="10" cm="1">
        <f t="array" aca="1" ref="EE15" ca="1">SUMPRODUCT($AE15:$AJ15,TRANSPOSE(EE$20:EE$25))</f>
        <v>62.09670561116085</v>
      </c>
      <c r="EF15" s="10" cm="1">
        <f t="array" aca="1" ref="EF15" ca="1">SUMPRODUCT($AE15:$AJ15,TRANSPOSE(EF$20:EF$25))</f>
        <v>62.095495613828277</v>
      </c>
      <c r="EG15" s="10" cm="1">
        <f t="array" aca="1" ref="EG15" ca="1">SUMPRODUCT($AE15:$AJ15,TRANSPOSE(EG$20:EG$25))</f>
        <v>62.094321586966892</v>
      </c>
      <c r="EH15" s="10" cm="1">
        <f t="array" aca="1" ref="EH15" ca="1">SUMPRODUCT($AE15:$AJ15,TRANSPOSE(EH$20:EH$25))</f>
        <v>62.093182920848498</v>
      </c>
      <c r="EI15" s="10" cm="1">
        <f t="array" aca="1" ref="EI15" ca="1">SUMPRODUCT($AE15:$AJ15,TRANSPOSE(EI$20:EI$25))</f>
        <v>62.092079015267203</v>
      </c>
      <c r="EJ15" s="10" cm="1">
        <f t="array" aca="1" ref="EJ15" ca="1">SUMPRODUCT($AE15:$AJ15,TRANSPOSE(EJ$20:EJ$25))</f>
        <v>62.091009279393553</v>
      </c>
      <c r="EK15" s="10" cm="1">
        <f t="array" aca="1" ref="EK15" ca="1">SUMPRODUCT($AE15:$AJ15,TRANSPOSE(EK$20:EK$25))</f>
        <v>62.089973131630515</v>
      </c>
      <c r="EL15" s="10" cm="1">
        <f t="array" aca="1" ref="EL15" ca="1">SUMPRODUCT($AE15:$AJ15,TRANSPOSE(EL$20:EL$25))</f>
        <v>62.088969999472098</v>
      </c>
      <c r="EM15" s="10" cm="1">
        <f t="array" aca="1" ref="EM15" ca="1">SUMPRODUCT($AE15:$AJ15,TRANSPOSE(EM$20:EM$25))</f>
        <v>62.087999319363703</v>
      </c>
      <c r="EN15" s="10" cm="1">
        <f t="array" aca="1" ref="EN15" ca="1">SUMPRODUCT($AE15:$AJ15,TRANSPOSE(EN$20:EN$25))</f>
        <v>62.087060536564856</v>
      </c>
      <c r="EO15" s="10" cm="1">
        <f t="array" aca="1" ref="EO15" ca="1">SUMPRODUCT($AE15:$AJ15,TRANSPOSE(EO$20:EO$25))</f>
        <v>62.08615310501358</v>
      </c>
      <c r="EP15" s="10" cm="1">
        <f t="array" aca="1" ref="EP15" ca="1">SUMPRODUCT($AE15:$AJ15,TRANSPOSE(EP$20:EP$25))</f>
        <v>62.085276487193696</v>
      </c>
      <c r="EQ15" s="10" cm="1">
        <f t="array" aca="1" ref="EQ15" ca="1">SUMPRODUCT($AE15:$AJ15,TRANSPOSE(EQ$20:EQ$25))</f>
        <v>62.08443015400298</v>
      </c>
      <c r="ER15" s="10" cm="1">
        <f t="array" aca="1" ref="ER15" ca="1">SUMPRODUCT($AE15:$AJ15,TRANSPOSE(ER$20:ER$25))</f>
        <v>62.083613584624359</v>
      </c>
      <c r="ES15" s="10" cm="1">
        <f t="array" aca="1" ref="ES15" ca="1">SUMPRODUCT($AE15:$AJ15,TRANSPOSE(ES$20:ES$25))</f>
        <v>62.082826266398456</v>
      </c>
    </row>
    <row r="16" spans="1:149" ht="16.5">
      <c r="A16" s="6">
        <f ca="1">LN((RAND()^(-Results!$E$4))-1)</f>
        <v>-0.44431274903457102</v>
      </c>
      <c r="B16" s="6">
        <f ca="1">LN((RAND()^(-Results!$E$4))-1)</f>
        <v>1.0344811156276694</v>
      </c>
      <c r="C16" s="6">
        <f ca="1">LN((RAND()^(-Results!$E$4))-1)</f>
        <v>-0.9142423021104249</v>
      </c>
      <c r="D16" s="6">
        <f ca="1">LN((RAND()^(-Results!$E$4))-1)</f>
        <v>-8.9387245082038103E-2</v>
      </c>
      <c r="E16" s="6">
        <f ca="1">LN((RAND()^(-Results!$E$4))-1)</f>
        <v>0.33860561146489326</v>
      </c>
      <c r="F16" s="6">
        <f ca="1">LN((RAND()^(-Results!$E$4))-1)</f>
        <v>0.68747459504321218</v>
      </c>
      <c r="G16" s="6">
        <f ca="1">LN((RAND()^(-Results!$E$4))-1)</f>
        <v>5.1895959354469232</v>
      </c>
      <c r="H16" s="6">
        <f t="shared" ca="1" si="5"/>
        <v>5.0526275677771322</v>
      </c>
      <c r="I16" s="10">
        <f ca="1">SUMPRODUCT(J16:O16,Results!B$12:G$12)+Results!$E$5*H16</f>
        <v>19.584553346338758</v>
      </c>
      <c r="J16" s="10">
        <f ca="1">SUMPRODUCT($A16:$F16,Results!$B$15:$G$15)</f>
        <v>-3.4211059561885184</v>
      </c>
      <c r="K16" s="10">
        <f ca="1">SUMPRODUCT($A16:$F16,Results!$B$16:$G$16)</f>
        <v>3.0377161226373817</v>
      </c>
      <c r="L16" s="10">
        <f ca="1">SUMPRODUCT($A16:$F16,Results!$B$17:$G$17)</f>
        <v>-0.28695869313925249</v>
      </c>
      <c r="M16" s="10">
        <f ca="1">SUMPRODUCT($A16:$F16,Results!$B$18:$G$18)</f>
        <v>0.70635506216847632</v>
      </c>
      <c r="N16" s="10">
        <f ca="1">SUMPRODUCT($A16:$F16,Results!$B$19:$G$19)</f>
        <v>-1.933018139139643</v>
      </c>
      <c r="O16" s="10">
        <f ca="1">SUMPRODUCT($A16:$F16,Results!$B$20:$G$20)</f>
        <v>2.1483072505268952</v>
      </c>
      <c r="P16" s="10" cm="1">
        <f t="array" aca="1" ref="P16" ca="1">SUMPRODUCT(J16:O16,TRANSPOSE(BL$20:BL$25))+$AD$20-$BL$27</f>
        <v>-0.49397980385896223</v>
      </c>
      <c r="Q16" s="10" cm="1">
        <f t="array" aca="1" ref="Q16" ca="1">SUMPRODUCT(J16:O16,TRANSPOSE(ES$20:ES$25))+$AD$20-$ES$27</f>
        <v>-0.58968208777539977</v>
      </c>
      <c r="R16" s="10">
        <f ca="1">I16-Results!$E$5*H16</f>
        <v>-0.6259569247697705</v>
      </c>
      <c r="S16" s="10" cm="1">
        <f t="array" aca="1" ref="S16" ca="1">SUMPRODUCT(J16:O16,TRANSPOSE(AR$28:AR$33))+$AD$20-$AC$26</f>
        <v>-7.5968436030616555</v>
      </c>
      <c r="T16" s="10">
        <f ca="1">SUMPRODUCT(J16:O16,Results!K$9:P$9)</f>
        <v>-0.44460830794443584</v>
      </c>
      <c r="U16" s="10">
        <f ca="1">SUMPRODUCT(J16:O16,Results!K$9:P$9)+$AD$20-$AC$31</f>
        <v>-0.45948386645557127</v>
      </c>
      <c r="V16" s="10">
        <f t="shared" ca="1" si="6"/>
        <v>20.078533150197721</v>
      </c>
      <c r="W16" s="10">
        <f t="shared" ca="1" si="7"/>
        <v>20.174235434114159</v>
      </c>
      <c r="X16" s="10">
        <f t="shared" ca="1" si="8"/>
        <v>20.210510271108529</v>
      </c>
      <c r="Y16" s="10">
        <f t="shared" ca="1" si="9"/>
        <v>27.181396949400416</v>
      </c>
      <c r="Z16" s="10">
        <f t="shared" ca="1" si="10"/>
        <v>19.86122410804245</v>
      </c>
      <c r="AA16" s="10">
        <f t="shared" ca="1" si="11"/>
        <v>20.044037212794329</v>
      </c>
      <c r="AC16" s="15" t="s">
        <v>112</v>
      </c>
      <c r="AD16" s="8">
        <f t="shared" ref="AD16:AJ16" ca="1" si="46">COVAR($N:$N,I:I)</f>
        <v>281.87604612667241</v>
      </c>
      <c r="AE16" s="8">
        <f t="shared" ca="1" si="46"/>
        <v>5.8516233370954174</v>
      </c>
      <c r="AF16" s="8">
        <f t="shared" ca="1" si="46"/>
        <v>-8.3974893109720767</v>
      </c>
      <c r="AG16" s="8">
        <f t="shared" ca="1" si="46"/>
        <v>37.332290624711341</v>
      </c>
      <c r="AH16" s="8">
        <f t="shared" ca="1" si="46"/>
        <v>-38.14524727226302</v>
      </c>
      <c r="AI16" s="8">
        <f t="shared" ca="1" si="46"/>
        <v>102.55449430644934</v>
      </c>
      <c r="AJ16" s="8">
        <f t="shared" ca="1" si="46"/>
        <v>-8.9149224618405629</v>
      </c>
      <c r="AK16" s="12"/>
      <c r="AN16" s="3"/>
      <c r="AO16" s="12"/>
      <c r="AP16" s="3"/>
      <c r="AQ16" s="3"/>
      <c r="AR16" s="3"/>
      <c r="AS16" s="3"/>
      <c r="AT16" s="3"/>
      <c r="AU16" s="3"/>
      <c r="AW16" s="10" cm="1">
        <f t="array" aca="1" ref="AW16" ca="1">SUMPRODUCT($AE16:$AJ16,TRANSPOSE(AW$20:AW$25))</f>
        <v>0</v>
      </c>
      <c r="AX16" s="10" cm="1">
        <f t="array" aca="1" ref="AX16" ca="1">SUMPRODUCT($AE16:$AJ16,TRANSPOSE(AX$20:AX$25))</f>
        <v>322.54560846686462</v>
      </c>
      <c r="AY16" s="10" cm="1">
        <f t="array" aca="1" ref="AY16" ca="1">SUMPRODUCT($AE16:$AJ16,TRANSPOSE(AY$20:AY$25))</f>
        <v>273.17320880403702</v>
      </c>
      <c r="AZ16" s="10" cm="1">
        <f t="array" aca="1" ref="AZ16" ca="1">SUMPRODUCT($AE16:$AJ16,TRANSPOSE(AZ$20:AZ$25))</f>
        <v>287.01837710561205</v>
      </c>
      <c r="BA16" s="10" cm="1">
        <f t="array" aca="1" ref="BA16" ca="1">SUMPRODUCT($AE16:$AJ16,TRANSPOSE(BA$20:BA$25))</f>
        <v>282.69531848234624</v>
      </c>
      <c r="BB16" s="10" cm="1">
        <f t="array" aca="1" ref="BB16" ca="1">SUMPRODUCT($AE16:$AJ16,TRANSPOSE(BB$20:BB$25))</f>
        <v>283.54145955895115</v>
      </c>
      <c r="BC16" s="10" cm="1">
        <f t="array" aca="1" ref="BC16" ca="1">SUMPRODUCT($AE16:$AJ16,TRANSPOSE(BC$20:BC$25))</f>
        <v>282.91387845527277</v>
      </c>
      <c r="BD16" s="10" cm="1">
        <f t="array" aca="1" ref="BD16" ca="1">SUMPRODUCT($AE16:$AJ16,TRANSPOSE(BD$20:BD$25))</f>
        <v>282.75015206353589</v>
      </c>
      <c r="BE16" s="10" cm="1">
        <f t="array" aca="1" ref="BE16" ca="1">SUMPRODUCT($AE16:$AJ16,TRANSPOSE(BE$20:BE$25))</f>
        <v>282.50331498544062</v>
      </c>
      <c r="BF16" s="10" cm="1">
        <f t="array" aca="1" ref="BF16" ca="1">SUMPRODUCT($AE16:$AJ16,TRANSPOSE(BF$20:BF$25))</f>
        <v>282.33064039720256</v>
      </c>
      <c r="BG16" s="10" cm="1">
        <f t="array" aca="1" ref="BG16" ca="1">SUMPRODUCT($AE16:$AJ16,TRANSPOSE(BG$20:BG$25))</f>
        <v>282.18241757006865</v>
      </c>
      <c r="BH16" s="10" cm="1">
        <f t="array" aca="1" ref="BH16" ca="1">SUMPRODUCT($AE16:$AJ16,TRANSPOSE(BH$20:BH$25))</f>
        <v>282.06665282068894</v>
      </c>
      <c r="BI16" s="10" cm="1">
        <f t="array" aca="1" ref="BI16" ca="1">SUMPRODUCT($AE16:$AJ16,TRANSPOSE(BI$20:BI$25))</f>
        <v>281.9745034885924</v>
      </c>
      <c r="BJ16" s="10" cm="1">
        <f t="array" aca="1" ref="BJ16" ca="1">SUMPRODUCT($AE16:$AJ16,TRANSPOSE(BJ$20:BJ$25))</f>
        <v>281.90243816374351</v>
      </c>
      <c r="BK16" s="10" cm="1">
        <f t="array" aca="1" ref="BK16" ca="1">SUMPRODUCT($AE16:$AJ16,TRANSPOSE(BK$20:BK$25))</f>
        <v>281.8461713738356</v>
      </c>
      <c r="BL16" s="10" cm="1">
        <f t="array" aca="1" ref="BL16" ca="1">SUMPRODUCT($AE16:$AJ16,TRANSPOSE(BL$20:BL$25))</f>
        <v>281.80247943901645</v>
      </c>
      <c r="BM16" s="10" cm="1">
        <f t="array" aca="1" ref="BM16" ca="1">SUMPRODUCT($AE16:$AJ16,TRANSPOSE(BM$20:BM$25))</f>
        <v>281.76863637270287</v>
      </c>
      <c r="BN16" s="10" cm="1">
        <f t="array" aca="1" ref="BN16" ca="1">SUMPRODUCT($AE16:$AJ16,TRANSPOSE(BN$20:BN$25))</f>
        <v>281.74248321916826</v>
      </c>
      <c r="BO16" s="10" cm="1">
        <f t="array" aca="1" ref="BO16" ca="1">SUMPRODUCT($AE16:$AJ16,TRANSPOSE(BO$20:BO$25))</f>
        <v>281.72229995121194</v>
      </c>
      <c r="BP16" s="10" cm="1">
        <f t="array" aca="1" ref="BP16" ca="1">SUMPRODUCT($AE16:$AJ16,TRANSPOSE(BP$20:BP$25))</f>
        <v>281.70673664815621</v>
      </c>
      <c r="BQ16" s="10" cm="1">
        <f t="array" aca="1" ref="BQ16" ca="1">SUMPRODUCT($AE16:$AJ16,TRANSPOSE(BQ$20:BQ$25))</f>
        <v>281.69473841956403</v>
      </c>
      <c r="BR16" s="10" cm="1">
        <f t="array" aca="1" ref="BR16" ca="1">SUMPRODUCT($AE16:$AJ16,TRANSPOSE(BR$20:BR$25))</f>
        <v>281.6854858169844</v>
      </c>
      <c r="BS16" s="10" cm="1">
        <f t="array" aca="1" ref="BS16" ca="1">SUMPRODUCT($AE16:$AJ16,TRANSPOSE(BS$20:BS$25))</f>
        <v>281.67834461662949</v>
      </c>
      <c r="BT16" s="10" cm="1">
        <f t="array" aca="1" ref="BT16" ca="1">SUMPRODUCT($AE16:$AJ16,TRANSPOSE(BT$20:BT$25))</f>
        <v>281.67282553894262</v>
      </c>
      <c r="BU16" s="10" cm="1">
        <f t="array" aca="1" ref="BU16" ca="1">SUMPRODUCT($AE16:$AJ16,TRANSPOSE(BU$20:BU$25))</f>
        <v>281.66855203442685</v>
      </c>
      <c r="BV16" s="10" cm="1">
        <f t="array" aca="1" ref="BV16" ca="1">SUMPRODUCT($AE16:$AJ16,TRANSPOSE(BV$20:BV$25))</f>
        <v>281.66523487673157</v>
      </c>
      <c r="BW16" s="10" cm="1">
        <f t="array" aca="1" ref="BW16" ca="1">SUMPRODUCT($AE16:$AJ16,TRANSPOSE(BW$20:BW$25))</f>
        <v>281.66265224939735</v>
      </c>
      <c r="BX16" s="10" cm="1">
        <f t="array" aca="1" ref="BX16" ca="1">SUMPRODUCT($AE16:$AJ16,TRANSPOSE(BX$20:BX$25))</f>
        <v>281.66063423749176</v>
      </c>
      <c r="BY16" s="10" cm="1">
        <f t="array" aca="1" ref="BY16" ca="1">SUMPRODUCT($AE16:$AJ16,TRANSPOSE(BY$20:BY$25))</f>
        <v>281.65905080243488</v>
      </c>
      <c r="BZ16" s="10" cm="1">
        <f t="array" aca="1" ref="BZ16" ca="1">SUMPRODUCT($AE16:$AJ16,TRANSPOSE(BZ$20:BZ$25))</f>
        <v>281.65780249160258</v>
      </c>
      <c r="CA16" s="10" cm="1">
        <f t="array" aca="1" ref="CA16" ca="1">SUMPRODUCT($AE16:$AJ16,TRANSPOSE(CA$20:CA$25))</f>
        <v>281.6568132808236</v>
      </c>
      <c r="CB16" s="10" cm="1">
        <f t="array" aca="1" ref="CB16" ca="1">SUMPRODUCT($AE16:$AJ16,TRANSPOSE(CB$20:CB$25))</f>
        <v>281.65602507251617</v>
      </c>
      <c r="CC16" s="10" cm="1">
        <f t="array" aca="1" ref="CC16" ca="1">SUMPRODUCT($AE16:$AJ16,TRANSPOSE(CC$20:CC$25))</f>
        <v>281.65539347404365</v>
      </c>
      <c r="CD16" s="10" cm="1">
        <f t="array" aca="1" ref="CD16" ca="1">SUMPRODUCT($AE16:$AJ16,TRANSPOSE(CD$20:CD$25))</f>
        <v>281.65488456304826</v>
      </c>
      <c r="CE16" s="10" cm="1">
        <f t="array" aca="1" ref="CE16" ca="1">SUMPRODUCT($AE16:$AJ16,TRANSPOSE(CE$20:CE$25))</f>
        <v>281.65447241187036</v>
      </c>
      <c r="CF16" s="10" cm="1">
        <f t="array" aca="1" ref="CF16" ca="1">SUMPRODUCT($AE16:$AJ16,TRANSPOSE(CF$20:CF$25))</f>
        <v>281.6541371946758</v>
      </c>
      <c r="CG16" s="10" cm="1">
        <f t="array" aca="1" ref="CG16" ca="1">SUMPRODUCT($AE16:$AJ16,TRANSPOSE(CG$20:CG$25))</f>
        <v>281.6538637412134</v>
      </c>
      <c r="CH16" s="10" cm="1">
        <f t="array" aca="1" ref="CH16" ca="1">SUMPRODUCT($AE16:$AJ16,TRANSPOSE(CH$20:CH$25))</f>
        <v>281.65364043248451</v>
      </c>
      <c r="CI16" s="10" cm="1">
        <f t="array" aca="1" ref="CI16" ca="1">SUMPRODUCT($AE16:$AJ16,TRANSPOSE(CI$20:CI$25))</f>
        <v>281.65345835790396</v>
      </c>
      <c r="CJ16" s="10" cm="1">
        <f t="array" aca="1" ref="CJ16" ca="1">SUMPRODUCT($AE16:$AJ16,TRANSPOSE(CJ$20:CJ$25))</f>
        <v>281.65331067228465</v>
      </c>
      <c r="CK16" s="10" cm="1">
        <f t="array" aca="1" ref="CK16" ca="1">SUMPRODUCT($AE16:$AJ16,TRANSPOSE(CK$20:CK$25))</f>
        <v>281.65319210542833</v>
      </c>
      <c r="CL16" s="10" cm="1">
        <f t="array" aca="1" ref="CL16" ca="1">SUMPRODUCT($AE16:$AJ16,TRANSPOSE(CL$20:CL$25))</f>
        <v>281.65309858819643</v>
      </c>
      <c r="CM16" s="10" cm="1">
        <f t="array" aca="1" ref="CM16" ca="1">SUMPRODUCT($AE16:$AJ16,TRANSPOSE(CM$20:CM$25))</f>
        <v>281.65302696745499</v>
      </c>
      <c r="CN16" s="10" cm="1">
        <f t="array" aca="1" ref="CN16" ca="1">SUMPRODUCT($AE16:$AJ16,TRANSPOSE(CN$20:CN$25))</f>
        <v>281.65297478880387</v>
      </c>
      <c r="CO16" s="10" cm="1">
        <f t="array" aca="1" ref="CO16" ca="1">SUMPRODUCT($AE16:$AJ16,TRANSPOSE(CO$20:CO$25))</f>
        <v>281.65294013099088</v>
      </c>
      <c r="CP16" s="10" cm="1">
        <f t="array" aca="1" ref="CP16" ca="1">SUMPRODUCT($AE16:$AJ16,TRANSPOSE(CP$20:CP$25))</f>
        <v>281.65292147972883</v>
      </c>
      <c r="CQ16" s="10" cm="1">
        <f t="array" aca="1" ref="CQ16" ca="1">SUMPRODUCT($AE16:$AJ16,TRANSPOSE(CQ$20:CQ$25))</f>
        <v>281.65291763154454</v>
      </c>
      <c r="CR16" s="10" cm="1">
        <f t="array" aca="1" ref="CR16" ca="1">SUMPRODUCT($AE16:$AJ16,TRANSPOSE(CR$20:CR$25))</f>
        <v>281.6529276205145</v>
      </c>
      <c r="CS16" s="10" cm="1">
        <f t="array" aca="1" ref="CS16" ca="1">SUMPRODUCT($AE16:$AJ16,TRANSPOSE(CS$20:CS$25))</f>
        <v>281.6529506624405</v>
      </c>
      <c r="CT16" s="10" cm="1">
        <f t="array" aca="1" ref="CT16" ca="1">SUMPRODUCT($AE16:$AJ16,TRANSPOSE(CT$20:CT$25))</f>
        <v>281.65298611231299</v>
      </c>
      <c r="CU16" s="10" cm="1">
        <f t="array" aca="1" ref="CU16" ca="1">SUMPRODUCT($AE16:$AJ16,TRANSPOSE(CU$20:CU$25))</f>
        <v>281.65303343189805</v>
      </c>
      <c r="CV16" s="10" cm="1">
        <f t="array" aca="1" ref="CV16" ca="1">SUMPRODUCT($AE16:$AJ16,TRANSPOSE(CV$20:CV$25))</f>
        <v>281.6530921650367</v>
      </c>
      <c r="CW16" s="10" cm="1">
        <f t="array" aca="1" ref="CW16" ca="1">SUMPRODUCT($AE16:$AJ16,TRANSPOSE(CW$20:CW$25))</f>
        <v>281.65316191881919</v>
      </c>
      <c r="CX16" s="10" cm="1">
        <f t="array" aca="1" ref="CX16" ca="1">SUMPRODUCT($AE16:$AJ16,TRANSPOSE(CX$20:CX$25))</f>
        <v>281.65324234923497</v>
      </c>
      <c r="CY16" s="10" cm="1">
        <f t="array" aca="1" ref="CY16" ca="1">SUMPRODUCT($AE16:$AJ16,TRANSPOSE(CY$20:CY$25))</f>
        <v>281.6533331502315</v>
      </c>
      <c r="CZ16" s="10" cm="1">
        <f t="array" aca="1" ref="CZ16" ca="1">SUMPRODUCT($AE16:$AJ16,TRANSPOSE(CZ$20:CZ$25))</f>
        <v>281.65343404537066</v>
      </c>
      <c r="DA16" s="10" cm="1">
        <f t="array" aca="1" ref="DA16" ca="1">SUMPRODUCT($AE16:$AJ16,TRANSPOSE(DA$20:DA$25))</f>
        <v>281.65354478146236</v>
      </c>
      <c r="DB16" s="10" cm="1">
        <f t="array" aca="1" ref="DB16" ca="1">SUMPRODUCT($AE16:$AJ16,TRANSPOSE(DB$20:DB$25))</f>
        <v>281.65366512370531</v>
      </c>
      <c r="DC16" s="10" cm="1">
        <f t="array" aca="1" ref="DC16" ca="1">SUMPRODUCT($AE16:$AJ16,TRANSPOSE(DC$20:DC$25))</f>
        <v>281.65379485197599</v>
      </c>
      <c r="DD16" s="10" cm="1">
        <f t="array" aca="1" ref="DD16" ca="1">SUMPRODUCT($AE16:$AJ16,TRANSPOSE(DD$20:DD$25))</f>
        <v>281.65393375799141</v>
      </c>
      <c r="DE16" s="10" cm="1">
        <f t="array" aca="1" ref="DE16" ca="1">SUMPRODUCT($AE16:$AJ16,TRANSPOSE(DE$20:DE$25))</f>
        <v>281.65408164313828</v>
      </c>
      <c r="DF16" s="10" cm="1">
        <f t="array" aca="1" ref="DF16" ca="1">SUMPRODUCT($AE16:$AJ16,TRANSPOSE(DF$20:DF$25))</f>
        <v>281.65423831680965</v>
      </c>
      <c r="DG16" s="10" cm="1">
        <f t="array" aca="1" ref="DG16" ca="1">SUMPRODUCT($AE16:$AJ16,TRANSPOSE(DG$20:DG$25))</f>
        <v>281.65440359512792</v>
      </c>
      <c r="DH16" s="10" cm="1">
        <f t="array" aca="1" ref="DH16" ca="1">SUMPRODUCT($AE16:$AJ16,TRANSPOSE(DH$20:DH$25))</f>
        <v>281.65457729996274</v>
      </c>
      <c r="DI16" s="10" cm="1">
        <f t="array" aca="1" ref="DI16" ca="1">SUMPRODUCT($AE16:$AJ16,TRANSPOSE(DI$20:DI$25))</f>
        <v>281.65475925817373</v>
      </c>
      <c r="DJ16" s="10" cm="1">
        <f t="array" aca="1" ref="DJ16" ca="1">SUMPRODUCT($AE16:$AJ16,TRANSPOSE(DJ$20:DJ$25))</f>
        <v>281.65494930102335</v>
      </c>
      <c r="DK16" s="10" cm="1">
        <f t="array" aca="1" ref="DK16" ca="1">SUMPRODUCT($AE16:$AJ16,TRANSPOSE(DK$20:DK$25))</f>
        <v>281.65514726372157</v>
      </c>
      <c r="DL16" s="10" cm="1">
        <f t="array" aca="1" ref="DL16" ca="1">SUMPRODUCT($AE16:$AJ16,TRANSPOSE(DL$20:DL$25))</f>
        <v>281.6553529850691</v>
      </c>
      <c r="DM16" s="10" cm="1">
        <f t="array" aca="1" ref="DM16" ca="1">SUMPRODUCT($AE16:$AJ16,TRANSPOSE(DM$20:DM$25))</f>
        <v>281.65556630717697</v>
      </c>
      <c r="DN16" s="10" cm="1">
        <f t="array" aca="1" ref="DN16" ca="1">SUMPRODUCT($AE16:$AJ16,TRANSPOSE(DN$20:DN$25))</f>
        <v>281.65578707524384</v>
      </c>
      <c r="DO16" s="10" cm="1">
        <f t="array" aca="1" ref="DO16" ca="1">SUMPRODUCT($AE16:$AJ16,TRANSPOSE(DO$20:DO$25))</f>
        <v>281.65601513737806</v>
      </c>
      <c r="DP16" s="10" cm="1">
        <f t="array" aca="1" ref="DP16" ca="1">SUMPRODUCT($AE16:$AJ16,TRANSPOSE(DP$20:DP$25))</f>
        <v>281.65625034445304</v>
      </c>
      <c r="DQ16" s="10" cm="1">
        <f t="array" aca="1" ref="DQ16" ca="1">SUMPRODUCT($AE16:$AJ16,TRANSPOSE(DQ$20:DQ$25))</f>
        <v>281.65649254998903</v>
      </c>
      <c r="DR16" s="10" cm="1">
        <f t="array" aca="1" ref="DR16" ca="1">SUMPRODUCT($AE16:$AJ16,TRANSPOSE(DR$20:DR$25))</f>
        <v>281.65674161005433</v>
      </c>
      <c r="DS16" s="10" cm="1">
        <f t="array" aca="1" ref="DS16" ca="1">SUMPRODUCT($AE16:$AJ16,TRANSPOSE(DS$20:DS$25))</f>
        <v>281.65699738318216</v>
      </c>
      <c r="DT16" s="10" cm="1">
        <f t="array" aca="1" ref="DT16" ca="1">SUMPRODUCT($AE16:$AJ16,TRANSPOSE(DT$20:DT$25))</f>
        <v>281.65725973029873</v>
      </c>
      <c r="DU16" s="10" cm="1">
        <f t="array" aca="1" ref="DU16" ca="1">SUMPRODUCT($AE16:$AJ16,TRANSPOSE(DU$20:DU$25))</f>
        <v>281.65752851466152</v>
      </c>
      <c r="DV16" s="10" cm="1">
        <f t="array" aca="1" ref="DV16" ca="1">SUMPRODUCT($AE16:$AJ16,TRANSPOSE(DV$20:DV$25))</f>
        <v>281.65780360180275</v>
      </c>
      <c r="DW16" s="10" cm="1">
        <f t="array" aca="1" ref="DW16" ca="1">SUMPRODUCT($AE16:$AJ16,TRANSPOSE(DW$20:DW$25))</f>
        <v>281.65808485948065</v>
      </c>
      <c r="DX16" s="10" cm="1">
        <f t="array" aca="1" ref="DX16" ca="1">SUMPRODUCT($AE16:$AJ16,TRANSPOSE(DX$20:DX$25))</f>
        <v>281.65837215763258</v>
      </c>
      <c r="DY16" s="10" cm="1">
        <f t="array" aca="1" ref="DY16" ca="1">SUMPRODUCT($AE16:$AJ16,TRANSPOSE(DY$20:DY$25))</f>
        <v>281.65866536833357</v>
      </c>
      <c r="DZ16" s="10" cm="1">
        <f t="array" aca="1" ref="DZ16" ca="1">SUMPRODUCT($AE16:$AJ16,TRANSPOSE(DZ$20:DZ$25))</f>
        <v>281.65896436575633</v>
      </c>
      <c r="EA16" s="10" cm="1">
        <f t="array" aca="1" ref="EA16" ca="1">SUMPRODUCT($AE16:$AJ16,TRANSPOSE(EA$20:EA$25))</f>
        <v>281.65926902613353</v>
      </c>
      <c r="EB16" s="10" cm="1">
        <f t="array" aca="1" ref="EB16" ca="1">SUMPRODUCT($AE16:$AJ16,TRANSPOSE(EB$20:EB$25))</f>
        <v>281.65957922772321</v>
      </c>
      <c r="EC16" s="10" cm="1">
        <f t="array" aca="1" ref="EC16" ca="1">SUMPRODUCT($AE16:$AJ16,TRANSPOSE(EC$20:EC$25))</f>
        <v>281.65989485077318</v>
      </c>
      <c r="ED16" s="10" cm="1">
        <f t="array" aca="1" ref="ED16" ca="1">SUMPRODUCT($AE16:$AJ16,TRANSPOSE(ED$20:ED$25))</f>
        <v>281.6602157774887</v>
      </c>
      <c r="EE16" s="10" cm="1">
        <f t="array" aca="1" ref="EE16" ca="1">SUMPRODUCT($AE16:$AJ16,TRANSPOSE(EE$20:EE$25))</f>
        <v>281.66054189200054</v>
      </c>
      <c r="EF16" s="10" cm="1">
        <f t="array" aca="1" ref="EF16" ca="1">SUMPRODUCT($AE16:$AJ16,TRANSPOSE(EF$20:EF$25))</f>
        <v>281.66087308033372</v>
      </c>
      <c r="EG16" s="10" cm="1">
        <f t="array" aca="1" ref="EG16" ca="1">SUMPRODUCT($AE16:$AJ16,TRANSPOSE(EG$20:EG$25))</f>
        <v>281.66120923037693</v>
      </c>
      <c r="EH16" s="10" cm="1">
        <f t="array" aca="1" ref="EH16" ca="1">SUMPRODUCT($AE16:$AJ16,TRANSPOSE(EH$20:EH$25))</f>
        <v>281.66155023185354</v>
      </c>
      <c r="EI16" s="10" cm="1">
        <f t="array" aca="1" ref="EI16" ca="1">SUMPRODUCT($AE16:$AJ16,TRANSPOSE(EI$20:EI$25))</f>
        <v>281.66189597629193</v>
      </c>
      <c r="EJ16" s="10" cm="1">
        <f t="array" aca="1" ref="EJ16" ca="1">SUMPRODUCT($AE16:$AJ16,TRANSPOSE(EJ$20:EJ$25))</f>
        <v>281.66224635699734</v>
      </c>
      <c r="EK16" s="10" cm="1">
        <f t="array" aca="1" ref="EK16" ca="1">SUMPRODUCT($AE16:$AJ16,TRANSPOSE(EK$20:EK$25))</f>
        <v>281.66260126902421</v>
      </c>
      <c r="EL16" s="10" cm="1">
        <f t="array" aca="1" ref="EL16" ca="1">SUMPRODUCT($AE16:$AJ16,TRANSPOSE(EL$20:EL$25))</f>
        <v>281.66296060914834</v>
      </c>
      <c r="EM16" s="10" cm="1">
        <f t="array" aca="1" ref="EM16" ca="1">SUMPRODUCT($AE16:$AJ16,TRANSPOSE(EM$20:EM$25))</f>
        <v>281.66332427584047</v>
      </c>
      <c r="EN16" s="10" cm="1">
        <f t="array" aca="1" ref="EN16" ca="1">SUMPRODUCT($AE16:$AJ16,TRANSPOSE(EN$20:EN$25))</f>
        <v>281.66369216923954</v>
      </c>
      <c r="EO16" s="10" cm="1">
        <f t="array" aca="1" ref="EO16" ca="1">SUMPRODUCT($AE16:$AJ16,TRANSPOSE(EO$20:EO$25))</f>
        <v>281.66406419112667</v>
      </c>
      <c r="EP16" s="10" cm="1">
        <f t="array" aca="1" ref="EP16" ca="1">SUMPRODUCT($AE16:$AJ16,TRANSPOSE(EP$20:EP$25))</f>
        <v>281.66444024489977</v>
      </c>
      <c r="EQ16" s="10" cm="1">
        <f t="array" aca="1" ref="EQ16" ca="1">SUMPRODUCT($AE16:$AJ16,TRANSPOSE(EQ$20:EQ$25))</f>
        <v>281.66482023554812</v>
      </c>
      <c r="ER16" s="10" cm="1">
        <f t="array" aca="1" ref="ER16" ca="1">SUMPRODUCT($AE16:$AJ16,TRANSPOSE(ER$20:ER$25))</f>
        <v>281.66520406962798</v>
      </c>
      <c r="ES16" s="10" cm="1">
        <f t="array" aca="1" ref="ES16" ca="1">SUMPRODUCT($AE16:$AJ16,TRANSPOSE(ES$20:ES$25))</f>
        <v>281.66559165523796</v>
      </c>
    </row>
    <row r="17" spans="1:149" ht="16.5">
      <c r="A17" s="6">
        <f ca="1">LN((RAND()^(-Results!$E$4))-1)</f>
        <v>-1.9269842635038814</v>
      </c>
      <c r="B17" s="6">
        <f ca="1">LN((RAND()^(-Results!$E$4))-1)</f>
        <v>-0.7205318096890142</v>
      </c>
      <c r="C17" s="6">
        <f ca="1">LN((RAND()^(-Results!$E$4))-1)</f>
        <v>1.3284952573311595</v>
      </c>
      <c r="D17" s="6">
        <f ca="1">LN((RAND()^(-Results!$E$4))-1)</f>
        <v>-0.11365024994950891</v>
      </c>
      <c r="E17" s="6">
        <f ca="1">LN((RAND()^(-Results!$E$4))-1)</f>
        <v>1.5838751302470402</v>
      </c>
      <c r="F17" s="6">
        <f ca="1">LN((RAND()^(-Results!$E$4))-1)</f>
        <v>0.97542007039211664</v>
      </c>
      <c r="G17" s="6">
        <f ca="1">LN((RAND()^(-Results!$E$4))-1)</f>
        <v>-0.8685235314179991</v>
      </c>
      <c r="H17" s="6">
        <f t="shared" ca="1" si="5"/>
        <v>-1.0054918990877906</v>
      </c>
      <c r="I17" s="10">
        <f ca="1">SUMPRODUCT(J17:O17,Results!B$12:G$12)+Results!$E$5*H17</f>
        <v>5.2707984862445105</v>
      </c>
      <c r="J17" s="10">
        <f ca="1">SUMPRODUCT($A17:$F17,Results!$B$15:$G$15)</f>
        <v>-5.7573195354173023</v>
      </c>
      <c r="K17" s="10">
        <f ca="1">SUMPRODUCT($A17:$F17,Results!$B$16:$G$16)</f>
        <v>-0.10072532866665806</v>
      </c>
      <c r="L17" s="10">
        <f ca="1">SUMPRODUCT($A17:$F17,Results!$B$17:$G$17)</f>
        <v>4.5576912256062538</v>
      </c>
      <c r="M17" s="10">
        <f ca="1">SUMPRODUCT($A17:$F17,Results!$B$18:$G$18)</f>
        <v>7.0840246732279892</v>
      </c>
      <c r="N17" s="10">
        <f ca="1">SUMPRODUCT($A17:$F17,Results!$B$19:$G$19)</f>
        <v>-10.316329612796258</v>
      </c>
      <c r="O17" s="10">
        <f ca="1">SUMPRODUCT($A17:$F17,Results!$B$20:$G$20)</f>
        <v>-3.2929667916425647</v>
      </c>
      <c r="P17" s="10" cm="1">
        <f t="array" aca="1" ref="P17" ca="1">SUMPRODUCT(J17:O17,TRANSPOSE(BL$20:BL$25))+$AD$20-$BL$27</f>
        <v>9.4405268362194796</v>
      </c>
      <c r="Q17" s="10" cm="1">
        <f t="array" aca="1" ref="Q17" ca="1">SUMPRODUCT(J17:O17,TRANSPOSE(ES$20:ES$25))+$AD$20-$ES$27</f>
        <v>9.7990725191952688</v>
      </c>
      <c r="R17" s="10">
        <f ca="1">I17-Results!$E$5*H17</f>
        <v>9.2927660825956728</v>
      </c>
      <c r="S17" s="10" cm="1">
        <f t="array" aca="1" ref="S17" ca="1">SUMPRODUCT(J17:O17,TRANSPOSE(AR$28:AR$33))+$AD$20-$AC$26</f>
        <v>18.291172953543906</v>
      </c>
      <c r="T17" s="10">
        <f ca="1">SUMPRODUCT(J17:O17,Results!K$9:P$9)</f>
        <v>9.3870986400460179</v>
      </c>
      <c r="U17" s="10">
        <f ca="1">SUMPRODUCT(J17:O17,Results!K$9:P$9)+$AD$20-$AC$31</f>
        <v>9.3722230815348819</v>
      </c>
      <c r="V17" s="10">
        <f t="shared" ca="1" si="6"/>
        <v>-4.1697283499749691</v>
      </c>
      <c r="W17" s="10">
        <f t="shared" ca="1" si="7"/>
        <v>-4.5282740329507583</v>
      </c>
      <c r="X17" s="10">
        <f t="shared" ca="1" si="8"/>
        <v>-4.0219675963511623</v>
      </c>
      <c r="Y17" s="10">
        <f t="shared" ca="1" si="9"/>
        <v>-13.020374467299396</v>
      </c>
      <c r="Z17" s="10">
        <f t="shared" ca="1" si="10"/>
        <v>5.547469247948202</v>
      </c>
      <c r="AA17" s="10">
        <f t="shared" ca="1" si="11"/>
        <v>-4.1014245952903714</v>
      </c>
      <c r="AC17" s="15" t="s">
        <v>113</v>
      </c>
      <c r="AD17" s="8">
        <f t="shared" ref="AD17:AJ17" ca="1" si="47">COVAR($O:$O,I:I)</f>
        <v>-171.35490814666474</v>
      </c>
      <c r="AE17" s="8">
        <f t="shared" ca="1" si="47"/>
        <v>19.50387831317051</v>
      </c>
      <c r="AF17" s="8">
        <f t="shared" ca="1" si="47"/>
        <v>19.742298734518897</v>
      </c>
      <c r="AG17" s="8">
        <f t="shared" ca="1" si="47"/>
        <v>-32.943652231805522</v>
      </c>
      <c r="AH17" s="8">
        <f t="shared" ca="1" si="47"/>
        <v>-16.524419975922072</v>
      </c>
      <c r="AI17" s="8">
        <f t="shared" ca="1" si="47"/>
        <v>-8.9149224618405629</v>
      </c>
      <c r="AJ17" s="8">
        <f t="shared" ca="1" si="47"/>
        <v>25.048490670718664</v>
      </c>
      <c r="AK17" s="12"/>
      <c r="AN17" s="3"/>
      <c r="AO17" s="12"/>
      <c r="AP17" s="3"/>
      <c r="AQ17" s="3"/>
      <c r="AR17" s="3"/>
      <c r="AS17" s="3"/>
      <c r="AT17" s="3"/>
      <c r="AU17" s="3"/>
      <c r="AW17" s="10" cm="1">
        <f t="array" aca="1" ref="AW17" ca="1">SUMPRODUCT($AE17:$AJ17,TRANSPOSE(AW$20:AW$25))</f>
        <v>0</v>
      </c>
      <c r="AX17" s="10" cm="1">
        <f t="array" aca="1" ref="AX17" ca="1">SUMPRODUCT($AE17:$AJ17,TRANSPOSE(AX$20:AX$25))</f>
        <v>-230.18797228563724</v>
      </c>
      <c r="AY17" s="10" cm="1">
        <f t="array" aca="1" ref="AY17" ca="1">SUMPRODUCT($AE17:$AJ17,TRANSPOSE(AY$20:AY$25))</f>
        <v>-158.38617818120321</v>
      </c>
      <c r="AZ17" s="10" cm="1">
        <f t="array" aca="1" ref="AZ17" ca="1">SUMPRODUCT($AE17:$AJ17,TRANSPOSE(AZ$20:AZ$25))</f>
        <v>-176.09064849851461</v>
      </c>
      <c r="BA17" s="10" cm="1">
        <f t="array" aca="1" ref="BA17" ca="1">SUMPRODUCT($AE17:$AJ17,TRANSPOSE(BA$20:BA$25))</f>
        <v>-169.33938061415611</v>
      </c>
      <c r="BB17" s="10" cm="1">
        <f t="array" aca="1" ref="BB17" ca="1">SUMPRODUCT($AE17:$AJ17,TRANSPOSE(BB$20:BB$25))</f>
        <v>-170.36798905891769</v>
      </c>
      <c r="BC17" s="10" cm="1">
        <f t="array" aca="1" ref="BC17" ca="1">SUMPRODUCT($AE17:$AJ17,TRANSPOSE(BC$20:BC$25))</f>
        <v>-169.60112062559531</v>
      </c>
      <c r="BD17" s="10" cm="1">
        <f t="array" aca="1" ref="BD17" ca="1">SUMPRODUCT($AE17:$AJ17,TRANSPOSE(BD$20:BD$25))</f>
        <v>-169.60336792883865</v>
      </c>
      <c r="BE17" s="10" cm="1">
        <f t="array" aca="1" ref="BE17" ca="1">SUMPRODUCT($AE17:$AJ17,TRANSPOSE(BE$20:BE$25))</f>
        <v>-169.52646918636009</v>
      </c>
      <c r="BF17" s="10" cm="1">
        <f t="array" aca="1" ref="BF17" ca="1">SUMPRODUCT($AE17:$AJ17,TRANSPOSE(BF$20:BF$25))</f>
        <v>-169.54877828314818</v>
      </c>
      <c r="BG17" s="10" cm="1">
        <f t="array" aca="1" ref="BG17" ca="1">SUMPRODUCT($AE17:$AJ17,TRANSPOSE(BG$20:BG$25))</f>
        <v>-169.58120319336879</v>
      </c>
      <c r="BH17" s="10" cm="1">
        <f t="array" aca="1" ref="BH17" ca="1">SUMPRODUCT($AE17:$AJ17,TRANSPOSE(BH$20:BH$25))</f>
        <v>-169.62795059633083</v>
      </c>
      <c r="BI17" s="10" cm="1">
        <f t="array" aca="1" ref="BI17" ca="1">SUMPRODUCT($AE17:$AJ17,TRANSPOSE(BI$20:BI$25))</f>
        <v>-169.67611537346394</v>
      </c>
      <c r="BJ17" s="10" cm="1">
        <f t="array" aca="1" ref="BJ17" ca="1">SUMPRODUCT($AE17:$AJ17,TRANSPOSE(BJ$20:BJ$25))</f>
        <v>-169.72334786923071</v>
      </c>
      <c r="BK17" s="10" cm="1">
        <f t="array" aca="1" ref="BK17" ca="1">SUMPRODUCT($AE17:$AJ17,TRANSPOSE(BK$20:BK$25))</f>
        <v>-169.76747539841773</v>
      </c>
      <c r="BL17" s="10" cm="1">
        <f t="array" aca="1" ref="BL17" ca="1">SUMPRODUCT($AE17:$AJ17,TRANSPOSE(BL$20:BL$25))</f>
        <v>-169.80804802956473</v>
      </c>
      <c r="BM17" s="10" cm="1">
        <f t="array" aca="1" ref="BM17" ca="1">SUMPRODUCT($AE17:$AJ17,TRANSPOSE(BM$20:BM$25))</f>
        <v>-169.84505561039663</v>
      </c>
      <c r="BN17" s="10" cm="1">
        <f t="array" aca="1" ref="BN17" ca="1">SUMPRODUCT($AE17:$AJ17,TRANSPOSE(BN$20:BN$25))</f>
        <v>-169.87881589685213</v>
      </c>
      <c r="BO17" s="10" cm="1">
        <f t="array" aca="1" ref="BO17" ca="1">SUMPRODUCT($AE17:$AJ17,TRANSPOSE(BO$20:BO$25))</f>
        <v>-169.90973874278816</v>
      </c>
      <c r="BP17" s="10" cm="1">
        <f t="array" aca="1" ref="BP17" ca="1">SUMPRODUCT($AE17:$AJ17,TRANSPOSE(BP$20:BP$25))</f>
        <v>-169.93825052395192</v>
      </c>
      <c r="BQ17" s="10" cm="1">
        <f t="array" aca="1" ref="BQ17" ca="1">SUMPRODUCT($AE17:$AJ17,TRANSPOSE(BQ$20:BQ$25))</f>
        <v>-169.96474431607626</v>
      </c>
      <c r="BR17" s="10" cm="1">
        <f t="array" aca="1" ref="BR17" ca="1">SUMPRODUCT($AE17:$AJ17,TRANSPOSE(BR$20:BR$25))</f>
        <v>-169.98956303915338</v>
      </c>
      <c r="BS17" s="10" cm="1">
        <f t="array" aca="1" ref="BS17" ca="1">SUMPRODUCT($AE17:$AJ17,TRANSPOSE(BS$20:BS$25))</f>
        <v>-170.01299500243175</v>
      </c>
      <c r="BT17" s="10" cm="1">
        <f t="array" aca="1" ref="BT17" ca="1">SUMPRODUCT($AE17:$AJ17,TRANSPOSE(BT$20:BT$25))</f>
        <v>-170.0352770503531</v>
      </c>
      <c r="BU17" s="10" cm="1">
        <f t="array" aca="1" ref="BU17" ca="1">SUMPRODUCT($AE17:$AJ17,TRANSPOSE(BU$20:BU$25))</f>
        <v>-170.05660062287586</v>
      </c>
      <c r="BV17" s="10" cm="1">
        <f t="array" aca="1" ref="BV17" ca="1">SUMPRODUCT($AE17:$AJ17,TRANSPOSE(BV$20:BV$25))</f>
        <v>-170.07711875240608</v>
      </c>
      <c r="BW17" s="10" cm="1">
        <f t="array" aca="1" ref="BW17" ca="1">SUMPRODUCT($AE17:$AJ17,TRANSPOSE(BW$20:BW$25))</f>
        <v>-170.0969528361359</v>
      </c>
      <c r="BX17" s="10" cm="1">
        <f t="array" aca="1" ref="BX17" ca="1">SUMPRODUCT($AE17:$AJ17,TRANSPOSE(BX$20:BX$25))</f>
        <v>-170.11619869737984</v>
      </c>
      <c r="BY17" s="10" cm="1">
        <f t="array" aca="1" ref="BY17" ca="1">SUMPRODUCT($AE17:$AJ17,TRANSPOSE(BY$20:BY$25))</f>
        <v>-170.13493175908351</v>
      </c>
      <c r="BZ17" s="10" cm="1">
        <f t="array" aca="1" ref="BZ17" ca="1">SUMPRODUCT($AE17:$AJ17,TRANSPOSE(BZ$20:BZ$25))</f>
        <v>-170.15321132999867</v>
      </c>
      <c r="CA17" s="10" cm="1">
        <f t="array" aca="1" ref="CA17" ca="1">SUMPRODUCT($AE17:$AJ17,TRANSPOSE(CA$20:CA$25))</f>
        <v>-170.17108408326621</v>
      </c>
      <c r="CB17" s="10" cm="1">
        <f t="array" aca="1" ref="CB17" ca="1">SUMPRODUCT($AE17:$AJ17,TRANSPOSE(CB$20:CB$25))</f>
        <v>-170.18858683856737</v>
      </c>
      <c r="CC17" s="10" cm="1">
        <f t="array" aca="1" ref="CC17" ca="1">SUMPRODUCT($AE17:$AJ17,TRANSPOSE(CC$20:CC$25))</f>
        <v>-170.20574876337815</v>
      </c>
      <c r="CD17" s="10" cm="1">
        <f t="array" aca="1" ref="CD17" ca="1">SUMPRODUCT($AE17:$AJ17,TRANSPOSE(CD$20:CD$25))</f>
        <v>-170.22259310055631</v>
      </c>
      <c r="CE17" s="10" cm="1">
        <f t="array" aca="1" ref="CE17" ca="1">SUMPRODUCT($AE17:$AJ17,TRANSPOSE(CE$20:CE$25))</f>
        <v>-170.23913851580906</v>
      </c>
      <c r="CF17" s="10" cm="1">
        <f t="array" aca="1" ref="CF17" ca="1">SUMPRODUCT($AE17:$AJ17,TRANSPOSE(CF$20:CF$25))</f>
        <v>-170.25540014366322</v>
      </c>
      <c r="CG17" s="10" cm="1">
        <f t="array" aca="1" ref="CG17" ca="1">SUMPRODUCT($AE17:$AJ17,TRANSPOSE(CG$20:CG$25))</f>
        <v>-170.27139039637808</v>
      </c>
      <c r="CH17" s="10" cm="1">
        <f t="array" aca="1" ref="CH17" ca="1">SUMPRODUCT($AE17:$AJ17,TRANSPOSE(CH$20:CH$25))</f>
        <v>-170.28711958770856</v>
      </c>
      <c r="CI17" s="10" cm="1">
        <f t="array" aca="1" ref="CI17" ca="1">SUMPRODUCT($AE17:$AJ17,TRANSPOSE(CI$20:CI$25))</f>
        <v>-170.30259641280335</v>
      </c>
      <c r="CJ17" s="10" cm="1">
        <f t="array" aca="1" ref="CJ17" ca="1">SUMPRODUCT($AE17:$AJ17,TRANSPOSE(CJ$20:CJ$25))</f>
        <v>-170.31782831676594</v>
      </c>
      <c r="CK17" s="10" cm="1">
        <f t="array" aca="1" ref="CK17" ca="1">SUMPRODUCT($AE17:$AJ17,TRANSPOSE(CK$20:CK$25))</f>
        <v>-170.33282177732383</v>
      </c>
      <c r="CL17" s="10" cm="1">
        <f t="array" aca="1" ref="CL17" ca="1">SUMPRODUCT($AE17:$AJ17,TRANSPOSE(CL$20:CL$25))</f>
        <v>-170.34758252140099</v>
      </c>
      <c r="CM17" s="10" cm="1">
        <f t="array" aca="1" ref="CM17" ca="1">SUMPRODUCT($AE17:$AJ17,TRANSPOSE(CM$20:CM$25))</f>
        <v>-170.36211569093081</v>
      </c>
      <c r="CN17" s="10" cm="1">
        <f t="array" aca="1" ref="CN17" ca="1">SUMPRODUCT($AE17:$AJ17,TRANSPOSE(CN$20:CN$25))</f>
        <v>-170.37642596974453</v>
      </c>
      <c r="CO17" s="10" cm="1">
        <f t="array" aca="1" ref="CO17" ca="1">SUMPRODUCT($AE17:$AJ17,TRANSPOSE(CO$20:CO$25))</f>
        <v>-170.39051768065372</v>
      </c>
      <c r="CP17" s="10" cm="1">
        <f t="array" aca="1" ref="CP17" ca="1">SUMPRODUCT($AE17:$AJ17,TRANSPOSE(CP$20:CP$25))</f>
        <v>-170.40439485972826</v>
      </c>
      <c r="CQ17" s="10" cm="1">
        <f t="array" aca="1" ref="CQ17" ca="1">SUMPRODUCT($AE17:$AJ17,TRANSPOSE(CQ$20:CQ$25))</f>
        <v>-170.4180613131432</v>
      </c>
      <c r="CR17" s="10" cm="1">
        <f t="array" aca="1" ref="CR17" ca="1">SUMPRODUCT($AE17:$AJ17,TRANSPOSE(CR$20:CR$25))</f>
        <v>-170.43152066070809</v>
      </c>
      <c r="CS17" s="10" cm="1">
        <f t="array" aca="1" ref="CS17" ca="1">SUMPRODUCT($AE17:$AJ17,TRANSPOSE(CS$20:CS$25))</f>
        <v>-170.4447763692288</v>
      </c>
      <c r="CT17" s="10" cm="1">
        <f t="array" aca="1" ref="CT17" ca="1">SUMPRODUCT($AE17:$AJ17,TRANSPOSE(CT$20:CT$25))</f>
        <v>-170.45783177810677</v>
      </c>
      <c r="CU17" s="10" cm="1">
        <f t="array" aca="1" ref="CU17" ca="1">SUMPRODUCT($AE17:$AJ17,TRANSPOSE(CU$20:CU$25))</f>
        <v>-170.47069011901613</v>
      </c>
      <c r="CV17" s="10" cm="1">
        <f t="array" aca="1" ref="CV17" ca="1">SUMPRODUCT($AE17:$AJ17,TRANSPOSE(CV$20:CV$25))</f>
        <v>-170.48335453106188</v>
      </c>
      <c r="CW17" s="10" cm="1">
        <f t="array" aca="1" ref="CW17" ca="1">SUMPRODUCT($AE17:$AJ17,TRANSPOSE(CW$20:CW$25))</f>
        <v>-170.49582807249021</v>
      </c>
      <c r="CX17" s="10" cm="1">
        <f t="array" aca="1" ref="CX17" ca="1">SUMPRODUCT($AE17:$AJ17,TRANSPOSE(CX$20:CX$25))</f>
        <v>-170.50811372976872</v>
      </c>
      <c r="CY17" s="10" cm="1">
        <f t="array" aca="1" ref="CY17" ca="1">SUMPRODUCT($AE17:$AJ17,TRANSPOSE(CY$20:CY$25))</f>
        <v>-170.52021442465997</v>
      </c>
      <c r="CZ17" s="10" cm="1">
        <f t="array" aca="1" ref="CZ17" ca="1">SUMPRODUCT($AE17:$AJ17,TRANSPOSE(CZ$20:CZ$25))</f>
        <v>-170.53213301976288</v>
      </c>
      <c r="DA17" s="10" cm="1">
        <f t="array" aca="1" ref="DA17" ca="1">SUMPRODUCT($AE17:$AJ17,TRANSPOSE(DA$20:DA$25))</f>
        <v>-170.54387232288505</v>
      </c>
      <c r="DB17" s="10" cm="1">
        <f t="array" aca="1" ref="DB17" ca="1">SUMPRODUCT($AE17:$AJ17,TRANSPOSE(DB$20:DB$25))</f>
        <v>-170.55543509052185</v>
      </c>
      <c r="DC17" s="10" cm="1">
        <f t="array" aca="1" ref="DC17" ca="1">SUMPRODUCT($AE17:$AJ17,TRANSPOSE(DC$20:DC$25))</f>
        <v>-170.56682403065298</v>
      </c>
      <c r="DD17" s="10" cm="1">
        <f t="array" aca="1" ref="DD17" ca="1">SUMPRODUCT($AE17:$AJ17,TRANSPOSE(DD$20:DD$25))</f>
        <v>-170.57804180501603</v>
      </c>
      <c r="DE17" s="10" cm="1">
        <f t="array" aca="1" ref="DE17" ca="1">SUMPRODUCT($AE17:$AJ17,TRANSPOSE(DE$20:DE$25))</f>
        <v>-170.58909103098105</v>
      </c>
      <c r="DF17" s="10" cm="1">
        <f t="array" aca="1" ref="DF17" ca="1">SUMPRODUCT($AE17:$AJ17,TRANSPOSE(DF$20:DF$25))</f>
        <v>-170.59997428311704</v>
      </c>
      <c r="DG17" s="10" cm="1">
        <f t="array" aca="1" ref="DG17" ca="1">SUMPRODUCT($AE17:$AJ17,TRANSPOSE(DG$20:DG$25))</f>
        <v>-170.61069409452352</v>
      </c>
      <c r="DH17" s="10" cm="1">
        <f t="array" aca="1" ref="DH17" ca="1">SUMPRODUCT($AE17:$AJ17,TRANSPOSE(DH$20:DH$25))</f>
        <v>-170.62125295797969</v>
      </c>
      <c r="DI17" s="10" cm="1">
        <f t="array" aca="1" ref="DI17" ca="1">SUMPRODUCT($AE17:$AJ17,TRANSPOSE(DI$20:DI$25))</f>
        <v>-170.63165332695345</v>
      </c>
      <c r="DJ17" s="10" cm="1">
        <f t="array" aca="1" ref="DJ17" ca="1">SUMPRODUCT($AE17:$AJ17,TRANSPOSE(DJ$20:DJ$25))</f>
        <v>-170.64189761650101</v>
      </c>
      <c r="DK17" s="10" cm="1">
        <f t="array" aca="1" ref="DK17" ca="1">SUMPRODUCT($AE17:$AJ17,TRANSPOSE(DK$20:DK$25))</f>
        <v>-170.6519882040817</v>
      </c>
      <c r="DL17" s="10" cm="1">
        <f t="array" aca="1" ref="DL17" ca="1">SUMPRODUCT($AE17:$AJ17,TRANSPOSE(DL$20:DL$25))</f>
        <v>-170.66192743030598</v>
      </c>
      <c r="DM17" s="10" cm="1">
        <f t="array" aca="1" ref="DM17" ca="1">SUMPRODUCT($AE17:$AJ17,TRANSPOSE(DM$20:DM$25))</f>
        <v>-170.67171759963037</v>
      </c>
      <c r="DN17" s="10" cm="1">
        <f t="array" aca="1" ref="DN17" ca="1">SUMPRODUCT($AE17:$AJ17,TRANSPOSE(DN$20:DN$25))</f>
        <v>-170.68136098101076</v>
      </c>
      <c r="DO17" s="10" cm="1">
        <f t="array" aca="1" ref="DO17" ca="1">SUMPRODUCT($AE17:$AJ17,TRANSPOSE(DO$20:DO$25))</f>
        <v>-170.69085980852094</v>
      </c>
      <c r="DP17" s="10" cm="1">
        <f t="array" aca="1" ref="DP17" ca="1">SUMPRODUCT($AE17:$AJ17,TRANSPOSE(DP$20:DP$25))</f>
        <v>-170.70021628194442</v>
      </c>
      <c r="DQ17" s="10" cm="1">
        <f t="array" aca="1" ref="DQ17" ca="1">SUMPRODUCT($AE17:$AJ17,TRANSPOSE(DQ$20:DQ$25))</f>
        <v>-170.70943256734239</v>
      </c>
      <c r="DR17" s="10" cm="1">
        <f t="array" aca="1" ref="DR17" ca="1">SUMPRODUCT($AE17:$AJ17,TRANSPOSE(DR$20:DR$25))</f>
        <v>-170.71851079760296</v>
      </c>
      <c r="DS17" s="10" cm="1">
        <f t="array" aca="1" ref="DS17" ca="1">SUMPRODUCT($AE17:$AJ17,TRANSPOSE(DS$20:DS$25))</f>
        <v>-170.72745307297353</v>
      </c>
      <c r="DT17" s="10" cm="1">
        <f t="array" aca="1" ref="DT17" ca="1">SUMPRODUCT($AE17:$AJ17,TRANSPOSE(DT$20:DT$25))</f>
        <v>-170.73626146157935</v>
      </c>
      <c r="DU17" s="10" cm="1">
        <f t="array" aca="1" ref="DU17" ca="1">SUMPRODUCT($AE17:$AJ17,TRANSPOSE(DU$20:DU$25))</f>
        <v>-170.74493799992902</v>
      </c>
      <c r="DV17" s="10" cm="1">
        <f t="array" aca="1" ref="DV17" ca="1">SUMPRODUCT($AE17:$AJ17,TRANSPOSE(DV$20:DV$25))</f>
        <v>-170.75348469340878</v>
      </c>
      <c r="DW17" s="10" cm="1">
        <f t="array" aca="1" ref="DW17" ca="1">SUMPRODUCT($AE17:$AJ17,TRANSPOSE(DW$20:DW$25))</f>
        <v>-170.76190351676695</v>
      </c>
      <c r="DX17" s="10" cm="1">
        <f t="array" aca="1" ref="DX17" ca="1">SUMPRODUCT($AE17:$AJ17,TRANSPOSE(DX$20:DX$25))</f>
        <v>-170.77019641458838</v>
      </c>
      <c r="DY17" s="10" cm="1">
        <f t="array" aca="1" ref="DY17" ca="1">SUMPRODUCT($AE17:$AJ17,TRANSPOSE(DY$20:DY$25))</f>
        <v>-170.77836530176023</v>
      </c>
      <c r="DZ17" s="10" cm="1">
        <f t="array" aca="1" ref="DZ17" ca="1">SUMPRODUCT($AE17:$AJ17,TRANSPOSE(DZ$20:DZ$25))</f>
        <v>-170.78641206392965</v>
      </c>
      <c r="EA17" s="10" cm="1">
        <f t="array" aca="1" ref="EA17" ca="1">SUMPRODUCT($AE17:$AJ17,TRANSPOSE(EA$20:EA$25))</f>
        <v>-170.79433855795315</v>
      </c>
      <c r="EB17" s="10" cm="1">
        <f t="array" aca="1" ref="EB17" ca="1">SUMPRODUCT($AE17:$AJ17,TRANSPOSE(EB$20:EB$25))</f>
        <v>-170.80214661233896</v>
      </c>
      <c r="EC17" s="10" cm="1">
        <f t="array" aca="1" ref="EC17" ca="1">SUMPRODUCT($AE17:$AJ17,TRANSPOSE(EC$20:EC$25))</f>
        <v>-170.80983802768145</v>
      </c>
      <c r="ED17" s="10" cm="1">
        <f t="array" aca="1" ref="ED17" ca="1">SUMPRODUCT($AE17:$AJ17,TRANSPOSE(ED$20:ED$25))</f>
        <v>-170.81741457708915</v>
      </c>
      <c r="EE17" s="10" cm="1">
        <f t="array" aca="1" ref="EE17" ca="1">SUMPRODUCT($AE17:$AJ17,TRANSPOSE(EE$20:EE$25))</f>
        <v>-170.8248780066053</v>
      </c>
      <c r="EF17" s="10" cm="1">
        <f t="array" aca="1" ref="EF17" ca="1">SUMPRODUCT($AE17:$AJ17,TRANSPOSE(EF$20:EF$25))</f>
        <v>-170.83223003562239</v>
      </c>
      <c r="EG17" s="10" cm="1">
        <f t="array" aca="1" ref="EG17" ca="1">SUMPRODUCT($AE17:$AJ17,TRANSPOSE(EG$20:EG$25))</f>
        <v>-170.83947235728942</v>
      </c>
      <c r="EH17" s="10" cm="1">
        <f t="array" aca="1" ref="EH17" ca="1">SUMPRODUCT($AE17:$AJ17,TRANSPOSE(EH$20:EH$25))</f>
        <v>-170.84660663891378</v>
      </c>
      <c r="EI17" s="10" cm="1">
        <f t="array" aca="1" ref="EI17" ca="1">SUMPRODUCT($AE17:$AJ17,TRANSPOSE(EI$20:EI$25))</f>
        <v>-170.85363452235586</v>
      </c>
      <c r="EJ17" s="10" cm="1">
        <f t="array" aca="1" ref="EJ17" ca="1">SUMPRODUCT($AE17:$AJ17,TRANSPOSE(EJ$20:EJ$25))</f>
        <v>-170.86055762441833</v>
      </c>
      <c r="EK17" s="10" cm="1">
        <f t="array" aca="1" ref="EK17" ca="1">SUMPRODUCT($AE17:$AJ17,TRANSPOSE(EK$20:EK$25))</f>
        <v>-170.86737753722892</v>
      </c>
      <c r="EL17" s="10" cm="1">
        <f t="array" aca="1" ref="EL17" ca="1">SUMPRODUCT($AE17:$AJ17,TRANSPOSE(EL$20:EL$25))</f>
        <v>-170.8740958286175</v>
      </c>
      <c r="EM17" s="10" cm="1">
        <f t="array" aca="1" ref="EM17" ca="1">SUMPRODUCT($AE17:$AJ17,TRANSPOSE(EM$20:EM$25))</f>
        <v>-170.88071404248777</v>
      </c>
      <c r="EN17" s="10" cm="1">
        <f t="array" aca="1" ref="EN17" ca="1">SUMPRODUCT($AE17:$AJ17,TRANSPOSE(EN$20:EN$25))</f>
        <v>-170.88723369918219</v>
      </c>
      <c r="EO17" s="10" cm="1">
        <f t="array" aca="1" ref="EO17" ca="1">SUMPRODUCT($AE17:$AJ17,TRANSPOSE(EO$20:EO$25))</f>
        <v>-170.89365629584233</v>
      </c>
      <c r="EP17" s="10" cm="1">
        <f t="array" aca="1" ref="EP17" ca="1">SUMPRODUCT($AE17:$AJ17,TRANSPOSE(EP$20:EP$25))</f>
        <v>-170.89998330676349</v>
      </c>
      <c r="EQ17" s="10" cm="1">
        <f t="array" aca="1" ref="EQ17" ca="1">SUMPRODUCT($AE17:$AJ17,TRANSPOSE(EQ$20:EQ$25))</f>
        <v>-170.90621618374323</v>
      </c>
      <c r="ER17" s="10" cm="1">
        <f t="array" aca="1" ref="ER17" ca="1">SUMPRODUCT($AE17:$AJ17,TRANSPOSE(ER$20:ER$25))</f>
        <v>-170.91235635642562</v>
      </c>
      <c r="ES17" s="10" cm="1">
        <f t="array" aca="1" ref="ES17" ca="1">SUMPRODUCT($AE17:$AJ17,TRANSPOSE(ES$20:ES$25))</f>
        <v>-170.91840523263923</v>
      </c>
    </row>
    <row r="18" spans="1:149" ht="16.5">
      <c r="A18" s="6">
        <f ca="1">LN((RAND()^(-Results!$E$4))-1)</f>
        <v>0.70895704010207161</v>
      </c>
      <c r="B18" s="6">
        <f ca="1">LN((RAND()^(-Results!$E$4))-1)</f>
        <v>-1.0857029167229151</v>
      </c>
      <c r="C18" s="6">
        <f ca="1">LN((RAND()^(-Results!$E$4))-1)</f>
        <v>1.5731332488842766E-2</v>
      </c>
      <c r="D18" s="6">
        <f ca="1">LN((RAND()^(-Results!$E$4))-1)</f>
        <v>0.69121087678170057</v>
      </c>
      <c r="E18" s="6">
        <f ca="1">LN((RAND()^(-Results!$E$4))-1)</f>
        <v>-1.8069843976641762</v>
      </c>
      <c r="F18" s="6">
        <f ca="1">LN((RAND()^(-Results!$E$4))-1)</f>
        <v>-1.6664693948752383</v>
      </c>
      <c r="G18" s="6">
        <f ca="1">LN((RAND()^(-Results!$E$4))-1)</f>
        <v>1.1145351320532892</v>
      </c>
      <c r="H18" s="6">
        <f t="shared" ca="1" si="5"/>
        <v>0.97756676438349777</v>
      </c>
      <c r="I18" s="10">
        <f ca="1">SUMPRODUCT(J18:O18,Results!B$12:G$12)+Results!$E$5*H18</f>
        <v>7.3521899058530193</v>
      </c>
      <c r="J18" s="10">
        <f ca="1">SUMPRODUCT($A18:$F18,Results!$B$15:$G$15)</f>
        <v>4.6656313336466884</v>
      </c>
      <c r="K18" s="10">
        <f ca="1">SUMPRODUCT($A18:$F18,Results!$B$16:$G$16)</f>
        <v>-4.437542990101238</v>
      </c>
      <c r="L18" s="10">
        <f ca="1">SUMPRODUCT($A18:$F18,Results!$B$17:$G$17)</f>
        <v>-1.7744076326796339</v>
      </c>
      <c r="M18" s="10">
        <f ca="1">SUMPRODUCT($A18:$F18,Results!$B$18:$G$18)</f>
        <v>-5.2815497356482037</v>
      </c>
      <c r="N18" s="10">
        <f ca="1">SUMPRODUCT($A18:$F18,Results!$B$19:$G$19)</f>
        <v>10.146939494629757</v>
      </c>
      <c r="O18" s="10">
        <f ca="1">SUMPRODUCT($A18:$F18,Results!$B$20:$G$20)</f>
        <v>-0.89819668409103337</v>
      </c>
      <c r="P18" s="10" cm="1">
        <f t="array" aca="1" ref="P18" ca="1">SUMPRODUCT(J18:O18,TRANSPOSE(BL$20:BL$25))+$AD$20-$BL$27</f>
        <v>3.8249114923849903</v>
      </c>
      <c r="Q18" s="10" cm="1">
        <f t="array" aca="1" ref="Q18" ca="1">SUMPRODUCT(J18:O18,TRANSPOSE(ES$20:ES$25))+$AD$20-$ES$27</f>
        <v>3.5484837365699207</v>
      </c>
      <c r="R18" s="10">
        <f ca="1">I18-Results!$E$5*H18</f>
        <v>3.4419228483190283</v>
      </c>
      <c r="S18" s="10" cm="1">
        <f t="array" aca="1" ref="S18" ca="1">SUMPRODUCT(J18:O18,TRANSPOSE(AR$28:AR$33))+$AD$20-$AC$26</f>
        <v>6.7807274370517465</v>
      </c>
      <c r="T18" s="10">
        <f ca="1">SUMPRODUCT(J18:O18,Results!K$9:P$9)</f>
        <v>3.3385241790536999</v>
      </c>
      <c r="U18" s="10">
        <f ca="1">SUMPRODUCT(J18:O18,Results!K$9:P$9)+$AD$20-$AC$31</f>
        <v>3.3236486205425644</v>
      </c>
      <c r="V18" s="10">
        <f t="shared" ca="1" si="6"/>
        <v>3.5272784134680291</v>
      </c>
      <c r="W18" s="10">
        <f t="shared" ca="1" si="7"/>
        <v>3.8037061692830987</v>
      </c>
      <c r="X18" s="10">
        <f t="shared" ca="1" si="8"/>
        <v>3.9102670575339911</v>
      </c>
      <c r="Y18" s="10">
        <f t="shared" ca="1" si="9"/>
        <v>0.57146246880127283</v>
      </c>
      <c r="Z18" s="10">
        <f t="shared" ca="1" si="10"/>
        <v>7.6288606675567108</v>
      </c>
      <c r="AA18" s="10">
        <f t="shared" ca="1" si="11"/>
        <v>4.028541285310455</v>
      </c>
      <c r="AC18" s="20"/>
      <c r="AD18" s="12"/>
      <c r="AE18" s="12"/>
      <c r="AF18" s="12"/>
      <c r="AG18" s="12"/>
      <c r="AH18" s="12"/>
      <c r="AI18" s="12"/>
      <c r="AJ18" s="12"/>
      <c r="AK18" s="12"/>
      <c r="AL18" s="12"/>
      <c r="AM18" s="2"/>
      <c r="AN18" s="3"/>
      <c r="AO18" s="12"/>
      <c r="AP18" s="3"/>
      <c r="AQ18" s="3"/>
      <c r="AR18" s="3"/>
      <c r="AS18" s="3"/>
      <c r="AT18" s="3"/>
      <c r="AU18" s="3"/>
    </row>
    <row r="19" spans="1:149" ht="16.5">
      <c r="A19" s="6">
        <f ca="1">LN((RAND()^(-Results!$E$4))-1)</f>
        <v>1.2737030927638282</v>
      </c>
      <c r="B19" s="6">
        <f ca="1">LN((RAND()^(-Results!$E$4))-1)</f>
        <v>1.4945983699039354</v>
      </c>
      <c r="C19" s="6">
        <f ca="1">LN((RAND()^(-Results!$E$4))-1)</f>
        <v>-0.62539432523977623</v>
      </c>
      <c r="D19" s="6">
        <f ca="1">LN((RAND()^(-Results!$E$4))-1)</f>
        <v>1.3930246861760009</v>
      </c>
      <c r="E19" s="6">
        <f ca="1">LN((RAND()^(-Results!$E$4))-1)</f>
        <v>-0.93022263711867381</v>
      </c>
      <c r="F19" s="6">
        <f ca="1">LN((RAND()^(-Results!$E$4))-1)</f>
        <v>2.3327757988914537</v>
      </c>
      <c r="G19" s="6">
        <f ca="1">LN((RAND()^(-Results!$E$4))-1)</f>
        <v>-0.62263180689624531</v>
      </c>
      <c r="H19" s="6">
        <f t="shared" ca="1" si="5"/>
        <v>-0.75960017456603679</v>
      </c>
      <c r="I19" s="10">
        <f ca="1">SUMPRODUCT(J19:O19,Results!B$12:G$12)+Results!$E$5*H19</f>
        <v>-28.105093728683663</v>
      </c>
      <c r="J19" s="10">
        <f ca="1">SUMPRODUCT($A19:$F19,Results!$B$15:$G$15)</f>
        <v>6.5261855875855508</v>
      </c>
      <c r="K19" s="10">
        <f ca="1">SUMPRODUCT($A19:$F19,Results!$B$16:$G$16)</f>
        <v>8.1909873172946845</v>
      </c>
      <c r="L19" s="10">
        <f ca="1">SUMPRODUCT($A19:$F19,Results!$B$17:$G$17)</f>
        <v>-5.8237367623421123</v>
      </c>
      <c r="M19" s="10">
        <f ca="1">SUMPRODUCT($A19:$F19,Results!$B$18:$G$18)</f>
        <v>-8.0899574910606109</v>
      </c>
      <c r="N19" s="10">
        <f ca="1">SUMPRODUCT($A19:$F19,Results!$B$19:$G$19)</f>
        <v>4.4609957107220239</v>
      </c>
      <c r="O19" s="10">
        <f ca="1">SUMPRODUCT($A19:$F19,Results!$B$20:$G$20)</f>
        <v>6.5985682620358652</v>
      </c>
      <c r="P19" s="10" cm="1">
        <f t="array" aca="1" ref="P19" ca="1">SUMPRODUCT(J19:O19,TRANSPOSE(BL$20:BL$25))+$AD$20-$BL$27</f>
        <v>-26.177854154245839</v>
      </c>
      <c r="Q19" s="10" cm="1">
        <f t="array" aca="1" ref="Q19" ca="1">SUMPRODUCT(J19:O19,TRANSPOSE(ES$20:ES$25))+$AD$20-$ES$27</f>
        <v>-25.484454024736493</v>
      </c>
      <c r="R19" s="10">
        <f ca="1">I19-Results!$E$5*H19</f>
        <v>-25.066693030419515</v>
      </c>
      <c r="S19" s="10" cm="1">
        <f t="array" aca="1" ref="S19" ca="1">SUMPRODUCT(J19:O19,TRANSPOSE(AR$28:AR$33))+$AD$20-$AC$26</f>
        <v>-47.73188409908628</v>
      </c>
      <c r="T19" s="10">
        <f ca="1">SUMPRODUCT(J19:O19,Results!K$9:P$9)</f>
        <v>-24.881694203945624</v>
      </c>
      <c r="U19" s="10">
        <f ca="1">SUMPRODUCT(J19:O19,Results!K$9:P$9)+$AD$20-$AC$31</f>
        <v>-24.89656976245676</v>
      </c>
      <c r="V19" s="10">
        <f t="shared" ca="1" si="6"/>
        <v>-1.9272395744378237</v>
      </c>
      <c r="W19" s="10">
        <f t="shared" ca="1" si="7"/>
        <v>-2.6206397039471696</v>
      </c>
      <c r="X19" s="10">
        <f t="shared" ca="1" si="8"/>
        <v>-3.038400698264148</v>
      </c>
      <c r="Y19" s="10">
        <f t="shared" ca="1" si="9"/>
        <v>19.626790370402617</v>
      </c>
      <c r="Z19" s="10">
        <f t="shared" ca="1" si="10"/>
        <v>-27.828422966979971</v>
      </c>
      <c r="AA19" s="10">
        <f t="shared" ca="1" si="11"/>
        <v>-3.2085239662269025</v>
      </c>
      <c r="AC19" s="41" t="s">
        <v>246</v>
      </c>
      <c r="AD19" s="14" t="s">
        <v>0</v>
      </c>
      <c r="AE19" s="15" t="s">
        <v>108</v>
      </c>
      <c r="AF19" s="15" t="s">
        <v>109</v>
      </c>
      <c r="AG19" s="15" t="s">
        <v>110</v>
      </c>
      <c r="AH19" s="15" t="s">
        <v>111</v>
      </c>
      <c r="AI19" s="15" t="s">
        <v>112</v>
      </c>
      <c r="AJ19" s="15" t="s">
        <v>113</v>
      </c>
      <c r="AK19" s="20"/>
      <c r="AP19" s="6"/>
      <c r="AQ19" s="6"/>
      <c r="AR19" s="6"/>
      <c r="AS19" s="6"/>
      <c r="AT19" s="6"/>
      <c r="AU19" s="6"/>
      <c r="AW19" s="18" t="s">
        <v>234</v>
      </c>
      <c r="AX19" s="18" t="s">
        <v>2</v>
      </c>
      <c r="AY19" s="18" t="s">
        <v>3</v>
      </c>
      <c r="AZ19" s="18" t="s">
        <v>4</v>
      </c>
      <c r="BA19" s="18" t="s">
        <v>5</v>
      </c>
      <c r="BB19" s="18" t="s">
        <v>6</v>
      </c>
      <c r="BC19" s="18" t="s">
        <v>7</v>
      </c>
      <c r="BD19" s="18" t="s">
        <v>8</v>
      </c>
      <c r="BE19" s="18" t="s">
        <v>9</v>
      </c>
      <c r="BF19" s="18" t="s">
        <v>10</v>
      </c>
      <c r="BG19" s="18" t="s">
        <v>11</v>
      </c>
      <c r="BH19" s="18" t="s">
        <v>12</v>
      </c>
      <c r="BI19" s="18" t="s">
        <v>13</v>
      </c>
      <c r="BJ19" s="18" t="s">
        <v>14</v>
      </c>
      <c r="BK19" s="18" t="s">
        <v>15</v>
      </c>
      <c r="BL19" s="18" t="s">
        <v>16</v>
      </c>
      <c r="BM19" s="18" t="s">
        <v>17</v>
      </c>
      <c r="BN19" s="18" t="s">
        <v>18</v>
      </c>
      <c r="BO19" s="18" t="s">
        <v>19</v>
      </c>
      <c r="BP19" s="18" t="s">
        <v>20</v>
      </c>
      <c r="BQ19" s="18" t="s">
        <v>21</v>
      </c>
      <c r="BR19" s="18" t="s">
        <v>22</v>
      </c>
      <c r="BS19" s="18" t="s">
        <v>23</v>
      </c>
      <c r="BT19" s="18" t="s">
        <v>24</v>
      </c>
      <c r="BU19" s="18" t="s">
        <v>25</v>
      </c>
      <c r="BV19" s="18" t="s">
        <v>26</v>
      </c>
      <c r="BW19" s="18" t="s">
        <v>27</v>
      </c>
      <c r="BX19" s="18" t="s">
        <v>28</v>
      </c>
      <c r="BY19" s="18" t="s">
        <v>29</v>
      </c>
      <c r="BZ19" s="18" t="s">
        <v>30</v>
      </c>
      <c r="CA19" s="18" t="s">
        <v>31</v>
      </c>
      <c r="CB19" s="18" t="s">
        <v>32</v>
      </c>
      <c r="CC19" s="18" t="s">
        <v>33</v>
      </c>
      <c r="CD19" s="18" t="s">
        <v>34</v>
      </c>
      <c r="CE19" s="18" t="s">
        <v>35</v>
      </c>
      <c r="CF19" s="18" t="s">
        <v>36</v>
      </c>
      <c r="CG19" s="18" t="s">
        <v>37</v>
      </c>
      <c r="CH19" s="18" t="s">
        <v>38</v>
      </c>
      <c r="CI19" s="18" t="s">
        <v>39</v>
      </c>
      <c r="CJ19" s="18" t="s">
        <v>40</v>
      </c>
      <c r="CK19" s="18" t="s">
        <v>41</v>
      </c>
      <c r="CL19" s="18" t="s">
        <v>42</v>
      </c>
      <c r="CM19" s="18" t="s">
        <v>43</v>
      </c>
      <c r="CN19" s="18" t="s">
        <v>44</v>
      </c>
      <c r="CO19" s="18" t="s">
        <v>45</v>
      </c>
      <c r="CP19" s="18" t="s">
        <v>46</v>
      </c>
      <c r="CQ19" s="18" t="s">
        <v>47</v>
      </c>
      <c r="CR19" s="18" t="s">
        <v>48</v>
      </c>
      <c r="CS19" s="18" t="s">
        <v>49</v>
      </c>
      <c r="CT19" s="18" t="s">
        <v>50</v>
      </c>
      <c r="CU19" s="18" t="s">
        <v>51</v>
      </c>
      <c r="CV19" s="18" t="s">
        <v>52</v>
      </c>
      <c r="CW19" s="18" t="s">
        <v>53</v>
      </c>
      <c r="CX19" s="18" t="s">
        <v>54</v>
      </c>
      <c r="CY19" s="18" t="s">
        <v>55</v>
      </c>
      <c r="CZ19" s="18" t="s">
        <v>56</v>
      </c>
      <c r="DA19" s="18" t="s">
        <v>57</v>
      </c>
      <c r="DB19" s="18" t="s">
        <v>58</v>
      </c>
      <c r="DC19" s="18" t="s">
        <v>59</v>
      </c>
      <c r="DD19" s="18" t="s">
        <v>60</v>
      </c>
      <c r="DE19" s="18" t="s">
        <v>61</v>
      </c>
      <c r="DF19" s="18" t="s">
        <v>62</v>
      </c>
      <c r="DG19" s="18" t="s">
        <v>63</v>
      </c>
      <c r="DH19" s="18" t="s">
        <v>64</v>
      </c>
      <c r="DI19" s="18" t="s">
        <v>65</v>
      </c>
      <c r="DJ19" s="18" t="s">
        <v>66</v>
      </c>
      <c r="DK19" s="18" t="s">
        <v>67</v>
      </c>
      <c r="DL19" s="18" t="s">
        <v>68</v>
      </c>
      <c r="DM19" s="18" t="s">
        <v>69</v>
      </c>
      <c r="DN19" s="18" t="s">
        <v>70</v>
      </c>
      <c r="DO19" s="18" t="s">
        <v>71</v>
      </c>
      <c r="DP19" s="18" t="s">
        <v>72</v>
      </c>
      <c r="DQ19" s="18" t="s">
        <v>73</v>
      </c>
      <c r="DR19" s="18" t="s">
        <v>74</v>
      </c>
      <c r="DS19" s="18" t="s">
        <v>75</v>
      </c>
      <c r="DT19" s="18" t="s">
        <v>76</v>
      </c>
      <c r="DU19" s="18" t="s">
        <v>77</v>
      </c>
      <c r="DV19" s="18" t="s">
        <v>78</v>
      </c>
      <c r="DW19" s="18" t="s">
        <v>79</v>
      </c>
      <c r="DX19" s="18" t="s">
        <v>80</v>
      </c>
      <c r="DY19" s="18" t="s">
        <v>81</v>
      </c>
      <c r="DZ19" s="18" t="s">
        <v>82</v>
      </c>
      <c r="EA19" s="18" t="s">
        <v>83</v>
      </c>
      <c r="EB19" s="18" t="s">
        <v>84</v>
      </c>
      <c r="EC19" s="18" t="s">
        <v>85</v>
      </c>
      <c r="ED19" s="18" t="s">
        <v>86</v>
      </c>
      <c r="EE19" s="18" t="s">
        <v>87</v>
      </c>
      <c r="EF19" s="18" t="s">
        <v>88</v>
      </c>
      <c r="EG19" s="18" t="s">
        <v>89</v>
      </c>
      <c r="EH19" s="18" t="s">
        <v>90</v>
      </c>
      <c r="EI19" s="18" t="s">
        <v>91</v>
      </c>
      <c r="EJ19" s="18" t="s">
        <v>92</v>
      </c>
      <c r="EK19" s="18" t="s">
        <v>216</v>
      </c>
      <c r="EL19" s="18" t="s">
        <v>217</v>
      </c>
      <c r="EM19" s="18" t="s">
        <v>218</v>
      </c>
      <c r="EN19" s="18" t="s">
        <v>219</v>
      </c>
      <c r="EO19" s="18" t="s">
        <v>220</v>
      </c>
      <c r="EP19" s="18" t="s">
        <v>221</v>
      </c>
      <c r="EQ19" s="18" t="s">
        <v>222</v>
      </c>
      <c r="ER19" s="18" t="s">
        <v>223</v>
      </c>
      <c r="ES19" s="18" t="s">
        <v>224</v>
      </c>
    </row>
    <row r="20" spans="1:149">
      <c r="A20" s="6">
        <f ca="1">LN((RAND()^(-Results!$E$4))-1)</f>
        <v>1.9702688646667621</v>
      </c>
      <c r="B20" s="6">
        <f ca="1">LN((RAND()^(-Results!$E$4))-1)</f>
        <v>-1.6222416376994597</v>
      </c>
      <c r="C20" s="6">
        <f ca="1">LN((RAND()^(-Results!$E$4))-1)</f>
        <v>-0.63729177307789275</v>
      </c>
      <c r="D20" s="6">
        <f ca="1">LN((RAND()^(-Results!$E$4))-1)</f>
        <v>0.55952934548628874</v>
      </c>
      <c r="E20" s="6">
        <f ca="1">LN((RAND()^(-Results!$E$4))-1)</f>
        <v>-3.8324629193022623</v>
      </c>
      <c r="F20" s="6">
        <f ca="1">LN((RAND()^(-Results!$E$4))-1)</f>
        <v>-8.1051356303819183E-2</v>
      </c>
      <c r="G20" s="6">
        <f ca="1">LN((RAND()^(-Results!$E$4))-1)</f>
        <v>3.5655871182158756</v>
      </c>
      <c r="H20" s="6">
        <f t="shared" ca="1" si="5"/>
        <v>3.4286187505460841</v>
      </c>
      <c r="I20" s="10">
        <f ca="1">SUMPRODUCT(J20:O20,Results!B$12:G$12)+Results!$E$5*H20</f>
        <v>31.921438917431693</v>
      </c>
      <c r="J20" s="10">
        <f ca="1">SUMPRODUCT($A20:$F20,Results!$B$15:$G$15)</f>
        <v>7.2834373230946827</v>
      </c>
      <c r="K20" s="10">
        <f ca="1">SUMPRODUCT($A20:$F20,Results!$B$16:$G$16)</f>
        <v>-3.0853919717481553</v>
      </c>
      <c r="L20" s="10">
        <f ca="1">SUMPRODUCT($A20:$F20,Results!$B$17:$G$17)</f>
        <v>-2.1662807522495173</v>
      </c>
      <c r="M20" s="10">
        <f ca="1">SUMPRODUCT($A20:$F20,Results!$B$18:$G$18)</f>
        <v>-11.614340454668426</v>
      </c>
      <c r="N20" s="10">
        <f ca="1">SUMPRODUCT($A20:$F20,Results!$B$19:$G$19)</f>
        <v>21.061569171571616</v>
      </c>
      <c r="O20" s="10">
        <f ca="1">SUMPRODUCT($A20:$F20,Results!$B$20:$G$20)</f>
        <v>-0.51371669564234967</v>
      </c>
      <c r="P20" s="10" cm="1">
        <f t="array" aca="1" ref="P20" ca="1">SUMPRODUCT(J20:O20,TRANSPOSE(BL$20:BL$25))+$AD$20-$BL$27</f>
        <v>16.606728440730119</v>
      </c>
      <c r="Q20" s="10" cm="1">
        <f t="array" aca="1" ref="Q20" ca="1">SUMPRODUCT(J20:O20,TRANSPOSE(ES$20:ES$25))+$AD$20-$ES$27</f>
        <v>17.421368447439995</v>
      </c>
      <c r="R20" s="10">
        <f ca="1">I20-Results!$E$5*H20</f>
        <v>18.206963915247357</v>
      </c>
      <c r="S20" s="10" cm="1">
        <f t="array" aca="1" ref="S20" ca="1">SUMPRODUCT(J20:O20,TRANSPOSE(AR$28:AR$33))+$AD$20-$AC$26</f>
        <v>7.3590987191415884</v>
      </c>
      <c r="T20" s="10">
        <f ca="1">SUMPRODUCT(J20:O20,Results!K$9:P$9)</f>
        <v>18.144767084646073</v>
      </c>
      <c r="U20" s="10">
        <f ca="1">SUMPRODUCT(J20:O20,Results!K$9:P$9)+$AD$20-$AC$31</f>
        <v>18.129891526134937</v>
      </c>
      <c r="V20" s="10">
        <f t="shared" ca="1" si="6"/>
        <v>15.314710476701574</v>
      </c>
      <c r="W20" s="10">
        <f t="shared" ca="1" si="7"/>
        <v>14.500070469991698</v>
      </c>
      <c r="X20" s="10">
        <f t="shared" ca="1" si="8"/>
        <v>13.714475002184336</v>
      </c>
      <c r="Y20" s="10">
        <f t="shared" ca="1" si="9"/>
        <v>24.562340198290105</v>
      </c>
      <c r="Z20" s="10">
        <f t="shared" ca="1" si="10"/>
        <v>32.198109679135385</v>
      </c>
      <c r="AA20" s="10">
        <f t="shared" ca="1" si="11"/>
        <v>13.791547391296756</v>
      </c>
      <c r="AD20" s="49">
        <f t="shared" ref="AD20:AJ20" ca="1" si="48">AVERAGE(I:I)</f>
        <v>-0.27667076170369148</v>
      </c>
      <c r="AE20" s="49">
        <f t="shared" ca="1" si="48"/>
        <v>3.0838009734299746E-2</v>
      </c>
      <c r="AF20" s="49">
        <f t="shared" ca="1" si="48"/>
        <v>1.7660404623291381E-2</v>
      </c>
      <c r="AG20" s="49">
        <f t="shared" ca="1" si="48"/>
        <v>-0.12911547865180478</v>
      </c>
      <c r="AH20" s="49">
        <f t="shared" ca="1" si="48"/>
        <v>-0.20183646939153632</v>
      </c>
      <c r="AI20" s="49">
        <f t="shared" ca="1" si="48"/>
        <v>0.20460074130751602</v>
      </c>
      <c r="AJ20" s="49">
        <f t="shared" ca="1" si="48"/>
        <v>8.4483261133032977E-2</v>
      </c>
      <c r="AK20" s="12"/>
      <c r="AP20" s="3">
        <f ca="1">1-AP2/$AL2</f>
        <v>0.341670529840574</v>
      </c>
      <c r="AQ20" s="3">
        <f ca="1">-AQ2/$AL2</f>
        <v>-0.10337141977190173</v>
      </c>
      <c r="AR20" s="3">
        <f ca="1">-AR2/$AL2</f>
        <v>0.31455844113770692</v>
      </c>
      <c r="AS20" s="3">
        <f ca="1">-AS2/$AL2</f>
        <v>0.29203761938441136</v>
      </c>
      <c r="AT20" s="3">
        <f ca="1">-AT2/$AL2</f>
        <v>-4.9827740336937321E-2</v>
      </c>
      <c r="AU20" s="3">
        <f ca="1">-AU2/$AL2</f>
        <v>-0.16592269501063717</v>
      </c>
      <c r="AW20" s="21">
        <f>IF(Results!$E$6=0,0,AR28)</f>
        <v>0</v>
      </c>
      <c r="AX20" s="22" cm="1">
        <f t="array" aca="1" ref="AX20" ca="1">$AN2/$AL2-SUMPRODUCT($AP2:$AU2,TRANSPOSE(AW$20:AW$25))/$AL2+AW20</f>
        <v>-2.0683417747513437</v>
      </c>
      <c r="AY20" s="22" cm="1">
        <f t="array" aca="1" ref="AY20" ca="1">$AN2/$AL2-SUMPRODUCT($AP2:$AU2,TRANSPOSE(AX$20:AX$25))/$AL2+AX20</f>
        <v>-1.421337884004545</v>
      </c>
      <c r="AZ20" s="22" cm="1">
        <f t="array" aca="1" ref="AZ20" ca="1">$AN2/$AL2-SUMPRODUCT($AP2:$AU2,TRANSPOSE(AY$20:AY$25))/$AL2+AY20</f>
        <v>-1.6377794439777387</v>
      </c>
      <c r="BA20" s="22" cm="1">
        <f t="array" aca="1" ref="BA20" ca="1">$AN2/$AL2-SUMPRODUCT($AP2:$AU2,TRANSPOSE(AZ$20:AZ$25))/$AL2+AZ20</f>
        <v>-1.5778857370930122</v>
      </c>
      <c r="BB20" s="22" cm="1">
        <f t="array" aca="1" ref="BB20" ca="1">$AN2/$AL2-SUMPRODUCT($AP2:$AU2,TRANSPOSE(BA$20:BA$25))/$AL2+BA20</f>
        <v>-1.5842168595154145</v>
      </c>
      <c r="BC20" s="22" cm="1">
        <f t="array" aca="1" ref="BC20" ca="1">$AN2/$AL2-SUMPRODUCT($AP2:$AU2,TRANSPOSE(BB$20:BB$25))/$AL2+BB20</f>
        <v>-1.5663520021569846</v>
      </c>
      <c r="BD20" s="22" cm="1">
        <f t="array" aca="1" ref="BD20" ca="1">$AN2/$AL2-SUMPRODUCT($AP2:$AU2,TRANSPOSE(BC$20:BC$25))/$AL2+BC20</f>
        <v>-1.5545272004346855</v>
      </c>
      <c r="BE20" s="22" cm="1">
        <f t="array" aca="1" ref="BE20" ca="1">$AN2/$AL2-SUMPRODUCT($AP2:$AU2,TRANSPOSE(BD$20:BD$25))/$AL2+BD20</f>
        <v>-1.542140239838441</v>
      </c>
      <c r="BF20" s="22" cm="1">
        <f t="array" aca="1" ref="BF20" ca="1">$AN2/$AL2-SUMPRODUCT($AP2:$AU2,TRANSPOSE(BE$20:BE$25))/$AL2+BE20</f>
        <v>-1.5319643583270395</v>
      </c>
      <c r="BG20" s="22" cm="1">
        <f t="array" aca="1" ref="BG20" ca="1">$AN2/$AL2-SUMPRODUCT($AP2:$AU2,TRANSPOSE(BF$20:BF$25))/$AL2+BF20</f>
        <v>-1.5234278674837372</v>
      </c>
      <c r="BH20" s="22" cm="1">
        <f t="array" aca="1" ref="BH20" ca="1">$AN2/$AL2-SUMPRODUCT($AP2:$AU2,TRANSPOSE(BG$20:BG$25))/$AL2+BG20</f>
        <v>-1.5165928960186692</v>
      </c>
      <c r="BI20" s="22" cm="1">
        <f t="array" aca="1" ref="BI20" ca="1">$AN2/$AL2-SUMPRODUCT($AP2:$AU2,TRANSPOSE(BH$20:BH$25))/$AL2+BH20</f>
        <v>-1.5111942496397104</v>
      </c>
      <c r="BJ20" s="22" cm="1">
        <f t="array" aca="1" ref="BJ20" ca="1">$AN2/$AL2-SUMPRODUCT($AP2:$AU2,TRANSPOSE(BI$20:BI$25))/$AL2+BI20</f>
        <v>-1.5070147661796027</v>
      </c>
      <c r="BK20" s="22" cm="1">
        <f t="array" aca="1" ref="BK20" ca="1">$AN2/$AL2-SUMPRODUCT($AP2:$AU2,TRANSPOSE(BJ$20:BJ$25))/$AL2+BJ20</f>
        <v>-1.503828407360829</v>
      </c>
      <c r="BL20" s="22" cm="1">
        <f t="array" aca="1" ref="BL20" ca="1">$AN2/$AL2-SUMPRODUCT($AP2:$AU2,TRANSPOSE(BK$20:BK$25))/$AL2+BK20</f>
        <v>-1.5014402085648029</v>
      </c>
      <c r="BM20" s="22" cm="1">
        <f t="array" aca="1" ref="BM20" ca="1">$AN2/$AL2-SUMPRODUCT($AP2:$AU2,TRANSPOSE(BL$20:BL$25))/$AL2+BL20</f>
        <v>-1.4996833440421447</v>
      </c>
      <c r="BN20" s="22" cm="1">
        <f t="array" aca="1" ref="BN20" ca="1">$AN2/$AL2-SUMPRODUCT($AP2:$AU2,TRANSPOSE(BM$20:BM$25))/$AL2+BM20</f>
        <v>-1.4984206394735784</v>
      </c>
      <c r="BO20" s="22" cm="1">
        <f t="array" aca="1" ref="BO20" ca="1">$AN2/$AL2-SUMPRODUCT($AP2:$AU2,TRANSPOSE(BN$20:BN$25))/$AL2+BN20</f>
        <v>-1.4975410294647169</v>
      </c>
      <c r="BP20" s="22" cm="1">
        <f t="array" aca="1" ref="BP20" ca="1">$AN2/$AL2-SUMPRODUCT($AP2:$AU2,TRANSPOSE(BO$20:BO$25))/$AL2+BO20</f>
        <v>-1.4969559675052149</v>
      </c>
      <c r="BQ20" s="22" cm="1">
        <f t="array" aca="1" ref="BQ20" ca="1">$AN2/$AL2-SUMPRODUCT($AP2:$AU2,TRANSPOSE(BP$20:BP$25))/$AL2+BP20</f>
        <v>-1.4965955597294451</v>
      </c>
      <c r="BR20" s="22" cm="1">
        <f t="array" aca="1" ref="BR20" ca="1">$AN2/$AL2-SUMPRODUCT($AP2:$AU2,TRANSPOSE(BQ$20:BQ$25))/$AL2+BQ20</f>
        <v>-1.4964050855647644</v>
      </c>
      <c r="BS20" s="22" cm="1">
        <f t="array" aca="1" ref="BS20" ca="1">$AN2/$AL2-SUMPRODUCT($AP2:$AU2,TRANSPOSE(BR$20:BR$25))/$AL2+BR20</f>
        <v>-1.4963419686826462</v>
      </c>
      <c r="BT20" s="22" cm="1">
        <f t="array" aca="1" ref="BT20" ca="1">$AN2/$AL2-SUMPRODUCT($AP2:$AU2,TRANSPOSE(BS$20:BS$25))/$AL2+BS20</f>
        <v>-1.4963732489281707</v>
      </c>
      <c r="BU20" s="22" cm="1">
        <f t="array" aca="1" ref="BU20" ca="1">$AN2/$AL2-SUMPRODUCT($AP2:$AU2,TRANSPOSE(BT$20:BT$25))/$AL2+BT20</f>
        <v>-1.4964735159940679</v>
      </c>
      <c r="BV20" s="22" cm="1">
        <f t="array" aca="1" ref="BV20" ca="1">$AN2/$AL2-SUMPRODUCT($AP2:$AU2,TRANSPOSE(BU$20:BU$25))/$AL2+BU20</f>
        <v>-1.4966232495312028</v>
      </c>
      <c r="BW20" s="22" cm="1">
        <f t="array" aca="1" ref="BW20" ca="1">$AN2/$AL2-SUMPRODUCT($AP2:$AU2,TRANSPOSE(BV$20:BV$25))/$AL2+BV20</f>
        <v>-1.4968075012709368</v>
      </c>
      <c r="BX20" s="22" cm="1">
        <f t="array" aca="1" ref="BX20" ca="1">$AN2/$AL2-SUMPRODUCT($AP2:$AU2,TRANSPOSE(BW$20:BW$25))/$AL2+BW20</f>
        <v>-1.4970148581590799</v>
      </c>
      <c r="BY20" s="22" cm="1">
        <f t="array" aca="1" ref="BY20" ca="1">$AN2/$AL2-SUMPRODUCT($AP2:$AU2,TRANSPOSE(BX$20:BX$25))/$AL2+BX20</f>
        <v>-1.4972366321091344</v>
      </c>
      <c r="BZ20" s="22" cm="1">
        <f t="array" aca="1" ref="BZ20" ca="1">$AN2/$AL2-SUMPRODUCT($AP2:$AU2,TRANSPOSE(BY$20:BY$25))/$AL2+BY20</f>
        <v>-1.4974662301895556</v>
      </c>
      <c r="CA20" s="22" cm="1">
        <f t="array" aca="1" ref="CA20" ca="1">$AN2/$AL2-SUMPRODUCT($AP2:$AU2,TRANSPOSE(BZ$20:BZ$25))/$AL2+BZ20</f>
        <v>-1.4976986670767301</v>
      </c>
      <c r="CB20" s="22" cm="1">
        <f t="array" aca="1" ref="CB20" ca="1">$AN2/$AL2-SUMPRODUCT($AP2:$AU2,TRANSPOSE(CA$20:CA$25))/$AL2+CA20</f>
        <v>-1.4979301888630054</v>
      </c>
      <c r="CC20" s="22" cm="1">
        <f t="array" aca="1" ref="CC20" ca="1">$AN2/$AL2-SUMPRODUCT($AP2:$AU2,TRANSPOSE(CB$20:CB$25))/$AL2+CB20</f>
        <v>-1.4981579835335856</v>
      </c>
      <c r="CD20" s="22" cm="1">
        <f t="array" aca="1" ref="CD20" ca="1">$AN2/$AL2-SUMPRODUCT($AP2:$AU2,TRANSPOSE(CC$20:CC$25))/$AL2+CC20</f>
        <v>-1.4983799586032855</v>
      </c>
      <c r="CE20" s="22" cm="1">
        <f t="array" aca="1" ref="CE20" ca="1">$AN2/$AL2-SUMPRODUCT($AP2:$AU2,TRANSPOSE(CD$20:CD$25))/$AL2+CD20</f>
        <v>-1.4985945706161869</v>
      </c>
      <c r="CF20" s="22" cm="1">
        <f t="array" aca="1" ref="CF20" ca="1">$AN2/$AL2-SUMPRODUCT($AP2:$AU2,TRANSPOSE(CE$20:CE$25))/$AL2+CE20</f>
        <v>-1.4988006945862411</v>
      </c>
      <c r="CG20" s="22" cm="1">
        <f t="array" aca="1" ref="CG20" ca="1">$AN2/$AL2-SUMPRODUCT($AP2:$AU2,TRANSPOSE(CF$20:CF$25))/$AL2+CF20</f>
        <v>-1.4989975241306714</v>
      </c>
      <c r="CH20" s="22" cm="1">
        <f t="array" aca="1" ref="CH20" ca="1">$AN2/$AL2-SUMPRODUCT($AP2:$AU2,TRANSPOSE(CG$20:CG$25))/$AL2+CG20</f>
        <v>-1.4991844951484925</v>
      </c>
      <c r="CI20" s="22" cm="1">
        <f t="array" aca="1" ref="CI20" ca="1">$AN2/$AL2-SUMPRODUCT($AP2:$AU2,TRANSPOSE(CH$20:CH$25))/$AL2+CH20</f>
        <v>-1.4993612275358728</v>
      </c>
      <c r="CJ20" s="22" cm="1">
        <f t="array" aca="1" ref="CJ20" ca="1">$AN2/$AL2-SUMPRODUCT($AP2:$AU2,TRANSPOSE(CI$20:CI$25))/$AL2+CI20</f>
        <v>-1.499527480703235</v>
      </c>
      <c r="CK20" s="22" cm="1">
        <f t="array" aca="1" ref="CK20" ca="1">$AN2/$AL2-SUMPRODUCT($AP2:$AU2,TRANSPOSE(CJ$20:CJ$25))/$AL2+CJ20</f>
        <v>-1.4996831196438478</v>
      </c>
      <c r="CL20" s="22" cm="1">
        <f t="array" aca="1" ref="CL20" ca="1">$AN2/$AL2-SUMPRODUCT($AP2:$AU2,TRANSPOSE(CK$20:CK$25))/$AL2+CK20</f>
        <v>-1.4998280890631834</v>
      </c>
      <c r="CM20" s="22" cm="1">
        <f t="array" aca="1" ref="CM20" ca="1">$AN2/$AL2-SUMPRODUCT($AP2:$AU2,TRANSPOSE(CL$20:CL$25))/$AL2+CL20</f>
        <v>-1.4999623936626185</v>
      </c>
      <c r="CN20" s="22" cm="1">
        <f t="array" aca="1" ref="CN20" ca="1">$AN2/$AL2-SUMPRODUCT($AP2:$AU2,TRANSPOSE(CM$20:CM$25))/$AL2+CM20</f>
        <v>-1.5000860831196321</v>
      </c>
      <c r="CO20" s="22" cm="1">
        <f t="array" aca="1" ref="CO20" ca="1">$AN2/$AL2-SUMPRODUCT($AP2:$AU2,TRANSPOSE(CN$20:CN$25))/$AL2+CN20</f>
        <v>-1.5001992406506086</v>
      </c>
      <c r="CP20" s="22" cm="1">
        <f t="array" aca="1" ref="CP20" ca="1">$AN2/$AL2-SUMPRODUCT($AP2:$AU2,TRANSPOSE(CO$20:CO$25))/$AL2+CO20</f>
        <v>-1.5003019743056103</v>
      </c>
      <c r="CQ20" s="22" cm="1">
        <f t="array" aca="1" ref="CQ20" ca="1">$AN2/$AL2-SUMPRODUCT($AP2:$AU2,TRANSPOSE(CP$20:CP$25))/$AL2+CP20</f>
        <v>-1.5003944103459235</v>
      </c>
      <c r="CR20" s="22" cm="1">
        <f t="array" aca="1" ref="CR20" ca="1">$AN2/$AL2-SUMPRODUCT($AP2:$AU2,TRANSPOSE(CQ$20:CQ$25))/$AL2+CQ20</f>
        <v>-1.5004766882090537</v>
      </c>
      <c r="CS20" s="22" cm="1">
        <f t="array" aca="1" ref="CS20" ca="1">$AN2/$AL2-SUMPRODUCT($AP2:$AU2,TRANSPOSE(CR$20:CR$25))/$AL2+CR20</f>
        <v>-1.5005489566834296</v>
      </c>
      <c r="CT20" s="22" cm="1">
        <f t="array" aca="1" ref="CT20" ca="1">$AN2/$AL2-SUMPRODUCT($AP2:$AU2,TRANSPOSE(CS$20:CS$25))/$AL2+CS20</f>
        <v>-1.5006113710047799</v>
      </c>
      <c r="CU20" s="22" cm="1">
        <f t="array" aca="1" ref="CU20" ca="1">$AN2/$AL2-SUMPRODUCT($AP2:$AU2,TRANSPOSE(CT$20:CT$25))/$AL2+CT20</f>
        <v>-1.5006640906546274</v>
      </c>
      <c r="CV20" s="22" cm="1">
        <f t="array" aca="1" ref="CV20" ca="1">$AN2/$AL2-SUMPRODUCT($AP2:$AU2,TRANSPOSE(CU$20:CU$25))/$AL2+CU20</f>
        <v>-1.5007072776935515</v>
      </c>
      <c r="CW20" s="22" cm="1">
        <f t="array" aca="1" ref="CW20" ca="1">$AN2/$AL2-SUMPRODUCT($AP2:$AU2,TRANSPOSE(CV$20:CV$25))/$AL2+CV20</f>
        <v>-1.5007410955017075</v>
      </c>
      <c r="CX20" s="22" cm="1">
        <f t="array" aca="1" ref="CX20" ca="1">$AN2/$AL2-SUMPRODUCT($AP2:$AU2,TRANSPOSE(CW$20:CW$25))/$AL2+CW20</f>
        <v>-1.500765707829419</v>
      </c>
      <c r="CY20" s="22" cm="1">
        <f t="array" aca="1" ref="CY20" ca="1">$AN2/$AL2-SUMPRODUCT($AP2:$AU2,TRANSPOSE(CX$20:CX$25))/$AL2+CX20</f>
        <v>-1.5007812780838332</v>
      </c>
      <c r="CZ20" s="22" cm="1">
        <f t="array" aca="1" ref="CZ20" ca="1">$AN2/$AL2-SUMPRODUCT($AP2:$AU2,TRANSPOSE(CY$20:CY$25))/$AL2+CY20</f>
        <v>-1.5007879687952279</v>
      </c>
      <c r="DA20" s="22" cm="1">
        <f t="array" aca="1" ref="DA20" ca="1">$AN2/$AL2-SUMPRODUCT($AP2:$AU2,TRANSPOSE(CZ$20:CZ$25))/$AL2+CZ20</f>
        <v>-1.5007859412200153</v>
      </c>
      <c r="DB20" s="22" cm="1">
        <f t="array" aca="1" ref="DB20" ca="1">$AN2/$AL2-SUMPRODUCT($AP2:$AU2,TRANSPOSE(DA$20:DA$25))/$AL2+DA20</f>
        <v>-1.5007753550477214</v>
      </c>
      <c r="DC20" s="22" cm="1">
        <f t="array" aca="1" ref="DC20" ca="1">$AN2/$AL2-SUMPRODUCT($AP2:$AU2,TRANSPOSE(DB$20:DB$25))/$AL2+DB20</f>
        <v>-1.5007563681870111</v>
      </c>
      <c r="DD20" s="22" cm="1">
        <f t="array" aca="1" ref="DD20" ca="1">$AN2/$AL2-SUMPRODUCT($AP2:$AU2,TRANSPOSE(DC$20:DC$25))/$AL2+DC20</f>
        <v>-1.5007291366117812</v>
      </c>
      <c r="DE20" s="22" cm="1">
        <f t="array" aca="1" ref="DE20" ca="1">$AN2/$AL2-SUMPRODUCT($AP2:$AU2,TRANSPOSE(DD$20:DD$25))/$AL2+DD20</f>
        <v>-1.500693814252867</v>
      </c>
      <c r="DF20" s="22" cm="1">
        <f t="array" aca="1" ref="DF20" ca="1">$AN2/$AL2-SUMPRODUCT($AP2:$AU2,TRANSPOSE(DE$20:DE$25))/$AL2+DE20</f>
        <v>-1.5006505529243421</v>
      </c>
      <c r="DG20" s="22" cm="1">
        <f t="array" aca="1" ref="DG20" ca="1">$AN2/$AL2-SUMPRODUCT($AP2:$AU2,TRANSPOSE(DF$20:DF$25))/$AL2+DF20</f>
        <v>-1.5005995022760472</v>
      </c>
      <c r="DH20" s="22" cm="1">
        <f t="array" aca="1" ref="DH20" ca="1">$AN2/$AL2-SUMPRODUCT($AP2:$AU2,TRANSPOSE(DG$20:DG$25))/$AL2+DG20</f>
        <v>-1.5005408097659472</v>
      </c>
      <c r="DI20" s="22" cm="1">
        <f t="array" aca="1" ref="DI20" ca="1">$AN2/$AL2-SUMPRODUCT($AP2:$AU2,TRANSPOSE(DH$20:DH$25))/$AL2+DH20</f>
        <v>-1.5004746206474668</v>
      </c>
      <c r="DJ20" s="22" cm="1">
        <f t="array" aca="1" ref="DJ20" ca="1">$AN2/$AL2-SUMPRODUCT($AP2:$AU2,TRANSPOSE(DI$20:DI$25))/$AL2+DI20</f>
        <v>-1.5004010779681085</v>
      </c>
      <c r="DK20" s="22" cm="1">
        <f t="array" aca="1" ref="DK20" ca="1">$AN2/$AL2-SUMPRODUCT($AP2:$AU2,TRANSPOSE(DJ$20:DJ$25))/$AL2+DJ20</f>
        <v>-1.5003203225765267</v>
      </c>
      <c r="DL20" s="22" cm="1">
        <f t="array" aca="1" ref="DL20" ca="1">$AN2/$AL2-SUMPRODUCT($AP2:$AU2,TRANSPOSE(DK$20:DK$25))/$AL2+DK20</f>
        <v>-1.500232493135929</v>
      </c>
      <c r="DM20" s="22" cm="1">
        <f t="array" aca="1" ref="DM20" ca="1">$AN2/$AL2-SUMPRODUCT($AP2:$AU2,TRANSPOSE(DL$20:DL$25))/$AL2+DL20</f>
        <v>-1.5001377261421625</v>
      </c>
      <c r="DN20" s="22" cm="1">
        <f t="array" aca="1" ref="DN20" ca="1">$AN2/$AL2-SUMPRODUCT($AP2:$AU2,TRANSPOSE(DM$20:DM$25))/$AL2+DM20</f>
        <v>-1.50003615594526</v>
      </c>
      <c r="DO20" s="22" cm="1">
        <f t="array" aca="1" ref="DO20" ca="1">$AN2/$AL2-SUMPRODUCT($AP2:$AU2,TRANSPOSE(DN$20:DN$25))/$AL2+DN20</f>
        <v>-1.4999279147734885</v>
      </c>
      <c r="DP20" s="22" cm="1">
        <f t="array" aca="1" ref="DP20" ca="1">$AN2/$AL2-SUMPRODUCT($AP2:$AU2,TRANSPOSE(DO$20:DO$25))/$AL2+DO20</f>
        <v>-1.4998131327591984</v>
      </c>
      <c r="DQ20" s="22" cm="1">
        <f t="array" aca="1" ref="DQ20" ca="1">$AN2/$AL2-SUMPRODUCT($AP2:$AU2,TRANSPOSE(DP$20:DP$25))/$AL2+DP20</f>
        <v>-1.4996919379659186</v>
      </c>
      <c r="DR20" s="22" cm="1">
        <f t="array" aca="1" ref="DR20" ca="1">$AN2/$AL2-SUMPRODUCT($AP2:$AU2,TRANSPOSE(DQ$20:DQ$25))/$AL2+DQ20</f>
        <v>-1.4995644564162984</v>
      </c>
      <c r="DS20" s="22" cm="1">
        <f t="array" aca="1" ref="DS20" ca="1">$AN2/$AL2-SUMPRODUCT($AP2:$AU2,TRANSPOSE(DR$20:DR$25))/$AL2+DR20</f>
        <v>-1.4994308121205693</v>
      </c>
      <c r="DT20" s="22" cm="1">
        <f t="array" aca="1" ref="DT20" ca="1">$AN2/$AL2-SUMPRODUCT($AP2:$AU2,TRANSPOSE(DS$20:DS$25))/$AL2+DS20</f>
        <v>-1.4992911271053031</v>
      </c>
      <c r="DU20" s="22" cm="1">
        <f t="array" aca="1" ref="DU20" ca="1">$AN2/$AL2-SUMPRODUCT($AP2:$AU2,TRANSPOSE(DT$20:DT$25))/$AL2+DT20</f>
        <v>-1.4991455214422849</v>
      </c>
      <c r="DV20" s="22" cm="1">
        <f t="array" aca="1" ref="DV20" ca="1">$AN2/$AL2-SUMPRODUCT($AP2:$AU2,TRANSPOSE(DU$20:DU$25))/$AL2+DU20</f>
        <v>-1.4989941132773592</v>
      </c>
      <c r="DW20" s="22" cm="1">
        <f t="array" aca="1" ref="DW20" ca="1">$AN2/$AL2-SUMPRODUCT($AP2:$AU2,TRANSPOSE(DV$20:DV$25))/$AL2+DV20</f>
        <v>-1.4988370188591649</v>
      </c>
      <c r="DX20" s="22" cm="1">
        <f t="array" aca="1" ref="DX20" ca="1">$AN2/$AL2-SUMPRODUCT($AP2:$AU2,TRANSPOSE(DW$20:DW$25))/$AL2+DW20</f>
        <v>-1.4986743525676665</v>
      </c>
      <c r="DY20" s="22" cm="1">
        <f t="array" aca="1" ref="DY20" ca="1">$AN2/$AL2-SUMPRODUCT($AP2:$AU2,TRANSPOSE(DX$20:DX$25))/$AL2+DX20</f>
        <v>-1.4985062269424398</v>
      </c>
      <c r="DZ20" s="22" cm="1">
        <f t="array" aca="1" ref="DZ20" ca="1">$AN2/$AL2-SUMPRODUCT($AP2:$AU2,TRANSPOSE(DY$20:DY$25))/$AL2+DY20</f>
        <v>-1.4983327527106662</v>
      </c>
      <c r="EA20" s="22" cm="1">
        <f t="array" aca="1" ref="EA20" ca="1">$AN2/$AL2-SUMPRODUCT($AP2:$AU2,TRANSPOSE(DZ$20:DZ$25))/$AL2+DZ20</f>
        <v>-1.498154038814802</v>
      </c>
      <c r="EB20" s="22" cm="1">
        <f t="array" aca="1" ref="EB20" ca="1">$AN2/$AL2-SUMPRODUCT($AP2:$AU2,TRANSPOSE(EA$20:EA$25))/$AL2+EA20</f>
        <v>-1.4979701924399116</v>
      </c>
      <c r="EC20" s="22" cm="1">
        <f t="array" aca="1" ref="EC20" ca="1">$AN2/$AL2-SUMPRODUCT($AP2:$AU2,TRANSPOSE(EB$20:EB$25))/$AL2+EB20</f>
        <v>-1.497781319040639</v>
      </c>
      <c r="ED20" s="22" cm="1">
        <f t="array" aca="1" ref="ED20" ca="1">$AN2/$AL2-SUMPRODUCT($AP2:$AU2,TRANSPOSE(EC$20:EC$25))/$AL2+EC20</f>
        <v>-1.4975875223678221</v>
      </c>
      <c r="EE20" s="22" cm="1">
        <f t="array" aca="1" ref="EE20" ca="1">$AN2/$AL2-SUMPRODUCT($AP2:$AU2,TRANSPOSE(ED$20:ED$25))/$AL2+ED20</f>
        <v>-1.4973889044947244</v>
      </c>
      <c r="EF20" s="22" cm="1">
        <f t="array" aca="1" ref="EF20" ca="1">$AN2/$AL2-SUMPRODUCT($AP2:$AU2,TRANSPOSE(EE$20:EE$25))/$AL2+EE20</f>
        <v>-1.4971855658429041</v>
      </c>
      <c r="EG20" s="22" cm="1">
        <f t="array" aca="1" ref="EG20" ca="1">$AN2/$AL2-SUMPRODUCT($AP2:$AU2,TRANSPOSE(EF$20:EF$25))/$AL2+EF20</f>
        <v>-1.496977605207698</v>
      </c>
      <c r="EH20" s="22" cm="1">
        <f t="array" aca="1" ref="EH20" ca="1">$AN2/$AL2-SUMPRODUCT($AP2:$AU2,TRANSPOSE(EG$20:EG$25))/$AL2+EG20</f>
        <v>-1.4967651197833383</v>
      </c>
      <c r="EI20" s="22" cm="1">
        <f t="array" aca="1" ref="EI20" ca="1">$AN2/$AL2-SUMPRODUCT($AP2:$AU2,TRANSPOSE(EH$20:EH$25))/$AL2+EH20</f>
        <v>-1.4965482051876924</v>
      </c>
      <c r="EJ20" s="22" cm="1">
        <f t="array" aca="1" ref="EJ20" ca="1">$AN2/$AL2-SUMPRODUCT($AP2:$AU2,TRANSPOSE(EI$20:EI$25))/$AL2+EI20</f>
        <v>-1.496326955486635</v>
      </c>
      <c r="EK20" s="22" cm="1">
        <f t="array" aca="1" ref="EK20" ca="1">$AN2/$AL2-SUMPRODUCT($AP2:$AU2,TRANSPOSE(EJ$20:EJ$25))/$AL2+EJ20</f>
        <v>-1.4961014632180527</v>
      </c>
      <c r="EL20" s="22" cm="1">
        <f t="array" aca="1" ref="EL20" ca="1">$AN2/$AL2-SUMPRODUCT($AP2:$AU2,TRANSPOSE(EK$20:EK$25))/$AL2+EK20</f>
        <v>-1.4958718194154863</v>
      </c>
      <c r="EM20" s="22" cm="1">
        <f t="array" aca="1" ref="EM20" ca="1">$AN2/$AL2-SUMPRODUCT($AP2:$AU2,TRANSPOSE(EL$20:EL$25))/$AL2+EL20</f>
        <v>-1.4956381136314176</v>
      </c>
      <c r="EN20" s="22" cm="1">
        <f t="array" aca="1" ref="EN20" ca="1">$AN2/$AL2-SUMPRODUCT($AP2:$AU2,TRANSPOSE(EM$20:EM$25))/$AL2+EM20</f>
        <v>-1.4954004339601963</v>
      </c>
      <c r="EO20" s="22" cm="1">
        <f t="array" aca="1" ref="EO20" ca="1">$AN2/$AL2-SUMPRODUCT($AP2:$AU2,TRANSPOSE(EN$20:EN$25))/$AL2+EN20</f>
        <v>-1.4951588670606228</v>
      </c>
      <c r="EP20" s="22" cm="1">
        <f t="array" aca="1" ref="EP20" ca="1">$AN2/$AL2-SUMPRODUCT($AP2:$AU2,TRANSPOSE(EO$20:EO$25))/$AL2+EO20</f>
        <v>-1.4949134981781889</v>
      </c>
      <c r="EQ20" s="22" cm="1">
        <f t="array" aca="1" ref="EQ20" ca="1">$AN2/$AL2-SUMPRODUCT($AP2:$AU2,TRANSPOSE(EP$20:EP$25))/$AL2+EP20</f>
        <v>-1.49466441116697</v>
      </c>
      <c r="ER20" s="22" cm="1">
        <f t="array" aca="1" ref="ER20" ca="1">$AN2/$AL2-SUMPRODUCT($AP2:$AU2,TRANSPOSE(EQ$20:EQ$25))/$AL2+EQ20</f>
        <v>-1.4944116885111933</v>
      </c>
      <c r="ES20" s="22" cm="1">
        <f t="array" aca="1" ref="ES20" ca="1">$AN2/$AL2-SUMPRODUCT($AP2:$AU2,TRANSPOSE(ER$20:ER$25))/$AL2+ER20</f>
        <v>-1.4941554113464677</v>
      </c>
    </row>
    <row r="21" spans="1:149">
      <c r="A21" s="6">
        <f ca="1">LN((RAND()^(-Results!$E$4))-1)</f>
        <v>0.52827745221301714</v>
      </c>
      <c r="B21" s="6">
        <f ca="1">LN((RAND()^(-Results!$E$4))-1)</f>
        <v>3.2404060540061379</v>
      </c>
      <c r="C21" s="6">
        <f ca="1">LN((RAND()^(-Results!$E$4))-1)</f>
        <v>0.59676982819090263</v>
      </c>
      <c r="D21" s="6">
        <f ca="1">LN((RAND()^(-Results!$E$4))-1)</f>
        <v>1.7253377117976363</v>
      </c>
      <c r="E21" s="6">
        <f ca="1">LN((RAND()^(-Results!$E$4))-1)</f>
        <v>-1.0303571654167221</v>
      </c>
      <c r="F21" s="6">
        <f ca="1">LN((RAND()^(-Results!$E$4))-1)</f>
        <v>1.021703042543266</v>
      </c>
      <c r="G21" s="6">
        <f ca="1">LN((RAND()^(-Results!$E$4))-1)</f>
        <v>0.17893332173193618</v>
      </c>
      <c r="H21" s="6">
        <f t="shared" ca="1" si="5"/>
        <v>4.196495406214476E-2</v>
      </c>
      <c r="I21" s="10">
        <f ca="1">SUMPRODUCT(J21:O21,Results!B$12:G$12)+Results!$E$5*H21</f>
        <v>-19.427819453811264</v>
      </c>
      <c r="J21" s="10">
        <f ca="1">SUMPRODUCT($A21:$F21,Results!$B$15:$G$15)</f>
        <v>9.3227750963735421</v>
      </c>
      <c r="K21" s="10">
        <f ca="1">SUMPRODUCT($A21:$F21,Results!$B$16:$G$16)</f>
        <v>8.8742119037735083</v>
      </c>
      <c r="L21" s="10">
        <f ca="1">SUMPRODUCT($A21:$F21,Results!$B$17:$G$17)</f>
        <v>-2.3293608608812586</v>
      </c>
      <c r="M21" s="10">
        <f ca="1">SUMPRODUCT($A21:$F21,Results!$B$18:$G$18)</f>
        <v>-8.6556244248228111</v>
      </c>
      <c r="N21" s="10">
        <f ca="1">SUMPRODUCT($A21:$F21,Results!$B$19:$G$19)</f>
        <v>5.6123266318079956</v>
      </c>
      <c r="O21" s="10">
        <f ca="1">SUMPRODUCT($A21:$F21,Results!$B$20:$G$20)</f>
        <v>7.4760932687903159</v>
      </c>
      <c r="P21" s="10" cm="1">
        <f t="array" aca="1" ref="P21" ca="1">SUMPRODUCT(J21:O21,TRANSPOSE(BL$20:BL$25))+$AD$20-$BL$27</f>
        <v>-19.050006798681249</v>
      </c>
      <c r="Q21" s="10" cm="1">
        <f t="array" aca="1" ref="Q21" ca="1">SUMPRODUCT(J21:O21,TRANSPOSE(ES$20:ES$25))+$AD$20-$ES$27</f>
        <v>-19.492453577876816</v>
      </c>
      <c r="R21" s="10">
        <f ca="1">I21-Results!$E$5*H21</f>
        <v>-19.595679270059843</v>
      </c>
      <c r="S21" s="10" cm="1">
        <f t="array" aca="1" ref="S21" ca="1">SUMPRODUCT(J21:O21,TRANSPOSE(AR$28:AR$33))+$AD$20-$AC$26</f>
        <v>-46.768247437799694</v>
      </c>
      <c r="T21" s="10">
        <f ca="1">SUMPRODUCT(J21:O21,Results!K$9:P$9)</f>
        <v>-19.847536180383074</v>
      </c>
      <c r="U21" s="10">
        <f ca="1">SUMPRODUCT(J21:O21,Results!K$9:P$9)+$AD$20-$AC$31</f>
        <v>-19.86241173889421</v>
      </c>
      <c r="V21" s="10">
        <f t="shared" ca="1" si="6"/>
        <v>-0.37781265513001472</v>
      </c>
      <c r="W21" s="10">
        <f t="shared" ca="1" si="7"/>
        <v>6.4634124065552356E-2</v>
      </c>
      <c r="X21" s="10">
        <f t="shared" ca="1" si="8"/>
        <v>0.16785981624857982</v>
      </c>
      <c r="Y21" s="10">
        <f t="shared" ca="1" si="9"/>
        <v>27.34042798398843</v>
      </c>
      <c r="Z21" s="10">
        <f t="shared" ca="1" si="10"/>
        <v>-19.151148692107572</v>
      </c>
      <c r="AA21" s="10">
        <f t="shared" ca="1" si="11"/>
        <v>0.43459228508294601</v>
      </c>
      <c r="AK21" s="12"/>
      <c r="AP21" s="3">
        <f ca="1">-AP3/$AL3</f>
        <v>-0.19400846059400337</v>
      </c>
      <c r="AQ21" s="3">
        <f ca="1">1-AQ3/$AL3</f>
        <v>0.58953112048142686</v>
      </c>
      <c r="AR21" s="3">
        <f ca="1">-AR3/$AL3</f>
        <v>0.22867856454749427</v>
      </c>
      <c r="AS21" s="3">
        <f ca="1">-AS3/$AL3</f>
        <v>0.18640693766499367</v>
      </c>
      <c r="AT21" s="3">
        <f ca="1">-AT3/$AL3</f>
        <v>0.13400146383756667</v>
      </c>
      <c r="AU21" s="3">
        <f ca="1">-AU3/$AL3</f>
        <v>-0.31519370406074304</v>
      </c>
      <c r="AW21" s="21">
        <f>IF(Results!$E$6=0,0,AR29)</f>
        <v>0</v>
      </c>
      <c r="AX21" s="22" cm="1">
        <f t="array" aca="1" ref="AX21" ca="1">$AN3/$AL3-SUMPRODUCT($AP3:$AU3,TRANSPOSE(AW$20:AW$25))/$AL3+AW21</f>
        <v>-1.4737371462792384</v>
      </c>
      <c r="AY21" s="22" cm="1">
        <f t="array" aca="1" ref="AY21" ca="1">$AN3/$AL3-SUMPRODUCT($AP3:$AU3,TRANSPOSE(AX$20:AX$25))/$AL3+AX21</f>
        <v>-0.42298537372326228</v>
      </c>
      <c r="AZ21" s="22" cm="1">
        <f t="array" aca="1" ref="AZ21" ca="1">$AN3/$AL3-SUMPRODUCT($AP3:$AU3,TRANSPOSE(AY$20:AY$25))/$AL3+AY21</f>
        <v>-0.31364196435390834</v>
      </c>
      <c r="BA21" s="22" cm="1">
        <f t="array" aca="1" ref="BA21" ca="1">$AN3/$AL3-SUMPRODUCT($AP3:$AU3,TRANSPOSE(AZ$20:AZ$25))/$AL3+AZ21</f>
        <v>-7.0710588002971919E-2</v>
      </c>
      <c r="BB21" s="22" cm="1">
        <f t="array" aca="1" ref="BB21" ca="1">$AN3/$AL3-SUMPRODUCT($AP3:$AU3,TRANSPOSE(BA$20:BA$25))/$AL3+BA21</f>
        <v>4.5369447310543487E-2</v>
      </c>
      <c r="BC21" s="22" cm="1">
        <f t="array" aca="1" ref="BC21" ca="1">$AN3/$AL3-SUMPRODUCT($AP3:$AU3,TRANSPOSE(BB$20:BB$25))/$AL3+BB21</f>
        <v>0.14033224254752596</v>
      </c>
      <c r="BD21" s="22" cm="1">
        <f t="array" aca="1" ref="BD21" ca="1">$AN3/$AL3-SUMPRODUCT($AP3:$AU3,TRANSPOSE(BC$20:BC$25))/$AL3+BC21</f>
        <v>0.20357763451554645</v>
      </c>
      <c r="BE21" s="22" cm="1">
        <f t="array" aca="1" ref="BE21" ca="1">$AN3/$AL3-SUMPRODUCT($AP3:$AU3,TRANSPOSE(BD$20:BD$25))/$AL3+BD21</f>
        <v>0.25090153077260036</v>
      </c>
      <c r="BF21" s="22" cm="1">
        <f t="array" aca="1" ref="BF21" ca="1">$AN3/$AL3-SUMPRODUCT($AP3:$AU3,TRANSPOSE(BE$20:BE$25))/$AL3+BE21</f>
        <v>0.28603877095616315</v>
      </c>
      <c r="BG21" s="22" cm="1">
        <f t="array" aca="1" ref="BG21" ca="1">$AN3/$AL3-SUMPRODUCT($AP3:$AU3,TRANSPOSE(BF$20:BF$25))/$AL3+BF21</f>
        <v>0.31332811595330612</v>
      </c>
      <c r="BH21" s="22" cm="1">
        <f t="array" aca="1" ref="BH21" ca="1">$AN3/$AL3-SUMPRODUCT($AP3:$AU3,TRANSPOSE(BG$20:BG$25))/$AL3+BG21</f>
        <v>0.33509363183123875</v>
      </c>
      <c r="BI21" s="22" cm="1">
        <f t="array" aca="1" ref="BI21" ca="1">$AN3/$AL3-SUMPRODUCT($AP3:$AU3,TRANSPOSE(BH$20:BH$25))/$AL3+BH21</f>
        <v>0.3530459101339225</v>
      </c>
      <c r="BJ21" s="22" cm="1">
        <f t="array" aca="1" ref="BJ21" ca="1">$AN3/$AL3-SUMPRODUCT($AP3:$AU3,TRANSPOSE(BI$20:BI$25))/$AL3+BI21</f>
        <v>0.36829363871745868</v>
      </c>
      <c r="BK21" s="22" cm="1">
        <f t="array" aca="1" ref="BK21" ca="1">$AN3/$AL3-SUMPRODUCT($AP3:$AU3,TRANSPOSE(BJ$20:BJ$25))/$AL3+BJ21</f>
        <v>0.38160631338086803</v>
      </c>
      <c r="BL21" s="22" cm="1">
        <f t="array" aca="1" ref="BL21" ca="1">$AN3/$AL3-SUMPRODUCT($AP3:$AU3,TRANSPOSE(BK$20:BK$25))/$AL3+BK21</f>
        <v>0.39351072073344517</v>
      </c>
      <c r="BM21" s="22" cm="1">
        <f t="array" aca="1" ref="BM21" ca="1">$AN3/$AL3-SUMPRODUCT($AP3:$AU3,TRANSPOSE(BL$20:BL$25))/$AL3+BL21</f>
        <v>0.40437521105148755</v>
      </c>
      <c r="BN21" s="22" cm="1">
        <f t="array" aca="1" ref="BN21" ca="1">$AN3/$AL3-SUMPRODUCT($AP3:$AU3,TRANSPOSE(BM$20:BM$25))/$AL3+BM21</f>
        <v>0.41445902079049257</v>
      </c>
      <c r="BO21" s="22" cm="1">
        <f t="array" aca="1" ref="BO21" ca="1">$AN3/$AL3-SUMPRODUCT($AP3:$AU3,TRANSPOSE(BN$20:BN$25))/$AL3+BN21</f>
        <v>0.42394682201926281</v>
      </c>
      <c r="BP21" s="22" cm="1">
        <f t="array" aca="1" ref="BP21" ca="1">$AN3/$AL3-SUMPRODUCT($AP3:$AU3,TRANSPOSE(BO$20:BO$25))/$AL3+BO21</f>
        <v>0.43297138837268356</v>
      </c>
      <c r="BQ21" s="22" cm="1">
        <f t="array" aca="1" ref="BQ21" ca="1">$AN3/$AL3-SUMPRODUCT($AP3:$AU3,TRANSPOSE(BP$20:BP$25))/$AL3+BP21</f>
        <v>0.4416291093785043</v>
      </c>
      <c r="BR21" s="22" cm="1">
        <f t="array" aca="1" ref="BR21" ca="1">$AN3/$AL3-SUMPRODUCT($AP3:$AU3,TRANSPOSE(BQ$20:BQ$25))/$AL3+BQ21</f>
        <v>0.44999057626309735</v>
      </c>
      <c r="BS21" s="22" cm="1">
        <f t="array" aca="1" ref="BS21" ca="1">$AN3/$AL3-SUMPRODUCT($AP3:$AU3,TRANSPOSE(BR$20:BR$25))/$AL3+BR21</f>
        <v>0.45810792437378001</v>
      </c>
      <c r="BT21" s="22" cm="1">
        <f t="array" aca="1" ref="BT21" ca="1">$AN3/$AL3-SUMPRODUCT($AP3:$AU3,TRANSPOSE(BS$20:BS$25))/$AL3+BS21</f>
        <v>0.4660199671569194</v>
      </c>
      <c r="BU21" s="22" cm="1">
        <f t="array" aca="1" ref="BU21" ca="1">$AN3/$AL3-SUMPRODUCT($AP3:$AU3,TRANSPOSE(BT$20:BT$25))/$AL3+BT21</f>
        <v>0.47375582595003451</v>
      </c>
      <c r="BV21" s="22" cm="1">
        <f t="array" aca="1" ref="BV21" ca="1">$AN3/$AL3-SUMPRODUCT($AP3:$AU3,TRANSPOSE(BU$20:BU$25))/$AL3+BU21</f>
        <v>0.48133751982951178</v>
      </c>
      <c r="BW21" s="22" cm="1">
        <f t="array" aca="1" ref="BW21" ca="1">$AN3/$AL3-SUMPRODUCT($AP3:$AU3,TRANSPOSE(BV$20:BV$25))/$AL3+BV21</f>
        <v>0.48878183017731502</v>
      </c>
      <c r="BX21" s="22" cm="1">
        <f t="array" aca="1" ref="BX21" ca="1">$AN3/$AL3-SUMPRODUCT($AP3:$AU3,TRANSPOSE(BW$20:BW$25))/$AL3+BW21</f>
        <v>0.49610165385154859</v>
      </c>
      <c r="BY21" s="22" cm="1">
        <f t="array" aca="1" ref="BY21" ca="1">$AN3/$AL3-SUMPRODUCT($AP3:$AU3,TRANSPOSE(BX$20:BX$25))/$AL3+BX21</f>
        <v>0.50330699237169929</v>
      </c>
      <c r="BZ21" s="22" cm="1">
        <f t="array" aca="1" ref="BZ21" ca="1">$AN3/$AL3-SUMPRODUCT($AP3:$AU3,TRANSPOSE(BY$20:BY$25))/$AL3+BY21</f>
        <v>0.51040567965654215</v>
      </c>
      <c r="CA21" s="22" cm="1">
        <f t="array" aca="1" ref="CA21" ca="1">$AN3/$AL3-SUMPRODUCT($AP3:$AU3,TRANSPOSE(BZ$20:BZ$25))/$AL3+BZ21</f>
        <v>0.51740392041881833</v>
      </c>
      <c r="CB21" s="22" cm="1">
        <f t="array" aca="1" ref="CB21" ca="1">$AN3/$AL3-SUMPRODUCT($AP3:$AU3,TRANSPOSE(CA$20:CA$25))/$AL3+CA21</f>
        <v>0.52430669040945888</v>
      </c>
      <c r="CC21" s="22" cm="1">
        <f t="array" aca="1" ref="CC21" ca="1">$AN3/$AL3-SUMPRODUCT($AP3:$AU3,TRANSPOSE(CB$20:CB$25))/$AL3+CB21</f>
        <v>0.53111803519726863</v>
      </c>
      <c r="CD21" s="22" cm="1">
        <f t="array" aca="1" ref="CD21" ca="1">$AN3/$AL3-SUMPRODUCT($AP3:$AU3,TRANSPOSE(CC$20:CC$25))/$AL3+CC21</f>
        <v>0.53784129399656511</v>
      </c>
      <c r="CE21" s="22" cm="1">
        <f t="array" aca="1" ref="CE21" ca="1">$AN3/$AL3-SUMPRODUCT($AP3:$AU3,TRANSPOSE(CD$20:CD$25))/$AL3+CD21</f>
        <v>0.54447926785057277</v>
      </c>
      <c r="CF21" s="22" cm="1">
        <f t="array" aca="1" ref="CF21" ca="1">$AN3/$AL3-SUMPRODUCT($AP3:$AU3,TRANSPOSE(CE$20:CE$25))/$AL3+CE21</f>
        <v>0.55103434632752268</v>
      </c>
      <c r="CG21" s="22" cm="1">
        <f t="array" aca="1" ref="CG21" ca="1">$AN3/$AL3-SUMPRODUCT($AP3:$AU3,TRANSPOSE(CF$20:CF$25))/$AL3+CF21</f>
        <v>0.55750860317200135</v>
      </c>
      <c r="CH21" s="22" cm="1">
        <f t="array" aca="1" ref="CH21" ca="1">$AN3/$AL3-SUMPRODUCT($AP3:$AU3,TRANSPOSE(CG$20:CG$25))/$AL3+CG21</f>
        <v>0.56390386865428033</v>
      </c>
      <c r="CI21" s="22" cm="1">
        <f t="array" aca="1" ref="CI21" ca="1">$AN3/$AL3-SUMPRODUCT($AP3:$AU3,TRANSPOSE(CH$20:CH$25))/$AL3+CH21</f>
        <v>0.57022178438421012</v>
      </c>
      <c r="CJ21" s="22" cm="1">
        <f t="array" aca="1" ref="CJ21" ca="1">$AN3/$AL3-SUMPRODUCT($AP3:$AU3,TRANSPOSE(CI$20:CI$25))/$AL3+CI21</f>
        <v>0.57646384490078395</v>
      </c>
      <c r="CK21" s="22" cm="1">
        <f t="array" aca="1" ref="CK21" ca="1">$AN3/$AL3-SUMPRODUCT($AP3:$AU3,TRANSPOSE(CJ$20:CJ$25))/$AL3+CJ21</f>
        <v>0.58263142927069134</v>
      </c>
      <c r="CL21" s="22" cm="1">
        <f t="array" aca="1" ref="CL21" ca="1">$AN3/$AL3-SUMPRODUCT($AP3:$AU3,TRANSPOSE(CK$20:CK$25))/$AL3+CK21</f>
        <v>0.58872582512738014</v>
      </c>
      <c r="CM21" s="22" cm="1">
        <f t="array" aca="1" ref="CM21" ca="1">$AN3/$AL3-SUMPRODUCT($AP3:$AU3,TRANSPOSE(CL$20:CL$25))/$AL3+CL21</f>
        <v>0.59474824698326123</v>
      </c>
      <c r="CN21" s="22" cm="1">
        <f t="array" aca="1" ref="CN21" ca="1">$AN3/$AL3-SUMPRODUCT($AP3:$AU3,TRANSPOSE(CM$20:CM$25))/$AL3+CM21</f>
        <v>0.6006998501989198</v>
      </c>
      <c r="CO21" s="22" cm="1">
        <f t="array" aca="1" ref="CO21" ca="1">$AN3/$AL3-SUMPRODUCT($AP3:$AU3,TRANSPOSE(CN$20:CN$25))/$AL3+CN21</f>
        <v>0.60658174165589607</v>
      </c>
      <c r="CP21" s="22" cm="1">
        <f t="array" aca="1" ref="CP21" ca="1">$AN3/$AL3-SUMPRODUCT($AP3:$AU3,TRANSPOSE(CO$20:CO$25))/$AL3+CO21</f>
        <v>0.61239498792556035</v>
      </c>
      <c r="CQ21" s="22" cm="1">
        <f t="array" aca="1" ref="CQ21" ca="1">$AN3/$AL3-SUMPRODUCT($AP3:$AU3,TRANSPOSE(CP$20:CP$25))/$AL3+CP21</f>
        <v>0.61814062153482663</v>
      </c>
      <c r="CR21" s="22" cm="1">
        <f t="array" aca="1" ref="CR21" ca="1">$AN3/$AL3-SUMPRODUCT($AP3:$AU3,TRANSPOSE(CQ$20:CQ$25))/$AL3+CQ21</f>
        <v>0.62381964578450444</v>
      </c>
      <c r="CS21" s="22" cm="1">
        <f t="array" aca="1" ref="CS21" ca="1">$AN3/$AL3-SUMPRODUCT($AP3:$AU3,TRANSPOSE(CR$20:CR$25))/$AL3+CR21</f>
        <v>0.62943303846633469</v>
      </c>
      <c r="CT21" s="22" cm="1">
        <f t="array" aca="1" ref="CT21" ca="1">$AN3/$AL3-SUMPRODUCT($AP3:$AU3,TRANSPOSE(CS$20:CS$25))/$AL3+CS21</f>
        <v>0.63498175474160767</v>
      </c>
      <c r="CU21" s="22" cm="1">
        <f t="array" aca="1" ref="CU21" ca="1">$AN3/$AL3-SUMPRODUCT($AP3:$AU3,TRANSPOSE(CT$20:CT$25))/$AL3+CT21</f>
        <v>0.64046672938116656</v>
      </c>
      <c r="CV21" s="22" cm="1">
        <f t="array" aca="1" ref="CV21" ca="1">$AN3/$AL3-SUMPRODUCT($AP3:$AU3,TRANSPOSE(CU$20:CU$25))/$AL3+CU21</f>
        <v>0.64588887851872512</v>
      </c>
      <c r="CW21" s="22" cm="1">
        <f t="array" aca="1" ref="CW21" ca="1">$AN3/$AL3-SUMPRODUCT($AP3:$AU3,TRANSPOSE(CV$20:CV$25))/$AL3+CV21</f>
        <v>0.65124910103305877</v>
      </c>
      <c r="CX21" s="22" cm="1">
        <f t="array" aca="1" ref="CX21" ca="1">$AN3/$AL3-SUMPRODUCT($AP3:$AU3,TRANSPOSE(CW$20:CW$25))/$AL3+CW21</f>
        <v>0.65654827964698748</v>
      </c>
      <c r="CY21" s="22" cm="1">
        <f t="array" aca="1" ref="CY21" ca="1">$AN3/$AL3-SUMPRODUCT($AP3:$AU3,TRANSPOSE(CX$20:CX$25))/$AL3+CX21</f>
        <v>0.66178728181005764</v>
      </c>
      <c r="CZ21" s="22" cm="1">
        <f t="array" aca="1" ref="CZ21" ca="1">$AN3/$AL3-SUMPRODUCT($AP3:$AU3,TRANSPOSE(CY$20:CY$25))/$AL3+CY21</f>
        <v>0.66696696041585679</v>
      </c>
      <c r="DA21" s="22" cm="1">
        <f t="array" aca="1" ref="DA21" ca="1">$AN3/$AL3-SUMPRODUCT($AP3:$AU3,TRANSPOSE(CZ$20:CZ$25))/$AL3+CZ21</f>
        <v>0.67208815439273084</v>
      </c>
      <c r="DB21" s="22" cm="1">
        <f t="array" aca="1" ref="DB21" ca="1">$AN3/$AL3-SUMPRODUCT($AP3:$AU3,TRANSPOSE(DA$20:DA$25))/$AL3+DA21</f>
        <v>0.67715168919743185</v>
      </c>
      <c r="DC21" s="22" cm="1">
        <f t="array" aca="1" ref="DC21" ca="1">$AN3/$AL3-SUMPRODUCT($AP3:$AU3,TRANSPOSE(DB$20:DB$25))/$AL3+DB21</f>
        <v>0.68215837723418682</v>
      </c>
      <c r="DD21" s="22" cm="1">
        <f t="array" aca="1" ref="DD21" ca="1">$AN3/$AL3-SUMPRODUCT($AP3:$AU3,TRANSPOSE(DC$20:DC$25))/$AL3+DC21</f>
        <v>0.68710901821631665</v>
      </c>
      <c r="DE21" s="22" cm="1">
        <f t="array" aca="1" ref="DE21" ca="1">$AN3/$AL3-SUMPRODUCT($AP3:$AU3,TRANSPOSE(DD$20:DD$25))/$AL3+DD21</f>
        <v>0.69200439948345904</v>
      </c>
      <c r="DF21" s="22" cm="1">
        <f t="array" aca="1" ref="DF21" ca="1">$AN3/$AL3-SUMPRODUCT($AP3:$AU3,TRANSPOSE(DE$20:DE$25))/$AL3+DE21</f>
        <v>0.69684529628434611</v>
      </c>
      <c r="DG21" s="22" cm="1">
        <f t="array" aca="1" ref="DG21" ca="1">$AN3/$AL3-SUMPRODUCT($AP3:$AU3,TRANSPOSE(DF$20:DF$25))/$AL3+DF21</f>
        <v>0.70163247203272117</v>
      </c>
      <c r="DH21" s="22" cm="1">
        <f t="array" aca="1" ref="DH21" ca="1">$AN3/$AL3-SUMPRODUCT($AP3:$AU3,TRANSPOSE(DG$20:DG$25))/$AL3+DG21</f>
        <v>0.70636667854218071</v>
      </c>
      <c r="DI21" s="22" cm="1">
        <f t="array" aca="1" ref="DI21" ca="1">$AN3/$AL3-SUMPRODUCT($AP3:$AU3,TRANSPOSE(DH$20:DH$25))/$AL3+DH21</f>
        <v>0.71104865624435942</v>
      </c>
      <c r="DJ21" s="22" cm="1">
        <f t="array" aca="1" ref="DJ21" ca="1">$AN3/$AL3-SUMPRODUCT($AP3:$AU3,TRANSPOSE(DI$20:DI$25))/$AL3+DI21</f>
        <v>0.71567913439382691</v>
      </c>
      <c r="DK21" s="22" cm="1">
        <f t="array" aca="1" ref="DK21" ca="1">$AN3/$AL3-SUMPRODUCT($AP3:$AU3,TRANSPOSE(DJ$20:DJ$25))/$AL3+DJ21</f>
        <v>0.72025883126227397</v>
      </c>
      <c r="DL21" s="22" cm="1">
        <f t="array" aca="1" ref="DL21" ca="1">$AN3/$AL3-SUMPRODUCT($AP3:$AU3,TRANSPOSE(DK$20:DK$25))/$AL3+DK21</f>
        <v>0.72478845432396066</v>
      </c>
      <c r="DM21" s="22" cm="1">
        <f t="array" aca="1" ref="DM21" ca="1">$AN3/$AL3-SUMPRODUCT($AP3:$AU3,TRANSPOSE(DL$20:DL$25))/$AL3+DL21</f>
        <v>0.7292687004339371</v>
      </c>
      <c r="DN21" s="22" cm="1">
        <f t="array" aca="1" ref="DN21" ca="1">$AN3/$AL3-SUMPRODUCT($AP3:$AU3,TRANSPOSE(DM$20:DM$25))/$AL3+DM21</f>
        <v>0.73370025600019284</v>
      </c>
      <c r="DO21" s="22" cm="1">
        <f t="array" aca="1" ref="DO21" ca="1">$AN3/$AL3-SUMPRODUCT($AP3:$AU3,TRANSPOSE(DN$20:DN$25))/$AL3+DN21</f>
        <v>0.73808379715063044</v>
      </c>
      <c r="DP21" s="22" cm="1">
        <f t="array" aca="1" ref="DP21" ca="1">$AN3/$AL3-SUMPRODUCT($AP3:$AU3,TRANSPOSE(DO$20:DO$25))/$AL3+DO21</f>
        <v>0.74241998989554481</v>
      </c>
      <c r="DQ21" s="22" cm="1">
        <f t="array" aca="1" ref="DQ21" ca="1">$AN3/$AL3-SUMPRODUCT($AP3:$AU3,TRANSPOSE(DP$20:DP$25))/$AL3+DP21</f>
        <v>0.74670949028614686</v>
      </c>
      <c r="DR21" s="22" cm="1">
        <f t="array" aca="1" ref="DR21" ca="1">$AN3/$AL3-SUMPRODUCT($AP3:$AU3,TRANSPOSE(DQ$20:DQ$25))/$AL3+DQ21</f>
        <v>0.75095294456953821</v>
      </c>
      <c r="DS21" s="22" cm="1">
        <f t="array" aca="1" ref="DS21" ca="1">$AN3/$AL3-SUMPRODUCT($AP3:$AU3,TRANSPOSE(DR$20:DR$25))/$AL3+DR21</f>
        <v>0.7551509893404651</v>
      </c>
      <c r="DT21" s="22" cm="1">
        <f t="array" aca="1" ref="DT21" ca="1">$AN3/$AL3-SUMPRODUCT($AP3:$AU3,TRANSPOSE(DS$20:DS$25))/$AL3+DS21</f>
        <v>0.75930425169009896</v>
      </c>
      <c r="DU21" s="22" cm="1">
        <f t="array" aca="1" ref="DU21" ca="1">$AN3/$AL3-SUMPRODUCT($AP3:$AU3,TRANSPOSE(DT$20:DT$25))/$AL3+DT21</f>
        <v>0.76341334935205385</v>
      </c>
      <c r="DV21" s="22" cm="1">
        <f t="array" aca="1" ref="DV21" ca="1">$AN3/$AL3-SUMPRODUCT($AP3:$AU3,TRANSPOSE(DU$20:DU$25))/$AL3+DU21</f>
        <v>0.76747889084579124</v>
      </c>
      <c r="DW21" s="22" cm="1">
        <f t="array" aca="1" ref="DW21" ca="1">$AN3/$AL3-SUMPRODUCT($AP3:$AU3,TRANSPOSE(DV$20:DV$25))/$AL3+DV21</f>
        <v>0.77150147561755156</v>
      </c>
      <c r="DX21" s="22" cm="1">
        <f t="array" aca="1" ref="DX21" ca="1">$AN3/$AL3-SUMPRODUCT($AP3:$AU3,TRANSPOSE(DW$20:DW$25))/$AL3+DW21</f>
        <v>0.77548169417891288</v>
      </c>
      <c r="DY21" s="22" cm="1">
        <f t="array" aca="1" ref="DY21" ca="1">$AN3/$AL3-SUMPRODUCT($AP3:$AU3,TRANSPOSE(DX$20:DX$25))/$AL3+DX21</f>
        <v>0.77942012824306861</v>
      </c>
      <c r="DZ21" s="22" cm="1">
        <f t="array" aca="1" ref="DZ21" ca="1">$AN3/$AL3-SUMPRODUCT($AP3:$AU3,TRANSPOSE(DY$20:DY$25))/$AL3+DY21</f>
        <v>0.78331735085889709</v>
      </c>
      <c r="EA21" s="22" cm="1">
        <f t="array" aca="1" ref="EA21" ca="1">$AN3/$AL3-SUMPRODUCT($AP3:$AU3,TRANSPOSE(DZ$20:DZ$25))/$AL3+DZ21</f>
        <v>0.78717392654289053</v>
      </c>
      <c r="EB21" s="22" cm="1">
        <f t="array" aca="1" ref="EB21" ca="1">$AN3/$AL3-SUMPRODUCT($AP3:$AU3,TRANSPOSE(EA$20:EA$25))/$AL3+EA21</f>
        <v>0.79099041140899184</v>
      </c>
      <c r="EC21" s="22" cm="1">
        <f t="array" aca="1" ref="EC21" ca="1">$AN3/$AL3-SUMPRODUCT($AP3:$AU3,TRANSPOSE(EB$20:EB$25))/$AL3+EB21</f>
        <v>0.79476735329640058</v>
      </c>
      <c r="ED21" s="22" cm="1">
        <f t="array" aca="1" ref="ED21" ca="1">$AN3/$AL3-SUMPRODUCT($AP3:$AU3,TRANSPOSE(EC$20:EC$25))/$AL3+EC21</f>
        <v>0.79850529189538033</v>
      </c>
      <c r="EE21" s="22" cm="1">
        <f t="array" aca="1" ref="EE21" ca="1">$AN3/$AL3-SUMPRODUCT($AP3:$AU3,TRANSPOSE(ED$20:ED$25))/$AL3+ED21</f>
        <v>0.80220475887111498</v>
      </c>
      <c r="EF21" s="22" cm="1">
        <f t="array" aca="1" ref="EF21" ca="1">$AN3/$AL3-SUMPRODUCT($AP3:$AU3,TRANSPOSE(EE$20:EE$25))/$AL3+EE21</f>
        <v>0.80586627798565313</v>
      </c>
      <c r="EG21" s="22" cm="1">
        <f t="array" aca="1" ref="EG21" ca="1">$AN3/$AL3-SUMPRODUCT($AP3:$AU3,TRANSPOSE(EF$20:EF$25))/$AL3+EF21</f>
        <v>0.80949036521796791</v>
      </c>
      <c r="EH21" s="22" cm="1">
        <f t="array" aca="1" ref="EH21" ca="1">$AN3/$AL3-SUMPRODUCT($AP3:$AU3,TRANSPOSE(EG$20:EG$25))/$AL3+EG21</f>
        <v>0.81307752888217411</v>
      </c>
      <c r="EI21" s="22" cm="1">
        <f t="array" aca="1" ref="EI21" ca="1">$AN3/$AL3-SUMPRODUCT($AP3:$AU3,TRANSPOSE(EH$20:EH$25))/$AL3+EH21</f>
        <v>0.81662826974392999</v>
      </c>
      <c r="EJ21" s="22" cm="1">
        <f t="array" aca="1" ref="EJ21" ca="1">$AN3/$AL3-SUMPRODUCT($AP3:$AU3,TRANSPOSE(EI$20:EI$25))/$AL3+EI21</f>
        <v>0.82014308113505252</v>
      </c>
      <c r="EK21" s="22" cm="1">
        <f t="array" aca="1" ref="EK21" ca="1">$AN3/$AL3-SUMPRODUCT($AP3:$AU3,TRANSPOSE(EJ$20:EJ$25))/$AL3+EJ21</f>
        <v>0.82362244906638171</v>
      </c>
      <c r="EL21" s="22" cm="1">
        <f t="array" aca="1" ref="EL21" ca="1">$AN3/$AL3-SUMPRODUCT($AP3:$AU3,TRANSPOSE(EK$20:EK$25))/$AL3+EK21</f>
        <v>0.82706685233891197</v>
      </c>
      <c r="EM21" s="22" cm="1">
        <f t="array" aca="1" ref="EM21" ca="1">$AN3/$AL3-SUMPRODUCT($AP3:$AU3,TRANSPOSE(EL$20:EL$25))/$AL3+EL21</f>
        <v>0.83047676265323034</v>
      </c>
      <c r="EN21" s="22" cm="1">
        <f t="array" aca="1" ref="EN21" ca="1">$AN3/$AL3-SUMPRODUCT($AP3:$AU3,TRANSPOSE(EM$20:EM$25))/$AL3+EM21</f>
        <v>0.83385264471727871</v>
      </c>
      <c r="EO21" s="22" cm="1">
        <f t="array" aca="1" ref="EO21" ca="1">$AN3/$AL3-SUMPRODUCT($AP3:$AU3,TRANSPOSE(EN$20:EN$25))/$AL3+EN21</f>
        <v>0.83719495635247121</v>
      </c>
      <c r="EP21" s="22" cm="1">
        <f t="array" aca="1" ref="EP21" ca="1">$AN3/$AL3-SUMPRODUCT($AP3:$AU3,TRANSPOSE(EO$20:EO$25))/$AL3+EO21</f>
        <v>0.84050414859818834</v>
      </c>
      <c r="EQ21" s="22" cm="1">
        <f t="array" aca="1" ref="EQ21" ca="1">$AN3/$AL3-SUMPRODUCT($AP3:$AU3,TRANSPOSE(EP$20:EP$25))/$AL3+EP21</f>
        <v>0.84378066581468003</v>
      </c>
      <c r="ER21" s="22" cm="1">
        <f t="array" aca="1" ref="ER21" ca="1">$AN3/$AL3-SUMPRODUCT($AP3:$AU3,TRANSPOSE(EQ$20:EQ$25))/$AL3+EQ21</f>
        <v>0.84702494578439547</v>
      </c>
      <c r="ES21" s="22" cm="1">
        <f t="array" aca="1" ref="ES21" ca="1">$AN3/$AL3-SUMPRODUCT($AP3:$AU3,TRANSPOSE(ER$20:ER$25))/$AL3+ER21</f>
        <v>0.85023741981176548</v>
      </c>
    </row>
    <row r="22" spans="1:149">
      <c r="A22" s="6">
        <f ca="1">LN((RAND()^(-Results!$E$4))-1)</f>
        <v>-0.33747409193225858</v>
      </c>
      <c r="B22" s="6">
        <f ca="1">LN((RAND()^(-Results!$E$4))-1)</f>
        <v>-2.9352846377143544</v>
      </c>
      <c r="C22" s="6">
        <f ca="1">LN((RAND()^(-Results!$E$4))-1)</f>
        <v>2.5573280205504041</v>
      </c>
      <c r="D22" s="6">
        <f ca="1">LN((RAND()^(-Results!$E$4))-1)</f>
        <v>-0.15689584989920691</v>
      </c>
      <c r="E22" s="6">
        <f ca="1">LN((RAND()^(-Results!$E$4))-1)</f>
        <v>1.1558598860232394</v>
      </c>
      <c r="F22" s="6">
        <f ca="1">LN((RAND()^(-Results!$E$4))-1)</f>
        <v>-0.67707522797510067</v>
      </c>
      <c r="G22" s="6">
        <f ca="1">LN((RAND()^(-Results!$E$4))-1)</f>
        <v>3.9332042336945428</v>
      </c>
      <c r="H22" s="6">
        <f t="shared" ca="1" si="5"/>
        <v>3.7962358660247513</v>
      </c>
      <c r="I22" s="10">
        <f ca="1">SUMPRODUCT(J22:O22,Results!B$12:G$12)+Results!$E$5*H22</f>
        <v>15.628034807314574</v>
      </c>
      <c r="J22" s="10">
        <f ca="1">SUMPRODUCT($A22:$F22,Results!$B$15:$G$15)</f>
        <v>1.6072221791893029</v>
      </c>
      <c r="K22" s="10">
        <f ca="1">SUMPRODUCT($A22:$F22,Results!$B$16:$G$16)</f>
        <v>-6.6557510844628087</v>
      </c>
      <c r="L22" s="10">
        <f ca="1">SUMPRODUCT($A22:$F22,Results!$B$17:$G$17)</f>
        <v>2.6512263112791215</v>
      </c>
      <c r="M22" s="10">
        <f ca="1">SUMPRODUCT($A22:$F22,Results!$B$18:$G$18)</f>
        <v>5.7070587717970316</v>
      </c>
      <c r="N22" s="10">
        <f ca="1">SUMPRODUCT($A22:$F22,Results!$B$19:$G$19)</f>
        <v>-7.2241144732977274</v>
      </c>
      <c r="O22" s="10">
        <f ca="1">SUMPRODUCT($A22:$F22,Results!$B$20:$G$20)</f>
        <v>-6.9977526812590956</v>
      </c>
      <c r="P22" s="10" cm="1">
        <f t="array" aca="1" ref="P22" ca="1">SUMPRODUCT(J22:O22,TRANSPOSE(BL$20:BL$25))+$AD$20-$BL$27</f>
        <v>-4.8439719970791856E-2</v>
      </c>
      <c r="Q22" s="10" cm="1">
        <f t="array" aca="1" ref="Q22" ca="1">SUMPRODUCT(J22:O22,TRANSPOSE(ES$20:ES$25))+$AD$20-$ES$27</f>
        <v>0.52097090839383031</v>
      </c>
      <c r="R22" s="10">
        <f ca="1">I22-Results!$E$5*H22</f>
        <v>0.44309134321556876</v>
      </c>
      <c r="S22" s="10" cm="1">
        <f t="array" aca="1" ref="S22" ca="1">SUMPRODUCT(J22:O22,TRANSPOSE(AR$28:AR$33))+$AD$20-$AC$26</f>
        <v>26.778379760326818</v>
      </c>
      <c r="T22" s="10">
        <f ca="1">SUMPRODUCT(J22:O22,Results!K$9:P$9)</f>
        <v>0.23943045713575017</v>
      </c>
      <c r="U22" s="10">
        <f ca="1">SUMPRODUCT(J22:O22,Results!K$9:P$9)+$AD$20-$AC$31</f>
        <v>0.2245548986246147</v>
      </c>
      <c r="V22" s="10">
        <f t="shared" ca="1" si="6"/>
        <v>15.676474527285366</v>
      </c>
      <c r="W22" s="10">
        <f t="shared" ca="1" si="7"/>
        <v>15.107063898920744</v>
      </c>
      <c r="X22" s="10">
        <f t="shared" ca="1" si="8"/>
        <v>15.184943464099005</v>
      </c>
      <c r="Y22" s="10">
        <f t="shared" ca="1" si="9"/>
        <v>-11.150344953012244</v>
      </c>
      <c r="Z22" s="10">
        <f t="shared" ca="1" si="10"/>
        <v>15.904705569018265</v>
      </c>
      <c r="AA22" s="10">
        <f t="shared" ca="1" si="11"/>
        <v>15.40347990868996</v>
      </c>
      <c r="AC22" s="14" t="s">
        <v>238</v>
      </c>
      <c r="AK22" s="12"/>
      <c r="AP22" s="3">
        <f ca="1">-AP4/$AL4</f>
        <v>0.27601134566535229</v>
      </c>
      <c r="AQ22" s="3">
        <f ca="1">-AQ4/$AL4</f>
        <v>0.10691308453128254</v>
      </c>
      <c r="AR22" s="3">
        <f ca="1">1-AR4/$AL4</f>
        <v>0.4215970433456111</v>
      </c>
      <c r="AS22" s="3">
        <f ca="1">-AS4/$AL4</f>
        <v>-0.13496263713847625</v>
      </c>
      <c r="AT22" s="3">
        <f ca="1">-AT4/$AL4</f>
        <v>-0.27843870796125703</v>
      </c>
      <c r="AU22" s="3">
        <f ca="1">-AU4/$AL4</f>
        <v>0.24596194480722444</v>
      </c>
      <c r="AW22" s="21">
        <f>IF(Results!$E$6=0,0,AR30)</f>
        <v>0</v>
      </c>
      <c r="AX22" s="22" cm="1">
        <f t="array" aca="1" ref="AX22" ca="1">$AN4/$AL4-SUMPRODUCT($AP4:$AU4,TRANSPOSE(AW$20:AW$25))/$AL4+AW22</f>
        <v>2.9086626356823069</v>
      </c>
      <c r="AY22" s="22" cm="1">
        <f t="array" aca="1" ref="AY22" ca="1">$AN4/$AL4-SUMPRODUCT($AP4:$AU4,TRANSPOSE(AX$20:AX$25))/$AL4+AX22</f>
        <v>2.375094135970123</v>
      </c>
      <c r="AZ22" s="22" cm="1">
        <f t="array" aca="1" ref="AZ22" ca="1">$AN4/$AL4-SUMPRODUCT($AP4:$AU4,TRANSPOSE(AY$20:AY$25))/$AL4+AY22</f>
        <v>2.6962237650400271</v>
      </c>
      <c r="BA22" s="22" cm="1">
        <f t="array" aca="1" ref="BA22" ca="1">$AN4/$AL4-SUMPRODUCT($AP4:$AU4,TRANSPOSE(AZ$20:AZ$25))/$AL4+AZ22</f>
        <v>2.7239830554123121</v>
      </c>
      <c r="BB22" s="22" cm="1">
        <f t="array" aca="1" ref="BB22" ca="1">$AN4/$AL4-SUMPRODUCT($AP4:$AU4,TRANSPOSE(BA$20:BA$25))/$AL4+BA22</f>
        <v>2.8018506925507429</v>
      </c>
      <c r="BC22" s="22" cm="1">
        <f t="array" aca="1" ref="BC22" ca="1">$AN4/$AL4-SUMPRODUCT($AP4:$AU4,TRANSPOSE(BB$20:BB$25))/$AL4+BB22</f>
        <v>2.8407544535269564</v>
      </c>
      <c r="BD22" s="22" cm="1">
        <f t="array" aca="1" ref="BD22" ca="1">$AN4/$AL4-SUMPRODUCT($AP4:$AU4,TRANSPOSE(BC$20:BC$25))/$AL4+BC22</f>
        <v>2.8730714755190045</v>
      </c>
      <c r="BE22" s="22" cm="1">
        <f t="array" aca="1" ref="BE22" ca="1">$AN4/$AL4-SUMPRODUCT($AP4:$AU4,TRANSPOSE(BD$20:BD$25))/$AL4+BD22</f>
        <v>2.8943171846570488</v>
      </c>
      <c r="BF22" s="22" cm="1">
        <f t="array" aca="1" ref="BF22" ca="1">$AN4/$AL4-SUMPRODUCT($AP4:$AU4,TRANSPOSE(BE$20:BE$25))/$AL4+BE22</f>
        <v>2.9092375465269376</v>
      </c>
      <c r="BG22" s="22" cm="1">
        <f t="array" aca="1" ref="BG22" ca="1">$AN4/$AL4-SUMPRODUCT($AP4:$AU4,TRANSPOSE(BF$20:BF$25))/$AL4+BF22</f>
        <v>2.9189694100011914</v>
      </c>
      <c r="BH22" s="22" cm="1">
        <f t="array" aca="1" ref="BH22" ca="1">$AN4/$AL4-SUMPRODUCT($AP4:$AU4,TRANSPOSE(BG$20:BG$25))/$AL4+BG22</f>
        <v>2.9250085242509578</v>
      </c>
      <c r="BI22" s="22" cm="1">
        <f t="array" aca="1" ref="BI22" ca="1">$AN4/$AL4-SUMPRODUCT($AP4:$AU4,TRANSPOSE(BH$20:BH$25))/$AL4+BH22</f>
        <v>2.9282620724888391</v>
      </c>
      <c r="BJ22" s="22" cm="1">
        <f t="array" aca="1" ref="BJ22" ca="1">$AN4/$AL4-SUMPRODUCT($AP4:$AU4,TRANSPOSE(BI$20:BI$25))/$AL4+BI22</f>
        <v>2.9294559596081706</v>
      </c>
      <c r="BK22" s="22" cm="1">
        <f t="array" aca="1" ref="BK22" ca="1">$AN4/$AL4-SUMPRODUCT($AP4:$AU4,TRANSPOSE(BJ$20:BJ$25))/$AL4+BJ22</f>
        <v>2.929113259977592</v>
      </c>
      <c r="BL22" s="22" cm="1">
        <f t="array" aca="1" ref="BL22" ca="1">$AN4/$AL4-SUMPRODUCT($AP4:$AU4,TRANSPOSE(BK$20:BK$25))/$AL4+BK22</f>
        <v>2.9276285910204689</v>
      </c>
      <c r="BM22" s="22" cm="1">
        <f t="array" aca="1" ref="BM22" ca="1">$AN4/$AL4-SUMPRODUCT($AP4:$AU4,TRANSPOSE(BL$20:BL$25))/$AL4+BL22</f>
        <v>2.9252958503698578</v>
      </c>
      <c r="BN22" s="22" cm="1">
        <f t="array" aca="1" ref="BN22" ca="1">$AN4/$AL4-SUMPRODUCT($AP4:$AU4,TRANSPOSE(BM$20:BM$25))/$AL4+BM22</f>
        <v>2.9223359024158064</v>
      </c>
      <c r="BO22" s="22" cm="1">
        <f t="array" aca="1" ref="BO22" ca="1">$AN4/$AL4-SUMPRODUCT($AP4:$AU4,TRANSPOSE(BN$20:BN$25))/$AL4+BN22</f>
        <v>2.9189146976786993</v>
      </c>
      <c r="BP22" s="22" cm="1">
        <f t="array" aca="1" ref="BP22" ca="1">$AN4/$AL4-SUMPRODUCT($AP4:$AU4,TRANSPOSE(BO$20:BO$25))/$AL4+BO22</f>
        <v>2.9151572552902625</v>
      </c>
      <c r="BQ22" s="22" cm="1">
        <f t="array" aca="1" ref="BQ22" ca="1">$AN4/$AL4-SUMPRODUCT($AP4:$AU4,TRANSPOSE(BP$20:BP$25))/$AL4+BP22</f>
        <v>2.9111578445287614</v>
      </c>
      <c r="BR22" s="22" cm="1">
        <f t="array" aca="1" ref="BR22" ca="1">$AN4/$AL4-SUMPRODUCT($AP4:$AU4,TRANSPOSE(BQ$20:BQ$25))/$AL4+BQ22</f>
        <v>2.9069876162773558</v>
      </c>
      <c r="BS22" s="22" cm="1">
        <f t="array" aca="1" ref="BS22" ca="1">$AN4/$AL4-SUMPRODUCT($AP4:$AU4,TRANSPOSE(BR$20:BR$25))/$AL4+BR22</f>
        <v>2.9027002910798583</v>
      </c>
      <c r="BT22" s="22" cm="1">
        <f t="array" aca="1" ref="BT22" ca="1">$AN4/$AL4-SUMPRODUCT($AP4:$AU4,TRANSPOSE(BS$20:BS$25))/$AL4+BS22</f>
        <v>2.8983364280589194</v>
      </c>
      <c r="BU22" s="22" cm="1">
        <f t="array" aca="1" ref="BU22" ca="1">$AN4/$AL4-SUMPRODUCT($AP4:$AU4,TRANSPOSE(BT$20:BT$25))/$AL4+BT22</f>
        <v>2.8939266330455244</v>
      </c>
      <c r="BV22" s="22" cm="1">
        <f t="array" aca="1" ref="BV22" ca="1">$AN4/$AL4-SUMPRODUCT($AP4:$AU4,TRANSPOSE(BU$20:BU$25))/$AL4+BU22</f>
        <v>2.8894939763193341</v>
      </c>
      <c r="BW22" s="22" cm="1">
        <f t="array" aca="1" ref="BW22" ca="1">$AN4/$AL4-SUMPRODUCT($AP4:$AU4,TRANSPOSE(BV$20:BV$25))/$AL4+BV22</f>
        <v>2.885055817771609</v>
      </c>
      <c r="BX22" s="22" cm="1">
        <f t="array" aca="1" ref="BX22" ca="1">$AN4/$AL4-SUMPRODUCT($AP4:$AU4,TRANSPOSE(BW$20:BW$25))/$AL4+BW22</f>
        <v>2.8806251869965322</v>
      </c>
      <c r="BY22" s="22" cm="1">
        <f t="array" aca="1" ref="BY22" ca="1">$AN4/$AL4-SUMPRODUCT($AP4:$AU4,TRANSPOSE(BX$20:BX$25))/$AL4+BX22</f>
        <v>2.8762118281590179</v>
      </c>
      <c r="BZ22" s="22" cm="1">
        <f t="array" aca="1" ref="BZ22" ca="1">$AN4/$AL4-SUMPRODUCT($AP4:$AU4,TRANSPOSE(BY$20:BY$25))/$AL4+BY22</f>
        <v>2.8718229919108276</v>
      </c>
      <c r="CA22" s="22" cm="1">
        <f t="array" aca="1" ref="CA22" ca="1">$AN4/$AL4-SUMPRODUCT($AP4:$AU4,TRANSPOSE(BZ$20:BZ$25))/$AL4+BZ22</f>
        <v>2.8674640361080397</v>
      </c>
      <c r="CB22" s="22" cm="1">
        <f t="array" aca="1" ref="CB22" ca="1">$AN4/$AL4-SUMPRODUCT($AP4:$AU4,TRANSPOSE(CA$20:CA$25))/$AL4+CA22</f>
        <v>2.8631388818130108</v>
      </c>
      <c r="CC22" s="22" cm="1">
        <f t="array" aca="1" ref="CC22" ca="1">$AN4/$AL4-SUMPRODUCT($AP4:$AU4,TRANSPOSE(CB$20:CB$25))/$AL4+CB22</f>
        <v>2.8588503596390664</v>
      </c>
      <c r="CD22" s="22" cm="1">
        <f t="array" aca="1" ref="CD22" ca="1">$AN4/$AL4-SUMPRODUCT($AP4:$AU4,TRANSPOSE(CC$20:CC$25))/$AL4+CC22</f>
        <v>2.8546004729266143</v>
      </c>
      <c r="CE22" s="22" cm="1">
        <f t="array" aca="1" ref="CE22" ca="1">$AN4/$AL4-SUMPRODUCT($AP4:$AU4,TRANSPOSE(CD$20:CD$25))/$AL4+CD22</f>
        <v>2.8503905977929347</v>
      </c>
      <c r="CF22" s="22" cm="1">
        <f t="array" aca="1" ref="CF22" ca="1">$AN4/$AL4-SUMPRODUCT($AP4:$AU4,TRANSPOSE(CE$20:CE$25))/$AL4+CE22</f>
        <v>2.8462216352384422</v>
      </c>
      <c r="CG22" s="22" cm="1">
        <f t="array" aca="1" ref="CG22" ca="1">$AN4/$AL4-SUMPRODUCT($AP4:$AU4,TRANSPOSE(CF$20:CF$25))/$AL4+CF22</f>
        <v>2.8420941268220958</v>
      </c>
      <c r="CH22" s="22" cm="1">
        <f t="array" aca="1" ref="CH22" ca="1">$AN4/$AL4-SUMPRODUCT($AP4:$AU4,TRANSPOSE(CG$20:CG$25))/$AL4+CG22</f>
        <v>2.8380083426427403</v>
      </c>
      <c r="CI22" s="22" cm="1">
        <f t="array" aca="1" ref="CI22" ca="1">$AN4/$AL4-SUMPRODUCT($AP4:$AU4,TRANSPOSE(CH$20:CH$25))/$AL4+CH22</f>
        <v>2.8339643482608894</v>
      </c>
      <c r="CJ22" s="22" cm="1">
        <f t="array" aca="1" ref="CJ22" ca="1">$AN4/$AL4-SUMPRODUCT($AP4:$AU4,TRANSPOSE(CI$20:CI$25))/$AL4+CI22</f>
        <v>2.8299620556017322</v>
      </c>
      <c r="CK22" s="22" cm="1">
        <f t="array" aca="1" ref="CK22" ca="1">$AN4/$AL4-SUMPRODUCT($AP4:$AU4,TRANSPOSE(CJ$20:CJ$25))/$AL4+CJ22</f>
        <v>2.8260012616709882</v>
      </c>
      <c r="CL22" s="22" cm="1">
        <f t="array" aca="1" ref="CL22" ca="1">$AN4/$AL4-SUMPRODUCT($AP4:$AU4,TRANSPOSE(CK$20:CK$25))/$AL4+CK22</f>
        <v>2.8220816779970908</v>
      </c>
      <c r="CM22" s="22" cm="1">
        <f t="array" aca="1" ref="CM22" ca="1">$AN4/$AL4-SUMPRODUCT($AP4:$AU4,TRANSPOSE(CL$20:CL$25))/$AL4+CL22</f>
        <v>2.8182029530157666</v>
      </c>
      <c r="CN22" s="22" cm="1">
        <f t="array" aca="1" ref="CN22" ca="1">$AN4/$AL4-SUMPRODUCT($AP4:$AU4,TRANSPOSE(CM$20:CM$25))/$AL4+CM22</f>
        <v>2.8143646890829381</v>
      </c>
      <c r="CO22" s="22" cm="1">
        <f t="array" aca="1" ref="CO22" ca="1">$AN4/$AL4-SUMPRODUCT($AP4:$AU4,TRANSPOSE(CN$20:CN$25))/$AL4+CN22</f>
        <v>2.8105664553988658</v>
      </c>
      <c r="CP22" s="22" cm="1">
        <f t="array" aca="1" ref="CP22" ca="1">$AN4/$AL4-SUMPRODUCT($AP4:$AU4,TRANSPOSE(CO$20:CO$25))/$AL4+CO22</f>
        <v>2.8068077978198747</v>
      </c>
      <c r="CQ22" s="22" cm="1">
        <f t="array" aca="1" ref="CQ22" ca="1">$AN4/$AL4-SUMPRODUCT($AP4:$AU4,TRANSPOSE(CP$20:CP$25))/$AL4+CP22</f>
        <v>2.8030882463008426</v>
      </c>
      <c r="CR22" s="22" cm="1">
        <f t="array" aca="1" ref="CR22" ca="1">$AN4/$AL4-SUMPRODUCT($AP4:$AU4,TRANSPOSE(CQ$20:CQ$25))/$AL4+CQ22</f>
        <v>2.7994073205341476</v>
      </c>
      <c r="CS22" s="22" cm="1">
        <f t="array" aca="1" ref="CS22" ca="1">$AN4/$AL4-SUMPRODUCT($AP4:$AU4,TRANSPOSE(CR$20:CR$25))/$AL4+CR22</f>
        <v>2.7957645342157713</v>
      </c>
      <c r="CT22" s="22" cm="1">
        <f t="array" aca="1" ref="CT22" ca="1">$AN4/$AL4-SUMPRODUCT($AP4:$AU4,TRANSPOSE(CS$20:CS$25))/$AL4+CS22</f>
        <v>2.7921593982664294</v>
      </c>
      <c r="CU22" s="22" cm="1">
        <f t="array" aca="1" ref="CU22" ca="1">$AN4/$AL4-SUMPRODUCT($AP4:$AU4,TRANSPOSE(CT$20:CT$25))/$AL4+CT22</f>
        <v>2.7885914232574009</v>
      </c>
      <c r="CV22" s="22" cm="1">
        <f t="array" aca="1" ref="CV22" ca="1">$AN4/$AL4-SUMPRODUCT($AP4:$AU4,TRANSPOSE(CU$20:CU$25))/$AL4+CU22</f>
        <v>2.7850601212311288</v>
      </c>
      <c r="CW22" s="22" cm="1">
        <f t="array" aca="1" ref="CW22" ca="1">$AN4/$AL4-SUMPRODUCT($AP4:$AU4,TRANSPOSE(CV$20:CV$25))/$AL4+CV22</f>
        <v>2.7815650070613369</v>
      </c>
      <c r="CX22" s="22" cm="1">
        <f t="array" aca="1" ref="CX22" ca="1">$AN4/$AL4-SUMPRODUCT($AP4:$AU4,TRANSPOSE(CW$20:CW$25))/$AL4+CW22</f>
        <v>2.7781055994628741</v>
      </c>
      <c r="CY22" s="22" cm="1">
        <f t="array" aca="1" ref="CY22" ca="1">$AN4/$AL4-SUMPRODUCT($AP4:$AU4,TRANSPOSE(CX$20:CX$25))/$AL4+CX22</f>
        <v>2.7746814217352012</v>
      </c>
      <c r="CZ22" s="22" cm="1">
        <f t="array" aca="1" ref="CZ22" ca="1">$AN4/$AL4-SUMPRODUCT($AP4:$AU4,TRANSPOSE(CY$20:CY$25))/$AL4+CY22</f>
        <v>2.7712920023034275</v>
      </c>
      <c r="DA22" s="22" cm="1">
        <f t="array" aca="1" ref="DA22" ca="1">$AN4/$AL4-SUMPRODUCT($AP4:$AU4,TRANSPOSE(CZ$20:CZ$25))/$AL4+CZ22</f>
        <v>2.7679368751055495</v>
      </c>
      <c r="DB22" s="22" cm="1">
        <f t="array" aca="1" ref="DB22" ca="1">$AN4/$AL4-SUMPRODUCT($AP4:$AU4,TRANSPOSE(DA$20:DA$25))/$AL4+DA22</f>
        <v>2.7646155798629386</v>
      </c>
      <c r="DC22" s="22" cm="1">
        <f t="array" aca="1" ref="DC22" ca="1">$AN4/$AL4-SUMPRODUCT($AP4:$AU4,TRANSPOSE(DB$20:DB$25))/$AL4+DB22</f>
        <v>2.7613276622622962</v>
      </c>
      <c r="DD22" s="22" cm="1">
        <f t="array" aca="1" ref="DD22" ca="1">$AN4/$AL4-SUMPRODUCT($AP4:$AU4,TRANSPOSE(DC$20:DC$25))/$AL4+DC22</f>
        <v>2.7580726740705392</v>
      </c>
      <c r="DE22" s="22" cm="1">
        <f t="array" aca="1" ref="DE22" ca="1">$AN4/$AL4-SUMPRODUCT($AP4:$AU4,TRANSPOSE(DD$20:DD$25))/$AL4+DD22</f>
        <v>2.7548501731989785</v>
      </c>
      <c r="DF22" s="22" cm="1">
        <f t="array" aca="1" ref="DF22" ca="1">$AN4/$AL4-SUMPRODUCT($AP4:$AU4,TRANSPOSE(DE$20:DE$25))/$AL4+DE22</f>
        <v>2.7516597237292286</v>
      </c>
      <c r="DG22" s="22" cm="1">
        <f t="array" aca="1" ref="DG22" ca="1">$AN4/$AL4-SUMPRODUCT($AP4:$AU4,TRANSPOSE(DF$20:DF$25))/$AL4+DF22</f>
        <v>2.7485008959103276</v>
      </c>
      <c r="DH22" s="22" cm="1">
        <f t="array" aca="1" ref="DH22" ca="1">$AN4/$AL4-SUMPRODUCT($AP4:$AU4,TRANSPOSE(DG$20:DG$25))/$AL4+DG22</f>
        <v>2.7453732661342722</v>
      </c>
      <c r="DI22" s="22" cm="1">
        <f t="array" aca="1" ref="DI22" ca="1">$AN4/$AL4-SUMPRODUCT($AP4:$AU4,TRANSPOSE(DH$20:DH$25))/$AL4+DH22</f>
        <v>2.7422764168954603</v>
      </c>
      <c r="DJ22" s="22" cm="1">
        <f t="array" aca="1" ref="DJ22" ca="1">$AN4/$AL4-SUMPRODUCT($AP4:$AU4,TRANSPOSE(DI$20:DI$25))/$AL4+DI22</f>
        <v>2.7392099367382023</v>
      </c>
      <c r="DK22" s="22" cm="1">
        <f t="array" aca="1" ref="DK22" ca="1">$AN4/$AL4-SUMPRODUCT($AP4:$AU4,TRANSPOSE(DJ$20:DJ$25))/$AL4+DJ22</f>
        <v>2.7361734201954864</v>
      </c>
      <c r="DL22" s="22" cm="1">
        <f t="array" aca="1" ref="DL22" ca="1">$AN4/$AL4-SUMPRODUCT($AP4:$AU4,TRANSPOSE(DK$20:DK$25))/$AL4+DK22</f>
        <v>2.7331664677213965</v>
      </c>
      <c r="DM22" s="22" cm="1">
        <f t="array" aca="1" ref="DM22" ca="1">$AN4/$AL4-SUMPRODUCT($AP4:$AU4,TRANSPOSE(DL$20:DL$25))/$AL4+DL22</f>
        <v>2.7301886856190243</v>
      </c>
      <c r="DN22" s="22" cm="1">
        <f t="array" aca="1" ref="DN22" ca="1">$AN4/$AL4-SUMPRODUCT($AP4:$AU4,TRANSPOSE(DM$20:DM$25))/$AL4+DM22</f>
        <v>2.7272396859652619</v>
      </c>
      <c r="DO22" s="22" cm="1">
        <f t="array" aca="1" ref="DO22" ca="1">$AN4/$AL4-SUMPRODUCT($AP4:$AU4,TRANSPOSE(DN$20:DN$25))/$AL4+DN22</f>
        <v>2.7243190865335221</v>
      </c>
      <c r="DP22" s="22" cm="1">
        <f t="array" aca="1" ref="DP22" ca="1">$AN4/$AL4-SUMPRODUCT($AP4:$AU4,TRANSPOSE(DO$20:DO$25))/$AL4+DO22</f>
        <v>2.721426510715196</v>
      </c>
      <c r="DQ22" s="22" cm="1">
        <f t="array" aca="1" ref="DQ22" ca="1">$AN4/$AL4-SUMPRODUCT($AP4:$AU4,TRANSPOSE(DP$20:DP$25))/$AL4+DP22</f>
        <v>2.718561587440441</v>
      </c>
      <c r="DR22" s="22" cm="1">
        <f t="array" aca="1" ref="DR22" ca="1">$AN4/$AL4-SUMPRODUCT($AP4:$AU4,TRANSPOSE(DQ$20:DQ$25))/$AL4+DQ22</f>
        <v>2.7157239510987594</v>
      </c>
      <c r="DS22" s="22" cm="1">
        <f t="array" aca="1" ref="DS22" ca="1">$AN4/$AL4-SUMPRODUCT($AP4:$AU4,TRANSPOSE(DR$20:DR$25))/$AL4+DR22</f>
        <v>2.7129132414597055</v>
      </c>
      <c r="DT22" s="22" cm="1">
        <f t="array" aca="1" ref="DT22" ca="1">$AN4/$AL4-SUMPRODUCT($AP4:$AU4,TRANSPOSE(DS$20:DS$25))/$AL4+DS22</f>
        <v>2.710129103593979</v>
      </c>
      <c r="DU22" s="22" cm="1">
        <f t="array" aca="1" ref="DU22" ca="1">$AN4/$AL4-SUMPRODUCT($AP4:$AU4,TRANSPOSE(DT$20:DT$25))/$AL4+DT22</f>
        <v>2.7073711877950966</v>
      </c>
      <c r="DV22" s="22" cm="1">
        <f t="array" aca="1" ref="DV22" ca="1">$AN4/$AL4-SUMPRODUCT($AP4:$AU4,TRANSPOSE(DU$20:DU$25))/$AL4+DU22</f>
        <v>2.7046391495017748</v>
      </c>
      <c r="DW22" s="22" cm="1">
        <f t="array" aca="1" ref="DW22" ca="1">$AN4/$AL4-SUMPRODUCT($AP4:$AU4,TRANSPOSE(DV$20:DV$25))/$AL4+DV22</f>
        <v>2.7019326492211451</v>
      </c>
      <c r="DX22" s="22" cm="1">
        <f t="array" aca="1" ref="DX22" ca="1">$AN4/$AL4-SUMPRODUCT($AP4:$AU4,TRANSPOSE(DW$20:DW$25))/$AL4+DW22</f>
        <v>2.6992513524528468</v>
      </c>
      <c r="DY22" s="22" cm="1">
        <f t="array" aca="1" ref="DY22" ca="1">$AN4/$AL4-SUMPRODUCT($AP4:$AU4,TRANSPOSE(DX$20:DX$25))/$AL4+DX22</f>
        <v>2.6965949296140796</v>
      </c>
      <c r="DZ22" s="22" cm="1">
        <f t="array" aca="1" ref="DZ22" ca="1">$AN4/$AL4-SUMPRODUCT($AP4:$AU4,TRANSPOSE(DY$20:DY$25))/$AL4+DY22</f>
        <v>2.6939630559656331</v>
      </c>
      <c r="EA22" s="22" cm="1">
        <f t="array" aca="1" ref="EA22" ca="1">$AN4/$AL4-SUMPRODUCT($AP4:$AU4,TRANSPOSE(DZ$20:DZ$25))/$AL4+DZ22</f>
        <v>2.6913554115389191</v>
      </c>
      <c r="EB22" s="22" cm="1">
        <f t="array" aca="1" ref="EB22" ca="1">$AN4/$AL4-SUMPRODUCT($AP4:$AU4,TRANSPOSE(EA$20:EA$25))/$AL4+EA22</f>
        <v>2.6887716810640336</v>
      </c>
      <c r="EC22" s="22" cm="1">
        <f t="array" aca="1" ref="EC22" ca="1">$AN4/$AL4-SUMPRODUCT($AP4:$AU4,TRANSPOSE(EB$20:EB$25))/$AL4+EB22</f>
        <v>2.6862115538988309</v>
      </c>
      <c r="ED22" s="22" cm="1">
        <f t="array" aca="1" ref="ED22" ca="1">$AN4/$AL4-SUMPRODUCT($AP4:$AU4,TRANSPOSE(EC$20:EC$25))/$AL4+EC22</f>
        <v>2.6836747239590379</v>
      </c>
      <c r="EE22" s="22" cm="1">
        <f t="array" aca="1" ref="EE22" ca="1">$AN4/$AL4-SUMPRODUCT($AP4:$AU4,TRANSPOSE(ED$20:ED$25))/$AL4+ED22</f>
        <v>2.6811608896493841</v>
      </c>
      <c r="EF22" s="22" cm="1">
        <f t="array" aca="1" ref="EF22" ca="1">$AN4/$AL4-SUMPRODUCT($AP4:$AU4,TRANSPOSE(EE$20:EE$25))/$AL4+EE22</f>
        <v>2.6786697537957553</v>
      </c>
      <c r="EG22" s="22" cm="1">
        <f t="array" aca="1" ref="EG22" ca="1">$AN4/$AL4-SUMPRODUCT($AP4:$AU4,TRANSPOSE(EF$20:EF$25))/$AL4+EF22</f>
        <v>2.6762010235783538</v>
      </c>
      <c r="EH22" s="22" cm="1">
        <f t="array" aca="1" ref="EH22" ca="1">$AN4/$AL4-SUMPRODUCT($AP4:$AU4,TRANSPOSE(EG$20:EG$25))/$AL4+EG22</f>
        <v>2.6737544104658655</v>
      </c>
      <c r="EI22" s="22" cm="1">
        <f t="array" aca="1" ref="EI22" ca="1">$AN4/$AL4-SUMPRODUCT($AP4:$AU4,TRANSPOSE(EH$20:EH$25))/$AL4+EH22</f>
        <v>2.6713296301506113</v>
      </c>
      <c r="EJ22" s="22" cm="1">
        <f t="array" aca="1" ref="EJ22" ca="1">$AN4/$AL4-SUMPRODUCT($AP4:$AU4,TRANSPOSE(EI$20:EI$25))/$AL4+EI22</f>
        <v>2.6689264024846797</v>
      </c>
      <c r="EK22" s="22" cm="1">
        <f t="array" aca="1" ref="EK22" ca="1">$AN4/$AL4-SUMPRODUCT($AP4:$AU4,TRANSPOSE(EJ$20:EJ$25))/$AL4+EJ22</f>
        <v>2.6665444514170216</v>
      </c>
      <c r="EL22" s="22" cm="1">
        <f t="array" aca="1" ref="EL22" ca="1">$AN4/$AL4-SUMPRODUCT($AP4:$AU4,TRANSPOSE(EK$20:EK$25))/$AL4+EK22</f>
        <v>2.6641835049315037</v>
      </c>
      <c r="EM22" s="22" cm="1">
        <f t="array" aca="1" ref="EM22" ca="1">$AN4/$AL4-SUMPRODUCT($AP4:$AU4,TRANSPOSE(EL$20:EL$25))/$AL4+EL22</f>
        <v>2.6618432949858977</v>
      </c>
      <c r="EN22" s="22" cm="1">
        <f t="array" aca="1" ref="EN22" ca="1">$AN4/$AL4-SUMPRODUCT($AP4:$AU4,TRANSPOSE(EM$20:EM$25))/$AL4+EM22</f>
        <v>2.6595235574517959</v>
      </c>
      <c r="EO22" s="22" cm="1">
        <f t="array" aca="1" ref="EO22" ca="1">$AN4/$AL4-SUMPRODUCT($AP4:$AU4,TRANSPOSE(EN$20:EN$25))/$AL4+EN22</f>
        <v>2.6572240320554403</v>
      </c>
      <c r="EP22" s="22" cm="1">
        <f t="array" aca="1" ref="EP22" ca="1">$AN4/$AL4-SUMPRODUCT($AP4:$AU4,TRANSPOSE(EO$20:EO$25))/$AL4+EO22</f>
        <v>2.6549444623194551</v>
      </c>
      <c r="EQ22" s="22" cm="1">
        <f t="array" aca="1" ref="EQ22" ca="1">$AN4/$AL4-SUMPRODUCT($AP4:$AU4,TRANSPOSE(EP$20:EP$25))/$AL4+EP22</f>
        <v>2.6526845955054594</v>
      </c>
      <c r="ER22" s="22" cm="1">
        <f t="array" aca="1" ref="ER22" ca="1">$AN4/$AL4-SUMPRODUCT($AP4:$AU4,TRANSPOSE(EQ$20:EQ$25))/$AL4+EQ22</f>
        <v>2.6504441825575609</v>
      </c>
      <c r="ES22" s="22" cm="1">
        <f t="array" aca="1" ref="ES22" ca="1">$AN4/$AL4-SUMPRODUCT($AP4:$AU4,TRANSPOSE(ER$20:ER$25))/$AL4+ER22</f>
        <v>2.6482229780467033</v>
      </c>
    </row>
    <row r="23" spans="1:149">
      <c r="A23" s="6">
        <f ca="1">LN((RAND()^(-Results!$E$4))-1)</f>
        <v>-1.049412515502492</v>
      </c>
      <c r="B23" s="6">
        <f ca="1">LN((RAND()^(-Results!$E$4))-1)</f>
        <v>1.2258686227592235</v>
      </c>
      <c r="C23" s="6">
        <f ca="1">LN((RAND()^(-Results!$E$4))-1)</f>
        <v>-1.6698730041017511</v>
      </c>
      <c r="D23" s="6">
        <f ca="1">LN((RAND()^(-Results!$E$4))-1)</f>
        <v>-0.29254958777805568</v>
      </c>
      <c r="E23" s="6">
        <f ca="1">LN((RAND()^(-Results!$E$4))-1)</f>
        <v>-2.2403954368613057</v>
      </c>
      <c r="F23" s="6">
        <f ca="1">LN((RAND()^(-Results!$E$4))-1)</f>
        <v>0.33319770776470881</v>
      </c>
      <c r="G23" s="6">
        <f ca="1">LN((RAND()^(-Results!$E$4))-1)</f>
        <v>-0.88036846197442509</v>
      </c>
      <c r="H23" s="6">
        <f t="shared" ca="1" si="5"/>
        <v>-1.0173368296442165</v>
      </c>
      <c r="I23" s="10">
        <f ca="1">SUMPRODUCT(J23:O23,Results!B$12:G$12)+Results!$E$5*H23</f>
        <v>37.164374362170719</v>
      </c>
      <c r="J23" s="10">
        <f ca="1">SUMPRODUCT($A23:$F23,Results!$B$15:$G$15)</f>
        <v>-6.0057190237120572</v>
      </c>
      <c r="K23" s="10">
        <f ca="1">SUMPRODUCT($A23:$F23,Results!$B$16:$G$16)</f>
        <v>1.4972564687478855</v>
      </c>
      <c r="L23" s="10">
        <f ca="1">SUMPRODUCT($A23:$F23,Results!$B$17:$G$17)</f>
        <v>4.3740039597841855</v>
      </c>
      <c r="M23" s="10">
        <f ca="1">SUMPRODUCT($A23:$F23,Results!$B$18:$G$18)</f>
        <v>-3.9892948659645797</v>
      </c>
      <c r="N23" s="10">
        <f ca="1">SUMPRODUCT($A23:$F23,Results!$B$19:$G$19)</f>
        <v>12.168140488547714</v>
      </c>
      <c r="O23" s="10">
        <f ca="1">SUMPRODUCT($A23:$F23,Results!$B$20:$G$20)</f>
        <v>1.2022513726009094</v>
      </c>
      <c r="P23" s="10" cm="1">
        <f t="array" aca="1" ref="P23" ca="1">SUMPRODUCT(J23:O23,TRANSPOSE(BL$20:BL$25))+$AD$20-$BL$27</f>
        <v>41.627242842783126</v>
      </c>
      <c r="Q23" s="10" cm="1">
        <f t="array" aca="1" ref="Q23" ca="1">SUMPRODUCT(J23:O23,TRANSPOSE(ES$20:ES$25))+$AD$20-$ES$27</f>
        <v>41.333292458975627</v>
      </c>
      <c r="R23" s="10">
        <f ca="1">I23-Results!$E$5*H23</f>
        <v>41.233721680747585</v>
      </c>
      <c r="S23" s="10" cm="1">
        <f t="array" aca="1" ref="S23" ca="1">SUMPRODUCT(J23:O23,TRANSPOSE(AR$28:AR$33))+$AD$20-$AC$26</f>
        <v>20.682488629710594</v>
      </c>
      <c r="T23" s="10">
        <f ca="1">SUMPRODUCT(J23:O23,Results!K$9:P$9)</f>
        <v>41.337962169142109</v>
      </c>
      <c r="U23" s="10">
        <f ca="1">SUMPRODUCT(J23:O23,Results!K$9:P$9)+$AD$20-$AC$31</f>
        <v>41.323086610630973</v>
      </c>
      <c r="V23" s="10">
        <f t="shared" ca="1" si="6"/>
        <v>-4.462868480612407</v>
      </c>
      <c r="W23" s="10">
        <f t="shared" ca="1" si="7"/>
        <v>-4.1689180968049087</v>
      </c>
      <c r="X23" s="10">
        <f t="shared" ca="1" si="8"/>
        <v>-4.0693473185768667</v>
      </c>
      <c r="Y23" s="10">
        <f t="shared" ca="1" si="9"/>
        <v>16.481885732460125</v>
      </c>
      <c r="Z23" s="10">
        <f t="shared" ca="1" si="10"/>
        <v>37.44104512387441</v>
      </c>
      <c r="AA23" s="10">
        <f t="shared" ca="1" si="11"/>
        <v>-4.1587122484602546</v>
      </c>
      <c r="AC23" s="28">
        <f ca="1">COUNT(A:A)</f>
        <v>1000</v>
      </c>
      <c r="AK23" s="12"/>
      <c r="AP23" s="3">
        <f ca="1">-AP5/$AL5</f>
        <v>0.26659889958747629</v>
      </c>
      <c r="AQ23" s="3">
        <f ca="1">-AQ5/$AL5</f>
        <v>9.0669544994740156E-2</v>
      </c>
      <c r="AR23" s="3">
        <f ca="1">-AR5/$AL5</f>
        <v>-0.14041306457263786</v>
      </c>
      <c r="AS23" s="3">
        <f ca="1">1-AS5/$AL5</f>
        <v>0.71578844635915817</v>
      </c>
      <c r="AT23" s="3">
        <f ca="1">-AT5/$AL5</f>
        <v>0.29652185246996948</v>
      </c>
      <c r="AU23" s="3">
        <f ca="1">-AU5/$AL5</f>
        <v>0.12844597725188642</v>
      </c>
      <c r="AW23" s="21">
        <f>IF(Results!$E$6=0,0,AR31)</f>
        <v>0</v>
      </c>
      <c r="AX23" s="22" cm="1">
        <f t="array" aca="1" ref="AX23" ca="1">$AN5/$AL5-SUMPRODUCT($AP5:$AU5,TRANSPOSE(AW$20:AW$25))/$AL5+AW23</f>
        <v>0.48456610905767178</v>
      </c>
      <c r="AY23" s="22" cm="1">
        <f t="array" aca="1" ref="AY23" ca="1">$AN5/$AL5-SUMPRODUCT($AP5:$AU5,TRANSPOSE(AX$20:AX$25))/$AL5+AX23</f>
        <v>0.1758103042692345</v>
      </c>
      <c r="AZ23" s="22" cm="1">
        <f t="array" aca="1" ref="AZ23" ca="1">$AN5/$AL5-SUMPRODUCT($AP5:$AU5,TRANSPOSE(AY$20:AY$25))/$AL5+AY23</f>
        <v>0.27297524150933256</v>
      </c>
      <c r="BA23" s="22" cm="1">
        <f t="array" aca="1" ref="BA23" ca="1">$AN5/$AL5-SUMPRODUCT($AP5:$AU5,TRANSPOSE(AZ$20:AZ$25))/$AL5+AZ23</f>
        <v>0.25436210305026952</v>
      </c>
      <c r="BB23" s="22" cm="1">
        <f t="array" aca="1" ref="BB23" ca="1">$AN5/$AL5-SUMPRODUCT($AP5:$AU5,TRANSPOSE(BA$20:BA$25))/$AL5+BA23</f>
        <v>0.26890948603663001</v>
      </c>
      <c r="BC23" s="22" cm="1">
        <f t="array" aca="1" ref="BC23" ca="1">$AN5/$AL5-SUMPRODUCT($AP5:$AU5,TRANSPOSE(BB$20:BB$25))/$AL5+BB23</f>
        <v>0.27303887834695217</v>
      </c>
      <c r="BD23" s="22" cm="1">
        <f t="array" aca="1" ref="BD23" ca="1">$AN5/$AL5-SUMPRODUCT($AP5:$AU5,TRANSPOSE(BC$20:BC$25))/$AL5+BC23</f>
        <v>0.27899445392977862</v>
      </c>
      <c r="BE23" s="22" cm="1">
        <f t="array" aca="1" ref="BE23" ca="1">$AN5/$AL5-SUMPRODUCT($AP5:$AU5,TRANSPOSE(BD$20:BD$25))/$AL5+BD23</f>
        <v>0.28323788381548587</v>
      </c>
      <c r="BF23" s="22" cm="1">
        <f t="array" aca="1" ref="BF23" ca="1">$AN5/$AL5-SUMPRODUCT($AP5:$AU5,TRANSPOSE(BE$20:BE$25))/$AL5+BE23</f>
        <v>0.28689028462851113</v>
      </c>
      <c r="BG23" s="22" cm="1">
        <f t="array" aca="1" ref="BG23" ca="1">$AN5/$AL5-SUMPRODUCT($AP5:$AU5,TRANSPOSE(BF$20:BF$25))/$AL5+BF23</f>
        <v>0.28978273052858161</v>
      </c>
      <c r="BH23" s="22" cm="1">
        <f t="array" aca="1" ref="BH23" ca="1">$AN5/$AL5-SUMPRODUCT($AP5:$AU5,TRANSPOSE(BG$20:BG$25))/$AL5+BG23</f>
        <v>0.29212609914369453</v>
      </c>
      <c r="BI23" s="22" cm="1">
        <f t="array" aca="1" ref="BI23" ca="1">$AN5/$AL5-SUMPRODUCT($AP5:$AU5,TRANSPOSE(BH$20:BH$25))/$AL5+BH23</f>
        <v>0.29401157727887794</v>
      </c>
      <c r="BJ23" s="22" cm="1">
        <f t="array" aca="1" ref="BJ23" ca="1">$AN5/$AL5-SUMPRODUCT($AP5:$AU5,TRANSPOSE(BI$20:BI$25))/$AL5+BI23</f>
        <v>0.29554589715331026</v>
      </c>
      <c r="BK23" s="22" cm="1">
        <f t="array" aca="1" ref="BK23" ca="1">$AN5/$AL5-SUMPRODUCT($AP5:$AU5,TRANSPOSE(BJ$20:BJ$25))/$AL5+BJ23</f>
        <v>0.29681026709924768</v>
      </c>
      <c r="BL23" s="22" cm="1">
        <f t="array" aca="1" ref="BL23" ca="1">$AN5/$AL5-SUMPRODUCT($AP5:$AU5,TRANSPOSE(BK$20:BK$25))/$AL5+BK23</f>
        <v>0.29787304425134087</v>
      </c>
      <c r="BM23" s="22" cm="1">
        <f t="array" aca="1" ref="BM23" ca="1">$AN5/$AL5-SUMPRODUCT($AP5:$AU5,TRANSPOSE(BL$20:BL$25))/$AL5+BL23</f>
        <v>0.29878833620346129</v>
      </c>
      <c r="BN23" s="22" cm="1">
        <f t="array" aca="1" ref="BN23" ca="1">$AN5/$AL5-SUMPRODUCT($AP5:$AU5,TRANSPOSE(BM$20:BM$25))/$AL5+BM23</f>
        <v>0.2995990904901365</v>
      </c>
      <c r="BO23" s="22" cm="1">
        <f t="array" aca="1" ref="BO23" ca="1">$AN5/$AL5-SUMPRODUCT($AP5:$AU5,TRANSPOSE(BN$20:BN$25))/$AL5+BN23</f>
        <v>0.30033886018798606</v>
      </c>
      <c r="BP23" s="22" cm="1">
        <f t="array" aca="1" ref="BP23" ca="1">$AN5/$AL5-SUMPRODUCT($AP5:$AU5,TRANSPOSE(BO$20:BO$25))/$AL5+BO23</f>
        <v>0.30103369311093625</v>
      </c>
      <c r="BQ23" s="22" cm="1">
        <f t="array" aca="1" ref="BQ23" ca="1">$AN5/$AL5-SUMPRODUCT($AP5:$AU5,TRANSPOSE(BP$20:BP$25))/$AL5+BP23</f>
        <v>0.30170364688857987</v>
      </c>
      <c r="BR23" s="22" cm="1">
        <f t="array" aca="1" ref="BR23" ca="1">$AN5/$AL5-SUMPRODUCT($AP5:$AU5,TRANSPOSE(BQ$20:BQ$25))/$AL5+BQ23</f>
        <v>0.30236406509663627</v>
      </c>
      <c r="BS23" s="22" cm="1">
        <f t="array" aca="1" ref="BS23" ca="1">$AN5/$AL5-SUMPRODUCT($AP5:$AU5,TRANSPOSE(BR$20:BR$25))/$AL5+BR23</f>
        <v>0.30302660331452819</v>
      </c>
      <c r="BT23" s="22" cm="1">
        <f t="array" aca="1" ref="BT23" ca="1">$AN5/$AL5-SUMPRODUCT($AP5:$AU5,TRANSPOSE(BS$20:BS$25))/$AL5+BS23</f>
        <v>0.30370005029771857</v>
      </c>
      <c r="BU23" s="22" cm="1">
        <f t="array" aca="1" ref="BU23" ca="1">$AN5/$AL5-SUMPRODUCT($AP5:$AU5,TRANSPOSE(BT$20:BT$25))/$AL5+BT23</f>
        <v>0.30439097619504268</v>
      </c>
      <c r="BV23" s="22" cm="1">
        <f t="array" aca="1" ref="BV23" ca="1">$AN5/$AL5-SUMPRODUCT($AP5:$AU5,TRANSPOSE(BU$20:BU$25))/$AL5+BU23</f>
        <v>0.30510424085707705</v>
      </c>
      <c r="BW23" s="22" cm="1">
        <f t="array" aca="1" ref="BW23" ca="1">$AN5/$AL5-SUMPRODUCT($AP5:$AU5,TRANSPOSE(BV$20:BV$25))/$AL5+BV23</f>
        <v>0.30584338986003423</v>
      </c>
      <c r="BX23" s="22" cm="1">
        <f t="array" aca="1" ref="BX23" ca="1">$AN5/$AL5-SUMPRODUCT($AP5:$AU5,TRANSPOSE(BW$20:BW$25))/$AL5+BW23</f>
        <v>0.30661096165376206</v>
      </c>
      <c r="BY23" s="22" cm="1">
        <f t="array" aca="1" ref="BY23" ca="1">$AN5/$AL5-SUMPRODUCT($AP5:$AU5,TRANSPOSE(BX$20:BX$25))/$AL5+BX23</f>
        <v>0.30740872488626342</v>
      </c>
      <c r="BZ23" s="22" cm="1">
        <f t="array" aca="1" ref="BZ23" ca="1">$AN5/$AL5-SUMPRODUCT($AP5:$AU5,TRANSPOSE(BY$20:BY$25))/$AL5+BY23</f>
        <v>0.30823786124360902</v>
      </c>
      <c r="CA23" s="22" cm="1">
        <f t="array" aca="1" ref="CA23" ca="1">$AN5/$AL5-SUMPRODUCT($AP5:$AU5,TRANSPOSE(BZ$20:BZ$25))/$AL5+BZ23</f>
        <v>0.3090991059804763</v>
      </c>
      <c r="CB23" s="22" cm="1">
        <f t="array" aca="1" ref="CB23" ca="1">$AN5/$AL5-SUMPRODUCT($AP5:$AU5,TRANSPOSE(CA$20:CA$25))/$AL5+CA23</f>
        <v>0.30999285572525975</v>
      </c>
      <c r="CC23" s="22" cm="1">
        <f t="array" aca="1" ref="CC23" ca="1">$AN5/$AL5-SUMPRODUCT($AP5:$AU5,TRANSPOSE(CB$20:CB$25))/$AL5+CB23</f>
        <v>0.31091925105004192</v>
      </c>
      <c r="CD23" s="22" cm="1">
        <f t="array" aca="1" ref="CD23" ca="1">$AN5/$AL5-SUMPRODUCT($AP5:$AU5,TRANSPOSE(CC$20:CC$25))/$AL5+CC23</f>
        <v>0.31187823962892219</v>
      </c>
      <c r="CE23" s="22" cm="1">
        <f t="array" aca="1" ref="CE23" ca="1">$AN5/$AL5-SUMPRODUCT($AP5:$AU5,TRANSPOSE(CD$20:CD$25))/$AL5+CD23</f>
        <v>0.31286962449338207</v>
      </c>
      <c r="CF23" s="22" cm="1">
        <f t="array" aca="1" ref="CF23" ca="1">$AN5/$AL5-SUMPRODUCT($AP5:$AU5,TRANSPOSE(CE$20:CE$25))/$AL5+CE23</f>
        <v>0.31389310086406219</v>
      </c>
      <c r="CG23" s="22" cm="1">
        <f t="array" aca="1" ref="CG23" ca="1">$AN5/$AL5-SUMPRODUCT($AP5:$AU5,TRANSPOSE(CF$20:CF$25))/$AL5+CF23</f>
        <v>0.31494828423704796</v>
      </c>
      <c r="CH23" s="22" cm="1">
        <f t="array" aca="1" ref="CH23" ca="1">$AN5/$AL5-SUMPRODUCT($AP5:$AU5,TRANSPOSE(CG$20:CG$25))/$AL5+CG23</f>
        <v>0.31603473178177749</v>
      </c>
      <c r="CI23" s="22" cm="1">
        <f t="array" aca="1" ref="CI23" ca="1">$AN5/$AL5-SUMPRODUCT($AP5:$AU5,TRANSPOSE(CH$20:CH$25))/$AL5+CH23</f>
        <v>0.31715195862808127</v>
      </c>
      <c r="CJ23" s="22" cm="1">
        <f t="array" aca="1" ref="CJ23" ca="1">$AN5/$AL5-SUMPRODUCT($AP5:$AU5,TRANSPOSE(CI$20:CI$25))/$AL5+CI23</f>
        <v>0.31829945025047701</v>
      </c>
      <c r="CK23" s="22" cm="1">
        <f t="array" aca="1" ref="CK23" ca="1">$AN5/$AL5-SUMPRODUCT($AP5:$AU5,TRANSPOSE(CJ$20:CJ$25))/$AL5+CJ23</f>
        <v>0.31947667187397383</v>
      </c>
      <c r="CL23" s="22" cm="1">
        <f t="array" aca="1" ref="CL23" ca="1">$AN5/$AL5-SUMPRODUCT($AP5:$AU5,TRANSPOSE(CK$20:CK$25))/$AL5+CK23</f>
        <v>0.32068307560785231</v>
      </c>
      <c r="CM23" s="22" cm="1">
        <f t="array" aca="1" ref="CM23" ca="1">$AN5/$AL5-SUMPRODUCT($AP5:$AU5,TRANSPOSE(CL$20:CL$25))/$AL5+CL23</f>
        <v>0.32191810584705366</v>
      </c>
      <c r="CN23" s="22" cm="1">
        <f t="array" aca="1" ref="CN23" ca="1">$AN5/$AL5-SUMPRODUCT($AP5:$AU5,TRANSPOSE(CM$20:CM$25))/$AL5+CM23</f>
        <v>0.32318120335312911</v>
      </c>
      <c r="CO23" s="22" cm="1">
        <f t="array" aca="1" ref="CO23" ca="1">$AN5/$AL5-SUMPRODUCT($AP5:$AU5,TRANSPOSE(CN$20:CN$25))/$AL5+CN23</f>
        <v>0.32447180832910721</v>
      </c>
      <c r="CP23" s="22" cm="1">
        <f t="array" aca="1" ref="CP23" ca="1">$AN5/$AL5-SUMPRODUCT($AP5:$AU5,TRANSPOSE(CO$20:CO$25))/$AL5+CO23</f>
        <v>0.32578936272804215</v>
      </c>
      <c r="CQ23" s="22" cm="1">
        <f t="array" aca="1" ref="CQ23" ca="1">$AN5/$AL5-SUMPRODUCT($AP5:$AU5,TRANSPOSE(CP$20:CP$25))/$AL5+CP23</f>
        <v>0.32713331197809492</v>
      </c>
      <c r="CR23" s="22" cm="1">
        <f t="array" aca="1" ref="CR23" ca="1">$AN5/$AL5-SUMPRODUCT($AP5:$AU5,TRANSPOSE(CQ$20:CQ$25))/$AL5+CQ23</f>
        <v>0.32850310626351881</v>
      </c>
      <c r="CS23" s="22" cm="1">
        <f t="array" aca="1" ref="CS23" ca="1">$AN5/$AL5-SUMPRODUCT($AP5:$AU5,TRANSPOSE(CR$20:CR$25))/$AL5+CR23</f>
        <v>0.32989820146779908</v>
      </c>
      <c r="CT23" s="22" cm="1">
        <f t="array" aca="1" ref="CT23" ca="1">$AN5/$AL5-SUMPRODUCT($AP5:$AU5,TRANSPOSE(CS$20:CS$25))/$AL5+CS23</f>
        <v>0.33131805985989399</v>
      </c>
      <c r="CU23" s="22" cm="1">
        <f t="array" aca="1" ref="CU23" ca="1">$AN5/$AL5-SUMPRODUCT($AP5:$AU5,TRANSPOSE(CT$20:CT$25))/$AL5+CT23</f>
        <v>0.33276215058526531</v>
      </c>
      <c r="CV23" s="22" cm="1">
        <f t="array" aca="1" ref="CV23" ca="1">$AN5/$AL5-SUMPRODUCT($AP5:$AU5,TRANSPOSE(CU$20:CU$25))/$AL5+CU23</f>
        <v>0.33422995000868921</v>
      </c>
      <c r="CW23" s="22" cm="1">
        <f t="array" aca="1" ref="CW23" ca="1">$AN5/$AL5-SUMPRODUCT($AP5:$AU5,TRANSPOSE(CV$20:CV$25))/$AL5+CV23</f>
        <v>0.33572094194464108</v>
      </c>
      <c r="CX23" s="22" cm="1">
        <f t="array" aca="1" ref="CX23" ca="1">$AN5/$AL5-SUMPRODUCT($AP5:$AU5,TRANSPOSE(CW$20:CW$25))/$AL5+CW23</f>
        <v>0.33723461780251313</v>
      </c>
      <c r="CY23" s="22" cm="1">
        <f t="array" aca="1" ref="CY23" ca="1">$AN5/$AL5-SUMPRODUCT($AP5:$AU5,TRANSPOSE(CX$20:CX$25))/$AL5+CX23</f>
        <v>0.33877047666742982</v>
      </c>
      <c r="CZ23" s="22" cm="1">
        <f t="array" aca="1" ref="CZ23" ca="1">$AN5/$AL5-SUMPRODUCT($AP5:$AU5,TRANSPOSE(CY$20:CY$25))/$AL5+CY23</f>
        <v>0.34032802533246209</v>
      </c>
      <c r="DA23" s="22" cm="1">
        <f t="array" aca="1" ref="DA23" ca="1">$AN5/$AL5-SUMPRODUCT($AP5:$AU5,TRANSPOSE(CZ$20:CZ$25))/$AL5+CZ23</f>
        <v>0.34190677829427729</v>
      </c>
      <c r="DB23" s="22" cm="1">
        <f t="array" aca="1" ref="DB23" ca="1">$AN5/$AL5-SUMPRODUCT($AP5:$AU5,TRANSPOSE(DA$20:DA$25))/$AL5+DA23</f>
        <v>0.34350625772138155</v>
      </c>
      <c r="DC23" s="22" cm="1">
        <f t="array" aca="1" ref="DC23" ca="1">$AN5/$AL5-SUMPRODUCT($AP5:$AU5,TRANSPOSE(DB$20:DB$25))/$AL5+DB23</f>
        <v>0.34512599340192418</v>
      </c>
      <c r="DD23" s="22" cm="1">
        <f t="array" aca="1" ref="DD23" ca="1">$AN5/$AL5-SUMPRODUCT($AP5:$AU5,TRANSPOSE(DC$20:DC$25))/$AL5+DC23</f>
        <v>0.34676552267636468</v>
      </c>
      <c r="DE23" s="22" cm="1">
        <f t="array" aca="1" ref="DE23" ca="1">$AN5/$AL5-SUMPRODUCT($AP5:$AU5,TRANSPOSE(DD$20:DD$25))/$AL5+DD23</f>
        <v>0.34842439035903638</v>
      </c>
      <c r="DF23" s="22" cm="1">
        <f t="array" aca="1" ref="DF23" ca="1">$AN5/$AL5-SUMPRODUCT($AP5:$AU5,TRANSPOSE(DE$20:DE$25))/$AL5+DE23</f>
        <v>0.35010214865166561</v>
      </c>
      <c r="DG23" s="22" cm="1">
        <f t="array" aca="1" ref="DG23" ca="1">$AN5/$AL5-SUMPRODUCT($AP5:$AU5,TRANSPOSE(DF$20:DF$25))/$AL5+DF23</f>
        <v>0.35179835705117951</v>
      </c>
      <c r="DH23" s="22" cm="1">
        <f t="array" aca="1" ref="DH23" ca="1">$AN5/$AL5-SUMPRODUCT($AP5:$AU5,TRANSPOSE(DG$20:DG$25))/$AL5+DG23</f>
        <v>0.35351258225356236</v>
      </c>
      <c r="DI23" s="22" cm="1">
        <f t="array" aca="1" ref="DI23" ca="1">$AN5/$AL5-SUMPRODUCT($AP5:$AU5,TRANSPOSE(DH$20:DH$25))/$AL5+DH23</f>
        <v>0.35524439805510527</v>
      </c>
      <c r="DJ23" s="22" cm="1">
        <f t="array" aca="1" ref="DJ23" ca="1">$AN5/$AL5-SUMPRODUCT($AP5:$AU5,TRANSPOSE(DI$20:DI$25))/$AL5+DI23</f>
        <v>0.35699338525205726</v>
      </c>
      <c r="DK23" s="22" cm="1">
        <f t="array" aca="1" ref="DK23" ca="1">$AN5/$AL5-SUMPRODUCT($AP5:$AU5,TRANSPOSE(DJ$20:DJ$25))/$AL5+DJ23</f>
        <v>0.35875913153944944</v>
      </c>
      <c r="DL23" s="22" cm="1">
        <f t="array" aca="1" ref="DL23" ca="1">$AN5/$AL5-SUMPRODUCT($AP5:$AU5,TRANSPOSE(DK$20:DK$25))/$AL5+DK23</f>
        <v>0.36054123140966504</v>
      </c>
      <c r="DM23" s="22" cm="1">
        <f t="array" aca="1" ref="DM23" ca="1">$AN5/$AL5-SUMPRODUCT($AP5:$AU5,TRANSPOSE(DL$20:DL$25))/$AL5+DL23</f>
        <v>0.36233928605119065</v>
      </c>
      <c r="DN23" s="22" cm="1">
        <f t="array" aca="1" ref="DN23" ca="1">$AN5/$AL5-SUMPRODUCT($AP5:$AU5,TRANSPOSE(DM$20:DM$25))/$AL5+DM23</f>
        <v>0.36415290324787714</v>
      </c>
      <c r="DO23" s="22" cm="1">
        <f t="array" aca="1" ref="DO23" ca="1">$AN5/$AL5-SUMPRODUCT($AP5:$AU5,TRANSPOSE(DN$20:DN$25))/$AL5+DN23</f>
        <v>0.36598169727894447</v>
      </c>
      <c r="DP23" s="22" cm="1">
        <f t="array" aca="1" ref="DP23" ca="1">$AN5/$AL5-SUMPRODUCT($AP5:$AU5,TRANSPOSE(DO$20:DO$25))/$AL5+DO23</f>
        <v>0.36782528881991661</v>
      </c>
      <c r="DQ23" s="22" cm="1">
        <f t="array" aca="1" ref="DQ23" ca="1">$AN5/$AL5-SUMPRODUCT($AP5:$AU5,TRANSPOSE(DP$20:DP$25))/$AL5+DP23</f>
        <v>0.36968330484461359</v>
      </c>
      <c r="DR23" s="22" cm="1">
        <f t="array" aca="1" ref="DR23" ca="1">$AN5/$AL5-SUMPRODUCT($AP5:$AU5,TRANSPOSE(DQ$20:DQ$25))/$AL5+DQ23</f>
        <v>0.37155537852829362</v>
      </c>
      <c r="DS23" s="22" cm="1">
        <f t="array" aca="1" ref="DS23" ca="1">$AN5/$AL5-SUMPRODUCT($AP5:$AU5,TRANSPOSE(DR$20:DR$25))/$AL5+DR23</f>
        <v>0.37344114915201404</v>
      </c>
      <c r="DT23" s="22" cm="1">
        <f t="array" aca="1" ref="DT23" ca="1">$AN5/$AL5-SUMPRODUCT($AP5:$AU5,TRANSPOSE(DS$20:DS$25))/$AL5+DS23</f>
        <v>0.37534026200825538</v>
      </c>
      <c r="DU23" s="22" cm="1">
        <f t="array" aca="1" ref="DU23" ca="1">$AN5/$AL5-SUMPRODUCT($AP5:$AU5,TRANSPOSE(DT$20:DT$25))/$AL5+DT23</f>
        <v>0.37725236830783787</v>
      </c>
      <c r="DV23" s="22" cm="1">
        <f t="array" aca="1" ref="DV23" ca="1">$AN5/$AL5-SUMPRODUCT($AP5:$AU5,TRANSPOSE(DU$20:DU$25))/$AL5+DU23</f>
        <v>0.37917712508814683</v>
      </c>
      <c r="DW23" s="22" cm="1">
        <f t="array" aca="1" ref="DW23" ca="1">$AN5/$AL5-SUMPRODUCT($AP5:$AU5,TRANSPOSE(DV$20:DV$25))/$AL5+DV23</f>
        <v>0.38111419512267808</v>
      </c>
      <c r="DX23" s="22" cm="1">
        <f t="array" aca="1" ref="DX23" ca="1">$AN5/$AL5-SUMPRODUCT($AP5:$AU5,TRANSPOSE(DW$20:DW$25))/$AL5+DW23</f>
        <v>0.38306324683190063</v>
      </c>
      <c r="DY23" s="22" cm="1">
        <f t="array" aca="1" ref="DY23" ca="1">$AN5/$AL5-SUMPRODUCT($AP5:$AU5,TRANSPOSE(DX$20:DX$25))/$AL5+DX23</f>
        <v>0.38502395419543622</v>
      </c>
      <c r="DZ23" s="22" cm="1">
        <f t="array" aca="1" ref="DZ23" ca="1">$AN5/$AL5-SUMPRODUCT($AP5:$AU5,TRANSPOSE(DY$20:DY$25))/$AL5+DY23</f>
        <v>0.3869959966655464</v>
      </c>
      <c r="EA23" s="22" cm="1">
        <f t="array" aca="1" ref="EA23" ca="1">$AN5/$AL5-SUMPRODUCT($AP5:$AU5,TRANSPOSE(DZ$20:DZ$25))/$AL5+DZ23</f>
        <v>0.38897905908191655</v>
      </c>
      <c r="EB23" s="22" cm="1">
        <f t="array" aca="1" ref="EB23" ca="1">$AN5/$AL5-SUMPRODUCT($AP5:$AU5,TRANSPOSE(EA$20:EA$25))/$AL5+EA23</f>
        <v>0.39097283158772572</v>
      </c>
      <c r="EC23" s="22" cm="1">
        <f t="array" aca="1" ref="EC23" ca="1">$AN5/$AL5-SUMPRODUCT($AP5:$AU5,TRANSPOSE(EB$20:EB$25))/$AL5+EB23</f>
        <v>0.39297700954698622</v>
      </c>
      <c r="ED23" s="22" cm="1">
        <f t="array" aca="1" ref="ED23" ca="1">$AN5/$AL5-SUMPRODUCT($AP5:$AU5,TRANSPOSE(EC$20:EC$25))/$AL5+EC23</f>
        <v>0.39499129346313949</v>
      </c>
      <c r="EE23" s="22" cm="1">
        <f t="array" aca="1" ref="EE23" ca="1">$AN5/$AL5-SUMPRODUCT($AP5:$AU5,TRANSPOSE(ED$20:ED$25))/$AL5+ED23</f>
        <v>0.39701538889888999</v>
      </c>
      <c r="EF23" s="22" cm="1">
        <f t="array" aca="1" ref="EF23" ca="1">$AN5/$AL5-SUMPRODUCT($AP5:$AU5,TRANSPOSE(EE$20:EE$25))/$AL5+EE23</f>
        <v>0.39904900639726415</v>
      </c>
      <c r="EG23" s="22" cm="1">
        <f t="array" aca="1" ref="EG23" ca="1">$AN5/$AL5-SUMPRODUCT($AP5:$AU5,TRANSPOSE(EF$20:EF$25))/$AL5+EF23</f>
        <v>0.40109186140387298</v>
      </c>
      <c r="EH23" s="22" cm="1">
        <f t="array" aca="1" ref="EH23" ca="1">$AN5/$AL5-SUMPRODUCT($AP5:$AU5,TRANSPOSE(EG$20:EG$25))/$AL5+EG23</f>
        <v>0.4031436741903654</v>
      </c>
      <c r="EI23" s="22" cm="1">
        <f t="array" aca="1" ref="EI23" ca="1">$AN5/$AL5-SUMPRODUCT($AP5:$AU5,TRANSPOSE(EH$20:EH$25))/$AL5+EH23</f>
        <v>0.40520416977905271</v>
      </c>
      <c r="EJ23" s="22" cm="1">
        <f t="array" aca="1" ref="EJ23" ca="1">$AN5/$AL5-SUMPRODUCT($AP5:$AU5,TRANSPOSE(EI$20:EI$25))/$AL5+EI23</f>
        <v>0.40727307786868805</v>
      </c>
      <c r="EK23" s="22" cm="1">
        <f t="array" aca="1" ref="EK23" ca="1">$AN5/$AL5-SUMPRODUCT($AP5:$AU5,TRANSPOSE(EJ$20:EJ$25))/$AL5+EJ23</f>
        <v>0.40935013276138316</v>
      </c>
      <c r="EL23" s="22" cm="1">
        <f t="array" aca="1" ref="EL23" ca="1">$AN5/$AL5-SUMPRODUCT($AP5:$AU5,TRANSPOSE(EK$20:EK$25))/$AL5+EK23</f>
        <v>0.41143507329064744</v>
      </c>
      <c r="EM23" s="22" cm="1">
        <f t="array" aca="1" ref="EM23" ca="1">$AN5/$AL5-SUMPRODUCT($AP5:$AU5,TRANSPOSE(EL$20:EL$25))/$AL5+EL23</f>
        <v>0.41352764275052878</v>
      </c>
      <c r="EN23" s="22" cm="1">
        <f t="array" aca="1" ref="EN23" ca="1">$AN5/$AL5-SUMPRODUCT($AP5:$AU5,TRANSPOSE(EM$20:EM$25))/$AL5+EM23</f>
        <v>0.41562758882584366</v>
      </c>
      <c r="EO23" s="22" cm="1">
        <f t="array" aca="1" ref="EO23" ca="1">$AN5/$AL5-SUMPRODUCT($AP5:$AU5,TRANSPOSE(EN$20:EN$25))/$AL5+EN23</f>
        <v>0.41773466352347743</v>
      </c>
      <c r="EP23" s="22" cm="1">
        <f t="array" aca="1" ref="EP23" ca="1">$AN5/$AL5-SUMPRODUCT($AP5:$AU5,TRANSPOSE(EO$20:EO$25))/$AL5+EO23</f>
        <v>0.41984862310473975</v>
      </c>
      <c r="EQ23" s="22" cm="1">
        <f t="array" aca="1" ref="EQ23" ca="1">$AN5/$AL5-SUMPRODUCT($AP5:$AU5,TRANSPOSE(EP$20:EP$25))/$AL5+EP23</f>
        <v>0.42196922801875802</v>
      </c>
      <c r="ER23" s="22" cm="1">
        <f t="array" aca="1" ref="ER23" ca="1">$AN5/$AL5-SUMPRODUCT($AP5:$AU5,TRANSPOSE(EQ$20:EQ$25))/$AL5+EQ23</f>
        <v>0.42409624283689457</v>
      </c>
      <c r="ES23" s="22" cm="1">
        <f t="array" aca="1" ref="ES23" ca="1">$AN5/$AL5-SUMPRODUCT($AP5:$AU5,TRANSPOSE(ER$20:ER$25))/$AL5+ER23</f>
        <v>0.42622943618817138</v>
      </c>
    </row>
    <row r="24" spans="1:149">
      <c r="A24" s="6">
        <f ca="1">LN((RAND()^(-Results!$E$4))-1)</f>
        <v>-2.8245718623512475</v>
      </c>
      <c r="B24" s="6">
        <f ca="1">LN((RAND()^(-Results!$E$4))-1)</f>
        <v>0.23791443843224228</v>
      </c>
      <c r="C24" s="6">
        <f ca="1">LN((RAND()^(-Results!$E$4))-1)</f>
        <v>0.39751048734534083</v>
      </c>
      <c r="D24" s="6">
        <f ca="1">LN((RAND()^(-Results!$E$4))-1)</f>
        <v>-0.79031439364868794</v>
      </c>
      <c r="E24" s="6">
        <f ca="1">LN((RAND()^(-Results!$E$4))-1)</f>
        <v>-3.1182031177627962</v>
      </c>
      <c r="F24" s="6">
        <f ca="1">LN((RAND()^(-Results!$E$4))-1)</f>
        <v>-4.9830255831312141E-2</v>
      </c>
      <c r="G24" s="6">
        <f ca="1">LN((RAND()^(-Results!$E$4))-1)</f>
        <v>1.9619632167791432</v>
      </c>
      <c r="H24" s="6">
        <f t="shared" ca="1" si="5"/>
        <v>1.8249948491093517</v>
      </c>
      <c r="I24" s="10">
        <f ca="1">SUMPRODUCT(J24:O24,Results!B$12:G$12)+Results!$E$5*H24</f>
        <v>95.823170903881078</v>
      </c>
      <c r="J24" s="10">
        <f ca="1">SUMPRODUCT($A24:$F24,Results!$B$15:$G$15)</f>
        <v>-8.7268023433587327</v>
      </c>
      <c r="K24" s="10">
        <f ca="1">SUMPRODUCT($A24:$F24,Results!$B$16:$G$16)</f>
        <v>-2.8004366543918109</v>
      </c>
      <c r="L24" s="10">
        <f ca="1">SUMPRODUCT($A24:$F24,Results!$B$17:$G$17)</f>
        <v>14.544400100403061</v>
      </c>
      <c r="M24" s="10">
        <f ca="1">SUMPRODUCT($A24:$F24,Results!$B$18:$G$18)</f>
        <v>-1.5897636291213464</v>
      </c>
      <c r="N24" s="10">
        <f ca="1">SUMPRODUCT($A24:$F24,Results!$B$19:$G$19)</f>
        <v>16.071531740855729</v>
      </c>
      <c r="O24" s="10">
        <f ca="1">SUMPRODUCT($A24:$F24,Results!$B$20:$G$20)</f>
        <v>-5.0411619889826715</v>
      </c>
      <c r="P24" s="10" cm="1">
        <f t="array" aca="1" ref="P24" ca="1">SUMPRODUCT(J24:O24,TRANSPOSE(BL$20:BL$25))+$AD$20-$BL$27</f>
        <v>89.24012629299871</v>
      </c>
      <c r="Q24" s="10" cm="1">
        <f t="array" aca="1" ref="Q24" ca="1">SUMPRODUCT(J24:O24,TRANSPOSE(ES$20:ES$25))+$AD$20-$ES$27</f>
        <v>88.971739562193235</v>
      </c>
      <c r="R24" s="10">
        <f ca="1">I24-Results!$E$5*H24</f>
        <v>88.52319150744367</v>
      </c>
      <c r="S24" s="10" cm="1">
        <f t="array" aca="1" ref="S24" ca="1">SUMPRODUCT(J24:O24,TRANSPOSE(AR$28:AR$33))+$AD$20-$AC$26</f>
        <v>71.164652826810354</v>
      </c>
      <c r="T24" s="10">
        <f ca="1">SUMPRODUCT(J24:O24,Results!K$9:P$9)</f>
        <v>88.238604299331953</v>
      </c>
      <c r="U24" s="10">
        <f ca="1">SUMPRODUCT(J24:O24,Results!K$9:P$9)+$AD$20-$AC$31</f>
        <v>88.223728740820818</v>
      </c>
      <c r="V24" s="10">
        <f t="shared" ca="1" si="6"/>
        <v>6.5830446108823679</v>
      </c>
      <c r="W24" s="10">
        <f t="shared" ca="1" si="7"/>
        <v>6.8514313416878423</v>
      </c>
      <c r="X24" s="10">
        <f t="shared" ca="1" si="8"/>
        <v>7.2999793964374078</v>
      </c>
      <c r="Y24" s="10">
        <f t="shared" ca="1" si="9"/>
        <v>24.658518077070724</v>
      </c>
      <c r="Z24" s="10">
        <f t="shared" ca="1" si="10"/>
        <v>96.099841665584776</v>
      </c>
      <c r="AA24" s="10">
        <f t="shared" ca="1" si="11"/>
        <v>7.5994421630602602</v>
      </c>
      <c r="AK24" s="12"/>
      <c r="AP24" s="3">
        <f ca="1">-AP6/$AL6</f>
        <v>-4.4322072499232652E-2</v>
      </c>
      <c r="AQ24" s="3">
        <f ca="1">-AQ6/$AL6</f>
        <v>6.350943094317564E-2</v>
      </c>
      <c r="AR24" s="3">
        <f ca="1">-AR6/$AL6</f>
        <v>-0.28226230681214581</v>
      </c>
      <c r="AS24" s="3">
        <f ca="1">-AS6/$AL6</f>
        <v>0.28892559671390899</v>
      </c>
      <c r="AT24" s="3">
        <f ca="1">1-AT6/$AL6</f>
        <v>0.22373928468667237</v>
      </c>
      <c r="AU24" s="3">
        <f ca="1">-AU6/$AL6</f>
        <v>6.7320969703451555E-2</v>
      </c>
      <c r="AW24" s="21">
        <f>IF(Results!$E$6=0,0,AR32)</f>
        <v>0</v>
      </c>
      <c r="AX24" s="22" cm="1">
        <f t="array" aca="1" ref="AX24" ca="1">$AN6/$AL6-SUMPRODUCT($AP6:$AU6,TRANSPOSE(AW$20:AW$25))/$AL6+AW24</f>
        <v>2.1322917147584191</v>
      </c>
      <c r="AY24" s="22" cm="1">
        <f t="array" aca="1" ref="AY24" ca="1">$AN6/$AL6-SUMPRODUCT($AP6:$AU6,TRANSPOSE(AX$20:AX$25))/$AL6+AX24</f>
        <v>1.8245452941944325</v>
      </c>
      <c r="AZ24" s="22" cm="1">
        <f t="array" aca="1" ref="AZ24" ca="1">$AN6/$AL6-SUMPRODUCT($AP6:$AU6,TRANSPOSE(AY$20:AY$25))/$AL6+AY24</f>
        <v>1.8901252650099254</v>
      </c>
      <c r="BA24" s="22" cm="1">
        <f t="array" aca="1" ref="BA24" ca="1">$AN6/$AL6-SUMPRODUCT($AP6:$AU6,TRANSPOSE(AZ$20:AZ$25))/$AL6+AZ24</f>
        <v>1.8510465549615724</v>
      </c>
      <c r="BB24" s="22" cm="1">
        <f t="array" aca="1" ref="BB24" ca="1">$AN6/$AL6-SUMPRODUCT($AP6:$AU6,TRANSPOSE(BA$20:BA$25))/$AL6+BA24</f>
        <v>1.8446739595838948</v>
      </c>
      <c r="BC24" s="22" cm="1">
        <f t="array" aca="1" ref="BC24" ca="1">$AN6/$AL6-SUMPRODUCT($AP6:$AU6,TRANSPOSE(BB$20:BB$25))/$AL6+BB24</f>
        <v>1.831920918624053</v>
      </c>
      <c r="BD24" s="22" cm="1">
        <f t="array" aca="1" ref="BD24" ca="1">$AN6/$AL6-SUMPRODUCT($AP6:$AU6,TRANSPOSE(BC$20:BC$25))/$AL6+BC24</f>
        <v>1.8239270643648076</v>
      </c>
      <c r="BE24" s="22" cm="1">
        <f t="array" aca="1" ref="BE24" ca="1">$AN6/$AL6-SUMPRODUCT($AP6:$AU6,TRANSPOSE(BD$20:BD$25))/$AL6+BD24</f>
        <v>1.8171825838765616</v>
      </c>
      <c r="BF24" s="22" cm="1">
        <f t="array" aca="1" ref="BF24" ca="1">$AN6/$AL6-SUMPRODUCT($AP6:$AU6,TRANSPOSE(BE$20:BE$25))/$AL6+BE24</f>
        <v>1.8123135677390922</v>
      </c>
      <c r="BG24" s="22" cm="1">
        <f t="array" aca="1" ref="BG24" ca="1">$AN6/$AL6-SUMPRODUCT($AP6:$AU6,TRANSPOSE(BF$20:BF$25))/$AL6+BF24</f>
        <v>1.8087573745749688</v>
      </c>
      <c r="BH24" s="22" cm="1">
        <f t="array" aca="1" ref="BH24" ca="1">$AN6/$AL6-SUMPRODUCT($AP6:$AU6,TRANSPOSE(BG$20:BG$25))/$AL6+BG24</f>
        <v>1.8063275747122844</v>
      </c>
      <c r="BI24" s="22" cm="1">
        <f t="array" aca="1" ref="BI24" ca="1">$AN6/$AL6-SUMPRODUCT($AP6:$AU6,TRANSPOSE(BH$20:BH$25))/$AL6+BH24</f>
        <v>1.8047775131200914</v>
      </c>
      <c r="BJ24" s="22" cm="1">
        <f t="array" aca="1" ref="BJ24" ca="1">$AN6/$AL6-SUMPRODUCT($AP6:$AU6,TRANSPOSE(BI$20:BI$25))/$AL6+BI24</f>
        <v>1.8039276518117444</v>
      </c>
      <c r="BK24" s="22" cm="1">
        <f t="array" aca="1" ref="BK24" ca="1">$AN6/$AL6-SUMPRODUCT($AP6:$AU6,TRANSPOSE(BJ$20:BJ$25))/$AL6+BJ24</f>
        <v>1.8036253650678069</v>
      </c>
      <c r="BL24" s="22" cm="1">
        <f t="array" aca="1" ref="BL24" ca="1">$AN6/$AL6-SUMPRODUCT($AP6:$AU6,TRANSPOSE(BK$20:BK$25))/$AL6+BK24</f>
        <v>1.8037505993052783</v>
      </c>
      <c r="BM24" s="22" cm="1">
        <f t="array" aca="1" ref="BM24" ca="1">$AN6/$AL6-SUMPRODUCT($AP6:$AU6,TRANSPOSE(BL$20:BL$25))/$AL6+BL24</f>
        <v>1.8042078099949119</v>
      </c>
      <c r="BN24" s="22" cm="1">
        <f t="array" aca="1" ref="BN24" ca="1">$AN6/$AL6-SUMPRODUCT($AP6:$AU6,TRANSPOSE(BM$20:BM$25))/$AL6+BM24</f>
        <v>1.8049221698735121</v>
      </c>
      <c r="BO24" s="22" cm="1">
        <f t="array" aca="1" ref="BO24" ca="1">$AN6/$AL6-SUMPRODUCT($AP6:$AU6,TRANSPOSE(BN$20:BN$25))/$AL6+BN24</f>
        <v>1.8058352584543735</v>
      </c>
      <c r="BP24" s="22" cm="1">
        <f t="array" aca="1" ref="BP24" ca="1">$AN6/$AL6-SUMPRODUCT($AP6:$AU6,TRANSPOSE(BO$20:BO$25))/$AL6+BO24</f>
        <v>1.8069017248282058</v>
      </c>
      <c r="BQ24" s="22" cm="1">
        <f t="array" aca="1" ref="BQ24" ca="1">$AN6/$AL6-SUMPRODUCT($AP6:$AU6,TRANSPOSE(BP$20:BP$25))/$AL6+BP24</f>
        <v>1.8080864747281553</v>
      </c>
      <c r="BR24" s="22" cm="1">
        <f t="array" aca="1" ref="BR24" ca="1">$AN6/$AL6-SUMPRODUCT($AP6:$AU6,TRANSPOSE(BQ$20:BQ$25))/$AL6+BQ24</f>
        <v>1.8093624284065681</v>
      </c>
      <c r="BS24" s="22" cm="1">
        <f t="array" aca="1" ref="BS24" ca="1">$AN6/$AL6-SUMPRODUCT($AP6:$AU6,TRANSPOSE(BR$20:BR$25))/$AL6+BR24</f>
        <v>1.8107087315839836</v>
      </c>
      <c r="BT24" s="22" cm="1">
        <f t="array" aca="1" ref="BT24" ca="1">$AN6/$AL6-SUMPRODUCT($AP6:$AU6,TRANSPOSE(BS$20:BS$25))/$AL6+BS24</f>
        <v>1.8121093480877919</v>
      </c>
      <c r="BU24" s="22" cm="1">
        <f t="array" aca="1" ref="BU24" ca="1">$AN6/$AL6-SUMPRODUCT($AP6:$AU6,TRANSPOSE(BT$20:BT$25))/$AL6+BT24</f>
        <v>1.813551958617182</v>
      </c>
      <c r="BV24" s="22" cm="1">
        <f t="array" aca="1" ref="BV24" ca="1">$AN6/$AL6-SUMPRODUCT($AP6:$AU6,TRANSPOSE(BU$20:BU$25))/$AL6+BU24</f>
        <v>1.8150271043001731</v>
      </c>
      <c r="BW24" s="22" cm="1">
        <f t="array" aca="1" ref="BW24" ca="1">$AN6/$AL6-SUMPRODUCT($AP6:$AU6,TRANSPOSE(BV$20:BV$25))/$AL6+BV24</f>
        <v>1.8165275232994342</v>
      </c>
      <c r="BX24" s="22" cm="1">
        <f t="array" aca="1" ref="BX24" ca="1">$AN6/$AL6-SUMPRODUCT($AP6:$AU6,TRANSPOSE(BW$20:BW$25))/$AL6+BW24</f>
        <v>1.8180476387143405</v>
      </c>
      <c r="BY24" s="22" cm="1">
        <f t="array" aca="1" ref="BY24" ca="1">$AN6/$AL6-SUMPRODUCT($AP6:$AU6,TRANSPOSE(BX$20:BX$25))/$AL6+BX24</f>
        <v>1.8195831643060281</v>
      </c>
      <c r="BZ24" s="22" cm="1">
        <f t="array" aca="1" ref="BZ24" ca="1">$AN6/$AL6-SUMPRODUCT($AP6:$AU6,TRANSPOSE(BY$20:BY$25))/$AL6+BY24</f>
        <v>1.8211308015786689</v>
      </c>
      <c r="CA24" s="22" cm="1">
        <f t="array" aca="1" ref="CA24" ca="1">$AN6/$AL6-SUMPRODUCT($AP6:$AU6,TRANSPOSE(BZ$20:BZ$25))/$AL6+BZ24</f>
        <v>1.8226880074384266</v>
      </c>
      <c r="CB24" s="22" cm="1">
        <f t="array" aca="1" ref="CB24" ca="1">$AN6/$AL6-SUMPRODUCT($AP6:$AU6,TRANSPOSE(CA$20:CA$25))/$AL6+CA24</f>
        <v>1.8242528162254983</v>
      </c>
      <c r="CC24" s="22" cm="1">
        <f t="array" aca="1" ref="CC24" ca="1">$AN6/$AL6-SUMPRODUCT($AP6:$AU6,TRANSPOSE(CB$20:CB$25))/$AL6+CB24</f>
        <v>1.8258237035410763</v>
      </c>
      <c r="CD24" s="22" cm="1">
        <f t="array" aca="1" ref="CD24" ca="1">$AN6/$AL6-SUMPRODUCT($AP6:$AU6,TRANSPOSE(CC$20:CC$25))/$AL6+CC24</f>
        <v>1.8273994821435444</v>
      </c>
      <c r="CE24" s="22" cm="1">
        <f t="array" aca="1" ref="CE24" ca="1">$AN6/$AL6-SUMPRODUCT($AP6:$AU6,TRANSPOSE(CD$20:CD$25))/$AL6+CD24</f>
        <v>1.8289792224161219</v>
      </c>
      <c r="CF24" s="22" cm="1">
        <f t="array" aca="1" ref="CF24" ca="1">$AN6/$AL6-SUMPRODUCT($AP6:$AU6,TRANSPOSE(CE$20:CE$25))/$AL6+CE24</f>
        <v>1.8305621916395309</v>
      </c>
      <c r="CG24" s="22" cm="1">
        <f t="array" aca="1" ref="CG24" ca="1">$AN6/$AL6-SUMPRODUCT($AP6:$AU6,TRANSPOSE(CF$20:CF$25))/$AL6+CF24</f>
        <v>1.8321478076432016</v>
      </c>
      <c r="CH24" s="22" cm="1">
        <f t="array" aca="1" ref="CH24" ca="1">$AN6/$AL6-SUMPRODUCT($AP6:$AU6,TRANSPOSE(CG$20:CG$25))/$AL6+CG24</f>
        <v>1.8337356034422645</v>
      </c>
      <c r="CI24" s="22" cm="1">
        <f t="array" aca="1" ref="CI24" ca="1">$AN6/$AL6-SUMPRODUCT($AP6:$AU6,TRANSPOSE(CH$20:CH$25))/$AL6+CH24</f>
        <v>1.8353252002630889</v>
      </c>
      <c r="CJ24" s="22" cm="1">
        <f t="array" aca="1" ref="CJ24" ca="1">$AN6/$AL6-SUMPRODUCT($AP6:$AU6,TRANSPOSE(CI$20:CI$25))/$AL6+CI24</f>
        <v>1.8369162869710394</v>
      </c>
      <c r="CK24" s="22" cm="1">
        <f t="array" aca="1" ref="CK24" ca="1">$AN6/$AL6-SUMPRODUCT($AP6:$AU6,TRANSPOSE(CJ$20:CJ$25))/$AL6+CJ24</f>
        <v>1.8385086043825649</v>
      </c>
      <c r="CL24" s="22" cm="1">
        <f t="array" aca="1" ref="CL24" ca="1">$AN6/$AL6-SUMPRODUCT($AP6:$AU6,TRANSPOSE(CK$20:CK$25))/$AL6+CK24</f>
        <v>1.8401019333024129</v>
      </c>
      <c r="CM24" s="22" cm="1">
        <f t="array" aca="1" ref="CM24" ca="1">$AN6/$AL6-SUMPRODUCT($AP6:$AU6,TRANSPOSE(CL$20:CL$25))/$AL6+CL24</f>
        <v>1.8416960854011819</v>
      </c>
      <c r="CN24" s="22" cm="1">
        <f t="array" aca="1" ref="CN24" ca="1">$AN6/$AL6-SUMPRODUCT($AP6:$AU6,TRANSPOSE(CM$20:CM$25))/$AL6+CM24</f>
        <v>1.8432908962581305</v>
      </c>
      <c r="CO24" s="22" cm="1">
        <f t="array" aca="1" ref="CO24" ca="1">$AN6/$AL6-SUMPRODUCT($AP6:$AU6,TRANSPOSE(CN$20:CN$25))/$AL6+CN24</f>
        <v>1.8448862200543452</v>
      </c>
      <c r="CP24" s="22" cm="1">
        <f t="array" aca="1" ref="CP24" ca="1">$AN6/$AL6-SUMPRODUCT($AP6:$AU6,TRANSPOSE(CO$20:CO$25))/$AL6+CO24</f>
        <v>1.8464819255236788</v>
      </c>
      <c r="CQ24" s="22" cm="1">
        <f t="array" aca="1" ref="CQ24" ca="1">$AN6/$AL6-SUMPRODUCT($AP6:$AU6,TRANSPOSE(CP$20:CP$25))/$AL6+CP24</f>
        <v>1.8480778928621482</v>
      </c>
      <c r="CR24" s="22" cm="1">
        <f t="array" aca="1" ref="CR24" ca="1">$AN6/$AL6-SUMPRODUCT($AP6:$AU6,TRANSPOSE(CQ$20:CQ$25))/$AL6+CQ24</f>
        <v>1.8496740113676839</v>
      </c>
      <c r="CS24" s="22" cm="1">
        <f t="array" aca="1" ref="CS24" ca="1">$AN6/$AL6-SUMPRODUCT($AP6:$AU6,TRANSPOSE(CR$20:CR$25))/$AL6+CR24</f>
        <v>1.8512701776363731</v>
      </c>
      <c r="CT24" s="22" cm="1">
        <f t="array" aca="1" ref="CT24" ca="1">$AN6/$AL6-SUMPRODUCT($AP6:$AU6,TRANSPOSE(CS$20:CS$25))/$AL6+CS24</f>
        <v>1.8528662941827294</v>
      </c>
      <c r="CU24" s="22" cm="1">
        <f t="array" aca="1" ref="CU24" ca="1">$AN6/$AL6-SUMPRODUCT($AP6:$AU6,TRANSPOSE(CT$20:CT$25))/$AL6+CT24</f>
        <v>1.8544622683830587</v>
      </c>
      <c r="CV24" s="22" cm="1">
        <f t="array" aca="1" ref="CV24" ca="1">$AN6/$AL6-SUMPRODUCT($AP6:$AU6,TRANSPOSE(CU$20:CU$25))/$AL6+CU24</f>
        <v>1.8560580116650205</v>
      </c>
      <c r="CW24" s="22" cm="1">
        <f t="array" aca="1" ref="CW24" ca="1">$AN6/$AL6-SUMPRODUCT($AP6:$AU6,TRANSPOSE(CV$20:CV$25))/$AL6+CV24</f>
        <v>1.8576534388848018</v>
      </c>
      <c r="CX24" s="22" cm="1">
        <f t="array" aca="1" ref="CX24" ca="1">$AN6/$AL6-SUMPRODUCT($AP6:$AU6,TRANSPOSE(CW$20:CW$25))/$AL6+CW24</f>
        <v>1.8592484678472831</v>
      </c>
      <c r="CY24" s="22" cm="1">
        <f t="array" aca="1" ref="CY24" ca="1">$AN6/$AL6-SUMPRODUCT($AP6:$AU6,TRANSPOSE(CX$20:CX$25))/$AL6+CX24</f>
        <v>1.8608430189351917</v>
      </c>
      <c r="CZ24" s="22" cm="1">
        <f t="array" aca="1" ref="CZ24" ca="1">$AN6/$AL6-SUMPRODUCT($AP6:$AU6,TRANSPOSE(CY$20:CY$25))/$AL6+CY24</f>
        <v>1.8624370148213583</v>
      </c>
      <c r="DA24" s="22" cm="1">
        <f t="array" aca="1" ref="DA24" ca="1">$AN6/$AL6-SUMPRODUCT($AP6:$AU6,TRANSPOSE(CZ$20:CZ$25))/$AL6+CZ24</f>
        <v>1.8640303802443392</v>
      </c>
      <c r="DB24" s="22" cm="1">
        <f t="array" aca="1" ref="DB24" ca="1">$AN6/$AL6-SUMPRODUCT($AP6:$AU6,TRANSPOSE(DA$20:DA$25))/$AL6+DA24</f>
        <v>1.8656230418323898</v>
      </c>
      <c r="DC24" s="22" cm="1">
        <f t="array" aca="1" ref="DC24" ca="1">$AN6/$AL6-SUMPRODUCT($AP6:$AU6,TRANSPOSE(DB$20:DB$25))/$AL6+DB24</f>
        <v>1.8672149279643353</v>
      </c>
      <c r="DD24" s="22" cm="1">
        <f t="array" aca="1" ref="DD24" ca="1">$AN6/$AL6-SUMPRODUCT($AP6:$AU6,TRANSPOSE(DC$20:DC$25))/$AL6+DC24</f>
        <v>1.8688059686586289</v>
      </c>
      <c r="DE24" s="22" cm="1">
        <f t="array" aca="1" ref="DE24" ca="1">$AN6/$AL6-SUMPRODUCT($AP6:$AU6,TRANSPOSE(DD$20:DD$25))/$AL6+DD24</f>
        <v>1.8703960954839425</v>
      </c>
      <c r="DF24" s="22" cm="1">
        <f t="array" aca="1" ref="DF24" ca="1">$AN6/$AL6-SUMPRODUCT($AP6:$AU6,TRANSPOSE(DE$20:DE$25))/$AL6+DE24</f>
        <v>1.8719852414862515</v>
      </c>
      <c r="DG24" s="22" cm="1">
        <f t="array" aca="1" ref="DG24" ca="1">$AN6/$AL6-SUMPRODUCT($AP6:$AU6,TRANSPOSE(DF$20:DF$25))/$AL6+DF24</f>
        <v>1.8735733411285325</v>
      </c>
      <c r="DH24" s="22" cm="1">
        <f t="array" aca="1" ref="DH24" ca="1">$AN6/$AL6-SUMPRODUCT($AP6:$AU6,TRANSPOSE(DG$20:DG$25))/$AL6+DG24</f>
        <v>1.8751603302401629</v>
      </c>
      <c r="DI24" s="22" cm="1">
        <f t="array" aca="1" ref="DI24" ca="1">$AN6/$AL6-SUMPRODUCT($AP6:$AU6,TRANSPOSE(DH$20:DH$25))/$AL6+DH24</f>
        <v>1.8767461459737671</v>
      </c>
      <c r="DJ24" s="22" cm="1">
        <f t="array" aca="1" ref="DJ24" ca="1">$AN6/$AL6-SUMPRODUCT($AP6:$AU6,TRANSPOSE(DI$20:DI$25))/$AL6+DI24</f>
        <v>1.8783307267678104</v>
      </c>
      <c r="DK24" s="22" cm="1">
        <f t="array" aca="1" ref="DK24" ca="1">$AN6/$AL6-SUMPRODUCT($AP6:$AU6,TRANSPOSE(DJ$20:DJ$25))/$AL6+DJ24</f>
        <v>1.8799140123136415</v>
      </c>
      <c r="DL24" s="22" cm="1">
        <f t="array" aca="1" ref="DL24" ca="1">$AN6/$AL6-SUMPRODUCT($AP6:$AU6,TRANSPOSE(DK$20:DK$25))/$AL6+DK24</f>
        <v>1.881495943525989</v>
      </c>
      <c r="DM24" s="22" cm="1">
        <f t="array" aca="1" ref="DM24" ca="1">$AN6/$AL6-SUMPRODUCT($AP6:$AU6,TRANSPOSE(DL$20:DL$25))/$AL6+DL24</f>
        <v>1.8830764625161596</v>
      </c>
      <c r="DN24" s="22" cm="1">
        <f t="array" aca="1" ref="DN24" ca="1">$AN6/$AL6-SUMPRODUCT($AP6:$AU6,TRANSPOSE(DM$20:DM$25))/$AL6+DM24</f>
        <v>1.8846555125673574</v>
      </c>
      <c r="DO24" s="22" cm="1">
        <f t="array" aca="1" ref="DO24" ca="1">$AN6/$AL6-SUMPRODUCT($AP6:$AU6,TRANSPOSE(DN$20:DN$25))/$AL6+DN24</f>
        <v>1.8862330381116892</v>
      </c>
      <c r="DP24" s="22" cm="1">
        <f t="array" aca="1" ref="DP24" ca="1">$AN6/$AL6-SUMPRODUCT($AP6:$AU6,TRANSPOSE(DO$20:DO$25))/$AL6+DO24</f>
        <v>1.8878089847085153</v>
      </c>
      <c r="DQ24" s="22" cm="1">
        <f t="array" aca="1" ref="DQ24" ca="1">$AN6/$AL6-SUMPRODUCT($AP6:$AU6,TRANSPOSE(DP$20:DP$25))/$AL6+DP24</f>
        <v>1.8893832990238875</v>
      </c>
      <c r="DR24" s="22" cm="1">
        <f t="array" aca="1" ref="DR24" ca="1">$AN6/$AL6-SUMPRODUCT($AP6:$AU6,TRANSPOSE(DQ$20:DQ$25))/$AL6+DQ24</f>
        <v>1.8909559288108846</v>
      </c>
      <c r="DS24" s="22" cm="1">
        <f t="array" aca="1" ref="DS24" ca="1">$AN6/$AL6-SUMPRODUCT($AP6:$AU6,TRANSPOSE(DR$20:DR$25))/$AL6+DR24</f>
        <v>1.8925268228906842</v>
      </c>
      <c r="DT24" s="22" cm="1">
        <f t="array" aca="1" ref="DT24" ca="1">$AN6/$AL6-SUMPRODUCT($AP6:$AU6,TRANSPOSE(DS$20:DS$25))/$AL6+DS24</f>
        <v>1.8940959311342671</v>
      </c>
      <c r="DU24" s="22" cm="1">
        <f t="array" aca="1" ref="DU24" ca="1">$AN6/$AL6-SUMPRODUCT($AP6:$AU6,TRANSPOSE(DT$20:DT$25))/$AL6+DT24</f>
        <v>1.8956632044446522</v>
      </c>
      <c r="DV24" s="22" cm="1">
        <f t="array" aca="1" ref="DV24" ca="1">$AN6/$AL6-SUMPRODUCT($AP6:$AU6,TRANSPOSE(DU$20:DU$25))/$AL6+DU24</f>
        <v>1.8972285947396044</v>
      </c>
      <c r="DW24" s="22" cm="1">
        <f t="array" aca="1" ref="DW24" ca="1">$AN6/$AL6-SUMPRODUCT($AP6:$AU6,TRANSPOSE(DV$20:DV$25))/$AL6+DV24</f>
        <v>1.8987920549347548</v>
      </c>
      <c r="DX24" s="22" cm="1">
        <f t="array" aca="1" ref="DX24" ca="1">$AN6/$AL6-SUMPRODUCT($AP6:$AU6,TRANSPOSE(DW$20:DW$25))/$AL6+DW24</f>
        <v>1.9003535389270954</v>
      </c>
      <c r="DY24" s="22" cm="1">
        <f t="array" aca="1" ref="DY24" ca="1">$AN6/$AL6-SUMPRODUCT($AP6:$AU6,TRANSPOSE(DX$20:DX$25))/$AL6+DX24</f>
        <v>1.901913001578813</v>
      </c>
      <c r="DZ24" s="22" cm="1">
        <f t="array" aca="1" ref="DZ24" ca="1">$AN6/$AL6-SUMPRODUCT($AP6:$AU6,TRANSPOSE(DY$20:DY$25))/$AL6+DY24</f>
        <v>1.9034703987014403</v>
      </c>
      <c r="EA24" s="22" cm="1">
        <f t="array" aca="1" ref="EA24" ca="1">$AN6/$AL6-SUMPRODUCT($AP6:$AU6,TRANSPOSE(DZ$20:DZ$25))/$AL6+DZ24</f>
        <v>1.9050256870402995</v>
      </c>
      <c r="EB24" s="22" cm="1">
        <f t="array" aca="1" ref="EB24" ca="1">$AN6/$AL6-SUMPRODUCT($AP6:$AU6,TRANSPOSE(EA$20:EA$25))/$AL6+EA24</f>
        <v>1.9065788242592299</v>
      </c>
      <c r="EC24" s="22" cm="1">
        <f t="array" aca="1" ref="EC24" ca="1">$AN6/$AL6-SUMPRODUCT($AP6:$AU6,TRANSPOSE(EB$20:EB$25))/$AL6+EB24</f>
        <v>1.9081297689255714</v>
      </c>
      <c r="ED24" s="22" cm="1">
        <f t="array" aca="1" ref="ED24" ca="1">$AN6/$AL6-SUMPRODUCT($AP6:$AU6,TRANSPOSE(EC$20:EC$25))/$AL6+EC24</f>
        <v>1.909678480495411</v>
      </c>
      <c r="EE24" s="22" cm="1">
        <f t="array" aca="1" ref="EE24" ca="1">$AN6/$AL6-SUMPRODUCT($AP6:$AU6,TRANSPOSE(ED$20:ED$25))/$AL6+ED24</f>
        <v>1.9112249192990713</v>
      </c>
      <c r="EF24" s="22" cm="1">
        <f t="array" aca="1" ref="EF24" ca="1">$AN6/$AL6-SUMPRODUCT($AP6:$AU6,TRANSPOSE(EE$20:EE$25))/$AL6+EE24</f>
        <v>1.9127690465268348</v>
      </c>
      <c r="EG24" s="22" cm="1">
        <f t="array" aca="1" ref="EG24" ca="1">$AN6/$AL6-SUMPRODUCT($AP6:$AU6,TRANSPOSE(EF$20:EF$25))/$AL6+EF24</f>
        <v>1.9143108242149003</v>
      </c>
      <c r="EH24" s="22" cm="1">
        <f t="array" aca="1" ref="EH24" ca="1">$AN6/$AL6-SUMPRODUCT($AP6:$AU6,TRANSPOSE(EG$20:EG$25))/$AL6+EG24</f>
        <v>1.9158502152315675</v>
      </c>
      <c r="EI24" s="22" cm="1">
        <f t="array" aca="1" ref="EI24" ca="1">$AN6/$AL6-SUMPRODUCT($AP6:$AU6,TRANSPOSE(EH$20:EH$25))/$AL6+EH24</f>
        <v>1.9173871832636351</v>
      </c>
      <c r="EJ24" s="22" cm="1">
        <f t="array" aca="1" ref="EJ24" ca="1">$AN6/$AL6-SUMPRODUCT($AP6:$AU6,TRANSPOSE(EI$20:EI$25))/$AL6+EI24</f>
        <v>1.9189216928030168</v>
      </c>
      <c r="EK24" s="22" cm="1">
        <f t="array" aca="1" ref="EK24" ca="1">$AN6/$AL6-SUMPRODUCT($AP6:$AU6,TRANSPOSE(EJ$20:EJ$25))/$AL6+EJ24</f>
        <v>1.9204537091335729</v>
      </c>
      <c r="EL24" s="22" cm="1">
        <f t="array" aca="1" ref="EL24" ca="1">$AN6/$AL6-SUMPRODUCT($AP6:$AU6,TRANSPOSE(EK$20:EK$25))/$AL6+EK24</f>
        <v>1.9219831983181392</v>
      </c>
      <c r="EM24" s="22" cm="1">
        <f t="array" aca="1" ref="EM24" ca="1">$AN6/$AL6-SUMPRODUCT($AP6:$AU6,TRANSPOSE(EL$20:EL$25))/$AL6+EL24</f>
        <v>1.9235101271857675</v>
      </c>
      <c r="EN24" s="22" cm="1">
        <f t="array" aca="1" ref="EN24" ca="1">$AN6/$AL6-SUMPRODUCT($AP6:$AU6,TRANSPOSE(EM$20:EM$25))/$AL6+EM24</f>
        <v>1.9250344633191583</v>
      </c>
      <c r="EO24" s="22" cm="1">
        <f t="array" aca="1" ref="EO24" ca="1">$AN6/$AL6-SUMPRODUCT($AP6:$AU6,TRANSPOSE(EN$20:EN$25))/$AL6+EN24</f>
        <v>1.9265561750422964</v>
      </c>
      <c r="EP24" s="22" cm="1">
        <f t="array" aca="1" ref="EP24" ca="1">$AN6/$AL6-SUMPRODUCT($AP6:$AU6,TRANSPOSE(EO$20:EO$25))/$AL6+EO24</f>
        <v>1.9280752314082727</v>
      </c>
      <c r="EQ24" s="22" cm="1">
        <f t="array" aca="1" ref="EQ24" ca="1">$AN6/$AL6-SUMPRODUCT($AP6:$AU6,TRANSPOSE(EP$20:EP$25))/$AL6+EP24</f>
        <v>1.9295916021873016</v>
      </c>
      <c r="ER24" s="22" cm="1">
        <f t="array" aca="1" ref="ER24" ca="1">$AN6/$AL6-SUMPRODUCT($AP6:$AU6,TRANSPOSE(EQ$20:EQ$25))/$AL6+EQ24</f>
        <v>1.931105257854921</v>
      </c>
      <c r="ES24" s="22" cm="1">
        <f t="array" aca="1" ref="ES24" ca="1">$AN6/$AL6-SUMPRODUCT($AP6:$AU6,TRANSPOSE(ER$20:ER$25))/$AL6+ER24</f>
        <v>1.9326161695803754</v>
      </c>
    </row>
    <row r="25" spans="1:149" ht="16.5">
      <c r="A25" s="6">
        <f ca="1">LN((RAND()^(-Results!$E$4))-1)</f>
        <v>-6.9596140793610789E-2</v>
      </c>
      <c r="B25" s="6">
        <f ca="1">LN((RAND()^(-Results!$E$4))-1)</f>
        <v>-1.902723603348637</v>
      </c>
      <c r="C25" s="6">
        <f ca="1">LN((RAND()^(-Results!$E$4))-1)</f>
        <v>-9.4193832422644022E-2</v>
      </c>
      <c r="D25" s="6">
        <f ca="1">LN((RAND()^(-Results!$E$4))-1)</f>
        <v>1.0241073351273957</v>
      </c>
      <c r="E25" s="6">
        <f ca="1">LN((RAND()^(-Results!$E$4))-1)</f>
        <v>-0.69653495592090098</v>
      </c>
      <c r="F25" s="6">
        <f ca="1">LN((RAND()^(-Results!$E$4))-1)</f>
        <v>-0.11836597754631208</v>
      </c>
      <c r="G25" s="6">
        <f ca="1">LN((RAND()^(-Results!$E$4))-1)</f>
        <v>-1.1038502558409251</v>
      </c>
      <c r="H25" s="6">
        <f t="shared" ca="1" si="5"/>
        <v>-1.2408186235107166</v>
      </c>
      <c r="I25" s="10">
        <f ca="1">SUMPRODUCT(J25:O25,Results!B$12:G$12)+Results!$E$5*H25</f>
        <v>-10.231138115983747</v>
      </c>
      <c r="J25" s="10">
        <f ca="1">SUMPRODUCT($A25:$F25,Results!$B$15:$G$15)</f>
        <v>0.51036986609353974</v>
      </c>
      <c r="K25" s="10">
        <f ca="1">SUMPRODUCT($A25:$F25,Results!$B$16:$G$16)</f>
        <v>-2.773075267503966</v>
      </c>
      <c r="L25" s="10">
        <f ca="1">SUMPRODUCT($A25:$F25,Results!$B$17:$G$17)</f>
        <v>-3.0096730151059745</v>
      </c>
      <c r="M25" s="10">
        <f ca="1">SUMPRODUCT($A25:$F25,Results!$B$18:$G$18)</f>
        <v>-1.9095155818439842</v>
      </c>
      <c r="N25" s="10">
        <f ca="1">SUMPRODUCT($A25:$F25,Results!$B$19:$G$19)</f>
        <v>2.4955617879794412</v>
      </c>
      <c r="O25" s="10">
        <f ca="1">SUMPRODUCT($A25:$F25,Results!$B$20:$G$20)</f>
        <v>-1.1946112068944346</v>
      </c>
      <c r="P25" s="10" cm="1">
        <f t="array" aca="1" ref="P25" ca="1">SUMPRODUCT(J25:O25,TRANSPOSE(BL$20:BL$25))+$AD$20-$BL$27</f>
        <v>-5.3293704752032882</v>
      </c>
      <c r="Q25" s="10" cm="1">
        <f t="array" aca="1" ref="Q25" ca="1">SUMPRODUCT(J25:O25,TRANSPOSE(ES$20:ES$25))+$AD$20-$ES$27</f>
        <v>-4.8921455695367184</v>
      </c>
      <c r="R25" s="10">
        <f ca="1">I25-Results!$E$5*H25</f>
        <v>-5.2678636219408803</v>
      </c>
      <c r="S25" s="10" cm="1">
        <f t="array" aca="1" ref="S25" ca="1">SUMPRODUCT(J25:O25,TRANSPOSE(AR$28:AR$33))+$AD$20-$AC$26</f>
        <v>2.0675020185989434</v>
      </c>
      <c r="T25" s="10">
        <f ca="1">SUMPRODUCT(J25:O25,Results!K$9:P$9)</f>
        <v>-4.9727719731291202</v>
      </c>
      <c r="U25" s="10">
        <f ca="1">SUMPRODUCT(J25:O25,Results!K$9:P$9)+$AD$20-$AC$31</f>
        <v>-4.9876475316402553</v>
      </c>
      <c r="V25" s="10">
        <f t="shared" ca="1" si="6"/>
        <v>-4.9017676407804585</v>
      </c>
      <c r="W25" s="10">
        <f t="shared" ca="1" si="7"/>
        <v>-5.3389925464470283</v>
      </c>
      <c r="X25" s="10">
        <f t="shared" ca="1" si="8"/>
        <v>-4.9632744940428664</v>
      </c>
      <c r="Y25" s="10">
        <f t="shared" ca="1" si="9"/>
        <v>-12.298640134582691</v>
      </c>
      <c r="Z25" s="10">
        <f t="shared" ca="1" si="10"/>
        <v>-9.9544673542800552</v>
      </c>
      <c r="AA25" s="10">
        <f t="shared" ca="1" si="11"/>
        <v>-5.2434905843434914</v>
      </c>
      <c r="AC25" s="14" t="s">
        <v>261</v>
      </c>
      <c r="AK25" s="12"/>
      <c r="AP25" s="3">
        <f ca="1">-AP7/$AL7</f>
        <v>-0.1722823840661914</v>
      </c>
      <c r="AQ25" s="3">
        <f ca="1">-AQ7/$AL7</f>
        <v>-0.1743782943118368</v>
      </c>
      <c r="AR25" s="3">
        <f ca="1">-AR7/$AL7</f>
        <v>0.29105657037471938</v>
      </c>
      <c r="AS25" s="3">
        <f ca="1">-AS7/$AL7</f>
        <v>0.1460952292178648</v>
      </c>
      <c r="AT25" s="3">
        <f ca="1">-AT7/$AL7</f>
        <v>7.8584442333030663E-2</v>
      </c>
      <c r="AU25" s="3">
        <f ca="1">1-AU7/$AL7</f>
        <v>0.77870725300583032</v>
      </c>
      <c r="AW25" s="21">
        <f>IF(Results!$E$6=0,0,AR33)</f>
        <v>0</v>
      </c>
      <c r="AX25" s="22" cm="1">
        <f t="array" aca="1" ref="AX25" ca="1">$AN7/$AL7-SUMPRODUCT($AP7:$AU7,TRANSPOSE(AW$20:AW$25))/$AL7+AW25</f>
        <v>-1.5136228356597208</v>
      </c>
      <c r="AY25" s="22" cm="1">
        <f t="array" aca="1" ref="AY25" ca="1">$AN7/$AL7-SUMPRODUCT($AP7:$AU7,TRANSPOSE(AX$20:AX$25))/$AL7+AX25</f>
        <v>-0.9940221710647652</v>
      </c>
      <c r="AZ25" s="22" cm="1">
        <f t="array" aca="1" ref="AZ25" ca="1">$AN7/$AL7-SUMPRODUCT($AP7:$AU7,TRANSPOSE(AY$20:AY$25))/$AL7+AY25</f>
        <v>-1.1086914880185668</v>
      </c>
      <c r="BA25" s="22" cm="1">
        <f t="array" aca="1" ref="BA25" ca="1">$AN7/$AL7-SUMPRODUCT($AP7:$AU7,TRANSPOSE(AZ$20:AZ$25))/$AL7+AZ25</f>
        <v>-1.0669475783890228</v>
      </c>
      <c r="BB25" s="22" cm="1">
        <f t="array" aca="1" ref="BB25" ca="1">$AN7/$AL7-SUMPRODUCT($AP7:$AU7,TRANSPOSE(BA$20:BA$25))/$AL7+BA25</f>
        <v>-1.0848326283613337</v>
      </c>
      <c r="BC25" s="22" cm="1">
        <f t="array" aca="1" ref="BC25" ca="1">$AN7/$AL7-SUMPRODUCT($AP7:$AU7,TRANSPOSE(BB$20:BB$25))/$AL7+BB25</f>
        <v>-1.0936225403853879</v>
      </c>
      <c r="BD25" s="22" cm="1">
        <f t="array" aca="1" ref="BD25" ca="1">$AN7/$AL7-SUMPRODUCT($AP7:$AU7,TRANSPOSE(BC$20:BC$25))/$AL7+BC25</f>
        <v>-1.109180269956382</v>
      </c>
      <c r="BE25" s="22" cm="1">
        <f t="array" aca="1" ref="BE25" ca="1">$AN7/$AL7-SUMPRODUCT($AP7:$AU7,TRANSPOSE(BD$20:BD$25))/$AL7+BD25</f>
        <v>-1.12471304523334</v>
      </c>
      <c r="BF25" s="22" cm="1">
        <f t="array" aca="1" ref="BF25" ca="1">$AN7/$AL7-SUMPRODUCT($AP7:$AU7,TRANSPOSE(BE$20:BE$25))/$AL7+BE25</f>
        <v>-1.1409212085524416</v>
      </c>
      <c r="BG25" s="22" cm="1">
        <f t="array" aca="1" ref="BG25" ca="1">$AN7/$AL7-SUMPRODUCT($AP7:$AU7,TRANSPOSE(BF$20:BF$25))/$AL7+BF25</f>
        <v>-1.156929281253023</v>
      </c>
      <c r="BH25" s="22" cm="1">
        <f t="array" aca="1" ref="BH25" ca="1">$AN7/$AL7-SUMPRODUCT($AP7:$AU7,TRANSPOSE(BG$20:BG$25))/$AL7+BG25</f>
        <v>-1.1726486061028316</v>
      </c>
      <c r="BI25" s="22" cm="1">
        <f t="array" aca="1" ref="BI25" ca="1">$AN7/$AL7-SUMPRODUCT($AP7:$AU7,TRANSPOSE(BH$20:BH$25))/$AL7+BH25</f>
        <v>-1.1879532026989548</v>
      </c>
      <c r="BJ25" s="22" cm="1">
        <f t="array" aca="1" ref="BJ25" ca="1">$AN7/$AL7-SUMPRODUCT($AP7:$AU7,TRANSPOSE(BI$20:BI$25))/$AL7+BI25</f>
        <v>-1.2028309671848079</v>
      </c>
      <c r="BK25" s="22" cm="1">
        <f t="array" aca="1" ref="BK25" ca="1">$AN7/$AL7-SUMPRODUCT($AP7:$AU7,TRANSPOSE(BJ$20:BJ$25))/$AL7+BJ25</f>
        <v>-1.2172904549485146</v>
      </c>
      <c r="BL25" s="22" cm="1">
        <f t="array" aca="1" ref="BL25" ca="1">$AN7/$AL7-SUMPRODUCT($AP7:$AU7,TRANSPOSE(BK$20:BK$25))/$AL7+BK25</f>
        <v>-1.2313593395364584</v>
      </c>
      <c r="BM25" s="22" cm="1">
        <f t="array" aca="1" ref="BM25" ca="1">$AN7/$AL7-SUMPRODUCT($AP7:$AU7,TRANSPOSE(BL$20:BL$25))/$AL7+BL25</f>
        <v>-1.2450692113583781</v>
      </c>
      <c r="BN25" s="22" cm="1">
        <f t="array" aca="1" ref="BN25" ca="1">$AN7/$AL7-SUMPRODUCT($AP7:$AU7,TRANSPOSE(BM$20:BM$25))/$AL7+BM25</f>
        <v>-1.2584517061412803</v>
      </c>
      <c r="BO25" s="22" cm="1">
        <f t="array" aca="1" ref="BO25" ca="1">$AN7/$AL7-SUMPRODUCT($AP7:$AU7,TRANSPOSE(BN$20:BN$25))/$AL7+BN25</f>
        <v>-1.2715356185818938</v>
      </c>
      <c r="BP25" s="22" cm="1">
        <f t="array" aca="1" ref="BP25" ca="1">$AN7/$AL7-SUMPRODUCT($AP7:$AU7,TRANSPOSE(BO$20:BO$25))/$AL7+BO25</f>
        <v>-1.2843460967383391</v>
      </c>
      <c r="BQ25" s="22" cm="1">
        <f t="array" aca="1" ref="BQ25" ca="1">$AN7/$AL7-SUMPRODUCT($AP7:$AU7,TRANSPOSE(BP$20:BP$25))/$AL7+BP25</f>
        <v>-1.2969045022046166</v>
      </c>
      <c r="BR25" s="22" cm="1">
        <f t="array" aca="1" ref="BR25" ca="1">$AN7/$AL7-SUMPRODUCT($AP7:$AU7,TRANSPOSE(BQ$20:BQ$25))/$AL7+BQ25</f>
        <v>-1.309228708978724</v>
      </c>
      <c r="BS25" s="22" cm="1">
        <f t="array" aca="1" ref="BS25" ca="1">$AN7/$AL7-SUMPRODUCT($AP7:$AU7,TRANSPOSE(BR$20:BR$25))/$AL7+BR25</f>
        <v>-1.3213335501325267</v>
      </c>
      <c r="BT25" s="22" cm="1">
        <f t="array" aca="1" ref="BT25" ca="1">$AN7/$AL7-SUMPRODUCT($AP7:$AU7,TRANSPOSE(BS$20:BS$25))/$AL7+BS25</f>
        <v>-1.3332313029911267</v>
      </c>
      <c r="BU25" s="22" cm="1">
        <f t="array" aca="1" ref="BU25" ca="1">$AN7/$AL7-SUMPRODUCT($AP7:$AU7,TRANSPOSE(BT$20:BT$25))/$AL7+BT25</f>
        <v>-1.3449321458725723</v>
      </c>
      <c r="BV25" s="22" cm="1">
        <f t="array" aca="1" ref="BV25" ca="1">$AN7/$AL7-SUMPRODUCT($AP7:$AU7,TRANSPOSE(BU$20:BU$25))/$AL7+BU25</f>
        <v>-1.3564445607942164</v>
      </c>
      <c r="BW25" s="22" cm="1">
        <f t="array" aca="1" ref="BW25" ca="1">$AN7/$AL7-SUMPRODUCT($AP7:$AU7,TRANSPOSE(BV$20:BV$25))/$AL7+BV25</f>
        <v>-1.3677756739884812</v>
      </c>
      <c r="BX25" s="22" cm="1">
        <f t="array" aca="1" ref="BX25" ca="1">$AN7/$AL7-SUMPRODUCT($AP7:$AU7,TRANSPOSE(BW$20:BW$25))/$AL7+BW25</f>
        <v>-1.3789315363016177</v>
      </c>
      <c r="BY25" s="22" cm="1">
        <f t="array" aca="1" ref="BY25" ca="1">$AN7/$AL7-SUMPRODUCT($AP7:$AU7,TRANSPOSE(BX$20:BX$25))/$AL7+BX25</f>
        <v>-1.3899173498250081</v>
      </c>
      <c r="BZ25" s="22" cm="1">
        <f t="array" aca="1" ref="BZ25" ca="1">$AN7/$AL7-SUMPRODUCT($AP7:$AU7,TRANSPOSE(BY$20:BY$25))/$AL7+BY25</f>
        <v>-1.4007376486545413</v>
      </c>
      <c r="CA25" s="22" cm="1">
        <f t="array" aca="1" ref="CA25" ca="1">$AN7/$AL7-SUMPRODUCT($AP7:$AU7,TRANSPOSE(BZ$20:BZ$25))/$AL7+BZ25</f>
        <v>-1.4113964416568523</v>
      </c>
      <c r="CB25" s="22" cm="1">
        <f t="array" aca="1" ref="CB25" ca="1">$AN7/$AL7-SUMPRODUCT($AP7:$AU7,TRANSPOSE(CA$20:CA$25))/$AL7+CA25</f>
        <v>-1.4218973244073236</v>
      </c>
      <c r="CC25" s="22" cm="1">
        <f t="array" aca="1" ref="CC25" ca="1">$AN7/$AL7-SUMPRODUCT($AP7:$AU7,TRANSPOSE(CB$20:CB$25))/$AL7+CB25</f>
        <v>-1.4322435664755069</v>
      </c>
      <c r="CD25" s="22" cm="1">
        <f t="array" aca="1" ref="CD25" ca="1">$AN7/$AL7-SUMPRODUCT($AP7:$AU7,TRANSPOSE(CC$20:CC$25))/$AL7+CC25</f>
        <v>-1.4424381792074392</v>
      </c>
      <c r="CE25" s="22" cm="1">
        <f t="array" aca="1" ref="CE25" ca="1">$AN7/$AL7-SUMPRODUCT($AP7:$AU7,TRANSPOSE(CD$20:CD$25))/$AL7+CD25</f>
        <v>-1.4524839682028512</v>
      </c>
      <c r="CF25" s="22" cm="1">
        <f t="array" aca="1" ref="CF25" ca="1">$AN7/$AL7-SUMPRODUCT($AP7:$AU7,TRANSPOSE(CE$20:CE$25))/$AL7+CE25</f>
        <v>-1.4623835738556075</v>
      </c>
      <c r="CG25" s="22" cm="1">
        <f t="array" aca="1" ref="CG25" ca="1">$AN7/$AL7-SUMPRODUCT($AP7:$AU7,TRANSPOSE(CF$20:CF$25))/$AL7+CF25</f>
        <v>-1.4721395026287287</v>
      </c>
      <c r="CH25" s="22" cm="1">
        <f t="array" aca="1" ref="CH25" ca="1">$AN7/$AL7-SUMPRODUCT($AP7:$AU7,TRANSPOSE(CG$20:CG$25))/$AL7+CG25</f>
        <v>-1.481754151164183</v>
      </c>
      <c r="CI25" s="22" cm="1">
        <f t="array" aca="1" ref="CI25" ca="1">$AN7/$AL7-SUMPRODUCT($AP7:$AU7,TRANSPOSE(CH$20:CH$25))/$AL7+CH25</f>
        <v>-1.4912298248676585</v>
      </c>
      <c r="CJ25" s="22" cm="1">
        <f t="array" aca="1" ref="CJ25" ca="1">$AN7/$AL7-SUMPRODUCT($AP7:$AU7,TRANSPOSE(CI$20:CI$25))/$AL7+CI25</f>
        <v>-1.5005687522427213</v>
      </c>
      <c r="CK25" s="22" cm="1">
        <f t="array" aca="1" ref="CK25" ca="1">$AN7/$AL7-SUMPRODUCT($AP7:$AU7,TRANSPOSE(CJ$20:CJ$25))/$AL7+CJ25</f>
        <v>-1.5097730959605804</v>
      </c>
      <c r="CL25" s="22" cm="1">
        <f t="array" aca="1" ref="CL25" ca="1">$AN7/$AL7-SUMPRODUCT($AP7:$AU7,TRANSPOSE(CK$20:CK$25))/$AL7+CK25</f>
        <v>-1.5188449614262587</v>
      </c>
      <c r="CM25" s="22" cm="1">
        <f t="array" aca="1" ref="CM25" ca="1">$AN7/$AL7-SUMPRODUCT($AP7:$AU7,TRANSPOSE(CL$20:CL$25))/$AL7+CL25</f>
        <v>-1.527786403426618</v>
      </c>
      <c r="CN25" s="22" cm="1">
        <f t="array" aca="1" ref="CN25" ca="1">$AN7/$AL7-SUMPRODUCT($AP7:$AU7,TRANSPOSE(CM$20:CM$25))/$AL7+CM25</f>
        <v>-1.5365994313098297</v>
      </c>
      <c r="CO25" s="22" cm="1">
        <f t="array" aca="1" ref="CO25" ca="1">$AN7/$AL7-SUMPRODUCT($AP7:$AU7,TRANSPOSE(CN$20:CN$25))/$AL7+CN25</f>
        <v>-1.545286013041046</v>
      </c>
      <c r="CP25" s="22" cm="1">
        <f t="array" aca="1" ref="CP25" ca="1">$AN7/$AL7-SUMPRODUCT($AP7:$AU7,TRANSPOSE(CO$20:CO$25))/$AL7+CO25</f>
        <v>-1.5538480783982618</v>
      </c>
      <c r="CQ25" s="22" cm="1">
        <f t="array" aca="1" ref="CQ25" ca="1">$AN7/$AL7-SUMPRODUCT($AP7:$AU7,TRANSPOSE(CP$20:CP$25))/$AL7+CP25</f>
        <v>-1.5622875215103462</v>
      </c>
      <c r="CR25" s="22" cm="1">
        <f t="array" aca="1" ref="CR25" ca="1">$AN7/$AL7-SUMPRODUCT($AP7:$AU7,TRANSPOSE(CQ$20:CQ$25))/$AL7+CQ25</f>
        <v>-1.5706062028916248</v>
      </c>
      <c r="CS25" s="22" cm="1">
        <f t="array" aca="1" ref="CS25" ca="1">$AN7/$AL7-SUMPRODUCT($AP7:$AU7,TRANSPOSE(CR$20:CR$25))/$AL7+CR25</f>
        <v>-1.5788059510909622</v>
      </c>
      <c r="CT25" s="22" cm="1">
        <f t="array" aca="1" ref="CT25" ca="1">$AN7/$AL7-SUMPRODUCT($AP7:$AU7,TRANSPOSE(CS$20:CS$25))/$AL7+CS25</f>
        <v>-1.5868885640453985</v>
      </c>
      <c r="CU25" s="22" cm="1">
        <f t="array" aca="1" ref="CU25" ca="1">$AN7/$AL7-SUMPRODUCT($AP7:$AU7,TRANSPOSE(CT$20:CT$25))/$AL7+CT25</f>
        <v>-1.5948558102070833</v>
      </c>
      <c r="CV25" s="22" cm="1">
        <f t="array" aca="1" ref="CV25" ca="1">$AN7/$AL7-SUMPRODUCT($AP7:$AU7,TRANSPOSE(CU$20:CU$25))/$AL7+CU25</f>
        <v>-1.6027094294959625</v>
      </c>
      <c r="CW25" s="22" cm="1">
        <f t="array" aca="1" ref="CW25" ca="1">$AN7/$AL7-SUMPRODUCT($AP7:$AU7,TRANSPOSE(CV$20:CV$25))/$AL7+CV25</f>
        <v>-1.6104511341182379</v>
      </c>
      <c r="CX25" s="22" cm="1">
        <f t="array" aca="1" ref="CX25" ca="1">$AN7/$AL7-SUMPRODUCT($AP7:$AU7,TRANSPOSE(CW$20:CW$25))/$AL7+CW25</f>
        <v>-1.6180826092811342</v>
      </c>
      <c r="CY25" s="22" cm="1">
        <f t="array" aca="1" ref="CY25" ca="1">$AN7/$AL7-SUMPRODUCT($AP7:$AU7,TRANSPOSE(CX$20:CX$25))/$AL7+CX25</f>
        <v>-1.6256055138272685</v>
      </c>
      <c r="CZ25" s="22" cm="1">
        <f t="array" aca="1" ref="CZ25" ca="1">$AN7/$AL7-SUMPRODUCT($AP7:$AU7,TRANSPOSE(CY$20:CY$25))/$AL7+CY25</f>
        <v>-1.6330214808063936</v>
      </c>
      <c r="DA25" s="22" cm="1">
        <f t="array" aca="1" ref="DA25" ca="1">$AN7/$AL7-SUMPRODUCT($AP7:$AU7,TRANSPOSE(CZ$20:CZ$25))/$AL7+CZ25</f>
        <v>-1.6403321179980848</v>
      </c>
      <c r="DB25" s="22" cm="1">
        <f t="array" aca="1" ref="DB25" ca="1">$AN7/$AL7-SUMPRODUCT($AP7:$AU7,TRANSPOSE(DA$20:DA$25))/$AL7+DA25</f>
        <v>-1.6475390083957209</v>
      </c>
      <c r="DC25" s="22" cm="1">
        <f t="array" aca="1" ref="DC25" ca="1">$AN7/$AL7-SUMPRODUCT($AP7:$AU7,TRANSPOSE(DB$20:DB$25))/$AL7+DB25</f>
        <v>-1.6546437106596732</v>
      </c>
      <c r="DD25" s="22" cm="1">
        <f t="array" aca="1" ref="DD25" ca="1">$AN7/$AL7-SUMPRODUCT($AP7:$AU7,TRANSPOSE(DC$20:DC$25))/$AL7+DC25</f>
        <v>-1.6616477595457497</v>
      </c>
      <c r="DE25" s="22" cm="1">
        <f t="array" aca="1" ref="DE25" ca="1">$AN7/$AL7-SUMPRODUCT($AP7:$AU7,TRANSPOSE(DD$20:DD$25))/$AL7+DD25</f>
        <v>-1.6685526663135153</v>
      </c>
      <c r="DF25" s="22" cm="1">
        <f t="array" aca="1" ref="DF25" ca="1">$AN7/$AL7-SUMPRODUCT($AP7:$AU7,TRANSPOSE(DE$20:DE$25))/$AL7+DE25</f>
        <v>-1.6753599191180366</v>
      </c>
      <c r="DG25" s="22" cm="1">
        <f t="array" aca="1" ref="DG25" ca="1">$AN7/$AL7-SUMPRODUCT($AP7:$AU7,TRANSPOSE(DF$20:DF$25))/$AL7+DF25</f>
        <v>-1.6820709833877638</v>
      </c>
      <c r="DH25" s="22" cm="1">
        <f t="array" aca="1" ref="DH25" ca="1">$AN7/$AL7-SUMPRODUCT($AP7:$AU7,TRANSPOSE(DG$20:DG$25))/$AL7+DG25</f>
        <v>-1.6886873021906452</v>
      </c>
      <c r="DI25" s="22" cm="1">
        <f t="array" aca="1" ref="DI25" ca="1">$AN7/$AL7-SUMPRODUCT($AP7:$AU7,TRANSPOSE(DH$20:DH$25))/$AL7+DH25</f>
        <v>-1.6952102965900755</v>
      </c>
      <c r="DJ25" s="22" cm="1">
        <f t="array" aca="1" ref="DJ25" ca="1">$AN7/$AL7-SUMPRODUCT($AP7:$AU7,TRANSPOSE(DI$20:DI$25))/$AL7+DI25</f>
        <v>-1.7016413659919296</v>
      </c>
      <c r="DK25" s="22" cm="1">
        <f t="array" aca="1" ref="DK25" ca="1">$AN7/$AL7-SUMPRODUCT($AP7:$AU7,TRANSPOSE(DJ$20:DJ$25))/$AL7+DJ25</f>
        <v>-1.7079818884836444</v>
      </c>
      <c r="DL25" s="22" cm="1">
        <f t="array" aca="1" ref="DL25" ca="1">$AN7/$AL7-SUMPRODUCT($AP7:$AU7,TRANSPOSE(DK$20:DK$25))/$AL7+DK25</f>
        <v>-1.7142332211661013</v>
      </c>
      <c r="DM25" s="22" cm="1">
        <f t="array" aca="1" ref="DM25" ca="1">$AN7/$AL7-SUMPRODUCT($AP7:$AU7,TRANSPOSE(DL$20:DL$25))/$AL7+DL25</f>
        <v>-1.7203967004789014</v>
      </c>
      <c r="DN25" s="22" cm="1">
        <f t="array" aca="1" ref="DN25" ca="1">$AN7/$AL7-SUMPRODUCT($AP7:$AU7,TRANSPOSE(DM$20:DM$25))/$AL7+DM25</f>
        <v>-1.7264736425195022</v>
      </c>
      <c r="DO25" s="22" cm="1">
        <f t="array" aca="1" ref="DO25" ca="1">$AN7/$AL7-SUMPRODUCT($AP7:$AU7,TRANSPOSE(DN$20:DN$25))/$AL7+DN25</f>
        <v>-1.7324653433565862</v>
      </c>
      <c r="DP25" s="22" cm="1">
        <f t="array" aca="1" ref="DP25" ca="1">$AN7/$AL7-SUMPRODUCT($AP7:$AU7,TRANSPOSE(DO$20:DO$25))/$AL7+DO25</f>
        <v>-1.7383730793379626</v>
      </c>
      <c r="DQ25" s="22" cm="1">
        <f t="array" aca="1" ref="DQ25" ca="1">$AN7/$AL7-SUMPRODUCT($AP7:$AU7,TRANSPOSE(DP$20:DP$25))/$AL7+DP25</f>
        <v>-1.7441981073932495</v>
      </c>
      <c r="DR25" s="22" cm="1">
        <f t="array" aca="1" ref="DR25" ca="1">$AN7/$AL7-SUMPRODUCT($AP7:$AU7,TRANSPOSE(DQ$20:DQ$25))/$AL7+DQ25</f>
        <v>-1.7499416653315376</v>
      </c>
      <c r="DS25" s="22" cm="1">
        <f t="array" aca="1" ref="DS25" ca="1">$AN7/$AL7-SUMPRODUCT($AP7:$AU7,TRANSPOSE(DR$20:DR$25))/$AL7+DR25</f>
        <v>-1.7556049721342057</v>
      </c>
      <c r="DT25" s="22" cm="1">
        <f t="array" aca="1" ref="DT25" ca="1">$AN7/$AL7-SUMPRODUCT($AP7:$AU7,TRANSPOSE(DS$20:DS$25))/$AL7+DS25</f>
        <v>-1.7611892282430366</v>
      </c>
      <c r="DU25" s="22" cm="1">
        <f t="array" aca="1" ref="DU25" ca="1">$AN7/$AL7-SUMPRODUCT($AP7:$AU7,TRANSPOSE(DT$20:DT$25))/$AL7+DT25</f>
        <v>-1.7666956158437561</v>
      </c>
      <c r="DV25" s="22" cm="1">
        <f t="array" aca="1" ref="DV25" ca="1">$AN7/$AL7-SUMPRODUCT($AP7:$AU7,TRANSPOSE(DU$20:DU$25))/$AL7+DU25</f>
        <v>-1.7721252991451069</v>
      </c>
      <c r="DW25" s="22" cm="1">
        <f t="array" aca="1" ref="DW25" ca="1">$AN7/$AL7-SUMPRODUCT($AP7:$AU7,TRANSPOSE(DV$20:DV$25))/$AL7+DV25</f>
        <v>-1.7774794246535619</v>
      </c>
      <c r="DX25" s="22" cm="1">
        <f t="array" aca="1" ref="DX25" ca="1">$AN7/$AL7-SUMPRODUCT($AP7:$AU7,TRANSPOSE(DW$20:DW$25))/$AL7+DW25</f>
        <v>-1.7827591214437606</v>
      </c>
      <c r="DY25" s="22" cm="1">
        <f t="array" aca="1" ref="DY25" ca="1">$AN7/$AL7-SUMPRODUCT($AP7:$AU7,TRANSPOSE(DX$20:DX$25))/$AL7+DX25</f>
        <v>-1.7879655014247562</v>
      </c>
      <c r="DZ25" s="22" cm="1">
        <f t="array" aca="1" ref="DZ25" ca="1">$AN7/$AL7-SUMPRODUCT($AP7:$AU7,TRANSPOSE(DY$20:DY$25))/$AL7+DY25</f>
        <v>-1.7930996596021531</v>
      </c>
      <c r="EA25" s="22" cm="1">
        <f t="array" aca="1" ref="EA25" ca="1">$AN7/$AL7-SUMPRODUCT($AP7:$AU7,TRANSPOSE(DZ$20:DZ$25))/$AL7+DZ25</f>
        <v>-1.7981626743362025</v>
      </c>
      <c r="EB25" s="22" cm="1">
        <f t="array" aca="1" ref="EB25" ca="1">$AN7/$AL7-SUMPRODUCT($AP7:$AU7,TRANSPOSE(EA$20:EA$25))/$AL7+EA25</f>
        <v>-1.8031556075959336</v>
      </c>
      <c r="EC25" s="22" cm="1">
        <f t="array" aca="1" ref="EC25" ca="1">$AN7/$AL7-SUMPRODUCT($AP7:$AU7,TRANSPOSE(EB$20:EB$25))/$AL7+EB25</f>
        <v>-1.8080795052093781</v>
      </c>
      <c r="ED25" s="22" cm="1">
        <f t="array" aca="1" ref="ED25" ca="1">$AN7/$AL7-SUMPRODUCT($AP7:$AU7,TRANSPOSE(EC$20:EC$25))/$AL7+EC25</f>
        <v>-1.8129353971099615</v>
      </c>
      <c r="EE25" s="22" cm="1">
        <f t="array" aca="1" ref="EE25" ca="1">$AN7/$AL7-SUMPRODUCT($AP7:$AU7,TRANSPOSE(ED$20:ED$25))/$AL7+ED25</f>
        <v>-1.817724297579117</v>
      </c>
      <c r="EF25" s="22" cm="1">
        <f t="array" aca="1" ref="EF25" ca="1">$AN7/$AL7-SUMPRODUCT($AP7:$AU7,TRANSPOSE(EE$20:EE$25))/$AL7+EE25</f>
        <v>-1.8224472054851839</v>
      </c>
      <c r="EG25" s="22" cm="1">
        <f t="array" aca="1" ref="EG25" ca="1">$AN7/$AL7-SUMPRODUCT($AP7:$AU7,TRANSPOSE(EF$20:EF$25))/$AL7+EF25</f>
        <v>-1.8271051045186517</v>
      </c>
      <c r="EH25" s="22" cm="1">
        <f t="array" aca="1" ref="EH25" ca="1">$AN7/$AL7-SUMPRODUCT($AP7:$AU7,TRANSPOSE(EG$20:EG$25))/$AL7+EG25</f>
        <v>-1.8316989634238052</v>
      </c>
      <c r="EI25" s="22" cm="1">
        <f t="array" aca="1" ref="EI25" ca="1">$AN7/$AL7-SUMPRODUCT($AP7:$AU7,TRANSPOSE(EH$20:EH$25))/$AL7+EH25</f>
        <v>-1.8362297362268261</v>
      </c>
      <c r="EJ25" s="22" cm="1">
        <f t="array" aca="1" ref="EJ25" ca="1">$AN7/$AL7-SUMPRODUCT($AP7:$AU7,TRANSPOSE(EI$20:EI$25))/$AL7+EI25</f>
        <v>-1.8406983624604076</v>
      </c>
      <c r="EK25" s="22" cm="1">
        <f t="array" aca="1" ref="EK25" ca="1">$AN7/$AL7-SUMPRODUCT($AP7:$AU7,TRANSPOSE(EJ$20:EJ$25))/$AL7+EJ25</f>
        <v>-1.8451057673849363</v>
      </c>
      <c r="EL25" s="22" cm="1">
        <f t="array" aca="1" ref="EL25" ca="1">$AN7/$AL7-SUMPRODUCT($AP7:$AU7,TRANSPOSE(EK$20:EK$25))/$AL7+EK25</f>
        <v>-1.8494528622062933</v>
      </c>
      <c r="EM25" s="22" cm="1">
        <f t="array" aca="1" ref="EM25" ca="1">$AN7/$AL7-SUMPRODUCT($AP7:$AU7,TRANSPOSE(EL$20:EL$25))/$AL7+EL25</f>
        <v>-1.8537405442903272</v>
      </c>
      <c r="EN25" s="22" cm="1">
        <f t="array" aca="1" ref="EN25" ca="1">$AN7/$AL7-SUMPRODUCT($AP7:$AU7,TRANSPOSE(EM$20:EM$25))/$AL7+EM25</f>
        <v>-1.8579696973740487</v>
      </c>
      <c r="EO25" s="22" cm="1">
        <f t="array" aca="1" ref="EO25" ca="1">$AN7/$AL7-SUMPRODUCT($AP7:$AU7,TRANSPOSE(EN$20:EN$25))/$AL7+EN25</f>
        <v>-1.8621411917735997</v>
      </c>
      <c r="EP25" s="22" cm="1">
        <f t="array" aca="1" ref="EP25" ca="1">$AN7/$AL7-SUMPRODUCT($AP7:$AU7,TRANSPOSE(EO$20:EO$25))/$AL7+EO25</f>
        <v>-1.8662558845890451</v>
      </c>
      <c r="EQ25" s="22" cm="1">
        <f t="array" aca="1" ref="EQ25" ca="1">$AN7/$AL7-SUMPRODUCT($AP7:$AU7,TRANSPOSE(EP$20:EP$25))/$AL7+EP25</f>
        <v>-1.8703146199060343</v>
      </c>
      <c r="ER25" s="22" cm="1">
        <f t="array" aca="1" ref="ER25" ca="1">$AN7/$AL7-SUMPRODUCT($AP7:$AU7,TRANSPOSE(EQ$20:EQ$25))/$AL7+EQ25</f>
        <v>-1.8743182289943836</v>
      </c>
      <c r="ES25" s="22" cm="1">
        <f t="array" aca="1" ref="ES25" ca="1">$AN7/$AL7-SUMPRODUCT($AP7:$AU7,TRANSPOSE(ER$20:ER$25))/$AL7+ER25</f>
        <v>-1.878267530503624</v>
      </c>
    </row>
    <row r="26" spans="1:149">
      <c r="A26" s="6">
        <f ca="1">LN((RAND()^(-Results!$E$4))-1)</f>
        <v>-2.4062080670436616</v>
      </c>
      <c r="B26" s="6">
        <f ca="1">LN((RAND()^(-Results!$E$4))-1)</f>
        <v>2.5702418607620268E-2</v>
      </c>
      <c r="C26" s="6">
        <f ca="1">LN((RAND()^(-Results!$E$4))-1)</f>
        <v>-9.8174809414026051E-2</v>
      </c>
      <c r="D26" s="6">
        <f ca="1">LN((RAND()^(-Results!$E$4))-1)</f>
        <v>-0.88452596029099462</v>
      </c>
      <c r="E26" s="6">
        <f ca="1">LN((RAND()^(-Results!$E$4))-1)</f>
        <v>0.11657650688912415</v>
      </c>
      <c r="F26" s="6">
        <f ca="1">LN((RAND()^(-Results!$E$4))-1)</f>
        <v>-0.97641570549991041</v>
      </c>
      <c r="G26" s="6">
        <f ca="1">LN((RAND()^(-Results!$E$4))-1)</f>
        <v>0.60946303794956236</v>
      </c>
      <c r="H26" s="6">
        <f t="shared" ca="1" si="5"/>
        <v>0.47249467027977093</v>
      </c>
      <c r="I26" s="10">
        <f ca="1">SUMPRODUCT(J26:O26,Results!B$12:G$12)+Results!$E$5*H26</f>
        <v>41.265862320289898</v>
      </c>
      <c r="J26" s="10">
        <f ca="1">SUMPRODUCT($A26:$F26,Results!$B$15:$G$15)</f>
        <v>-10.015305120373061</v>
      </c>
      <c r="K26" s="10">
        <f ca="1">SUMPRODUCT($A26:$F26,Results!$B$16:$G$16)</f>
        <v>-3.2985897498338121</v>
      </c>
      <c r="L26" s="10">
        <f ca="1">SUMPRODUCT($A26:$F26,Results!$B$17:$G$17)</f>
        <v>7.6987231554742799</v>
      </c>
      <c r="M26" s="10">
        <f ca="1">SUMPRODUCT($A26:$F26,Results!$B$18:$G$18)</f>
        <v>5.6840211045940841</v>
      </c>
      <c r="N26" s="10">
        <f ca="1">SUMPRODUCT($A26:$F26,Results!$B$19:$G$19)</f>
        <v>-0.95257912806966982</v>
      </c>
      <c r="O26" s="10">
        <f ca="1">SUMPRODUCT($A26:$F26,Results!$B$20:$G$20)</f>
        <v>-3.7174546418949062</v>
      </c>
      <c r="P26" s="10" cm="1">
        <f t="array" aca="1" ref="P26" ca="1">SUMPRODUCT(J26:O26,TRANSPOSE(BL$20:BL$25))+$AD$20-$BL$27</f>
        <v>40.76656285351681</v>
      </c>
      <c r="Q26" s="10" cm="1">
        <f t="array" aca="1" ref="Q26" ca="1">SUMPRODUCT(J26:O26,TRANSPOSE(ES$20:ES$25))+$AD$20-$ES$27</f>
        <v>40.057488268686726</v>
      </c>
      <c r="R26" s="10">
        <f ca="1">I26-Results!$E$5*H26</f>
        <v>39.375883639170816</v>
      </c>
      <c r="S26" s="10" cm="1">
        <f t="array" aca="1" ref="S26" ca="1">SUMPRODUCT(J26:O26,TRANSPOSE(AR$28:AR$33))+$AD$20-$AC$26</f>
        <v>43.752465179595376</v>
      </c>
      <c r="T26" s="10">
        <f ca="1">SUMPRODUCT(J26:O26,Results!K$9:P$9)</f>
        <v>39.367983729411407</v>
      </c>
      <c r="U26" s="10">
        <f ca="1">SUMPRODUCT(J26:O26,Results!K$9:P$9)+$AD$20-$AC$31</f>
        <v>39.353108170900271</v>
      </c>
      <c r="V26" s="10">
        <f t="shared" ca="1" si="6"/>
        <v>0.49929946677308834</v>
      </c>
      <c r="W26" s="10">
        <f t="shared" ca="1" si="7"/>
        <v>1.2083740516031725</v>
      </c>
      <c r="X26" s="10">
        <f t="shared" ca="1" si="8"/>
        <v>1.8899786811190822</v>
      </c>
      <c r="Y26" s="10">
        <f t="shared" ca="1" si="9"/>
        <v>-2.4866028593054779</v>
      </c>
      <c r="Z26" s="10">
        <f t="shared" ca="1" si="10"/>
        <v>41.542533081993589</v>
      </c>
      <c r="AA26" s="10">
        <f t="shared" ca="1" si="11"/>
        <v>1.9127541493896274</v>
      </c>
      <c r="AC26" s="10" cm="1">
        <f t="array" aca="1" ref="AC26" ca="1">SUMPRODUCT(AE20:AJ20,TRANSPOSE(AR28:AR33))</f>
        <v>-0.44501601540038388</v>
      </c>
      <c r="AK26" s="12"/>
    </row>
    <row r="27" spans="1:149" ht="16.5">
      <c r="A27" s="6">
        <f ca="1">LN((RAND()^(-Results!$E$4))-1)</f>
        <v>-2.1746938459289749</v>
      </c>
      <c r="B27" s="6">
        <f ca="1">LN((RAND()^(-Results!$E$4))-1)</f>
        <v>-3.1651449973915291</v>
      </c>
      <c r="C27" s="6">
        <f ca="1">LN((RAND()^(-Results!$E$4))-1)</f>
        <v>-0.22602327934488955</v>
      </c>
      <c r="D27" s="6">
        <f ca="1">LN((RAND()^(-Results!$E$4))-1)</f>
        <v>0.70402250289842261</v>
      </c>
      <c r="E27" s="6">
        <f ca="1">LN((RAND()^(-Results!$E$4))-1)</f>
        <v>0.43675727373970186</v>
      </c>
      <c r="F27" s="6">
        <f ca="1">LN((RAND()^(-Results!$E$4))-1)</f>
        <v>0.26516241734177126</v>
      </c>
      <c r="G27" s="6">
        <f ca="1">LN((RAND()^(-Results!$E$4))-1)</f>
        <v>-2.4490088580657616</v>
      </c>
      <c r="H27" s="6">
        <f t="shared" ca="1" si="5"/>
        <v>-2.5859772257355531</v>
      </c>
      <c r="I27" s="10">
        <f ca="1">SUMPRODUCT(J27:O27,Results!B$12:G$12)+Results!$E$5*H27</f>
        <v>0.25456076420727314</v>
      </c>
      <c r="J27" s="10">
        <f ca="1">SUMPRODUCT($A27:$F27,Results!$B$15:$G$15)</f>
        <v>-9.5074579241068431</v>
      </c>
      <c r="K27" s="10">
        <f ca="1">SUMPRODUCT($A27:$F27,Results!$B$16:$G$16)</f>
        <v>-4.9769247450680725</v>
      </c>
      <c r="L27" s="10">
        <f ca="1">SUMPRODUCT($A27:$F27,Results!$B$17:$G$17)</f>
        <v>0.31144360090536527</v>
      </c>
      <c r="M27" s="10">
        <f ca="1">SUMPRODUCT($A27:$F27,Results!$B$18:$G$18)</f>
        <v>5.2538269278980954</v>
      </c>
      <c r="N27" s="10">
        <f ca="1">SUMPRODUCT($A27:$F27,Results!$B$19:$G$19)</f>
        <v>-5.2523914127699918</v>
      </c>
      <c r="O27" s="10">
        <f ca="1">SUMPRODUCT($A27:$F27,Results!$B$20:$G$20)</f>
        <v>-4.7145520972206576</v>
      </c>
      <c r="P27" s="10" cm="1">
        <f t="array" aca="1" ref="P27" ca="1">SUMPRODUCT(J27:O27,TRANSPOSE(BL$20:BL$25))+$AD$20-$BL$27</f>
        <v>11.060260035395466</v>
      </c>
      <c r="Q27" s="10" cm="1">
        <f t="array" aca="1" ref="Q27" ca="1">SUMPRODUCT(J27:O27,TRANSPOSE(ES$20:ES$25))+$AD$20-$ES$27</f>
        <v>11.688106560786048</v>
      </c>
      <c r="R27" s="10">
        <f ca="1">I27-Results!$E$5*H27</f>
        <v>10.598469667149486</v>
      </c>
      <c r="S27" s="10" cm="1">
        <f t="array" aca="1" ref="S27" ca="1">SUMPRODUCT(J27:O27,TRANSPOSE(AR$28:AR$33))+$AD$20-$AC$26</f>
        <v>29.119250441138732</v>
      </c>
      <c r="T27" s="10">
        <f ca="1">SUMPRODUCT(J27:O27,Results!K$9:P$9)</f>
        <v>11.256506795572047</v>
      </c>
      <c r="U27" s="10">
        <f ca="1">SUMPRODUCT(J27:O27,Results!K$9:P$9)+$AD$20-$AC$31</f>
        <v>11.241631237060911</v>
      </c>
      <c r="V27" s="10">
        <f t="shared" ca="1" si="6"/>
        <v>-10.805699271188193</v>
      </c>
      <c r="W27" s="10">
        <f t="shared" ca="1" si="7"/>
        <v>-11.433545796578775</v>
      </c>
      <c r="X27" s="10">
        <f t="shared" ca="1" si="8"/>
        <v>-10.343908902942212</v>
      </c>
      <c r="Y27" s="10">
        <f t="shared" ca="1" si="9"/>
        <v>-28.864689676931459</v>
      </c>
      <c r="Z27" s="10">
        <f t="shared" ca="1" si="10"/>
        <v>0.53123152591096456</v>
      </c>
      <c r="AA27" s="10">
        <f t="shared" ca="1" si="11"/>
        <v>-10.987070472853638</v>
      </c>
      <c r="AP27" s="42" t="s">
        <v>237</v>
      </c>
      <c r="AQ27" s="42" t="s">
        <v>248</v>
      </c>
      <c r="AR27" s="42" t="s">
        <v>249</v>
      </c>
      <c r="AV27" s="17"/>
      <c r="AW27" s="60" t="s">
        <v>246</v>
      </c>
      <c r="AX27" s="10" cm="1">
        <f t="array" aca="1" ref="AX27" ca="1">SUMPRODUCT(AX20:AX25,TRANSPOSE($AE20:$AJ20))</f>
        <v>-0.25477414693555767</v>
      </c>
      <c r="AY27" s="10" cm="1">
        <f t="array" aca="1" ref="AY27" ca="1">SUMPRODUCT(AY20:AY25,TRANSPOSE($AE20:$AJ20))</f>
        <v>-0.10412258656634746</v>
      </c>
      <c r="AZ27" s="10" cm="1">
        <f t="array" aca="1" ref="AZ27" ca="1">SUMPRODUCT(AZ20:AZ25,TRANSPOSE($AE20:$AJ20))</f>
        <v>-0.16621032549956299</v>
      </c>
      <c r="BA27" s="10" cm="1">
        <f t="array" aca="1" ref="BA27" ca="1">SUMPRODUCT(BA20:BA25,TRANSPOSE($AE20:$AJ20))</f>
        <v>-0.16436927172144483</v>
      </c>
      <c r="BB27" s="10" cm="1">
        <f t="array" aca="1" ref="BB27" ca="1">SUMPRODUCT(BB20:BB25,TRANSPOSE($AE20:$AJ20))</f>
        <v>-0.17831942529099407</v>
      </c>
      <c r="BC27" s="10" cm="1">
        <f t="array" aca="1" ref="BC27" ca="1">SUMPRODUCT(BC20:BC25,TRANSPOSE($AE20:$AJ20))</f>
        <v>-0.18529984900944957</v>
      </c>
      <c r="BD27" s="10" cm="1">
        <f t="array" aca="1" ref="BD27" ca="1">SUMPRODUCT(BD20:BD25,TRANSPOSE($AE20:$AJ20))</f>
        <v>-0.19214285279538282</v>
      </c>
      <c r="BE27" s="10" cm="1">
        <f t="array" aca="1" ref="BE27" ca="1">SUMPRODUCT(BE20:BE25,TRANSPOSE($AE20:$AJ20))</f>
        <v>-0.19721691845605765</v>
      </c>
      <c r="BF27" s="10" cm="1">
        <f t="array" aca="1" ref="BF27" ca="1">SUMPRODUCT(BF20:BF25,TRANSPOSE($AE20:$AJ20))</f>
        <v>-0.20131173679869818</v>
      </c>
      <c r="BG27" s="10" cm="1">
        <f t="array" aca="1" ref="BG27" ca="1">SUMPRODUCT(BG20:BG25,TRANSPOSE($AE20:$AJ20))</f>
        <v>-0.20448689675926227</v>
      </c>
      <c r="BH27" s="10" cm="1">
        <f t="array" aca="1" ref="BH27" ca="1">SUMPRODUCT(BH20:BH25,TRANSPOSE($AE20:$AJ20))</f>
        <v>-0.20696961107945414</v>
      </c>
      <c r="BI27" s="10" cm="1">
        <f t="array" aca="1" ref="BI27" ca="1">SUMPRODUCT(BI20:BI25,TRANSPOSE($AE20:$AJ20))</f>
        <v>-0.20889685074070458</v>
      </c>
      <c r="BJ27" s="10" cm="1">
        <f t="array" aca="1" ref="BJ27" ca="1">SUMPRODUCT(BJ20:BJ25,TRANSPOSE($AE20:$AJ20))</f>
        <v>-0.21039331806177791</v>
      </c>
      <c r="BK27" s="10" cm="1">
        <f t="array" aca="1" ref="BK27" ca="1">SUMPRODUCT(BK20:BK25,TRANSPOSE($AE20:$AJ20))</f>
        <v>-0.21155433078787858</v>
      </c>
      <c r="BL27" s="10" cm="1">
        <f t="array" aca="1" ref="BL27" ca="1">SUMPRODUCT(BL20:BL25,TRANSPOSE($AE20:$AJ20))</f>
        <v>-0.21245622251727234</v>
      </c>
      <c r="BM27" s="10" cm="1">
        <f t="array" aca="1" ref="BM27" ca="1">SUMPRODUCT(BM20:BM25,TRANSPOSE($AE20:$AJ20))</f>
        <v>-0.21315842842258159</v>
      </c>
      <c r="BN27" s="10" cm="1">
        <f t="array" aca="1" ref="BN27" ca="1">SUMPRODUCT(BN20:BN25,TRANSPOSE($AE20:$AJ20))</f>
        <v>-0.21370730789319764</v>
      </c>
      <c r="BO27" s="10" cm="1">
        <f t="array" aca="1" ref="BO27" ca="1">SUMPRODUCT(BO20:BO25,TRANSPOSE($AE20:$AJ20))</f>
        <v>-0.21413875907011437</v>
      </c>
      <c r="BP27" s="10" cm="1">
        <f t="array" aca="1" ref="BP27" ca="1">SUMPRODUCT(BP20:BP25,TRANSPOSE($AE20:$AJ20))</f>
        <v>-0.21448050924252091</v>
      </c>
      <c r="BQ27" s="10" cm="1">
        <f t="array" aca="1" ref="BQ27" ca="1">SUMPRODUCT(BQ20:BQ25,TRANSPOSE($AE20:$AJ20))</f>
        <v>-0.21475390573891212</v>
      </c>
      <c r="BR27" s="10" cm="1">
        <f t="array" aca="1" ref="BR27" ca="1">SUMPRODUCT(BR20:BR25,TRANSPOSE($AE20:$AJ20))</f>
        <v>-0.21497534857968698</v>
      </c>
      <c r="BS27" s="10" cm="1">
        <f t="array" aca="1" ref="BS27" ca="1">SUMPRODUCT(BS20:BS25,TRANSPOSE($AE20:$AJ20))</f>
        <v>-0.21515741268633121</v>
      </c>
      <c r="BT27" s="10" cm="1">
        <f t="array" aca="1" ref="BT27" ca="1">SUMPRODUCT(BT20:BT25,TRANSPOSE($AE20:$AJ20))</f>
        <v>-0.21530972511527291</v>
      </c>
      <c r="BU27" s="10" cm="1">
        <f t="array" aca="1" ref="BU27" ca="1">SUMPRODUCT(BU20:BU25,TRANSPOSE($AE20:$AJ20))</f>
        <v>-0.21543964618634676</v>
      </c>
      <c r="BV27" s="10" cm="1">
        <f t="array" aca="1" ref="BV27" ca="1">SUMPRODUCT(BV20:BV25,TRANSPOSE($AE20:$AJ20))</f>
        <v>-0.21555279657102705</v>
      </c>
      <c r="BW27" s="10" cm="1">
        <f t="array" aca="1" ref="BW27" ca="1">SUMPRODUCT(BW20:BW25,TRANSPOSE($AE20:$AJ20))</f>
        <v>-0.21565346381037437</v>
      </c>
      <c r="BX27" s="10" cm="1">
        <f t="array" aca="1" ref="BX27" ca="1">SUMPRODUCT(BX20:BX25,TRANSPOSE($AE20:$AJ20))</f>
        <v>-0.21574491509205043</v>
      </c>
      <c r="BY27" s="10" cm="1">
        <f t="array" aca="1" ref="BY27" ca="1">SUMPRODUCT(BY20:BY25,TRANSPOSE($AE20:$AJ20))</f>
        <v>-0.21582963741935743</v>
      </c>
      <c r="BZ27" s="10" cm="1">
        <f t="array" aca="1" ref="BZ27" ca="1">SUMPRODUCT(BZ20:BZ25,TRANSPOSE($AE20:$AJ20))</f>
        <v>-0.21590952173784864</v>
      </c>
      <c r="CA27" s="10" cm="1">
        <f t="array" aca="1" ref="CA27" ca="1">SUMPRODUCT(CA20:CA25,TRANSPOSE($AE20:$AJ20))</f>
        <v>-0.21598600391669959</v>
      </c>
      <c r="CB27" s="10" cm="1">
        <f t="array" aca="1" ref="CB27" ca="1">SUMPRODUCT(CB20:CB25,TRANSPOSE($AE20:$AJ20))</f>
        <v>-0.21606017258439941</v>
      </c>
      <c r="CC27" s="10" cm="1">
        <f t="array" aca="1" ref="CC27" ca="1">SUMPRODUCT(CC20:CC25,TRANSPOSE($AE20:$AJ20))</f>
        <v>-0.21613285154321793</v>
      </c>
      <c r="CD27" s="10" cm="1">
        <f t="array" aca="1" ref="CD27" ca="1">SUMPRODUCT(CD20:CD25,TRANSPOSE($AE20:$AJ20))</f>
        <v>-0.21620466271302974</v>
      </c>
      <c r="CE27" s="10" cm="1">
        <f t="array" aca="1" ref="CE27" ca="1">SUMPRODUCT(CE20:CE25,TRANSPOSE($AE20:$AJ20))</f>
        <v>-0.21627607417827749</v>
      </c>
      <c r="CF27" s="10" cm="1">
        <f t="array" aca="1" ref="CF27" ca="1">SUMPRODUCT(CF20:CF25,TRANSPOSE($AE20:$AJ20))</f>
        <v>-0.21634743684739055</v>
      </c>
      <c r="CG27" s="10" cm="1">
        <f t="array" aca="1" ref="CG27" ca="1">SUMPRODUCT(CG20:CG25,TRANSPOSE($AE20:$AJ20))</f>
        <v>-0.21641901241339206</v>
      </c>
      <c r="CH27" s="10" cm="1">
        <f t="array" aca="1" ref="CH27" ca="1">SUMPRODUCT(CH20:CH25,TRANSPOSE($AE20:$AJ20))</f>
        <v>-0.21649099467338101</v>
      </c>
      <c r="CI27" s="10" cm="1">
        <f t="array" aca="1" ref="CI27" ca="1">SUMPRODUCT(CI20:CI25,TRANSPOSE($AE20:$AJ20))</f>
        <v>-0.21656352578016788</v>
      </c>
      <c r="CJ27" s="10" cm="1">
        <f t="array" aca="1" ref="CJ27" ca="1">SUMPRODUCT(CJ20:CJ25,TRANSPOSE($AE20:$AJ20))</f>
        <v>-0.21663670862808326</v>
      </c>
      <c r="CK27" s="10" cm="1">
        <f t="array" aca="1" ref="CK27" ca="1">SUMPRODUCT(CK20:CK25,TRANSPOSE($AE20:$AJ20))</f>
        <v>-0.21671061629077601</v>
      </c>
      <c r="CL27" s="10" cm="1">
        <f t="array" aca="1" ref="CL27" ca="1">SUMPRODUCT(CL20:CL25,TRANSPOSE($AE20:$AJ20))</f>
        <v>-0.21678529921146578</v>
      </c>
      <c r="CM27" s="10" cm="1">
        <f t="array" aca="1" ref="CM27" ca="1">SUMPRODUCT(CM20:CM25,TRANSPOSE($AE20:$AJ20))</f>
        <v>-0.21686079068003045</v>
      </c>
      <c r="CN27" s="10" cm="1">
        <f t="array" aca="1" ref="CN27" ca="1">SUMPRODUCT(CN20:CN25,TRANSPOSE($AE20:$AJ20))</f>
        <v>-0.21693711100446161</v>
      </c>
      <c r="CO27" s="10" cm="1">
        <f t="array" aca="1" ref="CO27" ca="1">SUMPRODUCT(CO20:CO25,TRANSPOSE($AE20:$AJ20))</f>
        <v>-0.21701427068742374</v>
      </c>
      <c r="CP27" s="10" cm="1">
        <f t="array" aca="1" ref="CP27" ca="1">SUMPRODUCT(CP20:CP25,TRANSPOSE($AE20:$AJ20))</f>
        <v>-0.2170922728447699</v>
      </c>
      <c r="CQ27" s="10" cm="1">
        <f t="array" aca="1" ref="CQ27" ca="1">SUMPRODUCT(CQ20:CQ25,TRANSPOSE($AE20:$AJ20))</f>
        <v>-0.21717111504654846</v>
      </c>
      <c r="CR27" s="10" cm="1">
        <f t="array" aca="1" ref="CR27" ca="1">SUMPRODUCT(CR20:CR25,TRANSPOSE($AE20:$AJ20))</f>
        <v>-0.21725079071806164</v>
      </c>
      <c r="CS27" s="10" cm="1">
        <f t="array" aca="1" ref="CS27" ca="1">SUMPRODUCT(CS20:CS25,TRANSPOSE($AE20:$AJ20))</f>
        <v>-0.21733129020580683</v>
      </c>
      <c r="CT27" s="10" cm="1">
        <f t="array" aca="1" ref="CT27" ca="1">SUMPRODUCT(CT20:CT25,TRANSPOSE($AE20:$AJ20))</f>
        <v>-0.21741260158815645</v>
      </c>
      <c r="CU27" s="10" cm="1">
        <f t="array" aca="1" ref="CU27" ca="1">SUMPRODUCT(CU20:CU25,TRANSPOSE($AE20:$AJ20))</f>
        <v>-0.21749471129162395</v>
      </c>
      <c r="CV27" s="10" cm="1">
        <f t="array" aca="1" ref="CV27" ca="1">SUMPRODUCT(CV20:CV25,TRANSPOSE($AE20:$AJ20))</f>
        <v>-0.21757760455906214</v>
      </c>
      <c r="CW27" s="10" cm="1">
        <f t="array" aca="1" ref="CW27" ca="1">SUMPRODUCT(CW20:CW25,TRANSPOSE($AE20:$AJ20))</f>
        <v>-0.21766126580510267</v>
      </c>
      <c r="CX27" s="10" cm="1">
        <f t="array" aca="1" ref="CX27" ca="1">SUMPRODUCT(CX20:CX25,TRANSPOSE($AE20:$AJ20))</f>
        <v>-0.2177456788857266</v>
      </c>
      <c r="CY27" s="10" cm="1">
        <f t="array" aca="1" ref="CY27" ca="1">SUMPRODUCT(CY20:CY25,TRANSPOSE($AE20:$AJ20))</f>
        <v>-0.21783082730245396</v>
      </c>
      <c r="CZ27" s="10" cm="1">
        <f t="array" aca="1" ref="CZ27" ca="1">SUMPRODUCT(CZ20:CZ25,TRANSPOSE($AE20:$AJ20))</f>
        <v>-0.2179166943567511</v>
      </c>
      <c r="DA27" s="10" cm="1">
        <f t="array" aca="1" ref="DA27" ca="1">SUMPRODUCT(DA20:DA25,TRANSPOSE($AE20:$AJ20))</f>
        <v>-0.21800326326654235</v>
      </c>
      <c r="DB27" s="10" cm="1">
        <f t="array" aca="1" ref="DB27" ca="1">SUMPRODUCT(DB20:DB25,TRANSPOSE($AE20:$AJ20))</f>
        <v>-0.21809051725387388</v>
      </c>
      <c r="DC27" s="10" cm="1">
        <f t="array" aca="1" ref="DC27" ca="1">SUMPRODUCT(DC20:DC25,TRANSPOSE($AE20:$AJ20))</f>
        <v>-0.21817843961062508</v>
      </c>
      <c r="DD27" s="10" cm="1">
        <f t="array" aca="1" ref="DD27" ca="1">SUMPRODUCT(DD20:DD25,TRANSPOSE($AE20:$AJ20))</f>
        <v>-0.21826701374751448</v>
      </c>
      <c r="DE27" s="10" cm="1">
        <f t="array" aca="1" ref="DE27" ca="1">SUMPRODUCT(DE20:DE25,TRANSPOSE($AE20:$AJ20))</f>
        <v>-0.21835622323040249</v>
      </c>
      <c r="DF27" s="10" cm="1">
        <f t="array" aca="1" ref="DF27" ca="1">SUMPRODUCT(DF20:DF25,TRANSPOSE($AE20:$AJ20))</f>
        <v>-0.21844605180692911</v>
      </c>
      <c r="DG27" s="10" cm="1">
        <f t="array" aca="1" ref="DG27" ca="1">SUMPRODUCT(DG20:DG25,TRANSPOSE($AE20:$AJ20))</f>
        <v>-0.21853648342581414</v>
      </c>
      <c r="DH27" s="10" cm="1">
        <f t="array" aca="1" ref="DH27" ca="1">SUMPRODUCT(DH20:DH25,TRANSPOSE($AE20:$AJ20))</f>
        <v>-0.21862750225057567</v>
      </c>
      <c r="DI27" s="10" cm="1">
        <f t="array" aca="1" ref="DI27" ca="1">SUMPRODUCT(DI20:DI25,TRANSPOSE($AE20:$AJ20))</f>
        <v>-0.21871909266902004</v>
      </c>
      <c r="DJ27" s="10" cm="1">
        <f t="array" aca="1" ref="DJ27" ca="1">SUMPRODUCT(DJ20:DJ25,TRANSPOSE($AE20:$AJ20))</f>
        <v>-0.21881123929952095</v>
      </c>
      <c r="DK27" s="10" cm="1">
        <f t="array" aca="1" ref="DK27" ca="1">SUMPRODUCT(DK20:DK25,TRANSPOSE($AE20:$AJ20))</f>
        <v>-0.21890392699487093</v>
      </c>
      <c r="DL27" s="10" cm="1">
        <f t="array" aca="1" ref="DL27" ca="1">SUMPRODUCT(DL20:DL25,TRANSPOSE($AE20:$AJ20))</f>
        <v>-0.2189971408442962</v>
      </c>
      <c r="DM27" s="10" cm="1">
        <f t="array" aca="1" ref="DM27" ca="1">SUMPRODUCT(DM20:DM25,TRANSPOSE($AE20:$AJ20))</f>
        <v>-0.21909086617408763</v>
      </c>
      <c r="DN27" s="10" cm="1">
        <f t="array" aca="1" ref="DN27" ca="1">SUMPRODUCT(DN20:DN25,TRANSPOSE($AE20:$AJ20))</f>
        <v>-0.21918508854719326</v>
      </c>
      <c r="DO27" s="10" cm="1">
        <f t="array" aca="1" ref="DO27" ca="1">SUMPRODUCT(DO20:DO25,TRANSPOSE($AE20:$AJ20))</f>
        <v>-0.21927979376202911</v>
      </c>
      <c r="DP27" s="10" cm="1">
        <f t="array" aca="1" ref="DP27" ca="1">SUMPRODUCT(DP20:DP25,TRANSPOSE($AE20:$AJ20))</f>
        <v>-0.21937496785071348</v>
      </c>
      <c r="DQ27" s="10" cm="1">
        <f t="array" aca="1" ref="DQ27" ca="1">SUMPRODUCT(DQ20:DQ25,TRANSPOSE($AE20:$AJ20))</f>
        <v>-0.21947059707687172</v>
      </c>
      <c r="DR27" s="10" cm="1">
        <f t="array" aca="1" ref="DR27" ca="1">SUMPRODUCT(DR20:DR25,TRANSPOSE($AE20:$AJ20))</f>
        <v>-0.21956666793312851</v>
      </c>
      <c r="DS27" s="10" cm="1">
        <f t="array" aca="1" ref="DS27" ca="1">SUMPRODUCT(DS20:DS25,TRANSPOSE($AE20:$AJ20))</f>
        <v>-0.2196631671383745</v>
      </c>
      <c r="DT27" s="10" cm="1">
        <f t="array" aca="1" ref="DT27" ca="1">SUMPRODUCT(DT20:DT25,TRANSPOSE($AE20:$AJ20))</f>
        <v>-0.21976008163487407</v>
      </c>
      <c r="DU27" s="10" cm="1">
        <f t="array" aca="1" ref="DU27" ca="1">SUMPRODUCT(DU20:DU25,TRANSPOSE($AE20:$AJ20))</f>
        <v>-0.21985739858526379</v>
      </c>
      <c r="DV27" s="10" cm="1">
        <f t="array" aca="1" ref="DV27" ca="1">SUMPRODUCT(DV20:DV25,TRANSPOSE($AE20:$AJ20))</f>
        <v>-0.21995510536948035</v>
      </c>
      <c r="DW27" s="10" cm="1">
        <f t="array" aca="1" ref="DW27" ca="1">SUMPRODUCT(DW20:DW25,TRANSPOSE($AE20:$AJ20))</f>
        <v>-0.22005318958164857</v>
      </c>
      <c r="DX27" s="10" cm="1">
        <f t="array" aca="1" ref="DX27" ca="1">SUMPRODUCT(DX20:DX25,TRANSPOSE($AE20:$AJ20))</f>
        <v>-0.22015163902694659</v>
      </c>
      <c r="DY27" s="10" cm="1">
        <f t="array" aca="1" ref="DY27" ca="1">SUMPRODUCT(DY20:DY25,TRANSPOSE($AE20:$AJ20))</f>
        <v>-0.22025044171847055</v>
      </c>
      <c r="DZ27" s="10" cm="1">
        <f t="array" aca="1" ref="DZ27" ca="1">SUMPRODUCT(DZ20:DZ25,TRANSPOSE($AE20:$AJ20))</f>
        <v>-0.22034958587410639</v>
      </c>
      <c r="EA27" s="10" cm="1">
        <f t="array" aca="1" ref="EA27" ca="1">SUMPRODUCT(EA20:EA25,TRANSPOSE($AE20:$AJ20))</f>
        <v>-0.22044905991342029</v>
      </c>
      <c r="EB27" s="10" cm="1">
        <f t="array" aca="1" ref="EB27" ca="1">SUMPRODUCT(EB20:EB25,TRANSPOSE($AE20:$AJ20))</f>
        <v>-0.22054885245457434</v>
      </c>
      <c r="EC27" s="10" cm="1">
        <f t="array" aca="1" ref="EC27" ca="1">SUMPRODUCT(EC20:EC25,TRANSPOSE($AE20:$AJ20))</f>
        <v>-0.22064895231127216</v>
      </c>
      <c r="ED27" s="10" cm="1">
        <f t="array" aca="1" ref="ED27" ca="1">SUMPRODUCT(ED20:ED25,TRANSPOSE($AE20:$AJ20))</f>
        <v>-0.22074934848973837</v>
      </c>
      <c r="EE27" s="10" cm="1">
        <f t="array" aca="1" ref="EE27" ca="1">SUMPRODUCT(EE20:EE25,TRANSPOSE($AE20:$AJ20))</f>
        <v>-0.22085003018573363</v>
      </c>
      <c r="EF27" s="10" cm="1">
        <f t="array" aca="1" ref="EF27" ca="1">SUMPRODUCT(EF20:EF25,TRANSPOSE($AE20:$AJ20))</f>
        <v>-0.22095098678160954</v>
      </c>
      <c r="EG27" s="10" cm="1">
        <f t="array" aca="1" ref="EG27" ca="1">SUMPRODUCT(EG20:EG25,TRANSPOSE($AE20:$AJ20))</f>
        <v>-0.22105220784340085</v>
      </c>
      <c r="EH27" s="10" cm="1">
        <f t="array" aca="1" ref="EH27" ca="1">SUMPRODUCT(EH20:EH25,TRANSPOSE($AE20:$AJ20))</f>
        <v>-0.22115368311795966</v>
      </c>
      <c r="EI27" s="10" cm="1">
        <f t="array" aca="1" ref="EI27" ca="1">SUMPRODUCT(EI20:EI25,TRANSPOSE($AE20:$AJ20))</f>
        <v>-0.22125540253012965</v>
      </c>
      <c r="EJ27" s="10" cm="1">
        <f t="array" aca="1" ref="EJ27" ca="1">SUMPRODUCT(EJ20:EJ25,TRANSPOSE($AE20:$AJ20))</f>
        <v>-0.22135735617996108</v>
      </c>
      <c r="EK27" s="10" cm="1">
        <f t="array" aca="1" ref="EK27" ca="1">SUMPRODUCT(EK20:EK25,TRANSPOSE($AE20:$AJ20))</f>
        <v>-0.2214595343399661</v>
      </c>
      <c r="EL27" s="10" cm="1">
        <f t="array" aca="1" ref="EL27" ca="1">SUMPRODUCT(EL20:EL25,TRANSPOSE($AE20:$AJ20))</f>
        <v>-0.22156192745241626</v>
      </c>
      <c r="EM27" s="10" cm="1">
        <f t="array" aca="1" ref="EM27" ca="1">SUMPRODUCT(EM20:EM25,TRANSPOSE($AE20:$AJ20))</f>
        <v>-0.2216645261266787</v>
      </c>
      <c r="EN27" s="10" cm="1">
        <f t="array" aca="1" ref="EN27" ca="1">SUMPRODUCT(EN20:EN25,TRANSPOSE($AE20:$AJ20))</f>
        <v>-0.22176732113659453</v>
      </c>
      <c r="EO27" s="10" cm="1">
        <f t="array" aca="1" ref="EO27" ca="1">SUMPRODUCT(EO20:EO25,TRANSPOSE($AE20:$AJ20))</f>
        <v>-0.22187030341789346</v>
      </c>
      <c r="EP27" s="10" cm="1">
        <f t="array" aca="1" ref="EP27" ca="1">SUMPRODUCT(EP20:EP25,TRANSPOSE($AE20:$AJ20))</f>
        <v>-0.2219734640656521</v>
      </c>
      <c r="EQ27" s="10" cm="1">
        <f t="array" aca="1" ref="EQ27" ca="1">SUMPRODUCT(EQ20:EQ25,TRANSPOSE($AE20:$AJ20))</f>
        <v>-0.22207679433178712</v>
      </c>
      <c r="ER27" s="10" cm="1">
        <f t="array" aca="1" ref="ER27" ca="1">SUMPRODUCT(ER20:ER25,TRANSPOSE($AE20:$AJ20))</f>
        <v>-0.22218028562258862</v>
      </c>
      <c r="ES27" s="10" cm="1">
        <f t="array" aca="1" ref="ES27" ca="1">SUMPRODUCT(ES20:ES25,TRANSPOSE($AE20:$AJ20))</f>
        <v>-0.22228392949629136</v>
      </c>
    </row>
    <row r="28" spans="1:149">
      <c r="A28" s="6">
        <f ca="1">LN((RAND()^(-Results!$E$4))-1)</f>
        <v>-0.43016672175821846</v>
      </c>
      <c r="B28" s="6">
        <f ca="1">LN((RAND()^(-Results!$E$4))-1)</f>
        <v>-1.2420704049575026</v>
      </c>
      <c r="C28" s="6">
        <f ca="1">LN((RAND()^(-Results!$E$4))-1)</f>
        <v>1.9869036021152886</v>
      </c>
      <c r="D28" s="6">
        <f ca="1">LN((RAND()^(-Results!$E$4))-1)</f>
        <v>-2.1065472172912783</v>
      </c>
      <c r="E28" s="6">
        <f ca="1">LN((RAND()^(-Results!$E$4))-1)</f>
        <v>0.32126627688372145</v>
      </c>
      <c r="F28" s="6">
        <f ca="1">LN((RAND()^(-Results!$E$4))-1)</f>
        <v>-0.74129403450932607</v>
      </c>
      <c r="G28" s="6">
        <f ca="1">LN((RAND()^(-Results!$E$4))-1)</f>
        <v>1.8153497948844408</v>
      </c>
      <c r="H28" s="6">
        <f t="shared" ca="1" si="5"/>
        <v>1.6783814272146493</v>
      </c>
      <c r="I28" s="10">
        <f ca="1">SUMPRODUCT(J28:O28,Results!B$12:G$12)+Results!$E$5*H28</f>
        <v>47.516504986844538</v>
      </c>
      <c r="J28" s="10">
        <f ca="1">SUMPRODUCT($A28:$F28,Results!$B$15:$G$15)</f>
        <v>-2.1248347826378895</v>
      </c>
      <c r="K28" s="10">
        <f ca="1">SUMPRODUCT($A28:$F28,Results!$B$16:$G$16)</f>
        <v>-6.0405551525723959</v>
      </c>
      <c r="L28" s="10">
        <f ca="1">SUMPRODUCT($A28:$F28,Results!$B$17:$G$17)</f>
        <v>9.9891087856735155</v>
      </c>
      <c r="M28" s="10">
        <f ca="1">SUMPRODUCT($A28:$F28,Results!$B$18:$G$18)</f>
        <v>6.1426901855730724</v>
      </c>
      <c r="N28" s="10">
        <f ca="1">SUMPRODUCT($A28:$F28,Results!$B$19:$G$19)</f>
        <v>-0.88925579885797756</v>
      </c>
      <c r="O28" s="10">
        <f ca="1">SUMPRODUCT($A28:$F28,Results!$B$20:$G$20)</f>
        <v>-7.8643162716996677</v>
      </c>
      <c r="P28" s="10" cm="1">
        <f t="array" aca="1" ref="P28" ca="1">SUMPRODUCT(J28:O28,TRANSPOSE(BL$20:BL$25))+$AD$20-$BL$27</f>
        <v>39.903020543625459</v>
      </c>
      <c r="Q28" s="10" cm="1">
        <f t="array" aca="1" ref="Q28" ca="1">SUMPRODUCT(J28:O28,TRANSPOSE(ES$20:ES$25))+$AD$20-$ES$27</f>
        <v>40.108823087217367</v>
      </c>
      <c r="R28" s="10">
        <f ca="1">I28-Results!$E$5*H28</f>
        <v>40.802979277985941</v>
      </c>
      <c r="S28" s="10" cm="1">
        <f t="array" aca="1" ref="S28" ca="1">SUMPRODUCT(J28:O28,TRANSPOSE(AR$28:AR$33))+$AD$20-$AC$26</f>
        <v>53.60772134835716</v>
      </c>
      <c r="T28" s="10">
        <f ca="1">SUMPRODUCT(J28:O28,Results!K$9:P$9)</f>
        <v>40.212277157868371</v>
      </c>
      <c r="U28" s="10">
        <f ca="1">SUMPRODUCT(J28:O28,Results!K$9:P$9)+$AD$20-$AC$31</f>
        <v>40.197401599357235</v>
      </c>
      <c r="V28" s="10">
        <f t="shared" ca="1" si="6"/>
        <v>7.6134844432190789</v>
      </c>
      <c r="W28" s="10">
        <f t="shared" ca="1" si="7"/>
        <v>7.4076818996271712</v>
      </c>
      <c r="X28" s="10">
        <f t="shared" ca="1" si="8"/>
        <v>6.7135257088585973</v>
      </c>
      <c r="Y28" s="10">
        <f t="shared" ca="1" si="9"/>
        <v>-6.0912163615126218</v>
      </c>
      <c r="Z28" s="10">
        <f t="shared" ca="1" si="10"/>
        <v>47.793175748548229</v>
      </c>
      <c r="AA28" s="10">
        <f t="shared" ca="1" si="11"/>
        <v>7.3191033874873028</v>
      </c>
      <c r="AC28" s="41" t="s">
        <v>264</v>
      </c>
      <c r="AP28" s="12">
        <f ca="1">AE11/AE12</f>
        <v>-3.1417317756832226</v>
      </c>
      <c r="AQ28" s="12" cm="1">
        <f t="array" aca="1" ref="AQ28" ca="1">SUMPRODUCT($AP2:$AU2,TRANSPOSE(AP$28:AP$33))</f>
        <v>-648668.44731683587</v>
      </c>
      <c r="AR28" s="3">
        <f ca="1">AP28*$AQ$39*Results!B4</f>
        <v>-1.1955390638351979</v>
      </c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</row>
    <row r="29" spans="1:149">
      <c r="A29" s="6">
        <f ca="1">LN((RAND()^(-Results!$E$4))-1)</f>
        <v>-0.29219954120813285</v>
      </c>
      <c r="B29" s="6">
        <f ca="1">LN((RAND()^(-Results!$E$4))-1)</f>
        <v>-0.59524225156116972</v>
      </c>
      <c r="C29" s="6">
        <f ca="1">LN((RAND()^(-Results!$E$4))-1)</f>
        <v>0.92798964092815384</v>
      </c>
      <c r="D29" s="6">
        <f ca="1">LN((RAND()^(-Results!$E$4))-1)</f>
        <v>-0.12202144195028587</v>
      </c>
      <c r="E29" s="6">
        <f ca="1">LN((RAND()^(-Results!$E$4))-1)</f>
        <v>1.5292652319079734</v>
      </c>
      <c r="F29" s="6">
        <f ca="1">LN((RAND()^(-Results!$E$4))-1)</f>
        <v>1.2592713322072866</v>
      </c>
      <c r="G29" s="6">
        <f ca="1">LN((RAND()^(-Results!$E$4))-1)</f>
        <v>1.8268522270603866</v>
      </c>
      <c r="H29" s="6">
        <f t="shared" ca="1" si="5"/>
        <v>1.6898838593905952</v>
      </c>
      <c r="I29" s="10">
        <f ca="1">SUMPRODUCT(J29:O29,Results!B$12:G$12)+Results!$E$5*H29</f>
        <v>-3.2872554270239984</v>
      </c>
      <c r="J29" s="10">
        <f ca="1">SUMPRODUCT($A29:$F29,Results!$B$15:$G$15)</f>
        <v>-0.96863567377433757</v>
      </c>
      <c r="K29" s="10">
        <f ca="1">SUMPRODUCT($A29:$F29,Results!$B$16:$G$16)</f>
        <v>1.2318784745181681</v>
      </c>
      <c r="L29" s="10">
        <f ca="1">SUMPRODUCT($A29:$F29,Results!$B$17:$G$17)</f>
        <v>0.34862346149899592</v>
      </c>
      <c r="M29" s="10">
        <f ca="1">SUMPRODUCT($A29:$F29,Results!$B$18:$G$18)</f>
        <v>4.3128629758863672</v>
      </c>
      <c r="N29" s="10">
        <f ca="1">SUMPRODUCT($A29:$F29,Results!$B$19:$G$19)</f>
        <v>-9.2112372025462932</v>
      </c>
      <c r="O29" s="10">
        <f ca="1">SUMPRODUCT($A29:$F29,Results!$B$20:$G$20)</f>
        <v>-1.2840906004389492</v>
      </c>
      <c r="P29" s="10" cm="1">
        <f t="array" aca="1" ref="P29" ca="1">SUMPRODUCT(J29:O29,TRANSPOSE(BL$20:BL$25))+$AD$20-$BL$27</f>
        <v>-10.853380638091028</v>
      </c>
      <c r="Q29" s="10" cm="1">
        <f t="array" aca="1" ref="Q29" ca="1">SUMPRODUCT(J29:O29,TRANSPOSE(ES$20:ES$25))+$AD$20-$ES$27</f>
        <v>-10.188123885373443</v>
      </c>
      <c r="R29" s="10">
        <f ca="1">I29-Results!$E$5*H29</f>
        <v>-10.046790864586379</v>
      </c>
      <c r="S29" s="10" cm="1">
        <f t="array" aca="1" ref="S29" ca="1">SUMPRODUCT(J29:O29,TRANSPOSE(AR$28:AR$33))+$AD$20-$AC$26</f>
        <v>-3.1820806127843464</v>
      </c>
      <c r="T29" s="10">
        <f ca="1">SUMPRODUCT(J29:O29,Results!K$9:P$9)</f>
        <v>-9.9727655252828704</v>
      </c>
      <c r="U29" s="10">
        <f ca="1">SUMPRODUCT(J29:O29,Results!K$9:P$9)+$AD$20-$AC$31</f>
        <v>-9.9876410837940064</v>
      </c>
      <c r="V29" s="10">
        <f t="shared" ca="1" si="6"/>
        <v>7.5661252110670301</v>
      </c>
      <c r="W29" s="10">
        <f t="shared" ca="1" si="7"/>
        <v>6.9008684583494446</v>
      </c>
      <c r="X29" s="10">
        <f t="shared" ca="1" si="8"/>
        <v>6.7595354375623806</v>
      </c>
      <c r="Y29" s="10">
        <f t="shared" ca="1" si="9"/>
        <v>-0.10517481423965203</v>
      </c>
      <c r="Z29" s="10">
        <f t="shared" ca="1" si="10"/>
        <v>-3.010584665320307</v>
      </c>
      <c r="AA29" s="10">
        <f t="shared" ca="1" si="11"/>
        <v>6.700385656770008</v>
      </c>
      <c r="AD29" s="58" cm="1">
        <f t="array" aca="1" ref="AD29:AJ29" ca="1">LINEST(I2:I1001,J2:O1001)</f>
        <v>-2.2629740844196617</v>
      </c>
      <c r="AE29" s="59">
        <f ca="1"/>
        <v>2.4162749766625642</v>
      </c>
      <c r="AF29" s="59">
        <f ca="1"/>
        <v>1.2965430791646402</v>
      </c>
      <c r="AG29" s="59">
        <f ca="1"/>
        <v>2.2203052796842524</v>
      </c>
      <c r="AH29" s="59">
        <f ca="1"/>
        <v>1.3939394254708579</v>
      </c>
      <c r="AI29" s="59">
        <f ca="1"/>
        <v>-1.3371648263450848</v>
      </c>
      <c r="AJ29" s="59">
        <f ca="1"/>
        <v>-1.487555851113756E-2</v>
      </c>
      <c r="AP29" s="12">
        <f ca="1">AF11/AF13</f>
        <v>-3.5902283775563624</v>
      </c>
      <c r="AQ29" s="12" cm="1">
        <f t="array" aca="1" ref="AQ29" ca="1">SUMPRODUCT($AP3:$AU3,TRANSPOSE(AP$28:AP$33))</f>
        <v>-380584.63030413119</v>
      </c>
      <c r="AR29" s="3">
        <f ca="1">AP29*$AQ$39*Results!B5</f>
        <v>-1.3662077414374023</v>
      </c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</row>
    <row r="30" spans="1:149">
      <c r="A30" s="6">
        <f ca="1">LN((RAND()^(-Results!$E$4))-1)</f>
        <v>-0.27960977355229805</v>
      </c>
      <c r="B30" s="6">
        <f ca="1">LN((RAND()^(-Results!$E$4))-1)</f>
        <v>1.8290003907146888</v>
      </c>
      <c r="C30" s="6">
        <f ca="1">LN((RAND()^(-Results!$E$4))-1)</f>
        <v>-3.4437490406503</v>
      </c>
      <c r="D30" s="6">
        <f ca="1">LN((RAND()^(-Results!$E$4))-1)</f>
        <v>-3.0171123720332491</v>
      </c>
      <c r="E30" s="6">
        <f ca="1">LN((RAND()^(-Results!$E$4))-1)</f>
        <v>2.9253569726571942</v>
      </c>
      <c r="F30" s="6">
        <f ca="1">LN((RAND()^(-Results!$E$4))-1)</f>
        <v>-0.72130583602767184</v>
      </c>
      <c r="G30" s="6">
        <f ca="1">LN((RAND()^(-Results!$E$4))-1)</f>
        <v>1.6164087105677594</v>
      </c>
      <c r="H30" s="6">
        <f t="shared" ca="1" si="5"/>
        <v>1.4794403428979679</v>
      </c>
      <c r="I30" s="10">
        <f ca="1">SUMPRODUCT(J30:O30,Results!B$12:G$12)+Results!$E$5*H30</f>
        <v>5.5850833317428474</v>
      </c>
      <c r="J30" s="10">
        <f ca="1">SUMPRODUCT($A30:$F30,Results!$B$15:$G$15)</f>
        <v>-14.529189060556391</v>
      </c>
      <c r="K30" s="10">
        <f ca="1">SUMPRODUCT($A30:$F30,Results!$B$16:$G$16)</f>
        <v>0.64169361192851837</v>
      </c>
      <c r="L30" s="10">
        <f ca="1">SUMPRODUCT($A30:$F30,Results!$B$17:$G$17)</f>
        <v>4.0802515010339879E-2</v>
      </c>
      <c r="M30" s="10">
        <f ca="1">SUMPRODUCT($A30:$F30,Results!$B$18:$G$18)</f>
        <v>11.166938839079071</v>
      </c>
      <c r="N30" s="10">
        <f ca="1">SUMPRODUCT($A30:$F30,Results!$B$19:$G$19)</f>
        <v>-13.24356744268318</v>
      </c>
      <c r="O30" s="10">
        <f ca="1">SUMPRODUCT($A30:$F30,Results!$B$20:$G$20)</f>
        <v>1.2828782867876996</v>
      </c>
      <c r="P30" s="10" cm="1">
        <f t="array" aca="1" ref="P30" ca="1">SUMPRODUCT(J30:O30,TRANSPOSE(BL$20:BL$25))+$AD$20-$BL$27</f>
        <v>-1.8984765216533223E-2</v>
      </c>
      <c r="Q30" s="10" cm="1">
        <f t="array" aca="1" ref="Q30" ca="1">SUMPRODUCT(J30:O30,TRANSPOSE(ES$20:ES$25))+$AD$20-$ES$27</f>
        <v>-0.93651746516361467</v>
      </c>
      <c r="R30" s="10">
        <f ca="1">I30-Results!$E$5*H30</f>
        <v>-0.33267803984902411</v>
      </c>
      <c r="S30" s="10" cm="1">
        <f t="array" aca="1" ref="S30" ca="1">SUMPRODUCT(J30:O30,TRANSPOSE(AR$28:AR$33))+$AD$20-$AC$26</f>
        <v>6.7952664409038279</v>
      </c>
      <c r="T30" s="10">
        <f ca="1">SUMPRODUCT(J30:O30,Results!K$9:P$9)</f>
        <v>-1.1807031365261622E-2</v>
      </c>
      <c r="U30" s="10">
        <f ca="1">SUMPRODUCT(J30:O30,Results!K$9:P$9)+$AD$20-$AC$31</f>
        <v>-2.66825898763971E-2</v>
      </c>
      <c r="V30" s="10">
        <f t="shared" ca="1" si="6"/>
        <v>5.6040680969593808</v>
      </c>
      <c r="W30" s="10">
        <f t="shared" ca="1" si="7"/>
        <v>6.521600796906462</v>
      </c>
      <c r="X30" s="10">
        <f t="shared" ca="1" si="8"/>
        <v>5.9177613715918715</v>
      </c>
      <c r="Y30" s="10">
        <f t="shared" ca="1" si="9"/>
        <v>-1.2101831091609805</v>
      </c>
      <c r="Z30" s="10">
        <f t="shared" ca="1" si="10"/>
        <v>5.8617540934465389</v>
      </c>
      <c r="AA30" s="10">
        <f t="shared" ca="1" si="11"/>
        <v>5.6117659216192441</v>
      </c>
      <c r="AC30" s="41" t="s">
        <v>277</v>
      </c>
      <c r="AP30" s="12">
        <f ca="1">AG11/AG14</f>
        <v>5.0294034062866109</v>
      </c>
      <c r="AQ30" s="12" cm="1">
        <f t="array" aca="1" ref="AQ30" ca="1">SUMPRODUCT($AP4:$AU4,TRANSPOSE(AP$28:AP$33))</f>
        <v>916182.41217792046</v>
      </c>
      <c r="AR30" s="3">
        <f ca="1">AP30*$AQ$39*Results!B6</f>
        <v>1.9138642854684358</v>
      </c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</row>
    <row r="31" spans="1:149">
      <c r="A31" s="6">
        <f ca="1">LN((RAND()^(-Results!$E$4))-1)</f>
        <v>0.44001070775825019</v>
      </c>
      <c r="B31" s="6">
        <f ca="1">LN((RAND()^(-Results!$E$4))-1)</f>
        <v>-0.69845284390928775</v>
      </c>
      <c r="C31" s="6">
        <f ca="1">LN((RAND()^(-Results!$E$4))-1)</f>
        <v>2.0145664477238143</v>
      </c>
      <c r="D31" s="6">
        <f ca="1">LN((RAND()^(-Results!$E$4))-1)</f>
        <v>0.43624974192101251</v>
      </c>
      <c r="E31" s="6">
        <f ca="1">LN((RAND()^(-Results!$E$4))-1)</f>
        <v>3.230758353491233</v>
      </c>
      <c r="F31" s="6">
        <f ca="1">LN((RAND()^(-Results!$E$4))-1)</f>
        <v>1.2330973886615155</v>
      </c>
      <c r="G31" s="6">
        <f ca="1">LN((RAND()^(-Results!$E$4))-1)</f>
        <v>-0.30952044613847335</v>
      </c>
      <c r="H31" s="6">
        <f t="shared" ca="1" si="5"/>
        <v>-0.44648881380826477</v>
      </c>
      <c r="I31" s="10">
        <f ca="1">SUMPRODUCT(J31:O31,Results!B$12:G$12)+Results!$E$5*H31</f>
        <v>-48.715090687086089</v>
      </c>
      <c r="J31" s="10">
        <f ca="1">SUMPRODUCT($A31:$F31,Results!$B$15:$G$15)</f>
        <v>4.1970715175026818</v>
      </c>
      <c r="K31" s="10">
        <f ca="1">SUMPRODUCT($A31:$F31,Results!$B$16:$G$16)</f>
        <v>2.2954782266935543</v>
      </c>
      <c r="L31" s="10">
        <f ca="1">SUMPRODUCT($A31:$F31,Results!$B$17:$G$17)</f>
        <v>-3.802205335759854</v>
      </c>
      <c r="M31" s="10">
        <f ca="1">SUMPRODUCT($A31:$F31,Results!$B$18:$G$18)</f>
        <v>6.2208264783229525</v>
      </c>
      <c r="N31" s="10">
        <f ca="1">SUMPRODUCT($A31:$F31,Results!$B$19:$G$19)</f>
        <v>-18.477682960523303</v>
      </c>
      <c r="O31" s="10">
        <f ca="1">SUMPRODUCT($A31:$F31,Results!$B$20:$G$20)</f>
        <v>-0.23194842117910275</v>
      </c>
      <c r="P31" s="10" cm="1">
        <f t="array" aca="1" ref="P31" ca="1">SUMPRODUCT(J31:O31,TRANSPOSE(BL$20:BL$25))+$AD$20-$BL$27</f>
        <v>-47.784519570523862</v>
      </c>
      <c r="Q31" s="10" cm="1">
        <f t="array" aca="1" ref="Q31" ca="1">SUMPRODUCT(J31:O31,TRANSPOSE(ES$20:ES$25))+$AD$20-$ES$27</f>
        <v>-47.065958319759957</v>
      </c>
      <c r="R31" s="10">
        <f ca="1">I31-Results!$E$5*H31</f>
        <v>-46.929135431853027</v>
      </c>
      <c r="S31" s="10" cm="1">
        <f t="array" aca="1" ref="S31" ca="1">SUMPRODUCT(J31:O31,TRANSPOSE(AR$28:AR$33))+$AD$20-$AC$26</f>
        <v>-29.947866869367761</v>
      </c>
      <c r="T31" s="10">
        <f ca="1">SUMPRODUCT(J31:O31,Results!K$9:P$9)</f>
        <v>-46.911175568805113</v>
      </c>
      <c r="U31" s="10">
        <f ca="1">SUMPRODUCT(J31:O31,Results!K$9:P$9)+$AD$20-$AC$31</f>
        <v>-46.926051127316249</v>
      </c>
      <c r="V31" s="10">
        <f t="shared" ca="1" si="6"/>
        <v>-0.93057111656222702</v>
      </c>
      <c r="W31" s="10">
        <f t="shared" ca="1" si="7"/>
        <v>-1.649132367326132</v>
      </c>
      <c r="X31" s="10">
        <f t="shared" ca="1" si="8"/>
        <v>-1.7859552552330626</v>
      </c>
      <c r="Y31" s="10">
        <f t="shared" ca="1" si="9"/>
        <v>-18.767223817718328</v>
      </c>
      <c r="Z31" s="10">
        <f t="shared" ca="1" si="10"/>
        <v>-48.438419925382398</v>
      </c>
      <c r="AA31" s="10">
        <f t="shared" ca="1" si="11"/>
        <v>-1.7890395597698401</v>
      </c>
      <c r="AC31" s="58">
        <f ca="1">AVERAGE(T:T)</f>
        <v>-0.261795203192556</v>
      </c>
      <c r="AP31" s="12">
        <f ca="1">AH11/AH15</f>
        <v>1.7053210315442264</v>
      </c>
      <c r="AQ31" s="12" cm="1">
        <f t="array" aca="1" ref="AQ31" ca="1">SUMPRODUCT($AP5:$AU5,TRANSPOSE(AP$28:AP$33))</f>
        <v>311349.64774437237</v>
      </c>
      <c r="AR31" s="3">
        <f ca="1">AP31*$AQ$39*Results!B7</f>
        <v>0.64893442698414061</v>
      </c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</row>
    <row r="32" spans="1:149" ht="16.5">
      <c r="A32" s="6">
        <f ca="1">LN((RAND()^(-Results!$E$4))-1)</f>
        <v>1.7854626841203387</v>
      </c>
      <c r="B32" s="6">
        <f ca="1">LN((RAND()^(-Results!$E$4))-1)</f>
        <v>0.62813697111073163</v>
      </c>
      <c r="C32" s="6">
        <f ca="1">LN((RAND()^(-Results!$E$4))-1)</f>
        <v>-4.1795036992105246E-2</v>
      </c>
      <c r="D32" s="6">
        <f ca="1">LN((RAND()^(-Results!$E$4))-1)</f>
        <v>-2.7199385170062524</v>
      </c>
      <c r="E32" s="6">
        <f ca="1">LN((RAND()^(-Results!$E$4))-1)</f>
        <v>-1.5487664263978125</v>
      </c>
      <c r="F32" s="6">
        <f ca="1">LN((RAND()^(-Results!$E$4))-1)</f>
        <v>-4.7555331395542595</v>
      </c>
      <c r="G32" s="6">
        <f ca="1">LN((RAND()^(-Results!$E$4))-1)</f>
        <v>-1.3865528961946614</v>
      </c>
      <c r="H32" s="6">
        <f t="shared" ca="1" si="5"/>
        <v>-1.5235212638644529</v>
      </c>
      <c r="I32" s="10">
        <f ca="1">SUMPRODUCT(J32:O32,Results!B$12:G$12)+Results!$E$5*H32</f>
        <v>30.524078767909451</v>
      </c>
      <c r="J32" s="10">
        <f ca="1">SUMPRODUCT($A32:$F32,Results!$B$15:$G$15)</f>
        <v>3.9340106231594953</v>
      </c>
      <c r="K32" s="10">
        <f ca="1">SUMPRODUCT($A32:$F32,Results!$B$16:$G$16)</f>
        <v>-9.6015084859845654</v>
      </c>
      <c r="L32" s="10">
        <f ca="1">SUMPRODUCT($A32:$F32,Results!$B$17:$G$17)</f>
        <v>6.1191251511990128</v>
      </c>
      <c r="M32" s="10">
        <f ca="1">SUMPRODUCT($A32:$F32,Results!$B$18:$G$18)</f>
        <v>-0.90767911526049883</v>
      </c>
      <c r="N32" s="10">
        <f ca="1">SUMPRODUCT($A32:$F32,Results!$B$19:$G$19)</f>
        <v>13.34835778818362</v>
      </c>
      <c r="O32" s="10">
        <f ca="1">SUMPRODUCT($A32:$F32,Results!$B$20:$G$20)</f>
        <v>-4.2386906473313424</v>
      </c>
      <c r="P32" s="10" cm="1">
        <f t="array" aca="1" ref="P32" ca="1">SUMPRODUCT(J32:O32,TRANSPOSE(BL$20:BL$25))+$AD$20-$BL$27</f>
        <v>37.191419485424206</v>
      </c>
      <c r="Q32" s="10" cm="1">
        <f t="array" aca="1" ref="Q32" ca="1">SUMPRODUCT(J32:O32,TRANSPOSE(ES$20:ES$25))+$AD$20-$ES$27</f>
        <v>35.480603492411184</v>
      </c>
      <c r="R32" s="10">
        <f ca="1">I32-Results!$E$5*H32</f>
        <v>36.618163823367262</v>
      </c>
      <c r="S32" s="10" cm="1">
        <f t="array" aca="1" ref="S32" ca="1">SUMPRODUCT(J32:O32,TRANSPOSE(AR$28:AR$33))+$AD$20-$AC$26</f>
        <v>44.700405099814397</v>
      </c>
      <c r="T32" s="10">
        <f ca="1">SUMPRODUCT(J32:O32,Results!K$9:P$9)</f>
        <v>35.610488940808665</v>
      </c>
      <c r="U32" s="10">
        <f ca="1">SUMPRODUCT(J32:O32,Results!K$9:P$9)+$AD$20-$AC$31</f>
        <v>35.595613382297529</v>
      </c>
      <c r="V32" s="10">
        <f t="shared" ca="1" si="6"/>
        <v>-6.6673407175147545</v>
      </c>
      <c r="W32" s="10">
        <f t="shared" ca="1" si="7"/>
        <v>-4.9565247245017332</v>
      </c>
      <c r="X32" s="10">
        <f t="shared" ca="1" si="8"/>
        <v>-6.0940850554578105</v>
      </c>
      <c r="Y32" s="10">
        <f t="shared" ca="1" si="9"/>
        <v>-14.176326331904946</v>
      </c>
      <c r="Z32" s="10">
        <f t="shared" ca="1" si="10"/>
        <v>30.800749529613142</v>
      </c>
      <c r="AA32" s="10">
        <f t="shared" ca="1" si="11"/>
        <v>-5.071534614388078</v>
      </c>
      <c r="AK32" s="20"/>
      <c r="AP32" s="12">
        <f ca="1">AI11/AI16</f>
        <v>2.7485489352068901</v>
      </c>
      <c r="AQ32" s="12" cm="1">
        <f t="array" aca="1" ref="AQ32" ca="1">SUMPRODUCT($AP6:$AU6,TRANSPOSE(AP$28:AP$33))</f>
        <v>477097.04486500996</v>
      </c>
      <c r="AR32" s="3">
        <f ca="1">AP32*$AQ$39*Results!B8</f>
        <v>1.0459192112884557</v>
      </c>
    </row>
    <row r="33" spans="1:149">
      <c r="A33" s="6">
        <f ca="1">LN((RAND()^(-Results!$E$4))-1)</f>
        <v>4.7619693864743349</v>
      </c>
      <c r="B33" s="6">
        <f ca="1">LN((RAND()^(-Results!$E$4))-1)</f>
        <v>-0.62604009576028696</v>
      </c>
      <c r="C33" s="6">
        <f ca="1">LN((RAND()^(-Results!$E$4))-1)</f>
        <v>0.36461684533521999</v>
      </c>
      <c r="D33" s="6">
        <f ca="1">LN((RAND()^(-Results!$E$4))-1)</f>
        <v>3.6767089848829759E-2</v>
      </c>
      <c r="E33" s="6">
        <f ca="1">LN((RAND()^(-Results!$E$4))-1)</f>
        <v>-0.67083637459825673</v>
      </c>
      <c r="F33" s="6">
        <f ca="1">LN((RAND()^(-Results!$E$4))-1)</f>
        <v>2.2287836854783989</v>
      </c>
      <c r="G33" s="6">
        <f ca="1">LN((RAND()^(-Results!$E$4))-1)</f>
        <v>-1.973776396081931</v>
      </c>
      <c r="H33" s="6">
        <f t="shared" ca="1" si="5"/>
        <v>-2.1107447637517223</v>
      </c>
      <c r="I33" s="10">
        <f ca="1">SUMPRODUCT(J33:O33,Results!B$12:G$12)+Results!$E$5*H33</f>
        <v>-51.59213250395792</v>
      </c>
      <c r="J33" s="10">
        <f ca="1">SUMPRODUCT($A33:$F33,Results!$B$15:$G$15)</f>
        <v>16.397276837468798</v>
      </c>
      <c r="K33" s="10">
        <f ca="1">SUMPRODUCT($A33:$F33,Results!$B$16:$G$16)</f>
        <v>4.0252540662294471</v>
      </c>
      <c r="L33" s="10">
        <f ca="1">SUMPRODUCT($A33:$F33,Results!$B$17:$G$17)</f>
        <v>-9.0445931780736384</v>
      </c>
      <c r="M33" s="10">
        <f ca="1">SUMPRODUCT($A33:$F33,Results!$B$18:$G$18)</f>
        <v>-8.9355550677629374</v>
      </c>
      <c r="N33" s="10">
        <f ca="1">SUMPRODUCT($A33:$F33,Results!$B$19:$G$19)</f>
        <v>4.9650777052816162</v>
      </c>
      <c r="O33" s="10">
        <f ca="1">SUMPRODUCT($A33:$F33,Results!$B$20:$G$20)</f>
        <v>3.2621813566465061</v>
      </c>
      <c r="P33" s="10" cm="1">
        <f t="array" aca="1" ref="P33" ca="1">SUMPRODUCT(J33:O33,TRANSPOSE(BL$20:BL$25))+$AD$20-$BL$27</f>
        <v>-47.301790831849715</v>
      </c>
      <c r="Q33" s="10" cm="1">
        <f t="array" aca="1" ref="Q33" ca="1">SUMPRODUCT(J33:O33,TRANSPOSE(ES$20:ES$25))+$AD$20-$ES$27</f>
        <v>-45.424401063072892</v>
      </c>
      <c r="R33" s="10">
        <f ca="1">I33-Results!$E$5*H33</f>
        <v>-43.149153448951033</v>
      </c>
      <c r="S33" s="10" cm="1">
        <f t="array" aca="1" ref="S33" ca="1">SUMPRODUCT(J33:O33,TRANSPOSE(AR$28:AR$33))+$AD$20-$AC$26</f>
        <v>-51.342367935282361</v>
      </c>
      <c r="T33" s="10">
        <f ca="1">SUMPRODUCT(J33:O33,Results!K$9:P$9)</f>
        <v>-43.367230414238641</v>
      </c>
      <c r="U33" s="10">
        <f ca="1">SUMPRODUCT(J33:O33,Results!K$9:P$9)+$AD$20-$AC$31</f>
        <v>-43.382105972749777</v>
      </c>
      <c r="V33" s="10">
        <f t="shared" ca="1" si="6"/>
        <v>-4.2903416721082053</v>
      </c>
      <c r="W33" s="10">
        <f t="shared" ca="1" si="7"/>
        <v>-6.1677314408850279</v>
      </c>
      <c r="X33" s="10">
        <f t="shared" ca="1" si="8"/>
        <v>-8.4429790550068873</v>
      </c>
      <c r="Y33" s="10">
        <f t="shared" ca="1" si="9"/>
        <v>-0.24976456867555896</v>
      </c>
      <c r="Z33" s="10">
        <f t="shared" ca="1" si="10"/>
        <v>-51.315461742254229</v>
      </c>
      <c r="AA33" s="10">
        <f t="shared" ca="1" si="11"/>
        <v>-8.2100265312081433</v>
      </c>
      <c r="AK33" s="10"/>
      <c r="AP33" s="12">
        <f ca="1">AJ11/AJ17</f>
        <v>-6.8409274793940478</v>
      </c>
      <c r="AQ33" s="12" cm="1">
        <f t="array" aca="1" ref="AQ33" ca="1">SUMPRODUCT($AP7:$AU7,TRANSPOSE(AP$28:AP$33))</f>
        <v>-521978.48065032525</v>
      </c>
      <c r="AR33" s="3">
        <f ca="1">AP33*$AQ$39*Results!B9</f>
        <v>-2.6032126923695347</v>
      </c>
    </row>
    <row r="34" spans="1:149">
      <c r="A34" s="6">
        <f ca="1">LN((RAND()^(-Results!$E$4))-1)</f>
        <v>0.23109789945039966</v>
      </c>
      <c r="B34" s="6">
        <f ca="1">LN((RAND()^(-Results!$E$4))-1)</f>
        <v>-0.27823398696958607</v>
      </c>
      <c r="C34" s="6">
        <f ca="1">LN((RAND()^(-Results!$E$4))-1)</f>
        <v>0.98719273126064722</v>
      </c>
      <c r="D34" s="6">
        <f ca="1">LN((RAND()^(-Results!$E$4))-1)</f>
        <v>-1.9085162223177303</v>
      </c>
      <c r="E34" s="6">
        <f ca="1">LN((RAND()^(-Results!$E$4))-1)</f>
        <v>1.1619238588289291</v>
      </c>
      <c r="F34" s="6">
        <f ca="1">LN((RAND()^(-Results!$E$4))-1)</f>
        <v>3.9943458406747352</v>
      </c>
      <c r="G34" s="6">
        <f ca="1">LN((RAND()^(-Results!$E$4))-1)</f>
        <v>-0.74837881554795849</v>
      </c>
      <c r="H34" s="6">
        <f t="shared" ca="1" si="5"/>
        <v>-0.88534718321774997</v>
      </c>
      <c r="I34" s="10">
        <f ca="1">SUMPRODUCT(J34:O34,Results!B$12:G$12)+Results!$E$5*H34</f>
        <v>17.318880722876397</v>
      </c>
      <c r="J34" s="10">
        <f ca="1">SUMPRODUCT($A34:$F34,Results!$B$15:$G$15)</f>
        <v>-3.3170680481524819</v>
      </c>
      <c r="K34" s="10">
        <f ca="1">SUMPRODUCT($A34:$F34,Results!$B$16:$G$16)</f>
        <v>4.53550452328997</v>
      </c>
      <c r="L34" s="10">
        <f ca="1">SUMPRODUCT($A34:$F34,Results!$B$17:$G$17)</f>
        <v>6.1623847716475524</v>
      </c>
      <c r="M34" s="10">
        <f ca="1">SUMPRODUCT($A34:$F34,Results!$B$18:$G$18)</f>
        <v>4.9384627554143563</v>
      </c>
      <c r="N34" s="10">
        <f ca="1">SUMPRODUCT($A34:$F34,Results!$B$19:$G$19)</f>
        <v>-6.9419596327379782</v>
      </c>
      <c r="O34" s="10">
        <f ca="1">SUMPRODUCT($A34:$F34,Results!$B$20:$G$20)</f>
        <v>-2.9595224249464698</v>
      </c>
      <c r="P34" s="10" cm="1">
        <f t="array" aca="1" ref="P34" ca="1">SUMPRODUCT(J34:O34,TRANSPOSE(BL$20:BL$25))+$AD$20-$BL$27</f>
        <v>17.335814968547822</v>
      </c>
      <c r="Q34" s="10" cm="1">
        <f t="array" aca="1" ref="Q34" ca="1">SUMPRODUCT(J34:O34,TRANSPOSE(ES$20:ES$25))+$AD$20-$ES$27</f>
        <v>19.32500259466007</v>
      </c>
      <c r="R34" s="10">
        <f ca="1">I34-Results!$E$5*H34</f>
        <v>20.860269455747396</v>
      </c>
      <c r="S34" s="10" cm="1">
        <f t="array" aca="1" ref="S34" ca="1">SUMPRODUCT(J34:O34,TRANSPOSE(AR$28:AR$33))+$AD$20-$AC$26</f>
        <v>13.379832313860906</v>
      </c>
      <c r="T34" s="10">
        <f ca="1">SUMPRODUCT(J34:O34,Results!K$9:P$9)</f>
        <v>20.766629641503936</v>
      </c>
      <c r="U34" s="10">
        <f ca="1">SUMPRODUCT(J34:O34,Results!K$9:P$9)+$AD$20-$AC$31</f>
        <v>20.7517540829928</v>
      </c>
      <c r="V34" s="10">
        <f t="shared" ca="1" si="6"/>
        <v>-1.693424567142543E-2</v>
      </c>
      <c r="W34" s="10">
        <f t="shared" ca="1" si="7"/>
        <v>-2.0061218717836731</v>
      </c>
      <c r="X34" s="10">
        <f t="shared" ca="1" si="8"/>
        <v>-3.541388732870999</v>
      </c>
      <c r="Y34" s="10">
        <f t="shared" ca="1" si="9"/>
        <v>3.9390484090154914</v>
      </c>
      <c r="Z34" s="10">
        <f t="shared" ca="1" si="10"/>
        <v>17.595551484580088</v>
      </c>
      <c r="AA34" s="10">
        <f t="shared" ca="1" si="11"/>
        <v>-3.4328733601164032</v>
      </c>
      <c r="AK34" s="10"/>
      <c r="AX34" s="23">
        <f t="shared" ref="AX34:CC34" ca="1" si="49">AX20-$AN2/$AL2</f>
        <v>0</v>
      </c>
      <c r="AY34" s="23">
        <f t="shared" ca="1" si="49"/>
        <v>0.64700389074679876</v>
      </c>
      <c r="AZ34" s="23">
        <f t="shared" ca="1" si="49"/>
        <v>0.43056233077360506</v>
      </c>
      <c r="BA34" s="23">
        <f t="shared" ca="1" si="49"/>
        <v>0.49045603765833157</v>
      </c>
      <c r="BB34" s="23">
        <f t="shared" ca="1" si="49"/>
        <v>0.48412491523592927</v>
      </c>
      <c r="BC34" s="23">
        <f t="shared" ca="1" si="49"/>
        <v>0.50198977259435917</v>
      </c>
      <c r="BD34" s="23">
        <f t="shared" ca="1" si="49"/>
        <v>0.51381457431665822</v>
      </c>
      <c r="BE34" s="23">
        <f t="shared" ca="1" si="49"/>
        <v>0.52620153491290278</v>
      </c>
      <c r="BF34" s="23">
        <f t="shared" ca="1" si="49"/>
        <v>0.53637741642430425</v>
      </c>
      <c r="BG34" s="23">
        <f t="shared" ca="1" si="49"/>
        <v>0.54491390726760658</v>
      </c>
      <c r="BH34" s="23">
        <f t="shared" ca="1" si="49"/>
        <v>0.55174887873267453</v>
      </c>
      <c r="BI34" s="23">
        <f t="shared" ca="1" si="49"/>
        <v>0.55714752511163335</v>
      </c>
      <c r="BJ34" s="23">
        <f t="shared" ca="1" si="49"/>
        <v>0.561327008571741</v>
      </c>
      <c r="BK34" s="23">
        <f t="shared" ca="1" si="49"/>
        <v>0.56451336739051472</v>
      </c>
      <c r="BL34" s="23">
        <f t="shared" ca="1" si="49"/>
        <v>0.56690156618654086</v>
      </c>
      <c r="BM34" s="23">
        <f t="shared" ca="1" si="49"/>
        <v>0.56865843070919908</v>
      </c>
      <c r="BN34" s="23">
        <f t="shared" ca="1" si="49"/>
        <v>0.56992113527776533</v>
      </c>
      <c r="BO34" s="23">
        <f t="shared" ca="1" si="49"/>
        <v>0.57080074528662683</v>
      </c>
      <c r="BP34" s="23">
        <f t="shared" ca="1" si="49"/>
        <v>0.57138580724612886</v>
      </c>
      <c r="BQ34" s="23">
        <f t="shared" ca="1" si="49"/>
        <v>0.5717462150218986</v>
      </c>
      <c r="BR34" s="23">
        <f t="shared" ca="1" si="49"/>
        <v>0.57193668918657936</v>
      </c>
      <c r="BS34" s="23">
        <f t="shared" ca="1" si="49"/>
        <v>0.57199980606869749</v>
      </c>
      <c r="BT34" s="23">
        <f t="shared" ca="1" si="49"/>
        <v>0.57196852582317304</v>
      </c>
      <c r="BU34" s="23">
        <f t="shared" ca="1" si="49"/>
        <v>0.57186825875727587</v>
      </c>
      <c r="BV34" s="23">
        <f t="shared" ca="1" si="49"/>
        <v>0.57171852522014088</v>
      </c>
      <c r="BW34" s="23">
        <f t="shared" ca="1" si="49"/>
        <v>0.57153427348040697</v>
      </c>
      <c r="BX34" s="23">
        <f t="shared" ca="1" si="49"/>
        <v>0.57132691659226387</v>
      </c>
      <c r="BY34" s="23">
        <f t="shared" ca="1" si="49"/>
        <v>0.57110514264220935</v>
      </c>
      <c r="BZ34" s="23">
        <f t="shared" ca="1" si="49"/>
        <v>0.57087554456178813</v>
      </c>
      <c r="CA34" s="23">
        <f t="shared" ca="1" si="49"/>
        <v>0.57064310767461368</v>
      </c>
      <c r="CB34" s="23">
        <f t="shared" ca="1" si="49"/>
        <v>0.57041158588833829</v>
      </c>
      <c r="CC34" s="23">
        <f t="shared" ca="1" si="49"/>
        <v>0.57018379121775808</v>
      </c>
      <c r="CD34" s="23">
        <f t="shared" ref="CD34:DI34" ca="1" si="50">CD20-$AN2/$AL2</f>
        <v>0.56996181614805819</v>
      </c>
      <c r="CE34" s="23">
        <f t="shared" ca="1" si="50"/>
        <v>0.56974720413515678</v>
      </c>
      <c r="CF34" s="23">
        <f t="shared" ca="1" si="50"/>
        <v>0.56954108016510263</v>
      </c>
      <c r="CG34" s="23">
        <f t="shared" ca="1" si="50"/>
        <v>0.56934425062067229</v>
      </c>
      <c r="CH34" s="23">
        <f t="shared" ca="1" si="50"/>
        <v>0.56915727960285123</v>
      </c>
      <c r="CI34" s="23">
        <f t="shared" ca="1" si="50"/>
        <v>0.56898054721547098</v>
      </c>
      <c r="CJ34" s="23">
        <f t="shared" ca="1" si="50"/>
        <v>0.56881429404810868</v>
      </c>
      <c r="CK34" s="23">
        <f t="shared" ca="1" si="50"/>
        <v>0.56865865510749591</v>
      </c>
      <c r="CL34" s="23">
        <f t="shared" ca="1" si="50"/>
        <v>0.5685136856881603</v>
      </c>
      <c r="CM34" s="23">
        <f t="shared" ca="1" si="50"/>
        <v>0.56837938108872521</v>
      </c>
      <c r="CN34" s="23">
        <f t="shared" ca="1" si="50"/>
        <v>0.56825569163171163</v>
      </c>
      <c r="CO34" s="23">
        <f t="shared" ca="1" si="50"/>
        <v>0.56814253410073512</v>
      </c>
      <c r="CP34" s="23">
        <f t="shared" ca="1" si="50"/>
        <v>0.56803980044573343</v>
      </c>
      <c r="CQ34" s="23">
        <f t="shared" ca="1" si="50"/>
        <v>0.56794736440542026</v>
      </c>
      <c r="CR34" s="23">
        <f t="shared" ca="1" si="50"/>
        <v>0.56786508654229007</v>
      </c>
      <c r="CS34" s="23">
        <f t="shared" ca="1" si="50"/>
        <v>0.56779281806791415</v>
      </c>
      <c r="CT34" s="23">
        <f t="shared" ca="1" si="50"/>
        <v>0.56773040374656381</v>
      </c>
      <c r="CU34" s="23">
        <f t="shared" ca="1" si="50"/>
        <v>0.56767768409671637</v>
      </c>
      <c r="CV34" s="23">
        <f t="shared" ca="1" si="50"/>
        <v>0.56763449705779223</v>
      </c>
      <c r="CW34" s="23">
        <f t="shared" ca="1" si="50"/>
        <v>0.5676006792496362</v>
      </c>
      <c r="CX34" s="23">
        <f t="shared" ca="1" si="50"/>
        <v>0.56757606692192475</v>
      </c>
      <c r="CY34" s="23">
        <f t="shared" ca="1" si="50"/>
        <v>0.56756049666751052</v>
      </c>
      <c r="CZ34" s="23">
        <f t="shared" ca="1" si="50"/>
        <v>0.56755380595611582</v>
      </c>
      <c r="DA34" s="23">
        <f t="shared" ca="1" si="50"/>
        <v>0.56755583353132844</v>
      </c>
      <c r="DB34" s="23">
        <f t="shared" ca="1" si="50"/>
        <v>0.56756641970362232</v>
      </c>
      <c r="DC34" s="23">
        <f t="shared" ca="1" si="50"/>
        <v>0.56758540656433265</v>
      </c>
      <c r="DD34" s="23">
        <f t="shared" ca="1" si="50"/>
        <v>0.56761263813956253</v>
      </c>
      <c r="DE34" s="23">
        <f t="shared" ca="1" si="50"/>
        <v>0.56764796049847677</v>
      </c>
      <c r="DF34" s="23">
        <f t="shared" ca="1" si="50"/>
        <v>0.5676912218270016</v>
      </c>
      <c r="DG34" s="23">
        <f t="shared" ca="1" si="50"/>
        <v>0.56774227247529652</v>
      </c>
      <c r="DH34" s="23">
        <f t="shared" ca="1" si="50"/>
        <v>0.56780096498539656</v>
      </c>
      <c r="DI34" s="23">
        <f t="shared" ca="1" si="50"/>
        <v>0.56786715410387689</v>
      </c>
      <c r="DJ34" s="23">
        <f t="shared" ref="DJ34:ES34" ca="1" si="51">DJ20-$AN2/$AL2</f>
        <v>0.56794069678323522</v>
      </c>
      <c r="DK34" s="23">
        <f t="shared" ca="1" si="51"/>
        <v>0.56802145217481703</v>
      </c>
      <c r="DL34" s="23">
        <f t="shared" ca="1" si="51"/>
        <v>0.56810928161541474</v>
      </c>
      <c r="DM34" s="23">
        <f t="shared" ca="1" si="51"/>
        <v>0.56820404860918128</v>
      </c>
      <c r="DN34" s="23">
        <f t="shared" ca="1" si="51"/>
        <v>0.56830561880608377</v>
      </c>
      <c r="DO34" s="23">
        <f t="shared" ca="1" si="51"/>
        <v>0.56841385997785521</v>
      </c>
      <c r="DP34" s="23">
        <f t="shared" ca="1" si="51"/>
        <v>0.56852864199214537</v>
      </c>
      <c r="DQ34" s="23">
        <f t="shared" ca="1" si="51"/>
        <v>0.56864983678542513</v>
      </c>
      <c r="DR34" s="23">
        <f t="shared" ca="1" si="51"/>
        <v>0.5687773183350453</v>
      </c>
      <c r="DS34" s="23">
        <f t="shared" ca="1" si="51"/>
        <v>0.56891096263077445</v>
      </c>
      <c r="DT34" s="23">
        <f t="shared" ca="1" si="51"/>
        <v>0.56905064764604063</v>
      </c>
      <c r="DU34" s="23">
        <f t="shared" ca="1" si="51"/>
        <v>0.56919625330905887</v>
      </c>
      <c r="DV34" s="23">
        <f t="shared" ca="1" si="51"/>
        <v>0.56934766147398452</v>
      </c>
      <c r="DW34" s="23">
        <f t="shared" ca="1" si="51"/>
        <v>0.56950475589217886</v>
      </c>
      <c r="DX34" s="23">
        <f t="shared" ca="1" si="51"/>
        <v>0.56966742218367727</v>
      </c>
      <c r="DY34" s="23">
        <f t="shared" ca="1" si="51"/>
        <v>0.56983554780890389</v>
      </c>
      <c r="DZ34" s="23">
        <f t="shared" ca="1" si="51"/>
        <v>0.57000902204067749</v>
      </c>
      <c r="EA34" s="23">
        <f t="shared" ca="1" si="51"/>
        <v>0.57018773593654171</v>
      </c>
      <c r="EB34" s="23">
        <f t="shared" ca="1" si="51"/>
        <v>0.57037158231143215</v>
      </c>
      <c r="EC34" s="23">
        <f t="shared" ca="1" si="51"/>
        <v>0.57056045571070468</v>
      </c>
      <c r="ED34" s="23">
        <f t="shared" ca="1" si="51"/>
        <v>0.57075425238352162</v>
      </c>
      <c r="EE34" s="23">
        <f t="shared" ca="1" si="51"/>
        <v>0.57095287025661934</v>
      </c>
      <c r="EF34" s="23">
        <f t="shared" ca="1" si="51"/>
        <v>0.57115620890843966</v>
      </c>
      <c r="EG34" s="23">
        <f t="shared" ca="1" si="51"/>
        <v>0.57136416954364577</v>
      </c>
      <c r="EH34" s="23">
        <f t="shared" ca="1" si="51"/>
        <v>0.57157665496800547</v>
      </c>
      <c r="EI34" s="23">
        <f t="shared" ca="1" si="51"/>
        <v>0.57179356956365135</v>
      </c>
      <c r="EJ34" s="23">
        <f t="shared" ca="1" si="51"/>
        <v>0.57201481926470876</v>
      </c>
      <c r="EK34" s="23">
        <f t="shared" ca="1" si="51"/>
        <v>0.57224031153329102</v>
      </c>
      <c r="EL34" s="23">
        <f t="shared" ca="1" si="51"/>
        <v>0.57246995533585743</v>
      </c>
      <c r="EM34" s="23">
        <f t="shared" ca="1" si="51"/>
        <v>0.5727036611199261</v>
      </c>
      <c r="EN34" s="23">
        <f t="shared" ca="1" si="51"/>
        <v>0.57294134079114745</v>
      </c>
      <c r="EO34" s="23">
        <f t="shared" ca="1" si="51"/>
        <v>0.57318290769072089</v>
      </c>
      <c r="EP34" s="23">
        <f t="shared" ca="1" si="51"/>
        <v>0.57342827657315487</v>
      </c>
      <c r="EQ34" s="23">
        <f t="shared" ca="1" si="51"/>
        <v>0.57367736358437371</v>
      </c>
      <c r="ER34" s="23">
        <f t="shared" ca="1" si="51"/>
        <v>0.57393008624015041</v>
      </c>
      <c r="ES34" s="23">
        <f t="shared" ca="1" si="51"/>
        <v>0.57418636340487605</v>
      </c>
    </row>
    <row r="35" spans="1:149" ht="16.5">
      <c r="A35" s="6">
        <f ca="1">LN((RAND()^(-Results!$E$4))-1)</f>
        <v>1.0165276386915991</v>
      </c>
      <c r="B35" s="6">
        <f ca="1">LN((RAND()^(-Results!$E$4))-1)</f>
        <v>0.91906964603253272</v>
      </c>
      <c r="C35" s="6">
        <f ca="1">LN((RAND()^(-Results!$E$4))-1)</f>
        <v>-5.0010088633947483</v>
      </c>
      <c r="D35" s="6">
        <f ca="1">LN((RAND()^(-Results!$E$4))-1)</f>
        <v>1.2261499099616631</v>
      </c>
      <c r="E35" s="6">
        <f ca="1">LN((RAND()^(-Results!$E$4))-1)</f>
        <v>0.70174929068421077</v>
      </c>
      <c r="F35" s="6">
        <f ca="1">LN((RAND()^(-Results!$E$4))-1)</f>
        <v>-0.85909551245601368</v>
      </c>
      <c r="G35" s="6">
        <f ca="1">LN((RAND()^(-Results!$E$4))-1)</f>
        <v>1.4245653341441842</v>
      </c>
      <c r="H35" s="6">
        <f t="shared" ca="1" si="5"/>
        <v>1.2875969664743927</v>
      </c>
      <c r="I35" s="10">
        <f ca="1">SUMPRODUCT(J35:O35,Results!B$12:G$12)+Results!$E$5*H35</f>
        <v>-53.197720444601629</v>
      </c>
      <c r="J35" s="10">
        <f ca="1">SUMPRODUCT($A35:$F35,Results!$B$15:$G$15)</f>
        <v>-4.4769540624506226</v>
      </c>
      <c r="K35" s="10">
        <f ca="1">SUMPRODUCT($A35:$F35,Results!$B$16:$G$16)</f>
        <v>3.1097301761197453</v>
      </c>
      <c r="L35" s="10">
        <f ca="1">SUMPRODUCT($A35:$F35,Results!$B$17:$G$17)</f>
        <v>-16.036962481131955</v>
      </c>
      <c r="M35" s="10">
        <f ca="1">SUMPRODUCT($A35:$F35,Results!$B$18:$G$18)</f>
        <v>-2.6499336948730954</v>
      </c>
      <c r="N35" s="10">
        <f ca="1">SUMPRODUCT($A35:$F35,Results!$B$19:$G$19)</f>
        <v>-3.2168004773397199</v>
      </c>
      <c r="O35" s="10">
        <f ca="1">SUMPRODUCT($A35:$F35,Results!$B$20:$G$20)</f>
        <v>9.185427704174117</v>
      </c>
      <c r="P35" s="10" cm="1">
        <f t="array" aca="1" ref="P35" ca="1">SUMPRODUCT(J35:O35,TRANSPOSE(BL$20:BL$25))+$AD$20-$BL$27</f>
        <v>-56.971105204693359</v>
      </c>
      <c r="Q35" s="10" cm="1">
        <f t="array" aca="1" ref="Q35" ca="1">SUMPRODUCT(J35:O35,TRANSPOSE(ES$20:ES$25))+$AD$20-$ES$27</f>
        <v>-57.789576244860022</v>
      </c>
      <c r="R35" s="10">
        <f ca="1">I35-Results!$E$5*H35</f>
        <v>-58.3481083104992</v>
      </c>
      <c r="S35" s="10" cm="1">
        <f t="array" aca="1" ref="S35" ca="1">SUMPRODUCT(J35:O35,TRANSPOSE(AR$28:AR$33))+$AD$20-$AC$26</f>
        <v>-58.416157064388663</v>
      </c>
      <c r="T35" s="10">
        <f ca="1">SUMPRODUCT(J35:O35,Results!K$9:P$9)</f>
        <v>-57.280564009915565</v>
      </c>
      <c r="U35" s="10">
        <f ca="1">SUMPRODUCT(J35:O35,Results!K$9:P$9)+$AD$20-$AC$31</f>
        <v>-57.295439568426701</v>
      </c>
      <c r="V35" s="10">
        <f t="shared" ca="1" si="6"/>
        <v>3.7733847600917301</v>
      </c>
      <c r="W35" s="10">
        <f t="shared" ca="1" si="7"/>
        <v>4.5918558002583936</v>
      </c>
      <c r="X35" s="10">
        <f t="shared" ca="1" si="8"/>
        <v>5.1503878658975708</v>
      </c>
      <c r="Y35" s="10">
        <f t="shared" ca="1" si="9"/>
        <v>5.2184366197870347</v>
      </c>
      <c r="Z35" s="10">
        <f t="shared" ca="1" si="10"/>
        <v>-52.921049682897937</v>
      </c>
      <c r="AA35" s="10">
        <f t="shared" ca="1" si="11"/>
        <v>4.0977191238250725</v>
      </c>
      <c r="AK35" s="9"/>
      <c r="AQ35" s="42" t="s">
        <v>251</v>
      </c>
      <c r="AR35" s="42" t="s">
        <v>250</v>
      </c>
      <c r="AX35" s="23">
        <f t="shared" ref="AX35:CC35" ca="1" si="52">AX21-$AN3/$AL3</f>
        <v>0</v>
      </c>
      <c r="AY35" s="23">
        <f t="shared" ca="1" si="52"/>
        <v>1.0507517725559761</v>
      </c>
      <c r="AZ35" s="23">
        <f t="shared" ca="1" si="52"/>
        <v>1.16009518192533</v>
      </c>
      <c r="BA35" s="23">
        <f t="shared" ca="1" si="52"/>
        <v>1.4030265582762664</v>
      </c>
      <c r="BB35" s="23">
        <f t="shared" ca="1" si="52"/>
        <v>1.5191065935897818</v>
      </c>
      <c r="BC35" s="23">
        <f t="shared" ca="1" si="52"/>
        <v>1.6140693888267643</v>
      </c>
      <c r="BD35" s="23">
        <f t="shared" ca="1" si="52"/>
        <v>1.6773147807947848</v>
      </c>
      <c r="BE35" s="23">
        <f t="shared" ca="1" si="52"/>
        <v>1.7246386770518387</v>
      </c>
      <c r="BF35" s="23">
        <f t="shared" ca="1" si="52"/>
        <v>1.7597759172354015</v>
      </c>
      <c r="BG35" s="23">
        <f t="shared" ca="1" si="52"/>
        <v>1.7870652622325445</v>
      </c>
      <c r="BH35" s="23">
        <f t="shared" ca="1" si="52"/>
        <v>1.8088307781104771</v>
      </c>
      <c r="BI35" s="23">
        <f t="shared" ca="1" si="52"/>
        <v>1.8267830564131609</v>
      </c>
      <c r="BJ35" s="23">
        <f t="shared" ca="1" si="52"/>
        <v>1.842030784996697</v>
      </c>
      <c r="BK35" s="23">
        <f t="shared" ca="1" si="52"/>
        <v>1.8553434596601064</v>
      </c>
      <c r="BL35" s="23">
        <f t="shared" ca="1" si="52"/>
        <v>1.8672478670126835</v>
      </c>
      <c r="BM35" s="23">
        <f t="shared" ca="1" si="52"/>
        <v>1.8781123573307259</v>
      </c>
      <c r="BN35" s="23">
        <f t="shared" ca="1" si="52"/>
        <v>1.8881961670697309</v>
      </c>
      <c r="BO35" s="23">
        <f t="shared" ca="1" si="52"/>
        <v>1.8976839682985012</v>
      </c>
      <c r="BP35" s="23">
        <f t="shared" ca="1" si="52"/>
        <v>1.9067085346519219</v>
      </c>
      <c r="BQ35" s="23">
        <f t="shared" ca="1" si="52"/>
        <v>1.9153662556577427</v>
      </c>
      <c r="BR35" s="23">
        <f t="shared" ca="1" si="52"/>
        <v>1.9237277225423357</v>
      </c>
      <c r="BS35" s="23">
        <f t="shared" ca="1" si="52"/>
        <v>1.9318450706530184</v>
      </c>
      <c r="BT35" s="23">
        <f t="shared" ca="1" si="52"/>
        <v>1.9397571134361578</v>
      </c>
      <c r="BU35" s="23">
        <f t="shared" ca="1" si="52"/>
        <v>1.9474929722292729</v>
      </c>
      <c r="BV35" s="23">
        <f t="shared" ca="1" si="52"/>
        <v>1.9550746661087501</v>
      </c>
      <c r="BW35" s="23">
        <f t="shared" ca="1" si="52"/>
        <v>1.9625189764565534</v>
      </c>
      <c r="BX35" s="23">
        <f t="shared" ca="1" si="52"/>
        <v>1.9698388001307869</v>
      </c>
      <c r="BY35" s="23">
        <f t="shared" ca="1" si="52"/>
        <v>1.9770441386509376</v>
      </c>
      <c r="BZ35" s="23">
        <f t="shared" ca="1" si="52"/>
        <v>1.9841428259357805</v>
      </c>
      <c r="CA35" s="23">
        <f t="shared" ca="1" si="52"/>
        <v>1.9911410666980567</v>
      </c>
      <c r="CB35" s="23">
        <f t="shared" ca="1" si="52"/>
        <v>1.9980438366886972</v>
      </c>
      <c r="CC35" s="23">
        <f t="shared" ca="1" si="52"/>
        <v>2.0048551814765068</v>
      </c>
      <c r="CD35" s="23">
        <f t="shared" ref="CD35:DI35" ca="1" si="53">CD21-$AN3/$AL3</f>
        <v>2.0115784402758035</v>
      </c>
      <c r="CE35" s="23">
        <f t="shared" ca="1" si="53"/>
        <v>2.0182164141298111</v>
      </c>
      <c r="CF35" s="23">
        <f t="shared" ca="1" si="53"/>
        <v>2.024771492606761</v>
      </c>
      <c r="CG35" s="23">
        <f t="shared" ca="1" si="53"/>
        <v>2.0312457494512399</v>
      </c>
      <c r="CH35" s="23">
        <f t="shared" ca="1" si="53"/>
        <v>2.0376410149335187</v>
      </c>
      <c r="CI35" s="23">
        <f t="shared" ca="1" si="53"/>
        <v>2.0439589306634485</v>
      </c>
      <c r="CJ35" s="23">
        <f t="shared" ca="1" si="53"/>
        <v>2.0502009911800223</v>
      </c>
      <c r="CK35" s="23">
        <f t="shared" ca="1" si="53"/>
        <v>2.0563685755499295</v>
      </c>
      <c r="CL35" s="23">
        <f t="shared" ca="1" si="53"/>
        <v>2.0624629714066183</v>
      </c>
      <c r="CM35" s="23">
        <f t="shared" ca="1" si="53"/>
        <v>2.0684853932624998</v>
      </c>
      <c r="CN35" s="23">
        <f t="shared" ca="1" si="53"/>
        <v>2.0744369964781582</v>
      </c>
      <c r="CO35" s="23">
        <f t="shared" ca="1" si="53"/>
        <v>2.0803188879351344</v>
      </c>
      <c r="CP35" s="23">
        <f t="shared" ca="1" si="53"/>
        <v>2.0861321342047985</v>
      </c>
      <c r="CQ35" s="23">
        <f t="shared" ca="1" si="53"/>
        <v>2.091877767814065</v>
      </c>
      <c r="CR35" s="23">
        <f t="shared" ca="1" si="53"/>
        <v>2.0975567920637426</v>
      </c>
      <c r="CS35" s="23">
        <f t="shared" ca="1" si="53"/>
        <v>2.103170184745573</v>
      </c>
      <c r="CT35" s="23">
        <f t="shared" ca="1" si="53"/>
        <v>2.108718901020846</v>
      </c>
      <c r="CU35" s="23">
        <f t="shared" ca="1" si="53"/>
        <v>2.1142038756604049</v>
      </c>
      <c r="CV35" s="23">
        <f t="shared" ca="1" si="53"/>
        <v>2.1196260247979635</v>
      </c>
      <c r="CW35" s="23">
        <f t="shared" ca="1" si="53"/>
        <v>2.1249862473122971</v>
      </c>
      <c r="CX35" s="23">
        <f t="shared" ca="1" si="53"/>
        <v>2.1302854259262256</v>
      </c>
      <c r="CY35" s="23">
        <f t="shared" ca="1" si="53"/>
        <v>2.1355244280892958</v>
      </c>
      <c r="CZ35" s="23">
        <f t="shared" ca="1" si="53"/>
        <v>2.1407041066950949</v>
      </c>
      <c r="DA35" s="23">
        <f t="shared" ca="1" si="53"/>
        <v>2.1458253006719694</v>
      </c>
      <c r="DB35" s="23">
        <f t="shared" ca="1" si="53"/>
        <v>2.1508888354766702</v>
      </c>
      <c r="DC35" s="23">
        <f t="shared" ca="1" si="53"/>
        <v>2.1558955235134252</v>
      </c>
      <c r="DD35" s="23">
        <f t="shared" ca="1" si="53"/>
        <v>2.1608461644955552</v>
      </c>
      <c r="DE35" s="23">
        <f t="shared" ca="1" si="53"/>
        <v>2.1657415457626974</v>
      </c>
      <c r="DF35" s="23">
        <f t="shared" ca="1" si="53"/>
        <v>2.1705824425635845</v>
      </c>
      <c r="DG35" s="23">
        <f t="shared" ca="1" si="53"/>
        <v>2.1753696183119597</v>
      </c>
      <c r="DH35" s="23">
        <f t="shared" ca="1" si="53"/>
        <v>2.1801038248214191</v>
      </c>
      <c r="DI35" s="23">
        <f t="shared" ca="1" si="53"/>
        <v>2.1847858025235976</v>
      </c>
      <c r="DJ35" s="23">
        <f t="shared" ref="DJ35:ES35" ca="1" si="54">DJ21-$AN3/$AL3</f>
        <v>2.1894162806730653</v>
      </c>
      <c r="DK35" s="23">
        <f t="shared" ca="1" si="54"/>
        <v>2.1939959775415123</v>
      </c>
      <c r="DL35" s="23">
        <f t="shared" ca="1" si="54"/>
        <v>2.1985256006031992</v>
      </c>
      <c r="DM35" s="23">
        <f t="shared" ca="1" si="54"/>
        <v>2.2030058467131752</v>
      </c>
      <c r="DN35" s="23">
        <f t="shared" ca="1" si="54"/>
        <v>2.2074374022794312</v>
      </c>
      <c r="DO35" s="23">
        <f t="shared" ca="1" si="54"/>
        <v>2.2118209434298688</v>
      </c>
      <c r="DP35" s="23">
        <f t="shared" ca="1" si="54"/>
        <v>2.2161571361747834</v>
      </c>
      <c r="DQ35" s="23">
        <f t="shared" ca="1" si="54"/>
        <v>2.2204466365653852</v>
      </c>
      <c r="DR35" s="23">
        <f t="shared" ca="1" si="54"/>
        <v>2.2246900908487763</v>
      </c>
      <c r="DS35" s="23">
        <f t="shared" ca="1" si="54"/>
        <v>2.2288881356197034</v>
      </c>
      <c r="DT35" s="23">
        <f t="shared" ca="1" si="54"/>
        <v>2.2330413979693375</v>
      </c>
      <c r="DU35" s="23">
        <f t="shared" ca="1" si="54"/>
        <v>2.2371504956312922</v>
      </c>
      <c r="DV35" s="23">
        <f t="shared" ca="1" si="54"/>
        <v>2.2412160371250298</v>
      </c>
      <c r="DW35" s="23">
        <f t="shared" ca="1" si="54"/>
        <v>2.2452386218967897</v>
      </c>
      <c r="DX35" s="23">
        <f t="shared" ca="1" si="54"/>
        <v>2.249218840458151</v>
      </c>
      <c r="DY35" s="23">
        <f t="shared" ca="1" si="54"/>
        <v>2.253157274522307</v>
      </c>
      <c r="DZ35" s="23">
        <f t="shared" ca="1" si="54"/>
        <v>2.2570544971381352</v>
      </c>
      <c r="EA35" s="23">
        <f t="shared" ca="1" si="54"/>
        <v>2.2609110728221289</v>
      </c>
      <c r="EB35" s="23">
        <f t="shared" ca="1" si="54"/>
        <v>2.2647275576882304</v>
      </c>
      <c r="EC35" s="23">
        <f t="shared" ca="1" si="54"/>
        <v>2.2685044995756387</v>
      </c>
      <c r="ED35" s="23">
        <f t="shared" ca="1" si="54"/>
        <v>2.2722424381746187</v>
      </c>
      <c r="EE35" s="23">
        <f t="shared" ca="1" si="54"/>
        <v>2.2759419051503533</v>
      </c>
      <c r="EF35" s="23">
        <f t="shared" ca="1" si="54"/>
        <v>2.2796034242648915</v>
      </c>
      <c r="EG35" s="23">
        <f t="shared" ca="1" si="54"/>
        <v>2.2832275114972065</v>
      </c>
      <c r="EH35" s="23">
        <f t="shared" ca="1" si="54"/>
        <v>2.2868146751614127</v>
      </c>
      <c r="EI35" s="23">
        <f t="shared" ca="1" si="54"/>
        <v>2.2903654160231683</v>
      </c>
      <c r="EJ35" s="23">
        <f t="shared" ca="1" si="54"/>
        <v>2.2938802274142907</v>
      </c>
      <c r="EK35" s="23">
        <f t="shared" ca="1" si="54"/>
        <v>2.2973595953456201</v>
      </c>
      <c r="EL35" s="23">
        <f t="shared" ca="1" si="54"/>
        <v>2.3008039986181501</v>
      </c>
      <c r="EM35" s="23">
        <f t="shared" ca="1" si="54"/>
        <v>2.3042139089324687</v>
      </c>
      <c r="EN35" s="23">
        <f t="shared" ca="1" si="54"/>
        <v>2.3075897909965173</v>
      </c>
      <c r="EO35" s="23">
        <f t="shared" ca="1" si="54"/>
        <v>2.3109321026317096</v>
      </c>
      <c r="EP35" s="23">
        <f t="shared" ca="1" si="54"/>
        <v>2.3142412948774265</v>
      </c>
      <c r="EQ35" s="23">
        <f t="shared" ca="1" si="54"/>
        <v>2.3175178120939184</v>
      </c>
      <c r="ER35" s="23">
        <f t="shared" ca="1" si="54"/>
        <v>2.3207620920636338</v>
      </c>
      <c r="ES35" s="23">
        <f t="shared" ca="1" si="54"/>
        <v>2.3239745660910041</v>
      </c>
    </row>
    <row r="36" spans="1:149">
      <c r="A36" s="6">
        <f ca="1">LN((RAND()^(-Results!$E$4))-1)</f>
        <v>-0.73630144573006562</v>
      </c>
      <c r="B36" s="6">
        <f ca="1">LN((RAND()^(-Results!$E$4))-1)</f>
        <v>-1.1747415387247384</v>
      </c>
      <c r="C36" s="6">
        <f ca="1">LN((RAND()^(-Results!$E$4))-1)</f>
        <v>-1.1730178405278275</v>
      </c>
      <c r="D36" s="6">
        <f ca="1">LN((RAND()^(-Results!$E$4))-1)</f>
        <v>0.73027734914266984</v>
      </c>
      <c r="E36" s="6">
        <f ca="1">LN((RAND()^(-Results!$E$4))-1)</f>
        <v>-1.7271349557910727</v>
      </c>
      <c r="F36" s="6">
        <f ca="1">LN((RAND()^(-Results!$E$4))-1)</f>
        <v>-1.1523176618526887</v>
      </c>
      <c r="G36" s="6">
        <f ca="1">LN((RAND()^(-Results!$E$4))-1)</f>
        <v>0.40532887182032235</v>
      </c>
      <c r="H36" s="6">
        <f t="shared" ca="1" si="5"/>
        <v>0.26836050415053092</v>
      </c>
      <c r="I36" s="10">
        <f ca="1">SUMPRODUCT(J36:O36,Results!B$12:G$12)+Results!$E$5*H36</f>
        <v>16.873950675160657</v>
      </c>
      <c r="J36" s="10">
        <f ca="1">SUMPRODUCT($A36:$F36,Results!$B$15:$G$15)</f>
        <v>-3.283440408870987</v>
      </c>
      <c r="K36" s="10">
        <f ca="1">SUMPRODUCT($A36:$F36,Results!$B$16:$G$16)</f>
        <v>-3.9438409392628202</v>
      </c>
      <c r="L36" s="10">
        <f ca="1">SUMPRODUCT($A36:$F36,Results!$B$17:$G$17)</f>
        <v>-0.8124007274349837</v>
      </c>
      <c r="M36" s="10">
        <f ca="1">SUMPRODUCT($A36:$F36,Results!$B$18:$G$18)</f>
        <v>-3.0399888983189256</v>
      </c>
      <c r="N36" s="10">
        <f ca="1">SUMPRODUCT($A36:$F36,Results!$B$19:$G$19)</f>
        <v>8.6768780952922526</v>
      </c>
      <c r="O36" s="10">
        <f ca="1">SUMPRODUCT($A36:$F36,Results!$B$20:$G$20)</f>
        <v>-0.87765338854550323</v>
      </c>
      <c r="P36" s="10" cm="1">
        <f t="array" aca="1" ref="P36" ca="1">SUMPRODUCT(J36:O36,TRANSPOSE(BL$20:BL$25))+$AD$20-$BL$27</f>
        <v>16.7614236393581</v>
      </c>
      <c r="Q36" s="10" cm="1">
        <f t="array" aca="1" ref="Q36" ca="1">SUMPRODUCT(J36:O36,TRANSPOSE(ES$20:ES$25))+$AD$20-$ES$27</f>
        <v>16.468774021451136</v>
      </c>
      <c r="R36" s="10">
        <f ca="1">I36-Results!$E$5*H36</f>
        <v>15.800508658558533</v>
      </c>
      <c r="S36" s="10" cm="1">
        <f t="array" aca="1" ref="S36" ca="1">SUMPRODUCT(J36:O36,TRANSPOSE(AR$28:AR$33))+$AD$20-$AC$26</f>
        <v>17.314386291437394</v>
      </c>
      <c r="T36" s="10">
        <f ca="1">SUMPRODUCT(J36:O36,Results!K$9:P$9)</f>
        <v>16.099601750509756</v>
      </c>
      <c r="U36" s="10">
        <f ca="1">SUMPRODUCT(J36:O36,Results!K$9:P$9)+$AD$20-$AC$31</f>
        <v>16.08472619199862</v>
      </c>
      <c r="V36" s="10">
        <f t="shared" ca="1" si="6"/>
        <v>0.11252703580255741</v>
      </c>
      <c r="W36" s="10">
        <f t="shared" ca="1" si="7"/>
        <v>0.40517665370952116</v>
      </c>
      <c r="X36" s="10">
        <f t="shared" ca="1" si="8"/>
        <v>1.0734420166021241</v>
      </c>
      <c r="Y36" s="10">
        <f t="shared" ca="1" si="9"/>
        <v>-0.44043561627673711</v>
      </c>
      <c r="Z36" s="10">
        <f t="shared" ca="1" si="10"/>
        <v>17.150621436864348</v>
      </c>
      <c r="AA36" s="10">
        <f t="shared" ca="1" si="11"/>
        <v>0.78922448316203742</v>
      </c>
      <c r="AK36" s="29"/>
      <c r="AQ36" s="3">
        <f ca="1">SUMPRODUCT(AP28:AP33,AQ28:AQ33)</f>
        <v>13425271.566235213</v>
      </c>
      <c r="AR36" s="3">
        <f ca="1">SUMPRODUCT(AN2:AN7,AP28:AP33)</f>
        <v>5108786.4101765053</v>
      </c>
      <c r="AX36" s="23">
        <f t="shared" ref="AX36:CC36" ca="1" si="55">AX22-$AN4/$AL4</f>
        <v>0</v>
      </c>
      <c r="AY36" s="23">
        <f t="shared" ca="1" si="55"/>
        <v>-0.5335684997121839</v>
      </c>
      <c r="AZ36" s="23">
        <f t="shared" ca="1" si="55"/>
        <v>-0.21243887064227973</v>
      </c>
      <c r="BA36" s="23">
        <f t="shared" ca="1" si="55"/>
        <v>-0.18467958026999476</v>
      </c>
      <c r="BB36" s="23">
        <f t="shared" ca="1" si="55"/>
        <v>-0.10681194313156395</v>
      </c>
      <c r="BC36" s="23">
        <f t="shared" ca="1" si="55"/>
        <v>-6.7908182155350438E-2</v>
      </c>
      <c r="BD36" s="23">
        <f t="shared" ca="1" si="55"/>
        <v>-3.5591160163302327E-2</v>
      </c>
      <c r="BE36" s="23">
        <f t="shared" ca="1" si="55"/>
        <v>-1.4345451025258082E-2</v>
      </c>
      <c r="BF36" s="23">
        <f t="shared" ca="1" si="55"/>
        <v>5.7491084463068276E-4</v>
      </c>
      <c r="BG36" s="23">
        <f t="shared" ca="1" si="55"/>
        <v>1.0306774318884493E-2</v>
      </c>
      <c r="BH36" s="23">
        <f t="shared" ca="1" si="55"/>
        <v>1.6345888568650935E-2</v>
      </c>
      <c r="BI36" s="23">
        <f t="shared" ca="1" si="55"/>
        <v>1.95994368065322E-2</v>
      </c>
      <c r="BJ36" s="23">
        <f t="shared" ca="1" si="55"/>
        <v>2.0793323925863749E-2</v>
      </c>
      <c r="BK36" s="23">
        <f t="shared" ca="1" si="55"/>
        <v>2.0450624295285103E-2</v>
      </c>
      <c r="BL36" s="23">
        <f t="shared" ca="1" si="55"/>
        <v>1.8965955338162033E-2</v>
      </c>
      <c r="BM36" s="23">
        <f t="shared" ca="1" si="55"/>
        <v>1.6633214687550968E-2</v>
      </c>
      <c r="BN36" s="23">
        <f t="shared" ca="1" si="55"/>
        <v>1.3673266733499556E-2</v>
      </c>
      <c r="BO36" s="23">
        <f t="shared" ca="1" si="55"/>
        <v>1.0252061996392392E-2</v>
      </c>
      <c r="BP36" s="23">
        <f t="shared" ca="1" si="55"/>
        <v>6.4946196079556096E-3</v>
      </c>
      <c r="BQ36" s="23">
        <f t="shared" ca="1" si="55"/>
        <v>2.4952088464544886E-3</v>
      </c>
      <c r="BR36" s="23">
        <f t="shared" ca="1" si="55"/>
        <v>-1.6750194049510725E-3</v>
      </c>
      <c r="BS36" s="23">
        <f t="shared" ca="1" si="55"/>
        <v>-5.9623446024485993E-3</v>
      </c>
      <c r="BT36" s="23">
        <f t="shared" ca="1" si="55"/>
        <v>-1.0326207623387429E-2</v>
      </c>
      <c r="BU36" s="23">
        <f t="shared" ca="1" si="55"/>
        <v>-1.473600263678243E-2</v>
      </c>
      <c r="BV36" s="23">
        <f t="shared" ca="1" si="55"/>
        <v>-1.916865936297274E-2</v>
      </c>
      <c r="BW36" s="23">
        <f t="shared" ca="1" si="55"/>
        <v>-2.3606817910697853E-2</v>
      </c>
      <c r="BX36" s="23">
        <f t="shared" ca="1" si="55"/>
        <v>-2.8037448685774624E-2</v>
      </c>
      <c r="BY36" s="23">
        <f t="shared" ca="1" si="55"/>
        <v>-3.2450807523288994E-2</v>
      </c>
      <c r="BZ36" s="23">
        <f t="shared" ca="1" si="55"/>
        <v>-3.6839643771479302E-2</v>
      </c>
      <c r="CA36" s="23">
        <f t="shared" ca="1" si="55"/>
        <v>-4.1198599574267192E-2</v>
      </c>
      <c r="CB36" s="23">
        <f t="shared" ca="1" si="55"/>
        <v>-4.552375386929608E-2</v>
      </c>
      <c r="CC36" s="23">
        <f t="shared" ca="1" si="55"/>
        <v>-4.9812276043240455E-2</v>
      </c>
      <c r="CD36" s="23">
        <f t="shared" ref="CD36:DI36" ca="1" si="56">CD22-$AN4/$AL4</f>
        <v>-5.4062162755692533E-2</v>
      </c>
      <c r="CE36" s="23">
        <f t="shared" ca="1" si="56"/>
        <v>-5.8272037889372186E-2</v>
      </c>
      <c r="CF36" s="23">
        <f t="shared" ca="1" si="56"/>
        <v>-6.2441000443864692E-2</v>
      </c>
      <c r="CG36" s="23">
        <f t="shared" ca="1" si="56"/>
        <v>-6.656850886021104E-2</v>
      </c>
      <c r="CH36" s="23">
        <f t="shared" ca="1" si="56"/>
        <v>-7.0654293039566607E-2</v>
      </c>
      <c r="CI36" s="23">
        <f t="shared" ca="1" si="56"/>
        <v>-7.4698287421417486E-2</v>
      </c>
      <c r="CJ36" s="23">
        <f t="shared" ca="1" si="56"/>
        <v>-7.8700580080574678E-2</v>
      </c>
      <c r="CK36" s="23">
        <f t="shared" ca="1" si="56"/>
        <v>-8.2661374011318678E-2</v>
      </c>
      <c r="CL36" s="23">
        <f t="shared" ca="1" si="56"/>
        <v>-8.658095768521612E-2</v>
      </c>
      <c r="CM36" s="23">
        <f t="shared" ca="1" si="56"/>
        <v>-9.0459682666540253E-2</v>
      </c>
      <c r="CN36" s="23">
        <f t="shared" ca="1" si="56"/>
        <v>-9.4297946599368743E-2</v>
      </c>
      <c r="CO36" s="23">
        <f t="shared" ca="1" si="56"/>
        <v>-9.8096180283441026E-2</v>
      </c>
      <c r="CP36" s="23">
        <f t="shared" ca="1" si="56"/>
        <v>-0.10185483786243221</v>
      </c>
      <c r="CQ36" s="23">
        <f t="shared" ca="1" si="56"/>
        <v>-0.10557438938146424</v>
      </c>
      <c r="CR36" s="23">
        <f t="shared" ca="1" si="56"/>
        <v>-0.10925531514815923</v>
      </c>
      <c r="CS36" s="23">
        <f t="shared" ca="1" si="56"/>
        <v>-0.11289810146653556</v>
      </c>
      <c r="CT36" s="23">
        <f t="shared" ca="1" si="56"/>
        <v>-0.11650323741587743</v>
      </c>
      <c r="CU36" s="23">
        <f t="shared" ca="1" si="56"/>
        <v>-0.12007121242490593</v>
      </c>
      <c r="CV36" s="23">
        <f t="shared" ca="1" si="56"/>
        <v>-0.12360251445117809</v>
      </c>
      <c r="CW36" s="23">
        <f t="shared" ca="1" si="56"/>
        <v>-0.12709762862096996</v>
      </c>
      <c r="CX36" s="23">
        <f t="shared" ca="1" si="56"/>
        <v>-0.13055703621943282</v>
      </c>
      <c r="CY36" s="23">
        <f t="shared" ca="1" si="56"/>
        <v>-0.13398121394710572</v>
      </c>
      <c r="CZ36" s="23">
        <f t="shared" ca="1" si="56"/>
        <v>-0.13737063337887934</v>
      </c>
      <c r="DA36" s="23">
        <f t="shared" ca="1" si="56"/>
        <v>-0.14072576057675734</v>
      </c>
      <c r="DB36" s="23">
        <f t="shared" ca="1" si="56"/>
        <v>-0.14404705581936827</v>
      </c>
      <c r="DC36" s="23">
        <f t="shared" ca="1" si="56"/>
        <v>-0.14733497342001067</v>
      </c>
      <c r="DD36" s="23">
        <f t="shared" ca="1" si="56"/>
        <v>-0.15058996161176763</v>
      </c>
      <c r="DE36" s="23">
        <f t="shared" ca="1" si="56"/>
        <v>-0.15381246248332836</v>
      </c>
      <c r="DF36" s="23">
        <f t="shared" ca="1" si="56"/>
        <v>-0.15700291195307825</v>
      </c>
      <c r="DG36" s="23">
        <f t="shared" ca="1" si="56"/>
        <v>-0.16016173977197923</v>
      </c>
      <c r="DH36" s="23">
        <f t="shared" ca="1" si="56"/>
        <v>-0.16328936954803464</v>
      </c>
      <c r="DI36" s="23">
        <f t="shared" ca="1" si="56"/>
        <v>-0.16638621878684656</v>
      </c>
      <c r="DJ36" s="23">
        <f t="shared" ref="DJ36:ES36" ca="1" si="57">DJ22-$AN4/$AL4</f>
        <v>-0.16945269894410453</v>
      </c>
      <c r="DK36" s="23">
        <f t="shared" ca="1" si="57"/>
        <v>-0.1724892154868205</v>
      </c>
      <c r="DL36" s="23">
        <f t="shared" ca="1" si="57"/>
        <v>-0.17549616796091039</v>
      </c>
      <c r="DM36" s="23">
        <f t="shared" ca="1" si="57"/>
        <v>-0.17847395006328259</v>
      </c>
      <c r="DN36" s="23">
        <f t="shared" ca="1" si="57"/>
        <v>-0.18142294971704498</v>
      </c>
      <c r="DO36" s="23">
        <f t="shared" ca="1" si="57"/>
        <v>-0.18434354914878481</v>
      </c>
      <c r="DP36" s="23">
        <f t="shared" ca="1" si="57"/>
        <v>-0.18723612496711084</v>
      </c>
      <c r="DQ36" s="23">
        <f t="shared" ca="1" si="57"/>
        <v>-0.19010104824186591</v>
      </c>
      <c r="DR36" s="23">
        <f t="shared" ca="1" si="57"/>
        <v>-0.19293868458354746</v>
      </c>
      <c r="DS36" s="23">
        <f t="shared" ca="1" si="57"/>
        <v>-0.1957493942226014</v>
      </c>
      <c r="DT36" s="23">
        <f t="shared" ca="1" si="57"/>
        <v>-0.19853353208832791</v>
      </c>
      <c r="DU36" s="23">
        <f t="shared" ca="1" si="57"/>
        <v>-0.20129144788721032</v>
      </c>
      <c r="DV36" s="23">
        <f t="shared" ca="1" si="57"/>
        <v>-0.20402348618053212</v>
      </c>
      <c r="DW36" s="23">
        <f t="shared" ca="1" si="57"/>
        <v>-0.20672998646116181</v>
      </c>
      <c r="DX36" s="23">
        <f t="shared" ca="1" si="57"/>
        <v>-0.20941128322946012</v>
      </c>
      <c r="DY36" s="23">
        <f t="shared" ca="1" si="57"/>
        <v>-0.21206770606822722</v>
      </c>
      <c r="DZ36" s="23">
        <f t="shared" ca="1" si="57"/>
        <v>-0.21469957971667375</v>
      </c>
      <c r="EA36" s="23">
        <f t="shared" ca="1" si="57"/>
        <v>-0.21730722414338777</v>
      </c>
      <c r="EB36" s="23">
        <f t="shared" ca="1" si="57"/>
        <v>-0.21989095461827324</v>
      </c>
      <c r="EC36" s="23">
        <f t="shared" ca="1" si="57"/>
        <v>-0.22245108178347595</v>
      </c>
      <c r="ED36" s="23">
        <f t="shared" ca="1" si="57"/>
        <v>-0.22498791172326893</v>
      </c>
      <c r="EE36" s="23">
        <f t="shared" ca="1" si="57"/>
        <v>-0.22750174603292272</v>
      </c>
      <c r="EF36" s="23">
        <f t="shared" ca="1" si="57"/>
        <v>-0.22999288188655154</v>
      </c>
      <c r="EG36" s="23">
        <f t="shared" ca="1" si="57"/>
        <v>-0.23246161210395311</v>
      </c>
      <c r="EH36" s="23">
        <f t="shared" ca="1" si="57"/>
        <v>-0.23490822521644139</v>
      </c>
      <c r="EI36" s="23">
        <f t="shared" ca="1" si="57"/>
        <v>-0.23733300553169556</v>
      </c>
      <c r="EJ36" s="23">
        <f t="shared" ca="1" si="57"/>
        <v>-0.23973623319762716</v>
      </c>
      <c r="EK36" s="23">
        <f t="shared" ca="1" si="57"/>
        <v>-0.24211818426528531</v>
      </c>
      <c r="EL36" s="23">
        <f t="shared" ca="1" si="57"/>
        <v>-0.24447913075080319</v>
      </c>
      <c r="EM36" s="23">
        <f t="shared" ca="1" si="57"/>
        <v>-0.24681934069640921</v>
      </c>
      <c r="EN36" s="23">
        <f t="shared" ca="1" si="57"/>
        <v>-0.24913907823051096</v>
      </c>
      <c r="EO36" s="23">
        <f t="shared" ca="1" si="57"/>
        <v>-0.25143860362686654</v>
      </c>
      <c r="EP36" s="23">
        <f t="shared" ca="1" si="57"/>
        <v>-0.25371817336285174</v>
      </c>
      <c r="EQ36" s="23">
        <f t="shared" ca="1" si="57"/>
        <v>-0.25597804017684744</v>
      </c>
      <c r="ER36" s="23">
        <f t="shared" ca="1" si="57"/>
        <v>-0.25821845312474601</v>
      </c>
      <c r="ES36" s="23">
        <f t="shared" ca="1" si="57"/>
        <v>-0.26043965763560362</v>
      </c>
    </row>
    <row r="37" spans="1:149">
      <c r="A37" s="6">
        <f ca="1">LN((RAND()^(-Results!$E$4))-1)</f>
        <v>0.68249180666896658</v>
      </c>
      <c r="B37" s="6">
        <f ca="1">LN((RAND()^(-Results!$E$4))-1)</f>
        <v>-1.2998989664967797</v>
      </c>
      <c r="C37" s="6">
        <f ca="1">LN((RAND()^(-Results!$E$4))-1)</f>
        <v>0.73586033386338712</v>
      </c>
      <c r="D37" s="6">
        <f ca="1">LN((RAND()^(-Results!$E$4))-1)</f>
        <v>1.5474976327318783</v>
      </c>
      <c r="E37" s="6">
        <f ca="1">LN((RAND()^(-Results!$E$4))-1)</f>
        <v>1.5341692771881077</v>
      </c>
      <c r="F37" s="6">
        <f ca="1">LN((RAND()^(-Results!$E$4))-1)</f>
        <v>0.14197750278502069</v>
      </c>
      <c r="G37" s="6">
        <f ca="1">LN((RAND()^(-Results!$E$4))-1)</f>
        <v>-0.5258068958867016</v>
      </c>
      <c r="H37" s="6">
        <f t="shared" ca="1" si="5"/>
        <v>-0.66277526355649297</v>
      </c>
      <c r="I37" s="10">
        <f ca="1">SUMPRODUCT(J37:O37,Results!B$12:G$12)+Results!$E$5*H37</f>
        <v>-52.526025329138406</v>
      </c>
      <c r="J37" s="10">
        <f ca="1">SUMPRODUCT($A37:$F37,Results!$B$15:$G$15)</f>
        <v>5.2666072770951189</v>
      </c>
      <c r="K37" s="10">
        <f ca="1">SUMPRODUCT($A37:$F37,Results!$B$16:$G$16)</f>
        <v>0.24481141475115836</v>
      </c>
      <c r="L37" s="10">
        <f ca="1">SUMPRODUCT($A37:$F37,Results!$B$17:$G$17)</f>
        <v>-8.0105699493108542</v>
      </c>
      <c r="M37" s="10">
        <f ca="1">SUMPRODUCT($A37:$F37,Results!$B$18:$G$18)</f>
        <v>0.67356475333379817</v>
      </c>
      <c r="N37" s="10">
        <f ca="1">SUMPRODUCT($A37:$F37,Results!$B$19:$G$19)</f>
        <v>-9.4847690704984764</v>
      </c>
      <c r="O37" s="10">
        <f ca="1">SUMPRODUCT($A37:$F37,Results!$B$20:$G$20)</f>
        <v>1.3544012878628369</v>
      </c>
      <c r="P37" s="10" cm="1">
        <f t="array" aca="1" ref="P37" ca="1">SUMPRODUCT(J37:O37,TRANSPOSE(BL$20:BL$25))+$AD$20-$BL$27</f>
        <v>-49.902623952344321</v>
      </c>
      <c r="Q37" s="10" cm="1">
        <f t="array" aca="1" ref="Q37" ca="1">SUMPRODUCT(J37:O37,TRANSPOSE(ES$20:ES$25))+$AD$20-$ES$27</f>
        <v>-49.516397083709236</v>
      </c>
      <c r="R37" s="10">
        <f ca="1">I37-Results!$E$5*H37</f>
        <v>-49.874924274912431</v>
      </c>
      <c r="S37" s="10" cm="1">
        <f t="array" aca="1" ref="S37" ca="1">SUMPRODUCT(J37:O37,TRANSPOSE(AR$28:AR$33))+$AD$20-$AC$26</f>
        <v>-34.802693913560965</v>
      </c>
      <c r="T37" s="10">
        <f ca="1">SUMPRODUCT(J37:O37,Results!K$9:P$9)</f>
        <v>-49.596459933515177</v>
      </c>
      <c r="U37" s="10">
        <f ca="1">SUMPRODUCT(J37:O37,Results!K$9:P$9)+$AD$20-$AC$31</f>
        <v>-49.611335492026313</v>
      </c>
      <c r="V37" s="10">
        <f t="shared" ca="1" si="6"/>
        <v>-2.6234013767940851</v>
      </c>
      <c r="W37" s="10">
        <f t="shared" ca="1" si="7"/>
        <v>-3.0096282454291696</v>
      </c>
      <c r="X37" s="10">
        <f t="shared" ca="1" si="8"/>
        <v>-2.6511010542259754</v>
      </c>
      <c r="Y37" s="10">
        <f t="shared" ca="1" si="9"/>
        <v>-17.723331415577441</v>
      </c>
      <c r="Z37" s="10">
        <f t="shared" ca="1" si="10"/>
        <v>-52.249354567434715</v>
      </c>
      <c r="AA37" s="10">
        <f t="shared" ca="1" si="11"/>
        <v>-2.9146898371120926</v>
      </c>
      <c r="AK37" s="29"/>
      <c r="AX37" s="23">
        <f t="shared" ref="AX37:CC37" ca="1" si="58">AX23-$AN5/$AL5</f>
        <v>0</v>
      </c>
      <c r="AY37" s="23">
        <f t="shared" ca="1" si="58"/>
        <v>-0.30875580478843728</v>
      </c>
      <c r="AZ37" s="23">
        <f t="shared" ca="1" si="58"/>
        <v>-0.21159086754833922</v>
      </c>
      <c r="BA37" s="23">
        <f t="shared" ca="1" si="58"/>
        <v>-0.23020400600740226</v>
      </c>
      <c r="BB37" s="23">
        <f t="shared" ca="1" si="58"/>
        <v>-0.21565662302104177</v>
      </c>
      <c r="BC37" s="23">
        <f t="shared" ca="1" si="58"/>
        <v>-0.2115272307107196</v>
      </c>
      <c r="BD37" s="23">
        <f t="shared" ca="1" si="58"/>
        <v>-0.20557165512789316</v>
      </c>
      <c r="BE37" s="23">
        <f t="shared" ca="1" si="58"/>
        <v>-0.20132822524218591</v>
      </c>
      <c r="BF37" s="23">
        <f t="shared" ca="1" si="58"/>
        <v>-0.19767582442916065</v>
      </c>
      <c r="BG37" s="23">
        <f t="shared" ca="1" si="58"/>
        <v>-0.19478337852909017</v>
      </c>
      <c r="BH37" s="23">
        <f t="shared" ca="1" si="58"/>
        <v>-0.19244000991397725</v>
      </c>
      <c r="BI37" s="23">
        <f t="shared" ca="1" si="58"/>
        <v>-0.19055453177879383</v>
      </c>
      <c r="BJ37" s="23">
        <f t="shared" ca="1" si="58"/>
        <v>-0.18902021190436152</v>
      </c>
      <c r="BK37" s="23">
        <f t="shared" ca="1" si="58"/>
        <v>-0.1877558419584241</v>
      </c>
      <c r="BL37" s="23">
        <f t="shared" ca="1" si="58"/>
        <v>-0.18669306480633091</v>
      </c>
      <c r="BM37" s="23">
        <f t="shared" ca="1" si="58"/>
        <v>-0.18577777285421049</v>
      </c>
      <c r="BN37" s="23">
        <f t="shared" ca="1" si="58"/>
        <v>-0.18496701856753528</v>
      </c>
      <c r="BO37" s="23">
        <f t="shared" ca="1" si="58"/>
        <v>-0.18422724886968572</v>
      </c>
      <c r="BP37" s="23">
        <f t="shared" ca="1" si="58"/>
        <v>-0.18353241594673553</v>
      </c>
      <c r="BQ37" s="23">
        <f t="shared" ca="1" si="58"/>
        <v>-0.18286246216909191</v>
      </c>
      <c r="BR37" s="23">
        <f t="shared" ca="1" si="58"/>
        <v>-0.18220204396103551</v>
      </c>
      <c r="BS37" s="23">
        <f t="shared" ca="1" si="58"/>
        <v>-0.18153950574314359</v>
      </c>
      <c r="BT37" s="23">
        <f t="shared" ca="1" si="58"/>
        <v>-0.18086605875995321</v>
      </c>
      <c r="BU37" s="23">
        <f t="shared" ca="1" si="58"/>
        <v>-0.18017513286262909</v>
      </c>
      <c r="BV37" s="23">
        <f t="shared" ca="1" si="58"/>
        <v>-0.17946186820059473</v>
      </c>
      <c r="BW37" s="23">
        <f t="shared" ca="1" si="58"/>
        <v>-0.17872271919763755</v>
      </c>
      <c r="BX37" s="23">
        <f t="shared" ca="1" si="58"/>
        <v>-0.17795514740390972</v>
      </c>
      <c r="BY37" s="23">
        <f t="shared" ca="1" si="58"/>
        <v>-0.17715738417140836</v>
      </c>
      <c r="BZ37" s="23">
        <f t="shared" ca="1" si="58"/>
        <v>-0.17632824781406276</v>
      </c>
      <c r="CA37" s="23">
        <f t="shared" ca="1" si="58"/>
        <v>-0.17546700307719548</v>
      </c>
      <c r="CB37" s="23">
        <f t="shared" ca="1" si="58"/>
        <v>-0.17457325333241203</v>
      </c>
      <c r="CC37" s="23">
        <f t="shared" ca="1" si="58"/>
        <v>-0.17364685800762986</v>
      </c>
      <c r="CD37" s="23">
        <f t="shared" ref="CD37:DI37" ca="1" si="59">CD23-$AN5/$AL5</f>
        <v>-0.17268786942874959</v>
      </c>
      <c r="CE37" s="23">
        <f t="shared" ca="1" si="59"/>
        <v>-0.17169648456428971</v>
      </c>
      <c r="CF37" s="23">
        <f t="shared" ca="1" si="59"/>
        <v>-0.17067300819360959</v>
      </c>
      <c r="CG37" s="23">
        <f t="shared" ca="1" si="59"/>
        <v>-0.16961782482062382</v>
      </c>
      <c r="CH37" s="23">
        <f t="shared" ca="1" si="59"/>
        <v>-0.16853137727589429</v>
      </c>
      <c r="CI37" s="23">
        <f t="shared" ca="1" si="59"/>
        <v>-0.16741415042959051</v>
      </c>
      <c r="CJ37" s="23">
        <f t="shared" ca="1" si="59"/>
        <v>-0.16626665880719477</v>
      </c>
      <c r="CK37" s="23">
        <f t="shared" ca="1" si="59"/>
        <v>-0.16508943718369795</v>
      </c>
      <c r="CL37" s="23">
        <f t="shared" ca="1" si="59"/>
        <v>-0.16388303344981947</v>
      </c>
      <c r="CM37" s="23">
        <f t="shared" ca="1" si="59"/>
        <v>-0.16264800321061812</v>
      </c>
      <c r="CN37" s="23">
        <f t="shared" ca="1" si="59"/>
        <v>-0.16138490570454267</v>
      </c>
      <c r="CO37" s="23">
        <f t="shared" ca="1" si="59"/>
        <v>-0.16009430072856456</v>
      </c>
      <c r="CP37" s="23">
        <f t="shared" ca="1" si="59"/>
        <v>-0.15877674632962963</v>
      </c>
      <c r="CQ37" s="23">
        <f t="shared" ca="1" si="59"/>
        <v>-0.15743279707957686</v>
      </c>
      <c r="CR37" s="23">
        <f t="shared" ca="1" si="59"/>
        <v>-0.15606300279415297</v>
      </c>
      <c r="CS37" s="23">
        <f t="shared" ca="1" si="59"/>
        <v>-0.1546679075898727</v>
      </c>
      <c r="CT37" s="23">
        <f t="shared" ca="1" si="59"/>
        <v>-0.15324804919777779</v>
      </c>
      <c r="CU37" s="23">
        <f t="shared" ca="1" si="59"/>
        <v>-0.15180395847240646</v>
      </c>
      <c r="CV37" s="23">
        <f t="shared" ca="1" si="59"/>
        <v>-0.15033615904898256</v>
      </c>
      <c r="CW37" s="23">
        <f t="shared" ca="1" si="59"/>
        <v>-0.1488451671130307</v>
      </c>
      <c r="CX37" s="23">
        <f t="shared" ca="1" si="59"/>
        <v>-0.14733149125515865</v>
      </c>
      <c r="CY37" s="23">
        <f t="shared" ca="1" si="59"/>
        <v>-0.14579563239024196</v>
      </c>
      <c r="CZ37" s="23">
        <f t="shared" ca="1" si="59"/>
        <v>-0.14423808372520969</v>
      </c>
      <c r="DA37" s="23">
        <f t="shared" ca="1" si="59"/>
        <v>-0.14265933076339449</v>
      </c>
      <c r="DB37" s="23">
        <f t="shared" ca="1" si="59"/>
        <v>-0.14105985133629023</v>
      </c>
      <c r="DC37" s="23">
        <f t="shared" ca="1" si="59"/>
        <v>-0.1394401156557476</v>
      </c>
      <c r="DD37" s="23">
        <f t="shared" ca="1" si="59"/>
        <v>-0.1378005863813071</v>
      </c>
      <c r="DE37" s="23">
        <f t="shared" ca="1" si="59"/>
        <v>-0.13614171869863539</v>
      </c>
      <c r="DF37" s="23">
        <f t="shared" ca="1" si="59"/>
        <v>-0.13446396040600617</v>
      </c>
      <c r="DG37" s="23">
        <f t="shared" ca="1" si="59"/>
        <v>-0.13276775200649227</v>
      </c>
      <c r="DH37" s="23">
        <f t="shared" ca="1" si="59"/>
        <v>-0.13105352680410942</v>
      </c>
      <c r="DI37" s="23">
        <f t="shared" ca="1" si="59"/>
        <v>-0.12932171100256651</v>
      </c>
      <c r="DJ37" s="23">
        <f t="shared" ref="DJ37:ES37" ca="1" si="60">DJ23-$AN5/$AL5</f>
        <v>-0.12757272380561452</v>
      </c>
      <c r="DK37" s="23">
        <f t="shared" ca="1" si="60"/>
        <v>-0.12580697751822234</v>
      </c>
      <c r="DL37" s="23">
        <f t="shared" ca="1" si="60"/>
        <v>-0.12402487764800674</v>
      </c>
      <c r="DM37" s="23">
        <f t="shared" ca="1" si="60"/>
        <v>-0.12222682300648113</v>
      </c>
      <c r="DN37" s="23">
        <f t="shared" ca="1" si="60"/>
        <v>-0.12041320580979464</v>
      </c>
      <c r="DO37" s="23">
        <f t="shared" ca="1" si="60"/>
        <v>-0.11858441177872731</v>
      </c>
      <c r="DP37" s="23">
        <f t="shared" ca="1" si="60"/>
        <v>-0.11674082023775517</v>
      </c>
      <c r="DQ37" s="23">
        <f t="shared" ca="1" si="60"/>
        <v>-0.11488280421305819</v>
      </c>
      <c r="DR37" s="23">
        <f t="shared" ca="1" si="60"/>
        <v>-0.11301073052937816</v>
      </c>
      <c r="DS37" s="23">
        <f t="shared" ca="1" si="60"/>
        <v>-0.11112495990565774</v>
      </c>
      <c r="DT37" s="23">
        <f t="shared" ca="1" si="60"/>
        <v>-0.1092258470494164</v>
      </c>
      <c r="DU37" s="23">
        <f t="shared" ca="1" si="60"/>
        <v>-0.10731374074983391</v>
      </c>
      <c r="DV37" s="23">
        <f t="shared" ca="1" si="60"/>
        <v>-0.10538898396952495</v>
      </c>
      <c r="DW37" s="23">
        <f t="shared" ca="1" si="60"/>
        <v>-0.1034519139349937</v>
      </c>
      <c r="DX37" s="23">
        <f t="shared" ca="1" si="60"/>
        <v>-0.10150286222577115</v>
      </c>
      <c r="DY37" s="23">
        <f t="shared" ca="1" si="60"/>
        <v>-9.9542154862235555E-2</v>
      </c>
      <c r="DZ37" s="23">
        <f t="shared" ca="1" si="60"/>
        <v>-9.7570112392125374E-2</v>
      </c>
      <c r="EA37" s="23">
        <f t="shared" ca="1" si="60"/>
        <v>-9.5587049975755234E-2</v>
      </c>
      <c r="EB37" s="23">
        <f t="shared" ca="1" si="60"/>
        <v>-9.3593277469946057E-2</v>
      </c>
      <c r="EC37" s="23">
        <f t="shared" ca="1" si="60"/>
        <v>-9.1589099510685557E-2</v>
      </c>
      <c r="ED37" s="23">
        <f t="shared" ca="1" si="60"/>
        <v>-8.9574815594532287E-2</v>
      </c>
      <c r="EE37" s="23">
        <f t="shared" ca="1" si="60"/>
        <v>-8.7550720158781792E-2</v>
      </c>
      <c r="EF37" s="23">
        <f t="shared" ca="1" si="60"/>
        <v>-8.5517102660407629E-2</v>
      </c>
      <c r="EG37" s="23">
        <f t="shared" ca="1" si="60"/>
        <v>-8.3474247653798794E-2</v>
      </c>
      <c r="EH37" s="23">
        <f t="shared" ca="1" si="60"/>
        <v>-8.1422434867306381E-2</v>
      </c>
      <c r="EI37" s="23">
        <f t="shared" ca="1" si="60"/>
        <v>-7.9361939278619065E-2</v>
      </c>
      <c r="EJ37" s="23">
        <f t="shared" ca="1" si="60"/>
        <v>-7.729303118898373E-2</v>
      </c>
      <c r="EK37" s="23">
        <f t="shared" ca="1" si="60"/>
        <v>-7.5215976296288622E-2</v>
      </c>
      <c r="EL37" s="23">
        <f t="shared" ca="1" si="60"/>
        <v>-7.3131035767024344E-2</v>
      </c>
      <c r="EM37" s="23">
        <f t="shared" ca="1" si="60"/>
        <v>-7.1038466307143E-2</v>
      </c>
      <c r="EN37" s="23">
        <f t="shared" ca="1" si="60"/>
        <v>-6.8938520231828115E-2</v>
      </c>
      <c r="EO37" s="23">
        <f t="shared" ca="1" si="60"/>
        <v>-6.6831445534194345E-2</v>
      </c>
      <c r="EP37" s="23">
        <f t="shared" ca="1" si="60"/>
        <v>-6.471748595293203E-2</v>
      </c>
      <c r="EQ37" s="23">
        <f t="shared" ca="1" si="60"/>
        <v>-6.2596881038913754E-2</v>
      </c>
      <c r="ER37" s="23">
        <f t="shared" ca="1" si="60"/>
        <v>-6.0469866220777213E-2</v>
      </c>
      <c r="ES37" s="23">
        <f t="shared" ca="1" si="60"/>
        <v>-5.8336672869500394E-2</v>
      </c>
    </row>
    <row r="38" spans="1:149">
      <c r="A38" s="6">
        <f ca="1">LN((RAND()^(-Results!$E$4))-1)</f>
        <v>-1.5924946741603816</v>
      </c>
      <c r="B38" s="6">
        <f ca="1">LN((RAND()^(-Results!$E$4))-1)</f>
        <v>1.0922208516341563</v>
      </c>
      <c r="C38" s="6">
        <f ca="1">LN((RAND()^(-Results!$E$4))-1)</f>
        <v>-0.85318509520885688</v>
      </c>
      <c r="D38" s="6">
        <f ca="1">LN((RAND()^(-Results!$E$4))-1)</f>
        <v>-0.10316743428036781</v>
      </c>
      <c r="E38" s="6">
        <f ca="1">LN((RAND()^(-Results!$E$4))-1)</f>
        <v>0.94112046891157608</v>
      </c>
      <c r="F38" s="6">
        <f ca="1">LN((RAND()^(-Results!$E$4))-1)</f>
        <v>1.7850040012282822</v>
      </c>
      <c r="G38" s="6">
        <f ca="1">LN((RAND()^(-Results!$E$4))-1)</f>
        <v>-2.578929590521613</v>
      </c>
      <c r="H38" s="6">
        <f t="shared" ca="1" si="5"/>
        <v>-2.7158979581914044</v>
      </c>
      <c r="I38" s="10">
        <f ca="1">SUMPRODUCT(J38:O38,Results!B$12:G$12)+Results!$E$5*H38</f>
        <v>-4.2484891847442796</v>
      </c>
      <c r="J38" s="10">
        <f ca="1">SUMPRODUCT($A38:$F38,Results!$B$15:$G$15)</f>
        <v>-8.0360582597007006</v>
      </c>
      <c r="K38" s="10">
        <f ca="1">SUMPRODUCT($A38:$F38,Results!$B$16:$G$16)</f>
        <v>4.768148900531699</v>
      </c>
      <c r="L38" s="10">
        <f ca="1">SUMPRODUCT($A38:$F38,Results!$B$17:$G$17)</f>
        <v>1.7920914352479596</v>
      </c>
      <c r="M38" s="10">
        <f ca="1">SUMPRODUCT($A38:$F38,Results!$B$18:$G$18)</f>
        <v>3.5765907152292384</v>
      </c>
      <c r="N38" s="10">
        <f ca="1">SUMPRODUCT($A38:$F38,Results!$B$19:$G$19)</f>
        <v>-6.285098565833227</v>
      </c>
      <c r="O38" s="10">
        <f ca="1">SUMPRODUCT($A38:$F38,Results!$B$20:$G$20)</f>
        <v>1.6997674706989161</v>
      </c>
      <c r="P38" s="10" cm="1">
        <f t="array" aca="1" ref="P38" ca="1">SUMPRODUCT(J38:O38,TRANSPOSE(BL$20:BL$25))+$AD$20-$BL$27</f>
        <v>6.7599373937515637</v>
      </c>
      <c r="Q38" s="10" cm="1">
        <f t="array" aca="1" ref="Q38" ca="1">SUMPRODUCT(J38:O38,TRANSPOSE(ES$20:ES$25))+$AD$20-$ES$27</f>
        <v>6.937796517142842</v>
      </c>
      <c r="R38" s="10">
        <f ca="1">I38-Results!$E$5*H38</f>
        <v>6.6151026480213382</v>
      </c>
      <c r="S38" s="10" cm="1">
        <f t="array" aca="1" ref="S38" ca="1">SUMPRODUCT(J38:O38,TRANSPOSE(AR$28:AR$33))+$AD$20-$AC$26</f>
        <v>-1.9862840658960161</v>
      </c>
      <c r="T38" s="10">
        <f ca="1">SUMPRODUCT(J38:O38,Results!K$9:P$9)</f>
        <v>6.9751830742794851</v>
      </c>
      <c r="U38" s="10">
        <f ca="1">SUMPRODUCT(J38:O38,Results!K$9:P$9)+$AD$20-$AC$31</f>
        <v>6.9603075157683501</v>
      </c>
      <c r="V38" s="10">
        <f t="shared" ca="1" si="6"/>
        <v>-11.008426578495843</v>
      </c>
      <c r="W38" s="10">
        <f t="shared" ca="1" si="7"/>
        <v>-11.186285701887122</v>
      </c>
      <c r="X38" s="10">
        <f t="shared" ca="1" si="8"/>
        <v>-10.863591832765618</v>
      </c>
      <c r="Y38" s="10">
        <f t="shared" ca="1" si="9"/>
        <v>-2.2622051188482635</v>
      </c>
      <c r="Z38" s="10">
        <f t="shared" ca="1" si="10"/>
        <v>-3.9718184230405882</v>
      </c>
      <c r="AA38" s="10">
        <f t="shared" ca="1" si="11"/>
        <v>-11.208796700512629</v>
      </c>
      <c r="AK38" s="29"/>
      <c r="AQ38" s="51" t="s">
        <v>247</v>
      </c>
      <c r="AX38" s="23">
        <f t="shared" ref="AX38:CC38" ca="1" si="61">AX24-$AN6/$AL6</f>
        <v>0</v>
      </c>
      <c r="AY38" s="23">
        <f t="shared" ca="1" si="61"/>
        <v>-0.3077464205639866</v>
      </c>
      <c r="AZ38" s="23">
        <f t="shared" ca="1" si="61"/>
        <v>-0.24216644974849366</v>
      </c>
      <c r="BA38" s="23">
        <f t="shared" ca="1" si="61"/>
        <v>-0.28124515979684661</v>
      </c>
      <c r="BB38" s="23">
        <f t="shared" ca="1" si="61"/>
        <v>-0.28761775517452426</v>
      </c>
      <c r="BC38" s="23">
        <f t="shared" ca="1" si="61"/>
        <v>-0.30037079613436601</v>
      </c>
      <c r="BD38" s="23">
        <f t="shared" ca="1" si="61"/>
        <v>-0.30836465039361149</v>
      </c>
      <c r="BE38" s="23">
        <f t="shared" ca="1" si="61"/>
        <v>-0.31510913088185744</v>
      </c>
      <c r="BF38" s="23">
        <f t="shared" ca="1" si="61"/>
        <v>-0.31997814701932681</v>
      </c>
      <c r="BG38" s="23">
        <f t="shared" ca="1" si="61"/>
        <v>-0.32353434018345029</v>
      </c>
      <c r="BH38" s="23">
        <f t="shared" ca="1" si="61"/>
        <v>-0.32596414004613461</v>
      </c>
      <c r="BI38" s="23">
        <f t="shared" ca="1" si="61"/>
        <v>-0.32751420163832767</v>
      </c>
      <c r="BJ38" s="23">
        <f t="shared" ca="1" si="61"/>
        <v>-0.32836406294667464</v>
      </c>
      <c r="BK38" s="23">
        <f t="shared" ca="1" si="61"/>
        <v>-0.32866634969061215</v>
      </c>
      <c r="BL38" s="23">
        <f t="shared" ca="1" si="61"/>
        <v>-0.3285411154531408</v>
      </c>
      <c r="BM38" s="23">
        <f t="shared" ca="1" si="61"/>
        <v>-0.32808390476350713</v>
      </c>
      <c r="BN38" s="23">
        <f t="shared" ca="1" si="61"/>
        <v>-0.32736954488490699</v>
      </c>
      <c r="BO38" s="23">
        <f t="shared" ca="1" si="61"/>
        <v>-0.32645645630404552</v>
      </c>
      <c r="BP38" s="23">
        <f t="shared" ca="1" si="61"/>
        <v>-0.32538998993021329</v>
      </c>
      <c r="BQ38" s="23">
        <f t="shared" ca="1" si="61"/>
        <v>-0.32420524003026374</v>
      </c>
      <c r="BR38" s="23">
        <f t="shared" ca="1" si="61"/>
        <v>-0.32292928635185092</v>
      </c>
      <c r="BS38" s="23">
        <f t="shared" ca="1" si="61"/>
        <v>-0.32158298317443545</v>
      </c>
      <c r="BT38" s="23">
        <f t="shared" ca="1" si="61"/>
        <v>-0.32018236667062716</v>
      </c>
      <c r="BU38" s="23">
        <f t="shared" ca="1" si="61"/>
        <v>-0.31873975614123706</v>
      </c>
      <c r="BV38" s="23">
        <f t="shared" ca="1" si="61"/>
        <v>-0.31726461045824594</v>
      </c>
      <c r="BW38" s="23">
        <f t="shared" ca="1" si="61"/>
        <v>-0.31576419145898482</v>
      </c>
      <c r="BX38" s="23">
        <f t="shared" ca="1" si="61"/>
        <v>-0.31424407604407856</v>
      </c>
      <c r="BY38" s="23">
        <f t="shared" ca="1" si="61"/>
        <v>-0.31270855045239099</v>
      </c>
      <c r="BZ38" s="23">
        <f t="shared" ca="1" si="61"/>
        <v>-0.31116091317975014</v>
      </c>
      <c r="CA38" s="23">
        <f t="shared" ca="1" si="61"/>
        <v>-0.30960370731999243</v>
      </c>
      <c r="CB38" s="23">
        <f t="shared" ca="1" si="61"/>
        <v>-0.30803889853292077</v>
      </c>
      <c r="CC38" s="23">
        <f t="shared" ca="1" si="61"/>
        <v>-0.3064680112173428</v>
      </c>
      <c r="CD38" s="23">
        <f t="shared" ref="CD38:DI38" ca="1" si="62">CD24-$AN6/$AL6</f>
        <v>-0.30489223261487464</v>
      </c>
      <c r="CE38" s="23">
        <f t="shared" ca="1" si="62"/>
        <v>-0.30331249234229718</v>
      </c>
      <c r="CF38" s="23">
        <f t="shared" ca="1" si="62"/>
        <v>-0.30172952311888812</v>
      </c>
      <c r="CG38" s="23">
        <f t="shared" ca="1" si="62"/>
        <v>-0.30014390711521743</v>
      </c>
      <c r="CH38" s="23">
        <f t="shared" ca="1" si="62"/>
        <v>-0.29855611131615456</v>
      </c>
      <c r="CI38" s="23">
        <f t="shared" ca="1" si="62"/>
        <v>-0.29696651449533018</v>
      </c>
      <c r="CJ38" s="23">
        <f t="shared" ca="1" si="62"/>
        <v>-0.29537542778737969</v>
      </c>
      <c r="CK38" s="23">
        <f t="shared" ca="1" si="62"/>
        <v>-0.29378311037585414</v>
      </c>
      <c r="CL38" s="23">
        <f t="shared" ca="1" si="62"/>
        <v>-0.29218978145600616</v>
      </c>
      <c r="CM38" s="23">
        <f t="shared" ca="1" si="62"/>
        <v>-0.29059562935723715</v>
      </c>
      <c r="CN38" s="23">
        <f t="shared" ca="1" si="62"/>
        <v>-0.28900081850028858</v>
      </c>
      <c r="CO38" s="23">
        <f t="shared" ca="1" si="62"/>
        <v>-0.28740549470407384</v>
      </c>
      <c r="CP38" s="23">
        <f t="shared" ca="1" si="62"/>
        <v>-0.28580978923474021</v>
      </c>
      <c r="CQ38" s="23">
        <f t="shared" ca="1" si="62"/>
        <v>-0.28421382189627087</v>
      </c>
      <c r="CR38" s="23">
        <f t="shared" ca="1" si="62"/>
        <v>-0.28261770339073511</v>
      </c>
      <c r="CS38" s="23">
        <f t="shared" ca="1" si="62"/>
        <v>-0.28102153712204592</v>
      </c>
      <c r="CT38" s="23">
        <f t="shared" ca="1" si="62"/>
        <v>-0.27942542057568964</v>
      </c>
      <c r="CU38" s="23">
        <f t="shared" ca="1" si="62"/>
        <v>-0.27782944637536033</v>
      </c>
      <c r="CV38" s="23">
        <f t="shared" ca="1" si="62"/>
        <v>-0.27623370309339856</v>
      </c>
      <c r="CW38" s="23">
        <f t="shared" ca="1" si="62"/>
        <v>-0.27463827587361722</v>
      </c>
      <c r="CX38" s="23">
        <f t="shared" ca="1" si="62"/>
        <v>-0.27304324691113591</v>
      </c>
      <c r="CY38" s="23">
        <f t="shared" ca="1" si="62"/>
        <v>-0.27144869582322739</v>
      </c>
      <c r="CZ38" s="23">
        <f t="shared" ca="1" si="62"/>
        <v>-0.26985469993706079</v>
      </c>
      <c r="DA38" s="23">
        <f t="shared" ca="1" si="62"/>
        <v>-0.26826133451407985</v>
      </c>
      <c r="DB38" s="23">
        <f t="shared" ca="1" si="62"/>
        <v>-0.26666867292602925</v>
      </c>
      <c r="DC38" s="23">
        <f t="shared" ca="1" si="62"/>
        <v>-0.26507678679408375</v>
      </c>
      <c r="DD38" s="23">
        <f t="shared" ca="1" si="62"/>
        <v>-0.26348574609979014</v>
      </c>
      <c r="DE38" s="23">
        <f t="shared" ca="1" si="62"/>
        <v>-0.26189561927447658</v>
      </c>
      <c r="DF38" s="23">
        <f t="shared" ca="1" si="62"/>
        <v>-0.2603064732721676</v>
      </c>
      <c r="DG38" s="23">
        <f t="shared" ca="1" si="62"/>
        <v>-0.25871837362988659</v>
      </c>
      <c r="DH38" s="23">
        <f t="shared" ca="1" si="62"/>
        <v>-0.25713138451825612</v>
      </c>
      <c r="DI38" s="23">
        <f t="shared" ca="1" si="62"/>
        <v>-0.25554556878465196</v>
      </c>
      <c r="DJ38" s="23">
        <f t="shared" ref="DJ38:ES38" ca="1" si="63">DJ24-$AN6/$AL6</f>
        <v>-0.25396098799060862</v>
      </c>
      <c r="DK38" s="23">
        <f t="shared" ca="1" si="63"/>
        <v>-0.25237770244477753</v>
      </c>
      <c r="DL38" s="23">
        <f t="shared" ca="1" si="63"/>
        <v>-0.25079577123243002</v>
      </c>
      <c r="DM38" s="23">
        <f t="shared" ca="1" si="63"/>
        <v>-0.24921525224225949</v>
      </c>
      <c r="DN38" s="23">
        <f t="shared" ca="1" si="63"/>
        <v>-0.24763620219106164</v>
      </c>
      <c r="DO38" s="23">
        <f t="shared" ca="1" si="63"/>
        <v>-0.24605867664672987</v>
      </c>
      <c r="DP38" s="23">
        <f t="shared" ca="1" si="63"/>
        <v>-0.24448273004990373</v>
      </c>
      <c r="DQ38" s="23">
        <f t="shared" ca="1" si="63"/>
        <v>-0.24290841573453159</v>
      </c>
      <c r="DR38" s="23">
        <f t="shared" ca="1" si="63"/>
        <v>-0.24133578594753446</v>
      </c>
      <c r="DS38" s="23">
        <f t="shared" ca="1" si="63"/>
        <v>-0.23976489186773486</v>
      </c>
      <c r="DT38" s="23">
        <f t="shared" ca="1" si="63"/>
        <v>-0.23819578362415195</v>
      </c>
      <c r="DU38" s="23">
        <f t="shared" ca="1" si="63"/>
        <v>-0.23662851031376686</v>
      </c>
      <c r="DV38" s="23">
        <f t="shared" ca="1" si="63"/>
        <v>-0.23506312001881469</v>
      </c>
      <c r="DW38" s="23">
        <f t="shared" ca="1" si="63"/>
        <v>-0.23349965982366427</v>
      </c>
      <c r="DX38" s="23">
        <f t="shared" ca="1" si="63"/>
        <v>-0.2319381758313237</v>
      </c>
      <c r="DY38" s="23">
        <f t="shared" ca="1" si="63"/>
        <v>-0.23037871317960601</v>
      </c>
      <c r="DZ38" s="23">
        <f t="shared" ca="1" si="63"/>
        <v>-0.22882131605697875</v>
      </c>
      <c r="EA38" s="23">
        <f t="shared" ca="1" si="63"/>
        <v>-0.22726602771811955</v>
      </c>
      <c r="EB38" s="23">
        <f t="shared" ca="1" si="63"/>
        <v>-0.22571289049918919</v>
      </c>
      <c r="EC38" s="23">
        <f t="shared" ca="1" si="63"/>
        <v>-0.22416194583284765</v>
      </c>
      <c r="ED38" s="23">
        <f t="shared" ca="1" si="63"/>
        <v>-0.22261323426300805</v>
      </c>
      <c r="EE38" s="23">
        <f t="shared" ca="1" si="63"/>
        <v>-0.22106679545934771</v>
      </c>
      <c r="EF38" s="23">
        <f t="shared" ca="1" si="63"/>
        <v>-0.21952266823158428</v>
      </c>
      <c r="EG38" s="23">
        <f t="shared" ca="1" si="63"/>
        <v>-0.21798089054351877</v>
      </c>
      <c r="EH38" s="23">
        <f t="shared" ca="1" si="63"/>
        <v>-0.21644149952685154</v>
      </c>
      <c r="EI38" s="23">
        <f t="shared" ca="1" si="63"/>
        <v>-0.21490453149478395</v>
      </c>
      <c r="EJ38" s="23">
        <f t="shared" ca="1" si="63"/>
        <v>-0.21337002195540222</v>
      </c>
      <c r="EK38" s="23">
        <f t="shared" ca="1" si="63"/>
        <v>-0.21183800562484612</v>
      </c>
      <c r="EL38" s="23">
        <f t="shared" ca="1" si="63"/>
        <v>-0.21030851644027981</v>
      </c>
      <c r="EM38" s="23">
        <f t="shared" ca="1" si="63"/>
        <v>-0.20878158757265153</v>
      </c>
      <c r="EN38" s="23">
        <f t="shared" ca="1" si="63"/>
        <v>-0.20725725143926077</v>
      </c>
      <c r="EO38" s="23">
        <f t="shared" ca="1" si="63"/>
        <v>-0.20573553971612268</v>
      </c>
      <c r="EP38" s="23">
        <f t="shared" ca="1" si="63"/>
        <v>-0.20421648335014631</v>
      </c>
      <c r="EQ38" s="23">
        <f t="shared" ca="1" si="63"/>
        <v>-0.20270011257111742</v>
      </c>
      <c r="ER38" s="23">
        <f t="shared" ca="1" si="63"/>
        <v>-0.20118645690349801</v>
      </c>
      <c r="ES38" s="23">
        <f t="shared" ca="1" si="63"/>
        <v>-0.19967554517804365</v>
      </c>
    </row>
    <row r="39" spans="1:149">
      <c r="A39" s="6">
        <f ca="1">LN((RAND()^(-Results!$E$4))-1)</f>
        <v>-0.82672052144238817</v>
      </c>
      <c r="B39" s="6">
        <f ca="1">LN((RAND()^(-Results!$E$4))-1)</f>
        <v>1.1080873230801014</v>
      </c>
      <c r="C39" s="6">
        <f ca="1">LN((RAND()^(-Results!$E$4))-1)</f>
        <v>1.226312318557305</v>
      </c>
      <c r="D39" s="6">
        <f ca="1">LN((RAND()^(-Results!$E$4))-1)</f>
        <v>3.4451535045762096</v>
      </c>
      <c r="E39" s="6">
        <f ca="1">LN((RAND()^(-Results!$E$4))-1)</f>
        <v>1.2098085162460432</v>
      </c>
      <c r="F39" s="6">
        <f ca="1">LN((RAND()^(-Results!$E$4))-1)</f>
        <v>0.59401029229951674</v>
      </c>
      <c r="G39" s="6">
        <f ca="1">LN((RAND()^(-Results!$E$4))-1)</f>
        <v>-1.0224493050478138</v>
      </c>
      <c r="H39" s="6">
        <f t="shared" ca="1" si="5"/>
        <v>-1.1594176727176053</v>
      </c>
      <c r="I39" s="10">
        <f ca="1">SUMPRODUCT(J39:O39,Results!B$12:G$12)+Results!$E$5*H39</f>
        <v>-62.736110128434532</v>
      </c>
      <c r="J39" s="10">
        <f ca="1">SUMPRODUCT($A39:$F39,Results!$B$15:$G$15)</f>
        <v>6.8159166384512631</v>
      </c>
      <c r="K39" s="10">
        <f ca="1">SUMPRODUCT($A39:$F39,Results!$B$16:$G$16)</f>
        <v>6.4451301735692592</v>
      </c>
      <c r="L39" s="10">
        <f ca="1">SUMPRODUCT($A39:$F39,Results!$B$17:$G$17)</f>
        <v>-8.0228576591721747</v>
      </c>
      <c r="M39" s="10">
        <f ca="1">SUMPRODUCT($A39:$F39,Results!$B$18:$G$18)</f>
        <v>-2.8412046928272487</v>
      </c>
      <c r="N39" s="10">
        <f ca="1">SUMPRODUCT($A39:$F39,Results!$B$19:$G$19)</f>
        <v>-8.9716522689645384</v>
      </c>
      <c r="O39" s="10">
        <f ca="1">SUMPRODUCT($A39:$F39,Results!$B$20:$G$20)</f>
        <v>6.4021795186840205</v>
      </c>
      <c r="P39" s="10" cm="1">
        <f t="array" aca="1" ref="P39" ca="1">SUMPRODUCT(J39:O39,TRANSPOSE(BL$20:BL$25))+$AD$20-$BL$27</f>
        <v>-56.161950475058482</v>
      </c>
      <c r="Q39" s="10" cm="1">
        <f t="array" aca="1" ref="Q39" ca="1">SUMPRODUCT(J39:O39,TRANSPOSE(ES$20:ES$25))+$AD$20-$ES$27</f>
        <v>-56.579621945898822</v>
      </c>
      <c r="R39" s="10">
        <f ca="1">I39-Results!$E$5*H39</f>
        <v>-58.09843943756411</v>
      </c>
      <c r="S39" s="10" cm="1">
        <f t="array" aca="1" ref="S39" ca="1">SUMPRODUCT(J39:O39,TRANSPOSE(AR$28:AR$33))+$AD$20-$AC$26</f>
        <v>-60.034010808665407</v>
      </c>
      <c r="T39" s="10">
        <f ca="1">SUMPRODUCT(J39:O39,Results!K$9:P$9)</f>
        <v>-57.792765648198937</v>
      </c>
      <c r="U39" s="10">
        <f ca="1">SUMPRODUCT(J39:O39,Results!K$9:P$9)+$AD$20-$AC$31</f>
        <v>-57.807641206710073</v>
      </c>
      <c r="V39" s="10">
        <f t="shared" ca="1" si="6"/>
        <v>-6.57415965337605</v>
      </c>
      <c r="W39" s="10">
        <f t="shared" ca="1" si="7"/>
        <v>-6.1564881825357105</v>
      </c>
      <c r="X39" s="10">
        <f t="shared" ca="1" si="8"/>
        <v>-4.6376706908704222</v>
      </c>
      <c r="Y39" s="10">
        <f t="shared" ca="1" si="9"/>
        <v>-2.7020993197691254</v>
      </c>
      <c r="Z39" s="10">
        <f t="shared" ca="1" si="10"/>
        <v>-62.459439366730841</v>
      </c>
      <c r="AA39" s="10">
        <f t="shared" ca="1" si="11"/>
        <v>-4.9284689217244591</v>
      </c>
      <c r="AK39" s="29"/>
      <c r="AQ39" s="6">
        <f ca="1">AR36/AQ36</f>
        <v>0.38053505174712371</v>
      </c>
      <c r="AX39" s="23">
        <f t="shared" ref="AX39:CC39" ca="1" si="64">AX25-$AN7/$AL7</f>
        <v>0</v>
      </c>
      <c r="AY39" s="23">
        <f t="shared" ca="1" si="64"/>
        <v>0.51960066459495557</v>
      </c>
      <c r="AZ39" s="23">
        <f t="shared" ca="1" si="64"/>
        <v>0.40493134764115402</v>
      </c>
      <c r="BA39" s="23">
        <f t="shared" ca="1" si="64"/>
        <v>0.44667525727069801</v>
      </c>
      <c r="BB39" s="23">
        <f t="shared" ca="1" si="64"/>
        <v>0.42879020729838713</v>
      </c>
      <c r="BC39" s="23">
        <f t="shared" ca="1" si="64"/>
        <v>0.42000029527433291</v>
      </c>
      <c r="BD39" s="23">
        <f t="shared" ca="1" si="64"/>
        <v>0.40444256570333881</v>
      </c>
      <c r="BE39" s="23">
        <f t="shared" ca="1" si="64"/>
        <v>0.38890979042638074</v>
      </c>
      <c r="BF39" s="23">
        <f t="shared" ca="1" si="64"/>
        <v>0.37270162710727917</v>
      </c>
      <c r="BG39" s="23">
        <f t="shared" ca="1" si="64"/>
        <v>0.35669355440669781</v>
      </c>
      <c r="BH39" s="23">
        <f t="shared" ca="1" si="64"/>
        <v>0.34097422955688916</v>
      </c>
      <c r="BI39" s="23">
        <f t="shared" ca="1" si="64"/>
        <v>0.32566963296076601</v>
      </c>
      <c r="BJ39" s="23">
        <f t="shared" ca="1" si="64"/>
        <v>0.31079186847491291</v>
      </c>
      <c r="BK39" s="23">
        <f t="shared" ca="1" si="64"/>
        <v>0.29633238071120616</v>
      </c>
      <c r="BL39" s="23">
        <f t="shared" ca="1" si="64"/>
        <v>0.2822634961232624</v>
      </c>
      <c r="BM39" s="23">
        <f t="shared" ca="1" si="64"/>
        <v>0.26855362430134266</v>
      </c>
      <c r="BN39" s="23">
        <f t="shared" ca="1" si="64"/>
        <v>0.25517112951844045</v>
      </c>
      <c r="BO39" s="23">
        <f t="shared" ca="1" si="64"/>
        <v>0.24208721707782699</v>
      </c>
      <c r="BP39" s="23">
        <f t="shared" ca="1" si="64"/>
        <v>0.22927673892138167</v>
      </c>
      <c r="BQ39" s="23">
        <f t="shared" ca="1" si="64"/>
        <v>0.21671833345510416</v>
      </c>
      <c r="BR39" s="23">
        <f t="shared" ca="1" si="64"/>
        <v>0.20439412668099677</v>
      </c>
      <c r="BS39" s="23">
        <f t="shared" ca="1" si="64"/>
        <v>0.19228928552719404</v>
      </c>
      <c r="BT39" s="23">
        <f t="shared" ca="1" si="64"/>
        <v>0.18039153266859409</v>
      </c>
      <c r="BU39" s="23">
        <f t="shared" ca="1" si="64"/>
        <v>0.16869068978714852</v>
      </c>
      <c r="BV39" s="23">
        <f t="shared" ca="1" si="64"/>
        <v>0.1571782748655044</v>
      </c>
      <c r="BW39" s="23">
        <f t="shared" ca="1" si="64"/>
        <v>0.14584716167123957</v>
      </c>
      <c r="BX39" s="23">
        <f t="shared" ca="1" si="64"/>
        <v>0.13469129935810309</v>
      </c>
      <c r="BY39" s="23">
        <f t="shared" ca="1" si="64"/>
        <v>0.12370548583471264</v>
      </c>
      <c r="BZ39" s="23">
        <f t="shared" ca="1" si="64"/>
        <v>0.11288518700517947</v>
      </c>
      <c r="CA39" s="23">
        <f t="shared" ca="1" si="64"/>
        <v>0.10222639400286848</v>
      </c>
      <c r="CB39" s="23">
        <f t="shared" ca="1" si="64"/>
        <v>9.1725511252397141E-2</v>
      </c>
      <c r="CC39" s="23">
        <f t="shared" ca="1" si="64"/>
        <v>8.1379269184213898E-2</v>
      </c>
      <c r="CD39" s="23">
        <f t="shared" ref="CD39:DI39" ca="1" si="65">CD25-$AN7/$AL7</f>
        <v>7.1184656452281558E-2</v>
      </c>
      <c r="CE39" s="23">
        <f t="shared" ca="1" si="65"/>
        <v>6.1138867456869583E-2</v>
      </c>
      <c r="CF39" s="23">
        <f t="shared" ca="1" si="65"/>
        <v>5.1239261804113312E-2</v>
      </c>
      <c r="CG39" s="23">
        <f t="shared" ca="1" si="65"/>
        <v>4.1483333030992053E-2</v>
      </c>
      <c r="CH39" s="23">
        <f t="shared" ca="1" si="65"/>
        <v>3.1868684495537813E-2</v>
      </c>
      <c r="CI39" s="23">
        <f t="shared" ca="1" si="65"/>
        <v>2.239301079206224E-2</v>
      </c>
      <c r="CJ39" s="23">
        <f t="shared" ca="1" si="65"/>
        <v>1.3054083416999429E-2</v>
      </c>
      <c r="CK39" s="23">
        <f t="shared" ca="1" si="65"/>
        <v>3.8497396991403754E-3</v>
      </c>
      <c r="CL39" s="23">
        <f t="shared" ca="1" si="65"/>
        <v>-5.2221257665379106E-3</v>
      </c>
      <c r="CM39" s="23">
        <f t="shared" ca="1" si="65"/>
        <v>-1.41635677668972E-2</v>
      </c>
      <c r="CN39" s="23">
        <f t="shared" ca="1" si="65"/>
        <v>-2.29765956501089E-2</v>
      </c>
      <c r="CO39" s="23">
        <f t="shared" ca="1" si="65"/>
        <v>-3.166317738132518E-2</v>
      </c>
      <c r="CP39" s="23">
        <f t="shared" ca="1" si="65"/>
        <v>-4.0225242738541001E-2</v>
      </c>
      <c r="CQ39" s="23">
        <f t="shared" ca="1" si="65"/>
        <v>-4.8664685850625444E-2</v>
      </c>
      <c r="CR39" s="23">
        <f t="shared" ca="1" si="65"/>
        <v>-5.6983367231904003E-2</v>
      </c>
      <c r="CS39" s="23">
        <f t="shared" ca="1" si="65"/>
        <v>-6.5183115431241445E-2</v>
      </c>
      <c r="CT39" s="23">
        <f t="shared" ca="1" si="65"/>
        <v>-7.3265728385677686E-2</v>
      </c>
      <c r="CU39" s="23">
        <f t="shared" ca="1" si="65"/>
        <v>-8.1232974547362558E-2</v>
      </c>
      <c r="CV39" s="23">
        <f t="shared" ca="1" si="65"/>
        <v>-8.9086593836241734E-2</v>
      </c>
      <c r="CW39" s="23">
        <f t="shared" ca="1" si="65"/>
        <v>-9.6828298458517148E-2</v>
      </c>
      <c r="CX39" s="23">
        <f t="shared" ca="1" si="65"/>
        <v>-0.10445977362141345</v>
      </c>
      <c r="CY39" s="23">
        <f t="shared" ca="1" si="65"/>
        <v>-0.1119826781675477</v>
      </c>
      <c r="CZ39" s="23">
        <f t="shared" ca="1" si="65"/>
        <v>-0.11939864514667287</v>
      </c>
      <c r="DA39" s="23">
        <f t="shared" ca="1" si="65"/>
        <v>-0.12670928233836398</v>
      </c>
      <c r="DB39" s="23">
        <f t="shared" ca="1" si="65"/>
        <v>-0.13391617273600009</v>
      </c>
      <c r="DC39" s="23">
        <f t="shared" ca="1" si="65"/>
        <v>-0.14102087499995242</v>
      </c>
      <c r="DD39" s="23">
        <f t="shared" ca="1" si="65"/>
        <v>-0.14802492388602895</v>
      </c>
      <c r="DE39" s="23">
        <f t="shared" ca="1" si="65"/>
        <v>-0.15492983065379451</v>
      </c>
      <c r="DF39" s="23">
        <f t="shared" ca="1" si="65"/>
        <v>-0.16173708345831583</v>
      </c>
      <c r="DG39" s="23">
        <f t="shared" ca="1" si="65"/>
        <v>-0.16844814772804306</v>
      </c>
      <c r="DH39" s="23">
        <f t="shared" ca="1" si="65"/>
        <v>-0.17506446653092445</v>
      </c>
      <c r="DI39" s="23">
        <f t="shared" ca="1" si="65"/>
        <v>-0.18158746093035472</v>
      </c>
      <c r="DJ39" s="23">
        <f t="shared" ref="DJ39:ES39" ca="1" si="66">DJ25-$AN7/$AL7</f>
        <v>-0.18801853033220883</v>
      </c>
      <c r="DK39" s="23">
        <f t="shared" ca="1" si="66"/>
        <v>-0.19435905282392363</v>
      </c>
      <c r="DL39" s="23">
        <f t="shared" ca="1" si="66"/>
        <v>-0.20061038550638055</v>
      </c>
      <c r="DM39" s="23">
        <f t="shared" ca="1" si="66"/>
        <v>-0.20677386481918059</v>
      </c>
      <c r="DN39" s="23">
        <f t="shared" ca="1" si="66"/>
        <v>-0.21285080685978142</v>
      </c>
      <c r="DO39" s="23">
        <f t="shared" ca="1" si="66"/>
        <v>-0.21884250769686542</v>
      </c>
      <c r="DP39" s="23">
        <f t="shared" ca="1" si="66"/>
        <v>-0.22475024367824181</v>
      </c>
      <c r="DQ39" s="23">
        <f t="shared" ca="1" si="66"/>
        <v>-0.23057527173352876</v>
      </c>
      <c r="DR39" s="23">
        <f t="shared" ca="1" si="66"/>
        <v>-0.23631882967181683</v>
      </c>
      <c r="DS39" s="23">
        <f t="shared" ca="1" si="66"/>
        <v>-0.24198213647448497</v>
      </c>
      <c r="DT39" s="23">
        <f t="shared" ca="1" si="66"/>
        <v>-0.24756639258331581</v>
      </c>
      <c r="DU39" s="23">
        <f t="shared" ca="1" si="66"/>
        <v>-0.25307278018403534</v>
      </c>
      <c r="DV39" s="23">
        <f t="shared" ca="1" si="66"/>
        <v>-0.25850246348538608</v>
      </c>
      <c r="DW39" s="23">
        <f t="shared" ca="1" si="66"/>
        <v>-0.26385658899384112</v>
      </c>
      <c r="DX39" s="23">
        <f t="shared" ca="1" si="66"/>
        <v>-0.26913628578403981</v>
      </c>
      <c r="DY39" s="23">
        <f t="shared" ca="1" si="66"/>
        <v>-0.27434266576503541</v>
      </c>
      <c r="DZ39" s="23">
        <f t="shared" ca="1" si="66"/>
        <v>-0.27947682394243234</v>
      </c>
      <c r="EA39" s="23">
        <f t="shared" ca="1" si="66"/>
        <v>-0.28453983867648169</v>
      </c>
      <c r="EB39" s="23">
        <f t="shared" ca="1" si="66"/>
        <v>-0.28953277193621285</v>
      </c>
      <c r="EC39" s="23">
        <f t="shared" ca="1" si="66"/>
        <v>-0.29445666954965732</v>
      </c>
      <c r="ED39" s="23">
        <f t="shared" ca="1" si="66"/>
        <v>-0.29931256145024077</v>
      </c>
      <c r="EE39" s="23">
        <f t="shared" ca="1" si="66"/>
        <v>-0.30410146191939624</v>
      </c>
      <c r="EF39" s="23">
        <f t="shared" ca="1" si="66"/>
        <v>-0.30882436982546313</v>
      </c>
      <c r="EG39" s="23">
        <f t="shared" ca="1" si="66"/>
        <v>-0.31348226885893093</v>
      </c>
      <c r="EH39" s="23">
        <f t="shared" ca="1" si="66"/>
        <v>-0.31807612776408445</v>
      </c>
      <c r="EI39" s="23">
        <f t="shared" ca="1" si="66"/>
        <v>-0.32260690056710528</v>
      </c>
      <c r="EJ39" s="23">
        <f t="shared" ca="1" si="66"/>
        <v>-0.32707552680068686</v>
      </c>
      <c r="EK39" s="23">
        <f t="shared" ca="1" si="66"/>
        <v>-0.33148293172521548</v>
      </c>
      <c r="EL39" s="23">
        <f t="shared" ca="1" si="66"/>
        <v>-0.33583002654657257</v>
      </c>
      <c r="EM39" s="23">
        <f t="shared" ca="1" si="66"/>
        <v>-0.34011770863060642</v>
      </c>
      <c r="EN39" s="23">
        <f t="shared" ca="1" si="66"/>
        <v>-0.34434686171432793</v>
      </c>
      <c r="EO39" s="23">
        <f t="shared" ca="1" si="66"/>
        <v>-0.34851835611387894</v>
      </c>
      <c r="EP39" s="23">
        <f t="shared" ca="1" si="66"/>
        <v>-0.35263304892932434</v>
      </c>
      <c r="EQ39" s="23">
        <f t="shared" ca="1" si="66"/>
        <v>-0.35669178424631354</v>
      </c>
      <c r="ER39" s="23">
        <f t="shared" ca="1" si="66"/>
        <v>-0.36069539333466283</v>
      </c>
      <c r="ES39" s="23">
        <f t="shared" ca="1" si="66"/>
        <v>-0.36464469484390327</v>
      </c>
    </row>
    <row r="40" spans="1:149">
      <c r="A40" s="6">
        <f ca="1">LN((RAND()^(-Results!$E$4))-1)</f>
        <v>1.2206437274472801</v>
      </c>
      <c r="B40" s="6">
        <f ca="1">LN((RAND()^(-Results!$E$4))-1)</f>
        <v>-0.39655439043390289</v>
      </c>
      <c r="C40" s="6">
        <f ca="1">LN((RAND()^(-Results!$E$4))-1)</f>
        <v>-1.7576349786617509</v>
      </c>
      <c r="D40" s="6">
        <f ca="1">LN((RAND()^(-Results!$E$4))-1)</f>
        <v>2.5623809203026346</v>
      </c>
      <c r="E40" s="6">
        <f ca="1">LN((RAND()^(-Results!$E$4))-1)</f>
        <v>-0.313590559998008</v>
      </c>
      <c r="F40" s="6">
        <f ca="1">LN((RAND()^(-Results!$E$4))-1)</f>
        <v>1.112815531848085</v>
      </c>
      <c r="G40" s="6">
        <f ca="1">LN((RAND()^(-Results!$E$4))-1)</f>
        <v>-1.22296678587276</v>
      </c>
      <c r="H40" s="6">
        <f t="shared" ca="1" si="5"/>
        <v>-1.3599351535425515</v>
      </c>
      <c r="I40" s="10">
        <f ca="1">SUMPRODUCT(J40:O40,Results!B$12:G$12)+Results!$E$5*H40</f>
        <v>-60.474358010216974</v>
      </c>
      <c r="J40" s="10">
        <f ca="1">SUMPRODUCT($A40:$F40,Results!$B$15:$G$15)</f>
        <v>4.853726972726685</v>
      </c>
      <c r="K40" s="10">
        <f ca="1">SUMPRODUCT($A40:$F40,Results!$B$16:$G$16)</f>
        <v>4.4819412958087046</v>
      </c>
      <c r="L40" s="10">
        <f ca="1">SUMPRODUCT($A40:$F40,Results!$B$17:$G$17)</f>
        <v>-13.456222147999002</v>
      </c>
      <c r="M40" s="10">
        <f ca="1">SUMPRODUCT($A40:$F40,Results!$B$18:$G$18)</f>
        <v>-7.0556322945386274</v>
      </c>
      <c r="N40" s="10">
        <f ca="1">SUMPRODUCT($A40:$F40,Results!$B$19:$G$19)</f>
        <v>0.22217158040781859</v>
      </c>
      <c r="O40" s="10">
        <f ca="1">SUMPRODUCT($A40:$F40,Results!$B$20:$G$20)</f>
        <v>6.875508080178748</v>
      </c>
      <c r="P40" s="10" cm="1">
        <f t="array" aca="1" ref="P40" ca="1">SUMPRODUCT(J40:O40,TRANSPOSE(BL$20:BL$25))+$AD$20-$BL$27</f>
        <v>-55.150085753409428</v>
      </c>
      <c r="Q40" s="10" cm="1">
        <f t="array" aca="1" ref="Q40" ca="1">SUMPRODUCT(J40:O40,TRANSPOSE(ES$20:ES$25))+$AD$20-$ES$27</f>
        <v>-54.622961109490944</v>
      </c>
      <c r="R40" s="10">
        <f ca="1">I40-Results!$E$5*H40</f>
        <v>-55.034617396046769</v>
      </c>
      <c r="S40" s="10" cm="1">
        <f t="array" aca="1" ref="S40" ca="1">SUMPRODUCT(J40:O40,TRANSPOSE(AR$28:AR$33))+$AD$20-$AC$26</f>
        <v>-59.755799905502066</v>
      </c>
      <c r="T40" s="10">
        <f ca="1">SUMPRODUCT(J40:O40,Results!K$9:P$9)</f>
        <v>-54.289799582557279</v>
      </c>
      <c r="U40" s="10">
        <f ca="1">SUMPRODUCT(J40:O40,Results!K$9:P$9)+$AD$20-$AC$31</f>
        <v>-54.304675141068415</v>
      </c>
      <c r="V40" s="10">
        <f t="shared" ca="1" si="6"/>
        <v>-5.3242722568075465</v>
      </c>
      <c r="W40" s="10">
        <f t="shared" ca="1" si="7"/>
        <v>-5.85139690072603</v>
      </c>
      <c r="X40" s="10">
        <f t="shared" ca="1" si="8"/>
        <v>-5.4397406141702049</v>
      </c>
      <c r="Y40" s="10">
        <f t="shared" ca="1" si="9"/>
        <v>-0.71855810471490855</v>
      </c>
      <c r="Z40" s="10">
        <f t="shared" ca="1" si="10"/>
        <v>-60.197687248513283</v>
      </c>
      <c r="AA40" s="10">
        <f t="shared" ca="1" si="11"/>
        <v>-6.1696828691485592</v>
      </c>
      <c r="AK40" s="29"/>
    </row>
    <row r="41" spans="1:149">
      <c r="A41" s="6">
        <f ca="1">LN((RAND()^(-Results!$E$4))-1)</f>
        <v>-2.0496557593068681</v>
      </c>
      <c r="B41" s="6">
        <f ca="1">LN((RAND()^(-Results!$E$4))-1)</f>
        <v>1.7720378659180589</v>
      </c>
      <c r="C41" s="6">
        <f ca="1">LN((RAND()^(-Results!$E$4))-1)</f>
        <v>-0.76657145173200503</v>
      </c>
      <c r="D41" s="6">
        <f ca="1">LN((RAND()^(-Results!$E$4))-1)</f>
        <v>-1.8035695246291137</v>
      </c>
      <c r="E41" s="6">
        <f ca="1">LN((RAND()^(-Results!$E$4))-1)</f>
        <v>1.6536062462215</v>
      </c>
      <c r="F41" s="6">
        <f ca="1">LN((RAND()^(-Results!$E$4))-1)</f>
        <v>-0.43500327038270309</v>
      </c>
      <c r="G41" s="6">
        <f ca="1">LN((RAND()^(-Results!$E$4))-1)</f>
        <v>2.7556225424666745</v>
      </c>
      <c r="H41" s="6">
        <f t="shared" ca="1" si="5"/>
        <v>2.618654174796883</v>
      </c>
      <c r="I41" s="10">
        <f ca="1">SUMPRODUCT(J41:O41,Results!B$12:G$12)+Results!$E$5*H41</f>
        <v>37.143699895822252</v>
      </c>
      <c r="J41" s="10">
        <f ca="1">SUMPRODUCT($A41:$F41,Results!$B$15:$G$15)</f>
        <v>-11.758070391127507</v>
      </c>
      <c r="K41" s="10">
        <f ca="1">SUMPRODUCT($A41:$F41,Results!$B$16:$G$16)</f>
        <v>0.60019083043662991</v>
      </c>
      <c r="L41" s="10">
        <f ca="1">SUMPRODUCT($A41:$F41,Results!$B$17:$G$17)</f>
        <v>7.0691405796773292</v>
      </c>
      <c r="M41" s="10">
        <f ca="1">SUMPRODUCT($A41:$F41,Results!$B$18:$G$18)</f>
        <v>8.8911760332378496</v>
      </c>
      <c r="N41" s="10">
        <f ca="1">SUMPRODUCT($A41:$F41,Results!$B$19:$G$19)</f>
        <v>-8.1720659976711882</v>
      </c>
      <c r="O41" s="10">
        <f ca="1">SUMPRODUCT($A41:$F41,Results!$B$20:$G$20)</f>
        <v>-1.1482589472612406</v>
      </c>
      <c r="P41" s="10" cm="1">
        <f t="array" aca="1" ref="P41" ca="1">SUMPRODUCT(J41:O41,TRANSPOSE(BL$20:BL$25))+$AD$20-$BL$27</f>
        <v>27.84381683250664</v>
      </c>
      <c r="Q41" s="10" cm="1">
        <f t="array" aca="1" ref="Q41" ca="1">SUMPRODUCT(J41:O41,TRANSPOSE(ES$20:ES$25))+$AD$20-$ES$27</f>
        <v>26.897914449867947</v>
      </c>
      <c r="R41" s="10">
        <f ca="1">I41-Results!$E$5*H41</f>
        <v>26.66908319663472</v>
      </c>
      <c r="S41" s="10" cm="1">
        <f t="array" aca="1" ref="S41" ca="1">SUMPRODUCT(J41:O41,TRANSPOSE(AR$28:AR$33))+$AD$20-$AC$26</f>
        <v>27.146599714231655</v>
      </c>
      <c r="T41" s="10">
        <f ca="1">SUMPRODUCT(J41:O41,Results!K$9:P$9)</f>
        <v>26.635072379521134</v>
      </c>
      <c r="U41" s="10">
        <f ca="1">SUMPRODUCT(J41:O41,Results!K$9:P$9)+$AD$20-$AC$31</f>
        <v>26.620196821009998</v>
      </c>
      <c r="V41" s="10">
        <f t="shared" ca="1" si="6"/>
        <v>9.2998830633156118</v>
      </c>
      <c r="W41" s="10">
        <f t="shared" ca="1" si="7"/>
        <v>10.245785445954304</v>
      </c>
      <c r="X41" s="10">
        <f t="shared" ca="1" si="8"/>
        <v>10.474616699187532</v>
      </c>
      <c r="Y41" s="10">
        <f t="shared" ca="1" si="9"/>
        <v>9.9971001815905964</v>
      </c>
      <c r="Z41" s="10">
        <f t="shared" ca="1" si="10"/>
        <v>37.420370657525943</v>
      </c>
      <c r="AA41" s="10">
        <f t="shared" ca="1" si="11"/>
        <v>10.523503074812254</v>
      </c>
      <c r="AK41" s="29"/>
      <c r="AX41" s="6">
        <f t="shared" ref="AX41:CC41" ca="1" si="67">SQRT(SUMPRODUCT(AX34:AX39,AX34:AX39))</f>
        <v>0</v>
      </c>
      <c r="AY41">
        <f t="shared" ca="1" si="67"/>
        <v>1.5057926560666157</v>
      </c>
      <c r="AZ41">
        <f t="shared" ca="1" si="67"/>
        <v>1.3578364063772412</v>
      </c>
      <c r="BA41">
        <f t="shared" ca="1" si="67"/>
        <v>1.6046023511205547</v>
      </c>
      <c r="BB41">
        <f t="shared" ca="1" si="67"/>
        <v>1.693092838994706</v>
      </c>
      <c r="BC41">
        <f t="shared" ca="1" si="67"/>
        <v>1.7813455244487666</v>
      </c>
      <c r="BD41">
        <f t="shared" ca="1" si="67"/>
        <v>1.8383632049439333</v>
      </c>
      <c r="BE41">
        <f t="shared" ca="1" si="67"/>
        <v>1.8821663203411938</v>
      </c>
      <c r="BF41">
        <f t="shared" ca="1" si="67"/>
        <v>1.9143877849684146</v>
      </c>
      <c r="BG41">
        <f t="shared" ca="1" si="67"/>
        <v>1.9391969917966598</v>
      </c>
      <c r="BH41">
        <f t="shared" ca="1" si="67"/>
        <v>1.9585994997265874</v>
      </c>
      <c r="BI41">
        <f t="shared" ca="1" si="67"/>
        <v>1.974226716856093</v>
      </c>
      <c r="BJ41">
        <f t="shared" ca="1" si="67"/>
        <v>1.9871439227194587</v>
      </c>
      <c r="BK41">
        <f t="shared" ca="1" si="67"/>
        <v>1.9981190226727281</v>
      </c>
      <c r="BL41">
        <f t="shared" ca="1" si="67"/>
        <v>2.0076897011998045</v>
      </c>
      <c r="BM41">
        <f t="shared" ca="1" si="67"/>
        <v>2.016241200844481</v>
      </c>
      <c r="BN41">
        <f t="shared" ca="1" si="67"/>
        <v>2.024049837877496</v>
      </c>
      <c r="BO41">
        <f t="shared" ca="1" si="67"/>
        <v>2.0313155237169012</v>
      </c>
      <c r="BP41">
        <f t="shared" ca="1" si="67"/>
        <v>2.0381834984076126</v>
      </c>
      <c r="BQ41">
        <f t="shared" ca="1" si="67"/>
        <v>2.0447597432364999</v>
      </c>
      <c r="BR41">
        <f t="shared" ca="1" si="67"/>
        <v>2.0511217907366244</v>
      </c>
      <c r="BS41">
        <f t="shared" ca="1" si="67"/>
        <v>2.0573264401264919</v>
      </c>
      <c r="BT41">
        <f t="shared" ca="1" si="67"/>
        <v>2.0634152922809981</v>
      </c>
      <c r="BU41">
        <f t="shared" ca="1" si="67"/>
        <v>2.0694187569213973</v>
      </c>
      <c r="BV41">
        <f t="shared" ca="1" si="67"/>
        <v>2.0753589725439965</v>
      </c>
      <c r="BW41">
        <f t="shared" ca="1" si="67"/>
        <v>2.0812519477707219</v>
      </c>
      <c r="BX41">
        <f t="shared" ca="1" si="67"/>
        <v>2.0871091400766391</v>
      </c>
      <c r="BY41">
        <f t="shared" ca="1" si="67"/>
        <v>2.0929386251281747</v>
      </c>
      <c r="BZ41">
        <f t="shared" ca="1" si="67"/>
        <v>2.0987459662278285</v>
      </c>
      <c r="CA41">
        <f t="shared" ca="1" si="67"/>
        <v>2.104534862819075</v>
      </c>
      <c r="CB41">
        <f t="shared" ca="1" si="67"/>
        <v>2.1103076353969445</v>
      </c>
      <c r="CC41">
        <f t="shared" ca="1" si="67"/>
        <v>2.1160655887645952</v>
      </c>
      <c r="CD41">
        <f t="shared" ref="CD41:DI41" ca="1" si="68">SQRT(SUMPRODUCT(CD34:CD39,CD34:CD39))</f>
        <v>2.1218092844933079</v>
      </c>
      <c r="CE41">
        <f t="shared" ca="1" si="68"/>
        <v>2.1275387454096206</v>
      </c>
      <c r="CF41">
        <f t="shared" ca="1" si="68"/>
        <v>2.1332536090682495</v>
      </c>
      <c r="CG41">
        <f t="shared" ca="1" si="68"/>
        <v>2.1389532428608731</v>
      </c>
      <c r="CH41">
        <f t="shared" ca="1" si="68"/>
        <v>2.1446368302282206</v>
      </c>
      <c r="CI41">
        <f t="shared" ca="1" si="68"/>
        <v>2.1503034350807515</v>
      </c>
      <c r="CJ41">
        <f t="shared" ca="1" si="68"/>
        <v>2.155952049772758</v>
      </c>
      <c r="CK41">
        <f t="shared" ca="1" si="68"/>
        <v>2.1615816306581723</v>
      </c>
      <c r="CL41">
        <f t="shared" ca="1" si="68"/>
        <v>2.1671911242687818</v>
      </c>
      <c r="CM41">
        <f t="shared" ca="1" si="68"/>
        <v>2.1727794864129835</v>
      </c>
      <c r="CN41">
        <f t="shared" ca="1" si="68"/>
        <v>2.1783456959336789</v>
      </c>
      <c r="CO41">
        <f t="shared" ca="1" si="68"/>
        <v>2.1838887644415461</v>
      </c>
      <c r="CP41">
        <f t="shared" ca="1" si="68"/>
        <v>2.1894077430207197</v>
      </c>
      <c r="CQ41">
        <f t="shared" ca="1" si="68"/>
        <v>2.194901726662315</v>
      </c>
      <c r="CR41">
        <f t="shared" ca="1" si="68"/>
        <v>2.2003698569982757</v>
      </c>
      <c r="CS41">
        <f t="shared" ca="1" si="68"/>
        <v>2.2058113237693222</v>
      </c>
      <c r="CT41">
        <f t="shared" ca="1" si="68"/>
        <v>2.211225365355574</v>
      </c>
      <c r="CU41">
        <f t="shared" ca="1" si="68"/>
        <v>2.2166112686186135</v>
      </c>
      <c r="CV41">
        <f t="shared" ca="1" si="68"/>
        <v>2.2219683682431577</v>
      </c>
      <c r="CW41">
        <f t="shared" ca="1" si="68"/>
        <v>2.2272960457205127</v>
      </c>
      <c r="CX41">
        <f t="shared" ca="1" si="68"/>
        <v>2.2325937280810688</v>
      </c>
      <c r="CY41">
        <f t="shared" ca="1" si="68"/>
        <v>2.2378608864565517</v>
      </c>
      <c r="CZ41">
        <f t="shared" ca="1" si="68"/>
        <v>2.2430970345326422</v>
      </c>
      <c r="DA41">
        <f t="shared" ca="1" si="68"/>
        <v>2.2483017269372754</v>
      </c>
      <c r="DB41">
        <f t="shared" ca="1" si="68"/>
        <v>2.2534745575983339</v>
      </c>
      <c r="DC41">
        <f t="shared" ca="1" si="68"/>
        <v>2.2586151580956897</v>
      </c>
      <c r="DD41">
        <f t="shared" ca="1" si="68"/>
        <v>2.2637231960258304</v>
      </c>
      <c r="DE41">
        <f t="shared" ca="1" si="68"/>
        <v>2.2687983733923245</v>
      </c>
      <c r="DF41">
        <f t="shared" ca="1" si="68"/>
        <v>2.2738404250315241</v>
      </c>
      <c r="DG41">
        <f t="shared" ca="1" si="68"/>
        <v>2.2788491170800405</v>
      </c>
      <c r="DH41">
        <f t="shared" ca="1" si="68"/>
        <v>2.2838242454883759</v>
      </c>
      <c r="DI41">
        <f t="shared" ca="1" si="68"/>
        <v>2.2887656345834402</v>
      </c>
      <c r="DJ41">
        <f t="shared" ref="DJ41:ES41" ca="1" si="69">SQRT(SUMPRODUCT(DJ34:DJ39,DJ34:DJ39))</f>
        <v>2.2936731356814946</v>
      </c>
      <c r="DK41">
        <f t="shared" ca="1" si="69"/>
        <v>2.2985466257521447</v>
      </c>
      <c r="DL41">
        <f t="shared" ca="1" si="69"/>
        <v>2.3033860061333393</v>
      </c>
      <c r="DM41">
        <f t="shared" ca="1" si="69"/>
        <v>2.3081912012968471</v>
      </c>
      <c r="DN41">
        <f t="shared" ca="1" si="69"/>
        <v>2.3129621576633346</v>
      </c>
      <c r="DO41">
        <f t="shared" ca="1" si="69"/>
        <v>2.3176988424659037</v>
      </c>
      <c r="DP41">
        <f t="shared" ca="1" si="69"/>
        <v>2.3224012426607978</v>
      </c>
      <c r="DQ41">
        <f t="shared" ca="1" si="69"/>
        <v>2.3270693638838496</v>
      </c>
      <c r="DR41">
        <f t="shared" ca="1" si="69"/>
        <v>2.3317032294511941</v>
      </c>
      <c r="DS41">
        <f t="shared" ca="1" si="69"/>
        <v>2.3363028794027119</v>
      </c>
      <c r="DT41">
        <f t="shared" ca="1" si="69"/>
        <v>2.3408683695866803</v>
      </c>
      <c r="DU41">
        <f t="shared" ca="1" si="69"/>
        <v>2.3453997707840872</v>
      </c>
      <c r="DV41">
        <f t="shared" ca="1" si="69"/>
        <v>2.3498971678711174</v>
      </c>
      <c r="DW41">
        <f t="shared" ca="1" si="69"/>
        <v>2.3543606590182997</v>
      </c>
      <c r="DX41">
        <f t="shared" ca="1" si="69"/>
        <v>2.3587903549248983</v>
      </c>
      <c r="DY41">
        <f t="shared" ca="1" si="69"/>
        <v>2.3631863780871112</v>
      </c>
      <c r="DZ41">
        <f t="shared" ca="1" si="69"/>
        <v>2.3675488620987264</v>
      </c>
      <c r="EA41">
        <f t="shared" ca="1" si="69"/>
        <v>2.3718779509829195</v>
      </c>
      <c r="EB41">
        <f t="shared" ca="1" si="69"/>
        <v>2.376173798553888</v>
      </c>
      <c r="EC41">
        <f t="shared" ca="1" si="69"/>
        <v>2.3804365678071298</v>
      </c>
      <c r="ED41">
        <f t="shared" ca="1" si="69"/>
        <v>2.3846664303371536</v>
      </c>
      <c r="EE41">
        <f t="shared" ca="1" si="69"/>
        <v>2.3888635657814827</v>
      </c>
      <c r="EF41">
        <f t="shared" ca="1" si="69"/>
        <v>2.3930281612898749</v>
      </c>
      <c r="EG41">
        <f t="shared" ca="1" si="69"/>
        <v>2.3971604110176798</v>
      </c>
      <c r="EH41">
        <f t="shared" ca="1" si="69"/>
        <v>2.4012605156423357</v>
      </c>
      <c r="EI41">
        <f t="shared" ca="1" si="69"/>
        <v>2.4053286819020392</v>
      </c>
      <c r="EJ41">
        <f t="shared" ca="1" si="69"/>
        <v>2.4093651221556351</v>
      </c>
      <c r="EK41">
        <f t="shared" ca="1" si="69"/>
        <v>2.4133700539628582</v>
      </c>
      <c r="EL41">
        <f t="shared" ca="1" si="69"/>
        <v>2.4173436996840389</v>
      </c>
      <c r="EM41">
        <f t="shared" ca="1" si="69"/>
        <v>2.4212862860984834</v>
      </c>
      <c r="EN41">
        <f t="shared" ca="1" si="69"/>
        <v>2.4251980440407075</v>
      </c>
      <c r="EO41">
        <f t="shared" ca="1" si="69"/>
        <v>2.4290792080537895</v>
      </c>
      <c r="EP41">
        <f t="shared" ca="1" si="69"/>
        <v>2.4329300160591032</v>
      </c>
      <c r="EQ41">
        <f t="shared" ca="1" si="69"/>
        <v>2.436750709041744</v>
      </c>
      <c r="ER41">
        <f t="shared" ca="1" si="69"/>
        <v>2.4405415307509779</v>
      </c>
      <c r="ES41">
        <f t="shared" ca="1" si="69"/>
        <v>2.4443027274150748</v>
      </c>
    </row>
    <row r="42" spans="1:149">
      <c r="A42" s="6">
        <f ca="1">LN((RAND()^(-Results!$E$4))-1)</f>
        <v>-1.2372090240961637</v>
      </c>
      <c r="B42" s="6">
        <f ca="1">LN((RAND()^(-Results!$E$4))-1)</f>
        <v>0.86825285800535013</v>
      </c>
      <c r="C42" s="6">
        <f ca="1">LN((RAND()^(-Results!$E$4))-1)</f>
        <v>5.5774853918286543E-2</v>
      </c>
      <c r="D42" s="6">
        <f ca="1">LN((RAND()^(-Results!$E$4))-1)</f>
        <v>-1.4950623928239286</v>
      </c>
      <c r="E42" s="6">
        <f ca="1">LN((RAND()^(-Results!$E$4))-1)</f>
        <v>-2.1557366336730048</v>
      </c>
      <c r="F42" s="6">
        <f ca="1">LN((RAND()^(-Results!$E$4))-1)</f>
        <v>-0.91835965084959781</v>
      </c>
      <c r="G42" s="6">
        <f ca="1">LN((RAND()^(-Results!$E$4))-1)</f>
        <v>2.0968251360141017</v>
      </c>
      <c r="H42" s="6">
        <f t="shared" ca="1" si="5"/>
        <v>1.9598567683443102</v>
      </c>
      <c r="I42" s="10">
        <f ca="1">SUMPRODUCT(J42:O42,Results!B$12:G$12)+Results!$E$5*H42</f>
        <v>73.488225149289946</v>
      </c>
      <c r="J42" s="10">
        <f ca="1">SUMPRODUCT($A42:$F42,Results!$B$15:$G$15)</f>
        <v>-5.0150102863032444</v>
      </c>
      <c r="K42" s="10">
        <f ca="1">SUMPRODUCT($A42:$F42,Results!$B$16:$G$16)</f>
        <v>-2.8505301032033139</v>
      </c>
      <c r="L42" s="10">
        <f ca="1">SUMPRODUCT($A42:$F42,Results!$B$17:$G$17)</f>
        <v>11.145192140381535</v>
      </c>
      <c r="M42" s="10">
        <f ca="1">SUMPRODUCT($A42:$F42,Results!$B$18:$G$18)</f>
        <v>-0.84163265689742039</v>
      </c>
      <c r="N42" s="10">
        <f ca="1">SUMPRODUCT($A42:$F42,Results!$B$19:$G$19)</f>
        <v>12.713774654430244</v>
      </c>
      <c r="O42" s="10">
        <f ca="1">SUMPRODUCT($A42:$F42,Results!$B$20:$G$20)</f>
        <v>-3.5702124437491736</v>
      </c>
      <c r="P42" s="10" cm="1">
        <f t="array" aca="1" ref="P42" ca="1">SUMPRODUCT(J42:O42,TRANSPOSE(BL$20:BL$25))+$AD$20-$BL$27</f>
        <v>66.050785965698296</v>
      </c>
      <c r="Q42" s="10" cm="1">
        <f t="array" aca="1" ref="Q42" ca="1">SUMPRODUCT(J42:O42,TRANSPOSE(ES$20:ES$25))+$AD$20-$ES$27</f>
        <v>65.448076456711505</v>
      </c>
      <c r="R42" s="10">
        <f ca="1">I42-Results!$E$5*H42</f>
        <v>65.648798075912708</v>
      </c>
      <c r="S42" s="10" cm="1">
        <f t="array" aca="1" ref="S42" ca="1">SUMPRODUCT(J42:O42,TRANSPOSE(AR$28:AR$33))+$AD$20-$AC$26</f>
        <v>53.434226544013498</v>
      </c>
      <c r="T42" s="10">
        <f ca="1">SUMPRODUCT(J42:O42,Results!K$9:P$9)</f>
        <v>65.186218812645649</v>
      </c>
      <c r="U42" s="10">
        <f ca="1">SUMPRODUCT(J42:O42,Results!K$9:P$9)+$AD$20-$AC$31</f>
        <v>65.171343254134513</v>
      </c>
      <c r="V42" s="10">
        <f t="shared" ca="1" si="6"/>
        <v>7.4374391835916498</v>
      </c>
      <c r="W42" s="10">
        <f t="shared" ca="1" si="7"/>
        <v>8.0401486925784411</v>
      </c>
      <c r="X42" s="10">
        <f t="shared" ca="1" si="8"/>
        <v>7.8394270733772373</v>
      </c>
      <c r="Y42" s="10">
        <f t="shared" ca="1" si="9"/>
        <v>20.053998605276448</v>
      </c>
      <c r="Z42" s="10">
        <f t="shared" ca="1" si="10"/>
        <v>73.764895910993644</v>
      </c>
      <c r="AA42" s="10">
        <f t="shared" ca="1" si="11"/>
        <v>8.3168818951554329</v>
      </c>
    </row>
    <row r="43" spans="1:149">
      <c r="A43" s="6">
        <f ca="1">LN((RAND()^(-Results!$E$4))-1)</f>
        <v>-1.3781087962945164</v>
      </c>
      <c r="B43" s="6">
        <f ca="1">LN((RAND()^(-Results!$E$4))-1)</f>
        <v>-1.0695471170362842</v>
      </c>
      <c r="C43" s="6">
        <f ca="1">LN((RAND()^(-Results!$E$4))-1)</f>
        <v>-1.5589258725936719</v>
      </c>
      <c r="D43" s="6">
        <f ca="1">LN((RAND()^(-Results!$E$4))-1)</f>
        <v>-0.18447274264502472</v>
      </c>
      <c r="E43" s="6">
        <f ca="1">LN((RAND()^(-Results!$E$4))-1)</f>
        <v>2.856400238048399</v>
      </c>
      <c r="F43" s="6">
        <f ca="1">LN((RAND()^(-Results!$E$4))-1)</f>
        <v>0.89867778510693097</v>
      </c>
      <c r="G43" s="6">
        <f ca="1">LN((RAND()^(-Results!$E$4))-1)</f>
        <v>-3.0006224584553514</v>
      </c>
      <c r="H43" s="6">
        <f t="shared" ca="1" si="5"/>
        <v>-3.1375908261251428</v>
      </c>
      <c r="I43" s="10">
        <f ca="1">SUMPRODUCT(J43:O43,Results!B$12:G$12)+Results!$E$5*H43</f>
        <v>-34.323977462483676</v>
      </c>
      <c r="J43" s="10">
        <f ca="1">SUMPRODUCT($A43:$F43,Results!$B$15:$G$15)</f>
        <v>-11.362058857890087</v>
      </c>
      <c r="K43" s="10">
        <f ca="1">SUMPRODUCT($A43:$F43,Results!$B$16:$G$16)</f>
        <v>0.36209264935933727</v>
      </c>
      <c r="L43" s="10">
        <f ca="1">SUMPRODUCT($A43:$F43,Results!$B$17:$G$17)</f>
        <v>-3.8068706916107793</v>
      </c>
      <c r="M43" s="10">
        <f ca="1">SUMPRODUCT($A43:$F43,Results!$B$18:$G$18)</f>
        <v>9.4732890378368868</v>
      </c>
      <c r="N43" s="10">
        <f ca="1">SUMPRODUCT($A43:$F43,Results!$B$19:$G$19)</f>
        <v>-16.967903415792239</v>
      </c>
      <c r="O43" s="10">
        <f ca="1">SUMPRODUCT($A43:$F43,Results!$B$20:$G$20)</f>
        <v>-0.21525888669402449</v>
      </c>
      <c r="P43" s="10" cm="1">
        <f t="array" aca="1" ref="P43" ca="1">SUMPRODUCT(J43:O43,TRANSPOSE(BL$20:BL$25))+$AD$20-$BL$27</f>
        <v>-21.526346127393364</v>
      </c>
      <c r="Q43" s="10" cm="1">
        <f t="array" aca="1" ref="Q43" ca="1">SUMPRODUCT(J43:O43,TRANSPOSE(ES$20:ES$25))+$AD$20-$ES$27</f>
        <v>-21.2016189079696</v>
      </c>
      <c r="R43" s="10">
        <f ca="1">I43-Results!$E$5*H43</f>
        <v>-21.773614157983104</v>
      </c>
      <c r="S43" s="10" cm="1">
        <f t="array" aca="1" ref="S43" ca="1">SUMPRODUCT(J43:O43,TRANSPOSE(AR$28:AR$33))+$AD$20-$AC$26</f>
        <v>-5.067545271296745</v>
      </c>
      <c r="T43" s="10">
        <f ca="1">SUMPRODUCT(J43:O43,Results!K$9:P$9)</f>
        <v>-20.984202225453011</v>
      </c>
      <c r="U43" s="10">
        <f ca="1">SUMPRODUCT(J43:O43,Results!K$9:P$9)+$AD$20-$AC$31</f>
        <v>-20.999077783964147</v>
      </c>
      <c r="V43" s="10">
        <f t="shared" ca="1" si="6"/>
        <v>-12.797631335090312</v>
      </c>
      <c r="W43" s="10">
        <f t="shared" ca="1" si="7"/>
        <v>-13.122358554514076</v>
      </c>
      <c r="X43" s="10">
        <f t="shared" ca="1" si="8"/>
        <v>-12.550363304500571</v>
      </c>
      <c r="Y43" s="10">
        <f t="shared" ca="1" si="9"/>
        <v>-29.256432191186931</v>
      </c>
      <c r="Z43" s="10">
        <f t="shared" ca="1" si="10"/>
        <v>-34.047306700779984</v>
      </c>
      <c r="AA43" s="10">
        <f t="shared" ca="1" si="11"/>
        <v>-13.324899678519529</v>
      </c>
    </row>
    <row r="44" spans="1:149">
      <c r="A44" s="6">
        <f ca="1">LN((RAND()^(-Results!$E$4))-1)</f>
        <v>-0.17278544462244441</v>
      </c>
      <c r="B44" s="6">
        <f ca="1">LN((RAND()^(-Results!$E$4))-1)</f>
        <v>1.9099866929650697</v>
      </c>
      <c r="C44" s="6">
        <f ca="1">LN((RAND()^(-Results!$E$4))-1)</f>
        <v>0.5107579643517044</v>
      </c>
      <c r="D44" s="6">
        <f ca="1">LN((RAND()^(-Results!$E$4))-1)</f>
        <v>1.7640836822600259</v>
      </c>
      <c r="E44" s="6">
        <f ca="1">LN((RAND()^(-Results!$E$4))-1)</f>
        <v>-1.2975356825719795</v>
      </c>
      <c r="F44" s="6">
        <f ca="1">LN((RAND()^(-Results!$E$4))-1)</f>
        <v>-0.47964304798223789</v>
      </c>
      <c r="G44" s="6">
        <f ca="1">LN((RAND()^(-Results!$E$4))-1)</f>
        <v>0.84076710209897165</v>
      </c>
      <c r="H44" s="6">
        <f t="shared" ca="1" si="5"/>
        <v>0.70379873442918028</v>
      </c>
      <c r="I44" s="10">
        <f ca="1">SUMPRODUCT(J44:O44,Results!B$12:G$12)+Results!$E$5*H44</f>
        <v>-6.7322109182228766</v>
      </c>
      <c r="J44" s="10">
        <f ca="1">SUMPRODUCT($A44:$F44,Results!$B$15:$G$15)</f>
        <v>6.4783046994151858</v>
      </c>
      <c r="K44" s="10">
        <f ca="1">SUMPRODUCT($A44:$F44,Results!$B$16:$G$16)</f>
        <v>3.7228511967793767</v>
      </c>
      <c r="L44" s="10">
        <f ca="1">SUMPRODUCT($A44:$F44,Results!$B$17:$G$17)</f>
        <v>-1.4919686866646222</v>
      </c>
      <c r="M44" s="10">
        <f ca="1">SUMPRODUCT($A44:$F44,Results!$B$18:$G$18)</f>
        <v>-6.9916047240299921</v>
      </c>
      <c r="N44" s="10">
        <f ca="1">SUMPRODUCT($A44:$F44,Results!$B$19:$G$19)</f>
        <v>6.8378664200596884</v>
      </c>
      <c r="O44" s="10">
        <f ca="1">SUMPRODUCT($A44:$F44,Results!$B$20:$G$20)</f>
        <v>4.5932642157343526</v>
      </c>
      <c r="P44" s="10" cm="1">
        <f t="array" aca="1" ref="P44" ca="1">SUMPRODUCT(J44:O44,TRANSPOSE(BL$20:BL$25))+$AD$20-$BL$27</f>
        <v>-8.0987137457811542</v>
      </c>
      <c r="Q44" s="10" cm="1">
        <f t="array" aca="1" ref="Q44" ca="1">SUMPRODUCT(J44:O44,TRANSPOSE(ES$20:ES$25))+$AD$20-$ES$27</f>
        <v>-8.9121747840222838</v>
      </c>
      <c r="R44" s="10">
        <f ca="1">I44-Results!$E$5*H44</f>
        <v>-9.5474058559395978</v>
      </c>
      <c r="S44" s="10" cm="1">
        <f t="array" aca="1" ref="S44" ca="1">SUMPRODUCT(J44:O44,TRANSPOSE(AR$28:AR$33))+$AD$20-$AC$26</f>
        <v>-24.860815649715285</v>
      </c>
      <c r="T44" s="10">
        <f ca="1">SUMPRODUCT(J44:O44,Results!K$9:P$9)</f>
        <v>-9.7229471479204346</v>
      </c>
      <c r="U44" s="10">
        <f ca="1">SUMPRODUCT(J44:O44,Results!K$9:P$9)+$AD$20-$AC$31</f>
        <v>-9.7378227064315706</v>
      </c>
      <c r="V44" s="10">
        <f t="shared" ca="1" si="6"/>
        <v>1.3665028275582776</v>
      </c>
      <c r="W44" s="10">
        <f t="shared" ca="1" si="7"/>
        <v>2.1799638657994072</v>
      </c>
      <c r="X44" s="10">
        <f t="shared" ca="1" si="8"/>
        <v>2.8151949377167211</v>
      </c>
      <c r="Y44" s="10">
        <f t="shared" ca="1" si="9"/>
        <v>18.128604731492409</v>
      </c>
      <c r="Z44" s="10">
        <f t="shared" ca="1" si="10"/>
        <v>-6.4555401565191852</v>
      </c>
      <c r="AA44" s="10">
        <f t="shared" ca="1" si="11"/>
        <v>3.0056117882086939</v>
      </c>
    </row>
    <row r="45" spans="1:149">
      <c r="A45" s="6">
        <f ca="1">LN((RAND()^(-Results!$E$4))-1)</f>
        <v>1.764735699471601</v>
      </c>
      <c r="B45" s="6">
        <f ca="1">LN((RAND()^(-Results!$E$4))-1)</f>
        <v>0.54374667597083903</v>
      </c>
      <c r="C45" s="6">
        <f ca="1">LN((RAND()^(-Results!$E$4))-1)</f>
        <v>0.14178428058201414</v>
      </c>
      <c r="D45" s="6">
        <f ca="1">LN((RAND()^(-Results!$E$4))-1)</f>
        <v>0.43566233637042007</v>
      </c>
      <c r="E45" s="6">
        <f ca="1">LN((RAND()^(-Results!$E$4))-1)</f>
        <v>-0.57431489265853863</v>
      </c>
      <c r="F45" s="6">
        <f ca="1">LN((RAND()^(-Results!$E$4))-1)</f>
        <v>4.4117605039154597</v>
      </c>
      <c r="G45" s="6">
        <f ca="1">LN((RAND()^(-Results!$E$4))-1)</f>
        <v>1.6496626729751429</v>
      </c>
      <c r="H45" s="6">
        <f t="shared" ca="1" si="5"/>
        <v>1.5126943053053514</v>
      </c>
      <c r="I45" s="10">
        <f ca="1">SUMPRODUCT(J45:O45,Results!B$12:G$12)+Results!$E$5*H45</f>
        <v>-8.3497632866174207</v>
      </c>
      <c r="J45" s="10">
        <f ca="1">SUMPRODUCT($A45:$F45,Results!$B$15:$G$15)</f>
        <v>6.2216935946415557</v>
      </c>
      <c r="K45" s="10">
        <f ca="1">SUMPRODUCT($A45:$F45,Results!$B$16:$G$16)</f>
        <v>9.1510146904360354</v>
      </c>
      <c r="L45" s="10">
        <f ca="1">SUMPRODUCT($A45:$F45,Results!$B$17:$G$17)</f>
        <v>-3.0814608023141128</v>
      </c>
      <c r="M45" s="10">
        <f ca="1">SUMPRODUCT($A45:$F45,Results!$B$18:$G$18)</f>
        <v>-6.1470141941765171</v>
      </c>
      <c r="N45" s="10">
        <f ca="1">SUMPRODUCT($A45:$F45,Results!$B$19:$G$19)</f>
        <v>2.0782103436845962</v>
      </c>
      <c r="O45" s="10">
        <f ca="1">SUMPRODUCT($A45:$F45,Results!$B$20:$G$20)</f>
        <v>3.9428870530333651</v>
      </c>
      <c r="P45" s="10" cm="1">
        <f t="array" aca="1" ref="P45" ca="1">SUMPRODUCT(J45:O45,TRANSPOSE(BL$20:BL$25))+$AD$20-$BL$27</f>
        <v>-17.763633303901237</v>
      </c>
      <c r="Q45" s="10" cm="1">
        <f t="array" aca="1" ref="Q45" ca="1">SUMPRODUCT(J45:O45,TRANSPOSE(ES$20:ES$25))+$AD$20-$ES$27</f>
        <v>-15.739876376349498</v>
      </c>
      <c r="R45" s="10">
        <f ca="1">I45-Results!$E$5*H45</f>
        <v>-14.400540507838826</v>
      </c>
      <c r="S45" s="10" cm="1">
        <f t="array" aca="1" ref="S45" ca="1">SUMPRODUCT(J45:O45,TRANSPOSE(AR$28:AR$33))+$AD$20-$AC$26</f>
        <v>-37.749160001850697</v>
      </c>
      <c r="T45" s="10">
        <f ca="1">SUMPRODUCT(J45:O45,Results!K$9:P$9)</f>
        <v>-14.276245643615805</v>
      </c>
      <c r="U45" s="10">
        <f ca="1">SUMPRODUCT(J45:O45,Results!K$9:P$9)+$AD$20-$AC$31</f>
        <v>-14.291121202126941</v>
      </c>
      <c r="V45" s="10">
        <f t="shared" ca="1" si="6"/>
        <v>9.4138700172838163</v>
      </c>
      <c r="W45" s="10">
        <f t="shared" ca="1" si="7"/>
        <v>7.3901130897320773</v>
      </c>
      <c r="X45" s="10">
        <f t="shared" ca="1" si="8"/>
        <v>6.0507772212214057</v>
      </c>
      <c r="Y45" s="10">
        <f t="shared" ca="1" si="9"/>
        <v>29.399396715233276</v>
      </c>
      <c r="Z45" s="10">
        <f t="shared" ca="1" si="10"/>
        <v>-8.0730925249137293</v>
      </c>
      <c r="AA45" s="10">
        <f t="shared" ca="1" si="11"/>
        <v>5.9413579155095206</v>
      </c>
      <c r="AX45" s="6"/>
      <c r="AY45" s="6">
        <f t="shared" ref="AY45:CD45" ca="1" si="70">AY34/AY$41</f>
        <v>0.42967661459903916</v>
      </c>
      <c r="AZ45" s="6">
        <f t="shared" ca="1" si="70"/>
        <v>0.31709440750845796</v>
      </c>
      <c r="BA45" s="6">
        <f t="shared" ca="1" si="70"/>
        <v>0.30565581392537999</v>
      </c>
      <c r="BB45" s="6">
        <f t="shared" ca="1" si="70"/>
        <v>0.28594115106138196</v>
      </c>
      <c r="BC45" s="6">
        <f t="shared" ca="1" si="70"/>
        <v>0.28180370720031916</v>
      </c>
      <c r="BD45" s="6">
        <f t="shared" ca="1" si="70"/>
        <v>0.27949568014353759</v>
      </c>
      <c r="BE45" s="6">
        <f t="shared" ca="1" si="70"/>
        <v>0.2795722828668587</v>
      </c>
      <c r="BF45" s="6">
        <f t="shared" ca="1" si="70"/>
        <v>0.28018221837596707</v>
      </c>
      <c r="BG45" s="6">
        <f t="shared" ca="1" si="70"/>
        <v>0.28099976927189102</v>
      </c>
      <c r="BH45" s="6">
        <f t="shared" ca="1" si="70"/>
        <v>0.28170582031175667</v>
      </c>
      <c r="BI45" s="6">
        <f t="shared" ca="1" si="70"/>
        <v>0.28221050822312693</v>
      </c>
      <c r="BJ45" s="6">
        <f t="shared" ca="1" si="70"/>
        <v>0.28247929209050454</v>
      </c>
      <c r="BK45" s="6">
        <f t="shared" ca="1" si="70"/>
        <v>0.2825223928029118</v>
      </c>
      <c r="BL45" s="6">
        <f t="shared" ca="1" si="70"/>
        <v>0.28236513134861324</v>
      </c>
      <c r="BM45" s="6">
        <f t="shared" ca="1" si="70"/>
        <v>0.28203889022356182</v>
      </c>
      <c r="BN45" s="6">
        <f t="shared" ca="1" si="70"/>
        <v>0.28157465523448211</v>
      </c>
      <c r="BO45" s="6">
        <f t="shared" ca="1" si="70"/>
        <v>0.28100053321217949</v>
      </c>
      <c r="BP45" s="6">
        <f t="shared" ca="1" si="70"/>
        <v>0.28034070911306064</v>
      </c>
      <c r="BQ45" s="6">
        <f t="shared" ca="1" si="70"/>
        <v>0.27961535183440356</v>
      </c>
      <c r="BR45" s="6">
        <f t="shared" ca="1" si="70"/>
        <v>0.27884092098752378</v>
      </c>
      <c r="BS45" s="6">
        <f t="shared" ca="1" si="70"/>
        <v>0.27803064934776656</v>
      </c>
      <c r="BT45" s="6">
        <f t="shared" ca="1" si="70"/>
        <v>0.27719506003606847</v>
      </c>
      <c r="BU45" s="6">
        <f t="shared" ca="1" si="70"/>
        <v>0.27634245453927581</v>
      </c>
      <c r="BV45" s="6">
        <f t="shared" ca="1" si="70"/>
        <v>0.27547934250590028</v>
      </c>
      <c r="BW45" s="6">
        <f t="shared" ca="1" si="70"/>
        <v>0.27461080533406385</v>
      </c>
      <c r="BX45" s="6">
        <f t="shared" ca="1" si="70"/>
        <v>0.27374079564008075</v>
      </c>
      <c r="BY45" s="6">
        <f t="shared" ca="1" si="70"/>
        <v>0.27287237943120957</v>
      </c>
      <c r="BZ45" s="6">
        <f t="shared" ca="1" si="70"/>
        <v>0.27200792937691676</v>
      </c>
      <c r="CA45" s="6">
        <f t="shared" ca="1" si="70"/>
        <v>0.27114927757016272</v>
      </c>
      <c r="CB45" s="6">
        <f t="shared" ca="1" si="70"/>
        <v>0.27029783540590047</v>
      </c>
      <c r="CC45" s="6">
        <f t="shared" ca="1" si="70"/>
        <v>0.26945468715392878</v>
      </c>
      <c r="CD45" s="6">
        <f t="shared" ca="1" si="70"/>
        <v>0.26862066271152457</v>
      </c>
      <c r="CE45" s="6">
        <f t="shared" ref="CE45:DJ45" ca="1" si="71">CE34/CE$41</f>
        <v>0.26779639400901339</v>
      </c>
      <c r="CF45" s="6">
        <f t="shared" ca="1" si="71"/>
        <v>0.2669823586581736</v>
      </c>
      <c r="CG45" s="6">
        <f t="shared" ca="1" si="71"/>
        <v>0.26617891369105767</v>
      </c>
      <c r="CH45" s="6">
        <f t="shared" ca="1" si="71"/>
        <v>0.26538632162830317</v>
      </c>
      <c r="CI45" s="6">
        <f t="shared" ca="1" si="71"/>
        <v>0.26460477062582738</v>
      </c>
      <c r="CJ45" s="6">
        <f t="shared" ca="1" si="71"/>
        <v>0.26383439005893611</v>
      </c>
      <c r="CK45" s="6">
        <f t="shared" ca="1" si="71"/>
        <v>0.26307526259572583</v>
      </c>
      <c r="CL45" s="6">
        <f t="shared" ca="1" si="71"/>
        <v>0.26232743357140637</v>
      </c>
      <c r="CM45" s="6">
        <f t="shared" ca="1" si="71"/>
        <v>0.26159091828828712</v>
      </c>
      <c r="CN45" s="6">
        <f t="shared" ca="1" si="71"/>
        <v>0.26086570772144907</v>
      </c>
      <c r="CO45" s="6">
        <f t="shared" ca="1" si="71"/>
        <v>0.26015177299839165</v>
      </c>
      <c r="CP45" s="6">
        <f t="shared" ca="1" si="71"/>
        <v>0.25944906893496711</v>
      </c>
      <c r="CQ45" s="6">
        <f t="shared" ca="1" si="71"/>
        <v>0.25875753684383468</v>
      </c>
      <c r="CR45" s="6">
        <f t="shared" ca="1" si="71"/>
        <v>0.2580771067810238</v>
      </c>
      <c r="CS45" s="6">
        <f t="shared" ca="1" si="71"/>
        <v>0.25740769935737823</v>
      </c>
      <c r="CT45" s="6">
        <f t="shared" ca="1" si="71"/>
        <v>0.25674922721197641</v>
      </c>
      <c r="CU45" s="6">
        <f t="shared" ca="1" si="71"/>
        <v>0.25610159622191747</v>
      </c>
      <c r="CV45" s="6">
        <f t="shared" ca="1" si="71"/>
        <v>0.25546470650552217</v>
      </c>
      <c r="CW45" s="6">
        <f t="shared" ca="1" si="71"/>
        <v>0.25483845326274168</v>
      </c>
      <c r="CX45" s="6">
        <f t="shared" ca="1" si="71"/>
        <v>0.25422272748645613</v>
      </c>
      <c r="CY45" s="6">
        <f t="shared" ca="1" si="71"/>
        <v>0.25361741657060316</v>
      </c>
      <c r="CZ45" s="6">
        <f t="shared" ca="1" si="71"/>
        <v>0.25302240483518262</v>
      </c>
      <c r="DA45" s="6">
        <f t="shared" ca="1" si="71"/>
        <v>0.25243757398366418</v>
      </c>
      <c r="DB45" s="6">
        <f t="shared" ca="1" si="71"/>
        <v>0.25186280350487411</v>
      </c>
      <c r="DC45" s="6">
        <f t="shared" ca="1" si="71"/>
        <v>0.25129797102879714</v>
      </c>
      <c r="DD45" s="6">
        <f t="shared" ca="1" si="71"/>
        <v>0.25074295264370555</v>
      </c>
      <c r="DE45" s="6">
        <f t="shared" ca="1" si="71"/>
        <v>0.25019762318047029</v>
      </c>
      <c r="DF45" s="6">
        <f t="shared" ca="1" si="71"/>
        <v>0.24966185646872349</v>
      </c>
      <c r="DG45" s="6">
        <f t="shared" ca="1" si="71"/>
        <v>0.24913552556860902</v>
      </c>
      <c r="DH45" s="6">
        <f t="shared" ca="1" si="71"/>
        <v>0.24861850298115967</v>
      </c>
      <c r="DI45" s="6">
        <f t="shared" ca="1" si="71"/>
        <v>0.24811066083978048</v>
      </c>
      <c r="DJ45" s="6">
        <f t="shared" ca="1" si="71"/>
        <v>0.24761187108488719</v>
      </c>
      <c r="DK45" s="6">
        <f t="shared" ref="DK45:ES45" ca="1" si="72">DK34/DK$41</f>
        <v>0.24712200562342107</v>
      </c>
      <c r="DL45" s="6">
        <f t="shared" ca="1" si="72"/>
        <v>0.24664093647468649</v>
      </c>
      <c r="DM45" s="6">
        <f t="shared" ca="1" si="72"/>
        <v>0.24616853590375803</v>
      </c>
      <c r="DN45" s="6">
        <f t="shared" ca="1" si="72"/>
        <v>0.24570467654352521</v>
      </c>
      <c r="DO45" s="6">
        <f t="shared" ca="1" si="72"/>
        <v>0.24524923150632211</v>
      </c>
      <c r="DP45" s="6">
        <f t="shared" ca="1" si="72"/>
        <v>0.24480207448596458</v>
      </c>
      <c r="DQ45" s="6">
        <f t="shared" ca="1" si="72"/>
        <v>0.24436307985093994</v>
      </c>
      <c r="DR45" s="6">
        <f t="shared" ca="1" si="72"/>
        <v>0.24393212272940784</v>
      </c>
      <c r="DS45" s="6">
        <f t="shared" ca="1" si="72"/>
        <v>0.24350907908662062</v>
      </c>
      <c r="DT45" s="6">
        <f t="shared" ca="1" si="72"/>
        <v>0.2430938257953035</v>
      </c>
      <c r="DU45" s="6">
        <f t="shared" ca="1" si="72"/>
        <v>0.2426862406994999</v>
      </c>
      <c r="DV45" s="6">
        <f t="shared" ca="1" si="72"/>
        <v>0.24228620267234222</v>
      </c>
      <c r="DW45" s="6">
        <f t="shared" ca="1" si="72"/>
        <v>0.24189359166817112</v>
      </c>
      <c r="DX45" s="6">
        <f t="shared" ca="1" si="72"/>
        <v>0.24150828876939975</v>
      </c>
      <c r="DY45" s="6">
        <f t="shared" ca="1" si="72"/>
        <v>0.24113017622848651</v>
      </c>
      <c r="DZ45" s="6">
        <f t="shared" ca="1" si="72"/>
        <v>0.24075913750535646</v>
      </c>
      <c r="EA45" s="6">
        <f t="shared" ca="1" si="72"/>
        <v>0.24039505730058863</v>
      </c>
      <c r="EB45" s="6">
        <f t="shared" ca="1" si="72"/>
        <v>0.24003782158466427</v>
      </c>
      <c r="EC45" s="6">
        <f t="shared" ca="1" si="72"/>
        <v>0.23968731762355167</v>
      </c>
      <c r="ED45" s="6">
        <f t="shared" ca="1" si="72"/>
        <v>0.23934343400088293</v>
      </c>
      <c r="EE45" s="6">
        <f t="shared" ca="1" si="72"/>
        <v>0.2390060606369708</v>
      </c>
      <c r="EF45" s="6">
        <f t="shared" ca="1" si="72"/>
        <v>0.23867508880488003</v>
      </c>
      <c r="EG45" s="6">
        <f t="shared" ca="1" si="72"/>
        <v>0.23835041114377548</v>
      </c>
      <c r="EH45" s="6">
        <f t="shared" ca="1" si="72"/>
        <v>0.23803192166973564</v>
      </c>
      <c r="EI45" s="6">
        <f t="shared" ca="1" si="72"/>
        <v>0.23771951578422101</v>
      </c>
      <c r="EJ45" s="6">
        <f t="shared" ca="1" si="72"/>
        <v>0.23741309028036928</v>
      </c>
      <c r="EK45" s="6">
        <f t="shared" ca="1" si="72"/>
        <v>0.23711254334727808</v>
      </c>
      <c r="EL45" s="6">
        <f t="shared" ca="1" si="72"/>
        <v>0.2368177745724295</v>
      </c>
      <c r="EM45" s="6">
        <f t="shared" ca="1" si="72"/>
        <v>0.23652868494239346</v>
      </c>
      <c r="EN45" s="6">
        <f t="shared" ca="1" si="72"/>
        <v>0.23624517684194971</v>
      </c>
      <c r="EO45" s="6">
        <f t="shared" ca="1" si="72"/>
        <v>0.23596715405174565</v>
      </c>
      <c r="EP45" s="6">
        <f t="shared" ca="1" si="72"/>
        <v>0.23569452174460925</v>
      </c>
      <c r="EQ45" s="6">
        <f t="shared" ca="1" si="72"/>
        <v>0.23542718648062821</v>
      </c>
      <c r="ER45" s="6">
        <f t="shared" ca="1" si="72"/>
        <v>0.23516505620109102</v>
      </c>
      <c r="ES45" s="6">
        <f t="shared" ca="1" si="72"/>
        <v>0.23490804022139097</v>
      </c>
    </row>
    <row r="46" spans="1:149">
      <c r="A46" s="6">
        <f ca="1">LN((RAND()^(-Results!$E$4))-1)</f>
        <v>1.6339682877816102</v>
      </c>
      <c r="B46" s="6">
        <f ca="1">LN((RAND()^(-Results!$E$4))-1)</f>
        <v>-0.38348885140951516</v>
      </c>
      <c r="C46" s="6">
        <f ca="1">LN((RAND()^(-Results!$E$4))-1)</f>
        <v>-1.2592505994143</v>
      </c>
      <c r="D46" s="6">
        <f ca="1">LN((RAND()^(-Results!$E$4))-1)</f>
        <v>0.13455530436991472</v>
      </c>
      <c r="E46" s="6">
        <f ca="1">LN((RAND()^(-Results!$E$4))-1)</f>
        <v>0.2978380612169309</v>
      </c>
      <c r="F46" s="6">
        <f ca="1">LN((RAND()^(-Results!$E$4))-1)</f>
        <v>-1.233971322143264</v>
      </c>
      <c r="G46" s="6">
        <f ca="1">LN((RAND()^(-Results!$E$4))-1)</f>
        <v>0.74671073085351858</v>
      </c>
      <c r="H46" s="6">
        <f t="shared" ca="1" si="5"/>
        <v>0.6097423631837271</v>
      </c>
      <c r="I46" s="10">
        <f ca="1">SUMPRODUCT(J46:O46,Results!B$12:G$12)+Results!$E$5*H46</f>
        <v>-28.101771480333873</v>
      </c>
      <c r="J46" s="10">
        <f ca="1">SUMPRODUCT($A46:$F46,Results!$B$15:$G$15)</f>
        <v>3.1994678444827294</v>
      </c>
      <c r="K46" s="10">
        <f ca="1">SUMPRODUCT($A46:$F46,Results!$B$16:$G$16)</f>
        <v>-1.6377846149290085</v>
      </c>
      <c r="L46" s="10">
        <f ca="1">SUMPRODUCT($A46:$F46,Results!$B$17:$G$17)</f>
        <v>-7.2863420359210966</v>
      </c>
      <c r="M46" s="10">
        <f ca="1">SUMPRODUCT($A46:$F46,Results!$B$18:$G$18)</f>
        <v>-1.5317666125670935</v>
      </c>
      <c r="N46" s="10">
        <f ca="1">SUMPRODUCT($A46:$F46,Results!$B$19:$G$19)</f>
        <v>-0.41158646008517974</v>
      </c>
      <c r="O46" s="10">
        <f ca="1">SUMPRODUCT($A46:$F46,Results!$B$20:$G$20)</f>
        <v>2.0623142166734416</v>
      </c>
      <c r="P46" s="10" cm="1">
        <f t="array" aca="1" ref="P46" ca="1">SUMPRODUCT(J46:O46,TRANSPOSE(BL$20:BL$25))+$AD$20-$BL$27</f>
        <v>-30.582334459218867</v>
      </c>
      <c r="Q46" s="10" cm="1">
        <f t="array" aca="1" ref="Q46" ca="1">SUMPRODUCT(J46:O46,TRANSPOSE(ES$20:ES$25))+$AD$20-$ES$27</f>
        <v>-30.84515369456982</v>
      </c>
      <c r="R46" s="10">
        <f ca="1">I46-Results!$E$5*H46</f>
        <v>-30.540740933068783</v>
      </c>
      <c r="S46" s="10" cm="1">
        <f t="array" aca="1" ref="S46" ca="1">SUMPRODUCT(J46:O46,TRANSPOSE(AR$28:AR$33))+$AD$20-$AC$26</f>
        <v>-22.157404131608082</v>
      </c>
      <c r="T46" s="10">
        <f ca="1">SUMPRODUCT(J46:O46,Results!K$9:P$9)</f>
        <v>-30.386563192703008</v>
      </c>
      <c r="U46" s="10">
        <f ca="1">SUMPRODUCT(J46:O46,Results!K$9:P$9)+$AD$20-$AC$31</f>
        <v>-30.401438751214144</v>
      </c>
      <c r="V46" s="10">
        <f t="shared" ca="1" si="6"/>
        <v>2.4805629788849934</v>
      </c>
      <c r="W46" s="10">
        <f t="shared" ca="1" si="7"/>
        <v>2.7433822142359467</v>
      </c>
      <c r="X46" s="10">
        <f t="shared" ca="1" si="8"/>
        <v>2.4389694527349093</v>
      </c>
      <c r="Y46" s="10">
        <f t="shared" ca="1" si="9"/>
        <v>-5.9443673487257911</v>
      </c>
      <c r="Z46" s="10">
        <f t="shared" ca="1" si="10"/>
        <v>-27.825100718630182</v>
      </c>
      <c r="AA46" s="10">
        <f t="shared" ca="1" si="11"/>
        <v>2.2996672708802706</v>
      </c>
      <c r="AX46" s="6"/>
      <c r="AY46" s="6">
        <f t="shared" ref="AY46:CD46" ca="1" si="73">AY35/AY$41</f>
        <v>0.69780641333496529</v>
      </c>
      <c r="AZ46" s="6">
        <f t="shared" ca="1" si="73"/>
        <v>0.85437036190575255</v>
      </c>
      <c r="BA46" s="6">
        <f t="shared" ca="1" si="73"/>
        <v>0.87437648168499804</v>
      </c>
      <c r="BB46" s="6">
        <f t="shared" ca="1" si="73"/>
        <v>0.89723762253449102</v>
      </c>
      <c r="BC46" s="6">
        <f t="shared" ca="1" si="73"/>
        <v>0.90609562640927532</v>
      </c>
      <c r="BD46" s="6">
        <f t="shared" ca="1" si="73"/>
        <v>0.91239575307205945</v>
      </c>
      <c r="BE46" s="6">
        <f t="shared" ca="1" si="73"/>
        <v>0.91630514180022149</v>
      </c>
      <c r="BF46" s="6">
        <f t="shared" ca="1" si="73"/>
        <v>0.91923691273679753</v>
      </c>
      <c r="BG46" s="6">
        <f t="shared" ca="1" si="73"/>
        <v>0.92154911016896446</v>
      </c>
      <c r="BH46" s="6">
        <f t="shared" ca="1" si="73"/>
        <v>0.92353274794718498</v>
      </c>
      <c r="BI46" s="6">
        <f t="shared" ca="1" si="73"/>
        <v>0.92531574049522924</v>
      </c>
      <c r="BJ46" s="6">
        <f t="shared" ca="1" si="73"/>
        <v>0.92697401730008033</v>
      </c>
      <c r="BK46" s="6">
        <f t="shared" ca="1" si="73"/>
        <v>0.92854501589117455</v>
      </c>
      <c r="BL46" s="6">
        <f t="shared" ca="1" si="73"/>
        <v>0.93004803775045897</v>
      </c>
      <c r="BM46" s="6">
        <f t="shared" ca="1" si="73"/>
        <v>0.93149190510743396</v>
      </c>
      <c r="BN46" s="6">
        <f t="shared" ca="1" si="73"/>
        <v>0.93288027386211647</v>
      </c>
      <c r="BO46" s="6">
        <f t="shared" ca="1" si="73"/>
        <v>0.93421427943706103</v>
      </c>
      <c r="BP46" s="6">
        <f t="shared" ca="1" si="73"/>
        <v>0.93549404955029358</v>
      </c>
      <c r="BQ46" s="6">
        <f t="shared" ca="1" si="73"/>
        <v>0.93671946642789938</v>
      </c>
      <c r="BR46" s="6">
        <f t="shared" ca="1" si="73"/>
        <v>0.93789053932846311</v>
      </c>
      <c r="BS46" s="6">
        <f t="shared" ca="1" si="73"/>
        <v>0.9390075551326903</v>
      </c>
      <c r="BT46" s="6">
        <f t="shared" ca="1" si="73"/>
        <v>0.94007111447345015</v>
      </c>
      <c r="BU46" s="6">
        <f t="shared" ca="1" si="73"/>
        <v>0.94108211096264094</v>
      </c>
      <c r="BV46" s="6">
        <f t="shared" ca="1" si="73"/>
        <v>0.9420416862689539</v>
      </c>
      <c r="BW46" s="6">
        <f t="shared" ca="1" si="73"/>
        <v>0.94295117828413511</v>
      </c>
      <c r="BX46" s="6">
        <f t="shared" ca="1" si="73"/>
        <v>0.9438120711111706</v>
      </c>
      <c r="BY46" s="6">
        <f t="shared" ca="1" si="73"/>
        <v>0.9446259507633008</v>
      </c>
      <c r="BZ46" s="6">
        <f t="shared" ca="1" si="73"/>
        <v>0.94539446786976822</v>
      </c>
      <c r="CA46" s="6">
        <f t="shared" ca="1" si="73"/>
        <v>0.94611930734702843</v>
      </c>
      <c r="CB46" s="6">
        <f t="shared" ca="1" si="73"/>
        <v>0.94680216437394882</v>
      </c>
      <c r="CC46" s="6">
        <f t="shared" ca="1" si="73"/>
        <v>0.94744472577855421</v>
      </c>
      <c r="CD46" s="6">
        <f t="shared" ca="1" si="73"/>
        <v>0.94804865591686405</v>
      </c>
      <c r="CE46" s="6">
        <f t="shared" ref="CE46:DJ46" ca="1" si="74">CE35/CE$41</f>
        <v>0.94861558619522979</v>
      </c>
      <c r="CF46" s="6">
        <f t="shared" ca="1" si="74"/>
        <v>0.94914710749798259</v>
      </c>
      <c r="CG46" s="6">
        <f t="shared" ca="1" si="74"/>
        <v>0.94964476490118443</v>
      </c>
      <c r="CH46" s="6">
        <f t="shared" ca="1" si="74"/>
        <v>0.95011005416552696</v>
      </c>
      <c r="CI46" s="6">
        <f t="shared" ca="1" si="74"/>
        <v>0.95054441960033909</v>
      </c>
      <c r="CJ46" s="6">
        <f t="shared" ca="1" si="74"/>
        <v>0.95094925297439614</v>
      </c>
      <c r="CK46" s="6">
        <f t="shared" ca="1" si="74"/>
        <v>0.95132589321819561</v>
      </c>
      <c r="CL46" s="6">
        <f t="shared" ca="1" si="74"/>
        <v>0.95167562671820227</v>
      </c>
      <c r="CM46" s="6">
        <f t="shared" ca="1" si="74"/>
        <v>0.95199968804811319</v>
      </c>
      <c r="CN46" s="6">
        <f t="shared" ca="1" si="74"/>
        <v>0.95229926101743756</v>
      </c>
      <c r="CO46" s="6">
        <f t="shared" ca="1" si="74"/>
        <v>0.95257547994533687</v>
      </c>
      <c r="CP46" s="6">
        <f t="shared" ca="1" si="74"/>
        <v>0.95282943108923501</v>
      </c>
      <c r="CQ46" s="6">
        <f t="shared" ca="1" si="74"/>
        <v>0.95306215417447704</v>
      </c>
      <c r="CR46" s="6">
        <f t="shared" ca="1" si="74"/>
        <v>0.95327464398426642</v>
      </c>
      <c r="CS46" s="6">
        <f t="shared" ca="1" si="74"/>
        <v>0.9534678519791282</v>
      </c>
      <c r="CT46" s="6">
        <f t="shared" ca="1" si="74"/>
        <v>0.95364268792283657</v>
      </c>
      <c r="CU46" s="6">
        <f t="shared" ca="1" si="74"/>
        <v>0.95380002149766718</v>
      </c>
      <c r="CV46" s="6">
        <f t="shared" ca="1" si="74"/>
        <v>0.953940683896363</v>
      </c>
      <c r="CW46" s="6">
        <f t="shared" ca="1" si="74"/>
        <v>0.95406546938167835</v>
      </c>
      <c r="CX46" s="6">
        <f t="shared" ca="1" si="74"/>
        <v>0.95417513680700972</v>
      </c>
      <c r="CY46" s="6">
        <f t="shared" ca="1" si="74"/>
        <v>0.95427041109365096</v>
      </c>
      <c r="CZ46" s="6">
        <f t="shared" ca="1" si="74"/>
        <v>0.95435198466174187</v>
      </c>
      <c r="DA46" s="6">
        <f t="shared" ca="1" si="74"/>
        <v>0.95442051881314727</v>
      </c>
      <c r="DB46" s="6">
        <f t="shared" ca="1" si="74"/>
        <v>0.95447664506538932</v>
      </c>
      <c r="DC46" s="6">
        <f t="shared" ca="1" si="74"/>
        <v>0.95452096643641116</v>
      </c>
      <c r="DD46" s="6">
        <f t="shared" ca="1" si="74"/>
        <v>0.95455405868045839</v>
      </c>
      <c r="DE46" s="6">
        <f t="shared" ca="1" si="74"/>
        <v>0.95457647147571967</v>
      </c>
      <c r="DF46" s="6">
        <f t="shared" ca="1" si="74"/>
        <v>0.95458872956464913</v>
      </c>
      <c r="DG46" s="6">
        <f t="shared" ca="1" si="74"/>
        <v>0.95459133384808192</v>
      </c>
      <c r="DH46" s="6">
        <f t="shared" ca="1" si="74"/>
        <v>0.95458476243438906</v>
      </c>
      <c r="DI46" s="6">
        <f t="shared" ca="1" si="74"/>
        <v>0.95456947164502182</v>
      </c>
      <c r="DJ46" s="6">
        <f t="shared" ca="1" si="74"/>
        <v>0.9545458969778392</v>
      </c>
      <c r="DK46" s="6">
        <f t="shared" ref="DK46:ES46" ca="1" si="75">DK35/DK$41</f>
        <v>0.95451445402965418</v>
      </c>
      <c r="DL46" s="6">
        <f t="shared" ca="1" si="75"/>
        <v>0.95447553937945129</v>
      </c>
      <c r="DM46" s="6">
        <f t="shared" ca="1" si="75"/>
        <v>0.95442953143371578</v>
      </c>
      <c r="DN46" s="6">
        <f t="shared" ca="1" si="75"/>
        <v>0.9543767912353095</v>
      </c>
      <c r="DO46" s="6">
        <f t="shared" ca="1" si="75"/>
        <v>0.95431766323730538</v>
      </c>
      <c r="DP46" s="6">
        <f t="shared" ca="1" si="75"/>
        <v>0.95425247604316232</v>
      </c>
      <c r="DQ46" s="6">
        <f t="shared" ca="1" si="75"/>
        <v>0.95418154311459269</v>
      </c>
      <c r="DR46" s="6">
        <f t="shared" ca="1" si="75"/>
        <v>0.95410516344843543</v>
      </c>
      <c r="DS46" s="6">
        <f t="shared" ca="1" si="75"/>
        <v>0.95402362222381476</v>
      </c>
      <c r="DT46" s="6">
        <f t="shared" ca="1" si="75"/>
        <v>0.9539371914208139</v>
      </c>
      <c r="DU46" s="6">
        <f t="shared" ca="1" si="75"/>
        <v>0.95384613041187161</v>
      </c>
      <c r="DV46" s="6">
        <f t="shared" ca="1" si="75"/>
        <v>0.95375068652704198</v>
      </c>
      <c r="DW46" s="6">
        <f t="shared" ca="1" si="75"/>
        <v>0.95365109559424477</v>
      </c>
      <c r="DX46" s="6">
        <f t="shared" ca="1" si="75"/>
        <v>0.95354758245556925</v>
      </c>
      <c r="DY46" s="6">
        <f t="shared" ca="1" si="75"/>
        <v>0.95344036146067002</v>
      </c>
      <c r="DZ46" s="6">
        <f t="shared" ca="1" si="75"/>
        <v>0.95332963693824557</v>
      </c>
      <c r="EA46" s="6">
        <f t="shared" ca="1" si="75"/>
        <v>0.95321560364655133</v>
      </c>
      <c r="EB46" s="6">
        <f t="shared" ca="1" si="75"/>
        <v>0.95309844720386927</v>
      </c>
      <c r="EC46" s="6">
        <f t="shared" ca="1" si="75"/>
        <v>0.95297834449980601</v>
      </c>
      <c r="ED46" s="6">
        <f t="shared" ca="1" si="75"/>
        <v>0.9528554640882666</v>
      </c>
      <c r="EE46" s="6">
        <f t="shared" ca="1" si="75"/>
        <v>0.95272996656291309</v>
      </c>
      <c r="EF46" s="6">
        <f t="shared" ca="1" si="75"/>
        <v>0.95260200491587776</v>
      </c>
      <c r="EG46" s="6">
        <f t="shared" ca="1" si="75"/>
        <v>0.9524717248804786</v>
      </c>
      <c r="EH46" s="6">
        <f t="shared" ca="1" si="75"/>
        <v>0.95233926525864321</v>
      </c>
      <c r="EI46" s="6">
        <f t="shared" ca="1" si="75"/>
        <v>0.95220475823372197</v>
      </c>
      <c r="EJ46" s="6">
        <f t="shared" ca="1" si="75"/>
        <v>0.95206832966934407</v>
      </c>
      <c r="EK46" s="6">
        <f t="shared" ca="1" si="75"/>
        <v>0.95193009939493367</v>
      </c>
      <c r="EL46" s="6">
        <f t="shared" ca="1" si="75"/>
        <v>0.9517901814784876</v>
      </c>
      <c r="EM46" s="6">
        <f t="shared" ca="1" si="75"/>
        <v>0.95164868448717888</v>
      </c>
      <c r="EN46" s="6">
        <f t="shared" ca="1" si="75"/>
        <v>0.95150571173633347</v>
      </c>
      <c r="EO46" s="6">
        <f t="shared" ca="1" si="75"/>
        <v>0.95136136152730033</v>
      </c>
      <c r="EP46" s="6">
        <f t="shared" ca="1" si="75"/>
        <v>0.95121572737471072</v>
      </c>
      <c r="EQ46" s="6">
        <f t="shared" ca="1" si="75"/>
        <v>0.95106889822360441</v>
      </c>
      <c r="ER46" s="6">
        <f t="shared" ca="1" si="75"/>
        <v>0.95092095865687365</v>
      </c>
      <c r="ES46" s="6">
        <f t="shared" ca="1" si="75"/>
        <v>0.95077198909346161</v>
      </c>
    </row>
    <row r="47" spans="1:149">
      <c r="A47" s="6">
        <f ca="1">LN((RAND()^(-Results!$E$4))-1)</f>
        <v>0.10598979563537489</v>
      </c>
      <c r="B47" s="6">
        <f ca="1">LN((RAND()^(-Results!$E$4))-1)</f>
        <v>4.8348802250505224E-2</v>
      </c>
      <c r="C47" s="6">
        <f ca="1">LN((RAND()^(-Results!$E$4))-1)</f>
        <v>2.2551078046258564</v>
      </c>
      <c r="D47" s="6">
        <f ca="1">LN((RAND()^(-Results!$E$4))-1)</f>
        <v>0.82132044268454041</v>
      </c>
      <c r="E47" s="6">
        <f ca="1">LN((RAND()^(-Results!$E$4))-1)</f>
        <v>-1.4557480468012833</v>
      </c>
      <c r="F47" s="6">
        <f ca="1">LN((RAND()^(-Results!$E$4))-1)</f>
        <v>0.85780122575388318</v>
      </c>
      <c r="G47" s="6">
        <f ca="1">LN((RAND()^(-Results!$E$4))-1)</f>
        <v>-0.61713381482784957</v>
      </c>
      <c r="H47" s="6">
        <f t="shared" ca="1" si="5"/>
        <v>-0.75410218249764105</v>
      </c>
      <c r="I47" s="10">
        <f ca="1">SUMPRODUCT(J47:O47,Results!B$12:G$12)+Results!$E$5*H47</f>
        <v>10.022394951336546</v>
      </c>
      <c r="J47" s="10">
        <f ca="1">SUMPRODUCT($A47:$F47,Results!$B$15:$G$15)</f>
        <v>7.5089640910732243</v>
      </c>
      <c r="K47" s="10">
        <f ca="1">SUMPRODUCT($A47:$F47,Results!$B$16:$G$16)</f>
        <v>1.3783409034551872</v>
      </c>
      <c r="L47" s="10">
        <f ca="1">SUMPRODUCT($A47:$F47,Results!$B$17:$G$17)</f>
        <v>3.6917990958384777</v>
      </c>
      <c r="M47" s="10">
        <f ca="1">SUMPRODUCT($A47:$F47,Results!$B$18:$G$18)</f>
        <v>-5.0959554090408661</v>
      </c>
      <c r="N47" s="10">
        <f ca="1">SUMPRODUCT($A47:$F47,Results!$B$19:$G$19)</f>
        <v>7.1076820132760856</v>
      </c>
      <c r="O47" s="10">
        <f ca="1">SUMPRODUCT($A47:$F47,Results!$B$20:$G$20)</f>
        <v>-0.86866453298884194</v>
      </c>
      <c r="P47" s="10" cm="1">
        <f t="array" aca="1" ref="P47" ca="1">SUMPRODUCT(J47:O47,TRANSPOSE(BL$20:BL$25))+$AD$20-$BL$27</f>
        <v>12.38430948310015</v>
      </c>
      <c r="Q47" s="10" cm="1">
        <f t="array" aca="1" ref="Q47" ca="1">SUMPRODUCT(J47:O47,TRANSPOSE(ES$20:ES$25))+$AD$20-$ES$27</f>
        <v>12.870637420285933</v>
      </c>
      <c r="R47" s="10">
        <f ca="1">I47-Results!$E$5*H47</f>
        <v>13.03880368132711</v>
      </c>
      <c r="S47" s="10" cm="1">
        <f t="array" aca="1" ref="S47" ca="1">SUMPRODUCT(J47:O47,TRANSPOSE(AR$28:AR$33))+$AD$20-$AC$26</f>
        <v>2.7620265796925252</v>
      </c>
      <c r="T47" s="10">
        <f ca="1">SUMPRODUCT(J47:O47,Results!K$9:P$9)</f>
        <v>12.610275885855936</v>
      </c>
      <c r="U47" s="10">
        <f ca="1">SUMPRODUCT(J47:O47,Results!K$9:P$9)+$AD$20-$AC$31</f>
        <v>12.5954003273448</v>
      </c>
      <c r="V47" s="10">
        <f t="shared" ca="1" si="6"/>
        <v>-2.3619145317636043</v>
      </c>
      <c r="W47" s="10">
        <f t="shared" ca="1" si="7"/>
        <v>-2.8482424689493868</v>
      </c>
      <c r="X47" s="10">
        <f t="shared" ca="1" si="8"/>
        <v>-3.0164087299905642</v>
      </c>
      <c r="Y47" s="10">
        <f t="shared" ca="1" si="9"/>
        <v>7.2603683716440202</v>
      </c>
      <c r="Z47" s="10">
        <f t="shared" ca="1" si="10"/>
        <v>10.299065713040237</v>
      </c>
      <c r="AA47" s="10">
        <f t="shared" ca="1" si="11"/>
        <v>-2.5730053760082541</v>
      </c>
      <c r="AX47" s="6"/>
      <c r="AY47" s="6">
        <f t="shared" ref="AY47:CD47" ca="1" si="76">AY36/AY$41</f>
        <v>-0.35434393809965498</v>
      </c>
      <c r="AZ47" s="6">
        <f t="shared" ca="1" si="76"/>
        <v>-0.15645395103897283</v>
      </c>
      <c r="BA47" s="6">
        <f t="shared" ca="1" si="76"/>
        <v>-0.11509367423089341</v>
      </c>
      <c r="BB47" s="6">
        <f t="shared" ca="1" si="76"/>
        <v>-6.3086879036701141E-2</v>
      </c>
      <c r="BC47" s="6">
        <f t="shared" ca="1" si="76"/>
        <v>-3.8121847347029697E-2</v>
      </c>
      <c r="BD47" s="6">
        <f t="shared" ca="1" si="76"/>
        <v>-1.9360243975503084E-2</v>
      </c>
      <c r="BE47" s="6">
        <f t="shared" ca="1" si="76"/>
        <v>-7.6217764977632683E-3</v>
      </c>
      <c r="BF47" s="6">
        <f t="shared" ca="1" si="76"/>
        <v>3.0031054791763008E-4</v>
      </c>
      <c r="BG47" s="6">
        <f t="shared" ca="1" si="76"/>
        <v>5.3149702492758608E-3</v>
      </c>
      <c r="BH47" s="6">
        <f t="shared" ca="1" si="76"/>
        <v>8.3457024118165843E-3</v>
      </c>
      <c r="BI47" s="6">
        <f t="shared" ca="1" si="76"/>
        <v>9.9276525027195538E-3</v>
      </c>
      <c r="BJ47" s="6">
        <f t="shared" ca="1" si="76"/>
        <v>1.0463924473778195E-2</v>
      </c>
      <c r="BK47" s="6">
        <f t="shared" ca="1" si="76"/>
        <v>1.0234937990795912E-2</v>
      </c>
      <c r="BL47" s="6">
        <f t="shared" ca="1" si="76"/>
        <v>9.4466566854568661E-3</v>
      </c>
      <c r="BM47" s="6">
        <f t="shared" ca="1" si="76"/>
        <v>8.2496155125608601E-3</v>
      </c>
      <c r="BN47" s="6">
        <f t="shared" ca="1" si="76"/>
        <v>6.7554002266258031E-3</v>
      </c>
      <c r="BO47" s="6">
        <f t="shared" ca="1" si="76"/>
        <v>5.0470061773727646E-3</v>
      </c>
      <c r="BP47" s="6">
        <f t="shared" ca="1" si="76"/>
        <v>3.1864744332537826E-3</v>
      </c>
      <c r="BQ47" s="6">
        <f t="shared" ca="1" si="76"/>
        <v>1.2202943914109959E-3</v>
      </c>
      <c r="BR47" s="6">
        <f t="shared" ca="1" si="76"/>
        <v>-8.1663576122874629E-4</v>
      </c>
      <c r="BS47" s="6">
        <f t="shared" ca="1" si="76"/>
        <v>-2.8981033277742799E-3</v>
      </c>
      <c r="BT47" s="6">
        <f t="shared" ca="1" si="76"/>
        <v>-5.0044252662159658E-3</v>
      </c>
      <c r="BU47" s="6">
        <f t="shared" ca="1" si="76"/>
        <v>-7.1208413413168595E-3</v>
      </c>
      <c r="BV47" s="6">
        <f t="shared" ca="1" si="76"/>
        <v>-9.2363102559918104E-3</v>
      </c>
      <c r="BW47" s="6">
        <f t="shared" ca="1" si="76"/>
        <v>-1.1342604597191452E-2</v>
      </c>
      <c r="BX47" s="6">
        <f t="shared" ca="1" si="76"/>
        <v>-1.3433628432457099E-2</v>
      </c>
      <c r="BY47" s="6">
        <f t="shared" ca="1" si="76"/>
        <v>-1.550490164101284E-2</v>
      </c>
      <c r="BZ47" s="6">
        <f t="shared" ca="1" si="76"/>
        <v>-1.7553169542330493E-2</v>
      </c>
      <c r="CA47" s="6">
        <f t="shared" ca="1" si="76"/>
        <v>-1.9576106959369007E-2</v>
      </c>
      <c r="CB47" s="6">
        <f t="shared" ca="1" si="76"/>
        <v>-2.1572093615978012E-2</v>
      </c>
      <c r="CC47" s="6">
        <f t="shared" ca="1" si="76"/>
        <v>-2.3540043516478117E-2</v>
      </c>
      <c r="CD47" s="6">
        <f t="shared" ca="1" si="76"/>
        <v>-2.5479275234957171E-2</v>
      </c>
      <c r="CE47" s="6">
        <f t="shared" ref="CE47:DJ47" ca="1" si="77">CE36/CE$41</f>
        <v>-2.738941324340155E-2</v>
      </c>
      <c r="CF47" s="6">
        <f t="shared" ca="1" si="77"/>
        <v>-2.927031281158236E-2</v>
      </c>
      <c r="CG47" s="6">
        <f t="shared" ca="1" si="77"/>
        <v>-3.1122002821891957E-2</v>
      </c>
      <c r="CH47" s="6">
        <f t="shared" ca="1" si="77"/>
        <v>-3.2944642208745413E-2</v>
      </c>
      <c r="CI47" s="6">
        <f t="shared" ca="1" si="77"/>
        <v>-3.4738486765525864E-2</v>
      </c>
      <c r="CJ47" s="6">
        <f t="shared" ca="1" si="77"/>
        <v>-3.6503863844685173E-2</v>
      </c>
      <c r="CK47" s="6">
        <f t="shared" ca="1" si="77"/>
        <v>-3.8241153070008929E-2</v>
      </c>
      <c r="CL47" s="6">
        <f t="shared" ca="1" si="77"/>
        <v>-3.9950771630457307E-2</v>
      </c>
      <c r="CM47" s="6">
        <f t="shared" ca="1" si="77"/>
        <v>-4.1633163067034976E-2</v>
      </c>
      <c r="CN47" s="6">
        <f t="shared" ca="1" si="77"/>
        <v>-4.32887887241198E-2</v>
      </c>
      <c r="CO47" s="6">
        <f t="shared" ca="1" si="77"/>
        <v>-4.4918121234313747E-2</v>
      </c>
      <c r="CP47" s="6">
        <f t="shared" ca="1" si="77"/>
        <v>-4.6521639556231488E-2</v>
      </c>
      <c r="CQ47" s="6">
        <f t="shared" ca="1" si="77"/>
        <v>-4.8099825199010758E-2</v>
      </c>
      <c r="CR47" s="6">
        <f t="shared" ca="1" si="77"/>
        <v>-4.9653159354402503E-2</v>
      </c>
      <c r="CS47" s="6">
        <f t="shared" ca="1" si="77"/>
        <v>-5.1182120723550217E-2</v>
      </c>
      <c r="CT47" s="6">
        <f t="shared" ca="1" si="77"/>
        <v>-5.2687183876051112E-2</v>
      </c>
      <c r="CU47" s="6">
        <f t="shared" ca="1" si="77"/>
        <v>-5.4168818017303506E-2</v>
      </c>
      <c r="CV47" s="6">
        <f t="shared" ca="1" si="77"/>
        <v>-5.562748606943798E-2</v>
      </c>
      <c r="CW47" s="6">
        <f t="shared" ca="1" si="77"/>
        <v>-5.7063643993430106E-2</v>
      </c>
      <c r="CX47" s="6">
        <f t="shared" ca="1" si="77"/>
        <v>-5.8477740296998676E-2</v>
      </c>
      <c r="CY47" s="6">
        <f t="shared" ca="1" si="77"/>
        <v>-5.9870215685860942E-2</v>
      </c>
      <c r="CZ47" s="6">
        <f t="shared" ca="1" si="77"/>
        <v>-6.1241502825802201E-2</v>
      </c>
      <c r="DA47" s="6">
        <f t="shared" ca="1" si="77"/>
        <v>-6.2592026190568056E-2</v>
      </c>
      <c r="DB47" s="6">
        <f t="shared" ca="1" si="77"/>
        <v>-6.392220197635072E-2</v>
      </c>
      <c r="DC47" s="6">
        <f t="shared" ca="1" si="77"/>
        <v>-6.5232438068038773E-2</v>
      </c>
      <c r="DD47" s="6">
        <f t="shared" ca="1" si="77"/>
        <v>-6.6523134045779905E-2</v>
      </c>
      <c r="DE47" s="6">
        <f t="shared" ca="1" si="77"/>
        <v>-6.7794681222971262E-2</v>
      </c>
      <c r="DF47" s="6">
        <f t="shared" ca="1" si="77"/>
        <v>-6.9047462708778956E-2</v>
      </c>
      <c r="DG47" s="6">
        <f t="shared" ca="1" si="77"/>
        <v>-7.0281853489799886E-2</v>
      </c>
      <c r="DH47" s="6">
        <f t="shared" ca="1" si="77"/>
        <v>-7.1498220526648545E-2</v>
      </c>
      <c r="DI47" s="6">
        <f t="shared" ca="1" si="77"/>
        <v>-7.2696922862147559E-2</v>
      </c>
      <c r="DJ47" s="6">
        <f t="shared" ca="1" si="77"/>
        <v>-7.3878311738501859E-2</v>
      </c>
      <c r="DK47" s="6">
        <f t="shared" ref="DK47:ES47" ca="1" si="78">DK36/DK$41</f>
        <v>-7.5042730721365081E-2</v>
      </c>
      <c r="DL47" s="6">
        <f t="shared" ca="1" si="78"/>
        <v>-7.6190515829135066E-2</v>
      </c>
      <c r="DM47" s="6">
        <f t="shared" ca="1" si="78"/>
        <v>-7.7321995666133639E-2</v>
      </c>
      <c r="DN47" s="6">
        <f t="shared" ca="1" si="78"/>
        <v>-7.8437491558585273E-2</v>
      </c>
      <c r="DO47" s="6">
        <f t="shared" ca="1" si="78"/>
        <v>-7.9537317692514986E-2</v>
      </c>
      <c r="DP47" s="6">
        <f t="shared" ca="1" si="78"/>
        <v>-8.0621781252834923E-2</v>
      </c>
      <c r="DQ47" s="6">
        <f t="shared" ca="1" si="78"/>
        <v>-8.1691182563028389E-2</v>
      </c>
      <c r="DR47" s="6">
        <f t="shared" ca="1" si="78"/>
        <v>-8.2745815224932739E-2</v>
      </c>
      <c r="DS47" s="6">
        <f t="shared" ca="1" si="78"/>
        <v>-8.3785966258212968E-2</v>
      </c>
      <c r="DT47" s="6">
        <f t="shared" ca="1" si="78"/>
        <v>-8.4811916239178511E-2</v>
      </c>
      <c r="DU47" s="6">
        <f t="shared" ca="1" si="78"/>
        <v>-8.5823939438655641E-2</v>
      </c>
      <c r="DV47" s="6">
        <f t="shared" ca="1" si="78"/>
        <v>-8.6822303958673477E-2</v>
      </c>
      <c r="DW47" s="6">
        <f t="shared" ca="1" si="78"/>
        <v>-8.7807271867752931E-2</v>
      </c>
      <c r="DX47" s="6">
        <f t="shared" ca="1" si="78"/>
        <v>-8.8779099334636541E-2</v>
      </c>
      <c r="DY47" s="6">
        <f t="shared" ca="1" si="78"/>
        <v>-8.9738036760302467E-2</v>
      </c>
      <c r="DZ47" s="6">
        <f t="shared" ca="1" si="78"/>
        <v>-9.0684328908148551E-2</v>
      </c>
      <c r="EA47" s="6">
        <f t="shared" ca="1" si="78"/>
        <v>-9.1618215032242462E-2</v>
      </c>
      <c r="EB47" s="6">
        <f t="shared" ca="1" si="78"/>
        <v>-9.2539929003550306E-2</v>
      </c>
      <c r="EC47" s="6">
        <f t="shared" ca="1" si="78"/>
        <v>-9.3449699434082809E-2</v>
      </c>
      <c r="ED47" s="6">
        <f t="shared" ca="1" si="78"/>
        <v>-9.4347749798892933E-2</v>
      </c>
      <c r="EE47" s="6">
        <f t="shared" ca="1" si="78"/>
        <v>-9.5234298555890426E-2</v>
      </c>
      <c r="EF47" s="6">
        <f t="shared" ca="1" si="78"/>
        <v>-9.6109559263432245E-2</v>
      </c>
      <c r="EG47" s="6">
        <f t="shared" ca="1" si="78"/>
        <v>-9.6973740695669539E-2</v>
      </c>
      <c r="EH47" s="6">
        <f t="shared" ca="1" si="78"/>
        <v>-9.7827046955629299E-2</v>
      </c>
      <c r="EI47" s="6">
        <f t="shared" ca="1" si="78"/>
        <v>-9.8669677586026197E-2</v>
      </c>
      <c r="EJ47" s="6">
        <f t="shared" ca="1" si="78"/>
        <v>-9.950182767779818E-2</v>
      </c>
      <c r="EK47" s="6">
        <f t="shared" ca="1" si="78"/>
        <v>-0.10032368797637012</v>
      </c>
      <c r="EL47" s="6">
        <f t="shared" ca="1" si="78"/>
        <v>-0.10113544498565018</v>
      </c>
      <c r="EM47" s="6">
        <f t="shared" ca="1" si="78"/>
        <v>-0.10193728106977354</v>
      </c>
      <c r="EN47" s="6">
        <f t="shared" ca="1" si="78"/>
        <v>-0.10272937455260833</v>
      </c>
      <c r="EO47" s="6">
        <f t="shared" ca="1" si="78"/>
        <v>-0.10351189981504245</v>
      </c>
      <c r="EP47" s="6">
        <f t="shared" ca="1" si="78"/>
        <v>-0.10428502739007194</v>
      </c>
      <c r="EQ47" s="6">
        <f t="shared" ca="1" si="78"/>
        <v>-0.10504892405571976</v>
      </c>
      <c r="ER47" s="6">
        <f t="shared" ca="1" si="78"/>
        <v>-0.10580375292580647</v>
      </c>
      <c r="ES47" s="6">
        <f t="shared" ca="1" si="78"/>
        <v>-0.10654967353860728</v>
      </c>
    </row>
    <row r="48" spans="1:149">
      <c r="A48" s="6">
        <f ca="1">LN((RAND()^(-Results!$E$4))-1)</f>
        <v>2.042830496180962</v>
      </c>
      <c r="B48" s="6">
        <f ca="1">LN((RAND()^(-Results!$E$4))-1)</f>
        <v>-0.49859544690779684</v>
      </c>
      <c r="C48" s="6">
        <f ca="1">LN((RAND()^(-Results!$E$4))-1)</f>
        <v>0.48304902802545663</v>
      </c>
      <c r="D48" s="6">
        <f ca="1">LN((RAND()^(-Results!$E$4))-1)</f>
        <v>7.4080187855074378E-2</v>
      </c>
      <c r="E48" s="6">
        <f ca="1">LN((RAND()^(-Results!$E$4))-1)</f>
        <v>1.4234272990304297</v>
      </c>
      <c r="F48" s="6">
        <f ca="1">LN((RAND()^(-Results!$E$4))-1)</f>
        <v>0.7104504294165187</v>
      </c>
      <c r="G48" s="6">
        <f ca="1">LN((RAND()^(-Results!$E$4))-1)</f>
        <v>-3.906787113157475</v>
      </c>
      <c r="H48" s="6">
        <f t="shared" ca="1" si="5"/>
        <v>-4.043755480827266</v>
      </c>
      <c r="I48" s="10">
        <f ca="1">SUMPRODUCT(J48:O48,Results!B$12:G$12)+Results!$E$5*H48</f>
        <v>-57.58696931035783</v>
      </c>
      <c r="J48" s="10">
        <f ca="1">SUMPRODUCT($A48:$F48,Results!$B$15:$G$15)</f>
        <v>6.9242754408303577</v>
      </c>
      <c r="K48" s="10">
        <f ca="1">SUMPRODUCT($A48:$F48,Results!$B$16:$G$16)</f>
        <v>1.5769141561763391</v>
      </c>
      <c r="L48" s="10">
        <f ca="1">SUMPRODUCT($A48:$F48,Results!$B$17:$G$17)</f>
        <v>-6.2794843345073357</v>
      </c>
      <c r="M48" s="10">
        <f ca="1">SUMPRODUCT($A48:$F48,Results!$B$18:$G$18)</f>
        <v>0.20614726687365559</v>
      </c>
      <c r="N48" s="10">
        <f ca="1">SUMPRODUCT($A48:$F48,Results!$B$19:$G$19)</f>
        <v>-7.2195932944185719</v>
      </c>
      <c r="O48" s="10">
        <f ca="1">SUMPRODUCT($A48:$F48,Results!$B$20:$G$20)</f>
        <v>1.4338599046198741</v>
      </c>
      <c r="P48" s="10" cm="1">
        <f t="array" aca="1" ref="P48" ca="1">SUMPRODUCT(J48:O48,TRANSPOSE(BL$20:BL$25))+$AD$20-$BL$27</f>
        <v>-42.950602152404642</v>
      </c>
      <c r="Q48" s="10" cm="1">
        <f t="array" aca="1" ref="Q48" ca="1">SUMPRODUCT(J48:O48,TRANSPOSE(ES$20:ES$25))+$AD$20-$ES$27</f>
        <v>-42.247062940686767</v>
      </c>
      <c r="R48" s="10">
        <f ca="1">I48-Results!$E$5*H48</f>
        <v>-41.41194738704877</v>
      </c>
      <c r="S48" s="10" cm="1">
        <f t="array" aca="1" ref="S48" ca="1">SUMPRODUCT(J48:O48,TRANSPOSE(AR$28:AR$33))+$AD$20-$AC$26</f>
        <v>-33.43234721989807</v>
      </c>
      <c r="T48" s="10">
        <f ca="1">SUMPRODUCT(J48:O48,Results!K$9:P$9)</f>
        <v>-41.425178587801263</v>
      </c>
      <c r="U48" s="10">
        <f ca="1">SUMPRODUCT(J48:O48,Results!K$9:P$9)+$AD$20-$AC$31</f>
        <v>-41.440054146312399</v>
      </c>
      <c r="V48" s="10">
        <f t="shared" ca="1" si="6"/>
        <v>-14.636367157953188</v>
      </c>
      <c r="W48" s="10">
        <f t="shared" ca="1" si="7"/>
        <v>-15.339906369671063</v>
      </c>
      <c r="X48" s="10">
        <f t="shared" ca="1" si="8"/>
        <v>-16.17502192330906</v>
      </c>
      <c r="Y48" s="10">
        <f t="shared" ca="1" si="9"/>
        <v>-24.15462209045976</v>
      </c>
      <c r="Z48" s="10">
        <f t="shared" ca="1" si="10"/>
        <v>-57.310298548654139</v>
      </c>
      <c r="AA48" s="10">
        <f t="shared" ca="1" si="11"/>
        <v>-16.146915164045431</v>
      </c>
      <c r="AX48" s="6"/>
      <c r="AY48" s="6">
        <f t="shared" ref="AY48:CD48" ca="1" si="79">AY37/AY$41</f>
        <v>-0.20504536500726434</v>
      </c>
      <c r="AZ48" s="6">
        <f t="shared" ca="1" si="79"/>
        <v>-0.15582942580901307</v>
      </c>
      <c r="BA48" s="6">
        <f t="shared" ca="1" si="79"/>
        <v>-0.1434648315494752</v>
      </c>
      <c r="BB48" s="6">
        <f t="shared" ca="1" si="79"/>
        <v>-0.12737436368172844</v>
      </c>
      <c r="BC48" s="6">
        <f t="shared" ca="1" si="79"/>
        <v>-0.11874576145252687</v>
      </c>
      <c r="BD48" s="6">
        <f t="shared" ca="1" si="79"/>
        <v>-0.1118231993411567</v>
      </c>
      <c r="BE48" s="6">
        <f t="shared" ca="1" si="79"/>
        <v>-0.10696622453943905</v>
      </c>
      <c r="BF48" s="6">
        <f t="shared" ca="1" si="79"/>
        <v>-0.10325798460546597</v>
      </c>
      <c r="BG48" s="6">
        <f t="shared" ca="1" si="79"/>
        <v>-0.10044537989336709</v>
      </c>
      <c r="BH48" s="6">
        <f t="shared" ca="1" si="79"/>
        <v>-9.8253884952406598E-2</v>
      </c>
      <c r="BI48" s="6">
        <f t="shared" ca="1" si="79"/>
        <v>-9.6521098692376725E-2</v>
      </c>
      <c r="BJ48" s="6">
        <f t="shared" ca="1" si="79"/>
        <v>-9.5121550957256482E-2</v>
      </c>
      <c r="BK48" s="6">
        <f t="shared" ca="1" si="79"/>
        <v>-9.3966295214625267E-2</v>
      </c>
      <c r="BL48" s="6">
        <f t="shared" ca="1" si="79"/>
        <v>-9.2989003576978202E-2</v>
      </c>
      <c r="BM48" s="6">
        <f t="shared" ca="1" si="79"/>
        <v>-9.2140649033657013E-2</v>
      </c>
      <c r="BN48" s="6">
        <f t="shared" ca="1" si="79"/>
        <v>-9.1384616675990293E-2</v>
      </c>
      <c r="BO48" s="6">
        <f t="shared" ca="1" si="79"/>
        <v>-9.0693566173602955E-2</v>
      </c>
      <c r="BP48" s="6">
        <f t="shared" ca="1" si="79"/>
        <v>-9.0047052235544697E-2</v>
      </c>
      <c r="BQ48" s="6">
        <f t="shared" ca="1" si="79"/>
        <v>-8.9429803561983448E-2</v>
      </c>
      <c r="BR48" s="6">
        <f t="shared" ca="1" si="79"/>
        <v>-8.8830436487928321E-2</v>
      </c>
      <c r="BS48" s="6">
        <f t="shared" ca="1" si="79"/>
        <v>-8.8240496112995018E-2</v>
      </c>
      <c r="BT48" s="6">
        <f t="shared" ca="1" si="79"/>
        <v>-8.7653735744109562E-2</v>
      </c>
      <c r="BU48" s="6">
        <f t="shared" ca="1" si="79"/>
        <v>-8.7065574456602207E-2</v>
      </c>
      <c r="BV48" s="6">
        <f t="shared" ca="1" si="79"/>
        <v>-8.6472687652974334E-2</v>
      </c>
      <c r="BW48" s="6">
        <f t="shared" ca="1" si="79"/>
        <v>-8.5872697627536965E-2</v>
      </c>
      <c r="BX48" s="6">
        <f t="shared" ca="1" si="79"/>
        <v>-8.5263939478208206E-2</v>
      </c>
      <c r="BY48" s="6">
        <f t="shared" ca="1" si="79"/>
        <v>-8.4645283929699069E-2</v>
      </c>
      <c r="BZ48" s="6">
        <f t="shared" ca="1" si="79"/>
        <v>-8.4016003199751485E-2</v>
      </c>
      <c r="CA48" s="6">
        <f t="shared" ca="1" si="79"/>
        <v>-8.3375669454177265E-2</v>
      </c>
      <c r="CB48" s="6">
        <f t="shared" ca="1" si="79"/>
        <v>-8.2724077951589814E-2</v>
      </c>
      <c r="CC48" s="6">
        <f t="shared" ca="1" si="79"/>
        <v>-8.2061188901525806E-2</v>
      </c>
      <c r="CD48" s="6">
        <f t="shared" ca="1" si="79"/>
        <v>-8.1387083509716934E-2</v>
      </c>
      <c r="CE48" s="6">
        <f t="shared" ref="CE48:DJ48" ca="1" si="80">CE37/CE$41</f>
        <v>-8.0701930780223016E-2</v>
      </c>
      <c r="CF48" s="6">
        <f t="shared" ca="1" si="80"/>
        <v>-8.0005962473517239E-2</v>
      </c>
      <c r="CG48" s="6">
        <f t="shared" ca="1" si="80"/>
        <v>-7.9299454247890963E-2</v>
      </c>
      <c r="CH48" s="6">
        <f t="shared" ca="1" si="80"/>
        <v>-7.8582711487781398E-2</v>
      </c>
      <c r="CI48" s="6">
        <f t="shared" ca="1" si="80"/>
        <v>-7.7856058683784563E-2</v>
      </c>
      <c r="CJ48" s="6">
        <f t="shared" ca="1" si="80"/>
        <v>-7.7119831503079869E-2</v>
      </c>
      <c r="CK48" s="6">
        <f t="shared" ca="1" si="80"/>
        <v>-7.6374370896846705E-2</v>
      </c>
      <c r="CL48" s="6">
        <f t="shared" ca="1" si="80"/>
        <v>-7.562001874897592E-2</v>
      </c>
      <c r="CM48" s="6">
        <f t="shared" ca="1" si="80"/>
        <v>-7.4857114690056209E-2</v>
      </c>
      <c r="CN48" s="6">
        <f t="shared" ca="1" si="80"/>
        <v>-7.4085993791435448E-2</v>
      </c>
      <c r="CO48" s="6">
        <f t="shared" ca="1" si="80"/>
        <v>-7.3306984923063673E-2</v>
      </c>
      <c r="CP48" s="6">
        <f t="shared" ca="1" si="80"/>
        <v>-7.2520409611124242E-2</v>
      </c>
      <c r="CQ48" s="6">
        <f t="shared" ca="1" si="80"/>
        <v>-7.1726581271124884E-2</v>
      </c>
      <c r="CR48" s="6">
        <f t="shared" ca="1" si="80"/>
        <v>-7.0925804722235503E-2</v>
      </c>
      <c r="CS48" s="6">
        <f t="shared" ca="1" si="80"/>
        <v>-7.0118375911487271E-2</v>
      </c>
      <c r="CT48" s="6">
        <f t="shared" ca="1" si="80"/>
        <v>-6.9304581793785139E-2</v>
      </c>
      <c r="CU48" s="6">
        <f t="shared" ca="1" si="80"/>
        <v>-6.84847003268238E-2</v>
      </c>
      <c r="CV48" s="6">
        <f t="shared" ca="1" si="80"/>
        <v>-6.7659000549971274E-2</v>
      </c>
      <c r="CW48" s="6">
        <f t="shared" ca="1" si="80"/>
        <v>-6.6827742723747557E-2</v>
      </c>
      <c r="CX48" s="6">
        <f t="shared" ca="1" si="80"/>
        <v>-6.5991178512263937E-2</v>
      </c>
      <c r="CY48" s="6">
        <f t="shared" ca="1" si="80"/>
        <v>-6.5149551195336372E-2</v>
      </c>
      <c r="CZ48" s="6">
        <f t="shared" ca="1" si="80"/>
        <v>-6.4303095900290486E-2</v>
      </c>
      <c r="DA48" s="6">
        <f t="shared" ca="1" si="80"/>
        <v>-6.3452039845973265E-2</v>
      </c>
      <c r="DB48" s="6">
        <f t="shared" ca="1" si="80"/>
        <v>-6.2596602593386438E-2</v>
      </c>
      <c r="DC48" s="6">
        <f t="shared" ca="1" si="80"/>
        <v>-6.1736996298791334E-2</v>
      </c>
      <c r="DD48" s="6">
        <f t="shared" ca="1" si="80"/>
        <v>-6.0873425966226094E-2</v>
      </c>
      <c r="DE48" s="6">
        <f t="shared" ca="1" si="80"/>
        <v>-6.0006089697197403E-2</v>
      </c>
      <c r="DF48" s="6">
        <f t="shared" ca="1" si="80"/>
        <v>-5.9135178935936977E-2</v>
      </c>
      <c r="DG48" s="6">
        <f t="shared" ca="1" si="80"/>
        <v>-5.8260878709079117E-2</v>
      </c>
      <c r="DH48" s="6">
        <f t="shared" ca="1" si="80"/>
        <v>-5.7383367858976714E-2</v>
      </c>
      <c r="DI48" s="6">
        <f t="shared" ca="1" si="80"/>
        <v>-5.6502819270136111E-2</v>
      </c>
      <c r="DJ48" s="6">
        <f t="shared" ca="1" si="80"/>
        <v>-5.5619400088456894E-2</v>
      </c>
      <c r="DK48" s="6">
        <f t="shared" ref="DK48:ES48" ca="1" si="81">DK37/DK$41</f>
        <v>-5.4733271933109034E-2</v>
      </c>
      <c r="DL48" s="6">
        <f t="shared" ca="1" si="81"/>
        <v>-5.3844591100996354E-2</v>
      </c>
      <c r="DM48" s="6">
        <f t="shared" ca="1" si="81"/>
        <v>-5.2953508763835741E-2</v>
      </c>
      <c r="DN48" s="6">
        <f t="shared" ca="1" si="81"/>
        <v>-5.2060171157941398E-2</v>
      </c>
      <c r="DO48" s="6">
        <f t="shared" ca="1" si="81"/>
        <v>-5.1164719766852898E-2</v>
      </c>
      <c r="DP48" s="6">
        <f t="shared" ca="1" si="81"/>
        <v>-5.0267291496969776E-2</v>
      </c>
      <c r="DQ48" s="6">
        <f t="shared" ca="1" si="81"/>
        <v>-4.9368018846382915E-2</v>
      </c>
      <c r="DR48" s="6">
        <f t="shared" ca="1" si="81"/>
        <v>-4.8467030067105558E-2</v>
      </c>
      <c r="DS48" s="6">
        <f t="shared" ca="1" si="81"/>
        <v>-4.7564449320914852E-2</v>
      </c>
      <c r="DT48" s="6">
        <f t="shared" ca="1" si="81"/>
        <v>-4.6660396829020359E-2</v>
      </c>
      <c r="DU48" s="6">
        <f t="shared" ca="1" si="81"/>
        <v>-4.5754989015777896E-2</v>
      </c>
      <c r="DV48" s="6">
        <f t="shared" ca="1" si="81"/>
        <v>-4.4848338646665889E-2</v>
      </c>
      <c r="DW48" s="6">
        <f t="shared" ca="1" si="81"/>
        <v>-4.3940554960738322E-2</v>
      </c>
      <c r="DX48" s="6">
        <f t="shared" ca="1" si="81"/>
        <v>-4.3031743797766593E-2</v>
      </c>
      <c r="DY48" s="6">
        <f t="shared" ca="1" si="81"/>
        <v>-4.2122007720275655E-2</v>
      </c>
      <c r="DZ48" s="6">
        <f t="shared" ca="1" si="81"/>
        <v>-4.1211446130676191E-2</v>
      </c>
      <c r="EA48" s="6">
        <f t="shared" ca="1" si="81"/>
        <v>-4.030015538368803E-2</v>
      </c>
      <c r="EB48" s="6">
        <f t="shared" ca="1" si="81"/>
        <v>-3.9388228894244121E-2</v>
      </c>
      <c r="EC48" s="6">
        <f t="shared" ca="1" si="81"/>
        <v>-3.8475757241058478E-2</v>
      </c>
      <c r="ED48" s="6">
        <f t="shared" ca="1" si="81"/>
        <v>-3.7562828266034611E-2</v>
      </c>
      <c r="EE48" s="6">
        <f t="shared" ca="1" si="81"/>
        <v>-3.6649527169686148E-2</v>
      </c>
      <c r="EF48" s="6">
        <f t="shared" ca="1" si="81"/>
        <v>-3.5735936602732138E-2</v>
      </c>
      <c r="EG48" s="6">
        <f t="shared" ca="1" si="81"/>
        <v>-3.4822136754027656E-2</v>
      </c>
      <c r="EH48" s="6">
        <f t="shared" ca="1" si="81"/>
        <v>-3.3908205434980021E-2</v>
      </c>
      <c r="EI48" s="6">
        <f t="shared" ca="1" si="81"/>
        <v>-3.2994218160597812E-2</v>
      </c>
      <c r="EJ48" s="6">
        <f t="shared" ca="1" si="81"/>
        <v>-3.2080248227313271E-2</v>
      </c>
      <c r="EK48" s="6">
        <f t="shared" ca="1" si="81"/>
        <v>-3.1166366787712781E-2</v>
      </c>
      <c r="EL48" s="6">
        <f t="shared" ca="1" si="81"/>
        <v>-3.025264292230476E-2</v>
      </c>
      <c r="EM48" s="6">
        <f t="shared" ca="1" si="81"/>
        <v>-2.9339143708450172E-2</v>
      </c>
      <c r="EN48" s="6">
        <f t="shared" ca="1" si="81"/>
        <v>-2.8425934286573657E-2</v>
      </c>
      <c r="EO48" s="6">
        <f t="shared" ca="1" si="81"/>
        <v>-2.7513077923770377E-2</v>
      </c>
      <c r="EP48" s="6">
        <f t="shared" ca="1" si="81"/>
        <v>-2.6600636074917763E-2</v>
      </c>
      <c r="EQ48" s="6">
        <f t="shared" ca="1" si="81"/>
        <v>-2.5688668441397552E-2</v>
      </c>
      <c r="ER48" s="6">
        <f t="shared" ca="1" si="81"/>
        <v>-2.4777233027528139E-2</v>
      </c>
      <c r="ES48" s="6">
        <f t="shared" ca="1" si="81"/>
        <v>-2.3866386194803791E-2</v>
      </c>
    </row>
    <row r="49" spans="1:149">
      <c r="A49" s="6">
        <f ca="1">LN((RAND()^(-Results!$E$4))-1)</f>
        <v>0.60497749074241836</v>
      </c>
      <c r="B49" s="6">
        <f ca="1">LN((RAND()^(-Results!$E$4))-1)</f>
        <v>1.2257713495798258E-2</v>
      </c>
      <c r="C49" s="6">
        <f ca="1">LN((RAND()^(-Results!$E$4))-1)</f>
        <v>2.2223037887414296</v>
      </c>
      <c r="D49" s="6">
        <f ca="1">LN((RAND()^(-Results!$E$4))-1)</f>
        <v>-0.16244802059724303</v>
      </c>
      <c r="E49" s="6">
        <f ca="1">LN((RAND()^(-Results!$E$4))-1)</f>
        <v>-1.5560523531484332</v>
      </c>
      <c r="F49" s="6">
        <f ca="1">LN((RAND()^(-Results!$E$4))-1)</f>
        <v>0.89484853687723576</v>
      </c>
      <c r="G49" s="6">
        <f ca="1">LN((RAND()^(-Results!$E$4))-1)</f>
        <v>8.1632275613080563E-2</v>
      </c>
      <c r="H49" s="6">
        <f t="shared" ca="1" si="5"/>
        <v>-5.5336092056710862E-2</v>
      </c>
      <c r="I49" s="10">
        <f ca="1">SUMPRODUCT(J49:O49,Results!B$12:G$12)+Results!$E$5*H49</f>
        <v>24.068339042732813</v>
      </c>
      <c r="J49" s="10">
        <f ca="1">SUMPRODUCT($A49:$F49,Results!$B$15:$G$15)</f>
        <v>7.1996058571745305</v>
      </c>
      <c r="K49" s="10">
        <f ca="1">SUMPRODUCT($A49:$F49,Results!$B$16:$G$16)</f>
        <v>0.50382416266264651</v>
      </c>
      <c r="L49" s="10">
        <f ca="1">SUMPRODUCT($A49:$F49,Results!$B$17:$G$17)</f>
        <v>5.7424156444594097</v>
      </c>
      <c r="M49" s="10">
        <f ca="1">SUMPRODUCT($A49:$F49,Results!$B$18:$G$18)</f>
        <v>-4.361345263388146</v>
      </c>
      <c r="N49" s="10">
        <f ca="1">SUMPRODUCT($A49:$F49,Results!$B$19:$G$19)</f>
        <v>8.481230484792242</v>
      </c>
      <c r="O49" s="10">
        <f ca="1">SUMPRODUCT($A49:$F49,Results!$B$20:$G$20)</f>
        <v>-2.2235914846195008</v>
      </c>
      <c r="P49" s="10" cm="1">
        <f t="array" aca="1" ref="P49" ca="1">SUMPRODUCT(J49:O49,TRANSPOSE(BL$20:BL$25))+$AD$20-$BL$27</f>
        <v>22.872865693701549</v>
      </c>
      <c r="Q49" s="10" cm="1">
        <f t="array" aca="1" ref="Q49" ca="1">SUMPRODUCT(J49:O49,TRANSPOSE(ES$20:ES$25))+$AD$20-$ES$27</f>
        <v>23.532379458863709</v>
      </c>
      <c r="R49" s="10">
        <f ca="1">I49-Results!$E$5*H49</f>
        <v>24.289683410959658</v>
      </c>
      <c r="S49" s="10" cm="1">
        <f t="array" aca="1" ref="S49" ca="1">SUMPRODUCT(J49:O49,TRANSPOSE(AR$28:AR$33))+$AD$20-$AC$26</f>
        <v>13.691747335560024</v>
      </c>
      <c r="T49" s="10">
        <f ca="1">SUMPRODUCT(J49:O49,Results!K$9:P$9)</f>
        <v>23.695399300261137</v>
      </c>
      <c r="U49" s="10">
        <f ca="1">SUMPRODUCT(J49:O49,Results!K$9:P$9)+$AD$20-$AC$31</f>
        <v>23.680523741750001</v>
      </c>
      <c r="V49" s="10">
        <f t="shared" ca="1" si="6"/>
        <v>1.1954733490312641</v>
      </c>
      <c r="W49" s="10">
        <f t="shared" ca="1" si="7"/>
        <v>0.53595958386910425</v>
      </c>
      <c r="X49" s="10">
        <f t="shared" ca="1" si="8"/>
        <v>-0.22134436822684478</v>
      </c>
      <c r="Y49" s="10">
        <f t="shared" ca="1" si="9"/>
        <v>10.376591707172789</v>
      </c>
      <c r="Z49" s="10">
        <f t="shared" ca="1" si="10"/>
        <v>24.345009804436504</v>
      </c>
      <c r="AA49" s="10">
        <f t="shared" ca="1" si="11"/>
        <v>0.38781530098281181</v>
      </c>
      <c r="AX49" s="6"/>
      <c r="AY49" s="6">
        <f t="shared" ref="AY49:CD49" ca="1" si="82">AY38/AY$41</f>
        <v>-0.20437503086771067</v>
      </c>
      <c r="AZ49" s="6">
        <f t="shared" ca="1" si="82"/>
        <v>-0.17834729471910601</v>
      </c>
      <c r="BA49" s="6">
        <f t="shared" ca="1" si="82"/>
        <v>-0.17527405441008012</v>
      </c>
      <c r="BB49" s="6">
        <f t="shared" ca="1" si="82"/>
        <v>-0.1698771316907233</v>
      </c>
      <c r="BC49" s="6">
        <f t="shared" ca="1" si="82"/>
        <v>-0.16862017615999292</v>
      </c>
      <c r="BD49" s="6">
        <f t="shared" ca="1" si="82"/>
        <v>-0.16773869797019575</v>
      </c>
      <c r="BE49" s="6">
        <f t="shared" ca="1" si="82"/>
        <v>-0.16741832402182999</v>
      </c>
      <c r="BF49" s="6">
        <f t="shared" ca="1" si="82"/>
        <v>-0.16714385117360436</v>
      </c>
      <c r="BG49" s="6">
        <f t="shared" ca="1" si="82"/>
        <v>-0.16683933687608329</v>
      </c>
      <c r="BH49" s="6">
        <f t="shared" ca="1" si="82"/>
        <v>-0.16642715373492023</v>
      </c>
      <c r="BI49" s="6">
        <f t="shared" ca="1" si="82"/>
        <v>-0.16589492931180969</v>
      </c>
      <c r="BJ49" s="6">
        <f t="shared" ca="1" si="82"/>
        <v>-0.16524422775442443</v>
      </c>
      <c r="BK49" s="6">
        <f t="shared" ca="1" si="82"/>
        <v>-0.16448787382594496</v>
      </c>
      <c r="BL49" s="6">
        <f t="shared" ca="1" si="82"/>
        <v>-0.16364138106441606</v>
      </c>
      <c r="BM49" s="6">
        <f t="shared" ca="1" si="82"/>
        <v>-0.16272056370343624</v>
      </c>
      <c r="BN49" s="6">
        <f t="shared" ca="1" si="82"/>
        <v>-0.16173986369238838</v>
      </c>
      <c r="BO49" s="6">
        <f t="shared" ca="1" si="82"/>
        <v>-0.16071184042678682</v>
      </c>
      <c r="BP49" s="6">
        <f t="shared" ca="1" si="82"/>
        <v>-0.15964705345933439</v>
      </c>
      <c r="BQ49" s="6">
        <f t="shared" ca="1" si="82"/>
        <v>-0.15855419743206756</v>
      </c>
      <c r="BR49" s="6">
        <f t="shared" ca="1" si="82"/>
        <v>-0.1574403274394918</v>
      </c>
      <c r="BS49" s="6">
        <f t="shared" ca="1" si="82"/>
        <v>-0.15631111179160434</v>
      </c>
      <c r="BT49" s="6">
        <f t="shared" ca="1" si="82"/>
        <v>-0.15517107383491485</v>
      </c>
      <c r="BU49" s="6">
        <f t="shared" ca="1" si="82"/>
        <v>-0.15402380744601696</v>
      </c>
      <c r="BV49" s="6">
        <f t="shared" ca="1" si="82"/>
        <v>-0.15287216074688983</v>
      </c>
      <c r="BW49" s="6">
        <f t="shared" ca="1" si="82"/>
        <v>-0.15171838844269062</v>
      </c>
      <c r="BX49" s="6">
        <f t="shared" ca="1" si="82"/>
        <v>-0.15056427572950951</v>
      </c>
      <c r="BY49" s="6">
        <f t="shared" ca="1" si="82"/>
        <v>-0.14941123771999776</v>
      </c>
      <c r="BZ49" s="6">
        <f t="shared" ca="1" si="82"/>
        <v>-0.14826039844117667</v>
      </c>
      <c r="CA49" s="6">
        <f t="shared" ca="1" si="82"/>
        <v>-0.147112653151904</v>
      </c>
      <c r="CB49" s="6">
        <f t="shared" ca="1" si="82"/>
        <v>-0.1459687172458054</v>
      </c>
      <c r="CC49" s="6">
        <f t="shared" ca="1" si="82"/>
        <v>-0.14482916448552308</v>
      </c>
      <c r="CD49" s="6">
        <f t="shared" ca="1" si="82"/>
        <v>-0.14369445682187384</v>
      </c>
      <c r="CE49" s="6">
        <f t="shared" ref="CE49:DJ49" ca="1" si="83">CE38/CE$41</f>
        <v>-0.14256496761655901</v>
      </c>
      <c r="CF49" s="6">
        <f t="shared" ca="1" si="83"/>
        <v>-0.14144099971811408</v>
      </c>
      <c r="CG49" s="6">
        <f t="shared" ca="1" si="83"/>
        <v>-0.14032279953617485</v>
      </c>
      <c r="CH49" s="6">
        <f t="shared" ca="1" si="83"/>
        <v>-0.13921056801229317</v>
      </c>
      <c r="CI49" s="6">
        <f t="shared" ca="1" si="83"/>
        <v>-0.13810446918817207</v>
      </c>
      <c r="CJ49" s="6">
        <f t="shared" ca="1" si="83"/>
        <v>-0.13700463691598005</v>
      </c>
      <c r="CK49" s="6">
        <f t="shared" ca="1" si="83"/>
        <v>-0.13591118013267034</v>
      </c>
      <c r="CL49" s="6">
        <f t="shared" ca="1" si="83"/>
        <v>-0.13482418702438717</v>
      </c>
      <c r="CM49" s="6">
        <f t="shared" ca="1" si="83"/>
        <v>-0.13374372833249551</v>
      </c>
      <c r="CN49" s="6">
        <f t="shared" ca="1" si="83"/>
        <v>-0.13266985999502598</v>
      </c>
      <c r="CO49" s="6">
        <f t="shared" ca="1" si="83"/>
        <v>-0.13160262527270605</v>
      </c>
      <c r="CP49" s="6">
        <f t="shared" ca="1" si="83"/>
        <v>-0.13054205647432726</v>
      </c>
      <c r="CQ49" s="6">
        <f t="shared" ca="1" si="83"/>
        <v>-0.12948817636972823</v>
      </c>
      <c r="CR49" s="6">
        <f t="shared" ca="1" si="83"/>
        <v>-0.12844099935829859</v>
      </c>
      <c r="CS49" s="6">
        <f t="shared" ca="1" si="83"/>
        <v>-0.12740053244528288</v>
      </c>
      <c r="CT49" s="6">
        <f t="shared" ca="1" si="83"/>
        <v>-0.12636677606615501</v>
      </c>
      <c r="CU49" s="6">
        <f t="shared" ca="1" si="83"/>
        <v>-0.12533972479013109</v>
      </c>
      <c r="CV49" s="6">
        <f t="shared" ca="1" si="83"/>
        <v>-0.12431936792682971</v>
      </c>
      <c r="CW49" s="6">
        <f t="shared" ca="1" si="83"/>
        <v>-0.1233056900546752</v>
      </c>
      <c r="CX49" s="6">
        <f t="shared" ca="1" si="83"/>
        <v>-0.12229867148548278</v>
      </c>
      <c r="CY49" s="6">
        <f t="shared" ca="1" si="83"/>
        <v>-0.12129828867648766</v>
      </c>
      <c r="CZ49" s="6">
        <f t="shared" ca="1" si="83"/>
        <v>-0.12030451459862326</v>
      </c>
      <c r="DA49" s="6">
        <f t="shared" ca="1" si="83"/>
        <v>-0.11931731906798645</v>
      </c>
      <c r="DB49" s="6">
        <f t="shared" ca="1" si="83"/>
        <v>-0.11833666904597069</v>
      </c>
      <c r="DC49" s="6">
        <f t="shared" ca="1" si="83"/>
        <v>-0.11736252891244138</v>
      </c>
      <c r="DD49" s="6">
        <f t="shared" ca="1" si="83"/>
        <v>-0.11639486071546339</v>
      </c>
      <c r="DE49" s="6">
        <f t="shared" ca="1" si="83"/>
        <v>-0.1154336244004302</v>
      </c>
      <c r="DF49" s="6">
        <f t="shared" ca="1" si="83"/>
        <v>-0.11447877802091533</v>
      </c>
      <c r="DG49" s="6">
        <f t="shared" ca="1" si="83"/>
        <v>-0.1135302779331834</v>
      </c>
      <c r="DH49" s="6">
        <f t="shared" ca="1" si="83"/>
        <v>-0.11258807897595939</v>
      </c>
      <c r="DI49" s="6">
        <f t="shared" ca="1" si="83"/>
        <v>-0.11165213463682652</v>
      </c>
      <c r="DJ49" s="6">
        <f t="shared" ca="1" si="83"/>
        <v>-0.11072239720641447</v>
      </c>
      <c r="DK49" s="6">
        <f t="shared" ref="DK49:ES49" ca="1" si="84">DK38/DK$41</f>
        <v>-0.10979881792138671</v>
      </c>
      <c r="DL49" s="6">
        <f t="shared" ca="1" si="84"/>
        <v>-0.10888134709710998</v>
      </c>
      <c r="DM49" s="6">
        <f t="shared" ca="1" si="84"/>
        <v>-0.10796993425078434</v>
      </c>
      <c r="DN49" s="6">
        <f t="shared" ca="1" si="84"/>
        <v>-0.10706452821572993</v>
      </c>
      <c r="DO49" s="6">
        <f t="shared" ca="1" si="84"/>
        <v>-0.10616507724745507</v>
      </c>
      <c r="DP49" s="6">
        <f t="shared" ca="1" si="84"/>
        <v>-0.10527152912207258</v>
      </c>
      <c r="DQ49" s="6">
        <f t="shared" ca="1" si="84"/>
        <v>-0.10438383122758339</v>
      </c>
      <c r="DR49" s="6">
        <f t="shared" ca="1" si="84"/>
        <v>-0.10350193064849721</v>
      </c>
      <c r="DS49" s="6">
        <f t="shared" ca="1" si="84"/>
        <v>-0.10262577424423328</v>
      </c>
      <c r="DT49" s="6">
        <f t="shared" ca="1" si="84"/>
        <v>-0.10175530872169862</v>
      </c>
      <c r="DU49" s="6">
        <f t="shared" ca="1" si="84"/>
        <v>-0.10089048070242623</v>
      </c>
      <c r="DV49" s="6">
        <f t="shared" ca="1" si="84"/>
        <v>-0.10003123678461617</v>
      </c>
      <c r="DW49" s="6">
        <f t="shared" ca="1" si="84"/>
        <v>-9.9177523600410003E-2</v>
      </c>
      <c r="DX49" s="6">
        <f t="shared" ca="1" si="84"/>
        <v>-9.8329287868700141E-2</v>
      </c>
      <c r="DY49" s="6">
        <f t="shared" ca="1" si="84"/>
        <v>-9.7486476443760989E-2</v>
      </c>
      <c r="DZ49" s="6">
        <f t="shared" ca="1" si="84"/>
        <v>-9.6649036359967189E-2</v>
      </c>
      <c r="EA49" s="6">
        <f t="shared" ca="1" si="84"/>
        <v>-9.5816914872849684E-2</v>
      </c>
      <c r="EB49" s="6">
        <f t="shared" ca="1" si="84"/>
        <v>-9.4990059496723456E-2</v>
      </c>
      <c r="EC49" s="6">
        <f t="shared" ca="1" si="84"/>
        <v>-9.4168418039110691E-2</v>
      </c>
      <c r="ED49" s="6">
        <f t="shared" ca="1" si="84"/>
        <v>-9.3351938632160861E-2</v>
      </c>
      <c r="EE49" s="6">
        <f t="shared" ca="1" si="84"/>
        <v>-9.2540569761265901E-2</v>
      </c>
      <c r="EF49" s="6">
        <f t="shared" ca="1" si="84"/>
        <v>-9.1734260291052555E-2</v>
      </c>
      <c r="EG49" s="6">
        <f t="shared" ca="1" si="84"/>
        <v>-9.0932959488922202E-2</v>
      </c>
      <c r="EH49" s="6">
        <f t="shared" ca="1" si="84"/>
        <v>-9.0136617046298939E-2</v>
      </c>
      <c r="EI49" s="6">
        <f t="shared" ca="1" si="84"/>
        <v>-8.9345183097740269E-2</v>
      </c>
      <c r="EJ49" s="6">
        <f t="shared" ca="1" si="84"/>
        <v>-8.8558608238049938E-2</v>
      </c>
      <c r="EK49" s="6">
        <f t="shared" ca="1" si="84"/>
        <v>-8.7776843537525018E-2</v>
      </c>
      <c r="EL49" s="6">
        <f t="shared" ca="1" si="84"/>
        <v>-8.6999840555469374E-2</v>
      </c>
      <c r="EM49" s="6">
        <f t="shared" ca="1" si="84"/>
        <v>-8.6227551352083084E-2</v>
      </c>
      <c r="EN49" s="6">
        <f t="shared" ca="1" si="84"/>
        <v>-8.5459928498846302E-2</v>
      </c>
      <c r="EO49" s="6">
        <f t="shared" ca="1" si="84"/>
        <v>-8.4696925087494671E-2</v>
      </c>
      <c r="EP49" s="6">
        <f t="shared" ca="1" si="84"/>
        <v>-8.3938494737690508E-2</v>
      </c>
      <c r="EQ49" s="6">
        <f t="shared" ca="1" si="84"/>
        <v>-8.3184591603475744E-2</v>
      </c>
      <c r="ER49" s="6">
        <f t="shared" ca="1" si="84"/>
        <v>-8.2435170378596684E-2</v>
      </c>
      <c r="ES49" s="6">
        <f t="shared" ca="1" si="84"/>
        <v>-8.1690186300780621E-2</v>
      </c>
    </row>
    <row r="50" spans="1:149">
      <c r="A50" s="6">
        <f ca="1">LN((RAND()^(-Results!$E$4))-1)</f>
        <v>-0.21816887766377766</v>
      </c>
      <c r="B50" s="6">
        <f ca="1">LN((RAND()^(-Results!$E$4))-1)</f>
        <v>6.3767225655163911</v>
      </c>
      <c r="C50" s="6">
        <f ca="1">LN((RAND()^(-Results!$E$4))-1)</f>
        <v>0.68877111634067345</v>
      </c>
      <c r="D50" s="6">
        <f ca="1">LN((RAND()^(-Results!$E$4))-1)</f>
        <v>5.2887330035693795E-3</v>
      </c>
      <c r="E50" s="6">
        <f ca="1">LN((RAND()^(-Results!$E$4))-1)</f>
        <v>3.4390023472522264</v>
      </c>
      <c r="F50" s="6">
        <f ca="1">LN((RAND()^(-Results!$E$4))-1)</f>
        <v>-1.3331962480332016</v>
      </c>
      <c r="G50" s="6">
        <f ca="1">LN((RAND()^(-Results!$E$4))-1)</f>
        <v>-0.6222791767243504</v>
      </c>
      <c r="H50" s="6">
        <f t="shared" ca="1" si="5"/>
        <v>-0.75924754439414177</v>
      </c>
      <c r="I50" s="10">
        <f ca="1">SUMPRODUCT(J50:O50,Results!B$12:G$12)+Results!$E$5*H50</f>
        <v>-51.122076646789793</v>
      </c>
      <c r="J50" s="10">
        <f ca="1">SUMPRODUCT($A50:$F50,Results!$B$15:$G$15)</f>
        <v>4.634074655563599</v>
      </c>
      <c r="K50" s="10">
        <f ca="1">SUMPRODUCT($A50:$F50,Results!$B$16:$G$16)</f>
        <v>10.16440909268159</v>
      </c>
      <c r="L50" s="10">
        <f ca="1">SUMPRODUCT($A50:$F50,Results!$B$17:$G$17)</f>
        <v>-1.1030944459815371</v>
      </c>
      <c r="M50" s="10">
        <f ca="1">SUMPRODUCT($A50:$F50,Results!$B$18:$G$18)</f>
        <v>4.0405602395254103</v>
      </c>
      <c r="N50" s="10">
        <f ca="1">SUMPRODUCT($A50:$F50,Results!$B$19:$G$19)</f>
        <v>-15.93412940632121</v>
      </c>
      <c r="O50" s="10">
        <f ca="1">SUMPRODUCT($A50:$F50,Results!$B$20:$G$20)</f>
        <v>9.2505872433006306</v>
      </c>
      <c r="P50" s="10" cm="1">
        <f t="array" aca="1" ref="P50" ca="1">SUMPRODUCT(J50:O50,TRANSPOSE(BL$20:BL$25))+$AD$20-$BL$27</f>
        <v>-45.180065932567842</v>
      </c>
      <c r="Q50" s="10" cm="1">
        <f t="array" aca="1" ref="Q50" ca="1">SUMPRODUCT(J50:O50,TRANSPOSE(ES$20:ES$25))+$AD$20-$ES$27</f>
        <v>-47.704921736580296</v>
      </c>
      <c r="R50" s="10">
        <f ca="1">I50-Results!$E$5*H50</f>
        <v>-48.085086469213223</v>
      </c>
      <c r="S50" s="10" cm="1">
        <f t="array" aca="1" ref="S50" ca="1">SUMPRODUCT(J50:O50,TRANSPOSE(AR$28:AR$33))+$AD$20-$AC$26</f>
        <v>-59.494739016107445</v>
      </c>
      <c r="T50" s="10">
        <f ca="1">SUMPRODUCT(J50:O50,Results!K$9:P$9)</f>
        <v>-48.673474425721722</v>
      </c>
      <c r="U50" s="10">
        <f ca="1">SUMPRODUCT(J50:O50,Results!K$9:P$9)+$AD$20-$AC$31</f>
        <v>-48.688349984232858</v>
      </c>
      <c r="V50" s="10">
        <f t="shared" ca="1" si="6"/>
        <v>-5.9420107142219507</v>
      </c>
      <c r="W50" s="10">
        <f t="shared" ca="1" si="7"/>
        <v>-3.4171549102094971</v>
      </c>
      <c r="X50" s="10">
        <f t="shared" ca="1" si="8"/>
        <v>-3.0369901775765697</v>
      </c>
      <c r="Y50" s="10">
        <f t="shared" ca="1" si="9"/>
        <v>8.3726623693176521</v>
      </c>
      <c r="Z50" s="10">
        <f t="shared" ca="1" si="10"/>
        <v>-50.845405885086102</v>
      </c>
      <c r="AA50" s="10">
        <f t="shared" ca="1" si="11"/>
        <v>-2.4337266625569356</v>
      </c>
      <c r="AX50" s="6"/>
      <c r="AY50" s="6">
        <f t="shared" ref="AY50:CD50" ca="1" si="85">AY39/AY$41</f>
        <v>0.3450678700693362</v>
      </c>
      <c r="AZ50" s="6">
        <f t="shared" ca="1" si="85"/>
        <v>0.29821806643226345</v>
      </c>
      <c r="BA50" s="6">
        <f t="shared" ca="1" si="85"/>
        <v>0.27837130922734082</v>
      </c>
      <c r="BB50" s="6">
        <f t="shared" ca="1" si="85"/>
        <v>0.25325853220960193</v>
      </c>
      <c r="BC50" s="6">
        <f t="shared" ca="1" si="85"/>
        <v>0.23577699525997409</v>
      </c>
      <c r="BD50" s="6">
        <f t="shared" ca="1" si="85"/>
        <v>0.22000144727421997</v>
      </c>
      <c r="BE50" s="6">
        <f t="shared" ca="1" si="85"/>
        <v>0.20662881182353762</v>
      </c>
      <c r="BF50" s="6">
        <f t="shared" ca="1" si="85"/>
        <v>0.19468449915617717</v>
      </c>
      <c r="BG50" s="6">
        <f t="shared" ca="1" si="85"/>
        <v>0.18393879317862513</v>
      </c>
      <c r="BH50" s="6">
        <f t="shared" ca="1" si="85"/>
        <v>0.17409083868574857</v>
      </c>
      <c r="BI50" s="6">
        <f t="shared" ca="1" si="85"/>
        <v>0.16496060466620915</v>
      </c>
      <c r="BJ50" s="6">
        <f t="shared" ca="1" si="85"/>
        <v>0.15640128775855655</v>
      </c>
      <c r="BK50" s="6">
        <f t="shared" ca="1" si="85"/>
        <v>0.1483056701571388</v>
      </c>
      <c r="BL50" s="6">
        <f t="shared" ca="1" si="85"/>
        <v>0.1405911959176662</v>
      </c>
      <c r="BM50" s="6">
        <f t="shared" ca="1" si="85"/>
        <v>0.13319518725679341</v>
      </c>
      <c r="BN50" s="6">
        <f t="shared" ca="1" si="85"/>
        <v>0.1260695881807059</v>
      </c>
      <c r="BO50" s="6">
        <f t="shared" ca="1" si="85"/>
        <v>0.11917755476749166</v>
      </c>
      <c r="BP50" s="6">
        <f t="shared" ca="1" si="85"/>
        <v>0.11249072475589685</v>
      </c>
      <c r="BQ50" s="6">
        <f t="shared" ca="1" si="85"/>
        <v>0.10598718708735758</v>
      </c>
      <c r="BR50" s="6">
        <f t="shared" ca="1" si="85"/>
        <v>9.9649922108034458E-2</v>
      </c>
      <c r="BS50" s="6">
        <f t="shared" ca="1" si="85"/>
        <v>9.3465617209183102E-2</v>
      </c>
      <c r="BT50" s="6">
        <f t="shared" ca="1" si="85"/>
        <v>8.7423764543869714E-2</v>
      </c>
      <c r="BU50" s="6">
        <f t="shared" ca="1" si="85"/>
        <v>8.1515976030923684E-2</v>
      </c>
      <c r="BV50" s="6">
        <f t="shared" ca="1" si="85"/>
        <v>7.5735464054603352E-2</v>
      </c>
      <c r="BW50" s="6">
        <f t="shared" ca="1" si="85"/>
        <v>7.0076648734171715E-2</v>
      </c>
      <c r="BX50" s="6">
        <f t="shared" ca="1" si="85"/>
        <v>6.4534861532520138E-2</v>
      </c>
      <c r="BY50" s="6">
        <f t="shared" ca="1" si="85"/>
        <v>5.9106122057036775E-2</v>
      </c>
      <c r="BZ50" s="6">
        <f t="shared" ca="1" si="85"/>
        <v>5.3786970324985611E-2</v>
      </c>
      <c r="CA50" s="6">
        <f t="shared" ca="1" si="85"/>
        <v>4.8574340966694073E-2</v>
      </c>
      <c r="CB50" s="6">
        <f t="shared" ca="1" si="85"/>
        <v>4.3465469068988967E-2</v>
      </c>
      <c r="CC50" s="6">
        <f t="shared" ca="1" si="85"/>
        <v>3.8457819840889182E-2</v>
      </c>
      <c r="CD50" s="6">
        <f t="shared" ca="1" si="85"/>
        <v>3.354903617988484E-2</v>
      </c>
      <c r="CE50" s="6">
        <f t="shared" ref="CE50:DJ50" ca="1" si="86">CE39/CE$41</f>
        <v>2.8736899663417578E-2</v>
      </c>
      <c r="CF50" s="6">
        <f t="shared" ca="1" si="86"/>
        <v>2.4019301589975187E-2</v>
      </c>
      <c r="CG50" s="6">
        <f t="shared" ca="1" si="86"/>
        <v>1.9394221528427451E-2</v>
      </c>
      <c r="CH50" s="6">
        <f t="shared" ca="1" si="86"/>
        <v>1.4859711465528884E-2</v>
      </c>
      <c r="CI50" s="6">
        <f t="shared" ca="1" si="86"/>
        <v>1.041388411827622E-2</v>
      </c>
      <c r="CJ50" s="6">
        <f t="shared" ca="1" si="86"/>
        <v>6.0549043372162929E-3</v>
      </c>
      <c r="CK50" s="6">
        <f t="shared" ca="1" si="86"/>
        <v>1.7809827972900482E-3</v>
      </c>
      <c r="CL50" s="6">
        <f t="shared" ca="1" si="86"/>
        <v>-2.4096286239174568E-3</v>
      </c>
      <c r="CM50" s="6">
        <f t="shared" ca="1" si="86"/>
        <v>-6.5186402280885255E-3</v>
      </c>
      <c r="CN50" s="6">
        <f t="shared" ca="1" si="86"/>
        <v>-1.0547726971434948E-2</v>
      </c>
      <c r="CO50" s="6">
        <f t="shared" ca="1" si="86"/>
        <v>-1.4498530280878084E-2</v>
      </c>
      <c r="CP50" s="6">
        <f t="shared" ca="1" si="86"/>
        <v>-1.8372659394655447E-2</v>
      </c>
      <c r="CQ50" s="6">
        <f t="shared" ca="1" si="86"/>
        <v>-2.2171692363023274E-2</v>
      </c>
      <c r="CR50" s="6">
        <f t="shared" ca="1" si="86"/>
        <v>-2.589717680901164E-2</v>
      </c>
      <c r="CS50" s="6">
        <f t="shared" ca="1" si="86"/>
        <v>-2.9550630522585039E-2</v>
      </c>
      <c r="CT50" s="6">
        <f t="shared" ca="1" si="86"/>
        <v>-3.3133541941753303E-2</v>
      </c>
      <c r="CU50" s="6">
        <f t="shared" ca="1" si="86"/>
        <v>-3.6647370559469698E-2</v>
      </c>
      <c r="CV50" s="6">
        <f t="shared" ca="1" si="86"/>
        <v>-4.009354728423959E-2</v>
      </c>
      <c r="CW50" s="6">
        <f t="shared" ca="1" si="86"/>
        <v>-4.3473474774294744E-2</v>
      </c>
      <c r="CX50" s="6">
        <f t="shared" ca="1" si="86"/>
        <v>-4.678852775923429E-2</v>
      </c>
      <c r="CY50" s="6">
        <f t="shared" ca="1" si="86"/>
        <v>-5.004005335866165E-2</v>
      </c>
      <c r="CZ50" s="6">
        <f t="shared" ca="1" si="86"/>
        <v>-5.3229371404144375E-2</v>
      </c>
      <c r="DA50" s="6">
        <f t="shared" ca="1" si="86"/>
        <v>-5.6357774768501526E-2</v>
      </c>
      <c r="DB50" s="6">
        <f t="shared" ca="1" si="86"/>
        <v>-5.9426529704743047E-2</v>
      </c>
      <c r="DC50" s="6">
        <f t="shared" ca="1" si="86"/>
        <v>-6.2436876195788756E-2</v>
      </c>
      <c r="DD50" s="6">
        <f t="shared" ca="1" si="86"/>
        <v>-6.5390028315255158E-2</v>
      </c>
      <c r="DE50" s="6">
        <f t="shared" ca="1" si="86"/>
        <v>-6.8287174599011305E-2</v>
      </c>
      <c r="DF50" s="6">
        <f t="shared" ca="1" si="86"/>
        <v>-7.1129478426822115E-2</v>
      </c>
      <c r="DG50" s="6">
        <f t="shared" ca="1" si="86"/>
        <v>-7.3918078413142532E-2</v>
      </c>
      <c r="DH50" s="6">
        <f t="shared" ca="1" si="86"/>
        <v>-7.6654088805983595E-2</v>
      </c>
      <c r="DI50" s="6">
        <f t="shared" ca="1" si="86"/>
        <v>-7.9338599892690181E-2</v>
      </c>
      <c r="DJ50" s="6">
        <f t="shared" ca="1" si="86"/>
        <v>-8.1972678411453295E-2</v>
      </c>
      <c r="DK50" s="6">
        <f t="shared" ref="DK50:ES50" ca="1" si="87">DK39/DK$41</f>
        <v>-8.4557367967388636E-2</v>
      </c>
      <c r="DL50" s="6">
        <f t="shared" ca="1" si="87"/>
        <v>-8.7093689452052495E-2</v>
      </c>
      <c r="DM50" s="6">
        <f t="shared" ca="1" si="87"/>
        <v>-8.958264146531951E-2</v>
      </c>
      <c r="DN50" s="6">
        <f t="shared" ca="1" si="87"/>
        <v>-9.2025200738611965E-2</v>
      </c>
      <c r="DO50" s="6">
        <f t="shared" ca="1" si="87"/>
        <v>-9.4422322558537872E-2</v>
      </c>
      <c r="DP50" s="6">
        <f t="shared" ca="1" si="87"/>
        <v>-9.6774941190068978E-2</v>
      </c>
      <c r="DQ50" s="6">
        <f t="shared" ca="1" si="87"/>
        <v>-9.9083970298462234E-2</v>
      </c>
      <c r="DR50" s="6">
        <f t="shared" ca="1" si="87"/>
        <v>-0.10135030336919784</v>
      </c>
      <c r="DS50" s="6">
        <f t="shared" ca="1" si="87"/>
        <v>-0.10357481412527685</v>
      </c>
      <c r="DT50" s="6">
        <f t="shared" ca="1" si="87"/>
        <v>-0.10575835694128663</v>
      </c>
      <c r="DU50" s="6">
        <f t="shared" ca="1" si="87"/>
        <v>-0.10790176725370403</v>
      </c>
      <c r="DV50" s="6">
        <f t="shared" ca="1" si="87"/>
        <v>-0.11000586196696244</v>
      </c>
      <c r="DW50" s="6">
        <f t="shared" ca="1" si="87"/>
        <v>-0.11207143985486985</v>
      </c>
      <c r="DX50" s="6">
        <f t="shared" ca="1" si="87"/>
        <v>-0.11409928195700497</v>
      </c>
      <c r="DY50" s="6">
        <f t="shared" ca="1" si="87"/>
        <v>-0.11609015196977522</v>
      </c>
      <c r="DZ50" s="6">
        <f t="shared" ca="1" si="87"/>
        <v>-0.11804479663185857</v>
      </c>
      <c r="EA50" s="6">
        <f t="shared" ca="1" si="87"/>
        <v>-0.11996394610378952</v>
      </c>
      <c r="EB50" s="6">
        <f t="shared" ca="1" si="87"/>
        <v>-0.12184831434149268</v>
      </c>
      <c r="EC50" s="6">
        <f t="shared" ca="1" si="87"/>
        <v>-0.12369859946359012</v>
      </c>
      <c r="ED50" s="6">
        <f t="shared" ca="1" si="87"/>
        <v>-0.12551548411235142</v>
      </c>
      <c r="EE50" s="6">
        <f t="shared" ca="1" si="87"/>
        <v>-0.127299635808173</v>
      </c>
      <c r="EF50" s="6">
        <f t="shared" ca="1" si="87"/>
        <v>-0.12905170729750318</v>
      </c>
      <c r="EG50" s="6">
        <f t="shared" ca="1" si="87"/>
        <v>-0.13077233689415327</v>
      </c>
      <c r="EH50" s="6">
        <f t="shared" ca="1" si="87"/>
        <v>-0.13246214881395293</v>
      </c>
      <c r="EI50" s="6">
        <f t="shared" ca="1" si="87"/>
        <v>-0.13412175350272731</v>
      </c>
      <c r="EJ50" s="6">
        <f t="shared" ca="1" si="87"/>
        <v>-0.13575174795759293</v>
      </c>
      <c r="EK50" s="6">
        <f t="shared" ca="1" si="87"/>
        <v>-0.137352716041581</v>
      </c>
      <c r="EL50" s="6">
        <f t="shared" ca="1" si="87"/>
        <v>-0.13892522879161434</v>
      </c>
      <c r="EM50" s="6">
        <f t="shared" ca="1" si="87"/>
        <v>-0.1404698447198707</v>
      </c>
      <c r="EN50" s="6">
        <f t="shared" ca="1" si="87"/>
        <v>-0.14198711010858295</v>
      </c>
      <c r="EO50" s="6">
        <f t="shared" ca="1" si="87"/>
        <v>-0.14347755929833036</v>
      </c>
      <c r="EP50" s="6">
        <f t="shared" ca="1" si="87"/>
        <v>-0.14494171496988831</v>
      </c>
      <c r="EQ50" s="6">
        <f t="shared" ca="1" si="87"/>
        <v>-0.14638008841970673</v>
      </c>
      <c r="ER50" s="6">
        <f t="shared" ca="1" si="87"/>
        <v>-0.14779317982909859</v>
      </c>
      <c r="ES50" s="6">
        <f t="shared" ca="1" si="87"/>
        <v>-0.14918147852722247</v>
      </c>
    </row>
    <row r="51" spans="1:149">
      <c r="A51" s="6">
        <f ca="1">LN((RAND()^(-Results!$E$4))-1)</f>
        <v>-2.7839526848967742</v>
      </c>
      <c r="B51" s="6">
        <f ca="1">LN((RAND()^(-Results!$E$4))-1)</f>
        <v>-0.51627720746440298</v>
      </c>
      <c r="C51" s="6">
        <f ca="1">LN((RAND()^(-Results!$E$4))-1)</f>
        <v>-1.1313617038135324</v>
      </c>
      <c r="D51" s="6">
        <f ca="1">LN((RAND()^(-Results!$E$4))-1)</f>
        <v>4.56109796160231</v>
      </c>
      <c r="E51" s="6">
        <f ca="1">LN((RAND()^(-Results!$E$4))-1)</f>
        <v>-2.3209073890798133</v>
      </c>
      <c r="F51" s="6">
        <f ca="1">LN((RAND()^(-Results!$E$4))-1)</f>
        <v>2.1221926201209249</v>
      </c>
      <c r="G51" s="6">
        <f ca="1">LN((RAND()^(-Results!$E$4))-1)</f>
        <v>0.43629245682436596</v>
      </c>
      <c r="H51" s="6">
        <f t="shared" ca="1" si="5"/>
        <v>0.29932408915457454</v>
      </c>
      <c r="I51" s="10">
        <f ca="1">SUMPRODUCT(J51:O51,Results!B$12:G$12)+Results!$E$5*H51</f>
        <v>-8.7173179124639582</v>
      </c>
      <c r="J51" s="10">
        <f ca="1">SUMPRODUCT($A51:$F51,Results!$B$15:$G$15)</f>
        <v>-3.1514864042824793</v>
      </c>
      <c r="K51" s="10">
        <f ca="1">SUMPRODUCT($A51:$F51,Results!$B$16:$G$16)</f>
        <v>5.6727958483279206</v>
      </c>
      <c r="L51" s="10">
        <f ca="1">SUMPRODUCT($A51:$F51,Results!$B$17:$G$17)</f>
        <v>-6.2548992900661409</v>
      </c>
      <c r="M51" s="10">
        <f ca="1">SUMPRODUCT($A51:$F51,Results!$B$18:$G$18)</f>
        <v>-9.1332161506226957</v>
      </c>
      <c r="N51" s="10">
        <f ca="1">SUMPRODUCT($A51:$F51,Results!$B$19:$G$19)</f>
        <v>7.334167519479263</v>
      </c>
      <c r="O51" s="10">
        <f ca="1">SUMPRODUCT($A51:$F51,Results!$B$20:$G$20)</f>
        <v>5.722311649980246</v>
      </c>
      <c r="P51" s="10" cm="1">
        <f t="array" aca="1" ref="P51" ca="1">SUMPRODUCT(J51:O51,TRANSPOSE(BL$20:BL$25))+$AD$20-$BL$27</f>
        <v>-7.9499138816203692</v>
      </c>
      <c r="Q51" s="10" cm="1">
        <f t="array" aca="1" ref="Q51" ca="1">SUMPRODUCT(J51:O51,TRANSPOSE(ES$20:ES$25))+$AD$20-$ES$27</f>
        <v>-7.553468091072161</v>
      </c>
      <c r="R51" s="10">
        <f ca="1">I51-Results!$E$5*H51</f>
        <v>-9.9146142690822572</v>
      </c>
      <c r="S51" s="10" cm="1">
        <f t="array" aca="1" ref="S51" ca="1">SUMPRODUCT(J51:O51,TRANSPOSE(AR$28:AR$33))+$AD$20-$AC$26</f>
        <v>-28.937481603595209</v>
      </c>
      <c r="T51" s="10">
        <f ca="1">SUMPRODUCT(J51:O51,Results!K$9:P$9)</f>
        <v>-8.8358810669976595</v>
      </c>
      <c r="U51" s="10">
        <f ca="1">SUMPRODUCT(J51:O51,Results!K$9:P$9)+$AD$20-$AC$31</f>
        <v>-8.8507566255087955</v>
      </c>
      <c r="V51" s="10">
        <f t="shared" ca="1" si="6"/>
        <v>-0.76740403084358899</v>
      </c>
      <c r="W51" s="10">
        <f t="shared" ca="1" si="7"/>
        <v>-1.1638498213917972</v>
      </c>
      <c r="X51" s="10">
        <f t="shared" ca="1" si="8"/>
        <v>1.197296356618299</v>
      </c>
      <c r="Y51" s="10">
        <f t="shared" ca="1" si="9"/>
        <v>20.220163691131251</v>
      </c>
      <c r="Z51" s="10">
        <f t="shared" ca="1" si="10"/>
        <v>-8.4406471507602667</v>
      </c>
      <c r="AA51" s="10">
        <f t="shared" ca="1" si="11"/>
        <v>0.13343871304483734</v>
      </c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</row>
    <row r="52" spans="1:149">
      <c r="A52" s="6">
        <f ca="1">LN((RAND()^(-Results!$E$4))-1)</f>
        <v>-0.10947665762561669</v>
      </c>
      <c r="B52" s="6">
        <f ca="1">LN((RAND()^(-Results!$E$4))-1)</f>
        <v>-1.7397332175509161</v>
      </c>
      <c r="C52" s="6">
        <f ca="1">LN((RAND()^(-Results!$E$4))-1)</f>
        <v>-1.3525456507907485</v>
      </c>
      <c r="D52" s="6">
        <f ca="1">LN((RAND()^(-Results!$E$4))-1)</f>
        <v>0.21755458655845222</v>
      </c>
      <c r="E52" s="6">
        <f ca="1">LN((RAND()^(-Results!$E$4))-1)</f>
        <v>-0.86050658638905109</v>
      </c>
      <c r="F52" s="6">
        <f ca="1">LN((RAND()^(-Results!$E$4))-1)</f>
        <v>0.89269327986029112</v>
      </c>
      <c r="G52" s="6">
        <f ca="1">LN((RAND()^(-Results!$E$4))-1)</f>
        <v>-1.1531305437456028</v>
      </c>
      <c r="H52" s="6">
        <f t="shared" ca="1" si="5"/>
        <v>-1.2900989114153942</v>
      </c>
      <c r="I52" s="10">
        <f ca="1">SUMPRODUCT(J52:O52,Results!B$12:G$12)+Results!$E$5*H52</f>
        <v>2.4652695398829696</v>
      </c>
      <c r="J52" s="10">
        <f ca="1">SUMPRODUCT($A52:$F52,Results!$B$15:$G$15)</f>
        <v>-4.2852022876523588</v>
      </c>
      <c r="K52" s="10">
        <f ca="1">SUMPRODUCT($A52:$F52,Results!$B$16:$G$16)</f>
        <v>-1.4585388140419222</v>
      </c>
      <c r="L52" s="10">
        <f ca="1">SUMPRODUCT($A52:$F52,Results!$B$17:$G$17)</f>
        <v>-2.1126922453436219</v>
      </c>
      <c r="M52" s="10">
        <f ca="1">SUMPRODUCT($A52:$F52,Results!$B$18:$G$18)</f>
        <v>-1.1946871198013245</v>
      </c>
      <c r="N52" s="10">
        <f ca="1">SUMPRODUCT($A52:$F52,Results!$B$19:$G$19)</f>
        <v>3.4891466920620884</v>
      </c>
      <c r="O52" s="10">
        <f ca="1">SUMPRODUCT($A52:$F52,Results!$B$20:$G$20)</f>
        <v>-0.98525155145436616</v>
      </c>
      <c r="P52" s="10" cm="1">
        <f t="array" aca="1" ref="P52" ca="1">SUMPRODUCT(J52:O52,TRANSPOSE(BL$20:BL$25))+$AD$20-$BL$27</f>
        <v>6.7615156431462022</v>
      </c>
      <c r="Q52" s="10" cm="1">
        <f t="array" aca="1" ref="Q52" ca="1">SUMPRODUCT(J52:O52,TRANSPOSE(ES$20:ES$25))+$AD$20-$ES$27</f>
        <v>7.5979234230941941</v>
      </c>
      <c r="R52" s="10">
        <f ca="1">I52-Results!$E$5*H52</f>
        <v>7.6256651855445465</v>
      </c>
      <c r="S52" s="10" cm="1">
        <f t="array" aca="1" ref="S52" ca="1">SUMPRODUCT(J52:O52,TRANSPOSE(AR$28:AR$33))+$AD$20-$AC$26</f>
        <v>8.6796440680432472</v>
      </c>
      <c r="T52" s="10">
        <f ca="1">SUMPRODUCT(J52:O52,Results!K$9:P$9)</f>
        <v>8.1174585222297981</v>
      </c>
      <c r="U52" s="10">
        <f ca="1">SUMPRODUCT(J52:O52,Results!K$9:P$9)+$AD$20-$AC$31</f>
        <v>8.1025829637186622</v>
      </c>
      <c r="V52" s="10">
        <f t="shared" ca="1" si="6"/>
        <v>-4.2962461032632326</v>
      </c>
      <c r="W52" s="10">
        <f t="shared" ca="1" si="7"/>
        <v>-5.1326538832112245</v>
      </c>
      <c r="X52" s="10">
        <f t="shared" ca="1" si="8"/>
        <v>-5.1603956456615769</v>
      </c>
      <c r="Y52" s="10">
        <f t="shared" ca="1" si="9"/>
        <v>-6.2143745281602776</v>
      </c>
      <c r="Z52" s="10">
        <f t="shared" ca="1" si="10"/>
        <v>2.741940301586661</v>
      </c>
      <c r="AA52" s="10">
        <f t="shared" ca="1" si="11"/>
        <v>-5.6373134238356926</v>
      </c>
      <c r="AY52" s="23" cm="1">
        <f t="array" aca="1" ref="AY52" ca="1">-SUMPRODUCT($AP2:$AU2,TRANSPOSE(AY$45:AY$50))/$AL2+AY45</f>
        <v>-0.14373928515402357</v>
      </c>
      <c r="AZ52" s="23" cm="1">
        <f t="array" aca="1" ref="AZ52" ca="1">-SUMPRODUCT($AP2:$AU2,TRANSPOSE(AZ$45:AZ$50))/$AL2+AZ45</f>
        <v>-0.11529213118253528</v>
      </c>
      <c r="BA52" s="23" cm="1">
        <f t="array" aca="1" ref="BA52" ca="1">-SUMPRODUCT($AP2:$AU2,TRANSPOSE(BA$45:BA$50))/$AL2+BA45</f>
        <v>-0.10150737682586936</v>
      </c>
      <c r="BB52" s="23" cm="1">
        <f t="array" aca="1" ref="BB52" ca="1">-SUMPRODUCT($AP2:$AU2,TRANSPOSE(BB$45:BB$50))/$AL2+BB45</f>
        <v>-8.5650423185620383E-2</v>
      </c>
      <c r="BC52" s="23" cm="1">
        <f t="array" aca="1" ref="BC52" ca="1">-SUMPRODUCT($AP2:$AU2,TRANSPOSE(BC$45:BC$50))/$AL2+BC45</f>
        <v>-7.4768939883999241E-2</v>
      </c>
      <c r="BD52" s="23" cm="1">
        <f t="array" aca="1" ref="BD52" ca="1">-SUMPRODUCT($AP2:$AU2,TRANSPOSE(BD$45:BD$50))/$AL2+BD45</f>
        <v>-6.5711909109702316E-2</v>
      </c>
      <c r="BE52" s="23" cm="1">
        <f t="array" aca="1" ref="BE52" ca="1">-SUMPRODUCT($AP2:$AU2,TRANSPOSE(BE$45:BE$50))/$AL2+BE45</f>
        <v>-5.8776141686798955E-2</v>
      </c>
      <c r="BF52" s="23" cm="1">
        <f t="array" aca="1" ref="BF52" ca="1">-SUMPRODUCT($AP2:$AU2,TRANSPOSE(BF$45:BF$50))/$AL2+BF45</f>
        <v>-5.3327744922315623E-2</v>
      </c>
      <c r="BG52" s="23" cm="1">
        <f t="array" aca="1" ref="BG52" ca="1">-SUMPRODUCT($AP2:$AU2,TRANSPOSE(BG$45:BG$50))/$AL2+BG45</f>
        <v>-4.9120853846762014E-2</v>
      </c>
      <c r="BH52" s="23" cm="1">
        <f t="array" aca="1" ref="BH52" ca="1">-SUMPRODUCT($AP2:$AU2,TRANSPOSE(BH$45:BH$50))/$AL2+BH45</f>
        <v>-4.587786612204775E-2</v>
      </c>
      <c r="BI52" s="23" cm="1">
        <f t="array" aca="1" ref="BI52" ca="1">-SUMPRODUCT($AP2:$AU2,TRANSPOSE(BI$45:BI$50))/$AL2+BI45</f>
        <v>-4.3397691584022402E-2</v>
      </c>
      <c r="BJ52" s="23" cm="1">
        <f t="array" aca="1" ref="BJ52" ca="1">-SUMPRODUCT($AP2:$AU2,TRANSPOSE(BJ$45:BJ$50))/$AL2+BJ45</f>
        <v>-4.151210308078418E-2</v>
      </c>
      <c r="BK52" s="23" cm="1">
        <f t="array" aca="1" ref="BK52" ca="1">-SUMPRODUCT($AP2:$AU2,TRANSPOSE(BK$45:BK$50))/$AL2+BK45</f>
        <v>-4.0088865403579144E-2</v>
      </c>
      <c r="BL52" s="23" cm="1">
        <f t="array" aca="1" ref="BL52" ca="1">-SUMPRODUCT($AP2:$AU2,TRANSPOSE(BL$45:BL$50))/$AL2+BL45</f>
        <v>-3.9022693591933166E-2</v>
      </c>
      <c r="BM52" s="23" cm="1">
        <f t="array" aca="1" ref="BM52" ca="1">-SUMPRODUCT($AP2:$AU2,TRANSPOSE(BM$45:BM$50))/$AL2+BM45</f>
        <v>-3.8230919711763123E-2</v>
      </c>
      <c r="BN52" s="23" cm="1">
        <f t="array" aca="1" ref="BN52" ca="1">-SUMPRODUCT($AP2:$AU2,TRANSPOSE(BN$45:BN$50))/$AL2+BN45</f>
        <v>-3.7648848380177402E-2</v>
      </c>
      <c r="BO52" s="23" cm="1">
        <f t="array" aca="1" ref="BO52" ca="1">-SUMPRODUCT($AP2:$AU2,TRANSPOSE(BO$45:BO$50))/$AL2+BO45</f>
        <v>-3.7226163349701524E-2</v>
      </c>
      <c r="BP52" s="23" cm="1">
        <f t="array" aca="1" ref="BP52" ca="1">-SUMPRODUCT($AP2:$AU2,TRANSPOSE(BP$45:BP$50))/$AL2+BP45</f>
        <v>-3.6923896098510045E-2</v>
      </c>
      <c r="BQ52" s="23" cm="1">
        <f t="array" aca="1" ref="BQ52" ca="1">-SUMPRODUCT($AP2:$AU2,TRANSPOSE(BQ$45:BQ$50))/$AL2+BQ45</f>
        <v>-3.6711991131731236E-2</v>
      </c>
      <c r="BR52" s="23" cm="1">
        <f t="array" aca="1" ref="BR52" ca="1">-SUMPRODUCT($AP2:$AU2,TRANSPOSE(BR$45:BR$50))/$AL2+BR45</f>
        <v>-3.6567348178366932E-2</v>
      </c>
      <c r="BS52" s="23" cm="1">
        <f t="array" aca="1" ref="BS52" ca="1">-SUMPRODUCT($AP2:$AU2,TRANSPOSE(BS$45:BS$50))/$AL2+BS45</f>
        <v>-3.6472269767267584E-2</v>
      </c>
      <c r="BT52" s="23" cm="1">
        <f t="array" aca="1" ref="BT52" ca="1">-SUMPRODUCT($AP2:$AU2,TRANSPOSE(BT$45:BT$50))/$AL2+BT45</f>
        <v>-3.6413237931596731E-2</v>
      </c>
      <c r="BU52" s="23" cm="1">
        <f t="array" aca="1" ref="BU52" ca="1">-SUMPRODUCT($AP2:$AU2,TRANSPOSE(BU$45:BU$50))/$AL2+BU45</f>
        <v>-3.637995706517011E-2</v>
      </c>
      <c r="BV52" s="23" cm="1">
        <f t="array" aca="1" ref="BV52" ca="1">-SUMPRODUCT($AP2:$AU2,TRANSPOSE(BV$45:BV$50))/$AL2+BV45</f>
        <v>-3.6364608853128033E-2</v>
      </c>
      <c r="BW52" s="23" cm="1">
        <f t="array" aca="1" ref="BW52" ca="1">-SUMPRODUCT($AP2:$AU2,TRANSPOSE(BW$45:BW$50))/$AL2+BW45</f>
        <v>-3.6361274873806082E-2</v>
      </c>
      <c r="BX52" s="23" cm="1">
        <f t="array" aca="1" ref="BX52" ca="1">-SUMPRODUCT($AP2:$AU2,TRANSPOSE(BX$45:BX$50))/$AL2+BX45</f>
        <v>-3.6365490738928419E-2</v>
      </c>
      <c r="BY52" s="23" cm="1">
        <f t="array" aca="1" ref="BY52" ca="1">-SUMPRODUCT($AP2:$AU2,TRANSPOSE(BY$45:BY$50))/$AL2+BY45</f>
        <v>-3.6373902832601501E-2</v>
      </c>
      <c r="BZ52" s="23" cm="1">
        <f t="array" aca="1" ref="BZ52" ca="1">-SUMPRODUCT($AP2:$AU2,TRANSPOSE(BZ$45:BZ$50))/$AL2+BZ45</f>
        <v>-3.6384004687061711E-2</v>
      </c>
      <c r="CA52" s="23" cm="1">
        <f t="array" aca="1" ref="CA52" ca="1">-SUMPRODUCT($AP2:$AU2,TRANSPOSE(CA$45:CA$50))/$AL2+CA45</f>
        <v>-3.6393934931476413E-2</v>
      </c>
      <c r="CB52" s="23" cm="1">
        <f t="array" aca="1" ref="CB52" ca="1">-SUMPRODUCT($AP2:$AU2,TRANSPOSE(CB$45:CB$50))/$AL2+CB45</f>
        <v>-3.6402322694810085E-2</v>
      </c>
      <c r="CC52" s="23" cm="1">
        <f t="array" aca="1" ref="CC52" ca="1">-SUMPRODUCT($AP2:$AU2,TRANSPOSE(CC$45:CC$50))/$AL2+CC45</f>
        <v>-3.6408169485767083E-2</v>
      </c>
      <c r="CD52" s="23" cm="1">
        <f t="array" aca="1" ref="CD52" ca="1">-SUMPRODUCT($AP2:$AU2,TRANSPOSE(CD$45:CD$50))/$AL2+CD45</f>
        <v>-3.6410759051839658E-2</v>
      </c>
      <c r="CE52" s="23" cm="1">
        <f t="array" aca="1" ref="CE52" ca="1">-SUMPRODUCT($AP2:$AU2,TRANSPOSE(CE$45:CE$50))/$AL2+CE45</f>
        <v>-3.6409588661466485E-2</v>
      </c>
      <c r="CF52" s="23" cm="1">
        <f t="array" aca="1" ref="CF52" ca="1">-SUMPRODUCT($AP2:$AU2,TRANSPOSE(CF$45:CF$50))/$AL2+CF45</f>
        <v>-3.6404316765715816E-2</v>
      </c>
      <c r="CG52" s="23" cm="1">
        <f t="array" aca="1" ref="CG52" ca="1">-SUMPRODUCT($AP2:$AU2,TRANSPOSE(CG$45:CG$50))/$AL2+CG45</f>
        <v>-3.6394723168341359E-2</v>
      </c>
      <c r="CH52" s="23" cm="1">
        <f t="array" aca="1" ref="CH52" ca="1">-SUMPRODUCT($AP2:$AU2,TRANSPOSE(CH$45:CH$50))/$AL2+CH45</f>
        <v>-3.6380678738518801E-2</v>
      </c>
      <c r="CI52" s="23" cm="1">
        <f t="array" aca="1" ref="CI52" ca="1">-SUMPRODUCT($AP2:$AU2,TRANSPOSE(CI$45:CI$50))/$AL2+CI45</f>
        <v>-3.6362122397741503E-2</v>
      </c>
      <c r="CJ52" s="23" cm="1">
        <f t="array" aca="1" ref="CJ52" ca="1">-SUMPRODUCT($AP2:$AU2,TRANSPOSE(CJ$45:CJ$50))/$AL2+CJ45</f>
        <v>-3.6339043647821589E-2</v>
      </c>
      <c r="CK52" s="23" cm="1">
        <f t="array" aca="1" ref="CK52" ca="1">-SUMPRODUCT($AP2:$AU2,TRANSPOSE(CK$45:CK$50))/$AL2+CK45</f>
        <v>-3.6311469317371836E-2</v>
      </c>
      <c r="CL52" s="23" cm="1">
        <f t="array" aca="1" ref="CL52" ca="1">-SUMPRODUCT($AP2:$AU2,TRANSPOSE(CL$45:CL$50))/$AL2+CL45</f>
        <v>-3.6279453518250238E-2</v>
      </c>
      <c r="CM52" s="23" cm="1">
        <f t="array" aca="1" ref="CM52" ca="1">-SUMPRODUCT($AP2:$AU2,TRANSPOSE(CM$45:CM$50))/$AL2+CM45</f>
        <v>-3.6243070043473269E-2</v>
      </c>
      <c r="CN52" s="23" cm="1">
        <f t="array" aca="1" ref="CN52" ca="1">-SUMPRODUCT($AP2:$AU2,TRANSPOSE(CN$45:CN$50))/$AL2+CN45</f>
        <v>-3.6202406621352379E-2</v>
      </c>
      <c r="CO52" s="23" cm="1">
        <f t="array" aca="1" ref="CO52" ca="1">-SUMPRODUCT($AP2:$AU2,TRANSPOSE(CO$45:CO$50))/$AL2+CO45</f>
        <v>-3.6157560580361348E-2</v>
      </c>
      <c r="CP52" s="23" cm="1">
        <f t="array" aca="1" ref="CP52" ca="1">-SUMPRODUCT($AP2:$AU2,TRANSPOSE(CP$45:CP$50))/$AL2+CP45</f>
        <v>-3.6108635585761106E-2</v>
      </c>
      <c r="CQ52" s="23" cm="1">
        <f t="array" aca="1" ref="CQ52" ca="1">-SUMPRODUCT($AP2:$AU2,TRANSPOSE(CQ$45:CQ$50))/$AL2+CQ45</f>
        <v>-3.6055739190132774E-2</v>
      </c>
      <c r="CR52" s="23" cm="1">
        <f t="array" aca="1" ref="CR52" ca="1">-SUMPRODUCT($AP2:$AU2,TRANSPOSE(CR$45:CR$50))/$AL2+CR45</f>
        <v>-3.5998981001741037E-2</v>
      </c>
      <c r="CS52" s="23" cm="1">
        <f t="array" aca="1" ref="CS52" ca="1">-SUMPRODUCT($AP2:$AU2,TRANSPOSE(CS$45:CS$50))/$AL2+CS45</f>
        <v>-3.593847132164113E-2</v>
      </c>
      <c r="CT52" s="23" cm="1">
        <f t="array" aca="1" ref="CT52" ca="1">-SUMPRODUCT($AP2:$AU2,TRANSPOSE(CT$45:CT$50))/$AL2+CT45</f>
        <v>-3.5874320136214E-2</v>
      </c>
      <c r="CU52" s="23" cm="1">
        <f t="array" aca="1" ref="CU52" ca="1">-SUMPRODUCT($AP2:$AU2,TRANSPOSE(CU$45:CU$50))/$AL2+CU45</f>
        <v>-3.5806636378994006E-2</v>
      </c>
      <c r="CV52" s="23" cm="1">
        <f t="array" aca="1" ref="CV52" ca="1">-SUMPRODUCT($AP2:$AU2,TRANSPOSE(CV$45:CV$50))/$AL2+CV45</f>
        <v>-3.5735527396343947E-2</v>
      </c>
      <c r="CW52" s="23" cm="1">
        <f t="array" aca="1" ref="CW52" ca="1">-SUMPRODUCT($AP2:$AU2,TRANSPOSE(CW$45:CW$50))/$AL2+CW45</f>
        <v>-3.5661098567244975E-2</v>
      </c>
      <c r="CX52" s="23" cm="1">
        <f t="array" aca="1" ref="CX52" ca="1">-SUMPRODUCT($AP2:$AU2,TRANSPOSE(CX$45:CX$50))/$AL2+CX45</f>
        <v>-3.5583453039425506E-2</v>
      </c>
      <c r="CY52" s="23" cm="1">
        <f t="array" aca="1" ref="CY52" ca="1">-SUMPRODUCT($AP2:$AU2,TRANSPOSE(CY$45:CY$50))/$AL2+CY45</f>
        <v>-3.5502691553130961E-2</v>
      </c>
      <c r="CZ52" s="23" cm="1">
        <f t="array" aca="1" ref="CZ52" ca="1">-SUMPRODUCT($AP2:$AU2,TRANSPOSE(CZ$45:CZ$50))/$AL2+CZ45</f>
        <v>-3.5418912330747288E-2</v>
      </c>
      <c r="DA52" s="23" cm="1">
        <f t="array" aca="1" ref="DA52" ca="1">-SUMPRODUCT($AP2:$AU2,TRANSPOSE(DA$45:DA$50))/$AL2+DA45</f>
        <v>-3.5332211015729476E-2</v>
      </c>
      <c r="DB52" s="23" cm="1">
        <f t="array" aca="1" ref="DB52" ca="1">-SUMPRODUCT($AP2:$AU2,TRANSPOSE(DB$45:DB$50))/$AL2+DB45</f>
        <v>-3.5242680648281899E-2</v>
      </c>
      <c r="DC52" s="23" cm="1">
        <f t="array" aca="1" ref="DC52" ca="1">-SUMPRODUCT($AP2:$AU2,TRANSPOSE(DC$45:DC$50))/$AL2+DC45</f>
        <v>-3.5150411668260551E-2</v>
      </c>
      <c r="DD52" s="23" cm="1">
        <f t="array" aca="1" ref="DD52" ca="1">-SUMPRODUCT($AP2:$AU2,TRANSPOSE(DD$45:DD$50))/$AL2+DD45</f>
        <v>-3.5055491938077332E-2</v>
      </c>
      <c r="DE52" s="23" cm="1">
        <f t="array" aca="1" ref="DE52" ca="1">-SUMPRODUCT($AP2:$AU2,TRANSPOSE(DE$45:DE$50))/$AL2+DE45</f>
        <v>-3.4958006780130391E-2</v>
      </c>
      <c r="DF52" s="23" cm="1">
        <f t="array" aca="1" ref="DF52" ca="1">-SUMPRODUCT($AP2:$AU2,TRANSPOSE(DF$45:DF$50))/$AL2+DF45</f>
        <v>-3.4858039024618009E-2</v>
      </c>
      <c r="DG52" s="23" cm="1">
        <f t="array" aca="1" ref="DG52" ca="1">-SUMPRODUCT($AP2:$AU2,TRANSPOSE(DG$45:DG$50))/$AL2+DG45</f>
        <v>-3.4755669064605477E-2</v>
      </c>
      <c r="DH52" s="23" cm="1">
        <f t="array" aca="1" ref="DH52" ca="1">-SUMPRODUCT($AP2:$AU2,TRANSPOSE(DH$45:DH$50))/$AL2+DH45</f>
        <v>-3.4650974915979016E-2</v>
      </c>
      <c r="DI52" s="23" cm="1">
        <f t="array" aca="1" ref="DI52" ca="1">-SUMPRODUCT($AP2:$AU2,TRANSPOSE(DI$45:DI$50))/$AL2+DI45</f>
        <v>-3.4544032280506315E-2</v>
      </c>
      <c r="DJ52" s="23" cm="1">
        <f t="array" aca="1" ref="DJ52" ca="1">-SUMPRODUCT($AP2:$AU2,TRANSPOSE(DJ$45:DJ$50))/$AL2+DJ45</f>
        <v>-3.4434914610671108E-2</v>
      </c>
      <c r="DK52" s="23" cm="1">
        <f t="array" aca="1" ref="DK52" ca="1">-SUMPRODUCT($AP2:$AU2,TRANSPOSE(DK$45:DK$50))/$AL2+DK45</f>
        <v>-3.4323693175276615E-2</v>
      </c>
      <c r="DL52" s="23" cm="1">
        <f t="array" aca="1" ref="DL52" ca="1">-SUMPRODUCT($AP2:$AU2,TRANSPOSE(DL$45:DL$50))/$AL2+DL45</f>
        <v>-3.4210437125081816E-2</v>
      </c>
      <c r="DM52" s="23" cm="1">
        <f t="array" aca="1" ref="DM52" ca="1">-SUMPRODUCT($AP2:$AU2,TRANSPOSE(DM$45:DM$50))/$AL2+DM45</f>
        <v>-3.4095213557914616E-2</v>
      </c>
      <c r="DN52" s="23" cm="1">
        <f t="array" aca="1" ref="DN52" ca="1">-SUMPRODUCT($AP2:$AU2,TRANSPOSE(DN$45:DN$50))/$AL2+DN45</f>
        <v>-3.397808758286805E-2</v>
      </c>
      <c r="DO52" s="23" cm="1">
        <f t="array" aca="1" ref="DO52" ca="1">-SUMPRODUCT($AP2:$AU2,TRANSPOSE(DO$45:DO$50))/$AL2+DO45</f>
        <v>-3.3859122383286089E-2</v>
      </c>
      <c r="DP52" s="23" cm="1">
        <f t="array" aca="1" ref="DP52" ca="1">-SUMPRODUCT($AP2:$AU2,TRANSPOSE(DP$45:DP$50))/$AL2+DP45</f>
        <v>-3.3738379278338337E-2</v>
      </c>
      <c r="DQ52" s="23" cm="1">
        <f t="array" aca="1" ref="DQ52" ca="1">-SUMPRODUCT($AP2:$AU2,TRANSPOSE(DQ$45:DQ$50))/$AL2+DQ45</f>
        <v>-3.3615917783041321E-2</v>
      </c>
      <c r="DR52" s="23" cm="1">
        <f t="array" aca="1" ref="DR52" ca="1">-SUMPRODUCT($AP2:$AU2,TRANSPOSE(DR$45:DR$50))/$AL2+DR45</f>
        <v>-3.3491795666640234E-2</v>
      </c>
      <c r="DS52" s="23" cm="1">
        <f t="array" aca="1" ref="DS52" ca="1">-SUMPRODUCT($AP2:$AU2,TRANSPOSE(DS$45:DS$50))/$AL2+DS45</f>
        <v>-3.3366069009292176E-2</v>
      </c>
      <c r="DT52" s="23" cm="1">
        <f t="array" aca="1" ref="DT52" ca="1">-SUMPRODUCT($AP2:$AU2,TRANSPOSE(DT$45:DT$50))/$AL2+DT45</f>
        <v>-3.3238792257028277E-2</v>
      </c>
      <c r="DU52" s="23" cm="1">
        <f t="array" aca="1" ref="DU52" ca="1">-SUMPRODUCT($AP2:$AU2,TRANSPOSE(DU$45:DU$50))/$AL2+DU45</f>
        <v>-3.3110018274988329E-2</v>
      </c>
      <c r="DV52" s="23" cm="1">
        <f t="array" aca="1" ref="DV52" ca="1">-SUMPRODUCT($AP2:$AU2,TRANSPOSE(DV$45:DV$50))/$AL2+DV45</f>
        <v>-3.2979798398936083E-2</v>
      </c>
      <c r="DW52" s="23" cm="1">
        <f t="array" aca="1" ref="DW52" ca="1">-SUMPRODUCT($AP2:$AU2,TRANSPOSE(DW$45:DW$50))/$AL2+DW45</f>
        <v>-3.2848182485077954E-2</v>
      </c>
      <c r="DX52" s="23" cm="1">
        <f t="array" aca="1" ref="DX52" ca="1">-SUMPRODUCT($AP2:$AU2,TRANSPOSE(DX$45:DX$50))/$AL2+DX45</f>
        <v>-3.2715218958215803E-2</v>
      </c>
      <c r="DY52" s="23" cm="1">
        <f t="array" aca="1" ref="DY52" ca="1">-SUMPRODUCT($AP2:$AU2,TRANSPOSE(DY$45:DY$50))/$AL2+DY45</f>
        <v>-3.2580954858264538E-2</v>
      </c>
      <c r="DZ52" s="23" cm="1">
        <f t="array" aca="1" ref="DZ52" ca="1">-SUMPRODUCT($AP2:$AU2,TRANSPOSE(DZ$45:DZ$50))/$AL2+DZ45</f>
        <v>-3.2445435885180979E-2</v>
      </c>
      <c r="EA52" s="23" cm="1">
        <f t="array" aca="1" ref="EA52" ca="1">-SUMPRODUCT($AP2:$AU2,TRANSPOSE(EA$45:EA$50))/$AL2+EA45</f>
        <v>-3.230870644234024E-2</v>
      </c>
      <c r="EB52" s="23" cm="1">
        <f t="array" aca="1" ref="EB52" ca="1">-SUMPRODUCT($AP2:$AU2,TRANSPOSE(EB$45:EB$50))/$AL2+EB45</f>
        <v>-3.2170809678406936E-2</v>
      </c>
      <c r="EC52" s="23" cm="1">
        <f t="array" aca="1" ref="EC52" ca="1">-SUMPRODUCT($AP2:$AU2,TRANSPOSE(EC$45:EC$50))/$AL2+EC45</f>
        <v>-3.2031787527746935E-2</v>
      </c>
      <c r="ED52" s="23" cm="1">
        <f t="array" aca="1" ref="ED52" ca="1">-SUMPRODUCT($AP2:$AU2,TRANSPOSE(ED$45:ED$50))/$AL2+ED45</f>
        <v>-3.1891680749423501E-2</v>
      </c>
      <c r="EE52" s="23" cm="1">
        <f t="array" aca="1" ref="EE52" ca="1">-SUMPRODUCT($AP2:$AU2,TRANSPOSE(EE$45:EE$50))/$AL2+EE45</f>
        <v>-3.1750528964824637E-2</v>
      </c>
      <c r="EF52" s="23" cm="1">
        <f t="array" aca="1" ref="EF52" ca="1">-SUMPRODUCT($AP2:$AU2,TRANSPOSE(EF$45:EF$50))/$AL2+EF45</f>
        <v>-3.1608370693967158E-2</v>
      </c>
      <c r="EG52" s="23" cm="1">
        <f t="array" aca="1" ref="EG52" ca="1">-SUMPRODUCT($AP2:$AU2,TRANSPOSE(EG$45:EG$50))/$AL2+EG45</f>
        <v>-3.1465243390521314E-2</v>
      </c>
      <c r="EH52" s="23" cm="1">
        <f t="array" aca="1" ref="EH52" ca="1">-SUMPRODUCT($AP2:$AU2,TRANSPOSE(EH$45:EH$50))/$AL2+EH45</f>
        <v>-3.1321183475600201E-2</v>
      </c>
      <c r="EI52" s="23" cm="1">
        <f t="array" aca="1" ref="EI52" ca="1">-SUMPRODUCT($AP2:$AU2,TRANSPOSE(EI$45:EI$50))/$AL2+EI45</f>
        <v>-3.1176226370357052E-2</v>
      </c>
      <c r="EJ52" s="23" cm="1">
        <f t="array" aca="1" ref="EJ52" ca="1">-SUMPRODUCT($AP2:$AU2,TRANSPOSE(EJ$45:EJ$50))/$AL2+EJ45</f>
        <v>-3.1030406527433052E-2</v>
      </c>
      <c r="EK52" s="23" cm="1">
        <f t="array" aca="1" ref="EK52" ca="1">-SUMPRODUCT($AP2:$AU2,TRANSPOSE(EK$45:EK$50))/$AL2+EK45</f>
        <v>-3.0883757461295264E-2</v>
      </c>
      <c r="EL52" s="23" cm="1">
        <f t="array" aca="1" ref="EL52" ca="1">-SUMPRODUCT($AP2:$AU2,TRANSPOSE(EL$45:EL$50))/$AL2+EL45</f>
        <v>-3.0736311777503772E-2</v>
      </c>
      <c r="EM52" s="23" cm="1">
        <f t="array" aca="1" ref="EM52" ca="1">-SUMPRODUCT($AP2:$AU2,TRANSPOSE(EM$45:EM$50))/$AL2+EM45</f>
        <v>-3.058810120094943E-2</v>
      </c>
      <c r="EN52" s="23" cm="1">
        <f t="array" aca="1" ref="EN52" ca="1">-SUMPRODUCT($AP2:$AU2,TRANSPOSE(EN$45:EN$50))/$AL2+EN45</f>
        <v>-3.0439156603096457E-2</v>
      </c>
      <c r="EO52" s="23" cm="1">
        <f t="array" aca="1" ref="EO52" ca="1">-SUMPRODUCT($AP2:$AU2,TRANSPOSE(EO$45:EO$50))/$AL2+EO45</f>
        <v>-3.0289508028267992E-2</v>
      </c>
      <c r="EP52" s="23" cm="1">
        <f t="array" aca="1" ref="EP52" ca="1">-SUMPRODUCT($AP2:$AU2,TRANSPOSE(EP$45:EP$50))/$AL2+EP45</f>
        <v>-3.0139184719008394E-2</v>
      </c>
      <c r="EQ52" s="23" cm="1">
        <f t="array" aca="1" ref="EQ52" ca="1">-SUMPRODUCT($AP2:$AU2,TRANSPOSE(EQ$45:EQ$50))/$AL2+EQ45</f>
        <v>-2.998821514055694E-2</v>
      </c>
      <c r="ER52" s="23" cm="1">
        <f t="array" aca="1" ref="ER52" ca="1">-SUMPRODUCT($AP2:$AU2,TRANSPOSE(ER$45:ER$50))/$AL2+ER45</f>
        <v>-2.9836627004464988E-2</v>
      </c>
      <c r="ES52" s="23" cm="1">
        <f t="array" aca="1" ref="ES52" ca="1">-SUMPRODUCT($AP2:$AU2,TRANSPOSE(ES$45:ES$50))/$AL2+ES45</f>
        <v>-2.9684447291388388E-2</v>
      </c>
    </row>
    <row r="53" spans="1:149">
      <c r="A53" s="6">
        <f ca="1">LN((RAND()^(-Results!$E$4))-1)</f>
        <v>-0.57812927026951921</v>
      </c>
      <c r="B53" s="6">
        <f ca="1">LN((RAND()^(-Results!$E$4))-1)</f>
        <v>0.21314856347057029</v>
      </c>
      <c r="C53" s="6">
        <f ca="1">LN((RAND()^(-Results!$E$4))-1)</f>
        <v>-1.3616761616719402</v>
      </c>
      <c r="D53" s="6">
        <f ca="1">LN((RAND()^(-Results!$E$4))-1)</f>
        <v>3.2926627669739981</v>
      </c>
      <c r="E53" s="6">
        <f ca="1">LN((RAND()^(-Results!$E$4))-1)</f>
        <v>-0.25538515074325657</v>
      </c>
      <c r="F53" s="6">
        <f ca="1">LN((RAND()^(-Results!$E$4))-1)</f>
        <v>-1.8312471065996445</v>
      </c>
      <c r="G53" s="6">
        <f ca="1">LN((RAND()^(-Results!$E$4))-1)</f>
        <v>-1.6377855620169599</v>
      </c>
      <c r="H53" s="6">
        <f t="shared" ca="1" si="5"/>
        <v>-1.7747539296867514</v>
      </c>
      <c r="I53" s="10">
        <f ca="1">SUMPRODUCT(J53:O53,Results!B$12:G$12)+Results!$E$5*H53</f>
        <v>-56.538624399044657</v>
      </c>
      <c r="J53" s="10">
        <f ca="1">SUMPRODUCT($A53:$F53,Results!$B$15:$G$15)</f>
        <v>2.6323234817986632</v>
      </c>
      <c r="K53" s="10">
        <f ca="1">SUMPRODUCT($A53:$F53,Results!$B$16:$G$16)</f>
        <v>0.69921262060022471</v>
      </c>
      <c r="L53" s="10">
        <f ca="1">SUMPRODUCT($A53:$F53,Results!$B$17:$G$17)</f>
        <v>-11.389820355275864</v>
      </c>
      <c r="M53" s="10">
        <f ca="1">SUMPRODUCT($A53:$F53,Results!$B$18:$G$18)</f>
        <v>-5.1938621717819604</v>
      </c>
      <c r="N53" s="10">
        <f ca="1">SUMPRODUCT($A53:$F53,Results!$B$19:$G$19)</f>
        <v>1.7375079430231311E-2</v>
      </c>
      <c r="O53" s="10">
        <f ca="1">SUMPRODUCT($A53:$F53,Results!$B$20:$G$20)</f>
        <v>6.3164698045311818</v>
      </c>
      <c r="P53" s="10" cm="1">
        <f t="array" aca="1" ref="P53" ca="1">SUMPRODUCT(J53:O53,TRANSPOSE(BL$20:BL$25))+$AD$20-$BL$27</f>
        <v>-46.380122226427261</v>
      </c>
      <c r="Q53" s="10" cm="1">
        <f t="array" aca="1" ref="Q53" ca="1">SUMPRODUCT(J53:O53,TRANSPOSE(ES$20:ES$25))+$AD$20-$ES$27</f>
        <v>-47.599992180098475</v>
      </c>
      <c r="R53" s="10">
        <f ca="1">I53-Results!$E$5*H53</f>
        <v>-49.439608680297653</v>
      </c>
      <c r="S53" s="10" cm="1">
        <f t="array" aca="1" ref="S53" ca="1">SUMPRODUCT(J53:O53,TRANSPOSE(AR$28:AR$33))+$AD$20-$AC$26</f>
        <v>-45.527957797513615</v>
      </c>
      <c r="T53" s="10">
        <f ca="1">SUMPRODUCT(J53:O53,Results!K$9:P$9)</f>
        <v>-48.820159158243648</v>
      </c>
      <c r="U53" s="10">
        <f ca="1">SUMPRODUCT(J53:O53,Results!K$9:P$9)+$AD$20-$AC$31</f>
        <v>-48.835034716754784</v>
      </c>
      <c r="V53" s="10">
        <f t="shared" ca="1" si="6"/>
        <v>-10.158502172617396</v>
      </c>
      <c r="W53" s="10">
        <f t="shared" ca="1" si="7"/>
        <v>-8.9386322189461822</v>
      </c>
      <c r="X53" s="10">
        <f t="shared" ca="1" si="8"/>
        <v>-7.0990157187470047</v>
      </c>
      <c r="Y53" s="10">
        <f t="shared" ca="1" si="9"/>
        <v>-11.010666601531042</v>
      </c>
      <c r="Z53" s="10">
        <f t="shared" ca="1" si="10"/>
        <v>-56.261953637340966</v>
      </c>
      <c r="AA53" s="10">
        <f t="shared" ca="1" si="11"/>
        <v>-7.7035896822898735</v>
      </c>
      <c r="AY53" s="23" cm="1">
        <f t="array" aca="1" ref="AY53" ca="1">-SUMPRODUCT($AP3:$AU3,TRANSPOSE(AY$45:AY$50))/$AL3+AY46</f>
        <v>7.2615183059118737E-2</v>
      </c>
      <c r="AZ53" s="23" cm="1">
        <f t="array" aca="1" ref="AZ53" ca="1">-SUMPRODUCT($AP3:$AU3,TRANSPOSE(AZ$45:AZ$50))/$AL3+AZ46</f>
        <v>0.2594383123517604</v>
      </c>
      <c r="BA53" s="23" cm="1">
        <f t="array" aca="1" ref="BA53" ca="1">-SUMPRODUCT($AP3:$AU3,TRANSPOSE(BA$45:BA$50))/$AL3+BA46</f>
        <v>0.29188217299241526</v>
      </c>
      <c r="BB53" s="23" cm="1">
        <f t="array" aca="1" ref="BB53" ca="1">-SUMPRODUCT($AP3:$AU3,TRANSPOSE(BB$45:BB$50))/$AL3+BB46</f>
        <v>0.33271513723090618</v>
      </c>
      <c r="BC53" s="23" cm="1">
        <f t="array" aca="1" ref="BC53" ca="1">-SUMPRODUCT($AP3:$AU3,TRANSPOSE(BC$45:BC$50))/$AL3+BC46</f>
        <v>0.35173580848819153</v>
      </c>
      <c r="BD53" s="23" cm="1">
        <f t="array" aca="1" ref="BD53" ca="1">-SUMPRODUCT($AP3:$AU3,TRANSPOSE(BD$45:BD$50))/$AL3+BD46</f>
        <v>0.36656896889775104</v>
      </c>
      <c r="BE53" s="23" cm="1">
        <f t="array" aca="1" ref="BE53" ca="1">-SUMPRODUCT($AP3:$AU3,TRANSPOSE(BE$45:BE$50))/$AL3+BE46</f>
        <v>0.37670642440934532</v>
      </c>
      <c r="BF53" s="23" cm="1">
        <f t="array" aca="1" ref="BF53" ca="1">-SUMPRODUCT($AP3:$AU3,TRANSPOSE(BF$45:BF$50))/$AL3+BF46</f>
        <v>0.38462086702497256</v>
      </c>
      <c r="BG53" s="23" cm="1">
        <f t="array" aca="1" ref="BG53" ca="1">-SUMPRODUCT($AP3:$AU3,TRANSPOSE(BG$45:BG$50))/$AL3+BG46</f>
        <v>0.3909241860220416</v>
      </c>
      <c r="BH53" s="23" cm="1">
        <f t="array" aca="1" ref="BH53" ca="1">-SUMPRODUCT($AP3:$AU3,TRANSPOSE(BH$45:BH$50))/$AL3+BH46</f>
        <v>0.39621744208834708</v>
      </c>
      <c r="BI53" s="23" cm="1">
        <f t="array" aca="1" ref="BI53" ca="1">-SUMPRODUCT($AP3:$AU3,TRANSPOSE(BI$45:BI$50))/$AL3+BI46</f>
        <v>0.4008045305459208</v>
      </c>
      <c r="BJ53" s="23" cm="1">
        <f t="array" aca="1" ref="BJ53" ca="1">-SUMPRODUCT($AP3:$AU3,TRANSPOSE(BJ$45:BJ$50))/$AL3+BJ46</f>
        <v>0.40489854705794293</v>
      </c>
      <c r="BK53" s="23" cm="1">
        <f t="array" aca="1" ref="BK53" ca="1">-SUMPRODUCT($AP3:$AU3,TRANSPOSE(BK$45:BK$50))/$AL3+BK46</f>
        <v>0.40863236133178105</v>
      </c>
      <c r="BL53" s="23" cm="1">
        <f t="array" aca="1" ref="BL53" ca="1">-SUMPRODUCT($AP3:$AU3,TRANSPOSE(BL$45:BL$50))/$AL3+BL46</f>
        <v>0.41209584542886057</v>
      </c>
      <c r="BM53" s="23" cm="1">
        <f t="array" aca="1" ref="BM53" ca="1">-SUMPRODUCT($AP3:$AU3,TRANSPOSE(BM$45:BM$50))/$AL3+BM46</f>
        <v>0.41534931146283494</v>
      </c>
      <c r="BN53" s="23" cm="1">
        <f t="array" aca="1" ref="BN53" ca="1">-SUMPRODUCT($AP3:$AU3,TRANSPOSE(BN$45:BN$50))/$AL3+BN46</f>
        <v>0.41843445743937502</v>
      </c>
      <c r="BO53" s="23" cm="1">
        <f t="array" aca="1" ref="BO53" ca="1">-SUMPRODUCT($AP3:$AU3,TRANSPOSE(BO$45:BO$50))/$AL3+BO46</f>
        <v>0.42138050544196903</v>
      </c>
      <c r="BP53" s="23" cm="1">
        <f t="array" aca="1" ref="BP53" ca="1">-SUMPRODUCT($AP3:$AU3,TRANSPOSE(BP$45:BP$50))/$AL3+BP46</f>
        <v>0.42420836189541833</v>
      </c>
      <c r="BQ53" s="23" cm="1">
        <f t="array" aca="1" ref="BQ53" ca="1">-SUMPRODUCT($AP3:$AU3,TRANSPOSE(BQ$45:BQ$50))/$AL3+BQ46</f>
        <v>0.42693326336941184</v>
      </c>
      <c r="BR53" s="23" cm="1">
        <f t="array" aca="1" ref="BR53" ca="1">-SUMPRODUCT($AP3:$AU3,TRANSPOSE(BR$45:BR$50))/$AL3+BR46</f>
        <v>0.42956654357448609</v>
      </c>
      <c r="BS53" s="23" cm="1">
        <f t="array" aca="1" ref="BS53" ca="1">-SUMPRODUCT($AP3:$AU3,TRANSPOSE(BS$45:BS$50))/$AL3+BS46</f>
        <v>0.43211681118798151</v>
      </c>
      <c r="BT53" s="23" cm="1">
        <f t="array" aca="1" ref="BT53" ca="1">-SUMPRODUCT($AP3:$AU3,TRANSPOSE(BT$45:BT$50))/$AL3+BT46</f>
        <v>0.4345907501160351</v>
      </c>
      <c r="BU53" s="23" cm="1">
        <f t="array" aca="1" ref="BU53" ca="1">-SUMPRODUCT($AP3:$AU3,TRANSPOSE(BU$45:BU$50))/$AL3+BU46</f>
        <v>0.43699366816318208</v>
      </c>
      <c r="BV53" s="23" cm="1">
        <f t="array" aca="1" ref="BV53" ca="1">-SUMPRODUCT($AP3:$AU3,TRANSPOSE(BV$45:BV$50))/$AL3+BV46</f>
        <v>0.43932987784899868</v>
      </c>
      <c r="BW53" s="23" cm="1">
        <f t="array" aca="1" ref="BW53" ca="1">-SUMPRODUCT($AP3:$AU3,TRANSPOSE(BW$45:BW$50))/$AL3+BW46</f>
        <v>0.44160296333140581</v>
      </c>
      <c r="BX53" s="23" cm="1">
        <f t="array" aca="1" ref="BX53" ca="1">-SUMPRODUCT($AP3:$AU3,TRANSPOSE(BX$45:BX$50))/$AL3+BX46</f>
        <v>0.44381596932729056</v>
      </c>
      <c r="BY53" s="23" cm="1">
        <f t="array" aca="1" ref="BY53" ca="1">-SUMPRODUCT($AP3:$AU3,TRANSPOSE(BY$45:BY$50))/$AL3+BY46</f>
        <v>0.44597153598932809</v>
      </c>
      <c r="BZ53" s="23" cm="1">
        <f t="array" aca="1" ref="BZ53" ca="1">-SUMPRODUCT($AP3:$AU3,TRANSPOSE(BZ$45:BZ$50))/$AL3+BZ46</f>
        <v>0.44807199597971592</v>
      </c>
      <c r="CA53" s="23" cm="1">
        <f t="array" aca="1" ref="CA53" ca="1">-SUMPRODUCT($AP3:$AU3,TRANSPOSE(CA$45:CA$50))/$AL3+CA46</f>
        <v>0.45011944485623795</v>
      </c>
      <c r="CB53" s="23" cm="1">
        <f t="array" aca="1" ref="CB53" ca="1">-SUMPRODUCT($AP3:$AU3,TRANSPOSE(CB$45:CB$50))/$AL3+CB46</f>
        <v>0.4521157924641</v>
      </c>
      <c r="CC53" s="23" cm="1">
        <f t="array" aca="1" ref="CC53" ca="1">-SUMPRODUCT($AP3:$AU3,TRANSPOSE(CC$45:CC$50))/$AL3+CC46</f>
        <v>0.45406280070967864</v>
      </c>
      <c r="CD53" s="23" cm="1">
        <f t="array" aca="1" ref="CD53" ca="1">-SUMPRODUCT($AP3:$AU3,TRANSPOSE(CD$45:CD$50))/$AL3+CD46</f>
        <v>0.45596211150752292</v>
      </c>
      <c r="CE53" s="23" cm="1">
        <f t="array" aca="1" ref="CE53" ca="1">-SUMPRODUCT($AP3:$AU3,TRANSPOSE(CE$45:CE$50))/$AL3+CE46</f>
        <v>0.45781526759610403</v>
      </c>
      <c r="CF53" s="23" cm="1">
        <f t="array" aca="1" ref="CF53" ca="1">-SUMPRODUCT($AP3:$AU3,TRANSPOSE(CF$45:CF$50))/$AL3+CF46</f>
        <v>0.4596237281527526</v>
      </c>
      <c r="CG53" s="23" cm="1">
        <f t="array" aca="1" ref="CG53" ca="1">-SUMPRODUCT($AP3:$AU3,TRANSPOSE(CG$45:CG$50))/$AL3+CG46</f>
        <v>0.46138888059916988</v>
      </c>
      <c r="CH53" s="23" cm="1">
        <f t="array" aca="1" ref="CH53" ca="1">-SUMPRODUCT($AP3:$AU3,TRANSPOSE(CH$45:CH$50))/$AL3+CH46</f>
        <v>0.46311204960598412</v>
      </c>
      <c r="CI53" s="23" cm="1">
        <f t="array" aca="1" ref="CI53" ca="1">-SUMPRODUCT($AP3:$AU3,TRANSPOSE(CI$45:CI$50))/$AL3+CI46</f>
        <v>0.46479450403078248</v>
      </c>
      <c r="CJ53" s="23" cm="1">
        <f t="array" aca="1" ref="CJ53" ca="1">-SUMPRODUCT($AP3:$AU3,TRANSPOSE(CJ$45:CJ$50))/$AL3+CJ46</f>
        <v>0.46643746232665417</v>
      </c>
      <c r="CK53" s="23" cm="1">
        <f t="array" aca="1" ref="CK53" ca="1">-SUMPRODUCT($AP3:$AU3,TRANSPOSE(CK$45:CK$50))/$AL3+CK46</f>
        <v>0.46804209681527958</v>
      </c>
      <c r="CL53" s="23" cm="1">
        <f t="array" aca="1" ref="CL53" ca="1">-SUMPRODUCT($AP3:$AU3,TRANSPOSE(CL$45:CL$50))/$AL3+CL46</f>
        <v>0.46960953711450365</v>
      </c>
      <c r="CM53" s="23" cm="1">
        <f t="array" aca="1" ref="CM53" ca="1">-SUMPRODUCT($AP3:$AU3,TRANSPOSE(CM$45:CM$50))/$AL3+CM46</f>
        <v>0.4711408729342213</v>
      </c>
      <c r="CN53" s="23" cm="1">
        <f t="array" aca="1" ref="CN53" ca="1">-SUMPRODUCT($AP3:$AU3,TRANSPOSE(CN$45:CN$50))/$AL3+CN46</f>
        <v>0.47263715639857007</v>
      </c>
      <c r="CO53" s="23" cm="1">
        <f t="array" aca="1" ref="CO53" ca="1">-SUMPRODUCT($AP3:$AU3,TRANSPOSE(CO$45:CO$50))/$AL3+CO46</f>
        <v>0.47409940401135098</v>
      </c>
      <c r="CP53" s="23" cm="1">
        <f t="array" aca="1" ref="CP53" ca="1">-SUMPRODUCT($AP3:$AU3,TRANSPOSE(CP$45:CP$50))/$AL3+CP46</f>
        <v>0.47552859835128297</v>
      </c>
      <c r="CQ53" s="23" cm="1">
        <f t="array" aca="1" ref="CQ53" ca="1">-SUMPRODUCT($AP3:$AU3,TRANSPOSE(CQ$45:CQ$50))/$AL3+CQ46</f>
        <v>0.47692568956132458</v>
      </c>
      <c r="CR53" s="23" cm="1">
        <f t="array" aca="1" ref="CR53" ca="1">-SUMPRODUCT($AP3:$AU3,TRANSPOSE(CR$45:CR$50))/$AL3+CR46</f>
        <v>0.47829159667970372</v>
      </c>
      <c r="CS53" s="23" cm="1">
        <f t="array" aca="1" ref="CS53" ca="1">-SUMPRODUCT($AP3:$AU3,TRANSPOSE(CS$45:CS$50))/$AL3+CS46</f>
        <v>0.47962720884803528</v>
      </c>
      <c r="CT53" s="23" cm="1">
        <f t="array" aca="1" ref="CT53" ca="1">-SUMPRODUCT($AP3:$AU3,TRANSPOSE(CT$45:CT$50))/$AL3+CT46</f>
        <v>0.4809333864227906</v>
      </c>
      <c r="CU53" s="23" cm="1">
        <f t="array" aca="1" ref="CU53" ca="1">-SUMPRODUCT($AP3:$AU3,TRANSPOSE(CU$45:CU$50))/$AL3+CU46</f>
        <v>0.48221096200963875</v>
      </c>
      <c r="CV53" s="23" cm="1">
        <f t="array" aca="1" ref="CV53" ca="1">-SUMPRODUCT($AP3:$AU3,TRANSPOSE(CV$45:CV$50))/$AL3+CV46</f>
        <v>0.4834607414351651</v>
      </c>
      <c r="CW53" s="23" cm="1">
        <f t="array" aca="1" ref="CW53" ca="1">-SUMPRODUCT($AP3:$AU3,TRANSPOSE(CW$45:CW$50))/$AL3+CW46</f>
        <v>0.4846835046667668</v>
      </c>
      <c r="CX53" s="23" cm="1">
        <f t="array" aca="1" ref="CX53" ca="1">-SUMPRODUCT($AP3:$AU3,TRANSPOSE(CX$45:CX$50))/$AL3+CX46</f>
        <v>0.4858800066887628</v>
      </c>
      <c r="CY53" s="23" cm="1">
        <f t="array" aca="1" ref="CY53" ca="1">-SUMPRODUCT($AP3:$AU3,TRANSPOSE(CY$45:CY$50))/$AL3+CY46</f>
        <v>0.48705097834073097</v>
      </c>
      <c r="CZ53" s="23" cm="1">
        <f t="array" aca="1" ref="CZ53" ca="1">-SUMPRODUCT($AP3:$AU3,TRANSPOSE(CZ$45:CZ$50))/$AL3+CZ46</f>
        <v>0.48819712712257024</v>
      </c>
      <c r="DA53" s="23" cm="1">
        <f t="array" aca="1" ref="DA53" ca="1">-SUMPRODUCT($AP3:$AU3,TRANSPOSE(DA$45:DA$50))/$AL3+DA46</f>
        <v>0.48931913796968163</v>
      </c>
      <c r="DB53" s="23" cm="1">
        <f t="array" aca="1" ref="DB53" ca="1">-SUMPRODUCT($AP3:$AU3,TRANSPOSE(DB$45:DB$50))/$AL3+DB46</f>
        <v>0.49041767400084091</v>
      </c>
      <c r="DC53" s="23" cm="1">
        <f t="array" aca="1" ref="DC53" ca="1">-SUMPRODUCT($AP3:$AU3,TRANSPOSE(DC$45:DC$50))/$AL3+DC46</f>
        <v>0.49149337724074027</v>
      </c>
      <c r="DD53" s="23" cm="1">
        <f t="array" aca="1" ref="DD53" ca="1">-SUMPRODUCT($AP3:$AU3,TRANSPOSE(DD$45:DD$50))/$AL3+DD46</f>
        <v>0.49254686931873398</v>
      </c>
      <c r="DE53" s="23" cm="1">
        <f t="array" aca="1" ref="DE53" ca="1">-SUMPRODUCT($AP3:$AU3,TRANSPOSE(DE$45:DE$50))/$AL3+DE46</f>
        <v>0.4935787521450084</v>
      </c>
      <c r="DF53" s="23" cm="1">
        <f t="array" aca="1" ref="DF53" ca="1">-SUMPRODUCT($AP3:$AU3,TRANSPOSE(DF$45:DF$50))/$AL3+DF46</f>
        <v>0.49458960856516204</v>
      </c>
      <c r="DG53" s="23" cm="1">
        <f t="array" aca="1" ref="DG53" ca="1">-SUMPRODUCT($AP3:$AU3,TRANSPOSE(DG$45:DG$50))/$AL3+DG46</f>
        <v>0.4955800029940185</v>
      </c>
      <c r="DH53" s="23" cm="1">
        <f t="array" aca="1" ref="DH53" ca="1">-SUMPRODUCT($AP3:$AU3,TRANSPOSE(DH$45:DH$50))/$AL3+DH46</f>
        <v>0.49655048202937285</v>
      </c>
      <c r="DI53" s="23" cm="1">
        <f t="array" aca="1" ref="DI53" ca="1">-SUMPRODUCT($AP3:$AU3,TRANSPOSE(DI$45:DI$50))/$AL3+DI46</f>
        <v>0.49750157504629278</v>
      </c>
      <c r="DJ53" s="23" cm="1">
        <f t="array" aca="1" ref="DJ53" ca="1">-SUMPRODUCT($AP3:$AU3,TRANSPOSE(DJ$45:DJ$50))/$AL3+DJ46</f>
        <v>0.4984337947725303</v>
      </c>
      <c r="DK53" s="23" cm="1">
        <f t="array" aca="1" ref="DK53" ca="1">-SUMPRODUCT($AP3:$AU3,TRANSPOSE(DK$45:DK$50))/$AL3+DK46</f>
        <v>0.49934763784556296</v>
      </c>
      <c r="DL53" s="23" cm="1">
        <f t="array" aca="1" ref="DL53" ca="1">-SUMPRODUCT($AP3:$AU3,TRANSPOSE(DL$45:DL$50))/$AL3+DL46</f>
        <v>0.50024358535175428</v>
      </c>
      <c r="DM53" s="23" cm="1">
        <f t="array" aca="1" ref="DM53" ca="1">-SUMPRODUCT($AP3:$AU3,TRANSPOSE(DM$45:DM$50))/$AL3+DM46</f>
        <v>0.50112210334810059</v>
      </c>
      <c r="DN53" s="23" cm="1">
        <f t="array" aca="1" ref="DN53" ca="1">-SUMPRODUCT($AP3:$AU3,TRANSPOSE(DN$45:DN$50))/$AL3+DN46</f>
        <v>0.5019836433670235</v>
      </c>
      <c r="DO53" s="23" cm="1">
        <f t="array" aca="1" ref="DO53" ca="1">-SUMPRODUCT($AP3:$AU3,TRANSPOSE(DO$45:DO$50))/$AL3+DO46</f>
        <v>0.50282864290464935</v>
      </c>
      <c r="DP53" s="23" cm="1">
        <f t="array" aca="1" ref="DP53" ca="1">-SUMPRODUCT($AP3:$AU3,TRANSPOSE(DP$45:DP$50))/$AL3+DP46</f>
        <v>0.50365752589301849</v>
      </c>
      <c r="DQ53" s="23" cm="1">
        <f t="array" aca="1" ref="DQ53" ca="1">-SUMPRODUCT($AP3:$AU3,TRANSPOSE(DQ$45:DQ$50))/$AL3+DQ46</f>
        <v>0.5044707031566571</v>
      </c>
      <c r="DR53" s="23" cm="1">
        <f t="array" aca="1" ref="DR53" ca="1">-SUMPRODUCT($AP3:$AU3,TRANSPOSE(DR$45:DR$50))/$AL3+DR46</f>
        <v>0.50526857285393967</v>
      </c>
      <c r="DS53" s="23" cm="1">
        <f t="array" aca="1" ref="DS53" ca="1">-SUMPRODUCT($AP3:$AU3,TRANSPOSE(DS$45:DS$50))/$AL3+DS46</f>
        <v>0.50605152090366801</v>
      </c>
      <c r="DT53" s="23" cm="1">
        <f t="array" aca="1" ref="DT53" ca="1">-SUMPRODUCT($AP3:$AU3,TRANSPOSE(DT$45:DT$50))/$AL3+DT46</f>
        <v>0.50681992139728671</v>
      </c>
      <c r="DU53" s="23" cm="1">
        <f t="array" aca="1" ref="DU53" ca="1">-SUMPRODUCT($AP3:$AU3,TRANSPOSE(DU$45:DU$50))/$AL3+DU46</f>
        <v>0.50757413699715315</v>
      </c>
      <c r="DV53" s="23" cm="1">
        <f t="array" aca="1" ref="DV53" ca="1">-SUMPRODUCT($AP3:$AU3,TRANSPOSE(DV$45:DV$50))/$AL3+DV46</f>
        <v>0.50831451932126703</v>
      </c>
      <c r="DW53" s="23" cm="1">
        <f t="array" aca="1" ref="DW53" ca="1">-SUMPRODUCT($AP3:$AU3,TRANSPOSE(DW$45:DW$50))/$AL3+DW46</f>
        <v>0.50904140931487585</v>
      </c>
      <c r="DX53" s="23" cm="1">
        <f t="array" aca="1" ref="DX53" ca="1">-SUMPRODUCT($AP3:$AU3,TRANSPOSE(DX$45:DX$50))/$AL3+DX46</f>
        <v>0.5097551376093421</v>
      </c>
      <c r="DY53" s="23" cm="1">
        <f t="array" aca="1" ref="DY53" ca="1">-SUMPRODUCT($AP3:$AU3,TRANSPOSE(DY$45:DY$50))/$AL3+DY46</f>
        <v>0.51045602486867958</v>
      </c>
      <c r="DZ53" s="23" cm="1">
        <f t="array" aca="1" ref="DZ53" ca="1">-SUMPRODUCT($AP3:$AU3,TRANSPOSE(DZ$45:DZ$50))/$AL3+DZ46</f>
        <v>0.51114438212413504</v>
      </c>
      <c r="EA53" s="23" cm="1">
        <f t="array" aca="1" ref="EA53" ca="1">-SUMPRODUCT($AP3:$AU3,TRANSPOSE(EA$45:EA$50))/$AL3+EA46</f>
        <v>0.51182051109719851</v>
      </c>
      <c r="EB53" s="23" cm="1">
        <f t="array" aca="1" ref="EB53" ca="1">-SUMPRODUCT($AP3:$AU3,TRANSPOSE(EB$45:EB$50))/$AL3+EB46</f>
        <v>0.51248470451141803</v>
      </c>
      <c r="EC53" s="23" cm="1">
        <f t="array" aca="1" ref="EC53" ca="1">-SUMPRODUCT($AP3:$AU3,TRANSPOSE(EC$45:EC$50))/$AL3+EC46</f>
        <v>0.51313724639337299</v>
      </c>
      <c r="ED53" s="23" cm="1">
        <f t="array" aca="1" ref="ED53" ca="1">-SUMPRODUCT($AP3:$AU3,TRANSPOSE(ED$45:ED$50))/$AL3+ED46</f>
        <v>0.51377841236317268</v>
      </c>
      <c r="EE53" s="23" cm="1">
        <f t="array" aca="1" ref="EE53" ca="1">-SUMPRODUCT($AP3:$AU3,TRANSPOSE(EE$45:EE$50))/$AL3+EE46</f>
        <v>0.5144084699148207</v>
      </c>
      <c r="EF53" s="23" cm="1">
        <f t="array" aca="1" ref="EF53" ca="1">-SUMPRODUCT($AP3:$AU3,TRANSPOSE(EF$45:EF$50))/$AL3+EF46</f>
        <v>0.51502767868678512</v>
      </c>
      <c r="EG53" s="23" cm="1">
        <f t="array" aca="1" ref="EG53" ca="1">-SUMPRODUCT($AP3:$AU3,TRANSPOSE(EG$45:EG$50))/$AL3+EG46</f>
        <v>0.51563629072310768</v>
      </c>
      <c r="EH53" s="23" cm="1">
        <f t="array" aca="1" ref="EH53" ca="1">-SUMPRODUCT($AP3:$AU3,TRANSPOSE(EH$45:EH$50))/$AL3+EH46</f>
        <v>0.51623455072537028</v>
      </c>
      <c r="EI53" s="23" cm="1">
        <f t="array" aca="1" ref="EI53" ca="1">-SUMPRODUCT($AP3:$AU3,TRANSPOSE(EI$45:EI$50))/$AL3+EI46</f>
        <v>0.51682269629583344</v>
      </c>
      <c r="EJ53" s="23" cm="1">
        <f t="array" aca="1" ref="EJ53" ca="1">-SUMPRODUCT($AP3:$AU3,TRANSPOSE(EJ$45:EJ$50))/$AL3+EJ46</f>
        <v>0.51740095817205001</v>
      </c>
      <c r="EK53" s="23" cm="1">
        <f t="array" aca="1" ref="EK53" ca="1">-SUMPRODUCT($AP3:$AU3,TRANSPOSE(EK$45:EK$50))/$AL3+EK46</f>
        <v>0.51796956045324838</v>
      </c>
      <c r="EL53" s="23" cm="1">
        <f t="array" aca="1" ref="EL53" ca="1">-SUMPRODUCT($AP3:$AU3,TRANSPOSE(EL$45:EL$50))/$AL3+EL46</f>
        <v>0.5185287208187761</v>
      </c>
      <c r="EM53" s="23" cm="1">
        <f t="array" aca="1" ref="EM53" ca="1">-SUMPRODUCT($AP3:$AU3,TRANSPOSE(EM$45:EM$50))/$AL3+EM46</f>
        <v>0.51907865073887449</v>
      </c>
      <c r="EN53" s="23" cm="1">
        <f t="array" aca="1" ref="EN53" ca="1">-SUMPRODUCT($AP3:$AU3,TRANSPOSE(EN$45:EN$50))/$AL3+EN46</f>
        <v>0.51961955567806029</v>
      </c>
      <c r="EO53" s="23" cm="1">
        <f t="array" aca="1" ref="EO53" ca="1">-SUMPRODUCT($AP3:$AU3,TRANSPOSE(EO$45:EO$50))/$AL3+EO46</f>
        <v>0.52015163529137243</v>
      </c>
      <c r="EP53" s="23" cm="1">
        <f t="array" aca="1" ref="EP53" ca="1">-SUMPRODUCT($AP3:$AU3,TRANSPOSE(EP$45:EP$50))/$AL3+EP46</f>
        <v>0.52067508361373616</v>
      </c>
      <c r="EQ53" s="23" cm="1">
        <f t="array" aca="1" ref="EQ53" ca="1">-SUMPRODUCT($AP3:$AU3,TRANSPOSE(EQ$45:EQ$50))/$AL3+EQ46</f>
        <v>0.52119008924269117</v>
      </c>
      <c r="ER53" s="23" cm="1">
        <f t="array" aca="1" ref="ER53" ca="1">-SUMPRODUCT($AP3:$AU3,TRANSPOSE(ER$45:ER$50))/$AL3+ER46</f>
        <v>0.52169683551471668</v>
      </c>
      <c r="ES53" s="23" cm="1">
        <f t="array" aca="1" ref="ES53" ca="1">-SUMPRODUCT($AP3:$AU3,TRANSPOSE(ES$45:ES$50))/$AL3+ES46</f>
        <v>0.52219550067538623</v>
      </c>
    </row>
    <row r="54" spans="1:149">
      <c r="A54" s="6">
        <f ca="1">LN((RAND()^(-Results!$E$4))-1)</f>
        <v>2.9684364153851157</v>
      </c>
      <c r="B54" s="6">
        <f ca="1">LN((RAND()^(-Results!$E$4))-1)</f>
        <v>2.0360931007388028</v>
      </c>
      <c r="C54" s="6">
        <f ca="1">LN((RAND()^(-Results!$E$4))-1)</f>
        <v>-1.0154320080814827</v>
      </c>
      <c r="D54" s="6">
        <f ca="1">LN((RAND()^(-Results!$E$4))-1)</f>
        <v>-1.4286131672010904</v>
      </c>
      <c r="E54" s="6">
        <f ca="1">LN((RAND()^(-Results!$E$4))-1)</f>
        <v>-2.8225251164073684</v>
      </c>
      <c r="F54" s="6">
        <f ca="1">LN((RAND()^(-Results!$E$4))-1)</f>
        <v>-1.9917163802118887</v>
      </c>
      <c r="G54" s="6">
        <f ca="1">LN((RAND()^(-Results!$E$4))-1)</f>
        <v>-1.9060920180829142</v>
      </c>
      <c r="H54" s="6">
        <f t="shared" ca="1" si="5"/>
        <v>-2.0430603857527054</v>
      </c>
      <c r="I54" s="10">
        <f ca="1">SUMPRODUCT(J54:O54,Results!B$12:G$12)+Results!$E$5*H54</f>
        <v>10.212244767926615</v>
      </c>
      <c r="J54" s="10">
        <f ca="1">SUMPRODUCT($A54:$F54,Results!$B$15:$G$15)</f>
        <v>9.0859266552366424</v>
      </c>
      <c r="K54" s="10">
        <f ca="1">SUMPRODUCT($A54:$F54,Results!$B$16:$G$16)</f>
        <v>-1.0466158549386888</v>
      </c>
      <c r="L54" s="10">
        <f ca="1">SUMPRODUCT($A54:$F54,Results!$B$17:$G$17)</f>
        <v>0.77826539995683386</v>
      </c>
      <c r="M54" s="10">
        <f ca="1">SUMPRODUCT($A54:$F54,Results!$B$18:$G$18)</f>
        <v>-9.5134765308303404</v>
      </c>
      <c r="N54" s="10">
        <f ca="1">SUMPRODUCT($A54:$F54,Results!$B$19:$G$19)</f>
        <v>19.479686314804034</v>
      </c>
      <c r="O54" s="10">
        <f ca="1">SUMPRODUCT($A54:$F54,Results!$B$20:$G$20)</f>
        <v>2.3043420351637387</v>
      </c>
      <c r="P54" s="10" cm="1">
        <f t="array" aca="1" ref="P54" ca="1">SUMPRODUCT(J54:O54,TRANSPOSE(BL$20:BL$25))+$AD$20-$BL$27</f>
        <v>17.625641887947371</v>
      </c>
      <c r="Q54" s="10" cm="1">
        <f t="array" aca="1" ref="Q54" ca="1">SUMPRODUCT(J54:O54,TRANSPOSE(ES$20:ES$25))+$AD$20-$ES$27</f>
        <v>16.804637228516825</v>
      </c>
      <c r="R54" s="10">
        <f ca="1">I54-Results!$E$5*H54</f>
        <v>18.384486310937437</v>
      </c>
      <c r="S54" s="10" cm="1">
        <f t="array" aca="1" ref="S54" ca="1">SUMPRODUCT(J54:O54,TRANSPOSE(AR$28:AR$33))+$AD$20-$AC$26</f>
        <v>0.42701731500737139</v>
      </c>
      <c r="T54" s="10">
        <f ca="1">SUMPRODUCT(J54:O54,Results!K$9:P$9)</f>
        <v>17.638666268503606</v>
      </c>
      <c r="U54" s="10">
        <f ca="1">SUMPRODUCT(J54:O54,Results!K$9:P$9)+$AD$20-$AC$31</f>
        <v>17.62379070999247</v>
      </c>
      <c r="V54" s="10">
        <f t="shared" ca="1" si="6"/>
        <v>-7.4133971200207558</v>
      </c>
      <c r="W54" s="10">
        <f t="shared" ca="1" si="7"/>
        <v>-6.5923924605902098</v>
      </c>
      <c r="X54" s="10">
        <f t="shared" ca="1" si="8"/>
        <v>-8.1722415430108217</v>
      </c>
      <c r="Y54" s="10">
        <f t="shared" ca="1" si="9"/>
        <v>9.7852274529192442</v>
      </c>
      <c r="Z54" s="10">
        <f t="shared" ca="1" si="10"/>
        <v>10.488915529630306</v>
      </c>
      <c r="AA54" s="10">
        <f t="shared" ca="1" si="11"/>
        <v>-7.4115459420658549</v>
      </c>
      <c r="AY54" s="23" cm="1">
        <f t="array" aca="1" ref="AY54" ca="1">-SUMPRODUCT($AP4:$AU4,TRANSPOSE(AY$45:AY$50))/$AL4+AY47</f>
        <v>0.21326284716300098</v>
      </c>
      <c r="AZ54" s="23" cm="1">
        <f t="array" aca="1" ref="AZ54" ca="1">-SUMPRODUCT($AP4:$AU4,TRANSPOSE(AZ$45:AZ$50))/$AL4+AZ47</f>
        <v>0.2569447378223112</v>
      </c>
      <c r="BA54" s="23" cm="1">
        <f t="array" aca="1" ref="BA54" ca="1">-SUMPRODUCT($AP4:$AU4,TRANSPOSE(BA$45:BA$50))/$AL4+BA47</f>
        <v>0.26595782829471687</v>
      </c>
      <c r="BB54" s="23" cm="1">
        <f t="array" aca="1" ref="BB54" ca="1">-SUMPRODUCT($AP4:$AU4,TRANSPOSE(BB$45:BB$50))/$AL4+BB47</f>
        <v>0.27503531220020094</v>
      </c>
      <c r="BC54" s="23" cm="1">
        <f t="array" aca="1" ref="BC54" ca="1">-SUMPRODUCT($AP4:$AU4,TRANSPOSE(BC$45:BC$50))/$AL4+BC47</f>
        <v>0.27955123400496928</v>
      </c>
      <c r="BD54" s="23" cm="1">
        <f t="array" aca="1" ref="BD54" ca="1">-SUMPRODUCT($AP4:$AU4,TRANSPOSE(BD$45:BD$50))/$AL4+BD47</f>
        <v>0.28243768548596526</v>
      </c>
      <c r="BE54" s="23" cm="1">
        <f t="array" aca="1" ref="BE54" ca="1">-SUMPRODUCT($AP4:$AU4,TRANSPOSE(BE$45:BE$50))/$AL4+BE47</f>
        <v>0.28379182263764391</v>
      </c>
      <c r="BF54" s="23" cm="1">
        <f t="array" aca="1" ref="BF54" ca="1">-SUMPRODUCT($AP4:$AU4,TRANSPOSE(BF$45:BF$50))/$AL4+BF47</f>
        <v>0.28409880082892491</v>
      </c>
      <c r="BG54" s="23" cm="1">
        <f t="array" aca="1" ref="BG54" ca="1">-SUMPRODUCT($AP4:$AU4,TRANSPOSE(BG$45:BG$50))/$AL4+BG47</f>
        <v>0.28357840415755831</v>
      </c>
      <c r="BH54" s="23" cm="1">
        <f t="array" aca="1" ref="BH54" ca="1">-SUMPRODUCT($AP4:$AU4,TRANSPOSE(BH$45:BH$50))/$AL4+BH47</f>
        <v>0.28243034709032455</v>
      </c>
      <c r="BI54" s="23" cm="1">
        <f t="array" aca="1" ref="BI54" ca="1">-SUMPRODUCT($AP4:$AU4,TRANSPOSE(BI$45:BI$50))/$AL4+BI47</f>
        <v>0.28079947399397731</v>
      </c>
      <c r="BJ54" s="23" cm="1">
        <f t="array" aca="1" ref="BJ54" ca="1">-SUMPRODUCT($AP4:$AU4,TRANSPOSE(BJ$45:BJ$50))/$AL4+BJ47</f>
        <v>0.27880171016967881</v>
      </c>
      <c r="BK54" s="23" cm="1">
        <f t="array" aca="1" ref="BK54" ca="1">-SUMPRODUCT($AP4:$AU4,TRANSPOSE(BK$45:BK$50))/$AL4+BK47</f>
        <v>0.2765272983144238</v>
      </c>
      <c r="BL54" s="23" cm="1">
        <f t="array" aca="1" ref="BL54" ca="1">-SUMPRODUCT($AP4:$AU4,TRANSPOSE(BL$45:BL$50))/$AL4+BL47</f>
        <v>0.27404718670964529</v>
      </c>
      <c r="BM54" s="23" cm="1">
        <f t="array" aca="1" ref="BM54" ca="1">-SUMPRODUCT($AP4:$AU4,TRANSPOSE(BM$45:BM$50))/$AL4+BM47</f>
        <v>0.27141681571454679</v>
      </c>
      <c r="BN54" s="23" cm="1">
        <f t="array" aca="1" ref="BN54" ca="1">-SUMPRODUCT($AP4:$AU4,TRANSPOSE(BN$45:BN$50))/$AL4+BN47</f>
        <v>0.26867943245846637</v>
      </c>
      <c r="BO54" s="23" cm="1">
        <f t="array" aca="1" ref="BO54" ca="1">-SUMPRODUCT($AP4:$AU4,TRANSPOSE(BO$45:BO$50))/$AL4+BO47</f>
        <v>0.26586865162726259</v>
      </c>
      <c r="BP54" s="23" cm="1">
        <f t="array" aca="1" ref="BP54" ca="1">-SUMPRODUCT($AP4:$AU4,TRANSPOSE(BP$45:BP$50))/$AL4+BP47</f>
        <v>0.26301052332994207</v>
      </c>
      <c r="BQ54" s="23" cm="1">
        <f t="array" aca="1" ref="BQ54" ca="1">-SUMPRODUCT($AP4:$AU4,TRANSPOSE(BQ$45:BQ$50))/$AL4+BQ47</f>
        <v>0.26012517219521236</v>
      </c>
      <c r="BR54" s="23" cm="1">
        <f t="array" aca="1" ref="BR54" ca="1">-SUMPRODUCT($AP4:$AU4,TRANSPOSE(BR$45:BR$50))/$AL4+BR47</f>
        <v>0.25722809707962507</v>
      </c>
      <c r="BS54" s="23" cm="1">
        <f t="array" aca="1" ref="BS54" ca="1">-SUMPRODUCT($AP4:$AU4,TRANSPOSE(BS$45:BS$50))/$AL4+BS47</f>
        <v>0.25433119503224078</v>
      </c>
      <c r="BT54" s="23" cm="1">
        <f t="array" aca="1" ref="BT54" ca="1">-SUMPRODUCT($AP4:$AU4,TRANSPOSE(BT$45:BT$50))/$AL4+BT47</f>
        <v>0.2514435649557773</v>
      </c>
      <c r="BU54" s="23" cm="1">
        <f t="array" aca="1" ref="BU54" ca="1">-SUMPRODUCT($AP4:$AU4,TRANSPOSE(BU$45:BU$50))/$AL4+BU47</f>
        <v>0.24857213583705312</v>
      </c>
      <c r="BV54" s="23" cm="1">
        <f t="array" aca="1" ref="BV54" ca="1">-SUMPRODUCT($AP4:$AU4,TRANSPOSE(BV$45:BV$50))/$AL4+BV47</f>
        <v>0.2457221562862304</v>
      </c>
      <c r="BW54" s="23" cm="1">
        <f t="array" aca="1" ref="BW54" ca="1">-SUMPRODUCT($AP4:$AU4,TRANSPOSE(BW$45:BW$50))/$AL4+BW47</f>
        <v>0.2428975749754349</v>
      </c>
      <c r="BX54" s="23" cm="1">
        <f t="array" aca="1" ref="BX54" ca="1">-SUMPRODUCT($AP4:$AU4,TRANSPOSE(BX$45:BX$50))/$AL4+BX47</f>
        <v>0.2401013356543939</v>
      </c>
      <c r="BY54" s="23" cm="1">
        <f t="array" aca="1" ref="BY54" ca="1">-SUMPRODUCT($AP4:$AU4,TRANSPOSE(BY$45:BY$50))/$AL4+BY47</f>
        <v>0.23733560553419678</v>
      </c>
      <c r="BZ54" s="23" cm="1">
        <f t="array" aca="1" ref="BZ54" ca="1">-SUMPRODUCT($AP4:$AU4,TRANSPOSE(BZ$45:BZ$50))/$AL4+BZ47</f>
        <v>0.23460195186122301</v>
      </c>
      <c r="CA54" s="23" cm="1">
        <f t="array" aca="1" ref="CA54" ca="1">-SUMPRODUCT($AP4:$AU4,TRANSPOSE(CA$45:CA$50))/$AL4+CA47</f>
        <v>0.23190147831010027</v>
      </c>
      <c r="CB54" s="23" cm="1">
        <f t="array" aca="1" ref="CB54" ca="1">-SUMPRODUCT($AP4:$AU4,TRANSPOSE(CB$45:CB$50))/$AL4+CB47</f>
        <v>0.22923493027970304</v>
      </c>
      <c r="CC54" s="23" cm="1">
        <f t="array" aca="1" ref="CC54" ca="1">-SUMPRODUCT($AP4:$AU4,TRANSPOSE(CC$45:CC$50))/$AL4+CC47</f>
        <v>0.22660277616273553</v>
      </c>
      <c r="CD54" s="23" cm="1">
        <f t="array" aca="1" ref="CD54" ca="1">-SUMPRODUCT($AP4:$AU4,TRANSPOSE(CD$45:CD$50))/$AL4+CD47</f>
        <v>0.2240052700760585</v>
      </c>
      <c r="CE54" s="23" cm="1">
        <f t="array" aca="1" ref="CE54" ca="1">-SUMPRODUCT($AP4:$AU4,TRANSPOSE(CE$45:CE$50))/$AL4+CE47</f>
        <v>0.22144250029985324</v>
      </c>
      <c r="CF54" s="23" cm="1">
        <f t="array" aca="1" ref="CF54" ca="1">-SUMPRODUCT($AP4:$AU4,TRANSPOSE(CF$45:CF$50))/$AL4+CF47</f>
        <v>0.21891442670801164</v>
      </c>
      <c r="CG54" s="23" cm="1">
        <f t="array" aca="1" ref="CG54" ca="1">-SUMPRODUCT($AP4:$AU4,TRANSPOSE(CG$45:CG$50))/$AL4+CG47</f>
        <v>0.21642090972192785</v>
      </c>
      <c r="CH54" s="23" cm="1">
        <f t="array" aca="1" ref="CH54" ca="1">-SUMPRODUCT($AP4:$AU4,TRANSPOSE(CH$45:CH$50))/$AL4+CH47</f>
        <v>0.2139617327386546</v>
      </c>
      <c r="CI54" s="23" cm="1">
        <f t="array" aca="1" ref="CI54" ca="1">-SUMPRODUCT($AP4:$AU4,TRANSPOSE(CI$45:CI$50))/$AL4+CI47</f>
        <v>0.21153661953505981</v>
      </c>
      <c r="CJ54" s="23" cm="1">
        <f t="array" aca="1" ref="CJ54" ca="1">-SUMPRODUCT($AP4:$AU4,TRANSPOSE(CJ$45:CJ$50))/$AL4+CJ47</f>
        <v>0.2091452478028866</v>
      </c>
      <c r="CK54" s="23" cm="1">
        <f t="array" aca="1" ref="CK54" ca="1">-SUMPRODUCT($AP4:$AU4,TRANSPOSE(CK$45:CK$50))/$AL4+CK47</f>
        <v>0.20678725970245487</v>
      </c>
      <c r="CL54" s="23" cm="1">
        <f t="array" aca="1" ref="CL54" ca="1">-SUMPRODUCT($AP4:$AU4,TRANSPOSE(CL$45:CL$50))/$AL4+CL47</f>
        <v>0.20446227011710827</v>
      </c>
      <c r="CM54" s="23" cm="1">
        <f t="array" aca="1" ref="CM54" ca="1">-SUMPRODUCT($AP4:$AU4,TRANSPOSE(CM$45:CM$50))/$AL4+CM47</f>
        <v>0.20216987313240969</v>
      </c>
      <c r="CN54" s="23" cm="1">
        <f t="array" aca="1" ref="CN54" ca="1">-SUMPRODUCT($AP4:$AU4,TRANSPOSE(CN$45:CN$50))/$AL4+CN47</f>
        <v>0.19990964714261811</v>
      </c>
      <c r="CO54" s="23" cm="1">
        <f t="array" aca="1" ref="CO54" ca="1">-SUMPRODUCT($AP4:$AU4,TRANSPOSE(CO$45:CO$50))/$AL4+CO47</f>
        <v>0.19768115889370755</v>
      </c>
      <c r="CP54" s="23" cm="1">
        <f t="array" aca="1" ref="CP54" ca="1">-SUMPRODUCT($AP4:$AU4,TRANSPOSE(CP$45:CP$50))/$AL4+CP47</f>
        <v>0.19548396670060963</v>
      </c>
      <c r="CQ54" s="23" cm="1">
        <f t="array" aca="1" ref="CQ54" ca="1">-SUMPRODUCT($AP4:$AU4,TRANSPOSE(CQ$45:CQ$50))/$AL4+CQ47</f>
        <v>0.19331762302144526</v>
      </c>
      <c r="CR54" s="23" cm="1">
        <f t="array" aca="1" ref="CR54" ca="1">-SUMPRODUCT($AP4:$AU4,TRANSPOSE(CR$45:CR$50))/$AL4+CR47</f>
        <v>0.1911816765293825</v>
      </c>
      <c r="CS54" s="23" cm="1">
        <f t="array" aca="1" ref="CS54" ca="1">-SUMPRODUCT($AP4:$AU4,TRANSPOSE(CS$45:CS$50))/$AL4+CS47</f>
        <v>0.18907567379045778</v>
      </c>
      <c r="CT54" s="23" cm="1">
        <f t="array" aca="1" ref="CT54" ca="1">-SUMPRODUCT($AP4:$AU4,TRANSPOSE(CT$45:CT$50))/$AL4+CT47</f>
        <v>0.18699916063091368</v>
      </c>
      <c r="CU54" s="23" cm="1">
        <f t="array" aca="1" ref="CU54" ca="1">-SUMPRODUCT($AP4:$AU4,TRANSPOSE(CU$45:CU$50))/$AL4+CU47</f>
        <v>0.18495168325860559</v>
      </c>
      <c r="CV54" s="23" cm="1">
        <f t="array" aca="1" ref="CV54" ca="1">-SUMPRODUCT($AP4:$AU4,TRANSPOSE(CV$45:CV$50))/$AL4+CV47</f>
        <v>0.18293278918844297</v>
      </c>
      <c r="CW54" s="23" cm="1">
        <f t="array" aca="1" ref="CW54" ca="1">-SUMPRODUCT($AP4:$AU4,TRANSPOSE(CW$45:CW$50))/$AL4+CW47</f>
        <v>0.18094202801064097</v>
      </c>
      <c r="CX54" s="23" cm="1">
        <f t="array" aca="1" ref="CX54" ca="1">-SUMPRODUCT($AP4:$AU4,TRANSPOSE(CX$45:CX$50))/$AL4+CX47</f>
        <v>0.17897895203196071</v>
      </c>
      <c r="CY54" s="23" cm="1">
        <f t="array" aca="1" ref="CY54" ca="1">-SUMPRODUCT($AP4:$AU4,TRANSPOSE(CY$45:CY$50))/$AL4+CY47</f>
        <v>0.17704311681350654</v>
      </c>
      <c r="CZ54" s="23" cm="1">
        <f t="array" aca="1" ref="CZ54" ca="1">-SUMPRODUCT($AP4:$AU4,TRANSPOSE(CZ$45:CZ$50))/$AL4+CZ47</f>
        <v>0.17513408162356922</v>
      </c>
      <c r="DA54" s="23" cm="1">
        <f t="array" aca="1" ref="DA54" ca="1">-SUMPRODUCT($AP4:$AU4,TRANSPOSE(DA$45:DA$50))/$AL4+DA47</f>
        <v>0.17325140982008536</v>
      </c>
      <c r="DB54" s="23" cm="1">
        <f t="array" aca="1" ref="DB54" ca="1">-SUMPRODUCT($AP4:$AU4,TRANSPOSE(DB$45:DB$50))/$AL4+DB47</f>
        <v>0.17139466917425761</v>
      </c>
      <c r="DC54" s="23" cm="1">
        <f t="array" aca="1" ref="DC54" ca="1">-SUMPRODUCT($AP4:$AU4,TRANSPOSE(DC$45:DC$50))/$AL4+DC47</f>
        <v>0.16956343214455272</v>
      </c>
      <c r="DD54" s="23" cm="1">
        <f t="array" aca="1" ref="DD54" ca="1">-SUMPRODUCT($AP4:$AU4,TRANSPOSE(DD$45:DD$50))/$AL4+DD47</f>
        <v>0.16775727610847113</v>
      </c>
      <c r="DE54" s="23" cm="1">
        <f t="array" aca="1" ref="DE54" ca="1">-SUMPRODUCT($AP4:$AU4,TRANSPOSE(DE$45:DE$50))/$AL4+DE47</f>
        <v>0.16597578355808768</v>
      </c>
      <c r="DF54" s="23" cm="1">
        <f t="array" aca="1" ref="DF54" ca="1">-SUMPRODUCT($AP4:$AU4,TRANSPOSE(DF$45:DF$50))/$AL4+DF47</f>
        <v>0.16421854226425209</v>
      </c>
      <c r="DG54" s="23" cm="1">
        <f t="array" aca="1" ref="DG54" ca="1">-SUMPRODUCT($AP4:$AU4,TRANSPOSE(DG$45:DG$50))/$AL4+DG47</f>
        <v>0.16248514541348802</v>
      </c>
      <c r="DH54" s="23" cm="1">
        <f t="array" aca="1" ref="DH54" ca="1">-SUMPRODUCT($AP4:$AU4,TRANSPOSE(DH$45:DH$50))/$AL4+DH47</f>
        <v>0.16077519172094529</v>
      </c>
      <c r="DI54" s="23" cm="1">
        <f t="array" aca="1" ref="DI54" ca="1">-SUMPRODUCT($AP4:$AU4,TRANSPOSE(DI$45:DI$50))/$AL4+DI47</f>
        <v>0.15908828552223042</v>
      </c>
      <c r="DJ54" s="23" cm="1">
        <f t="array" aca="1" ref="DJ54" ca="1">-SUMPRODUCT($AP4:$AU4,TRANSPOSE(DJ$45:DJ$50))/$AL4+DJ47</f>
        <v>0.15742403684650541</v>
      </c>
      <c r="DK54" s="23" cm="1">
        <f t="array" aca="1" ref="DK54" ca="1">-SUMPRODUCT($AP4:$AU4,TRANSPOSE(DK$45:DK$50))/$AL4+DK47</f>
        <v>0.15578206147291121</v>
      </c>
      <c r="DL54" s="23" cm="1">
        <f t="array" aca="1" ref="DL54" ca="1">-SUMPRODUCT($AP4:$AU4,TRANSPOSE(DL$45:DL$50))/$AL4+DL47</f>
        <v>0.15416198097208794</v>
      </c>
      <c r="DM54" s="23" cm="1">
        <f t="array" aca="1" ref="DM54" ca="1">-SUMPRODUCT($AP4:$AU4,TRANSPOSE(DM$45:DM$50))/$AL4+DM47</f>
        <v>0.15256342273434165</v>
      </c>
      <c r="DN54" s="23" cm="1">
        <f t="array" aca="1" ref="DN54" ca="1">-SUMPRODUCT($AP4:$AU4,TRANSPOSE(DN$45:DN$50))/$AL4+DN47</f>
        <v>0.15098601998581884</v>
      </c>
      <c r="DO54" s="23" cm="1">
        <f t="array" aca="1" ref="DO54" ca="1">-SUMPRODUCT($AP4:$AU4,TRANSPOSE(DO$45:DO$50))/$AL4+DO47</f>
        <v>0.14942941179389566</v>
      </c>
      <c r="DP54" s="23" cm="1">
        <f t="array" aca="1" ref="DP54" ca="1">-SUMPRODUCT($AP4:$AU4,TRANSPOSE(DP$45:DP$50))/$AL4+DP47</f>
        <v>0.1478932430628585</v>
      </c>
      <c r="DQ54" s="23" cm="1">
        <f t="array" aca="1" ref="DQ54" ca="1">-SUMPRODUCT($AP4:$AU4,TRANSPOSE(DQ$45:DQ$50))/$AL4+DQ47</f>
        <v>0.14637716452084165</v>
      </c>
      <c r="DR54" s="23" cm="1">
        <f t="array" aca="1" ref="DR54" ca="1">-SUMPRODUCT($AP4:$AU4,TRANSPOSE(DR$45:DR$50))/$AL4+DR47</f>
        <v>0.14488083269889102</v>
      </c>
      <c r="DS54" s="23" cm="1">
        <f t="array" aca="1" ref="DS54" ca="1">-SUMPRODUCT($AP4:$AU4,TRANSPOSE(DS$45:DS$50))/$AL4+DS47</f>
        <v>0.14340390990294435</v>
      </c>
      <c r="DT54" s="23" cm="1">
        <f t="array" aca="1" ref="DT54" ca="1">-SUMPRODUCT($AP4:$AU4,TRANSPOSE(DT$45:DT$50))/$AL4+DT47</f>
        <v>0.14194606417944045</v>
      </c>
      <c r="DU54" s="23" cm="1">
        <f t="array" aca="1" ref="DU54" ca="1">-SUMPRODUCT($AP4:$AU4,TRANSPOSE(DU$45:DU$50))/$AL4+DU47</f>
        <v>0.14050696927521328</v>
      </c>
      <c r="DV54" s="23" cm="1">
        <f t="array" aca="1" ref="DV54" ca="1">-SUMPRODUCT($AP4:$AU4,TRANSPOSE(DV$45:DV$50))/$AL4+DV47</f>
        <v>0.13908630459226456</v>
      </c>
      <c r="DW54" s="23" cm="1">
        <f t="array" aca="1" ref="DW54" ca="1">-SUMPRODUCT($AP4:$AU4,TRANSPOSE(DW$45:DW$50))/$AL4+DW47</f>
        <v>0.13768375513796094</v>
      </c>
      <c r="DX54" s="23" cm="1">
        <f t="array" aca="1" ref="DX54" ca="1">-SUMPRODUCT($AP4:$AU4,TRANSPOSE(DX$45:DX$50))/$AL4+DX47</f>
        <v>0.13629901147115425</v>
      </c>
      <c r="DY54" s="23" cm="1">
        <f t="array" aca="1" ref="DY54" ca="1">-SUMPRODUCT($AP4:$AU4,TRANSPOSE(DY$45:DY$50))/$AL4+DY47</f>
        <v>0.13493176964468589</v>
      </c>
      <c r="DZ54" s="23" cm="1">
        <f t="array" aca="1" ref="DZ54" ca="1">-SUMPRODUCT($AP4:$AU4,TRANSPOSE(DZ$45:DZ$50))/$AL4+DZ47</f>
        <v>0.13358173114469313</v>
      </c>
      <c r="EA54" s="23" cm="1">
        <f t="array" aca="1" ref="EA54" ca="1">-SUMPRODUCT($AP4:$AU4,TRANSPOSE(EA$45:EA$50))/$AL4+EA47</f>
        <v>0.13224860282710613</v>
      </c>
      <c r="EB54" s="23" cm="1">
        <f t="array" aca="1" ref="EB54" ca="1">-SUMPRODUCT($AP4:$AU4,TRANSPOSE(EB$45:EB$50))/$AL4+EB47</f>
        <v>0.13093209685169088</v>
      </c>
      <c r="EC54" s="23" cm="1">
        <f t="array" aca="1" ref="EC54" ca="1">-SUMPRODUCT($AP4:$AU4,TRANSPOSE(EC$45:EC$50))/$AL4+EC47</f>
        <v>0.12963193061396339</v>
      </c>
      <c r="ED54" s="23" cm="1">
        <f t="array" aca="1" ref="ED54" ca="1">-SUMPRODUCT($AP4:$AU4,TRANSPOSE(ED$45:ED$50))/$AL4+ED47</f>
        <v>0.12834782667527567</v>
      </c>
      <c r="EE54" s="23" cm="1">
        <f t="array" aca="1" ref="EE54" ca="1">-SUMPRODUCT($AP4:$AU4,TRANSPOSE(EE$45:EE$50))/$AL4+EE47</f>
        <v>0.12707951269135015</v>
      </c>
      <c r="EF54" s="23" cm="1">
        <f t="array" aca="1" ref="EF54" ca="1">-SUMPRODUCT($AP4:$AU4,TRANSPOSE(EF$45:EF$50))/$AL4+EF47</f>
        <v>0.12582672133951389</v>
      </c>
      <c r="EG54" s="23" cm="1">
        <f t="array" aca="1" ref="EG54" ca="1">-SUMPRODUCT($AP4:$AU4,TRANSPOSE(EG$45:EG$50))/$AL4+EG47</f>
        <v>0.12458919024486588</v>
      </c>
      <c r="EH54" s="23" cm="1">
        <f t="array" aca="1" ref="EH54" ca="1">-SUMPRODUCT($AP4:$AU4,TRANSPOSE(EH$45:EH$50))/$AL4+EH47</f>
        <v>0.12336666190558906</v>
      </c>
      <c r="EI54" s="23" cm="1">
        <f t="array" aca="1" ref="EI54" ca="1">-SUMPRODUCT($AP4:$AU4,TRANSPOSE(EI$45:EI$50))/$AL4+EI47</f>
        <v>0.12215888361760406</v>
      </c>
      <c r="EJ54" s="23" cm="1">
        <f t="array" aca="1" ref="EJ54" ca="1">-SUMPRODUCT($AP4:$AU4,TRANSPOSE(EJ$45:EJ$50))/$AL4+EJ47</f>
        <v>0.120965607398741</v>
      </c>
      <c r="EK54" s="23" cm="1">
        <f t="array" aca="1" ref="EK54" ca="1">-SUMPRODUCT($AP4:$AU4,TRANSPOSE(EK$45:EK$50))/$AL4+EK47</f>
        <v>0.11978658991259272</v>
      </c>
      <c r="EL54" s="23" cm="1">
        <f t="array" aca="1" ref="EL54" ca="1">-SUMPRODUCT($AP4:$AU4,TRANSPOSE(EL$45:EL$50))/$AL4+EL47</f>
        <v>0.11862159239220092</v>
      </c>
      <c r="EM54" s="23" cm="1">
        <f t="array" aca="1" ref="EM54" ca="1">-SUMPRODUCT($AP4:$AU4,TRANSPOSE(EM$45:EM$50))/$AL4+EM47</f>
        <v>0.11747038056370659</v>
      </c>
      <c r="EN54" s="23" cm="1">
        <f t="array" aca="1" ref="EN54" ca="1">-SUMPRODUCT($AP4:$AU4,TRANSPOSE(EN$45:EN$50))/$AL4+EN47</f>
        <v>0.11633272457009353</v>
      </c>
      <c r="EO54" s="23" cm="1">
        <f t="array" aca="1" ref="EO54" ca="1">-SUMPRODUCT($AP4:$AU4,TRANSPOSE(EO$45:EO$50))/$AL4+EO47</f>
        <v>0.11520839889513175</v>
      </c>
      <c r="EP54" s="23" cm="1">
        <f t="array" aca="1" ref="EP54" ca="1">-SUMPRODUCT($AP4:$AU4,TRANSPOSE(EP$45:EP$50))/$AL4+EP47</f>
        <v>0.11409718228762768</v>
      </c>
      <c r="EQ54" s="23" cm="1">
        <f t="array" aca="1" ref="EQ54" ca="1">-SUMPRODUCT($AP4:$AU4,TRANSPOSE(EQ$45:EQ$50))/$AL4+EQ47</f>
        <v>0.11299885768606997</v>
      </c>
      <c r="ER54" s="23" cm="1">
        <f t="array" aca="1" ref="ER54" ca="1">-SUMPRODUCT($AP4:$AU4,TRANSPOSE(ER$45:ER$50))/$AL4+ER47</f>
        <v>0.11191321214375567</v>
      </c>
      <c r="ES54" s="23" cm="1">
        <f t="array" aca="1" ref="ES54" ca="1">-SUMPRODUCT($AP4:$AU4,TRANSPOSE(ES$45:ES$50))/$AL4+ES47</f>
        <v>0.11084003675447177</v>
      </c>
    </row>
    <row r="55" spans="1:149">
      <c r="A55" s="6">
        <f ca="1">LN((RAND()^(-Results!$E$4))-1)</f>
        <v>0.26960672777054406</v>
      </c>
      <c r="B55" s="6">
        <f ca="1">LN((RAND()^(-Results!$E$4))-1)</f>
        <v>-2.447881193904875</v>
      </c>
      <c r="C55" s="6">
        <f ca="1">LN((RAND()^(-Results!$E$4))-1)</f>
        <v>0.33789105049217344</v>
      </c>
      <c r="D55" s="6">
        <f ca="1">LN((RAND()^(-Results!$E$4))-1)</f>
        <v>1.3723220794694477</v>
      </c>
      <c r="E55" s="6">
        <f ca="1">LN((RAND()^(-Results!$E$4))-1)</f>
        <v>-1.8344192995601711</v>
      </c>
      <c r="F55" s="6">
        <f ca="1">LN((RAND()^(-Results!$E$4))-1)</f>
        <v>-0.87115509285670234</v>
      </c>
      <c r="G55" s="6">
        <f ca="1">LN((RAND()^(-Results!$E$4))-1)</f>
        <v>-2.2325329830374834</v>
      </c>
      <c r="H55" s="6">
        <f t="shared" ca="1" si="5"/>
        <v>-2.3695013507072749</v>
      </c>
      <c r="I55" s="10">
        <f ca="1">SUMPRODUCT(J55:O55,Results!B$12:G$12)+Results!$E$5*H55</f>
        <v>-8.3392955945757183</v>
      </c>
      <c r="J55" s="10">
        <f ca="1">SUMPRODUCT($A55:$F55,Results!$B$15:$G$15)</f>
        <v>3.8316457080561888</v>
      </c>
      <c r="K55" s="10">
        <f ca="1">SUMPRODUCT($A55:$F55,Results!$B$16:$G$16)</f>
        <v>-5.0421984666409276</v>
      </c>
      <c r="L55" s="10">
        <f ca="1">SUMPRODUCT($A55:$F55,Results!$B$17:$G$17)</f>
        <v>-2.7274063271208364</v>
      </c>
      <c r="M55" s="10">
        <f ca="1">SUMPRODUCT($A55:$F55,Results!$B$18:$G$18)</f>
        <v>-5.0743212340578969</v>
      </c>
      <c r="N55" s="10">
        <f ca="1">SUMPRODUCT($A55:$F55,Results!$B$19:$G$19)</f>
        <v>8.7943187909914524</v>
      </c>
      <c r="O55" s="10">
        <f ca="1">SUMPRODUCT($A55:$F55,Results!$B$20:$G$20)</f>
        <v>-2.1292158238467382</v>
      </c>
      <c r="P55" s="10" cm="1">
        <f t="array" aca="1" ref="P55" ca="1">SUMPRODUCT(J55:O55,TRANSPOSE(BL$20:BL$25))+$AD$20-$BL$27</f>
        <v>1.186890701282189</v>
      </c>
      <c r="Q55" s="10" cm="1">
        <f t="array" aca="1" ref="Q55" ca="1">SUMPRODUCT(J55:O55,TRANSPOSE(ES$20:ES$25))+$AD$20-$ES$27</f>
        <v>1.5431476429812994</v>
      </c>
      <c r="R55" s="10">
        <f ca="1">I55-Results!$E$5*H55</f>
        <v>1.1387098082533811</v>
      </c>
      <c r="S55" s="10" cm="1">
        <f t="array" aca="1" ref="S55" ca="1">SUMPRODUCT(J55:O55,TRANSPOSE(AR$28:AR$33))+$AD$20-$AC$26</f>
        <v>8.7043150372585565</v>
      </c>
      <c r="T55" s="10">
        <f ca="1">SUMPRODUCT(J55:O55,Results!K$9:P$9)</f>
        <v>1.28104081401254</v>
      </c>
      <c r="U55" s="10">
        <f ca="1">SUMPRODUCT(J55:O55,Results!K$9:P$9)+$AD$20-$AC$31</f>
        <v>1.2661652555014045</v>
      </c>
      <c r="V55" s="10">
        <f t="shared" ca="1" si="6"/>
        <v>-9.526186295857908</v>
      </c>
      <c r="W55" s="10">
        <f t="shared" ca="1" si="7"/>
        <v>-9.8824432375570179</v>
      </c>
      <c r="X55" s="10">
        <f t="shared" ca="1" si="8"/>
        <v>-9.4780054028290994</v>
      </c>
      <c r="Y55" s="10">
        <f t="shared" ca="1" si="9"/>
        <v>-17.043610631834277</v>
      </c>
      <c r="Z55" s="10">
        <f t="shared" ca="1" si="10"/>
        <v>-8.0626248328720269</v>
      </c>
      <c r="AA55" s="10">
        <f t="shared" ca="1" si="11"/>
        <v>-9.6054608500771224</v>
      </c>
      <c r="AY55" s="23" cm="1">
        <f t="array" aca="1" ref="AY55" ca="1">-SUMPRODUCT($AP5:$AU5,TRANSPOSE(AY$45:AY$50))/$AL5+AY48</f>
        <v>6.4527434669464367E-2</v>
      </c>
      <c r="AZ55" s="23" cm="1">
        <f t="array" aca="1" ref="AZ55" ca="1">-SUMPRODUCT($AP5:$AU5,TRANSPOSE(AZ$45:AZ$50))/$AL5+AZ48</f>
        <v>5.7850708975033333E-2</v>
      </c>
      <c r="BA55" s="23" cm="1">
        <f t="array" aca="1" ref="BA55" ca="1">-SUMPRODUCT($AP5:$AU5,TRANSPOSE(BA$45:BA$50))/$AL5+BA48</f>
        <v>5.8020095572202335E-2</v>
      </c>
      <c r="BB55" s="23" cm="1">
        <f t="array" aca="1" ref="BB55" ca="1">-SUMPRODUCT($AP5:$AU5,TRANSPOSE(BB$45:BB$50))/$AL5+BB48</f>
        <v>5.7426605227063665E-2</v>
      </c>
      <c r="BC55" s="23" cm="1">
        <f t="array" aca="1" ref="BC55" ca="1">-SUMPRODUCT($AP5:$AU5,TRANSPOSE(BC$45:BC$50))/$AL5+BC48</f>
        <v>5.7924837289763928E-2</v>
      </c>
      <c r="BD55" s="23" cm="1">
        <f t="array" aca="1" ref="BD55" ca="1">-SUMPRODUCT($AP5:$AU5,TRANSPOSE(BD$45:BD$50))/$AL5+BD48</f>
        <v>5.8436537054998045E-2</v>
      </c>
      <c r="BE55" s="23" cm="1">
        <f t="array" aca="1" ref="BE55" ca="1">-SUMPRODUCT($AP5:$AU5,TRANSPOSE(BE$45:BE$50))/$AL5+BE48</f>
        <v>5.9017090657078664E-2</v>
      </c>
      <c r="BF55" s="23" cm="1">
        <f t="array" aca="1" ref="BF55" ca="1">-SUMPRODUCT($AP5:$AU5,TRANSPOSE(BF$45:BF$50))/$AL5+BF48</f>
        <v>5.9534660194892133E-2</v>
      </c>
      <c r="BG55" s="23" cm="1">
        <f t="array" aca="1" ref="BG55" ca="1">-SUMPRODUCT($AP5:$AU5,TRANSPOSE(BG$45:BG$50))/$AL5+BG48</f>
        <v>5.9981422911910318E-2</v>
      </c>
      <c r="BH55" s="23" cm="1">
        <f t="array" aca="1" ref="BH55" ca="1">-SUMPRODUCT($AP5:$AU5,TRANSPOSE(BH$45:BH$50))/$AL5+BH48</f>
        <v>6.0349894414934532E-2</v>
      </c>
      <c r="BI55" s="23" cm="1">
        <f t="array" aca="1" ref="BI55" ca="1">-SUMPRODUCT($AP5:$AU5,TRANSPOSE(BI$45:BI$50))/$AL5+BI48</f>
        <v>6.0649363045168089E-2</v>
      </c>
      <c r="BJ55" s="23" cm="1">
        <f t="array" aca="1" ref="BJ55" ca="1">-SUMPRODUCT($AP5:$AU5,TRANSPOSE(BJ$45:BJ$50))/$AL5+BJ48</f>
        <v>6.0891393646224354E-2</v>
      </c>
      <c r="BK55" s="23" cm="1">
        <f t="array" aca="1" ref="BK55" ca="1">-SUMPRODUCT($AP5:$AU5,TRANSPOSE(BK$45:BK$50))/$AL5+BK48</f>
        <v>6.1088823336876263E-2</v>
      </c>
      <c r="BL55" s="23" cm="1">
        <f t="array" aca="1" ref="BL55" ca="1">-SUMPRODUCT($AP5:$AU5,TRANSPOSE(BL$45:BL$50))/$AL5+BL48</f>
        <v>6.1253505390167717E-2</v>
      </c>
      <c r="BM55" s="23" cm="1">
        <f t="array" aca="1" ref="BM55" ca="1">-SUMPRODUCT($AP5:$AU5,TRANSPOSE(BM$45:BM$50))/$AL5+BM48</f>
        <v>6.1395822171005116E-2</v>
      </c>
      <c r="BN55" s="23" cm="1">
        <f t="array" aca="1" ref="BN55" ca="1">-SUMPRODUCT($AP5:$AU5,TRANSPOSE(BN$45:BN$50))/$AL5+BN48</f>
        <v>6.1524451418319415E-2</v>
      </c>
      <c r="BO55" s="23" cm="1">
        <f t="array" aca="1" ref="BO55" ca="1">-SUMPRODUCT($AP5:$AU5,TRANSPOSE(BO$45:BO$50))/$AL5+BO48</f>
        <v>6.164644900294354E-2</v>
      </c>
      <c r="BP55" s="23" cm="1">
        <f t="array" aca="1" ref="BP55" ca="1">-SUMPRODUCT($AP5:$AU5,TRANSPOSE(BP$45:BP$50))/$AL5+BP48</f>
        <v>6.1767423157778847E-2</v>
      </c>
      <c r="BQ55" s="23" cm="1">
        <f t="array" aca="1" ref="BQ55" ca="1">-SUMPRODUCT($AP5:$AU5,TRANSPOSE(BQ$45:BQ$50))/$AL5+BQ48</f>
        <v>6.1891750972702955E-2</v>
      </c>
      <c r="BR55" s="23" cm="1">
        <f t="array" aca="1" ref="BR55" ca="1">-SUMPRODUCT($AP5:$AU5,TRANSPOSE(BR$45:BR$50))/$AL5+BR48</f>
        <v>6.2022791440193292E-2</v>
      </c>
      <c r="BS55" s="23" cm="1">
        <f t="array" aca="1" ref="BS55" ca="1">-SUMPRODUCT($AP5:$AU5,TRANSPOSE(BS$45:BS$50))/$AL5+BS48</f>
        <v>6.2163079001026619E-2</v>
      </c>
      <c r="BT55" s="23" cm="1">
        <f t="array" aca="1" ref="BT55" ca="1">-SUMPRODUCT($AP5:$AU5,TRANSPOSE(BT$45:BT$50))/$AL5+BT48</f>
        <v>6.2314490159500802E-2</v>
      </c>
      <c r="BU55" s="23" cm="1">
        <f t="array" aca="1" ref="BU55" ca="1">-SUMPRODUCT($AP5:$AU5,TRANSPOSE(BU$45:BU$50))/$AL5+BU48</f>
        <v>6.2478382471118865E-2</v>
      </c>
      <c r="BV55" s="23" cm="1">
        <f t="array" aca="1" ref="BV55" ca="1">-SUMPRODUCT($AP5:$AU5,TRANSPOSE(BV$45:BV$50))/$AL5+BV48</f>
        <v>6.265570790936642E-2</v>
      </c>
      <c r="BW55" s="23" cm="1">
        <f t="array" aca="1" ref="BW55" ca="1">-SUMPRODUCT($AP5:$AU5,TRANSPOSE(BW$45:BW$50))/$AL5+BW48</f>
        <v>6.2847103890824457E-2</v>
      </c>
      <c r="BX55" s="23" cm="1">
        <f t="array" aca="1" ref="BX55" ca="1">-SUMPRODUCT($AP5:$AU5,TRANSPOSE(BX$45:BX$50))/$AL5+BX48</f>
        <v>6.3052965506248781E-2</v>
      </c>
      <c r="BY55" s="23" cm="1">
        <f t="array" aca="1" ref="BY55" ca="1">-SUMPRODUCT($AP5:$AU5,TRANSPOSE(BY$45:BY$50))/$AL5+BY48</f>
        <v>6.327350233037253E-2</v>
      </c>
      <c r="BZ55" s="23" cm="1">
        <f t="array" aca="1" ref="BZ55" ca="1">-SUMPRODUCT($AP5:$AU5,TRANSPOSE(BZ$45:BZ$50))/$AL5+BZ48</f>
        <v>6.3508782795093408E-2</v>
      </c>
      <c r="CA55" s="23" cm="1">
        <f t="array" aca="1" ref="CA55" ca="1">-SUMPRODUCT($AP5:$AU5,TRANSPOSE(CA$45:CA$50))/$AL5+CA48</f>
        <v>6.3758768660303555E-2</v>
      </c>
      <c r="CB55" s="23" cm="1">
        <f t="array" aca="1" ref="CB55" ca="1">-SUMPRODUCT($AP5:$AU5,TRANSPOSE(CB$45:CB$50))/$AL5+CB48</f>
        <v>6.4023341675202433E-2</v>
      </c>
      <c r="CC55" s="23" cm="1">
        <f t="array" aca="1" ref="CC55" ca="1">-SUMPRODUCT($AP5:$AU5,TRANSPOSE(CC$45:CC$50))/$AL5+CC48</f>
        <v>6.4302324125561139E-2</v>
      </c>
      <c r="CD55" s="23" cm="1">
        <f t="array" aca="1" ref="CD55" ca="1">-SUMPRODUCT($AP5:$AU5,TRANSPOSE(CD$45:CD$50))/$AL5+CD48</f>
        <v>6.4595494621410982E-2</v>
      </c>
      <c r="CE55" s="23" cm="1">
        <f t="array" aca="1" ref="CE55" ca="1">-SUMPRODUCT($AP5:$AU5,TRANSPOSE(CE$45:CE$50))/$AL5+CE48</f>
        <v>6.4902600196003454E-2</v>
      </c>
      <c r="CF55" s="23" cm="1">
        <f t="array" aca="1" ref="CF55" ca="1">-SUMPRODUCT($AP5:$AU5,TRANSPOSE(CF$45:CF$50))/$AL5+CF48</f>
        <v>6.5223365555952345E-2</v>
      </c>
      <c r="CG55" s="23" cm="1">
        <f t="array" aca="1" ref="CG55" ca="1">-SUMPRODUCT($AP5:$AU5,TRANSPOSE(CG$45:CG$50))/$AL5+CG48</f>
        <v>6.5557500137305977E-2</v>
      </c>
      <c r="CH55" s="23" cm="1">
        <f t="array" aca="1" ref="CH55" ca="1">-SUMPRODUCT($AP5:$AU5,TRANSPOSE(CH$45:CH$50))/$AL5+CH48</f>
        <v>6.590470347550903E-2</v>
      </c>
      <c r="CI55" s="23" cm="1">
        <f t="array" aca="1" ref="CI55" ca="1">-SUMPRODUCT($AP5:$AU5,TRANSPOSE(CI$45:CI$50))/$AL5+CI48</f>
        <v>6.626466928184549E-2</v>
      </c>
      <c r="CJ55" s="23" cm="1">
        <f t="array" aca="1" ref="CJ55" ca="1">-SUMPRODUCT($AP5:$AU5,TRANSPOSE(CJ$45:CJ$50))/$AL5+CJ48</f>
        <v>6.6637088528885349E-2</v>
      </c>
      <c r="CK55" s="23" cm="1">
        <f t="array" aca="1" ref="CK55" ca="1">-SUMPRODUCT($AP5:$AU5,TRANSPOSE(CK$45:CK$50))/$AL5+CK48</f>
        <v>6.7021651777502328E-2</v>
      </c>
      <c r="CL55" s="23" cm="1">
        <f t="array" aca="1" ref="CL55" ca="1">-SUMPRODUCT($AP5:$AU5,TRANSPOSE(CL$45:CL$50))/$AL5+CL48</f>
        <v>6.7418050923919448E-2</v>
      </c>
      <c r="CM55" s="23" cm="1">
        <f t="array" aca="1" ref="CM55" ca="1">-SUMPRODUCT($AP5:$AU5,TRANSPOSE(CM$45:CM$50))/$AL5+CM48</f>
        <v>6.7825980503519651E-2</v>
      </c>
      <c r="CN55" s="23" cm="1">
        <f t="array" aca="1" ref="CN55" ca="1">-SUMPRODUCT($AP5:$AU5,TRANSPOSE(CN$45:CN$50))/$AL5+CN48</f>
        <v>6.8245138656081575E-2</v>
      </c>
      <c r="CO55" s="23" cm="1">
        <f t="array" aca="1" ref="CO55" ca="1">-SUMPRODUCT($AP5:$AU5,TRANSPOSE(CO$45:CO$50))/$AL5+CO48</f>
        <v>6.8675227832475927E-2</v>
      </c>
      <c r="CP55" s="23" cm="1">
        <f t="array" aca="1" ref="CP55" ca="1">-SUMPRODUCT($AP5:$AU5,TRANSPOSE(CP$45:CP$50))/$AL5+CP48</f>
        <v>6.9115955304003857E-2</v>
      </c>
      <c r="CQ55" s="23" cm="1">
        <f t="array" aca="1" ref="CQ55" ca="1">-SUMPRODUCT($AP5:$AU5,TRANSPOSE(CQ$45:CQ$50))/$AL5+CQ48</f>
        <v>6.9567033521121174E-2</v>
      </c>
      <c r="CR55" s="23" cm="1">
        <f t="array" aca="1" ref="CR55" ca="1">-SUMPRODUCT($AP5:$AU5,TRANSPOSE(CR$45:CR$50))/$AL5+CR48</f>
        <v>7.0028180357264852E-2</v>
      </c>
      <c r="CS55" s="23" cm="1">
        <f t="array" aca="1" ref="CS55" ca="1">-SUMPRODUCT($AP5:$AU5,TRANSPOSE(CS$45:CS$50))/$AL5+CS48</f>
        <v>7.04991192650717E-2</v>
      </c>
      <c r="CT55" s="23" cm="1">
        <f t="array" aca="1" ref="CT55" ca="1">-SUMPRODUCT($AP5:$AU5,TRANSPOSE(CT$45:CT$50))/$AL5+CT48</f>
        <v>7.0979579365847215E-2</v>
      </c>
      <c r="CU55" s="23" cm="1">
        <f t="array" aca="1" ref="CU55" ca="1">-SUMPRODUCT($AP5:$AU5,TRANSPOSE(CU$45:CU$50))/$AL5+CU48</f>
        <v>7.1469295488234691E-2</v>
      </c>
      <c r="CV55" s="23" cm="1">
        <f t="array" aca="1" ref="CV55" ca="1">-SUMPRODUCT($AP5:$AU5,TRANSPOSE(CV$45:CV$50))/$AL5+CV48</f>
        <v>7.1968008168290312E-2</v>
      </c>
      <c r="CW55" s="23" cm="1">
        <f t="array" aca="1" ref="CW55" ca="1">-SUMPRODUCT($AP5:$AU5,TRANSPOSE(CW$45:CW$50))/$AL5+CW48</f>
        <v>7.2475463620310432E-2</v>
      </c>
      <c r="CX55" s="23" cm="1">
        <f t="array" aca="1" ref="CX55" ca="1">-SUMPRODUCT($AP5:$AU5,TRANSPOSE(CX$45:CX$50))/$AL5+CX48</f>
        <v>7.2991413685579265E-2</v>
      </c>
      <c r="CY55" s="23" cm="1">
        <f t="array" aca="1" ref="CY55" ca="1">-SUMPRODUCT($AP5:$AU5,TRANSPOSE(CY$45:CY$50))/$AL5+CY48</f>
        <v>7.3515615764537565E-2</v>
      </c>
      <c r="CZ55" s="23" cm="1">
        <f t="array" aca="1" ref="CZ55" ca="1">-SUMPRODUCT($AP5:$AU5,TRANSPOSE(CZ$45:CZ$50))/$AL5+CZ48</f>
        <v>7.4047832736602676E-2</v>
      </c>
      <c r="DA55" s="23" cm="1">
        <f t="array" aca="1" ref="DA55" ca="1">-SUMPRODUCT($AP5:$AU5,TRANSPOSE(DA$45:DA$50))/$AL5+DA48</f>
        <v>7.4587832870897111E-2</v>
      </c>
      <c r="DB55" s="23" cm="1">
        <f t="array" aca="1" ref="DB55" ca="1">-SUMPRODUCT($AP5:$AU5,TRANSPOSE(DB$45:DB$50))/$AL5+DB48</f>
        <v>7.513538973039903E-2</v>
      </c>
      <c r="DC55" s="23" cm="1">
        <f t="array" aca="1" ref="DC55" ca="1">-SUMPRODUCT($AP5:$AU5,TRANSPOSE(DC$45:DC$50))/$AL5+DC48</f>
        <v>7.5690282071456449E-2</v>
      </c>
      <c r="DD55" s="23" cm="1">
        <f t="array" aca="1" ref="DD55" ca="1">-SUMPRODUCT($AP5:$AU5,TRANSPOSE(DD$45:DD$50))/$AL5+DD48</f>
        <v>7.6252293740171631E-2</v>
      </c>
      <c r="DE55" s="23" cm="1">
        <f t="array" aca="1" ref="DE55" ca="1">-SUMPRODUCT($AP5:$AU5,TRANSPOSE(DE$45:DE$50))/$AL5+DE48</f>
        <v>7.6821213566822311E-2</v>
      </c>
      <c r="DF55" s="23" cm="1">
        <f t="array" aca="1" ref="DF55" ca="1">-SUMPRODUCT($AP5:$AU5,TRANSPOSE(DF$45:DF$50))/$AL5+DF48</f>
        <v>7.7396835259231023E-2</v>
      </c>
      <c r="DG55" s="23" cm="1">
        <f t="array" aca="1" ref="DG55" ca="1">-SUMPRODUCT($AP5:$AU5,TRANSPOSE(DG$45:DG$50))/$AL5+DG48</f>
        <v>7.7978957295787577E-2</v>
      </c>
      <c r="DH55" s="23" cm="1">
        <f t="array" aca="1" ref="DH55" ca="1">-SUMPRODUCT($AP5:$AU5,TRANSPOSE(DH$45:DH$50))/$AL5+DH48</f>
        <v>7.856738281868092E-2</v>
      </c>
      <c r="DI55" s="23" cm="1">
        <f t="array" aca="1" ref="DI55" ca="1">-SUMPRODUCT($AP5:$AU5,TRANSPOSE(DI$45:DI$50))/$AL5+DI48</f>
        <v>7.9161919527771185E-2</v>
      </c>
      <c r="DJ55" s="23" cm="1">
        <f t="array" aca="1" ref="DJ55" ca="1">-SUMPRODUCT($AP5:$AU5,TRANSPOSE(DJ$45:DJ$50))/$AL5+DJ48</f>
        <v>7.9762379575438996E-2</v>
      </c>
      <c r="DK55" s="23" cm="1">
        <f t="array" aca="1" ref="DK55" ca="1">-SUMPRODUCT($AP5:$AU5,TRANSPOSE(DK$45:DK$50))/$AL5+DK48</f>
        <v>8.0368579462677364E-2</v>
      </c>
      <c r="DL55" s="23" cm="1">
        <f t="array" aca="1" ref="DL55" ca="1">-SUMPRODUCT($AP5:$AU5,TRANSPOSE(DL$45:DL$50))/$AL5+DL48</f>
        <v>8.0980339936630702E-2</v>
      </c>
      <c r="DM55" s="23" cm="1">
        <f t="array" aca="1" ref="DM55" ca="1">-SUMPRODUCT($AP5:$AU5,TRANSPOSE(DM$45:DM$50))/$AL5+DM48</f>
        <v>8.1597485889740376E-2</v>
      </c>
      <c r="DN55" s="23" cm="1">
        <f t="array" aca="1" ref="DN55" ca="1">-SUMPRODUCT($AP5:$AU5,TRANSPOSE(DN$45:DN$50))/$AL5+DN48</f>
        <v>8.2219846260619317E-2</v>
      </c>
      <c r="DO55" s="23" cm="1">
        <f t="array" aca="1" ref="DO55" ca="1">-SUMPRODUCT($AP5:$AU5,TRANSPOSE(DO$45:DO$50))/$AL5+DO48</f>
        <v>8.284725393674898E-2</v>
      </c>
      <c r="DP55" s="23" cm="1">
        <f t="array" aca="1" ref="DP55" ca="1">-SUMPRODUCT($AP5:$AU5,TRANSPOSE(DP$45:DP$50))/$AL5+DP48</f>
        <v>8.3479545659068219E-2</v>
      </c>
      <c r="DQ55" s="23" cm="1">
        <f t="array" aca="1" ref="DQ55" ca="1">-SUMPRODUCT($AP5:$AU5,TRANSPOSE(DQ$45:DQ$50))/$AL5+DQ48</f>
        <v>8.4116561928503392E-2</v>
      </c>
      <c r="DR55" s="23" cm="1">
        <f t="array" aca="1" ref="DR55" ca="1">-SUMPRODUCT($AP5:$AU5,TRANSPOSE(DR$45:DR$50))/$AL5+DR48</f>
        <v>8.4758146914474669E-2</v>
      </c>
      <c r="DS55" s="23" cm="1">
        <f t="array" aca="1" ref="DS55" ca="1">-SUMPRODUCT($AP5:$AU5,TRANSPOSE(DS$45:DS$50))/$AL5+DS48</f>
        <v>8.5404148365400084E-2</v>
      </c>
      <c r="DT55" s="23" cm="1">
        <f t="array" aca="1" ref="DT55" ca="1">-SUMPRODUCT($AP5:$AU5,TRANSPOSE(DT$45:DT$50))/$AL5+DT48</f>
        <v>8.6054417521208695E-2</v>
      </c>
      <c r="DU55" s="23" cm="1">
        <f t="array" aca="1" ref="DU55" ca="1">-SUMPRODUCT($AP5:$AU5,TRANSPOSE(DU$45:DU$50))/$AL5+DU48</f>
        <v>8.6708809027863432E-2</v>
      </c>
      <c r="DV55" s="23" cm="1">
        <f t="array" aca="1" ref="DV55" ca="1">-SUMPRODUCT($AP5:$AU5,TRANSPOSE(DV$45:DV$50))/$AL5+DV48</f>
        <v>8.7367180853891543E-2</v>
      </c>
      <c r="DW55" s="23" cm="1">
        <f t="array" aca="1" ref="DW55" ca="1">-SUMPRODUCT($AP5:$AU5,TRANSPOSE(DW$45:DW$50))/$AL5+DW48</f>
        <v>8.8029394208907819E-2</v>
      </c>
      <c r="DX55" s="23" cm="1">
        <f t="array" aca="1" ref="DX55" ca="1">-SUMPRODUCT($AP5:$AU5,TRANSPOSE(DX$45:DX$50))/$AL5+DX48</f>
        <v>8.8695313464117742E-2</v>
      </c>
      <c r="DY55" s="23" cm="1">
        <f t="array" aca="1" ref="DY55" ca="1">-SUMPRODUCT($AP5:$AU5,TRANSPOSE(DY$45:DY$50))/$AL5+DY48</f>
        <v>8.936480607477798E-2</v>
      </c>
      <c r="DZ55" s="23" cm="1">
        <f t="array" aca="1" ref="DZ55" ca="1">-SUMPRODUCT($AP5:$AU5,TRANSPOSE(DZ$45:DZ$50))/$AL5+DZ48</f>
        <v>9.0037742504590637E-2</v>
      </c>
      <c r="EA55" s="23" cm="1">
        <f t="array" aca="1" ref="EA55" ca="1">-SUMPRODUCT($AP5:$AU5,TRANSPOSE(EA$45:EA$50))/$AL5+EA48</f>
        <v>9.0713996152005372E-2</v>
      </c>
      <c r="EB55" s="23" cm="1">
        <f t="array" aca="1" ref="EB55" ca="1">-SUMPRODUCT($AP5:$AU5,TRANSPOSE(EB$45:EB$50))/$AL5+EB48</f>
        <v>9.1393443278398434E-2</v>
      </c>
      <c r="EC55" s="23" cm="1">
        <f t="array" aca="1" ref="EC55" ca="1">-SUMPRODUCT($AP5:$AU5,TRANSPOSE(EC$45:EC$50))/$AL5+EC48</f>
        <v>9.2075962938098915E-2</v>
      </c>
      <c r="ED55" s="23" cm="1">
        <f t="array" aca="1" ref="ED55" ca="1">-SUMPRODUCT($AP5:$AU5,TRANSPOSE(ED$45:ED$50))/$AL5+ED48</f>
        <v>9.2761436910226647E-2</v>
      </c>
      <c r="EE55" s="23" cm="1">
        <f t="array" aca="1" ref="EE55" ca="1">-SUMPRODUCT($AP5:$AU5,TRANSPOSE(EE$45:EE$50))/$AL5+EE48</f>
        <v>9.3449749632311119E-2</v>
      </c>
      <c r="EF55" s="23" cm="1">
        <f t="array" aca="1" ref="EF55" ca="1">-SUMPRODUCT($AP5:$AU5,TRANSPOSE(EF$45:EF$50))/$AL5+EF48</f>
        <v>9.4140788135651687E-2</v>
      </c>
      <c r="EG55" s="23" cm="1">
        <f t="array" aca="1" ref="EG55" ca="1">-SUMPRODUCT($AP5:$AU5,TRANSPOSE(EG$45:EG$50))/$AL5+EG48</f>
        <v>9.4834441982386747E-2</v>
      </c>
      <c r="EH55" s="23" cm="1">
        <f t="array" aca="1" ref="EH55" ca="1">-SUMPRODUCT($AP5:$AU5,TRANSPOSE(EH$45:EH$50))/$AL5+EH48</f>
        <v>9.5530603204232178E-2</v>
      </c>
      <c r="EI55" s="23" cm="1">
        <f t="array" aca="1" ref="EI55" ca="1">-SUMPRODUCT($AP5:$AU5,TRANSPOSE(EI$45:EI$50))/$AL5+EI48</f>
        <v>9.6229166242852798E-2</v>
      </c>
      <c r="EJ55" s="23" cm="1">
        <f t="array" aca="1" ref="EJ55" ca="1">-SUMPRODUCT($AP5:$AU5,TRANSPOSE(EJ$45:EJ$50))/$AL5+EJ48</f>
        <v>9.6930027891830098E-2</v>
      </c>
      <c r="EK55" s="23" cm="1">
        <f t="array" aca="1" ref="EK55" ca="1">-SUMPRODUCT($AP5:$AU5,TRANSPOSE(EK$45:EK$50))/$AL5+EK48</f>
        <v>9.7633087240187849E-2</v>
      </c>
      <c r="EL55" s="23" cm="1">
        <f t="array" aca="1" ref="EL55" ca="1">-SUMPRODUCT($AP5:$AU5,TRANSPOSE(EL$45:EL$50))/$AL5+EL48</f>
        <v>9.8338245617437425E-2</v>
      </c>
      <c r="EM55" s="23" cm="1">
        <f t="array" aca="1" ref="EM55" ca="1">-SUMPRODUCT($AP5:$AU5,TRANSPOSE(EM$45:EM$50))/$AL5+EM48</f>
        <v>9.9045406540106545E-2</v>
      </c>
      <c r="EN55" s="23" cm="1">
        <f t="array" aca="1" ref="EN55" ca="1">-SUMPRODUCT($AP5:$AU5,TRANSPOSE(EN$45:EN$50))/$AL5+EN48</f>
        <v>9.975447565971314E-2</v>
      </c>
      <c r="EO55" s="23" cm="1">
        <f t="array" aca="1" ref="EO55" ca="1">-SUMPRODUCT($AP5:$AU5,TRANSPOSE(EO$45:EO$50))/$AL5+EO48</f>
        <v>0.100465360712149</v>
      </c>
      <c r="EP55" s="23" cm="1">
        <f t="array" aca="1" ref="EP55" ca="1">-SUMPRODUCT($AP5:$AU5,TRANSPOSE(EP$45:EP$50))/$AL5+EP48</f>
        <v>0.10117797146843345</v>
      </c>
      <c r="EQ55" s="23" cm="1">
        <f t="array" aca="1" ref="EQ55" ca="1">-SUMPRODUCT($AP5:$AU5,TRANSPOSE(EQ$45:EQ$50))/$AL5+EQ48</f>
        <v>0.10189221968680523</v>
      </c>
      <c r="ER55" s="23" cm="1">
        <f t="array" aca="1" ref="ER55" ca="1">-SUMPRODUCT($AP5:$AU5,TRANSPOSE(ER$45:ER$50))/$AL5+ER48</f>
        <v>0.10260801906611285</v>
      </c>
      <c r="ES55" s="23" cm="1">
        <f t="array" aca="1" ref="ES55" ca="1">-SUMPRODUCT($AP5:$AU5,TRANSPOSE(ES$45:ES$50))/$AL5+ES48</f>
        <v>0.10332528520047059</v>
      </c>
    </row>
    <row r="56" spans="1:149">
      <c r="A56" s="6">
        <f ca="1">LN((RAND()^(-Results!$E$4))-1)</f>
        <v>-2.9290505299537339</v>
      </c>
      <c r="B56" s="6">
        <f ca="1">LN((RAND()^(-Results!$E$4))-1)</f>
        <v>0.23612405474811632</v>
      </c>
      <c r="C56" s="6">
        <f ca="1">LN((RAND()^(-Results!$E$4))-1)</f>
        <v>0.24620478489988978</v>
      </c>
      <c r="D56" s="6">
        <f ca="1">LN((RAND()^(-Results!$E$4))-1)</f>
        <v>3.9091468450223515E-2</v>
      </c>
      <c r="E56" s="6">
        <f ca="1">LN((RAND()^(-Results!$E$4))-1)</f>
        <v>-3.934206142421699</v>
      </c>
      <c r="F56" s="6">
        <f ca="1">LN((RAND()^(-Results!$E$4))-1)</f>
        <v>0.77790635634318939</v>
      </c>
      <c r="G56" s="6">
        <f ca="1">LN((RAND()^(-Results!$E$4))-1)</f>
        <v>2.0751241564428828</v>
      </c>
      <c r="H56" s="6">
        <f t="shared" ca="1" si="5"/>
        <v>1.9381557887730914</v>
      </c>
      <c r="I56" s="10">
        <f ca="1">SUMPRODUCT(J56:O56,Results!B$12:G$12)+Results!$E$5*H56</f>
        <v>95.670579845635032</v>
      </c>
      <c r="J56" s="10">
        <f ca="1">SUMPRODUCT($A56:$F56,Results!$B$15:$G$15)</f>
        <v>-7.6875617211957472</v>
      </c>
      <c r="K56" s="10">
        <f ca="1">SUMPRODUCT($A56:$F56,Results!$B$16:$G$16)</f>
        <v>-0.89054562794670922</v>
      </c>
      <c r="L56" s="10">
        <f ca="1">SUMPRODUCT($A56:$F56,Results!$B$17:$G$17)</f>
        <v>13.335131534991032</v>
      </c>
      <c r="M56" s="10">
        <f ca="1">SUMPRODUCT($A56:$F56,Results!$B$18:$G$18)</f>
        <v>-4.9296683965249102</v>
      </c>
      <c r="N56" s="10">
        <f ca="1">SUMPRODUCT($A56:$F56,Results!$B$19:$G$19)</f>
        <v>19.607727298407255</v>
      </c>
      <c r="O56" s="10">
        <f ca="1">SUMPRODUCT($A56:$F56,Results!$B$20:$G$20)</f>
        <v>-3.6014036134033947</v>
      </c>
      <c r="P56" s="10" cm="1">
        <f t="array" aca="1" ref="P56" ca="1">SUMPRODUCT(J56:O56,TRANSPOSE(BL$20:BL$25))+$AD$20-$BL$27</f>
        <v>88.501729337698251</v>
      </c>
      <c r="Q56" s="10" cm="1">
        <f t="array" aca="1" ref="Q56" ca="1">SUMPRODUCT(J56:O56,TRANSPOSE(ES$20:ES$25))+$AD$20-$ES$27</f>
        <v>88.546692158558528</v>
      </c>
      <c r="R56" s="10">
        <f ca="1">I56-Results!$E$5*H56</f>
        <v>87.917956690542667</v>
      </c>
      <c r="S56" s="10" cm="1">
        <f t="array" aca="1" ref="S56" ca="1">SUMPRODUCT(J56:O56,TRANSPOSE(AR$28:AR$33))+$AD$20-$AC$26</f>
        <v>62.781714646623335</v>
      </c>
      <c r="T56" s="10">
        <f ca="1">SUMPRODUCT(J56:O56,Results!K$9:P$9)</f>
        <v>87.782249848329883</v>
      </c>
      <c r="U56" s="10">
        <f ca="1">SUMPRODUCT(J56:O56,Results!K$9:P$9)+$AD$20-$AC$31</f>
        <v>87.767374289818747</v>
      </c>
      <c r="V56" s="10">
        <f t="shared" ca="1" si="6"/>
        <v>7.1688505079367815</v>
      </c>
      <c r="W56" s="10">
        <f t="shared" ca="1" si="7"/>
        <v>7.123887687076504</v>
      </c>
      <c r="X56" s="10">
        <f t="shared" ca="1" si="8"/>
        <v>7.7526231550923654</v>
      </c>
      <c r="Y56" s="10">
        <f t="shared" ca="1" si="9"/>
        <v>32.888865199011697</v>
      </c>
      <c r="Z56" s="10">
        <f t="shared" ca="1" si="10"/>
        <v>95.947250607338731</v>
      </c>
      <c r="AA56" s="10">
        <f t="shared" ca="1" si="11"/>
        <v>7.9032055558162853</v>
      </c>
      <c r="AY56" s="23" cm="1">
        <f t="array" aca="1" ref="AY56" ca="1">-SUMPRODUCT($AP6:$AU6,TRANSPOSE(AY$45:AY$50))/$AL6+AY49</f>
        <v>4.3551793503096431E-2</v>
      </c>
      <c r="AZ56" s="23" cm="1">
        <f t="array" aca="1" ref="AZ56" ca="1">-SUMPRODUCT($AP6:$AU6,TRANSPOSE(AZ$45:AZ$50))/$AL6+AZ49</f>
        <v>1.9517270742390763E-2</v>
      </c>
      <c r="BA56" s="23" cm="1">
        <f t="array" aca="1" ref="BA56" ca="1">-SUMPRODUCT($AP6:$AU6,TRANSPOSE(BA$45:BA$50))/$AL6+BA49</f>
        <v>1.2544332479262343E-2</v>
      </c>
      <c r="BB56" s="23" cm="1">
        <f t="array" aca="1" ref="BB56" ca="1">-SUMPRODUCT($AP6:$AU6,TRANSPOSE(BB$45:BB$50))/$AL6+BB49</f>
        <v>4.3563024187140975E-3</v>
      </c>
      <c r="BC56" s="23" cm="1">
        <f t="array" aca="1" ref="BC56" ca="1">-SUMPRODUCT($AP6:$AU6,TRANSPOSE(BC$45:BC$50))/$AL6+BC49</f>
        <v>-3.4705778364740869E-4</v>
      </c>
      <c r="BD56" s="23" cm="1">
        <f t="array" aca="1" ref="BD56" ca="1">-SUMPRODUCT($AP6:$AU6,TRANSPOSE(BD$45:BD$50))/$AL6+BD49</f>
        <v>-4.0050357285602578E-3</v>
      </c>
      <c r="BE56" s="23" cm="1">
        <f t="array" aca="1" ref="BE56" ca="1">-SUMPRODUCT($AP6:$AU6,TRANSPOSE(BE$45:BE$50))/$AL6+BE49</f>
        <v>-6.4987489804423093E-3</v>
      </c>
      <c r="BF56" s="23" cm="1">
        <f t="array" aca="1" ref="BF56" ca="1">-SUMPRODUCT($AP6:$AU6,TRANSPOSE(BF$45:BF$50))/$AL6+BF49</f>
        <v>-8.2469809635382085E-3</v>
      </c>
      <c r="BG56" s="23" cm="1">
        <f t="array" aca="1" ref="BG56" ca="1">-SUMPRODUCT($AP6:$AU6,TRANSPOSE(BG$45:BG$50))/$AL6+BG49</f>
        <v>-9.3944656263464654E-3</v>
      </c>
      <c r="BH56" s="23" cm="1">
        <f t="array" aca="1" ref="BH56" ca="1">-SUMPRODUCT($AP6:$AU6,TRANSPOSE(BH$45:BH$50))/$AL6+BH49</f>
        <v>-1.0092814318139548E-2</v>
      </c>
      <c r="BI56" s="23" cm="1">
        <f t="array" aca="1" ref="BI56" ca="1">-SUMPRODUCT($AP6:$AU6,TRANSPOSE(BI$45:BI$50))/$AL6+BI49</f>
        <v>-1.0443401564093041E-2</v>
      </c>
      <c r="BJ56" s="23" cm="1">
        <f t="array" aca="1" ref="BJ56" ca="1">-SUMPRODUCT($AP6:$AU6,TRANSPOSE(BJ$45:BJ$50))/$AL6+BJ49</f>
        <v>-1.0527636618286124E-2</v>
      </c>
      <c r="BK56" s="23" cm="1">
        <f t="array" aca="1" ref="BK56" ca="1">-SUMPRODUCT($AP6:$AU6,TRANSPOSE(BK$45:BK$50))/$AL6+BK49</f>
        <v>-1.0407135237288867E-2</v>
      </c>
      <c r="BL56" s="23" cm="1">
        <f t="array" aca="1" ref="BL56" ca="1">-SUMPRODUCT($AP6:$AU6,TRANSPOSE(BL$45:BL$50))/$AL6+BL49</f>
        <v>-1.0129794553095844E-2</v>
      </c>
      <c r="BM56" s="23" cm="1">
        <f t="array" aca="1" ref="BM56" ca="1">-SUMPRODUCT($AP6:$AU6,TRANSPOSE(BM$45:BM$50))/$AL6+BM49</f>
        <v>-9.7325281879478698E-3</v>
      </c>
      <c r="BN56" s="23" cm="1">
        <f t="array" aca="1" ref="BN56" ca="1">-SUMPRODUCT($AP6:$AU6,TRANSPOSE(BN$45:BN$50))/$AL6+BN49</f>
        <v>-9.2438611885562738E-3</v>
      </c>
      <c r="BO56" s="23" cm="1">
        <f t="array" aca="1" ref="BO56" ca="1">-SUMPRODUCT($AP6:$AU6,TRANSPOSE(BO$45:BO$50))/$AL6+BO49</f>
        <v>-8.6857847341917926E-3</v>
      </c>
      <c r="BP56" s="23" cm="1">
        <f t="array" aca="1" ref="BP56" ca="1">-SUMPRODUCT($AP6:$AU6,TRANSPOSE(BP$45:BP$50))/$AL6+BP49</f>
        <v>-8.0752392898560676E-3</v>
      </c>
      <c r="BQ56" s="23" cm="1">
        <f t="array" aca="1" ref="BQ56" ca="1">-SUMPRODUCT($AP6:$AU6,TRANSPOSE(BQ$45:BQ$50))/$AL6+BQ49</f>
        <v>-7.4252566043933599E-3</v>
      </c>
      <c r="BR56" s="23" cm="1">
        <f t="array" aca="1" ref="BR56" ca="1">-SUMPRODUCT($AP6:$AU6,TRANSPOSE(BR$45:BR$50))/$AL6+BR49</f>
        <v>-6.7458513058261116E-3</v>
      </c>
      <c r="BS56" s="23" cm="1">
        <f t="array" aca="1" ref="BS56" ca="1">-SUMPRODUCT($AP6:$AU6,TRANSPOSE(BS$45:BS$50))/$AL6+BS49</f>
        <v>-6.0447121390597991E-3</v>
      </c>
      <c r="BT56" s="23" cm="1">
        <f t="array" aca="1" ref="BT56" ca="1">-SUMPRODUCT($AP6:$AU6,TRANSPOSE(BT$45:BT$50))/$AL6+BT49</f>
        <v>-5.3277377648482116E-3</v>
      </c>
      <c r="BU56" s="23" cm="1">
        <f t="array" aca="1" ref="BU56" ca="1">-SUMPRODUCT($AP6:$AU6,TRANSPOSE(BU$45:BU$50))/$AL6+BU49</f>
        <v>-4.5994508663000921E-3</v>
      </c>
      <c r="BV56" s="23" cm="1">
        <f t="array" aca="1" ref="BV56" ca="1">-SUMPRODUCT($AP6:$AU6,TRANSPOSE(BV$45:BV$50))/$AL6+BV49</f>
        <v>-3.8633176241170963E-3</v>
      </c>
      <c r="BW56" s="23" cm="1">
        <f t="array" aca="1" ref="BW56" ca="1">-SUMPRODUCT($AP6:$AU6,TRANSPOSE(BW$45:BW$50))/$AL6+BW49</f>
        <v>-3.121993705304249E-3</v>
      </c>
      <c r="BX56" s="23" cm="1">
        <f t="array" aca="1" ref="BX56" ca="1">-SUMPRODUCT($AP6:$AU6,TRANSPOSE(BX$45:BX$50))/$AL6+BX49</f>
        <v>-2.3775133715443486E-3</v>
      </c>
      <c r="BY56" s="23" cm="1">
        <f t="array" aca="1" ref="BY56" ca="1">-SUMPRODUCT($AP6:$AU6,TRANSPOSE(BY$45:BY$50))/$AL6+BY49</f>
        <v>-1.6314346607059493E-3</v>
      </c>
      <c r="BZ56" s="23" cm="1">
        <f t="array" aca="1" ref="BZ56" ca="1">-SUMPRODUCT($AP6:$AU6,TRANSPOSE(BZ$45:BZ$50))/$AL6+BZ49</f>
        <v>-8.8495072099861738E-4</v>
      </c>
      <c r="CA56" s="23" cm="1">
        <f t="array" aca="1" ref="CA56" ca="1">-SUMPRODUCT($AP6:$AU6,TRANSPOSE(CA$45:CA$50))/$AL6+CA49</f>
        <v>-1.3897511231664161E-4</v>
      </c>
      <c r="CB56" s="23" cm="1">
        <f t="array" aca="1" ref="CB56" ca="1">-SUMPRODUCT($AP6:$AU6,TRANSPOSE(CB$45:CB$50))/$AL6+CB49</f>
        <v>6.0579288308515444E-4</v>
      </c>
      <c r="CC56" s="23" cm="1">
        <f t="array" aca="1" ref="CC56" ca="1">-SUMPRODUCT($AP6:$AU6,TRANSPOSE(CC$45:CC$50))/$AL6+CC49</f>
        <v>1.3488182806178084E-3</v>
      </c>
      <c r="CD56" s="23" cm="1">
        <f t="array" aca="1" ref="CD56" ca="1">-SUMPRODUCT($AP6:$AU6,TRANSPOSE(CD$45:CD$50))/$AL6+CD49</f>
        <v>2.0896921575813687E-3</v>
      </c>
      <c r="CE56" s="23" cm="1">
        <f t="array" aca="1" ref="CE56" ca="1">-SUMPRODUCT($AP6:$AU6,TRANSPOSE(CE$45:CE$50))/$AL6+CE49</f>
        <v>2.8281024061631299E-3</v>
      </c>
      <c r="CF56" s="23" cm="1">
        <f t="array" aca="1" ref="CF56" ca="1">-SUMPRODUCT($AP6:$AU6,TRANSPOSE(CF$45:CF$50))/$AL6+CF49</f>
        <v>3.5638113614111788E-3</v>
      </c>
      <c r="CG56" s="23" cm="1">
        <f t="array" aca="1" ref="CG56" ca="1">-SUMPRODUCT($AP6:$AU6,TRANSPOSE(CG$45:CG$50))/$AL6+CG49</f>
        <v>4.2966386846023108E-3</v>
      </c>
      <c r="CH56" s="23" cm="1">
        <f t="array" aca="1" ref="CH56" ca="1">-SUMPRODUCT($AP6:$AU6,TRANSPOSE(CH$45:CH$50))/$AL6+CH49</f>
        <v>5.0264482623422202E-3</v>
      </c>
      <c r="CI56" s="23" cm="1">
        <f t="array" aca="1" ref="CI56" ca="1">-SUMPRODUCT($AP6:$AU6,TRANSPOSE(CI$45:CI$50))/$AL6+CI49</f>
        <v>5.7531381733304521E-3</v>
      </c>
      <c r="CJ56" s="23" cm="1">
        <f t="array" aca="1" ref="CJ56" ca="1">-SUMPRODUCT($AP6:$AU6,TRANSPOSE(CJ$45:CJ$50))/$AL6+CJ49</f>
        <v>6.4766329982171023E-3</v>
      </c>
      <c r="CK56" s="23" cm="1">
        <f t="array" aca="1" ref="CK56" ca="1">-SUMPRODUCT($AP6:$AU6,TRANSPOSE(CK$45:CK$50))/$AL6+CK49</f>
        <v>7.1968779190832999E-3</v>
      </c>
      <c r="CL56" s="23" cm="1">
        <f t="array" aca="1" ref="CL56" ca="1">-SUMPRODUCT($AP6:$AU6,TRANSPOSE(CL$45:CL$50))/$AL6+CL49</f>
        <v>7.9138341859609496E-3</v>
      </c>
      <c r="CM56" s="23" cm="1">
        <f t="array" aca="1" ref="CM56" ca="1">-SUMPRODUCT($AP6:$AU6,TRANSPOSE(CM$45:CM$50))/$AL6+CM49</f>
        <v>8.6274756278395537E-3</v>
      </c>
      <c r="CN56" s="23" cm="1">
        <f t="array" aca="1" ref="CN56" ca="1">-SUMPRODUCT($AP6:$AU6,TRANSPOSE(CN$45:CN$50))/$AL6+CN49</f>
        <v>9.3377859620183412E-3</v>
      </c>
      <c r="CO56" s="23" cm="1">
        <f t="array" aca="1" ref="CO56" ca="1">-SUMPRODUCT($AP6:$AU6,TRANSPOSE(CO$45:CO$50))/$AL6+CO49</f>
        <v>1.0044756713996406E-2</v>
      </c>
      <c r="CP56" s="23" cm="1">
        <f t="array" aca="1" ref="CP56" ca="1">-SUMPRODUCT($AP6:$AU6,TRANSPOSE(CP$45:CP$50))/$AL6+CP49</f>
        <v>1.0748385604614386E-2</v>
      </c>
      <c r="CQ56" s="23" cm="1">
        <f t="array" aca="1" ref="CQ56" ca="1">-SUMPRODUCT($AP6:$AU6,TRANSPOSE(CQ$45:CQ$50))/$AL6+CQ49</f>
        <v>1.1448675295118144E-2</v>
      </c>
      <c r="CR56" s="23" cm="1">
        <f t="array" aca="1" ref="CR56" ca="1">-SUMPRODUCT($AP6:$AU6,TRANSPOSE(CR$45:CR$50))/$AL6+CR49</f>
        <v>1.2145632406725559E-2</v>
      </c>
      <c r="CS56" s="23" cm="1">
        <f t="array" aca="1" ref="CS56" ca="1">-SUMPRODUCT($AP6:$AU6,TRANSPOSE(CS$45:CS$50))/$AL6+CS49</f>
        <v>1.2839266751020761E-2</v>
      </c>
      <c r="CT56" s="23" cm="1">
        <f t="array" aca="1" ref="CT56" ca="1">-SUMPRODUCT($AP6:$AU6,TRANSPOSE(CT$45:CT$50))/$AL6+CT49</f>
        <v>1.3529590722569956E-2</v>
      </c>
      <c r="CU56" s="23" cm="1">
        <f t="array" aca="1" ref="CU56" ca="1">-SUMPRODUCT($AP6:$AU6,TRANSPOSE(CU$45:CU$50))/$AL6+CU49</f>
        <v>1.4216618816625587E-2</v>
      </c>
      <c r="CV56" s="23" cm="1">
        <f t="array" aca="1" ref="CV56" ca="1">-SUMPRODUCT($AP6:$AU6,TRANSPOSE(CV$45:CV$50))/$AL6+CV49</f>
        <v>1.4900367243547485E-2</v>
      </c>
      <c r="CW56" s="23" cm="1">
        <f t="array" aca="1" ref="CW56" ca="1">-SUMPRODUCT($AP6:$AU6,TRANSPOSE(CW$45:CW$50))/$AL6+CW49</f>
        <v>1.5580853618237245E-2</v>
      </c>
      <c r="CX56" s="23" cm="1">
        <f t="array" aca="1" ref="CX56" ca="1">-SUMPRODUCT($AP6:$AU6,TRANSPOSE(CX$45:CX$50))/$AL6+CX49</f>
        <v>1.6258096707974304E-2</v>
      </c>
      <c r="CY56" s="23" cm="1">
        <f t="array" aca="1" ref="CY56" ca="1">-SUMPRODUCT($AP6:$AU6,TRANSPOSE(CY$45:CY$50))/$AL6+CY49</f>
        <v>1.6932116225921209E-2</v>
      </c>
      <c r="CZ56" s="23" cm="1">
        <f t="array" aca="1" ref="CZ56" ca="1">-SUMPRODUCT($AP6:$AU6,TRANSPOSE(CZ$45:CZ$50))/$AL6+CZ49</f>
        <v>1.7602932660527204E-2</v>
      </c>
      <c r="DA56" s="23" cm="1">
        <f t="array" aca="1" ref="DA56" ca="1">-SUMPRODUCT($AP6:$AU6,TRANSPOSE(DA$45:DA$50))/$AL6+DA49</f>
        <v>1.8270567133315513E-2</v>
      </c>
      <c r="DB56" s="23" cm="1">
        <f t="array" aca="1" ref="DB56" ca="1">-SUMPRODUCT($AP6:$AU6,TRANSPOSE(DB$45:DB$50))/$AL6+DB49</f>
        <v>1.8935041279267109E-2</v>
      </c>
      <c r="DC56" s="23" cm="1">
        <f t="array" aca="1" ref="DC56" ca="1">-SUMPRODUCT($AP6:$AU6,TRANSPOSE(DC$45:DC$50))/$AL6+DC49</f>
        <v>1.9596377145327096E-2</v>
      </c>
      <c r="DD56" s="23" cm="1">
        <f t="array" aca="1" ref="DD56" ca="1">-SUMPRODUCT($AP6:$AU6,TRANSPOSE(DD$45:DD$50))/$AL6+DD49</f>
        <v>2.0254597103570429E-2</v>
      </c>
      <c r="DE56" s="23" cm="1">
        <f t="array" aca="1" ref="DE56" ca="1">-SUMPRODUCT($AP6:$AU6,TRANSPOSE(DE$45:DE$50))/$AL6+DE49</f>
        <v>2.0909723776329187E-2</v>
      </c>
      <c r="DF56" s="23" cm="1">
        <f t="array" aca="1" ref="DF56" ca="1">-SUMPRODUCT($AP6:$AU6,TRANSPOSE(DF$45:DF$50))/$AL6+DF49</f>
        <v>2.1561779971177919E-2</v>
      </c>
      <c r="DG56" s="23" cm="1">
        <f t="array" aca="1" ref="DG56" ca="1">-SUMPRODUCT($AP6:$AU6,TRANSPOSE(DG$45:DG$50))/$AL6+DG49</f>
        <v>2.2210788624121097E-2</v>
      </c>
      <c r="DH56" s="23" cm="1">
        <f t="array" aca="1" ref="DH56" ca="1">-SUMPRODUCT($AP6:$AU6,TRANSPOSE(DH$45:DH$50))/$AL6+DH49</f>
        <v>2.2856772749678608E-2</v>
      </c>
      <c r="DI56" s="23" cm="1">
        <f t="array" aca="1" ref="DI56" ca="1">-SUMPRODUCT($AP6:$AU6,TRANSPOSE(DI$45:DI$50))/$AL6+DI49</f>
        <v>2.3499755396828359E-2</v>
      </c>
      <c r="DJ56" s="23" cm="1">
        <f t="array" aca="1" ref="DJ56" ca="1">-SUMPRODUCT($AP6:$AU6,TRANSPOSE(DJ$45:DJ$50))/$AL6+DJ49</f>
        <v>2.4139759609974998E-2</v>
      </c>
      <c r="DK56" s="23" cm="1">
        <f t="array" aca="1" ref="DK56" ca="1">-SUMPRODUCT($AP6:$AU6,TRANSPOSE(DK$45:DK$50))/$AL6+DK49</f>
        <v>2.4776808394269878E-2</v>
      </c>
      <c r="DL56" s="23" cm="1">
        <f t="array" aca="1" ref="DL56" ca="1">-SUMPRODUCT($AP6:$AU6,TRANSPOSE(DL$45:DL$50))/$AL6+DL49</f>
        <v>2.5410924684734965E-2</v>
      </c>
      <c r="DM56" s="23" cm="1">
        <f t="array" aca="1" ref="DM56" ca="1">-SUMPRODUCT($AP6:$AU6,TRANSPOSE(DM$45:DM$50))/$AL6+DM49</f>
        <v>2.6042131318736464E-2</v>
      </c>
      <c r="DN56" s="23" cm="1">
        <f t="array" aca="1" ref="DN56" ca="1">-SUMPRODUCT($AP6:$AU6,TRANSPOSE(DN$45:DN$50))/$AL6+DN49</f>
        <v>2.6670451011432256E-2</v>
      </c>
      <c r="DO56" s="23" cm="1">
        <f t="array" aca="1" ref="DO56" ca="1">-SUMPRODUCT($AP6:$AU6,TRANSPOSE(DO$45:DO$50))/$AL6+DO49</f>
        <v>2.7295906333876171E-2</v>
      </c>
      <c r="DP56" s="23" cm="1">
        <f t="array" aca="1" ref="DP56" ca="1">-SUMPRODUCT($AP6:$AU6,TRANSPOSE(DP$45:DP$50))/$AL6+DP49</f>
        <v>2.7918519693508836E-2</v>
      </c>
      <c r="DQ56" s="23" cm="1">
        <f t="array" aca="1" ref="DQ56" ca="1">-SUMPRODUCT($AP6:$AU6,TRANSPOSE(DQ$45:DQ$50))/$AL6+DQ49</f>
        <v>2.8538313316803357E-2</v>
      </c>
      <c r="DR56" s="23" cm="1">
        <f t="array" aca="1" ref="DR56" ca="1">-SUMPRODUCT($AP6:$AU6,TRANSPOSE(DR$45:DR$50))/$AL6+DR49</f>
        <v>2.9155309233865098E-2</v>
      </c>
      <c r="DS56" s="23" cm="1">
        <f t="array" aca="1" ref="DS56" ca="1">-SUMPRODUCT($AP6:$AU6,TRANSPOSE(DS$45:DS$50))/$AL6+DS49</f>
        <v>2.9769529264807998E-2</v>
      </c>
      <c r="DT56" s="23" cm="1">
        <f t="array" aca="1" ref="DT56" ca="1">-SUMPRODUCT($AP6:$AU6,TRANSPOSE(DT$45:DT$50))/$AL6+DT49</f>
        <v>3.0380995007752806E-2</v>
      </c>
      <c r="DU56" s="23" cm="1">
        <f t="array" aca="1" ref="DU56" ca="1">-SUMPRODUCT($AP6:$AU6,TRANSPOSE(DU$45:DU$50))/$AL6+DU49</f>
        <v>3.0989727828306585E-2</v>
      </c>
      <c r="DV56" s="23" cm="1">
        <f t="array" aca="1" ref="DV56" ca="1">-SUMPRODUCT($AP6:$AU6,TRANSPOSE(DV$45:DV$50))/$AL6+DV49</f>
        <v>3.1595748850400146E-2</v>
      </c>
      <c r="DW56" s="23" cm="1">
        <f t="array" aca="1" ref="DW56" ca="1">-SUMPRODUCT($AP6:$AU6,TRANSPOSE(DW$45:DW$50))/$AL6+DW49</f>
        <v>3.219907894836839E-2</v>
      </c>
      <c r="DX56" s="23" cm="1">
        <f t="array" aca="1" ref="DX56" ca="1">-SUMPRODUCT($AP6:$AU6,TRANSPOSE(DX$45:DX$50))/$AL6+DX49</f>
        <v>3.2799738740174514E-2</v>
      </c>
      <c r="DY56" s="23" cm="1">
        <f t="array" aca="1" ref="DY56" ca="1">-SUMPRODUCT($AP6:$AU6,TRANSPOSE(DY$45:DY$50))/$AL6+DY49</f>
        <v>3.339774858168118E-2</v>
      </c>
      <c r="DZ56" s="23" cm="1">
        <f t="array" aca="1" ref="DZ56" ca="1">-SUMPRODUCT($AP6:$AU6,TRANSPOSE(DZ$45:DZ$50))/$AL6+DZ49</f>
        <v>3.3993128561884967E-2</v>
      </c>
      <c r="EA56" s="23" cm="1">
        <f t="array" aca="1" ref="EA56" ca="1">-SUMPRODUCT($AP6:$AU6,TRANSPOSE(EA$45:EA$50))/$AL6+EA49</f>
        <v>3.4585898499036039E-2</v>
      </c>
      <c r="EB56" s="23" cm="1">
        <f t="array" aca="1" ref="EB56" ca="1">-SUMPRODUCT($AP6:$AU6,TRANSPOSE(EB$45:EB$50))/$AL6+EB49</f>
        <v>3.5176077937567857E-2</v>
      </c>
      <c r="EC56" s="23" cm="1">
        <f t="array" aca="1" ref="EC56" ca="1">-SUMPRODUCT($AP6:$AU6,TRANSPOSE(EC$45:EC$50))/$AL6+EC49</f>
        <v>3.5763686145774271E-2</v>
      </c>
      <c r="ED56" s="23" cm="1">
        <f t="array" aca="1" ref="ED56" ca="1">-SUMPRODUCT($AP6:$AU6,TRANSPOSE(ED$45:ED$50))/$AL6+ED49</f>
        <v>3.6348742114167984E-2</v>
      </c>
      <c r="EE56" s="23" cm="1">
        <f t="array" aca="1" ref="EE56" ca="1">-SUMPRODUCT($AP6:$AU6,TRANSPOSE(EE$45:EE$50))/$AL6+EE49</f>
        <v>3.6931264554466436E-2</v>
      </c>
      <c r="EF56" s="23" cm="1">
        <f t="array" aca="1" ref="EF56" ca="1">-SUMPRODUCT($AP6:$AU6,TRANSPOSE(EF$45:EF$50))/$AL6+EF49</f>
        <v>3.7511271899150128E-2</v>
      </c>
      <c r="EG56" s="23" cm="1">
        <f t="array" aca="1" ref="EG56" ca="1">-SUMPRODUCT($AP6:$AU6,TRANSPOSE(EG$45:EG$50))/$AL6+EG49</f>
        <v>3.8088782301545124E-2</v>
      </c>
      <c r="EH56" s="23" cm="1">
        <f t="array" aca="1" ref="EH56" ca="1">-SUMPRODUCT($AP6:$AU6,TRANSPOSE(EH$45:EH$50))/$AL6+EH49</f>
        <v>3.8663813636383687E-2</v>
      </c>
      <c r="EI56" s="23" cm="1">
        <f t="array" aca="1" ref="EI56" ca="1">-SUMPRODUCT($AP6:$AU6,TRANSPOSE(EI$45:EI$50))/$AL6+EI49</f>
        <v>3.9236383500800817E-2</v>
      </c>
      <c r="EJ56" s="23" cm="1">
        <f t="array" aca="1" ref="EJ56" ca="1">-SUMPRODUCT($AP6:$AU6,TRANSPOSE(EJ$45:EJ$50))/$AL6+EJ49</f>
        <v>3.9806509215727245E-2</v>
      </c>
      <c r="EK56" s="23" cm="1">
        <f t="array" aca="1" ref="EK56" ca="1">-SUMPRODUCT($AP6:$AU6,TRANSPOSE(EK$45:EK$50))/$AL6+EK49</f>
        <v>4.0374207827643172E-2</v>
      </c>
      <c r="EL56" s="23" cm="1">
        <f t="array" aca="1" ref="EL56" ca="1">-SUMPRODUCT($AP6:$AU6,TRANSPOSE(EL$45:EL$50))/$AL6+EL49</f>
        <v>4.0939496110656601E-2</v>
      </c>
      <c r="EM56" s="23" cm="1">
        <f t="array" aca="1" ref="EM56" ca="1">-SUMPRODUCT($AP6:$AU6,TRANSPOSE(EM$45:EM$50))/$AL6+EM49</f>
        <v>4.1502390568877459E-2</v>
      </c>
      <c r="EN56" s="23" cm="1">
        <f t="array" aca="1" ref="EN56" ca="1">-SUMPRODUCT($AP6:$AU6,TRANSPOSE(EN$45:EN$50))/$AL6+EN49</f>
        <v>4.2062907439055844E-2</v>
      </c>
      <c r="EO56" s="23" cm="1">
        <f t="array" aca="1" ref="EO56" ca="1">-SUMPRODUCT($AP6:$AU6,TRANSPOSE(EO$45:EO$50))/$AL6+EO49</f>
        <v>4.2621062693459735E-2</v>
      </c>
      <c r="EP56" s="23" cm="1">
        <f t="array" aca="1" ref="EP56" ca="1">-SUMPRODUCT($AP6:$AU6,TRANSPOSE(EP$45:EP$50))/$AL6+EP49</f>
        <v>4.3176872042963541E-2</v>
      </c>
      <c r="EQ56" s="23" cm="1">
        <f t="array" aca="1" ref="EQ56" ca="1">-SUMPRODUCT($AP6:$AU6,TRANSPOSE(EQ$45:EQ$50))/$AL6+EQ49</f>
        <v>4.3730350940327956E-2</v>
      </c>
      <c r="ER56" s="23" cm="1">
        <f t="array" aca="1" ref="ER56" ca="1">-SUMPRODUCT($AP6:$AU6,TRANSPOSE(ER$45:ER$50))/$AL6+ER49</f>
        <v>4.428151458364582E-2</v>
      </c>
      <c r="ES56" s="23" cm="1">
        <f t="array" aca="1" ref="ES56" ca="1">-SUMPRODUCT($AP6:$AU6,TRANSPOSE(ES$45:ES$50))/$AL6+ES49</f>
        <v>4.4830377919936909E-2</v>
      </c>
    </row>
    <row r="57" spans="1:149">
      <c r="A57" s="6">
        <f ca="1">LN((RAND()^(-Results!$E$4))-1)</f>
        <v>-1.6752157529501064</v>
      </c>
      <c r="B57" s="6">
        <f ca="1">LN((RAND()^(-Results!$E$4))-1)</f>
        <v>4.7780003297425591</v>
      </c>
      <c r="C57" s="6">
        <f ca="1">LN((RAND()^(-Results!$E$4))-1)</f>
        <v>-1.0342757465410608</v>
      </c>
      <c r="D57" s="6">
        <f ca="1">LN((RAND()^(-Results!$E$4))-1)</f>
        <v>0.51267490577078956</v>
      </c>
      <c r="E57" s="6">
        <f ca="1">LN((RAND()^(-Results!$E$4))-1)</f>
        <v>-2.4198017668595431</v>
      </c>
      <c r="F57" s="6">
        <f ca="1">LN((RAND()^(-Results!$E$4))-1)</f>
        <v>-0.26708899848185275</v>
      </c>
      <c r="G57" s="6">
        <f ca="1">LN((RAND()^(-Results!$E$4))-1)</f>
        <v>1.5443923196655425</v>
      </c>
      <c r="H57" s="6">
        <f t="shared" ca="1" si="5"/>
        <v>1.407423951995751</v>
      </c>
      <c r="I57" s="10">
        <f ca="1">SUMPRODUCT(J57:O57,Results!B$12:G$12)+Results!$E$5*H57</f>
        <v>42.049260496863852</v>
      </c>
      <c r="J57" s="10">
        <f ca="1">SUMPRODUCT($A57:$F57,Results!$B$15:$G$15)</f>
        <v>-1.9815264358159954</v>
      </c>
      <c r="K57" s="10">
        <f ca="1">SUMPRODUCT($A57:$F57,Results!$B$16:$G$16)</f>
        <v>7.1737917344125108</v>
      </c>
      <c r="L57" s="10">
        <f ca="1">SUMPRODUCT($A57:$F57,Results!$B$17:$G$17)</f>
        <v>6.1114572724517133</v>
      </c>
      <c r="M57" s="10">
        <f ca="1">SUMPRODUCT($A57:$F57,Results!$B$18:$G$18)</f>
        <v>-7.1835405263535215</v>
      </c>
      <c r="N57" s="10">
        <f ca="1">SUMPRODUCT($A57:$F57,Results!$B$19:$G$19)</f>
        <v>13.90068147804563</v>
      </c>
      <c r="O57" s="10">
        <f ca="1">SUMPRODUCT($A57:$F57,Results!$B$20:$G$20)</f>
        <v>6.3456996103536243</v>
      </c>
      <c r="P57" s="10" cm="1">
        <f t="array" aca="1" ref="P57" ca="1">SUMPRODUCT(J57:O57,TRANSPOSE(BL$20:BL$25))+$AD$20-$BL$27</f>
        <v>38.745712905898706</v>
      </c>
      <c r="Q57" s="10" cm="1">
        <f t="array" aca="1" ref="Q57" ca="1">SUMPRODUCT(J57:O57,TRANSPOSE(ES$20:ES$25))+$AD$20-$ES$27</f>
        <v>37.074173195202434</v>
      </c>
      <c r="R57" s="10">
        <f ca="1">I57-Results!$E$5*H57</f>
        <v>36.419564688880847</v>
      </c>
      <c r="S57" s="10" cm="1">
        <f t="array" aca="1" ref="S57" ca="1">SUMPRODUCT(J57:O57,TRANSPOSE(AR$28:AR$33))+$AD$20-$AC$26</f>
        <v>-2.2089151982995112</v>
      </c>
      <c r="T57" s="10">
        <f ca="1">SUMPRODUCT(J57:O57,Results!K$9:P$9)</f>
        <v>36.132704724623792</v>
      </c>
      <c r="U57" s="10">
        <f ca="1">SUMPRODUCT(J57:O57,Results!K$9:P$9)+$AD$20-$AC$31</f>
        <v>36.117829166112656</v>
      </c>
      <c r="V57" s="10">
        <f t="shared" ca="1" si="6"/>
        <v>3.3035475909651453</v>
      </c>
      <c r="W57" s="10">
        <f t="shared" ca="1" si="7"/>
        <v>4.9750873016614179</v>
      </c>
      <c r="X57" s="10">
        <f t="shared" ca="1" si="8"/>
        <v>5.6296958079830048</v>
      </c>
      <c r="Y57" s="10">
        <f t="shared" ca="1" si="9"/>
        <v>44.258175695163359</v>
      </c>
      <c r="Z57" s="10">
        <f t="shared" ca="1" si="10"/>
        <v>42.325931258567543</v>
      </c>
      <c r="AA57" s="10">
        <f t="shared" ca="1" si="11"/>
        <v>5.9314313307511952</v>
      </c>
      <c r="AY57" s="23" cm="1">
        <f t="array" aca="1" ref="AY57" ca="1">-SUMPRODUCT($AP7:$AU7,TRANSPOSE(AY$45:AY$50))/$AL7+AY50</f>
        <v>-7.6152129240248279E-2</v>
      </c>
      <c r="AZ57" s="23" cm="1">
        <f t="array" aca="1" ref="AZ57" ca="1">-SUMPRODUCT($AP7:$AU7,TRANSPOSE(AZ$45:AZ$50))/$AL7+AZ50</f>
        <v>-5.3707064401686599E-2</v>
      </c>
      <c r="BA57" s="23" cm="1">
        <f t="array" aca="1" ref="BA57" ca="1">-SUMPRODUCT($AP7:$AU7,TRANSPOSE(BA$45:BA$50))/$AL7+BA50</f>
        <v>-5.6593745629969883E-2</v>
      </c>
      <c r="BB57" s="23" cm="1">
        <f t="array" aca="1" ref="BB57" ca="1">-SUMPRODUCT($AP7:$AU7,TRANSPOSE(BB$45:BB$50))/$AL7+BB50</f>
        <v>-5.8827470665909432E-2</v>
      </c>
      <c r="BC57" s="23" cm="1">
        <f t="array" aca="1" ref="BC57" ca="1">-SUMPRODUCT($AP7:$AU7,TRANSPOSE(BC$45:BC$50))/$AL7+BC50</f>
        <v>-6.4646693923825826E-2</v>
      </c>
      <c r="BD57" s="23" cm="1">
        <f t="array" aca="1" ref="BD57" ca="1">-SUMPRODUCT($AP7:$AU7,TRANSPOSE(BD$45:BD$50))/$AL7+BD50</f>
        <v>-7.1090888795590529E-2</v>
      </c>
      <c r="BE57" s="23" cm="1">
        <f t="array" aca="1" ref="BE57" ca="1">-SUMPRODUCT($AP7:$AU7,TRANSPOSE(BE$45:BE$50))/$AL7+BE50</f>
        <v>-7.8047851510299499E-2</v>
      </c>
      <c r="BF57" s="23" cm="1">
        <f t="array" aca="1" ref="BF57" ca="1">-SUMPRODUCT($AP7:$AU7,TRANSPOSE(BF$45:BF$50))/$AL7+BF50</f>
        <v>-8.5096191830823537E-2</v>
      </c>
      <c r="BG57" s="23" cm="1">
        <f t="array" aca="1" ref="BG57" ca="1">-SUMPRODUCT($AP7:$AU7,TRANSPOSE(BG$45:BG$50))/$AL7+BG50</f>
        <v>-9.2113609805350022E-2</v>
      </c>
      <c r="BH57" s="23" cm="1">
        <f t="array" aca="1" ref="BH57" ca="1">-SUMPRODUCT($AP7:$AU7,TRANSPOSE(BH$45:BH$50))/$AL7+BH50</f>
        <v>-9.9015154277973277E-2</v>
      </c>
      <c r="BI57" s="23" cm="1">
        <f t="array" aca="1" ref="BI57" ca="1">-SUMPRODUCT($AP7:$AU7,TRANSPOSE(BI$45:BI$50))/$AL7+BI50</f>
        <v>-0.10576738443321509</v>
      </c>
      <c r="BJ57" s="23" cm="1">
        <f t="array" aca="1" ref="BJ57" ca="1">-SUMPRODUCT($AP7:$AU7,TRANSPOSE(BJ$45:BJ$50))/$AL7+BJ50</f>
        <v>-0.11235637304931623</v>
      </c>
      <c r="BK57" s="23" cm="1">
        <f t="array" aca="1" ref="BK57" ca="1">-SUMPRODUCT($AP7:$AU7,TRANSPOSE(BK$45:BK$50))/$AL7+BK50</f>
        <v>-0.11878029575746979</v>
      </c>
      <c r="BL57" s="23" cm="1">
        <f t="array" aca="1" ref="BL57" ca="1">-SUMPRODUCT($AP7:$AU7,TRANSPOSE(BL$45:BL$50))/$AL7+BL50</f>
        <v>-0.12504274945654495</v>
      </c>
      <c r="BM57" s="23" cm="1">
        <f t="array" aca="1" ref="BM57" ca="1">-SUMPRODUCT($AP7:$AU7,TRANSPOSE(BM$45:BM$50))/$AL7+BM50</f>
        <v>-0.13114975280029084</v>
      </c>
      <c r="BN57" s="23" cm="1">
        <f t="array" aca="1" ref="BN57" ca="1">-SUMPRODUCT($AP7:$AU7,TRANSPOSE(BN$45:BN$50))/$AL7+BN50</f>
        <v>-0.13710801103995568</v>
      </c>
      <c r="BO57" s="23" cm="1">
        <f t="array" aca="1" ref="BO57" ca="1">-SUMPRODUCT($AP7:$AU7,TRANSPOSE(BO$45:BO$50))/$AL7+BO50</f>
        <v>-0.14292409144904233</v>
      </c>
      <c r="BP57" s="23" cm="1">
        <f t="array" aca="1" ref="BP57" ca="1">-SUMPRODUCT($AP7:$AU7,TRANSPOSE(BP$45:BP$50))/$AL7+BP50</f>
        <v>-0.14860405423578721</v>
      </c>
      <c r="BQ57" s="23" cm="1">
        <f t="array" aca="1" ref="BQ57" ca="1">-SUMPRODUCT($AP7:$AU7,TRANSPOSE(BQ$45:BQ$50))/$AL7+BQ50</f>
        <v>-0.15415333706396292</v>
      </c>
      <c r="BR57" s="23" cm="1">
        <f t="array" aca="1" ref="BR57" ca="1">-SUMPRODUCT($AP7:$AU7,TRANSPOSE(BR$45:BR$50))/$AL7+BR50</f>
        <v>-0.15957676455195435</v>
      </c>
      <c r="BS57" s="23" cm="1">
        <f t="array" aca="1" ref="BS57" ca="1">-SUMPRODUCT($AP7:$AU7,TRANSPOSE(BS$45:BS$50))/$AL7+BS50</f>
        <v>-0.16487861396731252</v>
      </c>
      <c r="BT57" s="23" cm="1">
        <f t="array" aca="1" ref="BT57" ca="1">-SUMPRODUCT($AP7:$AU7,TRANSPOSE(BT$45:BT$50))/$AL7+BT50</f>
        <v>-0.17006269950626093</v>
      </c>
      <c r="BU57" s="23" cm="1">
        <f t="array" aca="1" ref="BU57" ca="1">-SUMPRODUCT($AP7:$AU7,TRANSPOSE(BU$45:BU$50))/$AL7+BU50</f>
        <v>-0.17513245616301176</v>
      </c>
      <c r="BV57" s="23" cm="1">
        <f t="array" aca="1" ref="BV57" ca="1">-SUMPRODUCT($AP7:$AU7,TRANSPOSE(BV$45:BV$50))/$AL7+BV50</f>
        <v>-0.18009101455135973</v>
      </c>
      <c r="BW57" s="23" cm="1">
        <f t="array" aca="1" ref="BW57" ca="1">-SUMPRODUCT($AP7:$AU7,TRANSPOSE(BW$45:BW$50))/$AL7+BW50</f>
        <v>-0.18494126367023359</v>
      </c>
      <c r="BX57" s="23" cm="1">
        <f t="array" aca="1" ref="BX57" ca="1">-SUMPRODUCT($AP7:$AU7,TRANSPOSE(BX$45:BX$50))/$AL7+BX50</f>
        <v>-0.18968590149804315</v>
      </c>
      <c r="BY57" s="23" cm="1">
        <f t="array" aca="1" ref="BY57" ca="1">-SUMPRODUCT($AP7:$AU7,TRANSPOSE(BY$45:BY$50))/$AL7+BY50</f>
        <v>-0.19432747463622727</v>
      </c>
      <c r="BZ57" s="23" cm="1">
        <f t="array" aca="1" ref="BZ57" ca="1">-SUMPRODUCT($AP7:$AU7,TRANSPOSE(BZ$45:BZ$50))/$AL7+BZ50</f>
        <v>-0.19886840871087055</v>
      </c>
      <c r="CA57" s="23" cm="1">
        <f t="array" aca="1" ref="CA57" ca="1">-SUMPRODUCT($AP7:$AU7,TRANSPOSE(CA$45:CA$50))/$AL7+CA50</f>
        <v>-0.20331103128859998</v>
      </c>
      <c r="CB57" s="23" cm="1">
        <f t="array" aca="1" ref="CB57" ca="1">-SUMPRODUCT($AP7:$AU7,TRANSPOSE(CB$45:CB$50))/$AL7+CB50</f>
        <v>-0.20765758890329422</v>
      </c>
      <c r="CC57" s="23" cm="1">
        <f t="array" aca="1" ref="CC57" ca="1">-SUMPRODUCT($AP7:$AU7,TRANSPOSE(CC$45:CC$50))/$AL7+CC50</f>
        <v>-0.21191025955129716</v>
      </c>
      <c r="CD57" s="23" cm="1">
        <f t="array" aca="1" ref="CD57" ca="1">-SUMPRODUCT($AP7:$AU7,TRANSPOSE(CD$45:CD$50))/$AL7+CD50</f>
        <v>-0.21607116176210303</v>
      </c>
      <c r="CE57" s="23" cm="1">
        <f t="array" aca="1" ref="CE57" ca="1">-SUMPRODUCT($AP7:$AU7,TRANSPOSE(CE$45:CE$50))/$AL7+CE50</f>
        <v>-0.22014236112098043</v>
      </c>
      <c r="CF57" s="23" cm="1">
        <f t="array" aca="1" ref="CF57" ca="1">-SUMPRODUCT($AP7:$AU7,TRANSPOSE(CF$45:CF$50))/$AL7+CF50</f>
        <v>-0.22412587492248193</v>
      </c>
      <c r="CG57" s="23" cm="1">
        <f t="array" aca="1" ref="CG57" ca="1">-SUMPRODUCT($AP7:$AU7,TRANSPOSE(CG$45:CG$50))/$AL7+CG50</f>
        <v>-0.22802367547177929</v>
      </c>
      <c r="CH57" s="23" cm="1">
        <f t="array" aca="1" ref="CH57" ca="1">-SUMPRODUCT($AP7:$AU7,TRANSPOSE(CH$45:CH$50))/$AL7+CH50</f>
        <v>-0.2318376924217902</v>
      </c>
      <c r="CI57" s="23" cm="1">
        <f t="array" aca="1" ref="CI57" ca="1">-SUMPRODUCT($AP7:$AU7,TRANSPOSE(CI$45:CI$50))/$AL7+CI50</f>
        <v>-0.23556981443362363</v>
      </c>
      <c r="CJ57" s="23" cm="1">
        <f t="array" aca="1" ref="CJ57" ca="1">-SUMPRODUCT($AP7:$AU7,TRANSPOSE(CJ$45:CJ$50))/$AL7+CJ50</f>
        <v>-0.2392218903709738</v>
      </c>
      <c r="CK57" s="23" cm="1">
        <f t="array" aca="1" ref="CK57" ca="1">-SUMPRODUCT($AP7:$AU7,TRANSPOSE(CK$45:CK$50))/$AL7+CK50</f>
        <v>-0.24279573018100264</v>
      </c>
      <c r="CL57" s="23" cm="1">
        <f t="array" aca="1" ref="CL57" ca="1">-SUMPRODUCT($AP7:$AU7,TRANSPOSE(CL$45:CL$50))/$AL7+CL50</f>
        <v>-0.24629310557090184</v>
      </c>
      <c r="CM57" s="23" cm="1">
        <f t="array" aca="1" ref="CM57" ca="1">-SUMPRODUCT($AP7:$AU7,TRANSPOSE(CM$45:CM$50))/$AL7+CM50</f>
        <v>-0.24971575055727308</v>
      </c>
      <c r="CN57" s="23" cm="1">
        <f t="array" aca="1" ref="CN57" ca="1">-SUMPRODUCT($AP7:$AU7,TRANSPOSE(CN$45:CN$50))/$AL7+CN50</f>
        <v>-0.25306536194201212</v>
      </c>
      <c r="CO57" s="23" cm="1">
        <f t="array" aca="1" ref="CO57" ca="1">-SUMPRODUCT($AP7:$AU7,TRANSPOSE(CO$45:CO$50))/$AL7+CO50</f>
        <v>-0.25634359975136028</v>
      </c>
      <c r="CP57" s="23" cm="1">
        <f t="array" aca="1" ref="CP57" ca="1">-SUMPRODUCT($AP7:$AU7,TRANSPOSE(CP$45:CP$50))/$AL7+CP50</f>
        <v>-0.25955208766255056</v>
      </c>
      <c r="CQ57" s="23" cm="1">
        <f t="array" aca="1" ref="CQ57" ca="1">-SUMPRODUCT($AP7:$AU7,TRANSPOSE(CQ$45:CQ$50))/$AL7+CQ50</f>
        <v>-0.26269241343376415</v>
      </c>
      <c r="CR57" s="23" cm="1">
        <f t="array" aca="1" ref="CR57" ca="1">-SUMPRODUCT($AP7:$AU7,TRANSPOSE(CR$45:CR$50))/$AL7+CR50</f>
        <v>-0.2657661293469788</v>
      </c>
      <c r="CS57" s="23" cm="1">
        <f t="array" aca="1" ref="CS57" ca="1">-SUMPRODUCT($AP7:$AU7,TRANSPOSE(CS$45:CS$50))/$AL7+CS50</f>
        <v>-0.26877475266902445</v>
      </c>
      <c r="CT57" s="23" cm="1">
        <f t="array" aca="1" ref="CT57" ca="1">-SUMPRODUCT($AP7:$AU7,TRANSPOSE(CT$45:CT$50))/$AL7+CT50</f>
        <v>-0.27171976613324594</v>
      </c>
      <c r="CU57" s="23" cm="1">
        <f t="array" aca="1" ref="CU57" ca="1">-SUMPRODUCT($AP7:$AU7,TRANSPOSE(CU$45:CU$50))/$AL7+CU50</f>
        <v>-0.27460261844221767</v>
      </c>
      <c r="CV57" s="23" cm="1">
        <f t="array" aca="1" ref="CV57" ca="1">-SUMPRODUCT($AP7:$AU7,TRANSPOSE(CV$45:CV$50))/$AL7+CV50</f>
        <v>-0.27742472479068819</v>
      </c>
      <c r="CW57" s="23" cm="1">
        <f t="array" aca="1" ref="CW57" ca="1">-SUMPRODUCT($AP7:$AU7,TRANSPOSE(CW$45:CW$50))/$AL7+CW50</f>
        <v>-0.28018746740714046</v>
      </c>
      <c r="CX57" s="23" cm="1">
        <f t="array" aca="1" ref="CX57" ca="1">-SUMPRODUCT($AP7:$AU7,TRANSPOSE(CX$45:CX$50))/$AL7+CX50</f>
        <v>-0.28289219611189798</v>
      </c>
      <c r="CY57" s="23" cm="1">
        <f t="array" aca="1" ref="CY57" ca="1">-SUMPRODUCT($AP7:$AU7,TRANSPOSE(CY$45:CY$50))/$AL7+CY50</f>
        <v>-0.28554022888948444</v>
      </c>
      <c r="CZ57" s="23" cm="1">
        <f t="array" aca="1" ref="CZ57" ca="1">-SUMPRODUCT($AP7:$AU7,TRANSPOSE(CZ$45:CZ$50))/$AL7+CZ50</f>
        <v>-0.28813285247286713</v>
      </c>
      <c r="DA57" s="23" cm="1">
        <f t="array" aca="1" ref="DA57" ca="1">-SUMPRODUCT($AP7:$AU7,TRANSPOSE(DA$45:DA$50))/$AL7+DA50</f>
        <v>-0.29067132293724718</v>
      </c>
      <c r="DB57" s="23" cm="1">
        <f t="array" aca="1" ref="DB57" ca="1">-SUMPRODUCT($AP7:$AU7,TRANSPOSE(DB$45:DB$50))/$AL7+DB50</f>
        <v>-0.29315686630115445</v>
      </c>
      <c r="DC57" s="23" cm="1">
        <f t="array" aca="1" ref="DC57" ca="1">-SUMPRODUCT($AP7:$AU7,TRANSPOSE(DC$45:DC$50))/$AL7+DC50</f>
        <v>-0.29559067913273046</v>
      </c>
      <c r="DD57" s="23" cm="1">
        <f t="array" aca="1" ref="DD57" ca="1">-SUMPRODUCT($AP7:$AU7,TRANSPOSE(DD$45:DD$50))/$AL7+DD50</f>
        <v>-0.29797392915924925</v>
      </c>
      <c r="DE57" s="23" cm="1">
        <f t="array" aca="1" ref="DE57" ca="1">-SUMPRODUCT($AP7:$AU7,TRANSPOSE(DE$45:DE$50))/$AL7+DE50</f>
        <v>-0.3003077558780729</v>
      </c>
      <c r="DF57" s="23" cm="1">
        <f t="array" aca="1" ref="DF57" ca="1">-SUMPRODUCT($AP7:$AU7,TRANSPOSE(DF$45:DF$50))/$AL7+DF50</f>
        <v>-0.30259327116741697</v>
      </c>
      <c r="DG57" s="23" cm="1">
        <f t="array" aca="1" ref="DG57" ca="1">-SUMPRODUCT($AP7:$AU7,TRANSPOSE(DG$45:DG$50))/$AL7+DG50</f>
        <v>-0.30483155989545097</v>
      </c>
      <c r="DH57" s="23" cm="1">
        <f t="array" aca="1" ref="DH57" ca="1">-SUMPRODUCT($AP7:$AU7,TRANSPOSE(DH$45:DH$50))/$AL7+DH50</f>
        <v>-0.30702368052641782</v>
      </c>
      <c r="DI57" s="23" cm="1">
        <f t="array" aca="1" ref="DI57" ca="1">-SUMPRODUCT($AP7:$AU7,TRANSPOSE(DI$45:DI$50))/$AL7+DI50</f>
        <v>-0.30917066572259699</v>
      </c>
      <c r="DJ57" s="23" cm="1">
        <f t="array" aca="1" ref="DJ57" ca="1">-SUMPRODUCT($AP7:$AU7,TRANSPOSE(DJ$45:DJ$50))/$AL7+DJ50</f>
        <v>-0.31127352294107413</v>
      </c>
      <c r="DK57" s="23" cm="1">
        <f t="array" aca="1" ref="DK57" ca="1">-SUMPRODUCT($AP7:$AU7,TRANSPOSE(DK$45:DK$50))/$AL7+DK50</f>
        <v>-0.31333323502439892</v>
      </c>
      <c r="DL57" s="23" cm="1">
        <f t="array" aca="1" ref="DL57" ca="1">-SUMPRODUCT($AP7:$AU7,TRANSPOSE(DL$45:DL$50))/$AL7+DL50</f>
        <v>-0.31535076078433344</v>
      </c>
      <c r="DM57" s="23" cm="1">
        <f t="array" aca="1" ref="DM57" ca="1">-SUMPRODUCT($AP7:$AU7,TRANSPOSE(DM$45:DM$50))/$AL7+DM50</f>
        <v>-0.31732703557799385</v>
      </c>
      <c r="DN57" s="23" cm="1">
        <f t="array" aca="1" ref="DN57" ca="1">-SUMPRODUCT($AP7:$AU7,TRANSPOSE(DN$45:DN$50))/$AL7+DN50</f>
        <v>-0.31926297187578351</v>
      </c>
      <c r="DO57" s="23" cm="1">
        <f t="array" aca="1" ref="DO57" ca="1">-SUMPRODUCT($AP7:$AU7,TRANSPOSE(DO$45:DO$50))/$AL7+DO50</f>
        <v>-0.32115945982060762</v>
      </c>
      <c r="DP57" s="23" cm="1">
        <f t="array" aca="1" ref="DP57" ca="1">-SUMPRODUCT($AP7:$AU7,TRANSPOSE(DP$45:DP$50))/$AL7+DP50</f>
        <v>-0.32301736777792972</v>
      </c>
      <c r="DQ57" s="23" cm="1">
        <f t="array" aca="1" ref="DQ57" ca="1">-SUMPRODUCT($AP7:$AU7,TRANSPOSE(DQ$45:DQ$50))/$AL7+DQ50</f>
        <v>-0.324837542876312</v>
      </c>
      <c r="DR57" s="23" cm="1">
        <f t="array" aca="1" ref="DR57" ca="1">-SUMPRODUCT($AP7:$AU7,TRANSPOSE(DR$45:DR$50))/$AL7+DR50</f>
        <v>-0.32662081153813544</v>
      </c>
      <c r="DS57" s="23" cm="1">
        <f t="array" aca="1" ref="DS57" ca="1">-SUMPRODUCT($AP7:$AU7,TRANSPOSE(DS$45:DS$50))/$AL7+DS50</f>
        <v>-0.32836798000026513</v>
      </c>
      <c r="DT57" s="23" cm="1">
        <f t="array" aca="1" ref="DT57" ca="1">-SUMPRODUCT($AP7:$AU7,TRANSPOSE(DT$45:DT$50))/$AL7+DT50</f>
        <v>-0.33007983482446701</v>
      </c>
      <c r="DU57" s="23" cm="1">
        <f t="array" aca="1" ref="DU57" ca="1">-SUMPRODUCT($AP7:$AU7,TRANSPOSE(DU$45:DU$50))/$AL7+DU50</f>
        <v>-0.331757143397441</v>
      </c>
      <c r="DV57" s="23" cm="1">
        <f t="array" aca="1" ref="DV57" ca="1">-SUMPRODUCT($AP7:$AU7,TRANSPOSE(DV$45:DV$50))/$AL7+DV50</f>
        <v>-0.33340065442036676</v>
      </c>
      <c r="DW57" s="23" cm="1">
        <f t="array" aca="1" ref="DW57" ca="1">-SUMPRODUCT($AP7:$AU7,TRANSPOSE(DW$45:DW$50))/$AL7+DW50</f>
        <v>-0.33501109838790621</v>
      </c>
      <c r="DX57" s="23" cm="1">
        <f t="array" aca="1" ref="DX57" ca="1">-SUMPRODUCT($AP7:$AU7,TRANSPOSE(DX$45:DX$50))/$AL7+DX50</f>
        <v>-0.33658918805663396</v>
      </c>
      <c r="DY57" s="23" cm="1">
        <f t="array" aca="1" ref="DY57" ca="1">-SUMPRODUCT($AP7:$AU7,TRANSPOSE(DY$45:DY$50))/$AL7+DY50</f>
        <v>-0.33813561890289989</v>
      </c>
      <c r="DZ57" s="23" cm="1">
        <f t="array" aca="1" ref="DZ57" ca="1">-SUMPRODUCT($AP7:$AU7,TRANSPOSE(DZ$45:DZ$50))/$AL7+DZ50</f>
        <v>-0.33965106957015556</v>
      </c>
      <c r="EA57" s="23" cm="1">
        <f t="array" aca="1" ref="EA57" ca="1">-SUMPRODUCT($AP7:$AU7,TRANSPOSE(EA$45:EA$50))/$AL7+EA50</f>
        <v>-0.34113620230579689</v>
      </c>
      <c r="EB57" s="23" cm="1">
        <f t="array" aca="1" ref="EB57" ca="1">-SUMPRODUCT($AP7:$AU7,TRANSPOSE(EB$45:EB$50))/$AL7+EB50</f>
        <v>-0.34259166338760177</v>
      </c>
      <c r="EC57" s="23" cm="1">
        <f t="array" aca="1" ref="EC57" ca="1">-SUMPRODUCT($AP7:$AU7,TRANSPOSE(EC$45:EC$50))/$AL7+EC50</f>
        <v>-0.34401808353985391</v>
      </c>
      <c r="ED57" s="23" cm="1">
        <f t="array" aca="1" ref="ED57" ca="1">-SUMPRODUCT($AP7:$AU7,TRANSPOSE(ED$45:ED$50))/$AL7+ED50</f>
        <v>-0.34541607833926413</v>
      </c>
      <c r="EE57" s="23" cm="1">
        <f t="array" aca="1" ref="EE57" ca="1">-SUMPRODUCT($AP7:$AU7,TRANSPOSE(EE$45:EE$50))/$AL7+EE50</f>
        <v>-0.34678624861081631</v>
      </c>
      <c r="EF57" s="23" cm="1">
        <f t="array" aca="1" ref="EF57" ca="1">-SUMPRODUCT($AP7:$AU7,TRANSPOSE(EF$45:EF$50))/$AL7+EF50</f>
        <v>-0.34812918081366973</v>
      </c>
      <c r="EG57" s="23" cm="1">
        <f t="array" aca="1" ref="EG57" ca="1">-SUMPRODUCT($AP7:$AU7,TRANSPOSE(EG$45:EG$50))/$AL7+EG50</f>
        <v>-0.34944544741727007</v>
      </c>
      <c r="EH57" s="23" cm="1">
        <f t="array" aca="1" ref="EH57" ca="1">-SUMPRODUCT($AP7:$AU7,TRANSPOSE(EH$45:EH$50))/$AL7+EH50</f>
        <v>-0.35073560726782316</v>
      </c>
      <c r="EI57" s="23" cm="1">
        <f t="array" aca="1" ref="EI57" ca="1">-SUMPRODUCT($AP7:$AU7,TRANSPOSE(EI$45:EI$50))/$AL7+EI50</f>
        <v>-0.35200020594529474</v>
      </c>
      <c r="EJ57" s="23" cm="1">
        <f t="array" aca="1" ref="EJ57" ca="1">-SUMPRODUCT($AP7:$AU7,TRANSPOSE(EJ$45:EJ$50))/$AL7+EJ50</f>
        <v>-0.35323977611110879</v>
      </c>
      <c r="EK57" s="23" cm="1">
        <f t="array" aca="1" ref="EK57" ca="1">-SUMPRODUCT($AP7:$AU7,TRANSPOSE(EK$45:EK$50))/$AL7+EK50</f>
        <v>-0.35445483784671722</v>
      </c>
      <c r="EL57" s="23" cm="1">
        <f t="array" aca="1" ref="EL57" ca="1">-SUMPRODUCT($AP7:$AU7,TRANSPOSE(EL$45:EL$50))/$AL7+EL50</f>
        <v>-0.35564589898322374</v>
      </c>
      <c r="EM57" s="23" cm="1">
        <f t="array" aca="1" ref="EM57" ca="1">-SUMPRODUCT($AP7:$AU7,TRANSPOSE(EM$45:EM$50))/$AL7+EM50</f>
        <v>-0.35681345542224041</v>
      </c>
      <c r="EN57" s="23" cm="1">
        <f t="array" aca="1" ref="EN57" ca="1">-SUMPRODUCT($AP7:$AU7,TRANSPOSE(EN$45:EN$50))/$AL7+EN50</f>
        <v>-0.35795799144816676</v>
      </c>
      <c r="EO57" s="23" cm="1">
        <f t="array" aca="1" ref="EO57" ca="1">-SUMPRODUCT($AP7:$AU7,TRANSPOSE(EO$45:EO$50))/$AL7+EO50</f>
        <v>-0.35907998003207359</v>
      </c>
      <c r="EP57" s="23" cm="1">
        <f t="array" aca="1" ref="EP57" ca="1">-SUMPRODUCT($AP7:$AU7,TRANSPOSE(EP$45:EP$50))/$AL7+EP50</f>
        <v>-0.36017988312738258</v>
      </c>
      <c r="EQ57" s="23" cm="1">
        <f t="array" aca="1" ref="EQ57" ca="1">-SUMPRODUCT($AP7:$AU7,TRANSPOSE(EQ$45:EQ$50))/$AL7+EQ50</f>
        <v>-0.36125815195752875</v>
      </c>
      <c r="ER57" s="23" cm="1">
        <f t="array" aca="1" ref="ER57" ca="1">-SUMPRODUCT($AP7:$AU7,TRANSPOSE(ER$45:ER$50))/$AL7+ER50</f>
        <v>-0.36231522729579113</v>
      </c>
      <c r="ES57" s="23" cm="1">
        <f t="array" aca="1" ref="ES57" ca="1">-SUMPRODUCT($AP7:$AU7,TRANSPOSE(ES$45:ES$50))/$AL7+ES50</f>
        <v>-0.36335153973748302</v>
      </c>
    </row>
    <row r="58" spans="1:149">
      <c r="A58" s="6">
        <f ca="1">LN((RAND()^(-Results!$E$4))-1)</f>
        <v>-0.85965617362157509</v>
      </c>
      <c r="B58" s="6">
        <f ca="1">LN((RAND()^(-Results!$E$4))-1)</f>
        <v>-2.1976779941802422</v>
      </c>
      <c r="C58" s="6">
        <f ca="1">LN((RAND()^(-Results!$E$4))-1)</f>
        <v>2.0744751750333554</v>
      </c>
      <c r="D58" s="6">
        <f ca="1">LN((RAND()^(-Results!$E$4))-1)</f>
        <v>1.1569341102296096</v>
      </c>
      <c r="E58" s="6">
        <f ca="1">LN((RAND()^(-Results!$E$4))-1)</f>
        <v>0.88798502955877856</v>
      </c>
      <c r="F58" s="6">
        <f ca="1">LN((RAND()^(-Results!$E$4))-1)</f>
        <v>-2.5255751070816941</v>
      </c>
      <c r="G58" s="6">
        <f ca="1">LN((RAND()^(-Results!$E$4))-1)</f>
        <v>0.53838700830410957</v>
      </c>
      <c r="H58" s="6">
        <f t="shared" ca="1" si="5"/>
        <v>0.40141864063431815</v>
      </c>
      <c r="I58" s="10">
        <f ca="1">SUMPRODUCT(J58:O58,Results!B$12:G$12)+Results!$E$5*H58</f>
        <v>-13.806501888755376</v>
      </c>
      <c r="J58" s="10">
        <f ca="1">SUMPRODUCT($A58:$F58,Results!$B$15:$G$15)</f>
        <v>2.848127254449226</v>
      </c>
      <c r="K58" s="10">
        <f ca="1">SUMPRODUCT($A58:$F58,Results!$B$16:$G$16)</f>
        <v>-7.2723248804181218</v>
      </c>
      <c r="L58" s="10">
        <f ca="1">SUMPRODUCT($A58:$F58,Results!$B$17:$G$17)</f>
        <v>-0.81178637797254638</v>
      </c>
      <c r="M58" s="10">
        <f ca="1">SUMPRODUCT($A58:$F58,Results!$B$18:$G$18)</f>
        <v>3.497431603974777</v>
      </c>
      <c r="N58" s="10">
        <f ca="1">SUMPRODUCT($A58:$F58,Results!$B$19:$G$19)</f>
        <v>-5.7364100365793025</v>
      </c>
      <c r="O58" s="10">
        <f ca="1">SUMPRODUCT($A58:$F58,Results!$B$20:$G$20)</f>
        <v>-4.2225081212970403</v>
      </c>
      <c r="P58" s="10" cm="1">
        <f t="array" aca="1" ref="P58" ca="1">SUMPRODUCT(J58:O58,TRANSPOSE(BL$20:BL$25))+$AD$20-$BL$27</f>
        <v>-13.684691764156501</v>
      </c>
      <c r="Q58" s="10" cm="1">
        <f t="array" aca="1" ref="Q58" ca="1">SUMPRODUCT(J58:O58,TRANSPOSE(ES$20:ES$25))+$AD$20-$ES$27</f>
        <v>-14.307496253265244</v>
      </c>
      <c r="R58" s="10">
        <f ca="1">I58-Results!$E$5*H58</f>
        <v>-15.412176451292648</v>
      </c>
      <c r="S58" s="10" cm="1">
        <f t="array" aca="1" ref="S58" ca="1">SUMPRODUCT(J58:O58,TRANSPOSE(AR$28:AR$33))+$AD$20-$AC$26</f>
        <v>12.407024503621869</v>
      </c>
      <c r="T58" s="10">
        <f ca="1">SUMPRODUCT(J58:O58,Results!K$9:P$9)</f>
        <v>-15.51875636877058</v>
      </c>
      <c r="U58" s="10">
        <f ca="1">SUMPRODUCT(J58:O58,Results!K$9:P$9)+$AD$20-$AC$31</f>
        <v>-15.533631927281716</v>
      </c>
      <c r="V58" s="10">
        <f t="shared" ca="1" si="6"/>
        <v>-0.12181012459887519</v>
      </c>
      <c r="W58" s="10">
        <f t="shared" ca="1" si="7"/>
        <v>0.50099436450986801</v>
      </c>
      <c r="X58" s="10">
        <f t="shared" ca="1" si="8"/>
        <v>1.6056745625372724</v>
      </c>
      <c r="Y58" s="10">
        <f t="shared" ca="1" si="9"/>
        <v>-26.213526392377247</v>
      </c>
      <c r="Z58" s="10">
        <f t="shared" ca="1" si="10"/>
        <v>-13.529831127051684</v>
      </c>
      <c r="AA58" s="10">
        <f t="shared" ca="1" si="11"/>
        <v>1.7271300385263402</v>
      </c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</row>
    <row r="59" spans="1:149">
      <c r="A59" s="6">
        <f ca="1">LN((RAND()^(-Results!$E$4))-1)</f>
        <v>7.6839005052965884E-2</v>
      </c>
      <c r="B59" s="6">
        <f ca="1">LN((RAND()^(-Results!$E$4))-1)</f>
        <v>0.26154436150818666</v>
      </c>
      <c r="C59" s="6">
        <f ca="1">LN((RAND()^(-Results!$E$4))-1)</f>
        <v>-0.34489891917617854</v>
      </c>
      <c r="D59" s="6">
        <f ca="1">LN((RAND()^(-Results!$E$4))-1)</f>
        <v>0.17353738030595053</v>
      </c>
      <c r="E59" s="6">
        <f ca="1">LN((RAND()^(-Results!$E$4))-1)</f>
        <v>1.2876429175353379</v>
      </c>
      <c r="F59" s="6">
        <f ca="1">LN((RAND()^(-Results!$E$4))-1)</f>
        <v>-0.30776648944851653</v>
      </c>
      <c r="G59" s="6">
        <f ca="1">LN((RAND()^(-Results!$E$4))-1)</f>
        <v>-0.58658292037494586</v>
      </c>
      <c r="H59" s="6">
        <f t="shared" ca="1" si="5"/>
        <v>-0.72355128804473723</v>
      </c>
      <c r="I59" s="10">
        <f ca="1">SUMPRODUCT(J59:O59,Results!B$12:G$12)+Results!$E$5*H59</f>
        <v>-25.447310148641233</v>
      </c>
      <c r="J59" s="10">
        <f ca="1">SUMPRODUCT($A59:$F59,Results!$B$15:$G$15)</f>
        <v>-0.48277884748729166</v>
      </c>
      <c r="K59" s="10">
        <f ca="1">SUMPRODUCT($A59:$F59,Results!$B$16:$G$16)</f>
        <v>0.73035875015786278</v>
      </c>
      <c r="L59" s="10">
        <f ca="1">SUMPRODUCT($A59:$F59,Results!$B$17:$G$17)</f>
        <v>-3.2873508724024649</v>
      </c>
      <c r="M59" s="10">
        <f ca="1">SUMPRODUCT($A59:$F59,Results!$B$18:$G$18)</f>
        <v>2.4054855416160104</v>
      </c>
      <c r="N59" s="10">
        <f ca="1">SUMPRODUCT($A59:$F59,Results!$B$19:$G$19)</f>
        <v>-6.8468973329480081</v>
      </c>
      <c r="O59" s="10">
        <f ca="1">SUMPRODUCT($A59:$F59,Results!$B$20:$G$20)</f>
        <v>1.4785999181467133</v>
      </c>
      <c r="P59" s="10" cm="1">
        <f t="array" aca="1" ref="P59" ca="1">SUMPRODUCT(J59:O59,TRANSPOSE(BL$20:BL$25))+$AD$20-$BL$27</f>
        <v>-22.130343055468096</v>
      </c>
      <c r="Q59" s="10" cm="1">
        <f t="array" aca="1" ref="Q59" ca="1">SUMPRODUCT(J59:O59,TRANSPOSE(ES$20:ES$25))+$AD$20-$ES$27</f>
        <v>-22.402041950488137</v>
      </c>
      <c r="R59" s="10">
        <f ca="1">I59-Results!$E$5*H59</f>
        <v>-22.553104996462285</v>
      </c>
      <c r="S59" s="10" cm="1">
        <f t="array" aca="1" ref="S59" ca="1">SUMPRODUCT(J59:O59,TRANSPOSE(AR$28:AR$33))+$AD$20-$AC$26</f>
        <v>-15.993248132464586</v>
      </c>
      <c r="T59" s="10">
        <f ca="1">SUMPRODUCT(J59:O59,Results!K$9:P$9)</f>
        <v>-22.406496106181859</v>
      </c>
      <c r="U59" s="10">
        <f ca="1">SUMPRODUCT(J59:O59,Results!K$9:P$9)+$AD$20-$AC$31</f>
        <v>-22.421371664692995</v>
      </c>
      <c r="V59" s="10">
        <f t="shared" ca="1" si="6"/>
        <v>-3.3169670931731368</v>
      </c>
      <c r="W59" s="10">
        <f t="shared" ca="1" si="7"/>
        <v>-3.0452681981530958</v>
      </c>
      <c r="X59" s="10">
        <f t="shared" ca="1" si="8"/>
        <v>-2.894205152178948</v>
      </c>
      <c r="Y59" s="10">
        <f t="shared" ca="1" si="9"/>
        <v>-9.4540620161766462</v>
      </c>
      <c r="Z59" s="10">
        <f t="shared" ca="1" si="10"/>
        <v>-25.170639386937541</v>
      </c>
      <c r="AA59" s="10">
        <f t="shared" ca="1" si="11"/>
        <v>-3.0259384839482379</v>
      </c>
      <c r="AW59" s="21" t="s">
        <v>107</v>
      </c>
      <c r="AY59" s="13">
        <f t="shared" ref="AY59:CD59" ca="1" si="88">SUMPRODUCT(AY45:AY50,AY52:AY57)</f>
        <v>-0.13506806967430329</v>
      </c>
      <c r="AZ59" s="13">
        <f t="shared" ca="1" si="88"/>
        <v>0.11638578325845064</v>
      </c>
      <c r="BA59" s="13">
        <f t="shared" ca="1" si="88"/>
        <v>0.16730190963927796</v>
      </c>
      <c r="BB59" s="13">
        <f t="shared" ca="1" si="88"/>
        <v>0.23372916631078983</v>
      </c>
      <c r="BC59" s="13">
        <f t="shared" ca="1" si="88"/>
        <v>0.26491709259829954</v>
      </c>
      <c r="BD59" s="13">
        <f t="shared" ca="1" si="88"/>
        <v>0.28911885372476498</v>
      </c>
      <c r="BE59" s="13">
        <f t="shared" ca="1" si="88"/>
        <v>0.3052310951506399</v>
      </c>
      <c r="BF59" s="13">
        <f t="shared" ca="1" si="88"/>
        <v>0.31736562401762719</v>
      </c>
      <c r="BG59" s="13">
        <f t="shared" ca="1" si="88"/>
        <v>0.32655934133774567</v>
      </c>
      <c r="BH59" s="13">
        <f t="shared" ca="1" si="88"/>
        <v>0.33386527632183033</v>
      </c>
      <c r="BI59" s="13">
        <f t="shared" ca="1" si="88"/>
        <v>0.33984224849713368</v>
      </c>
      <c r="BJ59" s="13">
        <f t="shared" ca="1" si="88"/>
        <v>0.34489634925889107</v>
      </c>
      <c r="BK59" s="13">
        <f t="shared" ca="1" si="88"/>
        <v>0.34929354579494321</v>
      </c>
      <c r="BL59" s="13">
        <f t="shared" ca="1" si="88"/>
        <v>0.35322095554483651</v>
      </c>
      <c r="BM59" s="13">
        <f t="shared" ca="1" si="88"/>
        <v>0.35680911531242809</v>
      </c>
      <c r="BN59" s="13">
        <f t="shared" ca="1" si="88"/>
        <v>0.36015088879716806</v>
      </c>
      <c r="BO59" s="13">
        <f t="shared" ca="1" si="88"/>
        <v>0.36331258264862087</v>
      </c>
      <c r="BP59" s="13">
        <f t="shared" ca="1" si="88"/>
        <v>0.36634183943184834</v>
      </c>
      <c r="BQ59" s="13">
        <f t="shared" ca="1" si="88"/>
        <v>0.3692729515300735</v>
      </c>
      <c r="BR59" s="13">
        <f t="shared" ca="1" si="88"/>
        <v>0.37213060776830409</v>
      </c>
      <c r="BS59" s="13">
        <f t="shared" ca="1" si="88"/>
        <v>0.37493253680100608</v>
      </c>
      <c r="BT59" s="13">
        <f t="shared" ca="1" si="88"/>
        <v>0.3776914021346674</v>
      </c>
      <c r="BU59" s="13">
        <f t="shared" ca="1" si="88"/>
        <v>0.38041616991452498</v>
      </c>
      <c r="BV59" s="13">
        <f t="shared" ca="1" si="88"/>
        <v>0.38311310404164545</v>
      </c>
      <c r="BW59" s="13">
        <f t="shared" ca="1" si="88"/>
        <v>0.38578649401432358</v>
      </c>
      <c r="BX59" s="13">
        <f t="shared" ca="1" si="88"/>
        <v>0.38843918966109781</v>
      </c>
      <c r="BY59" s="13">
        <f t="shared" ca="1" si="88"/>
        <v>0.39107299522948913</v>
      </c>
      <c r="BZ59" s="13">
        <f t="shared" ca="1" si="88"/>
        <v>0.39368896044330154</v>
      </c>
      <c r="CA59" s="13">
        <f t="shared" ca="1" si="88"/>
        <v>0.39628759570353861</v>
      </c>
      <c r="CB59" s="13">
        <f t="shared" ca="1" si="88"/>
        <v>0.39886903122351447</v>
      </c>
      <c r="CC59" s="13">
        <f t="shared" ca="1" si="88"/>
        <v>0.4014331345984043</v>
      </c>
      <c r="CD59" s="13">
        <f t="shared" ca="1" si="88"/>
        <v>0.40397959748903939</v>
      </c>
      <c r="CE59" s="13">
        <f t="shared" ref="CE59:DJ59" ca="1" si="89">SUMPRODUCT(CE45:CE50,CE52:CE57)</f>
        <v>0.40650799931892051</v>
      </c>
      <c r="CF59" s="13">
        <f t="shared" ca="1" si="89"/>
        <v>0.40901785384675149</v>
      </c>
      <c r="CG59" s="13">
        <f t="shared" ca="1" si="89"/>
        <v>0.41150864297711204</v>
      </c>
      <c r="CH59" s="13">
        <f t="shared" ca="1" si="89"/>
        <v>0.41397984106284447</v>
      </c>
      <c r="CI59" s="13">
        <f t="shared" ca="1" si="89"/>
        <v>0.41643093212956367</v>
      </c>
      <c r="CJ59" s="13">
        <f t="shared" ca="1" si="89"/>
        <v>0.41886142183997066</v>
      </c>
      <c r="CK59" s="13">
        <f t="shared" ca="1" si="89"/>
        <v>0.42127084555846406</v>
      </c>
      <c r="CL59" s="13">
        <f t="shared" ca="1" si="89"/>
        <v>0.42365877353478398</v>
      </c>
      <c r="CM59" s="13">
        <f t="shared" ca="1" si="89"/>
        <v>0.42602481396955966</v>
      </c>
      <c r="CN59" s="13">
        <f t="shared" ca="1" si="89"/>
        <v>0.42836861453284958</v>
      </c>
      <c r="CO59" s="13">
        <f t="shared" ca="1" si="89"/>
        <v>0.43068986276291937</v>
      </c>
      <c r="CP59" s="13">
        <f t="shared" ca="1" si="89"/>
        <v>0.43298828566448827</v>
      </c>
      <c r="CQ59" s="13">
        <f t="shared" ca="1" si="89"/>
        <v>0.43526364874461743</v>
      </c>
      <c r="CR59" s="13">
        <f t="shared" ca="1" si="89"/>
        <v>0.43751575466347542</v>
      </c>
      <c r="CS59" s="13">
        <f t="shared" ca="1" si="89"/>
        <v>0.43974444163150372</v>
      </c>
      <c r="CT59" s="13">
        <f t="shared" ca="1" si="89"/>
        <v>0.44194958165013093</v>
      </c>
      <c r="CU59" s="13">
        <f t="shared" ca="1" si="89"/>
        <v>0.44413107866742635</v>
      </c>
      <c r="CV59" s="13">
        <f t="shared" ca="1" si="89"/>
        <v>0.44628886670073187</v>
      </c>
      <c r="CW59" s="13">
        <f t="shared" ca="1" si="89"/>
        <v>0.44842290796383821</v>
      </c>
      <c r="CX59" s="13">
        <f t="shared" ca="1" si="89"/>
        <v>0.45053319102541506</v>
      </c>
      <c r="CY59" s="13">
        <f t="shared" ca="1" si="89"/>
        <v>0.45261972901733466</v>
      </c>
      <c r="CZ59" s="13">
        <f t="shared" ca="1" si="89"/>
        <v>0.45468255790547574</v>
      </c>
      <c r="DA59" s="13">
        <f t="shared" ca="1" si="89"/>
        <v>0.45672173483113615</v>
      </c>
      <c r="DB59" s="13">
        <f t="shared" ca="1" si="89"/>
        <v>0.45873733652786997</v>
      </c>
      <c r="DC59" s="13">
        <f t="shared" ca="1" si="89"/>
        <v>0.46072945781613439</v>
      </c>
      <c r="DD59" s="13">
        <f t="shared" ca="1" si="89"/>
        <v>0.46269821017636698</v>
      </c>
      <c r="DE59" s="13">
        <f t="shared" ca="1" si="89"/>
        <v>0.46464372039983348</v>
      </c>
      <c r="DF59" s="13">
        <f t="shared" ca="1" si="89"/>
        <v>0.46656612931568692</v>
      </c>
      <c r="DG59" s="13">
        <f t="shared" ca="1" si="89"/>
        <v>0.46846559059204834</v>
      </c>
      <c r="DH59" s="13">
        <f t="shared" ca="1" si="89"/>
        <v>0.47034226960849768</v>
      </c>
      <c r="DI59" s="13">
        <f t="shared" ca="1" si="89"/>
        <v>0.47219634239710578</v>
      </c>
      <c r="DJ59" s="13">
        <f t="shared" ca="1" si="89"/>
        <v>0.47402799464896905</v>
      </c>
      <c r="DK59" s="13">
        <f t="shared" ref="DK59:ES59" ca="1" si="90">SUMPRODUCT(DK45:DK50,DK52:DK57)</f>
        <v>0.47583742078315333</v>
      </c>
      <c r="DL59" s="13">
        <f t="shared" ca="1" si="90"/>
        <v>0.47762482307493753</v>
      </c>
      <c r="DM59" s="13">
        <f t="shared" ca="1" si="90"/>
        <v>0.47939041084028511</v>
      </c>
      <c r="DN59" s="13">
        <f t="shared" ca="1" si="90"/>
        <v>0.48113439967353927</v>
      </c>
      <c r="DO59" s="13">
        <f t="shared" ca="1" si="90"/>
        <v>0.4828570107354192</v>
      </c>
      <c r="DP59" s="13">
        <f t="shared" ca="1" si="90"/>
        <v>0.484558470088509</v>
      </c>
      <c r="DQ59" s="13">
        <f t="shared" ca="1" si="90"/>
        <v>0.48623900807753373</v>
      </c>
      <c r="DR59" s="13">
        <f t="shared" ca="1" si="90"/>
        <v>0.48789885875183447</v>
      </c>
      <c r="DS59" s="13">
        <f t="shared" ca="1" si="90"/>
        <v>0.48953825932758144</v>
      </c>
      <c r="DT59" s="13">
        <f t="shared" ca="1" si="90"/>
        <v>0.49115744968737207</v>
      </c>
      <c r="DU59" s="13">
        <f t="shared" ca="1" si="90"/>
        <v>0.49275667191499423</v>
      </c>
      <c r="DV59" s="13">
        <f t="shared" ca="1" si="90"/>
        <v>0.49433616986322626</v>
      </c>
      <c r="DW59" s="13">
        <f t="shared" ca="1" si="90"/>
        <v>0.49589618875269448</v>
      </c>
      <c r="DX59" s="13">
        <f t="shared" ca="1" si="90"/>
        <v>0.49743697479987087</v>
      </c>
      <c r="DY59" s="13">
        <f t="shared" ca="1" si="90"/>
        <v>0.49895877487244367</v>
      </c>
      <c r="DZ59" s="13">
        <f t="shared" ca="1" si="90"/>
        <v>0.50046183617035878</v>
      </c>
      <c r="EA59" s="13">
        <f t="shared" ca="1" si="90"/>
        <v>0.50194640593094064</v>
      </c>
      <c r="EB59" s="13">
        <f t="shared" ca="1" si="90"/>
        <v>0.5034127311565989</v>
      </c>
      <c r="EC59" s="13">
        <f t="shared" ca="1" si="90"/>
        <v>0.50486105836368811</v>
      </c>
      <c r="ED59" s="13">
        <f t="shared" ca="1" si="90"/>
        <v>0.50629163335120142</v>
      </c>
      <c r="EE59" s="13">
        <f t="shared" ca="1" si="90"/>
        <v>0.50770470098803389</v>
      </c>
      <c r="EF59" s="13">
        <f t="shared" ca="1" si="90"/>
        <v>0.5091005050176316</v>
      </c>
      <c r="EG59" s="13">
        <f t="shared" ca="1" si="90"/>
        <v>0.5104792878789195</v>
      </c>
      <c r="EH59" s="13">
        <f t="shared" ca="1" si="90"/>
        <v>0.51184129054245386</v>
      </c>
      <c r="EI59" s="13">
        <f t="shared" ca="1" si="90"/>
        <v>0.51318675236081868</v>
      </c>
      <c r="EJ59" s="13">
        <f t="shared" ca="1" si="90"/>
        <v>0.51451591093233962</v>
      </c>
      <c r="EK59" s="13">
        <f t="shared" ca="1" si="90"/>
        <v>0.51582900197724013</v>
      </c>
      <c r="EL59" s="13">
        <f t="shared" ca="1" si="90"/>
        <v>0.51712625922543154</v>
      </c>
      <c r="EM59" s="13">
        <f t="shared" ca="1" si="90"/>
        <v>0.51840791431515698</v>
      </c>
      <c r="EN59" s="13">
        <f t="shared" ca="1" si="90"/>
        <v>0.51967419670177339</v>
      </c>
      <c r="EO59" s="13">
        <f t="shared" ca="1" si="90"/>
        <v>0.52092533357599435</v>
      </c>
      <c r="EP59" s="13">
        <f t="shared" ca="1" si="90"/>
        <v>0.5221615497909522</v>
      </c>
      <c r="EQ59" s="13">
        <f t="shared" ca="1" si="90"/>
        <v>0.52338306779748689</v>
      </c>
      <c r="ER59" s="13">
        <f t="shared" ca="1" si="90"/>
        <v>0.52459010758709268</v>
      </c>
      <c r="ES59" s="13">
        <f t="shared" ca="1" si="90"/>
        <v>0.52578288664200545</v>
      </c>
    </row>
    <row r="60" spans="1:149">
      <c r="A60" s="6">
        <f ca="1">LN((RAND()^(-Results!$E$4))-1)</f>
        <v>1.7823190914464087</v>
      </c>
      <c r="B60" s="6">
        <f ca="1">LN((RAND()^(-Results!$E$4))-1)</f>
        <v>0.67066487083698922</v>
      </c>
      <c r="C60" s="6">
        <f ca="1">LN((RAND()^(-Results!$E$4))-1)</f>
        <v>-2.2912433408853232</v>
      </c>
      <c r="D60" s="6">
        <f ca="1">LN((RAND()^(-Results!$E$4))-1)</f>
        <v>1.0127157736649983</v>
      </c>
      <c r="E60" s="6">
        <f ca="1">LN((RAND()^(-Results!$E$4))-1)</f>
        <v>0.55040717845916931</v>
      </c>
      <c r="F60" s="6">
        <f ca="1">LN((RAND()^(-Results!$E$4))-1)</f>
        <v>4.4428526790298753E-2</v>
      </c>
      <c r="G60" s="6">
        <f ca="1">LN((RAND()^(-Results!$E$4))-1)</f>
        <v>-3.230925435066736</v>
      </c>
      <c r="H60" s="6">
        <f t="shared" ca="1" si="5"/>
        <v>-3.3678938027365275</v>
      </c>
      <c r="I60" s="10">
        <f ca="1">SUMPRODUCT(J60:O60,Results!B$12:G$12)+Results!$E$5*H60</f>
        <v>-65.625535496115575</v>
      </c>
      <c r="J60" s="10">
        <f ca="1">SUMPRODUCT($A60:$F60,Results!$B$15:$G$15)</f>
        <v>3.3403599077708908</v>
      </c>
      <c r="K60" s="10">
        <f ca="1">SUMPRODUCT($A60:$F60,Results!$B$16:$G$16)</f>
        <v>3.6257419136283859</v>
      </c>
      <c r="L60" s="10">
        <f ca="1">SUMPRODUCT($A60:$F60,Results!$B$17:$G$17)</f>
        <v>-11.911211420860001</v>
      </c>
      <c r="M60" s="10">
        <f ca="1">SUMPRODUCT($A60:$F60,Results!$B$18:$G$18)</f>
        <v>-3.7613361332015307</v>
      </c>
      <c r="N60" s="10">
        <f ca="1">SUMPRODUCT($A60:$F60,Results!$B$19:$G$19)</f>
        <v>-2.3879469795844877</v>
      </c>
      <c r="O60" s="10">
        <f ca="1">SUMPRODUCT($A60:$F60,Results!$B$20:$G$20)</f>
        <v>6.6982483354166265</v>
      </c>
      <c r="P60" s="10" cm="1">
        <f t="array" aca="1" ref="P60" ca="1">SUMPRODUCT(J60:O60,TRANSPOSE(BL$20:BL$25))+$AD$20-$BL$27</f>
        <v>-52.200012097899219</v>
      </c>
      <c r="Q60" s="10" cm="1">
        <f t="array" aca="1" ref="Q60" ca="1">SUMPRODUCT(J60:O60,TRANSPOSE(ES$20:ES$25))+$AD$20-$ES$27</f>
        <v>-52.305485479672349</v>
      </c>
      <c r="R60" s="10">
        <f ca="1">I60-Results!$E$5*H60</f>
        <v>-52.153960285169461</v>
      </c>
      <c r="S60" s="10" cm="1">
        <f t="array" aca="1" ref="S60" ca="1">SUMPRODUCT(J60:O60,TRANSPOSE(AR$28:AR$33))+$AD$20-$AC$26</f>
        <v>-53.950569522392414</v>
      </c>
      <c r="T60" s="10">
        <f ca="1">SUMPRODUCT(J60:O60,Results!K$9:P$9)</f>
        <v>-51.663706039522857</v>
      </c>
      <c r="U60" s="10">
        <f ca="1">SUMPRODUCT(J60:O60,Results!K$9:P$9)+$AD$20-$AC$31</f>
        <v>-51.678581598033993</v>
      </c>
      <c r="V60" s="10">
        <f t="shared" ca="1" si="6"/>
        <v>-13.425523398216356</v>
      </c>
      <c r="W60" s="10">
        <f t="shared" ca="1" si="7"/>
        <v>-13.320050016443226</v>
      </c>
      <c r="X60" s="10">
        <f t="shared" ca="1" si="8"/>
        <v>-13.471575210946114</v>
      </c>
      <c r="Y60" s="10">
        <f t="shared" ca="1" si="9"/>
        <v>-11.674965973723161</v>
      </c>
      <c r="Z60" s="10">
        <f t="shared" ca="1" si="10"/>
        <v>-65.348864734411876</v>
      </c>
      <c r="AA60" s="10">
        <f t="shared" ca="1" si="11"/>
        <v>-13.946953898081581</v>
      </c>
      <c r="AW60" t="s">
        <v>94</v>
      </c>
    </row>
    <row r="61" spans="1:149">
      <c r="A61" s="6">
        <f ca="1">LN((RAND()^(-Results!$E$4))-1)</f>
        <v>0.97604989482224624</v>
      </c>
      <c r="B61" s="6">
        <f ca="1">LN((RAND()^(-Results!$E$4))-1)</f>
        <v>0.35705259472920536</v>
      </c>
      <c r="C61" s="6">
        <f ca="1">LN((RAND()^(-Results!$E$4))-1)</f>
        <v>1.1050119742930631</v>
      </c>
      <c r="D61" s="6">
        <f ca="1">LN((RAND()^(-Results!$E$4))-1)</f>
        <v>5.989191467402204</v>
      </c>
      <c r="E61" s="6">
        <f ca="1">LN((RAND()^(-Results!$E$4))-1)</f>
        <v>-1.6528406318387445</v>
      </c>
      <c r="F61" s="6">
        <f ca="1">LN((RAND()^(-Results!$E$4))-1)</f>
        <v>0.23372776633871553</v>
      </c>
      <c r="G61" s="6">
        <f ca="1">LN((RAND()^(-Results!$E$4))-1)</f>
        <v>-7.9432915105737634E-2</v>
      </c>
      <c r="H61" s="6">
        <f t="shared" ca="1" si="5"/>
        <v>-0.21640128277552906</v>
      </c>
      <c r="I61" s="10">
        <f ca="1">SUMPRODUCT(J61:O61,Results!B$12:G$12)+Results!$E$5*H61</f>
        <v>-83.073487716263514</v>
      </c>
      <c r="J61" s="10">
        <f ca="1">SUMPRODUCT($A61:$F61,Results!$B$15:$G$15)</f>
        <v>18.978354370977478</v>
      </c>
      <c r="K61" s="10">
        <f ca="1">SUMPRODUCT($A61:$F61,Results!$B$16:$G$16)</f>
        <v>6.7030068941917857</v>
      </c>
      <c r="L61" s="10">
        <f ca="1">SUMPRODUCT($A61:$F61,Results!$B$17:$G$17)</f>
        <v>-16.304525270148968</v>
      </c>
      <c r="M61" s="10">
        <f ca="1">SUMPRODUCT($A61:$F61,Results!$B$18:$G$18)</f>
        <v>-15.966621481821759</v>
      </c>
      <c r="N61" s="10">
        <f ca="1">SUMPRODUCT($A61:$F61,Results!$B$19:$G$19)</f>
        <v>5.9607929517425848</v>
      </c>
      <c r="O61" s="10">
        <f ca="1">SUMPRODUCT($A61:$F61,Results!$B$20:$G$20)</f>
        <v>10.287418766197149</v>
      </c>
      <c r="P61" s="10" cm="1">
        <f t="array" aca="1" ref="P61" ca="1">SUMPRODUCT(J61:O61,TRANSPOSE(BL$20:BL$25))+$AD$20-$BL$27</f>
        <v>-80.326719619691019</v>
      </c>
      <c r="Q61" s="10" cm="1">
        <f t="array" aca="1" ref="Q61" ca="1">SUMPRODUCT(J61:O61,TRANSPOSE(ES$20:ES$25))+$AD$20-$ES$27</f>
        <v>-80.49791276511796</v>
      </c>
      <c r="R61" s="10">
        <f ca="1">I61-Results!$E$5*H61</f>
        <v>-82.2078825851614</v>
      </c>
      <c r="S61" s="10" cm="1">
        <f t="array" aca="1" ref="S61" ca="1">SUMPRODUCT(J61:O61,TRANSPOSE(AR$28:AR$33))+$AD$20-$AC$26</f>
        <v>-93.790488883246425</v>
      </c>
      <c r="T61" s="10">
        <f ca="1">SUMPRODUCT(J61:O61,Results!K$9:P$9)</f>
        <v>-81.813285680835662</v>
      </c>
      <c r="U61" s="10">
        <f ca="1">SUMPRODUCT(J61:O61,Results!K$9:P$9)+$AD$20-$AC$31</f>
        <v>-81.828161239346798</v>
      </c>
      <c r="V61" s="10">
        <f t="shared" ca="1" si="6"/>
        <v>-2.7467680965724952</v>
      </c>
      <c r="W61" s="10">
        <f t="shared" ca="1" si="7"/>
        <v>-2.5755749511455548</v>
      </c>
      <c r="X61" s="10">
        <f t="shared" ca="1" si="8"/>
        <v>-0.86560513110211446</v>
      </c>
      <c r="Y61" s="10">
        <f t="shared" ca="1" si="9"/>
        <v>10.717001166982911</v>
      </c>
      <c r="Z61" s="10">
        <f t="shared" ca="1" si="10"/>
        <v>-82.796816954559816</v>
      </c>
      <c r="AA61" s="10">
        <f t="shared" ca="1" si="11"/>
        <v>-1.2453264769167163</v>
      </c>
    </row>
    <row r="62" spans="1:149">
      <c r="A62" s="6">
        <f ca="1">LN((RAND()^(-Results!$E$4))-1)</f>
        <v>0.72627024987510025</v>
      </c>
      <c r="B62" s="6">
        <f ca="1">LN((RAND()^(-Results!$E$4))-1)</f>
        <v>1.6024762192221988</v>
      </c>
      <c r="C62" s="6">
        <f ca="1">LN((RAND()^(-Results!$E$4))-1)</f>
        <v>-1.0750153525667838</v>
      </c>
      <c r="D62" s="6">
        <f ca="1">LN((RAND()^(-Results!$E$4))-1)</f>
        <v>-1.5218654619535308</v>
      </c>
      <c r="E62" s="6">
        <f ca="1">LN((RAND()^(-Results!$E$4))-1)</f>
        <v>-1.1248561100939274</v>
      </c>
      <c r="F62" s="6">
        <f ca="1">LN((RAND()^(-Results!$E$4))-1)</f>
        <v>-9.7356536663302906E-2</v>
      </c>
      <c r="G62" s="6">
        <f ca="1">LN((RAND()^(-Results!$E$4))-1)</f>
        <v>-2.6005868958638607</v>
      </c>
      <c r="H62" s="6">
        <f t="shared" ca="1" si="5"/>
        <v>-2.7375552635336522</v>
      </c>
      <c r="I62" s="10">
        <f ca="1">SUMPRODUCT(J62:O62,Results!B$12:G$12)+Results!$E$5*H62</f>
        <v>15.245215197721716</v>
      </c>
      <c r="J62" s="10">
        <f ca="1">SUMPRODUCT($A62:$F62,Results!$B$15:$G$15)</f>
        <v>-1.0573932147678249</v>
      </c>
      <c r="K62" s="10">
        <f ca="1">SUMPRODUCT($A62:$F62,Results!$B$16:$G$16)</f>
        <v>1.1251735925164836</v>
      </c>
      <c r="L62" s="10">
        <f ca="1">SUMPRODUCT($A62:$F62,Results!$B$17:$G$17)</f>
        <v>3.6269369925864288</v>
      </c>
      <c r="M62" s="10">
        <f ca="1">SUMPRODUCT($A62:$F62,Results!$B$18:$G$18)</f>
        <v>-2.1653652762399447</v>
      </c>
      <c r="N62" s="10">
        <f ca="1">SUMPRODUCT($A62:$F62,Results!$B$19:$G$19)</f>
        <v>8.0885294419064291</v>
      </c>
      <c r="O62" s="10">
        <f ca="1">SUMPRODUCT($A62:$F62,Results!$B$20:$G$20)</f>
        <v>0.82472105282081298</v>
      </c>
      <c r="P62" s="10" cm="1">
        <f t="array" aca="1" ref="P62" ca="1">SUMPRODUCT(J62:O62,TRANSPOSE(BL$20:BL$25))+$AD$20-$BL$27</f>
        <v>25.513648369080936</v>
      </c>
      <c r="Q62" s="10" cm="1">
        <f t="array" aca="1" ref="Q62" ca="1">SUMPRODUCT(J62:O62,TRANSPOSE(ES$20:ES$25))+$AD$20-$ES$27</f>
        <v>25.247159128881524</v>
      </c>
      <c r="R62" s="10">
        <f ca="1">I62-Results!$E$5*H62</f>
        <v>26.195436251856325</v>
      </c>
      <c r="S62" s="10" cm="1">
        <f t="array" aca="1" ref="S62" ca="1">SUMPRODUCT(J62:O62,TRANSPOSE(AR$28:AR$33))+$AD$20-$AC$26</f>
        <v>11.744588398231011</v>
      </c>
      <c r="T62" s="10">
        <f ca="1">SUMPRODUCT(J62:O62,Results!K$9:P$9)</f>
        <v>25.905539755528459</v>
      </c>
      <c r="U62" s="10">
        <f ca="1">SUMPRODUCT(J62:O62,Results!K$9:P$9)+$AD$20-$AC$31</f>
        <v>25.890664197017323</v>
      </c>
      <c r="V62" s="10">
        <f t="shared" ca="1" si="6"/>
        <v>-10.26843317135922</v>
      </c>
      <c r="W62" s="10">
        <f t="shared" ca="1" si="7"/>
        <v>-10.001943931159808</v>
      </c>
      <c r="X62" s="10">
        <f t="shared" ca="1" si="8"/>
        <v>-10.950221054134609</v>
      </c>
      <c r="Y62" s="10">
        <f t="shared" ca="1" si="9"/>
        <v>3.5006267994907052</v>
      </c>
      <c r="Z62" s="10">
        <f t="shared" ca="1" si="10"/>
        <v>15.521885959425408</v>
      </c>
      <c r="AA62" s="10">
        <f t="shared" ca="1" si="11"/>
        <v>-10.645448999295606</v>
      </c>
    </row>
    <row r="63" spans="1:149">
      <c r="A63" s="6">
        <f ca="1">LN((RAND()^(-Results!$E$4))-1)</f>
        <v>-1.2142528711076126</v>
      </c>
      <c r="B63" s="6">
        <f ca="1">LN((RAND()^(-Results!$E$4))-1)</f>
        <v>1.8826762835335396</v>
      </c>
      <c r="C63" s="6">
        <f ca="1">LN((RAND()^(-Results!$E$4))-1)</f>
        <v>2.3141242226877661</v>
      </c>
      <c r="D63" s="6">
        <f ca="1">LN((RAND()^(-Results!$E$4))-1)</f>
        <v>-0.12053252132853533</v>
      </c>
      <c r="E63" s="6">
        <f ca="1">LN((RAND()^(-Results!$E$4))-1)</f>
        <v>0.14705633531440371</v>
      </c>
      <c r="F63" s="6">
        <f ca="1">LN((RAND()^(-Results!$E$4))-1)</f>
        <v>1.8590878237459134</v>
      </c>
      <c r="G63" s="6">
        <f ca="1">LN((RAND()^(-Results!$E$4))-1)</f>
        <v>1.8707193718332518</v>
      </c>
      <c r="H63" s="6">
        <f t="shared" ca="1" si="5"/>
        <v>1.7337510041634603</v>
      </c>
      <c r="I63" s="10">
        <f ca="1">SUMPRODUCT(J63:O63,Results!B$12:G$12)+Results!$E$5*H63</f>
        <v>29.253343849262791</v>
      </c>
      <c r="J63" s="10">
        <f ca="1">SUMPRODUCT($A63:$F63,Results!$B$15:$G$15)</f>
        <v>1.3530796978115429</v>
      </c>
      <c r="K63" s="10">
        <f ca="1">SUMPRODUCT($A63:$F63,Results!$B$16:$G$16)</f>
        <v>5.4525816558611648</v>
      </c>
      <c r="L63" s="10">
        <f ca="1">SUMPRODUCT($A63:$F63,Results!$B$17:$G$17)</f>
        <v>8.2833646223808106</v>
      </c>
      <c r="M63" s="10">
        <f ca="1">SUMPRODUCT($A63:$F63,Results!$B$18:$G$18)</f>
        <v>0.71609837340293481</v>
      </c>
      <c r="N63" s="10">
        <f ca="1">SUMPRODUCT($A63:$F63,Results!$B$19:$G$19)</f>
        <v>-1.534112313192622</v>
      </c>
      <c r="O63" s="10">
        <f ca="1">SUMPRODUCT($A63:$F63,Results!$B$20:$G$20)</f>
        <v>-0.19454708502006346</v>
      </c>
      <c r="P63" s="10" cm="1">
        <f t="array" aca="1" ref="P63" ca="1">SUMPRODUCT(J63:O63,TRANSPOSE(BL$20:BL$25))+$AD$20-$BL$27</f>
        <v>21.986189400977253</v>
      </c>
      <c r="Q63" s="10" cm="1">
        <f t="array" aca="1" ref="Q63" ca="1">SUMPRODUCT(J63:O63,TRANSPOSE(ES$20:ES$25))+$AD$20-$ES$27</f>
        <v>22.201870718714513</v>
      </c>
      <c r="R63" s="10">
        <f ca="1">I63-Results!$E$5*H63</f>
        <v>22.318339832608949</v>
      </c>
      <c r="S63" s="10" cm="1">
        <f t="array" aca="1" ref="S63" ca="1">SUMPRODUCT(J63:O63,TRANSPOSE(AR$28:AR$33))+$AD$20-$AC$26</f>
        <v>6.3211528516648432</v>
      </c>
      <c r="T63" s="10">
        <f ca="1">SUMPRODUCT(J63:O63,Results!K$9:P$9)</f>
        <v>21.844746374049855</v>
      </c>
      <c r="U63" s="10">
        <f ca="1">SUMPRODUCT(J63:O63,Results!K$9:P$9)+$AD$20-$AC$31</f>
        <v>21.829870815538719</v>
      </c>
      <c r="V63" s="10">
        <f t="shared" ca="1" si="6"/>
        <v>7.2671544482855381</v>
      </c>
      <c r="W63" s="10">
        <f t="shared" ca="1" si="7"/>
        <v>7.0514731305482776</v>
      </c>
      <c r="X63" s="10">
        <f t="shared" ca="1" si="8"/>
        <v>6.935004016653842</v>
      </c>
      <c r="Y63" s="10">
        <f t="shared" ca="1" si="9"/>
        <v>22.932190997597949</v>
      </c>
      <c r="Z63" s="10">
        <f t="shared" ca="1" si="10"/>
        <v>29.530014610966482</v>
      </c>
      <c r="AA63" s="10">
        <f t="shared" ca="1" si="11"/>
        <v>7.423473033724072</v>
      </c>
    </row>
    <row r="64" spans="1:149">
      <c r="A64" s="6">
        <f ca="1">LN((RAND()^(-Results!$E$4))-1)</f>
        <v>-0.13663537164530629</v>
      </c>
      <c r="B64" s="6">
        <f ca="1">LN((RAND()^(-Results!$E$4))-1)</f>
        <v>0.44606884394586699</v>
      </c>
      <c r="C64" s="6">
        <f ca="1">LN((RAND()^(-Results!$E$4))-1)</f>
        <v>0.59124632863374416</v>
      </c>
      <c r="D64" s="6">
        <f ca="1">LN((RAND()^(-Results!$E$4))-1)</f>
        <v>-0.90632155680557147</v>
      </c>
      <c r="E64" s="6">
        <f ca="1">LN((RAND()^(-Results!$E$4))-1)</f>
        <v>1.6051841788392429</v>
      </c>
      <c r="F64" s="6">
        <f ca="1">LN((RAND()^(-Results!$E$4))-1)</f>
        <v>2.3376580183198787</v>
      </c>
      <c r="G64" s="6">
        <f ca="1">LN((RAND()^(-Results!$E$4))-1)</f>
        <v>-0.33845550363578286</v>
      </c>
      <c r="H64" s="6">
        <f t="shared" ca="1" si="5"/>
        <v>-0.47542387130557429</v>
      </c>
      <c r="I64" s="10">
        <f ca="1">SUMPRODUCT(J64:O64,Results!B$12:G$12)+Results!$E$5*H64</f>
        <v>-2.6722644900017842</v>
      </c>
      <c r="J64" s="10">
        <f ca="1">SUMPRODUCT($A64:$F64,Results!$B$15:$G$15)</f>
        <v>-2.4278093679666783</v>
      </c>
      <c r="K64" s="10">
        <f ca="1">SUMPRODUCT($A64:$F64,Results!$B$16:$G$16)</f>
        <v>4.2095970872501098</v>
      </c>
      <c r="L64" s="10">
        <f ca="1">SUMPRODUCT($A64:$F64,Results!$B$17:$G$17)</f>
        <v>2.4171456158510001</v>
      </c>
      <c r="M64" s="10">
        <f ca="1">SUMPRODUCT($A64:$F64,Results!$B$18:$G$18)</f>
        <v>4.6300178717338554</v>
      </c>
      <c r="N64" s="10">
        <f ca="1">SUMPRODUCT($A64:$F64,Results!$B$19:$G$19)</f>
        <v>-9.1536551839997475</v>
      </c>
      <c r="O64" s="10">
        <f ca="1">SUMPRODUCT($A64:$F64,Results!$B$20:$G$20)</f>
        <v>-0.38232380095192886</v>
      </c>
      <c r="P64" s="10" cm="1">
        <f t="array" aca="1" ref="P64" ca="1">SUMPRODUCT(J64:O64,TRANSPOSE(BL$20:BL$25))+$AD$20-$BL$27</f>
        <v>-2.3469532605172754</v>
      </c>
      <c r="Q64" s="10" cm="1">
        <f t="array" aca="1" ref="Q64" ca="1">SUMPRODUCT(J64:O64,TRANSPOSE(ES$20:ES$25))+$AD$20-$ES$27</f>
        <v>-1.4455105311343357</v>
      </c>
      <c r="R64" s="10">
        <f ca="1">I64-Results!$E$5*H64</f>
        <v>-0.77056900477948709</v>
      </c>
      <c r="S64" s="10" cm="1">
        <f t="array" aca="1" ref="S64" ca="1">SUMPRODUCT(J64:O64,TRANSPOSE(AR$28:AR$33))+$AD$20-$AC$26</f>
        <v>-3.6283449140362416</v>
      </c>
      <c r="T64" s="10">
        <f ca="1">SUMPRODUCT(J64:O64,Results!K$9:P$9)</f>
        <v>-0.76843567485902187</v>
      </c>
      <c r="U64" s="10">
        <f ca="1">SUMPRODUCT(J64:O64,Results!K$9:P$9)+$AD$20-$AC$31</f>
        <v>-0.7833112333701574</v>
      </c>
      <c r="V64" s="10">
        <f t="shared" ca="1" si="6"/>
        <v>-0.32531122948450886</v>
      </c>
      <c r="W64" s="10">
        <f t="shared" ca="1" si="7"/>
        <v>-1.2267539588674485</v>
      </c>
      <c r="X64" s="10">
        <f t="shared" ca="1" si="8"/>
        <v>-1.9016954852222971</v>
      </c>
      <c r="Y64" s="10">
        <f t="shared" ca="1" si="9"/>
        <v>0.95608042403445737</v>
      </c>
      <c r="Z64" s="10">
        <f t="shared" ca="1" si="10"/>
        <v>-2.3955937282980928</v>
      </c>
      <c r="AA64" s="10">
        <f t="shared" ca="1" si="11"/>
        <v>-1.8889532566316269</v>
      </c>
    </row>
    <row r="65" spans="1:27">
      <c r="A65" s="6">
        <f ca="1">LN((RAND()^(-Results!$E$4))-1)</f>
        <v>-1.5738920964746768</v>
      </c>
      <c r="B65" s="6">
        <f ca="1">LN((RAND()^(-Results!$E$4))-1)</f>
        <v>-3.4026261531487911</v>
      </c>
      <c r="C65" s="6">
        <f ca="1">LN((RAND()^(-Results!$E$4))-1)</f>
        <v>-2.9273327683605306</v>
      </c>
      <c r="D65" s="6">
        <f ca="1">LN((RAND()^(-Results!$E$4))-1)</f>
        <v>1.4744015055648552</v>
      </c>
      <c r="E65" s="6">
        <f ca="1">LN((RAND()^(-Results!$E$4))-1)</f>
        <v>-1.9920363894523523</v>
      </c>
      <c r="F65" s="6">
        <f ca="1">LN((RAND()^(-Results!$E$4))-1)</f>
        <v>3.448416463243408</v>
      </c>
      <c r="G65" s="6">
        <f ca="1">LN((RAND()^(-Results!$E$4))-1)</f>
        <v>-3.8213029172715425</v>
      </c>
      <c r="H65" s="6">
        <f t="shared" ca="1" si="5"/>
        <v>-3.958271284941334</v>
      </c>
      <c r="I65" s="10">
        <f ca="1">SUMPRODUCT(J65:O65,Results!B$12:G$12)+Results!$E$5*H65</f>
        <v>3.6682594749637243</v>
      </c>
      <c r="J65" s="10">
        <f ca="1">SUMPRODUCT($A65:$F65,Results!$B$15:$G$15)</f>
        <v>-12.191878797489785</v>
      </c>
      <c r="K65" s="10">
        <f ca="1">SUMPRODUCT($A65:$F65,Results!$B$16:$G$16)</f>
        <v>0.52166763005398931</v>
      </c>
      <c r="L65" s="10">
        <f ca="1">SUMPRODUCT($A65:$F65,Results!$B$17:$G$17)</f>
        <v>-4.0207910373095697</v>
      </c>
      <c r="M65" s="10">
        <f ca="1">SUMPRODUCT($A65:$F65,Results!$B$18:$G$18)</f>
        <v>-3.1817209416741998</v>
      </c>
      <c r="N65" s="10">
        <f ca="1">SUMPRODUCT($A65:$F65,Results!$B$19:$G$19)</f>
        <v>6.4125693563326767</v>
      </c>
      <c r="O65" s="10">
        <f ca="1">SUMPRODUCT($A65:$F65,Results!$B$20:$G$20)</f>
        <v>-0.61070699017828345</v>
      </c>
      <c r="P65" s="10" cm="1">
        <f t="array" aca="1" ref="P65" ca="1">SUMPRODUCT(J65:O65,TRANSPOSE(BL$20:BL$25))+$AD$20-$BL$27</f>
        <v>18.04598818384617</v>
      </c>
      <c r="Q65" s="10" cm="1">
        <f t="array" aca="1" ref="Q65" ca="1">SUMPRODUCT(J65:O65,TRANSPOSE(ES$20:ES$25))+$AD$20-$ES$27</f>
        <v>20.141728186220934</v>
      </c>
      <c r="R65" s="10">
        <f ca="1">I65-Results!$E$5*H65</f>
        <v>19.50134461472906</v>
      </c>
      <c r="S65" s="10" cm="1">
        <f t="array" aca="1" ref="S65" ca="1">SUMPRODUCT(J65:O65,TRANSPOSE(AR$28:AR$33))+$AD$20-$AC$26</f>
        <v>12.568359312914504</v>
      </c>
      <c r="T65" s="10">
        <f ca="1">SUMPRODUCT(J65:O65,Results!K$9:P$9)</f>
        <v>20.853647699950709</v>
      </c>
      <c r="U65" s="10">
        <f ca="1">SUMPRODUCT(J65:O65,Results!K$9:P$9)+$AD$20-$AC$31</f>
        <v>20.838772141439573</v>
      </c>
      <c r="V65" s="10">
        <f t="shared" ca="1" si="6"/>
        <v>-14.377728708882445</v>
      </c>
      <c r="W65" s="10">
        <f t="shared" ca="1" si="7"/>
        <v>-16.473468711257212</v>
      </c>
      <c r="X65" s="10">
        <f t="shared" ca="1" si="8"/>
        <v>-15.833085139765336</v>
      </c>
      <c r="Y65" s="10">
        <f t="shared" ca="1" si="9"/>
        <v>-8.9000998379507799</v>
      </c>
      <c r="Z65" s="10">
        <f t="shared" ca="1" si="10"/>
        <v>3.9449302366674157</v>
      </c>
      <c r="AA65" s="10">
        <f t="shared" ca="1" si="11"/>
        <v>-17.170512666475851</v>
      </c>
    </row>
    <row r="66" spans="1:27">
      <c r="A66" s="6">
        <f ca="1">LN((RAND()^(-Results!$E$4))-1)</f>
        <v>1.7247926085519771</v>
      </c>
      <c r="B66" s="6">
        <f ca="1">LN((RAND()^(-Results!$E$4))-1)</f>
        <v>-3.8113921944098301</v>
      </c>
      <c r="C66" s="6">
        <f ca="1">LN((RAND()^(-Results!$E$4))-1)</f>
        <v>-0.55560284805630544</v>
      </c>
      <c r="D66" s="6">
        <f ca="1">LN((RAND()^(-Results!$E$4))-1)</f>
        <v>1.7268757369239676</v>
      </c>
      <c r="E66" s="6">
        <f ca="1">LN((RAND()^(-Results!$E$4))-1)</f>
        <v>0.5506181493158796</v>
      </c>
      <c r="F66" s="6">
        <f ca="1">LN((RAND()^(-Results!$E$4))-1)</f>
        <v>-1.9807179148856011</v>
      </c>
      <c r="G66" s="6">
        <f ca="1">LN((RAND()^(-Results!$E$4))-1)</f>
        <v>2.4894322854926418</v>
      </c>
      <c r="H66" s="6">
        <f t="shared" ca="1" si="5"/>
        <v>2.3524639178228504</v>
      </c>
      <c r="I66" s="10">
        <f ca="1">SUMPRODUCT(J66:O66,Results!B$12:G$12)+Results!$E$5*H66</f>
        <v>-47.212827998300703</v>
      </c>
      <c r="J66" s="10">
        <f ca="1">SUMPRODUCT($A66:$F66,Results!$B$15:$G$15)</f>
        <v>5.7692522041906749</v>
      </c>
      <c r="K66" s="10">
        <f ca="1">SUMPRODUCT($A66:$F66,Results!$B$16:$G$16)</f>
        <v>-7.2927996367020036</v>
      </c>
      <c r="L66" s="10">
        <f ca="1">SUMPRODUCT($A66:$F66,Results!$B$17:$G$17)</f>
        <v>-13.279366494449086</v>
      </c>
      <c r="M66" s="10">
        <f ca="1">SUMPRODUCT($A66:$F66,Results!$B$18:$G$18)</f>
        <v>-1.2710639659022398</v>
      </c>
      <c r="N66" s="10">
        <f ca="1">SUMPRODUCT($A66:$F66,Results!$B$19:$G$19)</f>
        <v>-3.6508115152473741</v>
      </c>
      <c r="O66" s="10">
        <f ca="1">SUMPRODUCT($A66:$F66,Results!$B$20:$G$20)</f>
        <v>-0.77090334029324947</v>
      </c>
      <c r="P66" s="10" cm="1">
        <f t="array" aca="1" ref="P66" ca="1">SUMPRODUCT(J66:O66,TRANSPOSE(BL$20:BL$25))+$AD$20-$BL$27</f>
        <v>-56.487759756490625</v>
      </c>
      <c r="Q66" s="10" cm="1">
        <f t="array" aca="1" ref="Q66" ca="1">SUMPRODUCT(J66:O66,TRANSPOSE(ES$20:ES$25))+$AD$20-$ES$27</f>
        <v>-56.191300394112019</v>
      </c>
      <c r="R66" s="10">
        <f ca="1">I66-Results!$E$5*H66</f>
        <v>-56.622683669592107</v>
      </c>
      <c r="S66" s="10" cm="1">
        <f t="array" aca="1" ref="S66" ca="1">SUMPRODUCT(J66:O66,TRANSPOSE(AR$28:AR$33))+$AD$20-$AC$26</f>
        <v>-24.816912779410561</v>
      </c>
      <c r="T66" s="10">
        <f ca="1">SUMPRODUCT(J66:O66,Results!K$9:P$9)</f>
        <v>-56.089229012197258</v>
      </c>
      <c r="U66" s="10">
        <f ca="1">SUMPRODUCT(J66:O66,Results!K$9:P$9)+$AD$20-$AC$31</f>
        <v>-56.104104570708394</v>
      </c>
      <c r="V66" s="10">
        <f t="shared" ca="1" si="6"/>
        <v>9.274931758189922</v>
      </c>
      <c r="W66" s="10">
        <f t="shared" ca="1" si="7"/>
        <v>8.9784723958113162</v>
      </c>
      <c r="X66" s="10">
        <f t="shared" ca="1" si="8"/>
        <v>9.4098556712914032</v>
      </c>
      <c r="Y66" s="10">
        <f t="shared" ca="1" si="9"/>
        <v>-22.395915218890142</v>
      </c>
      <c r="Z66" s="10">
        <f t="shared" ca="1" si="10"/>
        <v>-46.936157236597012</v>
      </c>
      <c r="AA66" s="10">
        <f t="shared" ca="1" si="11"/>
        <v>8.8912765724076905</v>
      </c>
    </row>
    <row r="67" spans="1:27">
      <c r="A67" s="6">
        <f ca="1">LN((RAND()^(-Results!$E$4))-1)</f>
        <v>-1.366817879619056</v>
      </c>
      <c r="B67" s="6">
        <f ca="1">LN((RAND()^(-Results!$E$4))-1)</f>
        <v>-0.97352679007039256</v>
      </c>
      <c r="C67" s="6">
        <f ca="1">LN((RAND()^(-Results!$E$4))-1)</f>
        <v>0.32565961071869781</v>
      </c>
      <c r="D67" s="6">
        <f ca="1">LN((RAND()^(-Results!$E$4))-1)</f>
        <v>-1.1406057484059577</v>
      </c>
      <c r="E67" s="6">
        <f ca="1">LN((RAND()^(-Results!$E$4))-1)</f>
        <v>-0.78292409185104361</v>
      </c>
      <c r="F67" s="6">
        <f ca="1">LN((RAND()^(-Results!$E$4))-1)</f>
        <v>2.0316951996220016</v>
      </c>
      <c r="G67" s="6">
        <f ca="1">LN((RAND()^(-Results!$E$4))-1)</f>
        <v>-1.2007048289289035</v>
      </c>
      <c r="H67" s="6">
        <f t="shared" ref="H67:H130" ca="1" si="91">G67-$AL$10</f>
        <v>-1.337673196598695</v>
      </c>
      <c r="I67" s="10">
        <f ca="1">SUMPRODUCT(J67:O67,Results!B$12:G$12)+Results!$E$5*H67</f>
        <v>43.904394254587565</v>
      </c>
      <c r="J67" s="10">
        <f ca="1">SUMPRODUCT($A67:$F67,Results!$B$15:$G$15)</f>
        <v>-7.5481837273450765</v>
      </c>
      <c r="K67" s="10">
        <f ca="1">SUMPRODUCT($A67:$F67,Results!$B$16:$G$16)</f>
        <v>-0.37359329356701299</v>
      </c>
      <c r="L67" s="10">
        <f ca="1">SUMPRODUCT($A67:$F67,Results!$B$17:$G$17)</f>
        <v>8.4884051373904281</v>
      </c>
      <c r="M67" s="10">
        <f ca="1">SUMPRODUCT($A67:$F67,Results!$B$18:$G$18)</f>
        <v>2.5114771583782045</v>
      </c>
      <c r="N67" s="10">
        <f ca="1">SUMPRODUCT($A67:$F67,Results!$B$19:$G$19)</f>
        <v>2.9640415004179017</v>
      </c>
      <c r="O67" s="10">
        <f ca="1">SUMPRODUCT($A67:$F67,Results!$B$20:$G$20)</f>
        <v>-4.6199553691915689</v>
      </c>
      <c r="P67" s="10" cm="1">
        <f t="array" aca="1" ref="P67" ca="1">SUMPRODUCT(J67:O67,TRANSPOSE(BL$20:BL$25))+$AD$20-$BL$27</f>
        <v>47.756134788434515</v>
      </c>
      <c r="Q67" s="10" cm="1">
        <f t="array" aca="1" ref="Q67" ca="1">SUMPRODUCT(J67:O67,TRANSPOSE(ES$20:ES$25))+$AD$20-$ES$27</f>
        <v>48.861651450226546</v>
      </c>
      <c r="R67" s="10">
        <f ca="1">I67-Results!$E$5*H67</f>
        <v>49.255087040982346</v>
      </c>
      <c r="S67" s="10" cm="1">
        <f t="array" aca="1" ref="S67" ca="1">SUMPRODUCT(J67:O67,TRANSPOSE(AR$28:AR$33))+$AD$20-$AC$26</f>
        <v>42.705213637861114</v>
      </c>
      <c r="T67" s="10">
        <f ca="1">SUMPRODUCT(J67:O67,Results!K$9:P$9)</f>
        <v>49.292267011728974</v>
      </c>
      <c r="U67" s="10">
        <f ca="1">SUMPRODUCT(J67:O67,Results!K$9:P$9)+$AD$20-$AC$31</f>
        <v>49.277391453217838</v>
      </c>
      <c r="V67" s="10">
        <f t="shared" ref="V67:V130" ca="1" si="92">I67-P67</f>
        <v>-3.8517405338469501</v>
      </c>
      <c r="W67" s="10">
        <f t="shared" ref="W67:W130" ca="1" si="93">I67-Q67</f>
        <v>-4.9572571956389808</v>
      </c>
      <c r="X67" s="10">
        <f t="shared" ref="X67:X130" ca="1" si="94">I67-R67</f>
        <v>-5.3506927863947809</v>
      </c>
      <c r="Y67" s="10">
        <f t="shared" ref="Y67:Y130" ca="1" si="95">I67-S67</f>
        <v>1.1991806167264514</v>
      </c>
      <c r="Z67" s="10">
        <f t="shared" ref="Z67:Z130" ca="1" si="96">I67-$AD$20</f>
        <v>44.181065016291257</v>
      </c>
      <c r="AA67" s="10">
        <f t="shared" ref="AA67:AA130" ca="1" si="97">I67-U67</f>
        <v>-5.3729971986302729</v>
      </c>
    </row>
    <row r="68" spans="1:27">
      <c r="A68" s="6">
        <f ca="1">LN((RAND()^(-Results!$E$4))-1)</f>
        <v>-0.9269086815722799</v>
      </c>
      <c r="B68" s="6">
        <f ca="1">LN((RAND()^(-Results!$E$4))-1)</f>
        <v>0.22373437263538479</v>
      </c>
      <c r="C68" s="6">
        <f ca="1">LN((RAND()^(-Results!$E$4))-1)</f>
        <v>1.1629000729561891</v>
      </c>
      <c r="D68" s="6">
        <f ca="1">LN((RAND()^(-Results!$E$4))-1)</f>
        <v>1.3662840613500298</v>
      </c>
      <c r="E68" s="6">
        <f ca="1">LN((RAND()^(-Results!$E$4))-1)</f>
        <v>-1.653531574948925</v>
      </c>
      <c r="F68" s="6">
        <f ca="1">LN((RAND()^(-Results!$E$4))-1)</f>
        <v>0.52190177646782787</v>
      </c>
      <c r="G68" s="6">
        <f ca="1">LN((RAND()^(-Results!$E$4))-1)</f>
        <v>0.59001489781198935</v>
      </c>
      <c r="H68" s="6">
        <f t="shared" ca="1" si="91"/>
        <v>0.45304653014219792</v>
      </c>
      <c r="I68" s="10">
        <f ca="1">SUMPRODUCT(J68:O68,Results!B$12:G$12)+Results!$E$5*H68</f>
        <v>16.93027995433971</v>
      </c>
      <c r="J68" s="10">
        <f ca="1">SUMPRODUCT($A68:$F68,Results!$B$15:$G$15)</f>
        <v>2.9404081010754224</v>
      </c>
      <c r="K68" s="10">
        <f ca="1">SUMPRODUCT($A68:$F68,Results!$B$16:$G$16)</f>
        <v>1.4641066833764784</v>
      </c>
      <c r="L68" s="10">
        <f ca="1">SUMPRODUCT($A68:$F68,Results!$B$17:$G$17)</f>
        <v>2.6693636691478657</v>
      </c>
      <c r="M68" s="10">
        <f ca="1">SUMPRODUCT($A68:$F68,Results!$B$18:$G$18)</f>
        <v>-4.9903970561383382</v>
      </c>
      <c r="N68" s="10">
        <f ca="1">SUMPRODUCT($A68:$F68,Results!$B$19:$G$19)</f>
        <v>7.5385175047687456</v>
      </c>
      <c r="O68" s="10">
        <f ca="1">SUMPRODUCT($A68:$F68,Results!$B$20:$G$20)</f>
        <v>0.34142417896643151</v>
      </c>
      <c r="P68" s="10" cm="1">
        <f t="array" aca="1" ref="P68" ca="1">SUMPRODUCT(J68:O68,TRANSPOSE(BL$20:BL$25))+$AD$20-$BL$27</f>
        <v>15.602670434555206</v>
      </c>
      <c r="Q68" s="10" cm="1">
        <f t="array" aca="1" ref="Q68" ca="1">SUMPRODUCT(J68:O68,TRANSPOSE(ES$20:ES$25))+$AD$20-$ES$27</f>
        <v>15.6668157375137</v>
      </c>
      <c r="R68" s="10">
        <f ca="1">I68-Results!$E$5*H68</f>
        <v>15.118093833770919</v>
      </c>
      <c r="S68" s="10" cm="1">
        <f t="array" aca="1" ref="S68" ca="1">SUMPRODUCT(J68:O68,TRANSPOSE(AR$28:AR$33))+$AD$20-$AC$26</f>
        <v>3.5189384840896532</v>
      </c>
      <c r="T68" s="10">
        <f ca="1">SUMPRODUCT(J68:O68,Results!K$9:P$9)</f>
        <v>15.008100362892369</v>
      </c>
      <c r="U68" s="10">
        <f ca="1">SUMPRODUCT(J68:O68,Results!K$9:P$9)+$AD$20-$AC$31</f>
        <v>14.993224804381233</v>
      </c>
      <c r="V68" s="10">
        <f t="shared" ca="1" si="92"/>
        <v>1.3276095197845041</v>
      </c>
      <c r="W68" s="10">
        <f t="shared" ca="1" si="93"/>
        <v>1.2634642168260104</v>
      </c>
      <c r="X68" s="10">
        <f t="shared" ca="1" si="94"/>
        <v>1.812186120568791</v>
      </c>
      <c r="Y68" s="10">
        <f t="shared" ca="1" si="95"/>
        <v>13.411341470250058</v>
      </c>
      <c r="Z68" s="10">
        <f t="shared" ca="1" si="96"/>
        <v>17.206950716043401</v>
      </c>
      <c r="AA68" s="10">
        <f t="shared" ca="1" si="97"/>
        <v>1.9370551499584767</v>
      </c>
    </row>
    <row r="69" spans="1:27">
      <c r="A69" s="6">
        <f ca="1">LN((RAND()^(-Results!$E$4))-1)</f>
        <v>2.5668488532264107</v>
      </c>
      <c r="B69" s="6">
        <f ca="1">LN((RAND()^(-Results!$E$4))-1)</f>
        <v>3.2543897205333265</v>
      </c>
      <c r="C69" s="6">
        <f ca="1">LN((RAND()^(-Results!$E$4))-1)</f>
        <v>1.9241823433031577</v>
      </c>
      <c r="D69" s="6">
        <f ca="1">LN((RAND()^(-Results!$E$4))-1)</f>
        <v>2.0313421958912635E-2</v>
      </c>
      <c r="E69" s="6">
        <f ca="1">LN((RAND()^(-Results!$E$4))-1)</f>
        <v>0.73956535007479274</v>
      </c>
      <c r="F69" s="6">
        <f ca="1">LN((RAND()^(-Results!$E$4))-1)</f>
        <v>3.1475247092107872</v>
      </c>
      <c r="G69" s="6">
        <f ca="1">LN((RAND()^(-Results!$E$4))-1)</f>
        <v>-0.94832829103202765</v>
      </c>
      <c r="H69" s="6">
        <f t="shared" ca="1" si="91"/>
        <v>-1.0852966587018191</v>
      </c>
      <c r="I69" s="10">
        <f ca="1">SUMPRODUCT(J69:O69,Results!B$12:G$12)+Results!$E$5*H69</f>
        <v>-37.308834832150346</v>
      </c>
      <c r="J69" s="10">
        <f ca="1">SUMPRODUCT($A69:$F69,Results!$B$15:$G$15)</f>
        <v>14.176679580664514</v>
      </c>
      <c r="K69" s="10">
        <f ca="1">SUMPRODUCT($A69:$F69,Results!$B$16:$G$16)</f>
        <v>11.837665217937808</v>
      </c>
      <c r="L69" s="10">
        <f ca="1">SUMPRODUCT($A69:$F69,Results!$B$17:$G$17)</f>
        <v>-1.5008798316132044</v>
      </c>
      <c r="M69" s="10">
        <f ca="1">SUMPRODUCT($A69:$F69,Results!$B$18:$G$18)</f>
        <v>-5.2160945622173909</v>
      </c>
      <c r="N69" s="10">
        <f ca="1">SUMPRODUCT($A69:$F69,Results!$B$19:$G$19)</f>
        <v>-2.8786236235732474</v>
      </c>
      <c r="O69" s="10">
        <f ca="1">SUMPRODUCT($A69:$F69,Results!$B$20:$G$20)</f>
        <v>6.2217877847473115</v>
      </c>
      <c r="P69" s="10" cm="1">
        <f t="array" aca="1" ref="P69" ca="1">SUMPRODUCT(J69:O69,TRANSPOSE(BL$20:BL$25))+$AD$20-$BL$27</f>
        <v>-35.492731370448176</v>
      </c>
      <c r="Q69" s="10" cm="1">
        <f t="array" aca="1" ref="Q69" ca="1">SUMPRODUCT(J69:O69,TRANSPOSE(ES$20:ES$25))+$AD$20-$ES$27</f>
        <v>-34.61909745163905</v>
      </c>
      <c r="R69" s="10">
        <f ca="1">I69-Results!$E$5*H69</f>
        <v>-32.967648197343067</v>
      </c>
      <c r="S69" s="10" cm="1">
        <f t="array" aca="1" ref="S69" ca="1">SUMPRODUCT(J69:O69,TRANSPOSE(AR$28:AR$33))+$AD$20-$AC$26</f>
        <v>-58.417967164533444</v>
      </c>
      <c r="T69" s="10">
        <f ca="1">SUMPRODUCT(J69:O69,Results!K$9:P$9)</f>
        <v>-33.586162500546003</v>
      </c>
      <c r="U69" s="10">
        <f ca="1">SUMPRODUCT(J69:O69,Results!K$9:P$9)+$AD$20-$AC$31</f>
        <v>-33.601038059057139</v>
      </c>
      <c r="V69" s="10">
        <f t="shared" ca="1" si="92"/>
        <v>-1.8161034617021699</v>
      </c>
      <c r="W69" s="10">
        <f t="shared" ca="1" si="93"/>
        <v>-2.6897373805112963</v>
      </c>
      <c r="X69" s="10">
        <f t="shared" ca="1" si="94"/>
        <v>-4.3411866348072792</v>
      </c>
      <c r="Y69" s="10">
        <f t="shared" ca="1" si="95"/>
        <v>21.109132332383098</v>
      </c>
      <c r="Z69" s="10">
        <f t="shared" ca="1" si="96"/>
        <v>-37.032164070446655</v>
      </c>
      <c r="AA69" s="10">
        <f t="shared" ca="1" si="97"/>
        <v>-3.7077967730932073</v>
      </c>
    </row>
    <row r="70" spans="1:27">
      <c r="A70" s="6">
        <f ca="1">LN((RAND()^(-Results!$E$4))-1)</f>
        <v>-1.0405758792048029E-2</v>
      </c>
      <c r="B70" s="6">
        <f ca="1">LN((RAND()^(-Results!$E$4))-1)</f>
        <v>-0.4547302143856391</v>
      </c>
      <c r="C70" s="6">
        <f ca="1">LN((RAND()^(-Results!$E$4))-1)</f>
        <v>0.53749631124238073</v>
      </c>
      <c r="D70" s="6">
        <f ca="1">LN((RAND()^(-Results!$E$4))-1)</f>
        <v>0.43701132310519569</v>
      </c>
      <c r="E70" s="6">
        <f ca="1">LN((RAND()^(-Results!$E$4))-1)</f>
        <v>-1.5067879674331319</v>
      </c>
      <c r="F70" s="6">
        <f ca="1">LN((RAND()^(-Results!$E$4))-1)</f>
        <v>-2.1282144144009751</v>
      </c>
      <c r="G70" s="6">
        <f ca="1">LN((RAND()^(-Results!$E$4))-1)</f>
        <v>-3.1842661110879145</v>
      </c>
      <c r="H70" s="6">
        <f t="shared" ca="1" si="91"/>
        <v>-3.3212344787577059</v>
      </c>
      <c r="I70" s="10">
        <f ca="1">SUMPRODUCT(J70:O70,Results!B$12:G$12)+Results!$E$5*H70</f>
        <v>-0.78610083629730276</v>
      </c>
      <c r="J70" s="10">
        <f ca="1">SUMPRODUCT($A70:$F70,Results!$B$15:$G$15)</f>
        <v>3.3561787767853382</v>
      </c>
      <c r="K70" s="10">
        <f ca="1">SUMPRODUCT($A70:$F70,Results!$B$16:$G$16)</f>
        <v>-4.6039461432667874</v>
      </c>
      <c r="L70" s="10">
        <f ca="1">SUMPRODUCT($A70:$F70,Results!$B$17:$G$17)</f>
        <v>1.3131969576970945</v>
      </c>
      <c r="M70" s="10">
        <f ca="1">SUMPRODUCT($A70:$F70,Results!$B$18:$G$18)</f>
        <v>-3.3782932515219581</v>
      </c>
      <c r="N70" s="10">
        <f ca="1">SUMPRODUCT($A70:$F70,Results!$B$19:$G$19)</f>
        <v>8.7056499216884067</v>
      </c>
      <c r="O70" s="10">
        <f ca="1">SUMPRODUCT($A70:$F70,Results!$B$20:$G$20)</f>
        <v>-1.5728835541134991</v>
      </c>
      <c r="P70" s="10" cm="1">
        <f t="array" aca="1" ref="P70" ca="1">SUMPRODUCT(J70:O70,TRANSPOSE(BL$20:BL$25))+$AD$20-$BL$27</f>
        <v>13.562838114900231</v>
      </c>
      <c r="Q70" s="10" cm="1">
        <f t="array" aca="1" ref="Q70" ca="1">SUMPRODUCT(J70:O70,TRANSPOSE(ES$20:ES$25))+$AD$20-$ES$27</f>
        <v>12.833199441724766</v>
      </c>
      <c r="R70" s="10">
        <f ca="1">I70-Results!$E$5*H70</f>
        <v>12.498837078733521</v>
      </c>
      <c r="S70" s="10" cm="1">
        <f t="array" aca="1" ref="S70" ca="1">SUMPRODUCT(J70:O70,TRANSPOSE(AR$28:AR$33))+$AD$20-$AC$26</f>
        <v>15.966796176221937</v>
      </c>
      <c r="T70" s="10">
        <f ca="1">SUMPRODUCT(J70:O70,Results!K$9:P$9)</f>
        <v>12.224847932832301</v>
      </c>
      <c r="U70" s="10">
        <f ca="1">SUMPRODUCT(J70:O70,Results!K$9:P$9)+$AD$20-$AC$31</f>
        <v>12.209972374321165</v>
      </c>
      <c r="V70" s="10">
        <f t="shared" ca="1" si="92"/>
        <v>-14.348938951197534</v>
      </c>
      <c r="W70" s="10">
        <f t="shared" ca="1" si="93"/>
        <v>-13.619300278022068</v>
      </c>
      <c r="X70" s="10">
        <f t="shared" ca="1" si="94"/>
        <v>-13.284937915030824</v>
      </c>
      <c r="Y70" s="10">
        <f t="shared" ca="1" si="95"/>
        <v>-16.752897012519242</v>
      </c>
      <c r="Z70" s="10">
        <f t="shared" ca="1" si="96"/>
        <v>-0.50943007459361134</v>
      </c>
      <c r="AA70" s="10">
        <f t="shared" ca="1" si="97"/>
        <v>-12.996073210618468</v>
      </c>
    </row>
    <row r="71" spans="1:27">
      <c r="A71" s="6">
        <f ca="1">LN((RAND()^(-Results!$E$4))-1)</f>
        <v>-1.5930640471710691</v>
      </c>
      <c r="B71" s="6">
        <f ca="1">LN((RAND()^(-Results!$E$4))-1)</f>
        <v>0.72572617012322549</v>
      </c>
      <c r="C71" s="6">
        <f ca="1">LN((RAND()^(-Results!$E$4))-1)</f>
        <v>-0.57735421231698003</v>
      </c>
      <c r="D71" s="6">
        <f ca="1">LN((RAND()^(-Results!$E$4))-1)</f>
        <v>-0.77475220201489914</v>
      </c>
      <c r="E71" s="6">
        <f ca="1">LN((RAND()^(-Results!$E$4))-1)</f>
        <v>0.40838922699762231</v>
      </c>
      <c r="F71" s="6">
        <f ca="1">LN((RAND()^(-Results!$E$4))-1)</f>
        <v>0.24893243777620161</v>
      </c>
      <c r="G71" s="6">
        <f ca="1">LN((RAND()^(-Results!$E$4))-1)</f>
        <v>-1.159543251167382</v>
      </c>
      <c r="H71" s="6">
        <f t="shared" ca="1" si="91"/>
        <v>-1.2965116188371735</v>
      </c>
      <c r="I71" s="10">
        <f ca="1">SUMPRODUCT(J71:O71,Results!B$12:G$12)+Results!$E$5*H71</f>
        <v>18.504172393979992</v>
      </c>
      <c r="J71" s="10">
        <f ca="1">SUMPRODUCT($A71:$F71,Results!$B$15:$G$15)</f>
        <v>-8.1449714493228456</v>
      </c>
      <c r="K71" s="10">
        <f ca="1">SUMPRODUCT($A71:$F71,Results!$B$16:$G$16)</f>
        <v>0.59801554784000444</v>
      </c>
      <c r="L71" s="10">
        <f ca="1">SUMPRODUCT($A71:$F71,Results!$B$17:$G$17)</f>
        <v>4.7509740718618305</v>
      </c>
      <c r="M71" s="10">
        <f ca="1">SUMPRODUCT($A71:$F71,Results!$B$18:$G$18)</f>
        <v>4.1378847460816015</v>
      </c>
      <c r="N71" s="10">
        <f ca="1">SUMPRODUCT($A71:$F71,Results!$B$19:$G$19)</f>
        <v>-2.4449184667565151</v>
      </c>
      <c r="O71" s="10">
        <f ca="1">SUMPRODUCT($A71:$F71,Results!$B$20:$G$20)</f>
        <v>-0.9076552425924328</v>
      </c>
      <c r="P71" s="10" cm="1">
        <f t="array" aca="1" ref="P71" ca="1">SUMPRODUCT(J71:O71,TRANSPOSE(BL$20:BL$25))+$AD$20-$BL$27</f>
        <v>24.249577086116521</v>
      </c>
      <c r="Q71" s="10" cm="1">
        <f t="array" aca="1" ref="Q71" ca="1">SUMPRODUCT(J71:O71,TRANSPOSE(ES$20:ES$25))+$AD$20-$ES$27</f>
        <v>23.948978926899677</v>
      </c>
      <c r="R71" s="10">
        <f ca="1">I71-Results!$E$5*H71</f>
        <v>23.690218869328685</v>
      </c>
      <c r="S71" s="10" cm="1">
        <f t="array" aca="1" ref="S71" ca="1">SUMPRODUCT(J71:O71,TRANSPOSE(AR$28:AR$33))+$AD$20-$AC$26</f>
        <v>20.672531241571203</v>
      </c>
      <c r="T71" s="10">
        <f ca="1">SUMPRODUCT(J71:O71,Results!K$9:P$9)</f>
        <v>23.784730408479387</v>
      </c>
      <c r="U71" s="10">
        <f ca="1">SUMPRODUCT(J71:O71,Results!K$9:P$9)+$AD$20-$AC$31</f>
        <v>23.769854849968251</v>
      </c>
      <c r="V71" s="10">
        <f t="shared" ca="1" si="92"/>
        <v>-5.7454046921365283</v>
      </c>
      <c r="W71" s="10">
        <f t="shared" ca="1" si="93"/>
        <v>-5.4448065329196851</v>
      </c>
      <c r="X71" s="10">
        <f t="shared" ca="1" si="94"/>
        <v>-5.186046475348693</v>
      </c>
      <c r="Y71" s="10">
        <f t="shared" ca="1" si="95"/>
        <v>-2.168358847591211</v>
      </c>
      <c r="Z71" s="10">
        <f t="shared" ca="1" si="96"/>
        <v>18.780843155683684</v>
      </c>
      <c r="AA71" s="10">
        <f t="shared" ca="1" si="97"/>
        <v>-5.2656824559882587</v>
      </c>
    </row>
    <row r="72" spans="1:27">
      <c r="A72" s="6">
        <f ca="1">LN((RAND()^(-Results!$E$4))-1)</f>
        <v>-0.99250768393789257</v>
      </c>
      <c r="B72" s="6">
        <f ca="1">LN((RAND()^(-Results!$E$4))-1)</f>
        <v>-2.2735158648989198</v>
      </c>
      <c r="C72" s="6">
        <f ca="1">LN((RAND()^(-Results!$E$4))-1)</f>
        <v>1.4512266575405011</v>
      </c>
      <c r="D72" s="6">
        <f ca="1">LN((RAND()^(-Results!$E$4))-1)</f>
        <v>0.53048748746435592</v>
      </c>
      <c r="E72" s="6">
        <f ca="1">LN((RAND()^(-Results!$E$4))-1)</f>
        <v>-1.6670855025950406</v>
      </c>
      <c r="F72" s="6">
        <f ca="1">LN((RAND()^(-Results!$E$4))-1)</f>
        <v>-0.50923988120385233</v>
      </c>
      <c r="G72" s="6">
        <f ca="1">LN((RAND()^(-Results!$E$4))-1)</f>
        <v>-0.4928859098555512</v>
      </c>
      <c r="H72" s="6">
        <f t="shared" ca="1" si="91"/>
        <v>-0.62985427752534262</v>
      </c>
      <c r="I72" s="10">
        <f ca="1">SUMPRODUCT(J72:O72,Results!B$12:G$12)+Results!$E$5*H72</f>
        <v>28.531699788116313</v>
      </c>
      <c r="J72" s="10">
        <f ca="1">SUMPRODUCT($A72:$F72,Results!$B$15:$G$15)</f>
        <v>0.13597608202750766</v>
      </c>
      <c r="K72" s="10">
        <f ca="1">SUMPRODUCT($A72:$F72,Results!$B$16:$G$16)</f>
        <v>-5.615446521381986</v>
      </c>
      <c r="L72" s="10">
        <f ca="1">SUMPRODUCT($A72:$F72,Results!$B$17:$G$17)</f>
        <v>4.6841064205316192</v>
      </c>
      <c r="M72" s="10">
        <f ca="1">SUMPRODUCT($A72:$F72,Results!$B$18:$G$18)</f>
        <v>-1.4757543767111025</v>
      </c>
      <c r="N72" s="10">
        <f ca="1">SUMPRODUCT($A72:$F72,Results!$B$19:$G$19)</f>
        <v>7.5987718786403864</v>
      </c>
      <c r="O72" s="10">
        <f ca="1">SUMPRODUCT($A72:$F72,Results!$B$20:$G$20)</f>
        <v>-5.3491942662157088</v>
      </c>
      <c r="P72" s="10" cm="1">
        <f t="array" aca="1" ref="P72" ca="1">SUMPRODUCT(J72:O72,TRANSPOSE(BL$20:BL$25))+$AD$20-$BL$27</f>
        <v>31.088693176139248</v>
      </c>
      <c r="Q72" s="10" cm="1">
        <f t="array" aca="1" ref="Q72" ca="1">SUMPRODUCT(J72:O72,TRANSPOSE(ES$20:ES$25))+$AD$20-$ES$27</f>
        <v>31.476256612319048</v>
      </c>
      <c r="R72" s="10">
        <f ca="1">I72-Results!$E$5*H72</f>
        <v>31.051116898217686</v>
      </c>
      <c r="S72" s="10" cm="1">
        <f t="array" aca="1" ref="S72" ca="1">SUMPRODUCT(J72:O72,TRANSPOSE(AR$28:AR$33))+$AD$20-$AC$26</f>
        <v>37.557515109625371</v>
      </c>
      <c r="T72" s="10">
        <f ca="1">SUMPRODUCT(J72:O72,Results!K$9:P$9)</f>
        <v>30.943162701246969</v>
      </c>
      <c r="U72" s="10">
        <f ca="1">SUMPRODUCT(J72:O72,Results!K$9:P$9)+$AD$20-$AC$31</f>
        <v>30.928287142735833</v>
      </c>
      <c r="V72" s="10">
        <f t="shared" ca="1" si="92"/>
        <v>-2.556993388022935</v>
      </c>
      <c r="W72" s="10">
        <f t="shared" ca="1" si="93"/>
        <v>-2.9445568242027349</v>
      </c>
      <c r="X72" s="10">
        <f t="shared" ca="1" si="94"/>
        <v>-2.5194171101013723</v>
      </c>
      <c r="Y72" s="10">
        <f t="shared" ca="1" si="95"/>
        <v>-9.0258153215090573</v>
      </c>
      <c r="Z72" s="10">
        <f t="shared" ca="1" si="96"/>
        <v>28.808370549820005</v>
      </c>
      <c r="AA72" s="10">
        <f t="shared" ca="1" si="97"/>
        <v>-2.3965873546195198</v>
      </c>
    </row>
    <row r="73" spans="1:27">
      <c r="A73" s="6">
        <f ca="1">LN((RAND()^(-Results!$E$4))-1)</f>
        <v>-1.0466865449791616</v>
      </c>
      <c r="B73" s="6">
        <f ca="1">LN((RAND()^(-Results!$E$4))-1)</f>
        <v>0.22026503836653685</v>
      </c>
      <c r="C73" s="6">
        <f ca="1">LN((RAND()^(-Results!$E$4))-1)</f>
        <v>-0.67623212971697155</v>
      </c>
      <c r="D73" s="6">
        <f ca="1">LN((RAND()^(-Results!$E$4))-1)</f>
        <v>-1.9398205203730012</v>
      </c>
      <c r="E73" s="6">
        <f ca="1">LN((RAND()^(-Results!$E$4))-1)</f>
        <v>0.38111967922397549</v>
      </c>
      <c r="F73" s="6">
        <f ca="1">LN((RAND()^(-Results!$E$4))-1)</f>
        <v>-3.4592635771138642</v>
      </c>
      <c r="G73" s="6">
        <f ca="1">LN((RAND()^(-Results!$E$4))-1)</f>
        <v>1.0420209124512243</v>
      </c>
      <c r="H73" s="6">
        <f t="shared" ca="1" si="91"/>
        <v>0.90505254478143282</v>
      </c>
      <c r="I73" s="10">
        <f ca="1">SUMPRODUCT(J73:O73,Results!B$12:G$12)+Results!$E$5*H73</f>
        <v>35.285542427077189</v>
      </c>
      <c r="J73" s="10">
        <f ca="1">SUMPRODUCT($A73:$F73,Results!$B$15:$G$15)</f>
        <v>-7.6430968200384033</v>
      </c>
      <c r="K73" s="10">
        <f ca="1">SUMPRODUCT($A73:$F73,Results!$B$16:$G$16)</f>
        <v>-7.4819652042610487</v>
      </c>
      <c r="L73" s="10">
        <f ca="1">SUMPRODUCT($A73:$F73,Results!$B$17:$G$17)</f>
        <v>6.0516655789394562</v>
      </c>
      <c r="M73" s="10">
        <f ca="1">SUMPRODUCT($A73:$F73,Results!$B$18:$G$18)</f>
        <v>6.4585969184658909</v>
      </c>
      <c r="N73" s="10">
        <f ca="1">SUMPRODUCT($A73:$F73,Results!$B$19:$G$19)</f>
        <v>0.13412912800024723</v>
      </c>
      <c r="O73" s="10">
        <f ca="1">SUMPRODUCT($A73:$F73,Results!$B$20:$G$20)</f>
        <v>-4.1738960585122973</v>
      </c>
      <c r="P73" s="10" cm="1">
        <f t="array" aca="1" ref="P73" ca="1">SUMPRODUCT(J73:O73,TRANSPOSE(BL$20:BL$25))+$AD$20-$BL$27</f>
        <v>33.489577311153326</v>
      </c>
      <c r="Q73" s="10" cm="1">
        <f t="array" aca="1" ref="Q73" ca="1">SUMPRODUCT(J73:O73,TRANSPOSE(ES$20:ES$25))+$AD$20-$ES$27</f>
        <v>31.882058379217483</v>
      </c>
      <c r="R73" s="10">
        <f ca="1">I73-Results!$E$5*H73</f>
        <v>31.665332247951458</v>
      </c>
      <c r="S73" s="10" cm="1">
        <f t="array" aca="1" ref="S73" ca="1">SUMPRODUCT(J73:O73,TRANSPOSE(AR$28:AR$33))+$AD$20-$AC$26</f>
        <v>46.306984791410208</v>
      </c>
      <c r="T73" s="10">
        <f ca="1">SUMPRODUCT(J73:O73,Results!K$9:P$9)</f>
        <v>31.370579592541748</v>
      </c>
      <c r="U73" s="10">
        <f ca="1">SUMPRODUCT(J73:O73,Results!K$9:P$9)+$AD$20-$AC$31</f>
        <v>31.355704034030612</v>
      </c>
      <c r="V73" s="10">
        <f t="shared" ca="1" si="92"/>
        <v>1.7959651159238632</v>
      </c>
      <c r="W73" s="10">
        <f t="shared" ca="1" si="93"/>
        <v>3.4034840478597062</v>
      </c>
      <c r="X73" s="10">
        <f t="shared" ca="1" si="94"/>
        <v>3.6202101791257313</v>
      </c>
      <c r="Y73" s="10">
        <f t="shared" ca="1" si="95"/>
        <v>-11.021442364333019</v>
      </c>
      <c r="Z73" s="10">
        <f t="shared" ca="1" si="96"/>
        <v>35.562213188780881</v>
      </c>
      <c r="AA73" s="10">
        <f t="shared" ca="1" si="97"/>
        <v>3.9298383930465768</v>
      </c>
    </row>
    <row r="74" spans="1:27">
      <c r="A74" s="6">
        <f ca="1">LN((RAND()^(-Results!$E$4))-1)</f>
        <v>-3.5568284250428674</v>
      </c>
      <c r="B74" s="6">
        <f ca="1">LN((RAND()^(-Results!$E$4))-1)</f>
        <v>1.2157279643911725</v>
      </c>
      <c r="C74" s="6">
        <f ca="1">LN((RAND()^(-Results!$E$4))-1)</f>
        <v>2.576319457566262</v>
      </c>
      <c r="D74" s="6">
        <f ca="1">LN((RAND()^(-Results!$E$4))-1)</f>
        <v>1.3279279953519443</v>
      </c>
      <c r="E74" s="6">
        <f ca="1">LN((RAND()^(-Results!$E$4))-1)</f>
        <v>-0.67768063284607749</v>
      </c>
      <c r="F74" s="6">
        <f ca="1">LN((RAND()^(-Results!$E$4))-1)</f>
        <v>-2.1328919415853869</v>
      </c>
      <c r="G74" s="6">
        <f ca="1">LN((RAND()^(-Results!$E$4))-1)</f>
        <v>0.61793211361486322</v>
      </c>
      <c r="H74" s="6">
        <f t="shared" ca="1" si="91"/>
        <v>0.4809637459450718</v>
      </c>
      <c r="I74" s="10">
        <f ca="1">SUMPRODUCT(J74:O74,Results!B$12:G$12)+Results!$E$5*H74</f>
        <v>35.73243201472043</v>
      </c>
      <c r="J74" s="10">
        <f ca="1">SUMPRODUCT($A74:$F74,Results!$B$15:$G$15)</f>
        <v>-1.7338431330227528</v>
      </c>
      <c r="K74" s="10">
        <f ca="1">SUMPRODUCT($A74:$F74,Results!$B$16:$G$16)</f>
        <v>-2.1017920138243498</v>
      </c>
      <c r="L74" s="10">
        <f ca="1">SUMPRODUCT($A74:$F74,Results!$B$17:$G$17)</f>
        <v>9.6782294425348585</v>
      </c>
      <c r="M74" s="10">
        <f ca="1">SUMPRODUCT($A74:$F74,Results!$B$18:$G$18)</f>
        <v>1.2692376056043495</v>
      </c>
      <c r="N74" s="10">
        <f ca="1">SUMPRODUCT($A74:$F74,Results!$B$19:$G$19)</f>
        <v>2.343637920882796</v>
      </c>
      <c r="O74" s="10">
        <f ca="1">SUMPRODUCT($A74:$F74,Results!$B$20:$G$20)</f>
        <v>-2.2859692853544766</v>
      </c>
      <c r="P74" s="10" cm="1">
        <f t="array" aca="1" ref="P74" ca="1">SUMPRODUCT(J74:O74,TRANSPOSE(BL$20:BL$25))+$AD$20-$BL$27</f>
        <v>37.466490395528531</v>
      </c>
      <c r="Q74" s="10" cm="1">
        <f t="array" aca="1" ref="Q74" ca="1">SUMPRODUCT(J74:O74,TRANSPOSE(ES$20:ES$25))+$AD$20-$ES$27</f>
        <v>35.743332500113695</v>
      </c>
      <c r="R74" s="10">
        <f ca="1">I74-Results!$E$5*H74</f>
        <v>33.808577030940143</v>
      </c>
      <c r="S74" s="10" cm="1">
        <f t="array" aca="1" ref="S74" ca="1">SUMPRODUCT(J74:O74,TRANSPOSE(AR$28:AR$33))+$AD$20-$AC$26</f>
        <v>32.861296808659205</v>
      </c>
      <c r="T74" s="10">
        <f ca="1">SUMPRODUCT(J74:O74,Results!K$9:P$9)</f>
        <v>33.358871375409073</v>
      </c>
      <c r="U74" s="10">
        <f ca="1">SUMPRODUCT(J74:O74,Results!K$9:P$9)+$AD$20-$AC$31</f>
        <v>33.343995816897937</v>
      </c>
      <c r="V74" s="10">
        <f t="shared" ca="1" si="92"/>
        <v>-1.7340583808081007</v>
      </c>
      <c r="W74" s="10">
        <f t="shared" ca="1" si="93"/>
        <v>-1.0900485393264603E-2</v>
      </c>
      <c r="X74" s="10">
        <f t="shared" ca="1" si="94"/>
        <v>1.9238549837802879</v>
      </c>
      <c r="Y74" s="10">
        <f t="shared" ca="1" si="95"/>
        <v>2.8711352060612256</v>
      </c>
      <c r="Z74" s="10">
        <f t="shared" ca="1" si="96"/>
        <v>36.009102776424122</v>
      </c>
      <c r="AA74" s="10">
        <f t="shared" ca="1" si="97"/>
        <v>2.3884361978224931</v>
      </c>
    </row>
    <row r="75" spans="1:27">
      <c r="A75" s="6">
        <f ca="1">LN((RAND()^(-Results!$E$4))-1)</f>
        <v>2.5591383583073233</v>
      </c>
      <c r="B75" s="6">
        <f ca="1">LN((RAND()^(-Results!$E$4))-1)</f>
        <v>-1.4501899921063006</v>
      </c>
      <c r="C75" s="6">
        <f ca="1">LN((RAND()^(-Results!$E$4))-1)</f>
        <v>-0.95151209004472426</v>
      </c>
      <c r="D75" s="6">
        <f ca="1">LN((RAND()^(-Results!$E$4))-1)</f>
        <v>5.6814788396801843</v>
      </c>
      <c r="E75" s="6">
        <f ca="1">LN((RAND()^(-Results!$E$4))-1)</f>
        <v>2.692301259697516</v>
      </c>
      <c r="F75" s="6">
        <f ca="1">LN((RAND()^(-Results!$E$4))-1)</f>
        <v>-0.31356218914261269</v>
      </c>
      <c r="G75" s="6">
        <f ca="1">LN((RAND()^(-Results!$E$4))-1)</f>
        <v>0.60115978228125033</v>
      </c>
      <c r="H75" s="6">
        <f t="shared" ca="1" si="91"/>
        <v>0.46419141461145891</v>
      </c>
      <c r="I75" s="10">
        <f ca="1">SUMPRODUCT(J75:O75,Results!B$12:G$12)+Results!$E$5*H75</f>
        <v>-157.6647966152882</v>
      </c>
      <c r="J75" s="10">
        <f ca="1">SUMPRODUCT($A75:$F75,Results!$B$15:$G$15)</f>
        <v>15.823694685504195</v>
      </c>
      <c r="K75" s="10">
        <f ca="1">SUMPRODUCT($A75:$F75,Results!$B$16:$G$16)</f>
        <v>4.9716390152823591</v>
      </c>
      <c r="L75" s="10">
        <f ca="1">SUMPRODUCT($A75:$F75,Results!$B$17:$G$17)</f>
        <v>-30.273717238502009</v>
      </c>
      <c r="M75" s="10">
        <f ca="1">SUMPRODUCT($A75:$F75,Results!$B$18:$G$18)</f>
        <v>-6.5656475887417027</v>
      </c>
      <c r="N75" s="10">
        <f ca="1">SUMPRODUCT($A75:$F75,Results!$B$19:$G$19)</f>
        <v>-17.100410145407572</v>
      </c>
      <c r="O75" s="10">
        <f ca="1">SUMPRODUCT($A75:$F75,Results!$B$20:$G$20)</f>
        <v>11.964394461360298</v>
      </c>
      <c r="P75" s="10" cm="1">
        <f t="array" aca="1" ref="P75" ca="1">SUMPRODUCT(J75:O75,TRANSPOSE(BL$20:BL$25))+$AD$20-$BL$27</f>
        <v>-158.02942622461228</v>
      </c>
      <c r="Q75" s="10" cm="1">
        <f t="array" aca="1" ref="Q75" ca="1">SUMPRODUCT(J75:O75,TRANSPOSE(ES$20:ES$25))+$AD$20-$ES$27</f>
        <v>-157.96126102968927</v>
      </c>
      <c r="R75" s="10">
        <f ca="1">I75-Results!$E$5*H75</f>
        <v>-159.52156227373402</v>
      </c>
      <c r="S75" s="10" cm="1">
        <f t="array" aca="1" ref="S75" ca="1">SUMPRODUCT(J75:O75,TRANSPOSE(AR$28:AR$33))+$AD$20-$AC$26</f>
        <v>-136.77376356457768</v>
      </c>
      <c r="T75" s="10">
        <f ca="1">SUMPRODUCT(J75:O75,Results!K$9:P$9)</f>
        <v>-158.35267121224737</v>
      </c>
      <c r="U75" s="10">
        <f ca="1">SUMPRODUCT(J75:O75,Results!K$9:P$9)+$AD$20-$AC$31</f>
        <v>-158.36754677075851</v>
      </c>
      <c r="V75" s="10">
        <f t="shared" ca="1" si="92"/>
        <v>0.3646296093240835</v>
      </c>
      <c r="W75" s="10">
        <f t="shared" ca="1" si="93"/>
        <v>0.29646441440107196</v>
      </c>
      <c r="X75" s="10">
        <f t="shared" ca="1" si="94"/>
        <v>1.8567656584458234</v>
      </c>
      <c r="Y75" s="10">
        <f t="shared" ca="1" si="95"/>
        <v>-20.891033050710519</v>
      </c>
      <c r="Z75" s="10">
        <f t="shared" ca="1" si="96"/>
        <v>-157.38812585358451</v>
      </c>
      <c r="AA75" s="10">
        <f t="shared" ca="1" si="97"/>
        <v>0.70275015547031217</v>
      </c>
    </row>
    <row r="76" spans="1:27">
      <c r="A76" s="6">
        <f ca="1">LN((RAND()^(-Results!$E$4))-1)</f>
        <v>-0.35145274384267955</v>
      </c>
      <c r="B76" s="6">
        <f ca="1">LN((RAND()^(-Results!$E$4))-1)</f>
        <v>3.9369451090518979</v>
      </c>
      <c r="C76" s="6">
        <f ca="1">LN((RAND()^(-Results!$E$4))-1)</f>
        <v>3.0072936761139033</v>
      </c>
      <c r="D76" s="6">
        <f ca="1">LN((RAND()^(-Results!$E$4))-1)</f>
        <v>-2.198877126236245</v>
      </c>
      <c r="E76" s="6">
        <f ca="1">LN((RAND()^(-Results!$E$4))-1)</f>
        <v>-0.5987766778587218</v>
      </c>
      <c r="F76" s="6">
        <f ca="1">LN((RAND()^(-Results!$E$4))-1)</f>
        <v>-0.34518101227475412</v>
      </c>
      <c r="G76" s="6">
        <f ca="1">LN((RAND()^(-Results!$E$4))-1)</f>
        <v>-1.8584971859060784</v>
      </c>
      <c r="H76" s="6">
        <f t="shared" ca="1" si="91"/>
        <v>-1.9954655535758699</v>
      </c>
      <c r="I76" s="10">
        <f ca="1">SUMPRODUCT(J76:O76,Results!B$12:G$12)+Results!$E$5*H76</f>
        <v>45.208357430726636</v>
      </c>
      <c r="J76" s="10">
        <f ca="1">SUMPRODUCT($A76:$F76,Results!$B$15:$G$15)</f>
        <v>4.6608750345105445</v>
      </c>
      <c r="K76" s="10">
        <f ca="1">SUMPRODUCT($A76:$F76,Results!$B$16:$G$16)</f>
        <v>3.123696676439724</v>
      </c>
      <c r="L76" s="10">
        <f ca="1">SUMPRODUCT($A76:$F76,Results!$B$17:$G$17)</f>
        <v>15.708945958874255</v>
      </c>
      <c r="M76" s="10">
        <f ca="1">SUMPRODUCT($A76:$F76,Results!$B$18:$G$18)</f>
        <v>0.3799358817137457</v>
      </c>
      <c r="N76" s="10">
        <f ca="1">SUMPRODUCT($A76:$F76,Results!$B$19:$G$19)</f>
        <v>5.9561844060312348</v>
      </c>
      <c r="O76" s="10">
        <f ca="1">SUMPRODUCT($A76:$F76,Results!$B$20:$G$20)</f>
        <v>-1.7315189127707091</v>
      </c>
      <c r="P76" s="10" cm="1">
        <f t="array" aca="1" ref="P76" ca="1">SUMPRODUCT(J76:O76,TRANSPOSE(BL$20:BL$25))+$AD$20-$BL$27</f>
        <v>53.145693565879981</v>
      </c>
      <c r="Q76" s="10" cm="1">
        <f t="array" aca="1" ref="Q76" ca="1">SUMPRODUCT(J76:O76,TRANSPOSE(ES$20:ES$25))+$AD$20-$ES$27</f>
        <v>52.163430866063528</v>
      </c>
      <c r="R76" s="10">
        <f ca="1">I76-Results!$E$5*H76</f>
        <v>53.190219645030112</v>
      </c>
      <c r="S76" s="10" cm="1">
        <f t="array" aca="1" ref="S76" ca="1">SUMPRODUCT(J76:O76,TRANSPOSE(AR$28:AR$33))+$AD$20-$AC$26</f>
        <v>31.377012310812045</v>
      </c>
      <c r="T76" s="10">
        <f ca="1">SUMPRODUCT(J76:O76,Results!K$9:P$9)</f>
        <v>51.803306446053234</v>
      </c>
      <c r="U76" s="10">
        <f ca="1">SUMPRODUCT(J76:O76,Results!K$9:P$9)+$AD$20-$AC$31</f>
        <v>51.788430887542098</v>
      </c>
      <c r="V76" s="10">
        <f t="shared" ca="1" si="92"/>
        <v>-7.9373361351533447</v>
      </c>
      <c r="W76" s="10">
        <f t="shared" ca="1" si="93"/>
        <v>-6.9550734353368924</v>
      </c>
      <c r="X76" s="10">
        <f t="shared" ca="1" si="94"/>
        <v>-7.9818622143034759</v>
      </c>
      <c r="Y76" s="10">
        <f t="shared" ca="1" si="95"/>
        <v>13.831345119914591</v>
      </c>
      <c r="Z76" s="10">
        <f t="shared" ca="1" si="96"/>
        <v>45.485028192430327</v>
      </c>
      <c r="AA76" s="10">
        <f t="shared" ca="1" si="97"/>
        <v>-6.5800734568154624</v>
      </c>
    </row>
    <row r="77" spans="1:27">
      <c r="A77" s="6">
        <f ca="1">LN((RAND()^(-Results!$E$4))-1)</f>
        <v>-1.386972614917185</v>
      </c>
      <c r="B77" s="6">
        <f ca="1">LN((RAND()^(-Results!$E$4))-1)</f>
        <v>-2.0474715219466293</v>
      </c>
      <c r="C77" s="6">
        <f ca="1">LN((RAND()^(-Results!$E$4))-1)</f>
        <v>1.3201359456042245</v>
      </c>
      <c r="D77" s="6">
        <f ca="1">LN((RAND()^(-Results!$E$4))-1)</f>
        <v>1.5630347984662258</v>
      </c>
      <c r="E77" s="6">
        <f ca="1">LN((RAND()^(-Results!$E$4))-1)</f>
        <v>-0.47043937289775289</v>
      </c>
      <c r="F77" s="6">
        <f ca="1">LN((RAND()^(-Results!$E$4))-1)</f>
        <v>-1.6025266577568003</v>
      </c>
      <c r="G77" s="6">
        <f ca="1">LN((RAND()^(-Results!$E$4))-1)</f>
        <v>3.5089175317204138</v>
      </c>
      <c r="H77" s="6">
        <f t="shared" ca="1" si="91"/>
        <v>3.3719491640506223</v>
      </c>
      <c r="I77" s="10">
        <f ca="1">SUMPRODUCT(J77:O77,Results!B$12:G$12)+Results!$E$5*H77</f>
        <v>14.620547180693279</v>
      </c>
      <c r="J77" s="10">
        <f ca="1">SUMPRODUCT($A77:$F77,Results!$B$15:$G$15)</f>
        <v>0.56887001848013863</v>
      </c>
      <c r="K77" s="10">
        <f ca="1">SUMPRODUCT($A77:$F77,Results!$B$16:$G$16)</f>
        <v>-5.6165795322057477</v>
      </c>
      <c r="L77" s="10">
        <f ca="1">SUMPRODUCT($A77:$F77,Results!$B$17:$G$17)</f>
        <v>0.11210333328157379</v>
      </c>
      <c r="M77" s="10">
        <f ca="1">SUMPRODUCT($A77:$F77,Results!$B$18:$G$18)</f>
        <v>0.15609569180026589</v>
      </c>
      <c r="N77" s="10">
        <f ca="1">SUMPRODUCT($A77:$F77,Results!$B$19:$G$19)</f>
        <v>0.8098002963336548</v>
      </c>
      <c r="O77" s="10">
        <f ca="1">SUMPRODUCT($A77:$F77,Results!$B$20:$G$20)</f>
        <v>-3.2705298577910829</v>
      </c>
      <c r="P77" s="10" cm="1">
        <f t="array" aca="1" ref="P77" ca="1">SUMPRODUCT(J77:O77,TRANSPOSE(BL$20:BL$25))+$AD$20-$BL$27</f>
        <v>2.7340457598737111</v>
      </c>
      <c r="Q77" s="10" cm="1">
        <f t="array" aca="1" ref="Q77" ca="1">SUMPRODUCT(J77:O77,TRANSPOSE(ES$20:ES$25))+$AD$20-$ES$27</f>
        <v>2.3915772497738961</v>
      </c>
      <c r="R77" s="10">
        <f ca="1">I77-Results!$E$5*H77</f>
        <v>1.1327505244907901</v>
      </c>
      <c r="S77" s="10" cm="1">
        <f t="array" aca="1" ref="S77" ca="1">SUMPRODUCT(J77:O77,TRANSPOSE(AR$28:AR$33))+$AD$20-$AC$26</f>
        <v>16.838370319637789</v>
      </c>
      <c r="T77" s="10">
        <f ca="1">SUMPRODUCT(J77:O77,Results!K$9:P$9)</f>
        <v>1.2192682885650354</v>
      </c>
      <c r="U77" s="10">
        <f ca="1">SUMPRODUCT(J77:O77,Results!K$9:P$9)+$AD$20-$AC$31</f>
        <v>1.2043927300538999</v>
      </c>
      <c r="V77" s="10">
        <f t="shared" ca="1" si="92"/>
        <v>11.886501420819569</v>
      </c>
      <c r="W77" s="10">
        <f t="shared" ca="1" si="93"/>
        <v>12.228969930919384</v>
      </c>
      <c r="X77" s="10">
        <f t="shared" ca="1" si="94"/>
        <v>13.487796656202489</v>
      </c>
      <c r="Y77" s="10">
        <f t="shared" ca="1" si="95"/>
        <v>-2.2178231389445102</v>
      </c>
      <c r="Z77" s="10">
        <f t="shared" ca="1" si="96"/>
        <v>14.897217942396971</v>
      </c>
      <c r="AA77" s="10">
        <f t="shared" ca="1" si="97"/>
        <v>13.416154450639379</v>
      </c>
    </row>
    <row r="78" spans="1:27">
      <c r="A78" s="6">
        <f ca="1">LN((RAND()^(-Results!$E$4))-1)</f>
        <v>-1.4963232106731579</v>
      </c>
      <c r="B78" s="6">
        <f ca="1">LN((RAND()^(-Results!$E$4))-1)</f>
        <v>-0.32875456709473472</v>
      </c>
      <c r="C78" s="6">
        <f ca="1">LN((RAND()^(-Results!$E$4))-1)</f>
        <v>-8.7232447190899579E-2</v>
      </c>
      <c r="D78" s="6">
        <f ca="1">LN((RAND()^(-Results!$E$4))-1)</f>
        <v>-0.42656334435718307</v>
      </c>
      <c r="E78" s="6">
        <f ca="1">LN((RAND()^(-Results!$E$4))-1)</f>
        <v>-0.61809473495506873</v>
      </c>
      <c r="F78" s="6">
        <f ca="1">LN((RAND()^(-Results!$E$4))-1)</f>
        <v>1.4711321576916021</v>
      </c>
      <c r="G78" s="6">
        <f ca="1">LN((RAND()^(-Results!$E$4))-1)</f>
        <v>0.37043237984724914</v>
      </c>
      <c r="H78" s="6">
        <f t="shared" ca="1" si="91"/>
        <v>0.23346401217745771</v>
      </c>
      <c r="I78" s="10">
        <f ca="1">SUMPRODUCT(J78:O78,Results!B$12:G$12)+Results!$E$5*H78</f>
        <v>35.525535670863874</v>
      </c>
      <c r="J78" s="10">
        <f ca="1">SUMPRODUCT($A78:$F78,Results!$B$15:$G$15)</f>
        <v>-6.8262871990150611</v>
      </c>
      <c r="K78" s="10">
        <f ca="1">SUMPRODUCT($A78:$F78,Results!$B$16:$G$16)</f>
        <v>0.67014864630733717</v>
      </c>
      <c r="L78" s="10">
        <f ca="1">SUMPRODUCT($A78:$F78,Results!$B$17:$G$17)</f>
        <v>5.7022257870682411</v>
      </c>
      <c r="M78" s="10">
        <f ca="1">SUMPRODUCT($A78:$F78,Results!$B$18:$G$18)</f>
        <v>1.5098326741840062</v>
      </c>
      <c r="N78" s="10">
        <f ca="1">SUMPRODUCT($A78:$F78,Results!$B$19:$G$19)</f>
        <v>2.0604602256822044</v>
      </c>
      <c r="O78" s="10">
        <f ca="1">SUMPRODUCT($A78:$F78,Results!$B$20:$G$20)</f>
        <v>-2.2429251515323863</v>
      </c>
      <c r="P78" s="10" cm="1">
        <f t="array" aca="1" ref="P78" ca="1">SUMPRODUCT(J78:O78,TRANSPOSE(BL$20:BL$25))+$AD$20-$BL$27</f>
        <v>34.070899115217046</v>
      </c>
      <c r="Q78" s="10" cm="1">
        <f t="array" aca="1" ref="Q78" ca="1">SUMPRODUCT(J78:O78,TRANSPOSE(ES$20:ES$25))+$AD$20-$ES$27</f>
        <v>34.654125300717126</v>
      </c>
      <c r="R78" s="10">
        <f ca="1">I78-Results!$E$5*H78</f>
        <v>34.591679622154047</v>
      </c>
      <c r="S78" s="10" cm="1">
        <f t="array" aca="1" ref="S78" ca="1">SUMPRODUCT(J78:O78,TRANSPOSE(AR$28:AR$33))+$AD$20-$AC$26</f>
        <v>27.300830832029785</v>
      </c>
      <c r="T78" s="10">
        <f ca="1">SUMPRODUCT(J78:O78,Results!K$9:P$9)</f>
        <v>34.73458285639083</v>
      </c>
      <c r="U78" s="10">
        <f ca="1">SUMPRODUCT(J78:O78,Results!K$9:P$9)+$AD$20-$AC$31</f>
        <v>34.719707297879694</v>
      </c>
      <c r="V78" s="10">
        <f t="shared" ca="1" si="92"/>
        <v>1.4546365556468288</v>
      </c>
      <c r="W78" s="10">
        <f t="shared" ca="1" si="93"/>
        <v>0.87141037014674794</v>
      </c>
      <c r="X78" s="10">
        <f t="shared" ca="1" si="94"/>
        <v>0.93385604870982775</v>
      </c>
      <c r="Y78" s="10">
        <f t="shared" ca="1" si="95"/>
        <v>8.2247048388340893</v>
      </c>
      <c r="Z78" s="10">
        <f t="shared" ca="1" si="96"/>
        <v>35.802206432567566</v>
      </c>
      <c r="AA78" s="10">
        <f t="shared" ca="1" si="97"/>
        <v>0.80582837298418042</v>
      </c>
    </row>
    <row r="79" spans="1:27">
      <c r="A79" s="6">
        <f ca="1">LN((RAND()^(-Results!$E$4))-1)</f>
        <v>7.1202808199258727E-2</v>
      </c>
      <c r="B79" s="6">
        <f ca="1">LN((RAND()^(-Results!$E$4))-1)</f>
        <v>-0.13199801142472531</v>
      </c>
      <c r="C79" s="6">
        <f ca="1">LN((RAND()^(-Results!$E$4))-1)</f>
        <v>-0.44433691464228386</v>
      </c>
      <c r="D79" s="6">
        <f ca="1">LN((RAND()^(-Results!$E$4))-1)</f>
        <v>0.5740922072466037</v>
      </c>
      <c r="E79" s="6">
        <f ca="1">LN((RAND()^(-Results!$E$4))-1)</f>
        <v>2.3515300399169212</v>
      </c>
      <c r="F79" s="6">
        <f ca="1">LN((RAND()^(-Results!$E$4))-1)</f>
        <v>-0.73386957136895448</v>
      </c>
      <c r="G79" s="6">
        <f ca="1">LN((RAND()^(-Results!$E$4))-1)</f>
        <v>-0.8200288680701705</v>
      </c>
      <c r="H79" s="6">
        <f t="shared" ca="1" si="91"/>
        <v>-0.95699723573996187</v>
      </c>
      <c r="I79" s="10">
        <f ca="1">SUMPRODUCT(J79:O79,Results!B$12:G$12)+Results!$E$5*H79</f>
        <v>-47.495838738264112</v>
      </c>
      <c r="J79" s="10">
        <f ca="1">SUMPRODUCT($A79:$F79,Results!$B$15:$G$15)</f>
        <v>-0.59922871839074343</v>
      </c>
      <c r="K79" s="10">
        <f ca="1">SUMPRODUCT($A79:$F79,Results!$B$16:$G$16)</f>
        <v>0.17557445374117564</v>
      </c>
      <c r="L79" s="10">
        <f ca="1">SUMPRODUCT($A79:$F79,Results!$B$17:$G$17)</f>
        <v>-6.6234240033670293</v>
      </c>
      <c r="M79" s="10">
        <f ca="1">SUMPRODUCT($A79:$F79,Results!$B$18:$G$18)</f>
        <v>4.5223297177152002</v>
      </c>
      <c r="N79" s="10">
        <f ca="1">SUMPRODUCT($A79:$F79,Results!$B$19:$G$19)</f>
        <v>-12.848811653680382</v>
      </c>
      <c r="O79" s="10">
        <f ca="1">SUMPRODUCT($A79:$F79,Results!$B$20:$G$20)</f>
        <v>1.9915883086226622</v>
      </c>
      <c r="P79" s="10" cm="1">
        <f t="array" aca="1" ref="P79" ca="1">SUMPRODUCT(J79:O79,TRANSPOSE(BL$20:BL$25))+$AD$20-$BL$27</f>
        <v>-42.767675965038933</v>
      </c>
      <c r="Q79" s="10" cm="1">
        <f t="array" aca="1" ref="Q79" ca="1">SUMPRODUCT(J79:O79,TRANSPOSE(ES$20:ES$25))+$AD$20-$ES$27</f>
        <v>-43.195076438691842</v>
      </c>
      <c r="R79" s="10">
        <f ca="1">I79-Results!$E$5*H79</f>
        <v>-43.667849795304264</v>
      </c>
      <c r="S79" s="10" cm="1">
        <f t="array" aca="1" ref="S79" ca="1">SUMPRODUCT(J79:O79,TRANSPOSE(AR$28:AR$33))+$AD$20-$AC$26</f>
        <v>-27.720110700547362</v>
      </c>
      <c r="T79" s="10">
        <f ca="1">SUMPRODUCT(J79:O79,Results!K$9:P$9)</f>
        <v>-43.349795076600245</v>
      </c>
      <c r="U79" s="10">
        <f ca="1">SUMPRODUCT(J79:O79,Results!K$9:P$9)+$AD$20-$AC$31</f>
        <v>-43.364670635111381</v>
      </c>
      <c r="V79" s="10">
        <f t="shared" ca="1" si="92"/>
        <v>-4.7281627732251792</v>
      </c>
      <c r="W79" s="10">
        <f t="shared" ca="1" si="93"/>
        <v>-4.3007622995722699</v>
      </c>
      <c r="X79" s="10">
        <f t="shared" ca="1" si="94"/>
        <v>-3.8279889429598484</v>
      </c>
      <c r="Y79" s="10">
        <f t="shared" ca="1" si="95"/>
        <v>-19.77572803771675</v>
      </c>
      <c r="Z79" s="10">
        <f t="shared" ca="1" si="96"/>
        <v>-47.219167976560421</v>
      </c>
      <c r="AA79" s="10">
        <f t="shared" ca="1" si="97"/>
        <v>-4.1311681031527314</v>
      </c>
    </row>
    <row r="80" spans="1:27">
      <c r="A80" s="6">
        <f ca="1">LN((RAND()^(-Results!$E$4))-1)</f>
        <v>2.2272488356713644</v>
      </c>
      <c r="B80" s="6">
        <f ca="1">LN((RAND()^(-Results!$E$4))-1)</f>
        <v>5.1089827428402961</v>
      </c>
      <c r="C80" s="6">
        <f ca="1">LN((RAND()^(-Results!$E$4))-1)</f>
        <v>-0.60380290624674005</v>
      </c>
      <c r="D80" s="6">
        <f ca="1">LN((RAND()^(-Results!$E$4))-1)</f>
        <v>1.7471195965541468</v>
      </c>
      <c r="E80" s="6">
        <f ca="1">LN((RAND()^(-Results!$E$4))-1)</f>
        <v>1.2922039775768124</v>
      </c>
      <c r="F80" s="6">
        <f ca="1">LN((RAND()^(-Results!$E$4))-1)</f>
        <v>-0.16180513632947019</v>
      </c>
      <c r="G80" s="6">
        <f ca="1">LN((RAND()^(-Results!$E$4))-1)</f>
        <v>2.7032337342280979</v>
      </c>
      <c r="H80" s="6">
        <f t="shared" ca="1" si="91"/>
        <v>2.5662653665583064</v>
      </c>
      <c r="I80" s="10">
        <f ca="1">SUMPRODUCT(J80:O80,Results!B$12:G$12)+Results!$E$5*H80</f>
        <v>-67.397142950476095</v>
      </c>
      <c r="J80" s="10">
        <f ca="1">SUMPRODUCT($A80:$F80,Results!$B$15:$G$15)</f>
        <v>13.37359524398013</v>
      </c>
      <c r="K80" s="10">
        <f ca="1">SUMPRODUCT($A80:$F80,Results!$B$16:$G$16)</f>
        <v>11.98340754064137</v>
      </c>
      <c r="L80" s="10">
        <f ca="1">SUMPRODUCT($A80:$F80,Results!$B$17:$G$17)</f>
        <v>-11.447596986458041</v>
      </c>
      <c r="M80" s="10">
        <f ca="1">SUMPRODUCT($A80:$F80,Results!$B$18:$G$18)</f>
        <v>-7.0466744388659501</v>
      </c>
      <c r="N80" s="10">
        <f ca="1">SUMPRODUCT($A80:$F80,Results!$B$19:$G$19)</f>
        <v>-4.9258495493121606</v>
      </c>
      <c r="O80" s="10">
        <f ca="1">SUMPRODUCT($A80:$F80,Results!$B$20:$G$20)</f>
        <v>13.353798605189477</v>
      </c>
      <c r="P80" s="10" cm="1">
        <f t="array" aca="1" ref="P80" ca="1">SUMPRODUCT(J80:O80,TRANSPOSE(BL$20:BL$25))+$AD$20-$BL$27</f>
        <v>-76.369924143844685</v>
      </c>
      <c r="Q80" s="10" cm="1">
        <f t="array" aca="1" ref="Q80" ca="1">SUMPRODUCT(J80:O80,TRANSPOSE(ES$20:ES$25))+$AD$20-$ES$27</f>
        <v>-77.768947300218613</v>
      </c>
      <c r="R80" s="10">
        <f ca="1">I80-Results!$E$5*H80</f>
        <v>-77.662204416709315</v>
      </c>
      <c r="S80" s="10" cm="1">
        <f t="array" aca="1" ref="S80" ca="1">SUMPRODUCT(J80:O80,TRANSPOSE(AR$28:AR$33))+$AD$20-$AC$26</f>
        <v>-98.588929797091168</v>
      </c>
      <c r="T80" s="10">
        <f ca="1">SUMPRODUCT(J80:O80,Results!K$9:P$9)</f>
        <v>-77.853541120120468</v>
      </c>
      <c r="U80" s="10">
        <f ca="1">SUMPRODUCT(J80:O80,Results!K$9:P$9)+$AD$20-$AC$31</f>
        <v>-77.868416678631604</v>
      </c>
      <c r="V80" s="10">
        <f t="shared" ca="1" si="92"/>
        <v>8.9727811933685899</v>
      </c>
      <c r="W80" s="10">
        <f t="shared" ca="1" si="93"/>
        <v>10.371804349742519</v>
      </c>
      <c r="X80" s="10">
        <f t="shared" ca="1" si="94"/>
        <v>10.26506146623322</v>
      </c>
      <c r="Y80" s="10">
        <f t="shared" ca="1" si="95"/>
        <v>31.191786846615074</v>
      </c>
      <c r="Z80" s="10">
        <f t="shared" ca="1" si="96"/>
        <v>-67.120472188772396</v>
      </c>
      <c r="AA80" s="10">
        <f t="shared" ca="1" si="97"/>
        <v>10.471273728155509</v>
      </c>
    </row>
    <row r="81" spans="1:27">
      <c r="A81" s="6">
        <f ca="1">LN((RAND()^(-Results!$E$4))-1)</f>
        <v>0.77457721054155759</v>
      </c>
      <c r="B81" s="6">
        <f ca="1">LN((RAND()^(-Results!$E$4))-1)</f>
        <v>0.38001145583331203</v>
      </c>
      <c r="C81" s="6">
        <f ca="1">LN((RAND()^(-Results!$E$4))-1)</f>
        <v>-1.1884038796607437</v>
      </c>
      <c r="D81" s="6">
        <f ca="1">LN((RAND()^(-Results!$E$4))-1)</f>
        <v>-0.44420750831639477</v>
      </c>
      <c r="E81" s="6">
        <f ca="1">LN((RAND()^(-Results!$E$4))-1)</f>
        <v>2.1900388792697947</v>
      </c>
      <c r="F81" s="6">
        <f ca="1">LN((RAND()^(-Results!$E$4))-1)</f>
        <v>-6.1356317298776153</v>
      </c>
      <c r="G81" s="6">
        <f ca="1">LN((RAND()^(-Results!$E$4))-1)</f>
        <v>-0.46782882288611211</v>
      </c>
      <c r="H81" s="6">
        <f t="shared" ca="1" si="91"/>
        <v>-0.60479719055590353</v>
      </c>
      <c r="I81" s="10">
        <f ca="1">SUMPRODUCT(J81:O81,Results!B$12:G$12)+Results!$E$5*H81</f>
        <v>-45.514485299254176</v>
      </c>
      <c r="J81" s="10">
        <f ca="1">SUMPRODUCT($A81:$F81,Results!$B$15:$G$15)</f>
        <v>0.88269068620490088</v>
      </c>
      <c r="K81" s="10">
        <f ca="1">SUMPRODUCT($A81:$F81,Results!$B$16:$G$16)</f>
        <v>-8.6485159949655408</v>
      </c>
      <c r="L81" s="10">
        <f ca="1">SUMPRODUCT($A81:$F81,Results!$B$17:$G$17)</f>
        <v>-7.0011441020101302</v>
      </c>
      <c r="M81" s="10">
        <f ca="1">SUMPRODUCT($A81:$F81,Results!$B$18:$G$18)</f>
        <v>5.6953247606386315</v>
      </c>
      <c r="N81" s="10">
        <f ca="1">SUMPRODUCT($A81:$F81,Results!$B$19:$G$19)</f>
        <v>-8.4106381841395716</v>
      </c>
      <c r="O81" s="10">
        <f ca="1">SUMPRODUCT($A81:$F81,Results!$B$20:$G$20)</f>
        <v>0.67675100192022764</v>
      </c>
      <c r="P81" s="10" cm="1">
        <f t="array" aca="1" ref="P81" ca="1">SUMPRODUCT(J81:O81,TRANSPOSE(BL$20:BL$25))+$AD$20-$BL$27</f>
        <v>-39.597088840018181</v>
      </c>
      <c r="Q81" s="10" cm="1">
        <f t="array" aca="1" ref="Q81" ca="1">SUMPRODUCT(J81:O81,TRANSPOSE(ES$20:ES$25))+$AD$20-$ES$27</f>
        <v>-42.365286228530529</v>
      </c>
      <c r="R81" s="10">
        <f ca="1">I81-Results!$E$5*H81</f>
        <v>-43.095296537030563</v>
      </c>
      <c r="S81" s="10" cm="1">
        <f t="array" aca="1" ref="S81" ca="1">SUMPRODUCT(J81:O81,TRANSPOSE(AR$28:AR$33))+$AD$20-$AC$26</f>
        <v>-9.3331986366595618</v>
      </c>
      <c r="T81" s="10">
        <f ca="1">SUMPRODUCT(J81:O81,Results!K$9:P$9)</f>
        <v>-43.250138227905353</v>
      </c>
      <c r="U81" s="10">
        <f ca="1">SUMPRODUCT(J81:O81,Results!K$9:P$9)+$AD$20-$AC$31</f>
        <v>-43.265013786416489</v>
      </c>
      <c r="V81" s="10">
        <f t="shared" ca="1" si="92"/>
        <v>-5.9173964592359951</v>
      </c>
      <c r="W81" s="10">
        <f t="shared" ca="1" si="93"/>
        <v>-3.1491990707236468</v>
      </c>
      <c r="X81" s="10">
        <f t="shared" ca="1" si="94"/>
        <v>-2.4191887622236123</v>
      </c>
      <c r="Y81" s="10">
        <f t="shared" ca="1" si="95"/>
        <v>-36.181286662594616</v>
      </c>
      <c r="Z81" s="10">
        <f t="shared" ca="1" si="96"/>
        <v>-45.237814537550484</v>
      </c>
      <c r="AA81" s="10">
        <f t="shared" ca="1" si="97"/>
        <v>-2.2494715128376868</v>
      </c>
    </row>
    <row r="82" spans="1:27">
      <c r="A82" s="6">
        <f ca="1">LN((RAND()^(-Results!$E$4))-1)</f>
        <v>1.7653999004131031</v>
      </c>
      <c r="B82" s="6">
        <f ca="1">LN((RAND()^(-Results!$E$4))-1)</f>
        <v>-0.43029360603803107</v>
      </c>
      <c r="C82" s="6">
        <f ca="1">LN((RAND()^(-Results!$E$4))-1)</f>
        <v>5.0377513557677585</v>
      </c>
      <c r="D82" s="6">
        <f ca="1">LN((RAND()^(-Results!$E$4))-1)</f>
        <v>-1.6513759558932581</v>
      </c>
      <c r="E82" s="6">
        <f ca="1">LN((RAND()^(-Results!$E$4))-1)</f>
        <v>0.96921573373418868</v>
      </c>
      <c r="F82" s="6">
        <f ca="1">LN((RAND()^(-Results!$E$4))-1)</f>
        <v>1.6557813745668766</v>
      </c>
      <c r="G82" s="6">
        <f ca="1">LN((RAND()^(-Results!$E$4))-1)</f>
        <v>1.8345474995802371</v>
      </c>
      <c r="H82" s="6">
        <f t="shared" ca="1" si="91"/>
        <v>1.6975791319104456</v>
      </c>
      <c r="I82" s="10">
        <f ca="1">SUMPRODUCT(J82:O82,Results!B$12:G$12)+Results!$E$5*H82</f>
        <v>17.694441070069885</v>
      </c>
      <c r="J82" s="10">
        <f ca="1">SUMPRODUCT($A82:$F82,Results!$B$15:$G$15)</f>
        <v>12.587915339323473</v>
      </c>
      <c r="K82" s="10">
        <f ca="1">SUMPRODUCT($A82:$F82,Results!$B$16:$G$16)</f>
        <v>0.288734793661789</v>
      </c>
      <c r="L82" s="10">
        <f ca="1">SUMPRODUCT($A82:$F82,Results!$B$17:$G$17)</f>
        <v>8.9117985037914575</v>
      </c>
      <c r="M82" s="10">
        <f ca="1">SUMPRODUCT($A82:$F82,Results!$B$18:$G$18)</f>
        <v>2.4383492940084004</v>
      </c>
      <c r="N82" s="10">
        <f ca="1">SUMPRODUCT($A82:$F82,Results!$B$19:$G$19)</f>
        <v>-4.3228261501520819</v>
      </c>
      <c r="O82" s="10">
        <f ca="1">SUMPRODUCT($A82:$F82,Results!$B$20:$G$20)</f>
        <v>-6.0330750285147721</v>
      </c>
      <c r="P82" s="10" cm="1">
        <f t="array" aca="1" ref="P82" ca="1">SUMPRODUCT(J82:O82,TRANSPOSE(BL$20:BL$25))+$AD$20-$BL$27</f>
        <v>7.5977411128225407</v>
      </c>
      <c r="Q82" s="10" cm="1">
        <f t="array" aca="1" ref="Q82" ca="1">SUMPRODUCT(J82:O82,TRANSPOSE(ES$20:ES$25))+$AD$20-$ES$27</f>
        <v>8.9998955093046273</v>
      </c>
      <c r="R82" s="10">
        <f ca="1">I82-Results!$E$5*H82</f>
        <v>10.904124542428104</v>
      </c>
      <c r="S82" s="10" cm="1">
        <f t="array" aca="1" ref="S82" ca="1">SUMPRODUCT(J82:O82,TRANSPOSE(AR$28:AR$33))+$AD$20-$AC$26</f>
        <v>14.546881271297321</v>
      </c>
      <c r="T82" s="10">
        <f ca="1">SUMPRODUCT(J82:O82,Results!K$9:P$9)</f>
        <v>9.7262551386335296</v>
      </c>
      <c r="U82" s="10">
        <f ca="1">SUMPRODUCT(J82:O82,Results!K$9:P$9)+$AD$20-$AC$31</f>
        <v>9.7113795801223937</v>
      </c>
      <c r="V82" s="10">
        <f t="shared" ca="1" si="92"/>
        <v>10.096699957247345</v>
      </c>
      <c r="W82" s="10">
        <f t="shared" ca="1" si="93"/>
        <v>8.694545560765258</v>
      </c>
      <c r="X82" s="10">
        <f t="shared" ca="1" si="94"/>
        <v>6.7903165276417816</v>
      </c>
      <c r="Y82" s="10">
        <f t="shared" ca="1" si="95"/>
        <v>3.1475597987725639</v>
      </c>
      <c r="Z82" s="10">
        <f t="shared" ca="1" si="96"/>
        <v>17.971111831773577</v>
      </c>
      <c r="AA82" s="10">
        <f t="shared" ca="1" si="97"/>
        <v>7.9830614899474917</v>
      </c>
    </row>
    <row r="83" spans="1:27">
      <c r="A83" s="6">
        <f ca="1">LN((RAND()^(-Results!$E$4))-1)</f>
        <v>2.2179558709685749</v>
      </c>
      <c r="B83" s="6">
        <f ca="1">LN((RAND()^(-Results!$E$4))-1)</f>
        <v>2.2043428135416305</v>
      </c>
      <c r="C83" s="6">
        <f ca="1">LN((RAND()^(-Results!$E$4))-1)</f>
        <v>0.6401910023647166</v>
      </c>
      <c r="D83" s="6">
        <f ca="1">LN((RAND()^(-Results!$E$4))-1)</f>
        <v>2.5918584184428846</v>
      </c>
      <c r="E83" s="6">
        <f ca="1">LN((RAND()^(-Results!$E$4))-1)</f>
        <v>-0.30056168781028625</v>
      </c>
      <c r="F83" s="6">
        <f ca="1">LN((RAND()^(-Results!$E$4))-1)</f>
        <v>-3.7177658780897578E-2</v>
      </c>
      <c r="G83" s="6">
        <f ca="1">LN((RAND()^(-Results!$E$4))-1)</f>
        <v>0.38152082671830728</v>
      </c>
      <c r="H83" s="6">
        <f t="shared" ca="1" si="91"/>
        <v>0.24455245904851586</v>
      </c>
      <c r="I83" s="10">
        <f ca="1">SUMPRODUCT(J83:O83,Results!B$12:G$12)+Results!$E$5*H83</f>
        <v>-62.561722862543924</v>
      </c>
      <c r="J83" s="10">
        <f ca="1">SUMPRODUCT($A83:$F83,Results!$B$15:$G$15)</f>
        <v>16.299588088736073</v>
      </c>
      <c r="K83" s="10">
        <f ca="1">SUMPRODUCT($A83:$F83,Results!$B$16:$G$16)</f>
        <v>7.0616279036798453</v>
      </c>
      <c r="L83" s="10">
        <f ca="1">SUMPRODUCT($A83:$F83,Results!$B$17:$G$17)</f>
        <v>-10.617808872498433</v>
      </c>
      <c r="M83" s="10">
        <f ca="1">SUMPRODUCT($A83:$F83,Results!$B$18:$G$18)</f>
        <v>-10.107752396490403</v>
      </c>
      <c r="N83" s="10">
        <f ca="1">SUMPRODUCT($A83:$F83,Results!$B$19:$G$19)</f>
        <v>2.0961532656640225</v>
      </c>
      <c r="O83" s="10">
        <f ca="1">SUMPRODUCT($A83:$F83,Results!$B$20:$G$20)</f>
        <v>8.8978069296689704</v>
      </c>
      <c r="P83" s="10" cm="1">
        <f t="array" aca="1" ref="P83" ca="1">SUMPRODUCT(J83:O83,TRANSPOSE(BL$20:BL$25))+$AD$20-$BL$27</f>
        <v>-63.029532953791737</v>
      </c>
      <c r="Q83" s="10" cm="1">
        <f t="array" aca="1" ref="Q83" ca="1">SUMPRODUCT(J83:O83,TRANSPOSE(ES$20:ES$25))+$AD$20-$ES$27</f>
        <v>-63.492393480505932</v>
      </c>
      <c r="R83" s="10">
        <f ca="1">I83-Results!$E$5*H83</f>
        <v>-63.539932698737985</v>
      </c>
      <c r="S83" s="10" cm="1">
        <f t="array" aca="1" ref="S83" ca="1">SUMPRODUCT(J83:O83,TRANSPOSE(AR$28:AR$33))+$AD$20-$AC$26</f>
        <v>-76.816890403691502</v>
      </c>
      <c r="T83" s="10">
        <f ca="1">SUMPRODUCT(J83:O83,Results!K$9:P$9)</f>
        <v>-63.702291654029793</v>
      </c>
      <c r="U83" s="10">
        <f ca="1">SUMPRODUCT(J83:O83,Results!K$9:P$9)+$AD$20-$AC$31</f>
        <v>-63.717167212540929</v>
      </c>
      <c r="V83" s="10">
        <f t="shared" ca="1" si="92"/>
        <v>0.46781009124781292</v>
      </c>
      <c r="W83" s="10">
        <f t="shared" ca="1" si="93"/>
        <v>0.9306706179620079</v>
      </c>
      <c r="X83" s="10">
        <f t="shared" ca="1" si="94"/>
        <v>0.97820983619406121</v>
      </c>
      <c r="Y83" s="10">
        <f t="shared" ca="1" si="95"/>
        <v>14.255167541147578</v>
      </c>
      <c r="Z83" s="10">
        <f t="shared" ca="1" si="96"/>
        <v>-62.285052100840232</v>
      </c>
      <c r="AA83" s="10">
        <f t="shared" ca="1" si="97"/>
        <v>1.1554443499970048</v>
      </c>
    </row>
    <row r="84" spans="1:27">
      <c r="A84" s="6">
        <f ca="1">LN((RAND()^(-Results!$E$4))-1)</f>
        <v>2.3193715884572677</v>
      </c>
      <c r="B84" s="6">
        <f ca="1">LN((RAND()^(-Results!$E$4))-1)</f>
        <v>0.36444697110407992</v>
      </c>
      <c r="C84" s="6">
        <f ca="1">LN((RAND()^(-Results!$E$4))-1)</f>
        <v>-0.83541063474908983</v>
      </c>
      <c r="D84" s="6">
        <f ca="1">LN((RAND()^(-Results!$E$4))-1)</f>
        <v>0.86231714823006933</v>
      </c>
      <c r="E84" s="6">
        <f ca="1">LN((RAND()^(-Results!$E$4))-1)</f>
        <v>-0.88328146629113558</v>
      </c>
      <c r="F84" s="6">
        <f ca="1">LN((RAND()^(-Results!$E$4))-1)</f>
        <v>-1.6494051153605938</v>
      </c>
      <c r="G84" s="6">
        <f ca="1">LN((RAND()^(-Results!$E$4))-1)</f>
        <v>-0.48236632863472689</v>
      </c>
      <c r="H84" s="6">
        <f t="shared" ca="1" si="91"/>
        <v>-0.61933469630451832</v>
      </c>
      <c r="I84" s="10">
        <f ca="1">SUMPRODUCT(J84:O84,Results!B$12:G$12)+Results!$E$5*H84</f>
        <v>-36.824709732039047</v>
      </c>
      <c r="J84" s="10">
        <f ca="1">SUMPRODUCT($A84:$F84,Results!$B$15:$G$15)</f>
        <v>9.3779390982332504</v>
      </c>
      <c r="K84" s="10">
        <f ca="1">SUMPRODUCT($A84:$F84,Results!$B$16:$G$16)</f>
        <v>-0.56027058773375149</v>
      </c>
      <c r="L84" s="10">
        <f ca="1">SUMPRODUCT($A84:$F84,Results!$B$17:$G$17)</f>
        <v>-8.2976298246097961</v>
      </c>
      <c r="M84" s="10">
        <f ca="1">SUMPRODUCT($A84:$F84,Results!$B$18:$G$18)</f>
        <v>-6.968280928723849</v>
      </c>
      <c r="N84" s="10">
        <f ca="1">SUMPRODUCT($A84:$F84,Results!$B$19:$G$19)</f>
        <v>6.4126444462829486</v>
      </c>
      <c r="O84" s="10">
        <f ca="1">SUMPRODUCT($A84:$F84,Results!$B$20:$G$20)</f>
        <v>4.0382121460330076</v>
      </c>
      <c r="P84" s="10" cm="1">
        <f t="array" aca="1" ref="P84" ca="1">SUMPRODUCT(J84:O84,TRANSPOSE(BL$20:BL$25))+$AD$20-$BL$27</f>
        <v>-34.138822201132733</v>
      </c>
      <c r="Q84" s="10" cm="1">
        <f t="array" aca="1" ref="Q84" ca="1">SUMPRODUCT(J84:O84,TRANSPOSE(ES$20:ES$25))+$AD$20-$ES$27</f>
        <v>-34.678571126852383</v>
      </c>
      <c r="R84" s="10">
        <f ca="1">I84-Results!$E$5*H84</f>
        <v>-34.347370946820973</v>
      </c>
      <c r="S84" s="10" cm="1">
        <f t="array" aca="1" ref="S84" ca="1">SUMPRODUCT(J84:O84,TRANSPOSE(AR$28:AR$33))+$AD$20-$AC$26</f>
        <v>-34.485613120655778</v>
      </c>
      <c r="T84" s="10">
        <f ca="1">SUMPRODUCT(J84:O84,Results!K$9:P$9)</f>
        <v>-34.422438411269908</v>
      </c>
      <c r="U84" s="10">
        <f ca="1">SUMPRODUCT(J84:O84,Results!K$9:P$9)+$AD$20-$AC$31</f>
        <v>-34.437313969781044</v>
      </c>
      <c r="V84" s="10">
        <f t="shared" ca="1" si="92"/>
        <v>-2.6858875309063137</v>
      </c>
      <c r="W84" s="10">
        <f t="shared" ca="1" si="93"/>
        <v>-2.146138605186664</v>
      </c>
      <c r="X84" s="10">
        <f t="shared" ca="1" si="94"/>
        <v>-2.4773387852180733</v>
      </c>
      <c r="Y84" s="10">
        <f t="shared" ca="1" si="95"/>
        <v>-2.339096611383269</v>
      </c>
      <c r="Z84" s="10">
        <f t="shared" ca="1" si="96"/>
        <v>-36.548038970335355</v>
      </c>
      <c r="AA84" s="10">
        <f t="shared" ca="1" si="97"/>
        <v>-2.3873957622580022</v>
      </c>
    </row>
    <row r="85" spans="1:27">
      <c r="A85" s="6">
        <f ca="1">LN((RAND()^(-Results!$E$4))-1)</f>
        <v>-0.1629757075772939</v>
      </c>
      <c r="B85" s="6">
        <f ca="1">LN((RAND()^(-Results!$E$4))-1)</f>
        <v>-1.0631298585303037</v>
      </c>
      <c r="C85" s="6">
        <f ca="1">LN((RAND()^(-Results!$E$4))-1)</f>
        <v>0.5529872287481491</v>
      </c>
      <c r="D85" s="6">
        <f ca="1">LN((RAND()^(-Results!$E$4))-1)</f>
        <v>4.3647199265968215</v>
      </c>
      <c r="E85" s="6">
        <f ca="1">LN((RAND()^(-Results!$E$4))-1)</f>
        <v>2.261354935063935</v>
      </c>
      <c r="F85" s="6">
        <f ca="1">LN((RAND()^(-Results!$E$4))-1)</f>
        <v>-0.28336999300374699</v>
      </c>
      <c r="G85" s="6">
        <f ca="1">LN((RAND()^(-Results!$E$4))-1)</f>
        <v>-1.4874229115761031</v>
      </c>
      <c r="H85" s="6">
        <f t="shared" ca="1" si="91"/>
        <v>-1.6243912792458945</v>
      </c>
      <c r="I85" s="10">
        <f ca="1">SUMPRODUCT(J85:O85,Results!B$12:G$12)+Results!$E$5*H85</f>
        <v>-102.70218185551853</v>
      </c>
      <c r="J85" s="10">
        <f ca="1">SUMPRODUCT($A85:$F85,Results!$B$15:$G$15)</f>
        <v>7.577490234978761</v>
      </c>
      <c r="K85" s="10">
        <f ca="1">SUMPRODUCT($A85:$F85,Results!$B$16:$G$16)</f>
        <v>2.8900674757068074</v>
      </c>
      <c r="L85" s="10">
        <f ca="1">SUMPRODUCT($A85:$F85,Results!$B$17:$G$17)</f>
        <v>-16.396308259916914</v>
      </c>
      <c r="M85" s="10">
        <f ca="1">SUMPRODUCT($A85:$F85,Results!$B$18:$G$18)</f>
        <v>-1.3431580275488921</v>
      </c>
      <c r="N85" s="10">
        <f ca="1">SUMPRODUCT($A85:$F85,Results!$B$19:$G$19)</f>
        <v>-15.311356259866686</v>
      </c>
      <c r="O85" s="10">
        <f ca="1">SUMPRODUCT($A85:$F85,Results!$B$20:$G$20)</f>
        <v>6.2684624976774019</v>
      </c>
      <c r="P85" s="10" cm="1">
        <f t="array" aca="1" ref="P85" ca="1">SUMPRODUCT(J85:O85,TRANSPOSE(BL$20:BL$25))+$AD$20-$BL$27</f>
        <v>-94.043079813111717</v>
      </c>
      <c r="Q85" s="10" cm="1">
        <f t="array" aca="1" ref="Q85" ca="1">SUMPRODUCT(J85:O85,TRANSPOSE(ES$20:ES$25))+$AD$20-$ES$27</f>
        <v>-94.277489397032966</v>
      </c>
      <c r="R85" s="10">
        <f ca="1">I85-Results!$E$5*H85</f>
        <v>-96.204616738534952</v>
      </c>
      <c r="S85" s="10" cm="1">
        <f t="array" aca="1" ref="S85" ca="1">SUMPRODUCT(J85:O85,TRANSPOSE(AR$28:AR$33))+$AD$20-$AC$26</f>
        <v>-77.423785962452527</v>
      </c>
      <c r="T85" s="10">
        <f ca="1">SUMPRODUCT(J85:O85,Results!K$9:P$9)</f>
        <v>-95.431861630077265</v>
      </c>
      <c r="U85" s="10">
        <f ca="1">SUMPRODUCT(J85:O85,Results!K$9:P$9)+$AD$20-$AC$31</f>
        <v>-95.446737188588401</v>
      </c>
      <c r="V85" s="10">
        <f t="shared" ca="1" si="92"/>
        <v>-8.6591020424068148</v>
      </c>
      <c r="W85" s="10">
        <f t="shared" ca="1" si="93"/>
        <v>-8.4246924584855662</v>
      </c>
      <c r="X85" s="10">
        <f t="shared" ca="1" si="94"/>
        <v>-6.49756511698358</v>
      </c>
      <c r="Y85" s="10">
        <f t="shared" ca="1" si="95"/>
        <v>-25.278395893066005</v>
      </c>
      <c r="Z85" s="10">
        <f t="shared" ca="1" si="96"/>
        <v>-102.42551109381483</v>
      </c>
      <c r="AA85" s="10">
        <f t="shared" ca="1" si="97"/>
        <v>-7.2554446669301313</v>
      </c>
    </row>
    <row r="86" spans="1:27">
      <c r="A86" s="6">
        <f ca="1">LN((RAND()^(-Results!$E$4))-1)</f>
        <v>-1.6547001659102307</v>
      </c>
      <c r="B86" s="6">
        <f ca="1">LN((RAND()^(-Results!$E$4))-1)</f>
        <v>-0.54106512440284793</v>
      </c>
      <c r="C86" s="6">
        <f ca="1">LN((RAND()^(-Results!$E$4))-1)</f>
        <v>-2.5730933131772153</v>
      </c>
      <c r="D86" s="6">
        <f ca="1">LN((RAND()^(-Results!$E$4))-1)</f>
        <v>-1.5448623974690665</v>
      </c>
      <c r="E86" s="6">
        <f ca="1">LN((RAND()^(-Results!$E$4))-1)</f>
        <v>-1.2407034614194055</v>
      </c>
      <c r="F86" s="6">
        <f ca="1">LN((RAND()^(-Results!$E$4))-1)</f>
        <v>-0.42001071603857931</v>
      </c>
      <c r="G86" s="6">
        <f ca="1">LN((RAND()^(-Results!$E$4))-1)</f>
        <v>-8.0249234618163523E-2</v>
      </c>
      <c r="H86" s="6">
        <f t="shared" ca="1" si="91"/>
        <v>-0.21721760228795495</v>
      </c>
      <c r="I86" s="10">
        <f ca="1">SUMPRODUCT(J86:O86,Results!B$12:G$12)+Results!$E$5*H86</f>
        <v>51.899950404207807</v>
      </c>
      <c r="J86" s="10">
        <f ca="1">SUMPRODUCT($A86:$F86,Results!$B$15:$G$15)</f>
        <v>-14.26087959299791</v>
      </c>
      <c r="K86" s="10">
        <f ca="1">SUMPRODUCT($A86:$F86,Results!$B$16:$G$16)</f>
        <v>-3.8168928319795121</v>
      </c>
      <c r="L86" s="10">
        <f ca="1">SUMPRODUCT($A86:$F86,Results!$B$17:$G$17)</f>
        <v>5.5847326392776511</v>
      </c>
      <c r="M86" s="10">
        <f ca="1">SUMPRODUCT($A86:$F86,Results!$B$18:$G$18)</f>
        <v>2.7897165807568189</v>
      </c>
      <c r="N86" s="10">
        <f ca="1">SUMPRODUCT($A86:$F86,Results!$B$19:$G$19)</f>
        <v>6.8326839538675168</v>
      </c>
      <c r="O86" s="10">
        <f ca="1">SUMPRODUCT($A86:$F86,Results!$B$20:$G$20)</f>
        <v>-3.0293825351770098</v>
      </c>
      <c r="P86" s="10" cm="1">
        <f t="array" aca="1" ref="P86" ca="1">SUMPRODUCT(J86:O86,TRANSPOSE(BL$20:BL$25))+$AD$20-$BL$27</f>
        <v>53.081375814801191</v>
      </c>
      <c r="Q86" s="10" cm="1">
        <f t="array" aca="1" ref="Q86" ca="1">SUMPRODUCT(J86:O86,TRANSPOSE(ES$20:ES$25))+$AD$20-$ES$27</f>
        <v>52.881941440168276</v>
      </c>
      <c r="R86" s="10">
        <f ca="1">I86-Results!$E$5*H86</f>
        <v>52.768820813359625</v>
      </c>
      <c r="S86" s="10" cm="1">
        <f t="array" aca="1" ref="S86" ca="1">SUMPRODUCT(J86:O86,TRANSPOSE(AR$28:AR$33))+$AD$20-$AC$26</f>
        <v>49.963778377675979</v>
      </c>
      <c r="T86" s="10">
        <f ca="1">SUMPRODUCT(J86:O86,Results!K$9:P$9)</f>
        <v>53.130485703503105</v>
      </c>
      <c r="U86" s="10">
        <f ca="1">SUMPRODUCT(J86:O86,Results!K$9:P$9)+$AD$20-$AC$31</f>
        <v>53.115610144991969</v>
      </c>
      <c r="V86" s="10">
        <f t="shared" ca="1" si="92"/>
        <v>-1.1814254105933841</v>
      </c>
      <c r="W86" s="10">
        <f t="shared" ca="1" si="93"/>
        <v>-0.98199103596046911</v>
      </c>
      <c r="X86" s="10">
        <f t="shared" ca="1" si="94"/>
        <v>-0.86887040915181757</v>
      </c>
      <c r="Y86" s="10">
        <f t="shared" ca="1" si="95"/>
        <v>1.9361720265318283</v>
      </c>
      <c r="Z86" s="10">
        <f t="shared" ca="1" si="96"/>
        <v>52.176621165911499</v>
      </c>
      <c r="AA86" s="10">
        <f t="shared" ca="1" si="97"/>
        <v>-1.2156597407841616</v>
      </c>
    </row>
    <row r="87" spans="1:27">
      <c r="A87" s="6">
        <f ca="1">LN((RAND()^(-Results!$E$4))-1)</f>
        <v>-4.2597928918045689</v>
      </c>
      <c r="B87" s="6">
        <f ca="1">LN((RAND()^(-Results!$E$4))-1)</f>
        <v>1.4921079414789467</v>
      </c>
      <c r="C87" s="6">
        <f ca="1">LN((RAND()^(-Results!$E$4))-1)</f>
        <v>-1.0213080404899586</v>
      </c>
      <c r="D87" s="6">
        <f ca="1">LN((RAND()^(-Results!$E$4))-1)</f>
        <v>-2.6867038334533175</v>
      </c>
      <c r="E87" s="6">
        <f ca="1">LN((RAND()^(-Results!$E$4))-1)</f>
        <v>0.23928087696496528</v>
      </c>
      <c r="F87" s="6">
        <f ca="1">LN((RAND()^(-Results!$E$4))-1)</f>
        <v>1.3420229096364669</v>
      </c>
      <c r="G87" s="6">
        <f ca="1">LN((RAND()^(-Results!$E$4))-1)</f>
        <v>-4.529484506520574</v>
      </c>
      <c r="H87" s="6">
        <f t="shared" ca="1" si="91"/>
        <v>-4.666452874190365</v>
      </c>
      <c r="I87" s="10">
        <f ca="1">SUMPRODUCT(J87:O87,Results!B$12:G$12)+Results!$E$5*H87</f>
        <v>68.792178952782834</v>
      </c>
      <c r="J87" s="10">
        <f ca="1">SUMPRODUCT($A87:$F87,Results!$B$15:$G$15)</f>
        <v>-22.046186855473834</v>
      </c>
      <c r="K87" s="10">
        <f ca="1">SUMPRODUCT($A87:$F87,Results!$B$16:$G$16)</f>
        <v>0.85890314032861825</v>
      </c>
      <c r="L87" s="10">
        <f ca="1">SUMPRODUCT($A87:$F87,Results!$B$17:$G$17)</f>
        <v>16.84630405182341</v>
      </c>
      <c r="M87" s="10">
        <f ca="1">SUMPRODUCT($A87:$F87,Results!$B$18:$G$18)</f>
        <v>10.356471073690045</v>
      </c>
      <c r="N87" s="10">
        <f ca="1">SUMPRODUCT($A87:$F87,Results!$B$19:$G$19)</f>
        <v>-1.9909792865779758</v>
      </c>
      <c r="O87" s="10">
        <f ca="1">SUMPRODUCT($A87:$F87,Results!$B$20:$G$20)</f>
        <v>-4.7905107565177678</v>
      </c>
      <c r="P87" s="10" cm="1">
        <f t="array" aca="1" ref="P87" ca="1">SUMPRODUCT(J87:O87,TRANSPOSE(BL$20:BL$25))+$AD$20-$BL$27</f>
        <v>88.087049486327558</v>
      </c>
      <c r="Q87" s="10" cm="1">
        <f t="array" aca="1" ref="Q87" ca="1">SUMPRODUCT(J87:O87,TRANSPOSE(ES$20:ES$25))+$AD$20-$ES$27</f>
        <v>87.793378505148937</v>
      </c>
      <c r="R87" s="10">
        <f ca="1">I87-Results!$E$5*H87</f>
        <v>87.457990449544297</v>
      </c>
      <c r="S87" s="10" cm="1">
        <f t="array" aca="1" ref="S87" ca="1">SUMPRODUCT(J87:O87,TRANSPOSE(AR$28:AR$33))+$AD$20-$AC$26</f>
        <v>74.702507936464315</v>
      </c>
      <c r="T87" s="10">
        <f ca="1">SUMPRODUCT(J87:O87,Results!K$9:P$9)</f>
        <v>87.538241556648586</v>
      </c>
      <c r="U87" s="10">
        <f ca="1">SUMPRODUCT(J87:O87,Results!K$9:P$9)+$AD$20-$AC$31</f>
        <v>87.52336599813745</v>
      </c>
      <c r="V87" s="10">
        <f t="shared" ca="1" si="92"/>
        <v>-19.294870533544724</v>
      </c>
      <c r="W87" s="10">
        <f t="shared" ca="1" si="93"/>
        <v>-19.001199552366103</v>
      </c>
      <c r="X87" s="10">
        <f t="shared" ca="1" si="94"/>
        <v>-18.665811496761464</v>
      </c>
      <c r="Y87" s="10">
        <f t="shared" ca="1" si="95"/>
        <v>-5.910328983681481</v>
      </c>
      <c r="Z87" s="10">
        <f t="shared" ca="1" si="96"/>
        <v>69.068849714486532</v>
      </c>
      <c r="AA87" s="10">
        <f t="shared" ca="1" si="97"/>
        <v>-18.731187045354616</v>
      </c>
    </row>
    <row r="88" spans="1:27">
      <c r="A88" s="6">
        <f ca="1">LN((RAND()^(-Results!$E$4))-1)</f>
        <v>1.1964647432008053</v>
      </c>
      <c r="B88" s="6">
        <f ca="1">LN((RAND()^(-Results!$E$4))-1)</f>
        <v>0.69981575194947554</v>
      </c>
      <c r="C88" s="6">
        <f ca="1">LN((RAND()^(-Results!$E$4))-1)</f>
        <v>0.60000800007806587</v>
      </c>
      <c r="D88" s="6">
        <f ca="1">LN((RAND()^(-Results!$E$4))-1)</f>
        <v>-0.80214543931173243</v>
      </c>
      <c r="E88" s="6">
        <f ca="1">LN((RAND()^(-Results!$E$4))-1)</f>
        <v>0.27194195518132608</v>
      </c>
      <c r="F88" s="6">
        <f ca="1">LN((RAND()^(-Results!$E$4))-1)</f>
        <v>2.3864993331050761</v>
      </c>
      <c r="G88" s="6">
        <f ca="1">LN((RAND()^(-Results!$E$4))-1)</f>
        <v>1.6805042837123929</v>
      </c>
      <c r="H88" s="6">
        <f t="shared" ca="1" si="91"/>
        <v>1.5435359160426014</v>
      </c>
      <c r="I88" s="10">
        <f ca="1">SUMPRODUCT(J88:O88,Results!B$12:G$12)+Results!$E$5*H88</f>
        <v>5.7346182978186935</v>
      </c>
      <c r="J88" s="10">
        <f ca="1">SUMPRODUCT($A88:$F88,Results!$B$15:$G$15)</f>
        <v>3.3125657125916703</v>
      </c>
      <c r="K88" s="10">
        <f ca="1">SUMPRODUCT($A88:$F88,Results!$B$16:$G$16)</f>
        <v>4.8005539528873387</v>
      </c>
      <c r="L88" s="10">
        <f ca="1">SUMPRODUCT($A88:$F88,Results!$B$17:$G$17)</f>
        <v>1.2657602114579949</v>
      </c>
      <c r="M88" s="10">
        <f ca="1">SUMPRODUCT($A88:$F88,Results!$B$18:$G$18)</f>
        <v>-0.82881694639104975</v>
      </c>
      <c r="N88" s="10">
        <f ca="1">SUMPRODUCT($A88:$F88,Results!$B$19:$G$19)</f>
        <v>-1.1605082668586431</v>
      </c>
      <c r="O88" s="10">
        <f ca="1">SUMPRODUCT($A88:$F88,Results!$B$20:$G$20)</f>
        <v>0.81001185489767979</v>
      </c>
      <c r="P88" s="10" cm="1">
        <f t="array" aca="1" ref="P88" ca="1">SUMPRODUCT(J88:O88,TRANSPOSE(BL$20:BL$25))+$AD$20-$BL$27</f>
        <v>-2.7806540346807638</v>
      </c>
      <c r="Q88" s="10" cm="1">
        <f t="array" aca="1" ref="Q88" ca="1">SUMPRODUCT(J88:O88,TRANSPOSE(ES$20:ES$25))+$AD$20-$ES$27</f>
        <v>-1.6877511214700884</v>
      </c>
      <c r="R88" s="10">
        <f ca="1">I88-Results!$E$5*H88</f>
        <v>-0.43952536635171224</v>
      </c>
      <c r="S88" s="10" cm="1">
        <f t="array" aca="1" ref="S88" ca="1">SUMPRODUCT(J88:O88,TRANSPOSE(AR$28:AR$33))+$AD$20-$AC$26</f>
        <v>-11.788296051160879</v>
      </c>
      <c r="T88" s="10">
        <f ca="1">SUMPRODUCT(J88:O88,Results!K$9:P$9)</f>
        <v>-0.63913065335466435</v>
      </c>
      <c r="U88" s="10">
        <f ca="1">SUMPRODUCT(J88:O88,Results!K$9:P$9)+$AD$20-$AC$31</f>
        <v>-0.65400621186579977</v>
      </c>
      <c r="V88" s="10">
        <f t="shared" ca="1" si="92"/>
        <v>8.5152723324994568</v>
      </c>
      <c r="W88" s="10">
        <f t="shared" ca="1" si="93"/>
        <v>7.4223694192887821</v>
      </c>
      <c r="X88" s="10">
        <f t="shared" ca="1" si="94"/>
        <v>6.1741436641704057</v>
      </c>
      <c r="Y88" s="10">
        <f t="shared" ca="1" si="95"/>
        <v>17.522914348979572</v>
      </c>
      <c r="Z88" s="10">
        <f t="shared" ca="1" si="96"/>
        <v>6.0112890595223849</v>
      </c>
      <c r="AA88" s="10">
        <f t="shared" ca="1" si="97"/>
        <v>6.3886245096844929</v>
      </c>
    </row>
    <row r="89" spans="1:27">
      <c r="A89" s="6">
        <f ca="1">LN((RAND()^(-Results!$E$4))-1)</f>
        <v>-2.1889192486206901</v>
      </c>
      <c r="B89" s="6">
        <f ca="1">LN((RAND()^(-Results!$E$4))-1)</f>
        <v>-1.1715478437023295</v>
      </c>
      <c r="C89" s="6">
        <f ca="1">LN((RAND()^(-Results!$E$4))-1)</f>
        <v>0.71430448270265556</v>
      </c>
      <c r="D89" s="6">
        <f ca="1">LN((RAND()^(-Results!$E$4))-1)</f>
        <v>0.8139413379680781</v>
      </c>
      <c r="E89" s="6">
        <f ca="1">LN((RAND()^(-Results!$E$4))-1)</f>
        <v>-0.91601928783139341</v>
      </c>
      <c r="F89" s="6">
        <f ca="1">LN((RAND()^(-Results!$E$4))-1)</f>
        <v>-1.2688842243583978</v>
      </c>
      <c r="G89" s="6">
        <f ca="1">LN((RAND()^(-Results!$E$4))-1)</f>
        <v>-1.6076476515541007</v>
      </c>
      <c r="H89" s="6">
        <f t="shared" ca="1" si="91"/>
        <v>-1.7446160192238922</v>
      </c>
      <c r="I89" s="10">
        <f ca="1">SUMPRODUCT(J89:O89,Results!B$12:G$12)+Results!$E$5*H89</f>
        <v>19.427704290717159</v>
      </c>
      <c r="J89" s="10">
        <f ca="1">SUMPRODUCT($A89:$F89,Results!$B$15:$G$15)</f>
        <v>-4.3092381067460215</v>
      </c>
      <c r="K89" s="10">
        <f ca="1">SUMPRODUCT($A89:$F89,Results!$B$16:$G$16)</f>
        <v>-4.6308632283990496</v>
      </c>
      <c r="L89" s="10">
        <f ca="1">SUMPRODUCT($A89:$F89,Results!$B$17:$G$17)</f>
        <v>4.3416156809342388</v>
      </c>
      <c r="M89" s="10">
        <f ca="1">SUMPRODUCT($A89:$F89,Results!$B$18:$G$18)</f>
        <v>0.96056912760848134</v>
      </c>
      <c r="N89" s="10">
        <f ca="1">SUMPRODUCT($A89:$F89,Results!$B$19:$G$19)</f>
        <v>3.4482576080903686</v>
      </c>
      <c r="O89" s="10">
        <f ca="1">SUMPRODUCT($A89:$F89,Results!$B$20:$G$20)</f>
        <v>-3.5105969875813323</v>
      </c>
      <c r="P89" s="10" cm="1">
        <f t="array" aca="1" ref="P89" ca="1">SUMPRODUCT(J89:O89,TRANSPOSE(BL$20:BL$25))+$AD$20-$BL$27</f>
        <v>28.122923460075693</v>
      </c>
      <c r="Q89" s="10" cm="1">
        <f t="array" aca="1" ref="Q89" ca="1">SUMPRODUCT(J89:O89,TRANSPOSE(ES$20:ES$25))+$AD$20-$ES$27</f>
        <v>27.611939391462496</v>
      </c>
      <c r="R89" s="10">
        <f ca="1">I89-Results!$E$5*H89</f>
        <v>26.406168367612729</v>
      </c>
      <c r="S89" s="10" cm="1">
        <f t="array" aca="1" ref="S89" ca="1">SUMPRODUCT(J89:O89,TRANSPOSE(AR$28:AR$33))+$AD$20-$AC$26</f>
        <v>33.324968020867672</v>
      </c>
      <c r="T89" s="10">
        <f ca="1">SUMPRODUCT(J89:O89,Results!K$9:P$9)</f>
        <v>26.468478845109548</v>
      </c>
      <c r="U89" s="10">
        <f ca="1">SUMPRODUCT(J89:O89,Results!K$9:P$9)+$AD$20-$AC$31</f>
        <v>26.453603286598412</v>
      </c>
      <c r="V89" s="10">
        <f t="shared" ca="1" si="92"/>
        <v>-8.6952191693585341</v>
      </c>
      <c r="W89" s="10">
        <f t="shared" ca="1" si="93"/>
        <v>-8.1842351007453367</v>
      </c>
      <c r="X89" s="10">
        <f t="shared" ca="1" si="94"/>
        <v>-6.9784640768955697</v>
      </c>
      <c r="Y89" s="10">
        <f t="shared" ca="1" si="95"/>
        <v>-13.897263730150513</v>
      </c>
      <c r="Z89" s="10">
        <f t="shared" ca="1" si="96"/>
        <v>19.704375052420851</v>
      </c>
      <c r="AA89" s="10">
        <f t="shared" ca="1" si="97"/>
        <v>-7.0258989958812528</v>
      </c>
    </row>
    <row r="90" spans="1:27">
      <c r="A90" s="6">
        <f ca="1">LN((RAND()^(-Results!$E$4))-1)</f>
        <v>0.89198642909374071</v>
      </c>
      <c r="B90" s="6">
        <f ca="1">LN((RAND()^(-Results!$E$4))-1)</f>
        <v>-1.4121552272475935</v>
      </c>
      <c r="C90" s="6">
        <f ca="1">LN((RAND()^(-Results!$E$4))-1)</f>
        <v>-3.172684402249534</v>
      </c>
      <c r="D90" s="6">
        <f ca="1">LN((RAND()^(-Results!$E$4))-1)</f>
        <v>1.189253331681432</v>
      </c>
      <c r="E90" s="6">
        <f ca="1">LN((RAND()^(-Results!$E$4))-1)</f>
        <v>-3.2682004062530758</v>
      </c>
      <c r="F90" s="6">
        <f ca="1">LN((RAND()^(-Results!$E$4))-1)</f>
        <v>-1.2719903119535476</v>
      </c>
      <c r="G90" s="6">
        <f ca="1">LN((RAND()^(-Results!$E$4))-1)</f>
        <v>-1.3268874810295155</v>
      </c>
      <c r="H90" s="6">
        <f t="shared" ca="1" si="91"/>
        <v>-1.463855848699307</v>
      </c>
      <c r="I90" s="10">
        <f ca="1">SUMPRODUCT(J90:O90,Results!B$12:G$12)+Results!$E$5*H90</f>
        <v>-2.1674268905229539</v>
      </c>
      <c r="J90" s="10">
        <f ca="1">SUMPRODUCT($A90:$F90,Results!$B$15:$G$15)</f>
        <v>-0.51538351168938701</v>
      </c>
      <c r="K90" s="10">
        <f ca="1">SUMPRODUCT($A90:$F90,Results!$B$16:$G$16)</f>
        <v>-3.7027204877502031</v>
      </c>
      <c r="L90" s="10">
        <f ca="1">SUMPRODUCT($A90:$F90,Results!$B$17:$G$17)</f>
        <v>-7.2946388662247408</v>
      </c>
      <c r="M90" s="10">
        <f ca="1">SUMPRODUCT($A90:$F90,Results!$B$18:$G$18)</f>
        <v>-9.708081353840134</v>
      </c>
      <c r="N90" s="10">
        <f ca="1">SUMPRODUCT($A90:$F90,Results!$B$19:$G$19)</f>
        <v>17.673689942436688</v>
      </c>
      <c r="O90" s="10">
        <f ca="1">SUMPRODUCT($A90:$F90,Results!$B$20:$G$20)</f>
        <v>2.2922988601141134</v>
      </c>
      <c r="P90" s="10" cm="1">
        <f t="array" aca="1" ref="P90" ca="1">SUMPRODUCT(J90:O90,TRANSPOSE(BL$20:BL$25))+$AD$20-$BL$27</f>
        <v>4.0610589428451034</v>
      </c>
      <c r="Q90" s="10" cm="1">
        <f t="array" aca="1" ref="Q90" ca="1">SUMPRODUCT(J90:O90,TRANSPOSE(ES$20:ES$25))+$AD$20-$ES$27</f>
        <v>3.9626928526484502</v>
      </c>
      <c r="R90" s="10">
        <f ca="1">I90-Results!$E$5*H90</f>
        <v>3.6879965042742739</v>
      </c>
      <c r="S90" s="10" cm="1">
        <f t="array" aca="1" ref="S90" ca="1">SUMPRODUCT(J90:O90,TRANSPOSE(AR$28:AR$33))+$AD$20-$AC$26</f>
        <v>-1.8997548846092256</v>
      </c>
      <c r="T90" s="10">
        <f ca="1">SUMPRODUCT(J90:O90,Results!K$9:P$9)</f>
        <v>4.261595594197737</v>
      </c>
      <c r="U90" s="10">
        <f ca="1">SUMPRODUCT(J90:O90,Results!K$9:P$9)+$AD$20-$AC$31</f>
        <v>4.2467200356866019</v>
      </c>
      <c r="V90" s="10">
        <f t="shared" ca="1" si="92"/>
        <v>-6.2284858333680573</v>
      </c>
      <c r="W90" s="10">
        <f t="shared" ca="1" si="93"/>
        <v>-6.1301197431714041</v>
      </c>
      <c r="X90" s="10">
        <f t="shared" ca="1" si="94"/>
        <v>-5.8554233947972278</v>
      </c>
      <c r="Y90" s="10">
        <f t="shared" ca="1" si="95"/>
        <v>-0.26767200591372831</v>
      </c>
      <c r="Z90" s="10">
        <f t="shared" ca="1" si="96"/>
        <v>-1.8907561288192625</v>
      </c>
      <c r="AA90" s="10">
        <f t="shared" ca="1" si="97"/>
        <v>-6.4141469262095558</v>
      </c>
    </row>
    <row r="91" spans="1:27">
      <c r="A91" s="6">
        <f ca="1">LN((RAND()^(-Results!$E$4))-1)</f>
        <v>1.6939155196284703</v>
      </c>
      <c r="B91" s="6">
        <f ca="1">LN((RAND()^(-Results!$E$4))-1)</f>
        <v>-1.1937351612948068</v>
      </c>
      <c r="C91" s="6">
        <f ca="1">LN((RAND()^(-Results!$E$4))-1)</f>
        <v>0.72078979717004454</v>
      </c>
      <c r="D91" s="6">
        <f ca="1">LN((RAND()^(-Results!$E$4))-1)</f>
        <v>0.29590292100247878</v>
      </c>
      <c r="E91" s="6">
        <f ca="1">LN((RAND()^(-Results!$E$4))-1)</f>
        <v>0.87119704807232479</v>
      </c>
      <c r="F91" s="6">
        <f ca="1">LN((RAND()^(-Results!$E$4))-1)</f>
        <v>-0.81216565093319604</v>
      </c>
      <c r="G91" s="6">
        <f ca="1">LN((RAND()^(-Results!$E$4))-1)</f>
        <v>0.45354394025418759</v>
      </c>
      <c r="H91" s="6">
        <f t="shared" ca="1" si="91"/>
        <v>0.31657557258439617</v>
      </c>
      <c r="I91" s="10">
        <f ca="1">SUMPRODUCT(J91:O91,Results!B$12:G$12)+Results!$E$5*H91</f>
        <v>-32.906422373772308</v>
      </c>
      <c r="J91" s="10">
        <f ca="1">SUMPRODUCT($A91:$F91,Results!$B$15:$G$15)</f>
        <v>7.0601594818836553</v>
      </c>
      <c r="K91" s="10">
        <f ca="1">SUMPRODUCT($A91:$F91,Results!$B$16:$G$16)</f>
        <v>-2.3501858873995962</v>
      </c>
      <c r="L91" s="10">
        <f ca="1">SUMPRODUCT($A91:$F91,Results!$B$17:$G$17)</f>
        <v>-5.5197769790114393</v>
      </c>
      <c r="M91" s="10">
        <f ca="1">SUMPRODUCT($A91:$F91,Results!$B$18:$G$18)</f>
        <v>-7.1805484892078775E-2</v>
      </c>
      <c r="N91" s="10">
        <f ca="1">SUMPRODUCT($A91:$F91,Results!$B$19:$G$19)</f>
        <v>-4.1213437827710404</v>
      </c>
      <c r="O91" s="10">
        <f ca="1">SUMPRODUCT($A91:$F91,Results!$B$20:$G$20)</f>
        <v>-0.33616993700452236</v>
      </c>
      <c r="P91" s="10" cm="1">
        <f t="array" aca="1" ref="P91" ca="1">SUMPRODUCT(J91:O91,TRANSPOSE(BL$20:BL$25))+$AD$20-$BL$27</f>
        <v>-34.790621351278446</v>
      </c>
      <c r="Q91" s="10" cm="1">
        <f t="array" aca="1" ref="Q91" ca="1">SUMPRODUCT(J91:O91,TRANSPOSE(ES$20:ES$25))+$AD$20-$ES$27</f>
        <v>-34.583342710441492</v>
      </c>
      <c r="R91" s="10">
        <f ca="1">I91-Results!$E$5*H91</f>
        <v>-34.172724664109893</v>
      </c>
      <c r="S91" s="10" cm="1">
        <f t="array" aca="1" ref="S91" ca="1">SUMPRODUCT(J91:O91,TRANSPOSE(AR$28:AR$33))+$AD$20-$AC$26</f>
        <v>-19.107680917614267</v>
      </c>
      <c r="T91" s="10">
        <f ca="1">SUMPRODUCT(J91:O91,Results!K$9:P$9)</f>
        <v>-34.262858563985922</v>
      </c>
      <c r="U91" s="10">
        <f ca="1">SUMPRODUCT(J91:O91,Results!K$9:P$9)+$AD$20-$AC$31</f>
        <v>-34.277734122497058</v>
      </c>
      <c r="V91" s="10">
        <f t="shared" ca="1" si="92"/>
        <v>1.8841989775061379</v>
      </c>
      <c r="W91" s="10">
        <f t="shared" ca="1" si="93"/>
        <v>1.6769203366691841</v>
      </c>
      <c r="X91" s="10">
        <f t="shared" ca="1" si="94"/>
        <v>1.2663022903375847</v>
      </c>
      <c r="Y91" s="10">
        <f t="shared" ca="1" si="95"/>
        <v>-13.798741456158041</v>
      </c>
      <c r="Z91" s="10">
        <f t="shared" ca="1" si="96"/>
        <v>-32.629751612068617</v>
      </c>
      <c r="AA91" s="10">
        <f t="shared" ca="1" si="97"/>
        <v>1.3713117487247501</v>
      </c>
    </row>
    <row r="92" spans="1:27">
      <c r="A92" s="6">
        <f ca="1">LN((RAND()^(-Results!$E$4))-1)</f>
        <v>0.295227970437619</v>
      </c>
      <c r="B92" s="6">
        <f ca="1">LN((RAND()^(-Results!$E$4))-1)</f>
        <v>-2.2851102486356232</v>
      </c>
      <c r="C92" s="6">
        <f ca="1">LN((RAND()^(-Results!$E$4))-1)</f>
        <v>3.1819116619180496</v>
      </c>
      <c r="D92" s="6">
        <f ca="1">LN((RAND()^(-Results!$E$4))-1)</f>
        <v>0.74335470345665788</v>
      </c>
      <c r="E92" s="6">
        <f ca="1">LN((RAND()^(-Results!$E$4))-1)</f>
        <v>-6.4032289014011937E-2</v>
      </c>
      <c r="F92" s="6">
        <f ca="1">LN((RAND()^(-Results!$E$4))-1)</f>
        <v>-1.8704104784468423</v>
      </c>
      <c r="G92" s="6">
        <f ca="1">LN((RAND()^(-Results!$E$4))-1)</f>
        <v>1.9698168149345913E-2</v>
      </c>
      <c r="H92" s="6">
        <f t="shared" ca="1" si="91"/>
        <v>-0.11727019952044551</v>
      </c>
      <c r="I92" s="10">
        <f ca="1">SUMPRODUCT(J92:O92,Results!B$12:G$12)+Results!$E$5*H92</f>
        <v>-5.7694282280451983</v>
      </c>
      <c r="J92" s="10">
        <f ca="1">SUMPRODUCT($A92:$F92,Results!$B$15:$G$15)</f>
        <v>8.6681039470679266</v>
      </c>
      <c r="K92" s="10">
        <f ca="1">SUMPRODUCT($A92:$F92,Results!$B$16:$G$16)</f>
        <v>-6.9445956093362211</v>
      </c>
      <c r="L92" s="10">
        <f ca="1">SUMPRODUCT($A92:$F92,Results!$B$17:$G$17)</f>
        <v>1.4347237083217728</v>
      </c>
      <c r="M92" s="10">
        <f ca="1">SUMPRODUCT($A92:$F92,Results!$B$18:$G$18)</f>
        <v>0.21202709040113288</v>
      </c>
      <c r="N92" s="10">
        <f ca="1">SUMPRODUCT($A92:$F92,Results!$B$19:$G$19)</f>
        <v>-1.8237511671572282E-2</v>
      </c>
      <c r="O92" s="10">
        <f ca="1">SUMPRODUCT($A92:$F92,Results!$B$20:$G$20)</f>
        <v>-5.3288400127998301</v>
      </c>
      <c r="P92" s="10" cm="1">
        <f t="array" aca="1" ref="P92" ca="1">SUMPRODUCT(J92:O92,TRANSPOSE(BL$20:BL$25))+$AD$20-$BL$27</f>
        <v>-5.019310861137205</v>
      </c>
      <c r="Q92" s="10" cm="1">
        <f t="array" aca="1" ref="Q92" ca="1">SUMPRODUCT(J92:O92,TRANSPOSE(ES$20:ES$25))+$AD$20-$ES$27</f>
        <v>-5.0468547632853271</v>
      </c>
      <c r="R92" s="10">
        <f ca="1">I92-Results!$E$5*H92</f>
        <v>-5.3003474299634163</v>
      </c>
      <c r="S92" s="10" cm="1">
        <f t="array" aca="1" ref="S92" ca="1">SUMPRODUCT(J92:O92,TRANSPOSE(AR$28:AR$33))+$AD$20-$AC$26</f>
        <v>16.029535794610464</v>
      </c>
      <c r="T92" s="10">
        <f ca="1">SUMPRODUCT(J92:O92,Results!K$9:P$9)</f>
        <v>-5.7956424359018541</v>
      </c>
      <c r="U92" s="10">
        <f ca="1">SUMPRODUCT(J92:O92,Results!K$9:P$9)+$AD$20-$AC$31</f>
        <v>-5.8105179944129892</v>
      </c>
      <c r="V92" s="10">
        <f t="shared" ca="1" si="92"/>
        <v>-0.75011736690799324</v>
      </c>
      <c r="W92" s="10">
        <f t="shared" ca="1" si="93"/>
        <v>-0.72257346475987116</v>
      </c>
      <c r="X92" s="10">
        <f t="shared" ca="1" si="94"/>
        <v>-0.46908079808178194</v>
      </c>
      <c r="Y92" s="10">
        <f t="shared" ca="1" si="95"/>
        <v>-21.79896402265566</v>
      </c>
      <c r="Z92" s="10">
        <f t="shared" ca="1" si="96"/>
        <v>-5.4927574663415069</v>
      </c>
      <c r="AA92" s="10">
        <f t="shared" ca="1" si="97"/>
        <v>4.1089766367790936E-2</v>
      </c>
    </row>
    <row r="93" spans="1:27">
      <c r="A93" s="6">
        <f ca="1">LN((RAND()^(-Results!$E$4))-1)</f>
        <v>-1.6472137588421076</v>
      </c>
      <c r="B93" s="6">
        <f ca="1">LN((RAND()^(-Results!$E$4))-1)</f>
        <v>-2.4931943163601606</v>
      </c>
      <c r="C93" s="6">
        <f ca="1">LN((RAND()^(-Results!$E$4))-1)</f>
        <v>-2.9713131080145145</v>
      </c>
      <c r="D93" s="6">
        <f ca="1">LN((RAND()^(-Results!$E$4))-1)</f>
        <v>1.670532023761331</v>
      </c>
      <c r="E93" s="6">
        <f ca="1">LN((RAND()^(-Results!$E$4))-1)</f>
        <v>2.5797272051929623</v>
      </c>
      <c r="F93" s="6">
        <f ca="1">LN((RAND()^(-Results!$E$4))-1)</f>
        <v>-1.7063638547282978</v>
      </c>
      <c r="G93" s="6">
        <f ca="1">LN((RAND()^(-Results!$E$4))-1)</f>
        <v>-0.66303938810549268</v>
      </c>
      <c r="H93" s="6">
        <f t="shared" ca="1" si="91"/>
        <v>-0.80000775577528405</v>
      </c>
      <c r="I93" s="10">
        <f ca="1">SUMPRODUCT(J93:O93,Results!B$12:G$12)+Results!$E$5*H93</f>
        <v>-54.516258066337244</v>
      </c>
      <c r="J93" s="10">
        <f ca="1">SUMPRODUCT($A93:$F93,Results!$B$15:$G$15)</f>
        <v>-11.624089618737006</v>
      </c>
      <c r="K93" s="10">
        <f ca="1">SUMPRODUCT($A93:$F93,Results!$B$16:$G$16)</f>
        <v>-4.4941422249644063</v>
      </c>
      <c r="L93" s="10">
        <f ca="1">SUMPRODUCT($A93:$F93,Results!$B$17:$G$17)</f>
        <v>-12.308364525525688</v>
      </c>
      <c r="M93" s="10">
        <f ca="1">SUMPRODUCT($A93:$F93,Results!$B$18:$G$18)</f>
        <v>7.5804676060348894</v>
      </c>
      <c r="N93" s="10">
        <f ca="1">SUMPRODUCT($A93:$F93,Results!$B$19:$G$19)</f>
        <v>-16.075562405023042</v>
      </c>
      <c r="O93" s="10">
        <f ca="1">SUMPRODUCT($A93:$F93,Results!$B$20:$G$20)</f>
        <v>1.302333659508933</v>
      </c>
      <c r="P93" s="10" cm="1">
        <f t="array" aca="1" ref="P93" ca="1">SUMPRODUCT(J93:O93,TRANSPOSE(BL$20:BL$25))+$AD$20-$BL$27</f>
        <v>-48.756081111709861</v>
      </c>
      <c r="Q93" s="10" cm="1">
        <f t="array" aca="1" ref="Q93" ca="1">SUMPRODUCT(J93:O93,TRANSPOSE(ES$20:ES$25))+$AD$20-$ES$27</f>
        <v>-49.385576506508649</v>
      </c>
      <c r="R93" s="10">
        <f ca="1">I93-Results!$E$5*H93</f>
        <v>-51.316227043236111</v>
      </c>
      <c r="S93" s="10" cm="1">
        <f t="array" aca="1" ref="S93" ca="1">SUMPRODUCT(J93:O93,TRANSPOSE(AR$28:AR$33))+$AD$20-$AC$26</f>
        <v>-18.635973566264884</v>
      </c>
      <c r="T93" s="10">
        <f ca="1">SUMPRODUCT(J93:O93,Results!K$9:P$9)</f>
        <v>-50.011288679230574</v>
      </c>
      <c r="U93" s="10">
        <f ca="1">SUMPRODUCT(J93:O93,Results!K$9:P$9)+$AD$20-$AC$31</f>
        <v>-50.02616423774171</v>
      </c>
      <c r="V93" s="10">
        <f t="shared" ca="1" si="92"/>
        <v>-5.7601769546273829</v>
      </c>
      <c r="W93" s="10">
        <f t="shared" ca="1" si="93"/>
        <v>-5.1306815598285951</v>
      </c>
      <c r="X93" s="10">
        <f t="shared" ca="1" si="94"/>
        <v>-3.2000310231011326</v>
      </c>
      <c r="Y93" s="10">
        <f t="shared" ca="1" si="95"/>
        <v>-35.880284500072364</v>
      </c>
      <c r="Z93" s="10">
        <f t="shared" ca="1" si="96"/>
        <v>-54.239587304633552</v>
      </c>
      <c r="AA93" s="10">
        <f t="shared" ca="1" si="97"/>
        <v>-4.4900938285955334</v>
      </c>
    </row>
    <row r="94" spans="1:27">
      <c r="A94" s="6">
        <f ca="1">LN((RAND()^(-Results!$E$4))-1)</f>
        <v>-0.9175909905751668</v>
      </c>
      <c r="B94" s="6">
        <f ca="1">LN((RAND()^(-Results!$E$4))-1)</f>
        <v>0.78633573518400013</v>
      </c>
      <c r="C94" s="6">
        <f ca="1">LN((RAND()^(-Results!$E$4))-1)</f>
        <v>0.12017540894988292</v>
      </c>
      <c r="D94" s="6">
        <f ca="1">LN((RAND()^(-Results!$E$4))-1)</f>
        <v>-0.13873842384200108</v>
      </c>
      <c r="E94" s="6">
        <f ca="1">LN((RAND()^(-Results!$E$4))-1)</f>
        <v>-0.33523524705804592</v>
      </c>
      <c r="F94" s="6">
        <f ca="1">LN((RAND()^(-Results!$E$4))-1)</f>
        <v>-1.5709943626978311</v>
      </c>
      <c r="G94" s="6">
        <f ca="1">LN((RAND()^(-Results!$E$4))-1)</f>
        <v>-1.0928395993149789</v>
      </c>
      <c r="H94" s="6">
        <f t="shared" ca="1" si="91"/>
        <v>-1.2298079669847704</v>
      </c>
      <c r="I94" s="10">
        <f ca="1">SUMPRODUCT(J94:O94,Results!B$12:G$12)+Results!$E$5*H94</f>
        <v>10.300163898766833</v>
      </c>
      <c r="J94" s="10">
        <f ca="1">SUMPRODUCT($A94:$F94,Results!$B$15:$G$15)</f>
        <v>-1.7533267984332488</v>
      </c>
      <c r="K94" s="10">
        <f ca="1">SUMPRODUCT($A94:$F94,Results!$B$16:$G$16)</f>
        <v>-1.8626967552850653</v>
      </c>
      <c r="L94" s="10">
        <f ca="1">SUMPRODUCT($A94:$F94,Results!$B$17:$G$17)</f>
        <v>3.274508983153356</v>
      </c>
      <c r="M94" s="10">
        <f ca="1">SUMPRODUCT($A94:$F94,Results!$B$18:$G$18)</f>
        <v>0.6840787185914492</v>
      </c>
      <c r="N94" s="10">
        <f ca="1">SUMPRODUCT($A94:$F94,Results!$B$19:$G$19)</f>
        <v>2.3997259067254184</v>
      </c>
      <c r="O94" s="10">
        <f ca="1">SUMPRODUCT($A94:$F94,Results!$B$20:$G$20)</f>
        <v>-0.58150979305224959</v>
      </c>
      <c r="P94" s="10" cm="1">
        <f t="array" aca="1" ref="P94" ca="1">SUMPRODUCT(J94:O94,TRANSPOSE(BL$20:BL$25))+$AD$20-$BL$27</f>
        <v>16.670178960234075</v>
      </c>
      <c r="Q94" s="10" cm="1">
        <f t="array" aca="1" ref="Q94" ca="1">SUMPRODUCT(J94:O94,TRANSPOSE(ES$20:ES$25))+$AD$20-$ES$27</f>
        <v>15.67480587882411</v>
      </c>
      <c r="R94" s="10">
        <f ca="1">I94-Results!$E$5*H94</f>
        <v>15.219395766705915</v>
      </c>
      <c r="S94" s="10" cm="1">
        <f t="array" aca="1" ref="S94" ca="1">SUMPRODUCT(J94:O94,TRANSPOSE(AR$28:AR$33))+$AD$20-$AC$26</f>
        <v>15.543947788159009</v>
      </c>
      <c r="T94" s="10">
        <f ca="1">SUMPRODUCT(J94:O94,Results!K$9:P$9)</f>
        <v>15.019686841710143</v>
      </c>
      <c r="U94" s="10">
        <f ca="1">SUMPRODUCT(J94:O94,Results!K$9:P$9)+$AD$20-$AC$31</f>
        <v>15.004811283199007</v>
      </c>
      <c r="V94" s="10">
        <f t="shared" ca="1" si="92"/>
        <v>-6.3700150614672424</v>
      </c>
      <c r="W94" s="10">
        <f t="shared" ca="1" si="93"/>
        <v>-5.3746419800572767</v>
      </c>
      <c r="X94" s="10">
        <f t="shared" ca="1" si="94"/>
        <v>-4.9192318679390823</v>
      </c>
      <c r="Y94" s="10">
        <f t="shared" ca="1" si="95"/>
        <v>-5.2437838893921764</v>
      </c>
      <c r="Z94" s="10">
        <f t="shared" ca="1" si="96"/>
        <v>10.576834660470524</v>
      </c>
      <c r="AA94" s="10">
        <f t="shared" ca="1" si="97"/>
        <v>-4.7046473844321746</v>
      </c>
    </row>
    <row r="95" spans="1:27">
      <c r="A95" s="6">
        <f ca="1">LN((RAND()^(-Results!$E$4))-1)</f>
        <v>-3.3978850328707129</v>
      </c>
      <c r="B95" s="6">
        <f ca="1">LN((RAND()^(-Results!$E$4))-1)</f>
        <v>0.57044367538904428</v>
      </c>
      <c r="C95" s="6">
        <f ca="1">LN((RAND()^(-Results!$E$4))-1)</f>
        <v>-0.58405764090484491</v>
      </c>
      <c r="D95" s="6">
        <f ca="1">LN((RAND()^(-Results!$E$4))-1)</f>
        <v>2.7535941702273279</v>
      </c>
      <c r="E95" s="6">
        <f ca="1">LN((RAND()^(-Results!$E$4))-1)</f>
        <v>-0.65036373479997067</v>
      </c>
      <c r="F95" s="6">
        <f ca="1">LN((RAND()^(-Results!$E$4))-1)</f>
        <v>-0.97968760146036538</v>
      </c>
      <c r="G95" s="6">
        <f ca="1">LN((RAND()^(-Results!$E$4))-1)</f>
        <v>2.0566260527213989</v>
      </c>
      <c r="H95" s="6">
        <f t="shared" ca="1" si="91"/>
        <v>1.9196576850516074</v>
      </c>
      <c r="I95" s="10">
        <f ca="1">SUMPRODUCT(J95:O95,Results!B$12:G$12)+Results!$E$5*H95</f>
        <v>8.5603471381815126</v>
      </c>
      <c r="J95" s="10">
        <f ca="1">SUMPRODUCT($A95:$F95,Results!$B$15:$G$15)</f>
        <v>-6.4036700450935724</v>
      </c>
      <c r="K95" s="10">
        <f ca="1">SUMPRODUCT($A95:$F95,Results!$B$16:$G$16)</f>
        <v>0.86707280679112286</v>
      </c>
      <c r="L95" s="10">
        <f ca="1">SUMPRODUCT($A95:$F95,Results!$B$17:$G$17)</f>
        <v>-0.94536322219493751</v>
      </c>
      <c r="M95" s="10">
        <f ca="1">SUMPRODUCT($A95:$F95,Results!$B$18:$G$18)</f>
        <v>-1.2748316536969304</v>
      </c>
      <c r="N95" s="10">
        <f ca="1">SUMPRODUCT($A95:$F95,Results!$B$19:$G$19)</f>
        <v>0.7331984740805938</v>
      </c>
      <c r="O95" s="10">
        <f ca="1">SUMPRODUCT($A95:$F95,Results!$B$20:$G$20)</f>
        <v>2.8075692134816235</v>
      </c>
      <c r="P95" s="10" cm="1">
        <f t="array" aca="1" ref="P95" ca="1">SUMPRODUCT(J95:O95,TRANSPOSE(BL$20:BL$25))+$AD$20-$BL$27</f>
        <v>4.6096858248529493</v>
      </c>
      <c r="Q95" s="10" cm="1">
        <f t="array" aca="1" ref="Q95" ca="1">SUMPRODUCT(J95:O95,TRANSPOSE(ES$20:ES$25))+$AD$20-$ES$27</f>
        <v>3.3476309127701729</v>
      </c>
      <c r="R95" s="10">
        <f ca="1">I95-Results!$E$5*H95</f>
        <v>0.88171639797508305</v>
      </c>
      <c r="S95" s="10" cm="1">
        <f t="array" aca="1" ref="S95" ca="1">SUMPRODUCT(J95:O95,TRANSPOSE(AR$28:AR$33))+$AD$20-$AC$26</f>
        <v>-2.5388311344708807</v>
      </c>
      <c r="T95" s="10">
        <f ca="1">SUMPRODUCT(J95:O95,Results!K$9:P$9)</f>
        <v>1.4376929583237921</v>
      </c>
      <c r="U95" s="10">
        <f ca="1">SUMPRODUCT(J95:O95,Results!K$9:P$9)+$AD$20-$AC$31</f>
        <v>1.4228173998126565</v>
      </c>
      <c r="V95" s="10">
        <f t="shared" ca="1" si="92"/>
        <v>3.9506613133285633</v>
      </c>
      <c r="W95" s="10">
        <f t="shared" ca="1" si="93"/>
        <v>5.2127162254113397</v>
      </c>
      <c r="X95" s="10">
        <f t="shared" ca="1" si="94"/>
        <v>7.6786307402064296</v>
      </c>
      <c r="Y95" s="10">
        <f t="shared" ca="1" si="95"/>
        <v>11.099178272652393</v>
      </c>
      <c r="Z95" s="10">
        <f t="shared" ca="1" si="96"/>
        <v>8.837017899885204</v>
      </c>
      <c r="AA95" s="10">
        <f t="shared" ca="1" si="97"/>
        <v>7.1375297383688565</v>
      </c>
    </row>
    <row r="96" spans="1:27">
      <c r="A96" s="6">
        <f ca="1">LN((RAND()^(-Results!$E$4))-1)</f>
        <v>-0.64016319545736167</v>
      </c>
      <c r="B96" s="6">
        <f ca="1">LN((RAND()^(-Results!$E$4))-1)</f>
        <v>-1.7056076542657828</v>
      </c>
      <c r="C96" s="6">
        <f ca="1">LN((RAND()^(-Results!$E$4))-1)</f>
        <v>-0.21162639159113752</v>
      </c>
      <c r="D96" s="6">
        <f ca="1">LN((RAND()^(-Results!$E$4))-1)</f>
        <v>0.3649944627418501</v>
      </c>
      <c r="E96" s="6">
        <f ca="1">LN((RAND()^(-Results!$E$4))-1)</f>
        <v>-0.42761403697605982</v>
      </c>
      <c r="F96" s="6">
        <f ca="1">LN((RAND()^(-Results!$E$4))-1)</f>
        <v>1.7616731908516432</v>
      </c>
      <c r="G96" s="6">
        <f ca="1">LN((RAND()^(-Results!$E$4))-1)</f>
        <v>-0.55804954152940933</v>
      </c>
      <c r="H96" s="6">
        <f t="shared" ca="1" si="91"/>
        <v>-0.69501790919920081</v>
      </c>
      <c r="I96" s="10">
        <f ca="1">SUMPRODUCT(J96:O96,Results!B$12:G$12)+Results!$E$5*H96</f>
        <v>7.5653141780578874</v>
      </c>
      <c r="J96" s="10">
        <f ca="1">SUMPRODUCT($A96:$F96,Results!$B$15:$G$15)</f>
        <v>-3.8382253583327595</v>
      </c>
      <c r="K96" s="10">
        <f ca="1">SUMPRODUCT($A96:$F96,Results!$B$16:$G$16)</f>
        <v>-4.7103517996238242E-2</v>
      </c>
      <c r="L96" s="10">
        <f ca="1">SUMPRODUCT($A96:$F96,Results!$B$17:$G$17)</f>
        <v>0.20687833988570847</v>
      </c>
      <c r="M96" s="10">
        <f ca="1">SUMPRODUCT($A96:$F96,Results!$B$18:$G$18)</f>
        <v>0.15728596789353128</v>
      </c>
      <c r="N96" s="10">
        <f ca="1">SUMPRODUCT($A96:$F96,Results!$B$19:$G$19)</f>
        <v>0.36911485939024846</v>
      </c>
      <c r="O96" s="10">
        <f ca="1">SUMPRODUCT($A96:$F96,Results!$B$20:$G$20)</f>
        <v>-1.82104356749064</v>
      </c>
      <c r="P96" s="10" cm="1">
        <f t="array" aca="1" ref="P96" ca="1">SUMPRODUCT(J96:O96,TRANSPOSE(BL$20:BL$25))+$AD$20-$BL$27</f>
        <v>9.2407799501884025</v>
      </c>
      <c r="Q96" s="10" cm="1">
        <f t="array" aca="1" ref="Q96" ca="1">SUMPRODUCT(J96:O96,TRANSPOSE(ES$20:ES$25))+$AD$20-$ES$27</f>
        <v>10.389133416208741</v>
      </c>
      <c r="R96" s="10">
        <f ca="1">I96-Results!$E$5*H96</f>
        <v>10.345385814854691</v>
      </c>
      <c r="S96" s="10" cm="1">
        <f t="array" aca="1" ref="S96" ca="1">SUMPRODUCT(J96:O96,TRANSPOSE(AR$28:AR$33))+$AD$20-$AC$26</f>
        <v>10.446080192771475</v>
      </c>
      <c r="T96" s="10">
        <f ca="1">SUMPRODUCT(J96:O96,Results!K$9:P$9)</f>
        <v>10.742798995447039</v>
      </c>
      <c r="U96" s="10">
        <f ca="1">SUMPRODUCT(J96:O96,Results!K$9:P$9)+$AD$20-$AC$31</f>
        <v>10.727923436935903</v>
      </c>
      <c r="V96" s="10">
        <f t="shared" ca="1" si="92"/>
        <v>-1.6754657721305151</v>
      </c>
      <c r="W96" s="10">
        <f t="shared" ca="1" si="93"/>
        <v>-2.823819238150854</v>
      </c>
      <c r="X96" s="10">
        <f t="shared" ca="1" si="94"/>
        <v>-2.7800716367968032</v>
      </c>
      <c r="Y96" s="10">
        <f t="shared" ca="1" si="95"/>
        <v>-2.8807660147135881</v>
      </c>
      <c r="Z96" s="10">
        <f t="shared" ca="1" si="96"/>
        <v>7.8419849397615788</v>
      </c>
      <c r="AA96" s="10">
        <f t="shared" ca="1" si="97"/>
        <v>-3.1626092588780157</v>
      </c>
    </row>
    <row r="97" spans="1:27">
      <c r="A97" s="6">
        <f ca="1">LN((RAND()^(-Results!$E$4))-1)</f>
        <v>-7.1805029288753328</v>
      </c>
      <c r="B97" s="6">
        <f ca="1">LN((RAND()^(-Results!$E$4))-1)</f>
        <v>-0.28155659896721624</v>
      </c>
      <c r="C97" s="6">
        <f ca="1">LN((RAND()^(-Results!$E$4))-1)</f>
        <v>0.60754787800986798</v>
      </c>
      <c r="D97" s="6">
        <f ca="1">LN((RAND()^(-Results!$E$4))-1)</f>
        <v>0.25388011768523372</v>
      </c>
      <c r="E97" s="6">
        <f ca="1">LN((RAND()^(-Results!$E$4))-1)</f>
        <v>-1.3497915046549611</v>
      </c>
      <c r="F97" s="6">
        <f ca="1">LN((RAND()^(-Results!$E$4))-1)</f>
        <v>-0.63229607697771328</v>
      </c>
      <c r="G97" s="6">
        <f ca="1">LN((RAND()^(-Results!$E$4))-1)</f>
        <v>-0.71026329425184942</v>
      </c>
      <c r="H97" s="6">
        <f t="shared" ca="1" si="91"/>
        <v>-0.8472316619216409</v>
      </c>
      <c r="I97" s="10">
        <f ca="1">SUMPRODUCT(J97:O97,Results!B$12:G$12)+Results!$E$5*H97</f>
        <v>96.300293297658698</v>
      </c>
      <c r="J97" s="10">
        <f ca="1">SUMPRODUCT($A97:$F97,Results!$B$15:$G$15)</f>
        <v>-22.405063113275464</v>
      </c>
      <c r="K97" s="10">
        <f ca="1">SUMPRODUCT($A97:$F97,Results!$B$16:$G$16)</f>
        <v>-4.5199833555572493</v>
      </c>
      <c r="L97" s="10">
        <f ca="1">SUMPRODUCT($A97:$F97,Results!$B$17:$G$17)</f>
        <v>18.439620302337019</v>
      </c>
      <c r="M97" s="10">
        <f ca="1">SUMPRODUCT($A97:$F97,Results!$B$18:$G$18)</f>
        <v>7.80118600817028</v>
      </c>
      <c r="N97" s="10">
        <f ca="1">SUMPRODUCT($A97:$F97,Results!$B$19:$G$19)</f>
        <v>3.5341545844483351</v>
      </c>
      <c r="O97" s="10">
        <f ca="1">SUMPRODUCT($A97:$F97,Results!$B$20:$G$20)</f>
        <v>-7.3745846031003435</v>
      </c>
      <c r="P97" s="10" cm="1">
        <f t="array" aca="1" ref="P97" ca="1">SUMPRODUCT(J97:O97,TRANSPOSE(BL$20:BL$25))+$AD$20-$BL$27</f>
        <v>103.56060589224251</v>
      </c>
      <c r="Q97" s="10" cm="1">
        <f t="array" aca="1" ref="Q97" ca="1">SUMPRODUCT(J97:O97,TRANSPOSE(ES$20:ES$25))+$AD$20-$ES$27</f>
        <v>102.4181288858548</v>
      </c>
      <c r="R97" s="10">
        <f ca="1">I97-Results!$E$5*H97</f>
        <v>99.689219945345258</v>
      </c>
      <c r="S97" s="10" cm="1">
        <f t="array" aca="1" ref="S97" ca="1">SUMPRODUCT(J97:O97,TRANSPOSE(AR$28:AR$33))+$AD$20-$AC$26</f>
        <v>96.377151006372699</v>
      </c>
      <c r="T97" s="10">
        <f ca="1">SUMPRODUCT(J97:O97,Results!K$9:P$9)</f>
        <v>99.942822492387478</v>
      </c>
      <c r="U97" s="10">
        <f ca="1">SUMPRODUCT(J97:O97,Results!K$9:P$9)+$AD$20-$AC$31</f>
        <v>99.927946933876342</v>
      </c>
      <c r="V97" s="10">
        <f t="shared" ca="1" si="92"/>
        <v>-7.2603125945838087</v>
      </c>
      <c r="W97" s="10">
        <f t="shared" ca="1" si="93"/>
        <v>-6.1178355881961011</v>
      </c>
      <c r="X97" s="10">
        <f t="shared" ca="1" si="94"/>
        <v>-3.38892664768656</v>
      </c>
      <c r="Y97" s="10">
        <f t="shared" ca="1" si="95"/>
        <v>-7.685770871400166E-2</v>
      </c>
      <c r="Z97" s="10">
        <f t="shared" ca="1" si="96"/>
        <v>96.576964059362396</v>
      </c>
      <c r="AA97" s="10">
        <f t="shared" ca="1" si="97"/>
        <v>-3.6276536362176444</v>
      </c>
    </row>
    <row r="98" spans="1:27">
      <c r="A98" s="6">
        <f ca="1">LN((RAND()^(-Results!$E$4))-1)</f>
        <v>-0.89112443277410658</v>
      </c>
      <c r="B98" s="6">
        <f ca="1">LN((RAND()^(-Results!$E$4))-1)</f>
        <v>-1.640008882790525</v>
      </c>
      <c r="C98" s="6">
        <f ca="1">LN((RAND()^(-Results!$E$4))-1)</f>
        <v>0.32034073800119478</v>
      </c>
      <c r="D98" s="6">
        <f ca="1">LN((RAND()^(-Results!$E$4))-1)</f>
        <v>2.7019962406380809</v>
      </c>
      <c r="E98" s="6">
        <f ca="1">LN((RAND()^(-Results!$E$4))-1)</f>
        <v>0.4415639623640385</v>
      </c>
      <c r="F98" s="6">
        <f ca="1">LN((RAND()^(-Results!$E$4))-1)</f>
        <v>-2.2772592615097609</v>
      </c>
      <c r="G98" s="6">
        <f ca="1">LN((RAND()^(-Results!$E$4))-1)</f>
        <v>2.0167086885486842</v>
      </c>
      <c r="H98" s="6">
        <f t="shared" ca="1" si="91"/>
        <v>1.8797403208788928</v>
      </c>
      <c r="I98" s="10">
        <f ca="1">SUMPRODUCT(J98:O98,Results!B$12:G$12)+Results!$E$5*H98</f>
        <v>-31.943905581638205</v>
      </c>
      <c r="J98" s="10">
        <f ca="1">SUMPRODUCT($A98:$F98,Results!$B$15:$G$15)</f>
        <v>2.4845421324499632</v>
      </c>
      <c r="K98" s="10">
        <f ca="1">SUMPRODUCT($A98:$F98,Results!$B$16:$G$16)</f>
        <v>-4.1054393780813427</v>
      </c>
      <c r="L98" s="10">
        <f ca="1">SUMPRODUCT($A98:$F98,Results!$B$17:$G$17)</f>
        <v>-7.7737106096230519</v>
      </c>
      <c r="M98" s="10">
        <f ca="1">SUMPRODUCT($A98:$F98,Results!$B$18:$G$18)</f>
        <v>-0.65231387827113518</v>
      </c>
      <c r="N98" s="10">
        <f ca="1">SUMPRODUCT($A98:$F98,Results!$B$19:$G$19)</f>
        <v>-4.1167328488264934</v>
      </c>
      <c r="O98" s="10">
        <f ca="1">SUMPRODUCT($A98:$F98,Results!$B$20:$G$20)</f>
        <v>0.86384599115418226</v>
      </c>
      <c r="P98" s="10" cm="1">
        <f t="array" aca="1" ref="P98" ca="1">SUMPRODUCT(J98:O98,TRANSPOSE(BL$20:BL$25))+$AD$20-$BL$27</f>
        <v>-36.852248737475357</v>
      </c>
      <c r="Q98" s="10" cm="1">
        <f t="array" aca="1" ref="Q98" ca="1">SUMPRODUCT(J98:O98,TRANSPOSE(ES$20:ES$25))+$AD$20-$ES$27</f>
        <v>-37.700429871807131</v>
      </c>
      <c r="R98" s="10">
        <f ca="1">I98-Results!$E$5*H98</f>
        <v>-39.462866865153778</v>
      </c>
      <c r="S98" s="10" cm="1">
        <f t="array" aca="1" ref="S98" ca="1">SUMPRODUCT(J98:O98,TRANSPOSE(AR$28:AR$33))+$AD$20-$AC$26</f>
        <v>-19.048819717944252</v>
      </c>
      <c r="T98" s="10">
        <f ca="1">SUMPRODUCT(J98:O98,Results!K$9:P$9)</f>
        <v>-39.052759569807662</v>
      </c>
      <c r="U98" s="10">
        <f ca="1">SUMPRODUCT(J98:O98,Results!K$9:P$9)+$AD$20-$AC$31</f>
        <v>-39.067635128318798</v>
      </c>
      <c r="V98" s="10">
        <f t="shared" ca="1" si="92"/>
        <v>4.9083431558371515</v>
      </c>
      <c r="W98" s="10">
        <f t="shared" ca="1" si="93"/>
        <v>5.756524290168926</v>
      </c>
      <c r="X98" s="10">
        <f t="shared" ca="1" si="94"/>
        <v>7.5189612835155728</v>
      </c>
      <c r="Y98" s="10">
        <f t="shared" ca="1" si="95"/>
        <v>-12.895085863693954</v>
      </c>
      <c r="Z98" s="10">
        <f t="shared" ca="1" si="96"/>
        <v>-31.667234819934514</v>
      </c>
      <c r="AA98" s="10">
        <f t="shared" ca="1" si="97"/>
        <v>7.1237295466805932</v>
      </c>
    </row>
    <row r="99" spans="1:27">
      <c r="A99" s="6">
        <f ca="1">LN((RAND()^(-Results!$E$4))-1)</f>
        <v>-1.6063338579349387</v>
      </c>
      <c r="B99" s="6">
        <f ca="1">LN((RAND()^(-Results!$E$4))-1)</f>
        <v>1.0025408519404364</v>
      </c>
      <c r="C99" s="6">
        <f ca="1">LN((RAND()^(-Results!$E$4))-1)</f>
        <v>1.013493379189963</v>
      </c>
      <c r="D99" s="6">
        <f ca="1">LN((RAND()^(-Results!$E$4))-1)</f>
        <v>-0.76604482051702782</v>
      </c>
      <c r="E99" s="6">
        <f ca="1">LN((RAND()^(-Results!$E$4))-1)</f>
        <v>-2.5308789514982659</v>
      </c>
      <c r="F99" s="6">
        <f ca="1">LN((RAND()^(-Results!$E$4))-1)</f>
        <v>2.1117668208649509</v>
      </c>
      <c r="G99" s="6">
        <f ca="1">LN((RAND()^(-Results!$E$4))-1)</f>
        <v>-1.2370497468669694</v>
      </c>
      <c r="H99" s="6">
        <f t="shared" ca="1" si="91"/>
        <v>-1.3740181145367609</v>
      </c>
      <c r="I99" s="10">
        <f ca="1">SUMPRODUCT(J99:O99,Results!B$12:G$12)+Results!$E$5*H99</f>
        <v>64.55153075463214</v>
      </c>
      <c r="J99" s="10">
        <f ca="1">SUMPRODUCT($A99:$F99,Results!$B$15:$G$15)</f>
        <v>-3.6546110332412591</v>
      </c>
      <c r="K99" s="10">
        <f ca="1">SUMPRODUCT($A99:$F99,Results!$B$16:$G$16)</f>
        <v>2.7237117883158022</v>
      </c>
      <c r="L99" s="10">
        <f ca="1">SUMPRODUCT($A99:$F99,Results!$B$17:$G$17)</f>
        <v>12.681998545696318</v>
      </c>
      <c r="M99" s="10">
        <f ca="1">SUMPRODUCT($A99:$F99,Results!$B$18:$G$18)</f>
        <v>-3.1613949887654127</v>
      </c>
      <c r="N99" s="10">
        <f ca="1">SUMPRODUCT($A99:$F99,Results!$B$19:$G$19)</f>
        <v>12.830459864882718</v>
      </c>
      <c r="O99" s="10">
        <f ca="1">SUMPRODUCT($A99:$F99,Results!$B$20:$G$20)</f>
        <v>-2.6218373368418115</v>
      </c>
      <c r="P99" s="10" cm="1">
        <f t="array" aca="1" ref="P99" ca="1">SUMPRODUCT(J99:O99,TRANSPOSE(BL$20:BL$25))+$AD$20-$BL$27</f>
        <v>69.052635948063042</v>
      </c>
      <c r="Q99" s="10" cm="1">
        <f t="array" aca="1" ref="Q99" ca="1">SUMPRODUCT(J99:O99,TRANSPOSE(ES$20:ES$25))+$AD$20-$ES$27</f>
        <v>69.680118193399764</v>
      </c>
      <c r="R99" s="10">
        <f ca="1">I99-Results!$E$5*H99</f>
        <v>70.04760321277918</v>
      </c>
      <c r="S99" s="10" cm="1">
        <f t="array" aca="1" ref="S99" ca="1">SUMPRODUCT(J99:O99,TRANSPOSE(AR$28:AR$33))+$AD$20-$AC$26</f>
        <v>43.281330110825451</v>
      </c>
      <c r="T99" s="10">
        <f ca="1">SUMPRODUCT(J99:O99,Results!K$9:P$9)</f>
        <v>69.677599165170321</v>
      </c>
      <c r="U99" s="10">
        <f ca="1">SUMPRODUCT(J99:O99,Results!K$9:P$9)+$AD$20-$AC$31</f>
        <v>69.662723606659185</v>
      </c>
      <c r="V99" s="10">
        <f t="shared" ca="1" si="92"/>
        <v>-4.5011051934309023</v>
      </c>
      <c r="W99" s="10">
        <f t="shared" ca="1" si="93"/>
        <v>-5.1285874387676245</v>
      </c>
      <c r="X99" s="10">
        <f t="shared" ca="1" si="94"/>
        <v>-5.4960724581470402</v>
      </c>
      <c r="Y99" s="10">
        <f t="shared" ca="1" si="95"/>
        <v>21.270200643806689</v>
      </c>
      <c r="Z99" s="10">
        <f t="shared" ca="1" si="96"/>
        <v>64.828201516335838</v>
      </c>
      <c r="AA99" s="10">
        <f t="shared" ca="1" si="97"/>
        <v>-5.1111928520270453</v>
      </c>
    </row>
    <row r="100" spans="1:27">
      <c r="A100" s="6">
        <f ca="1">LN((RAND()^(-Results!$E$4))-1)</f>
        <v>1.4395618751358359</v>
      </c>
      <c r="B100" s="6">
        <f ca="1">LN((RAND()^(-Results!$E$4))-1)</f>
        <v>0.42105759685120242</v>
      </c>
      <c r="C100" s="6">
        <f ca="1">LN((RAND()^(-Results!$E$4))-1)</f>
        <v>-7.1484801607928166</v>
      </c>
      <c r="D100" s="6">
        <f ca="1">LN((RAND()^(-Results!$E$4))-1)</f>
        <v>2.5976121559959449</v>
      </c>
      <c r="E100" s="6">
        <f ca="1">LN((RAND()^(-Results!$E$4))-1)</f>
        <v>-0.37035832617209863</v>
      </c>
      <c r="F100" s="6">
        <f ca="1">LN((RAND()^(-Results!$E$4))-1)</f>
        <v>0.60457450878493191</v>
      </c>
      <c r="G100" s="6">
        <f ca="1">LN((RAND()^(-Results!$E$4))-1)</f>
        <v>0.39255441689968484</v>
      </c>
      <c r="H100" s="6">
        <f t="shared" ca="1" si="91"/>
        <v>0.25558604922989342</v>
      </c>
      <c r="I100" s="10">
        <f ca="1">SUMPRODUCT(J100:O100,Results!B$12:G$12)+Results!$E$5*H100</f>
        <v>-74.392982615104941</v>
      </c>
      <c r="J100" s="10">
        <f ca="1">SUMPRODUCT($A100:$F100,Results!$B$15:$G$15)</f>
        <v>-5.5120862025748432</v>
      </c>
      <c r="K100" s="10">
        <f ca="1">SUMPRODUCT($A100:$F100,Results!$B$16:$G$16)</f>
        <v>6.2589834476291406</v>
      </c>
      <c r="L100" s="10">
        <f ca="1">SUMPRODUCT($A100:$F100,Results!$B$17:$G$17)</f>
        <v>-23.43254893864648</v>
      </c>
      <c r="M100" s="10">
        <f ca="1">SUMPRODUCT($A100:$F100,Results!$B$18:$G$18)</f>
        <v>-8.1687778254407988</v>
      </c>
      <c r="N100" s="10">
        <f ca="1">SUMPRODUCT($A100:$F100,Results!$B$19:$G$19)</f>
        <v>1.2434226531935386</v>
      </c>
      <c r="O100" s="10">
        <f ca="1">SUMPRODUCT($A100:$F100,Results!$B$20:$G$20)</f>
        <v>13.319780606873559</v>
      </c>
      <c r="P100" s="10" cm="1">
        <f t="array" aca="1" ref="P100" ca="1">SUMPRODUCT(J100:O100,TRANSPOSE(BL$20:BL$25))+$AD$20-$BL$27</f>
        <v>-74.518840440937453</v>
      </c>
      <c r="Q100" s="10" cm="1">
        <f t="array" aca="1" ref="Q100" ca="1">SUMPRODUCT(J100:O100,TRANSPOSE(ES$20:ES$25))+$AD$20-$ES$27</f>
        <v>-74.648292270214924</v>
      </c>
      <c r="R100" s="10">
        <f ca="1">I100-Results!$E$5*H100</f>
        <v>-75.415326812024517</v>
      </c>
      <c r="S100" s="10" cm="1">
        <f t="array" aca="1" ref="S100" ca="1">SUMPRODUCT(J100:O100,TRANSPOSE(AR$28:AR$33))+$AD$20-$AC$26</f>
        <v>-85.314233990721988</v>
      </c>
      <c r="T100" s="10">
        <f ca="1">SUMPRODUCT(J100:O100,Results!K$9:P$9)</f>
        <v>-73.661240180043876</v>
      </c>
      <c r="U100" s="10">
        <f ca="1">SUMPRODUCT(J100:O100,Results!K$9:P$9)+$AD$20-$AC$31</f>
        <v>-73.676115738555012</v>
      </c>
      <c r="V100" s="10">
        <f t="shared" ca="1" si="92"/>
        <v>0.12585782583251159</v>
      </c>
      <c r="W100" s="10">
        <f t="shared" ca="1" si="93"/>
        <v>0.25530965510998271</v>
      </c>
      <c r="X100" s="10">
        <f t="shared" ca="1" si="94"/>
        <v>1.0223441969195761</v>
      </c>
      <c r="Y100" s="10">
        <f t="shared" ca="1" si="95"/>
        <v>10.921251375617047</v>
      </c>
      <c r="Z100" s="10">
        <f t="shared" ca="1" si="96"/>
        <v>-74.116311853401243</v>
      </c>
      <c r="AA100" s="10">
        <f t="shared" ca="1" si="97"/>
        <v>-0.71686687654992909</v>
      </c>
    </row>
    <row r="101" spans="1:27">
      <c r="A101" s="6">
        <f ca="1">LN((RAND()^(-Results!$E$4))-1)</f>
        <v>6.4575244933207294</v>
      </c>
      <c r="B101" s="6">
        <f ca="1">LN((RAND()^(-Results!$E$4))-1)</f>
        <v>3.1847368680421158E-2</v>
      </c>
      <c r="C101" s="6">
        <f ca="1">LN((RAND()^(-Results!$E$4))-1)</f>
        <v>-1.1196522561244635</v>
      </c>
      <c r="D101" s="6">
        <f ca="1">LN((RAND()^(-Results!$E$4))-1)</f>
        <v>3.5301717650956967</v>
      </c>
      <c r="E101" s="6">
        <f ca="1">LN((RAND()^(-Results!$E$4))-1)</f>
        <v>0.78960984384931554</v>
      </c>
      <c r="F101" s="6">
        <f ca="1">LN((RAND()^(-Results!$E$4))-1)</f>
        <v>-1.4012426793956023</v>
      </c>
      <c r="G101" s="6">
        <f ca="1">LN((RAND()^(-Results!$E$4))-1)</f>
        <v>-0.16318293588356889</v>
      </c>
      <c r="H101" s="6">
        <f t="shared" ca="1" si="91"/>
        <v>-0.30015130355336028</v>
      </c>
      <c r="I101" s="10">
        <f ca="1">SUMPRODUCT(J101:O101,Results!B$12:G$12)+Results!$E$5*H101</f>
        <v>-149.713920491625</v>
      </c>
      <c r="J101" s="10">
        <f ca="1">SUMPRODUCT($A101:$F101,Results!$B$15:$G$15)</f>
        <v>27.30280923805368</v>
      </c>
      <c r="K101" s="10">
        <f ca="1">SUMPRODUCT($A101:$F101,Results!$B$16:$G$16)</f>
        <v>4.2307349609036375</v>
      </c>
      <c r="L101" s="10">
        <f ca="1">SUMPRODUCT($A101:$F101,Results!$B$17:$G$17)</f>
        <v>-29.288217876314199</v>
      </c>
      <c r="M101" s="10">
        <f ca="1">SUMPRODUCT($A101:$F101,Results!$B$18:$G$18)</f>
        <v>-13.934878401923367</v>
      </c>
      <c r="N101" s="10">
        <f ca="1">SUMPRODUCT($A101:$F101,Results!$B$19:$G$19)</f>
        <v>-2.323351188228306</v>
      </c>
      <c r="O101" s="10">
        <f ca="1">SUMPRODUCT($A101:$F101,Results!$B$20:$G$20)</f>
        <v>12.779575159168612</v>
      </c>
      <c r="P101" s="10" cm="1">
        <f t="array" aca="1" ref="P101" ca="1">SUMPRODUCT(J101:O101,TRANSPOSE(BL$20:BL$25))+$AD$20-$BL$27</f>
        <v>-149.21575458357862</v>
      </c>
      <c r="Q101" s="10" cm="1">
        <f t="array" aca="1" ref="Q101" ca="1">SUMPRODUCT(J101:O101,TRANSPOSE(ES$20:ES$25))+$AD$20-$ES$27</f>
        <v>-149.24669190291638</v>
      </c>
      <c r="R101" s="10">
        <f ca="1">I101-Results!$E$5*H101</f>
        <v>-148.51331527741155</v>
      </c>
      <c r="S101" s="10" cm="1">
        <f t="array" aca="1" ref="S101" ca="1">SUMPRODUCT(J101:O101,TRANSPOSE(AR$28:AR$33))+$AD$20-$AC$26</f>
        <v>-139.0477790075112</v>
      </c>
      <c r="T101" s="10">
        <f ca="1">SUMPRODUCT(J101:O101,Results!K$9:P$9)</f>
        <v>-148.24062558035834</v>
      </c>
      <c r="U101" s="10">
        <f ca="1">SUMPRODUCT(J101:O101,Results!K$9:P$9)+$AD$20-$AC$31</f>
        <v>-148.25550113886948</v>
      </c>
      <c r="V101" s="10">
        <f t="shared" ca="1" si="92"/>
        <v>-0.49816590804638849</v>
      </c>
      <c r="W101" s="10">
        <f t="shared" ca="1" si="93"/>
        <v>-0.46722858870862183</v>
      </c>
      <c r="X101" s="10">
        <f t="shared" ca="1" si="94"/>
        <v>-1.2006052142134536</v>
      </c>
      <c r="Y101" s="10">
        <f t="shared" ca="1" si="95"/>
        <v>-10.666141484113808</v>
      </c>
      <c r="Z101" s="10">
        <f t="shared" ca="1" si="96"/>
        <v>-149.43724972992132</v>
      </c>
      <c r="AA101" s="10">
        <f t="shared" ca="1" si="97"/>
        <v>-1.4584193527555271</v>
      </c>
    </row>
    <row r="102" spans="1:27">
      <c r="A102" s="6">
        <f ca="1">LN((RAND()^(-Results!$E$4))-1)</f>
        <v>-2.4536435210156289</v>
      </c>
      <c r="B102" s="6">
        <f ca="1">LN((RAND()^(-Results!$E$4))-1)</f>
        <v>3.6201043413051024</v>
      </c>
      <c r="C102" s="6">
        <f ca="1">LN((RAND()^(-Results!$E$4))-1)</f>
        <v>0.88792561185782137</v>
      </c>
      <c r="D102" s="6">
        <f ca="1">LN((RAND()^(-Results!$E$4))-1)</f>
        <v>2.4289037519980883</v>
      </c>
      <c r="E102" s="6">
        <f ca="1">LN((RAND()^(-Results!$E$4))-1)</f>
        <v>0.17823049388457365</v>
      </c>
      <c r="F102" s="6">
        <f ca="1">LN((RAND()^(-Results!$E$4))-1)</f>
        <v>4.2536218511760122</v>
      </c>
      <c r="G102" s="6">
        <f ca="1">LN((RAND()^(-Results!$E$4))-1)</f>
        <v>-0.66812817550984482</v>
      </c>
      <c r="H102" s="6">
        <f t="shared" ca="1" si="91"/>
        <v>-0.80509654317963619</v>
      </c>
      <c r="I102" s="10">
        <f ca="1">SUMPRODUCT(J102:O102,Results!B$12:G$12)+Results!$E$5*H102</f>
        <v>-10.415750540041421</v>
      </c>
      <c r="J102" s="10">
        <f ca="1">SUMPRODUCT($A102:$F102,Results!$B$15:$G$15)</f>
        <v>-0.67052828744818682</v>
      </c>
      <c r="K102" s="10">
        <f ca="1">SUMPRODUCT($A102:$F102,Results!$B$16:$G$16)</f>
        <v>15.009576403231351</v>
      </c>
      <c r="L102" s="10">
        <f ca="1">SUMPRODUCT($A102:$F102,Results!$B$17:$G$17)</f>
        <v>1.714070666165572</v>
      </c>
      <c r="M102" s="10">
        <f ca="1">SUMPRODUCT($A102:$F102,Results!$B$18:$G$18)</f>
        <v>-3.5466547002904707</v>
      </c>
      <c r="N102" s="10">
        <f ca="1">SUMPRODUCT($A102:$F102,Results!$B$19:$G$19)</f>
        <v>-4.274966842817653</v>
      </c>
      <c r="O102" s="10">
        <f ca="1">SUMPRODUCT($A102:$F102,Results!$B$20:$G$20)</f>
        <v>7.7899761609247555</v>
      </c>
      <c r="P102" s="10" cm="1">
        <f t="array" aca="1" ref="P102" ca="1">SUMPRODUCT(J102:O102,TRANSPOSE(BL$20:BL$25))+$AD$20-$BL$27</f>
        <v>-6.4925516275439481</v>
      </c>
      <c r="Q102" s="10" cm="1">
        <f t="array" aca="1" ref="Q102" ca="1">SUMPRODUCT(J102:O102,TRANSPOSE(ES$20:ES$25))+$AD$20-$ES$27</f>
        <v>-6.1567864899398819</v>
      </c>
      <c r="R102" s="10">
        <f ca="1">I102-Results!$E$5*H102</f>
        <v>-7.1953643673228758</v>
      </c>
      <c r="S102" s="10" cm="1">
        <f t="array" aca="1" ref="S102" ca="1">SUMPRODUCT(J102:O102,TRANSPOSE(AR$28:AR$33))+$AD$20-$AC$26</f>
        <v>-43.307493931843105</v>
      </c>
      <c r="T102" s="10">
        <f ca="1">SUMPRODUCT(J102:O102,Results!K$9:P$9)</f>
        <v>-6.9315928856648004</v>
      </c>
      <c r="U102" s="10">
        <f ca="1">SUMPRODUCT(J102:O102,Results!K$9:P$9)+$AD$20-$AC$31</f>
        <v>-6.9464684441759355</v>
      </c>
      <c r="V102" s="10">
        <f t="shared" ca="1" si="92"/>
        <v>-3.9231989124974724</v>
      </c>
      <c r="W102" s="10">
        <f t="shared" ca="1" si="93"/>
        <v>-4.2589640501015387</v>
      </c>
      <c r="X102" s="10">
        <f t="shared" ca="1" si="94"/>
        <v>-3.2203861727185448</v>
      </c>
      <c r="Y102" s="10">
        <f t="shared" ca="1" si="95"/>
        <v>32.891743391801683</v>
      </c>
      <c r="Z102" s="10">
        <f t="shared" ca="1" si="96"/>
        <v>-10.139079778337729</v>
      </c>
      <c r="AA102" s="10">
        <f t="shared" ca="1" si="97"/>
        <v>-3.4692820958654851</v>
      </c>
    </row>
    <row r="103" spans="1:27">
      <c r="A103" s="6">
        <f ca="1">LN((RAND()^(-Results!$E$4))-1)</f>
        <v>-0.81314478601729423</v>
      </c>
      <c r="B103" s="6">
        <f ca="1">LN((RAND()^(-Results!$E$4))-1)</f>
        <v>-0.14241905681051906</v>
      </c>
      <c r="C103" s="6">
        <f ca="1">LN((RAND()^(-Results!$E$4))-1)</f>
        <v>-1.4365607893551715</v>
      </c>
      <c r="D103" s="6">
        <f ca="1">LN((RAND()^(-Results!$E$4))-1)</f>
        <v>-2.8953274975861372</v>
      </c>
      <c r="E103" s="6">
        <f ca="1">LN((RAND()^(-Results!$E$4))-1)</f>
        <v>2.999179764694341</v>
      </c>
      <c r="F103" s="6">
        <f ca="1">LN((RAND()^(-Results!$E$4))-1)</f>
        <v>-0.25155152738275566</v>
      </c>
      <c r="G103" s="6">
        <f ca="1">LN((RAND()^(-Results!$E$4))-1)</f>
        <v>0.96046182048874307</v>
      </c>
      <c r="H103" s="6">
        <f t="shared" ca="1" si="91"/>
        <v>0.8234934528189517</v>
      </c>
      <c r="I103" s="10">
        <f ca="1">SUMPRODUCT(J103:O103,Results!B$12:G$12)+Results!$E$5*H103</f>
        <v>14.683859550808586</v>
      </c>
      <c r="J103" s="10">
        <f ca="1">SUMPRODUCT($A103:$F103,Results!$B$15:$G$15)</f>
        <v>-13.437520965994363</v>
      </c>
      <c r="K103" s="10">
        <f ca="1">SUMPRODUCT($A103:$F103,Results!$B$16:$G$16)</f>
        <v>-2.4951587809541218</v>
      </c>
      <c r="L103" s="10">
        <f ca="1">SUMPRODUCT($A103:$F103,Results!$B$17:$G$17)</f>
        <v>3.6056075563220609</v>
      </c>
      <c r="M103" s="10">
        <f ca="1">SUMPRODUCT($A103:$F103,Results!$B$18:$G$18)</f>
        <v>13.263915659874401</v>
      </c>
      <c r="N103" s="10">
        <f ca="1">SUMPRODUCT($A103:$F103,Results!$B$19:$G$19)</f>
        <v>-14.975027551255542</v>
      </c>
      <c r="O103" s="10">
        <f ca="1">SUMPRODUCT($A103:$F103,Results!$B$20:$G$20)</f>
        <v>-3.5637199203263248</v>
      </c>
      <c r="P103" s="10" cm="1">
        <f t="array" aca="1" ref="P103" ca="1">SUMPRODUCT(J103:O103,TRANSPOSE(BL$20:BL$25))+$AD$20-$BL$27</f>
        <v>11.013395605735866</v>
      </c>
      <c r="Q103" s="10" cm="1">
        <f t="array" aca="1" ref="Q103" ca="1">SUMPRODUCT(J103:O103,TRANSPOSE(ES$20:ES$25))+$AD$20-$ES$27</f>
        <v>10.85644357279204</v>
      </c>
      <c r="R103" s="10">
        <f ca="1">I103-Results!$E$5*H103</f>
        <v>11.389885739532779</v>
      </c>
      <c r="S103" s="10" cm="1">
        <f t="array" aca="1" ref="S103" ca="1">SUMPRODUCT(J103:O103,TRANSPOSE(AR$28:AR$33))+$AD$20-$AC$26</f>
        <v>28.764838693280495</v>
      </c>
      <c r="T103" s="10">
        <f ca="1">SUMPRODUCT(J103:O103,Results!K$9:P$9)</f>
        <v>11.573689213522822</v>
      </c>
      <c r="U103" s="10">
        <f ca="1">SUMPRODUCT(J103:O103,Results!K$9:P$9)+$AD$20-$AC$31</f>
        <v>11.558813655011686</v>
      </c>
      <c r="V103" s="10">
        <f t="shared" ca="1" si="92"/>
        <v>3.6704639450727203</v>
      </c>
      <c r="W103" s="10">
        <f t="shared" ca="1" si="93"/>
        <v>3.8274159780165462</v>
      </c>
      <c r="X103" s="10">
        <f t="shared" ca="1" si="94"/>
        <v>3.2939738112758068</v>
      </c>
      <c r="Y103" s="10">
        <f t="shared" ca="1" si="95"/>
        <v>-14.080979142471909</v>
      </c>
      <c r="Z103" s="10">
        <f t="shared" ca="1" si="96"/>
        <v>14.960530312512278</v>
      </c>
      <c r="AA103" s="10">
        <f t="shared" ca="1" si="97"/>
        <v>3.1250458957968998</v>
      </c>
    </row>
    <row r="104" spans="1:27">
      <c r="A104" s="6">
        <f ca="1">LN((RAND()^(-Results!$E$4))-1)</f>
        <v>-1.3791064867434364</v>
      </c>
      <c r="B104" s="6">
        <f ca="1">LN((RAND()^(-Results!$E$4))-1)</f>
        <v>-1.527753889778575</v>
      </c>
      <c r="C104" s="6">
        <f ca="1">LN((RAND()^(-Results!$E$4))-1)</f>
        <v>0.18465517253052702</v>
      </c>
      <c r="D104" s="6">
        <f ca="1">LN((RAND()^(-Results!$E$4))-1)</f>
        <v>0.77332369750858543</v>
      </c>
      <c r="E104" s="6">
        <f ca="1">LN((RAND()^(-Results!$E$4))-1)</f>
        <v>-13.853783143961838</v>
      </c>
      <c r="F104" s="6">
        <f ca="1">LN((RAND()^(-Results!$E$4))-1)</f>
        <v>0.5749376800345285</v>
      </c>
      <c r="G104" s="6">
        <f ca="1">LN((RAND()^(-Results!$E$4))-1)</f>
        <v>0.40114721110201401</v>
      </c>
      <c r="H104" s="6">
        <f t="shared" ca="1" si="91"/>
        <v>0.26417884343222259</v>
      </c>
      <c r="I104" s="10">
        <f ca="1">SUMPRODUCT(J104:O104,Results!B$12:G$12)+Results!$E$5*H104</f>
        <v>192.31251323946469</v>
      </c>
      <c r="J104" s="10">
        <f ca="1">SUMPRODUCT($A104:$F104,Results!$B$15:$G$15)</f>
        <v>2.8460643376182082</v>
      </c>
      <c r="K104" s="10">
        <f ca="1">SUMPRODUCT($A104:$F104,Results!$B$16:$G$16)</f>
        <v>-6.9042053121335583</v>
      </c>
      <c r="L104" s="10">
        <f ca="1">SUMPRODUCT($A104:$F104,Results!$B$17:$G$17)</f>
        <v>21.960168397061445</v>
      </c>
      <c r="M104" s="10">
        <f ca="1">SUMPRODUCT($A104:$F104,Results!$B$18:$G$18)</f>
        <v>-29.994520302155692</v>
      </c>
      <c r="N104" s="10">
        <f ca="1">SUMPRODUCT($A104:$F104,Results!$B$19:$G$19)</f>
        <v>73.525999511921299</v>
      </c>
      <c r="O104" s="10">
        <f ca="1">SUMPRODUCT($A104:$F104,Results!$B$20:$G$20)</f>
        <v>-7.2531653285109234</v>
      </c>
      <c r="P104" s="10" cm="1">
        <f t="array" aca="1" ref="P104" ca="1">SUMPRODUCT(J104:O104,TRANSPOSE(BL$20:BL$25))+$AD$20-$BL$27</f>
        <v>189.85618756189294</v>
      </c>
      <c r="Q104" s="10" cm="1">
        <f t="array" aca="1" ref="Q104" ca="1">SUMPRODUCT(J104:O104,TRANSPOSE(ES$20:ES$25))+$AD$20-$ES$27</f>
        <v>190.91473257122632</v>
      </c>
      <c r="R104" s="10">
        <f ca="1">I104-Results!$E$5*H104</f>
        <v>191.25579786573581</v>
      </c>
      <c r="S104" s="10" cm="1">
        <f t="array" aca="1" ref="S104" ca="1">SUMPRODUCT(J104:O104,TRANSPOSE(AR$28:AR$33))+$AD$20-$AC$26</f>
        <v>124.5464355205993</v>
      </c>
      <c r="T104" s="10">
        <f ca="1">SUMPRODUCT(J104:O104,Results!K$9:P$9)</f>
        <v>190.51214693541186</v>
      </c>
      <c r="U104" s="10">
        <f ca="1">SUMPRODUCT(J104:O104,Results!K$9:P$9)+$AD$20-$AC$31</f>
        <v>190.49727137690073</v>
      </c>
      <c r="V104" s="10">
        <f t="shared" ca="1" si="92"/>
        <v>2.4563256775717548</v>
      </c>
      <c r="W104" s="10">
        <f t="shared" ca="1" si="93"/>
        <v>1.3977806682383687</v>
      </c>
      <c r="X104" s="10">
        <f t="shared" ca="1" si="94"/>
        <v>1.0567153737288777</v>
      </c>
      <c r="Y104" s="10">
        <f t="shared" ca="1" si="95"/>
        <v>67.76607771886539</v>
      </c>
      <c r="Z104" s="10">
        <f t="shared" ca="1" si="96"/>
        <v>192.58918400116838</v>
      </c>
      <c r="AA104" s="10">
        <f t="shared" ca="1" si="97"/>
        <v>1.8152418625639655</v>
      </c>
    </row>
    <row r="105" spans="1:27">
      <c r="A105" s="6">
        <f ca="1">LN((RAND()^(-Results!$E$4))-1)</f>
        <v>0.43972248165313321</v>
      </c>
      <c r="B105" s="6">
        <f ca="1">LN((RAND()^(-Results!$E$4))-1)</f>
        <v>-1.8108752220732787</v>
      </c>
      <c r="C105" s="6">
        <f ca="1">LN((RAND()^(-Results!$E$4))-1)</f>
        <v>3.7259101566684634</v>
      </c>
      <c r="D105" s="6">
        <f ca="1">LN((RAND()^(-Results!$E$4))-1)</f>
        <v>0.53056595763541736</v>
      </c>
      <c r="E105" s="6">
        <f ca="1">LN((RAND()^(-Results!$E$4))-1)</f>
        <v>-2.3479546166834933</v>
      </c>
      <c r="F105" s="6">
        <f ca="1">LN((RAND()^(-Results!$E$4))-1)</f>
        <v>1.8175204371350384</v>
      </c>
      <c r="G105" s="6">
        <f ca="1">LN((RAND()^(-Results!$E$4))-1)</f>
        <v>-0.3251479581224434</v>
      </c>
      <c r="H105" s="6">
        <f t="shared" ca="1" si="91"/>
        <v>-0.46211632579223483</v>
      </c>
      <c r="I105" s="10">
        <f ca="1">SUMPRODUCT(J105:O105,Results!B$12:G$12)+Results!$E$5*H105</f>
        <v>31.116554473650734</v>
      </c>
      <c r="J105" s="10">
        <f ca="1">SUMPRODUCT($A105:$F105,Results!$B$15:$G$15)</f>
        <v>9.9689098057439072</v>
      </c>
      <c r="K105" s="10">
        <f ca="1">SUMPRODUCT($A105:$F105,Results!$B$16:$G$16)</f>
        <v>-1.1296607757111778</v>
      </c>
      <c r="L105" s="10">
        <f ca="1">SUMPRODUCT($A105:$F105,Results!$B$17:$G$17)</f>
        <v>7.2673605125464231</v>
      </c>
      <c r="M105" s="10">
        <f ca="1">SUMPRODUCT($A105:$F105,Results!$B$18:$G$18)</f>
        <v>-6.020527844667714</v>
      </c>
      <c r="N105" s="10">
        <f ca="1">SUMPRODUCT($A105:$F105,Results!$B$19:$G$19)</f>
        <v>11.190292978766237</v>
      </c>
      <c r="O105" s="10">
        <f ca="1">SUMPRODUCT($A105:$F105,Results!$B$20:$G$20)</f>
        <v>-5.250086746236911</v>
      </c>
      <c r="P105" s="10" cm="1">
        <f t="array" aca="1" ref="P105" ca="1">SUMPRODUCT(J105:O105,TRANSPOSE(BL$20:BL$25))+$AD$20-$BL$27</f>
        <v>30.655550292778916</v>
      </c>
      <c r="Q105" s="10" cm="1">
        <f t="array" aca="1" ref="Q105" ca="1">SUMPRODUCT(J105:O105,TRANSPOSE(ES$20:ES$25))+$AD$20-$ES$27</f>
        <v>32.257106304288634</v>
      </c>
      <c r="R105" s="10">
        <f ca="1">I105-Results!$E$5*H105</f>
        <v>32.965019776819673</v>
      </c>
      <c r="S105" s="10" cm="1">
        <f t="array" aca="1" ref="S105" ca="1">SUMPRODUCT(J105:O105,TRANSPOSE(AR$28:AR$33))+$AD$20-$AC$26</f>
        <v>25.166524261902495</v>
      </c>
      <c r="T105" s="10">
        <f ca="1">SUMPRODUCT(J105:O105,Results!K$9:P$9)</f>
        <v>32.344766117339496</v>
      </c>
      <c r="U105" s="10">
        <f ca="1">SUMPRODUCT(J105:O105,Results!K$9:P$9)+$AD$20-$AC$31</f>
        <v>32.32989055882836</v>
      </c>
      <c r="V105" s="10">
        <f t="shared" ca="1" si="92"/>
        <v>0.46100418087181794</v>
      </c>
      <c r="W105" s="10">
        <f t="shared" ca="1" si="93"/>
        <v>-1.1405518306379001</v>
      </c>
      <c r="X105" s="10">
        <f t="shared" ca="1" si="94"/>
        <v>-1.8484653031689398</v>
      </c>
      <c r="Y105" s="10">
        <f t="shared" ca="1" si="95"/>
        <v>5.9500302117482384</v>
      </c>
      <c r="Z105" s="10">
        <f t="shared" ca="1" si="96"/>
        <v>31.393225235354425</v>
      </c>
      <c r="AA105" s="10">
        <f t="shared" ca="1" si="97"/>
        <v>-1.2133360851776267</v>
      </c>
    </row>
    <row r="106" spans="1:27">
      <c r="A106" s="6">
        <f ca="1">LN((RAND()^(-Results!$E$4))-1)</f>
        <v>2.376614393492654</v>
      </c>
      <c r="B106" s="6">
        <f ca="1">LN((RAND()^(-Results!$E$4))-1)</f>
        <v>0.3116820692638807</v>
      </c>
      <c r="C106" s="6">
        <f ca="1">LN((RAND()^(-Results!$E$4))-1)</f>
        <v>-0.76320440851498983</v>
      </c>
      <c r="D106" s="6">
        <f ca="1">LN((RAND()^(-Results!$E$4))-1)</f>
        <v>6.386117866095578</v>
      </c>
      <c r="E106" s="6">
        <f ca="1">LN((RAND()^(-Results!$E$4))-1)</f>
        <v>-0.11955513468999596</v>
      </c>
      <c r="F106" s="6">
        <f ca="1">LN((RAND()^(-Results!$E$4))-1)</f>
        <v>-6.7204420859468844E-2</v>
      </c>
      <c r="G106" s="6">
        <f ca="1">LN((RAND()^(-Results!$E$4))-1)</f>
        <v>-1.0259405079934332</v>
      </c>
      <c r="H106" s="6">
        <f t="shared" ca="1" si="91"/>
        <v>-1.1629088756632247</v>
      </c>
      <c r="I106" s="10">
        <f ca="1">SUMPRODUCT(J106:O106,Results!B$12:G$12)+Results!$E$5*H106</f>
        <v>-136.31466981445575</v>
      </c>
      <c r="J106" s="10">
        <f ca="1">SUMPRODUCT($A106:$F106,Results!$B$15:$G$15)</f>
        <v>19.76873830421949</v>
      </c>
      <c r="K106" s="10">
        <f ca="1">SUMPRODUCT($A106:$F106,Results!$B$16:$G$16)</f>
        <v>8.0143249235562166</v>
      </c>
      <c r="L106" s="10">
        <f ca="1">SUMPRODUCT($A106:$F106,Results!$B$17:$G$17)</f>
        <v>-26.557473711034604</v>
      </c>
      <c r="M106" s="10">
        <f ca="1">SUMPRODUCT($A106:$F106,Results!$B$18:$G$18)</f>
        <v>-15.233727224883571</v>
      </c>
      <c r="N106" s="10">
        <f ca="1">SUMPRODUCT($A106:$F106,Results!$B$19:$G$19)</f>
        <v>-1.7435630890057534</v>
      </c>
      <c r="O106" s="10">
        <f ca="1">SUMPRODUCT($A106:$F106,Results!$B$20:$G$20)</f>
        <v>14.411022269191321</v>
      </c>
      <c r="P106" s="10" cm="1">
        <f t="array" aca="1" ref="P106" ca="1">SUMPRODUCT(J106:O106,TRANSPOSE(BL$20:BL$25))+$AD$20-$BL$27</f>
        <v>-129.77030620050343</v>
      </c>
      <c r="Q106" s="10" cm="1">
        <f t="array" aca="1" ref="Q106" ca="1">SUMPRODUCT(J106:O106,TRANSPOSE(ES$20:ES$25))+$AD$20-$ES$27</f>
        <v>-130.03844371503394</v>
      </c>
      <c r="R106" s="10">
        <f ca="1">I106-Results!$E$5*H106</f>
        <v>-131.66303431180285</v>
      </c>
      <c r="S106" s="10" cm="1">
        <f t="array" aca="1" ref="S106" ca="1">SUMPRODUCT(J106:O106,TRANSPOSE(AR$28:AR$33))+$AD$20-$AC$26</f>
        <v>-134.46685909208207</v>
      </c>
      <c r="T106" s="10">
        <f ca="1">SUMPRODUCT(J106:O106,Results!K$9:P$9)</f>
        <v>-130.80415852850666</v>
      </c>
      <c r="U106" s="10">
        <f ca="1">SUMPRODUCT(J106:O106,Results!K$9:P$9)+$AD$20-$AC$31</f>
        <v>-130.8190340870178</v>
      </c>
      <c r="V106" s="10">
        <f t="shared" ca="1" si="92"/>
        <v>-6.5443636139523278</v>
      </c>
      <c r="W106" s="10">
        <f t="shared" ca="1" si="93"/>
        <v>-6.2762260994218195</v>
      </c>
      <c r="X106" s="10">
        <f t="shared" ca="1" si="94"/>
        <v>-4.6516355026529084</v>
      </c>
      <c r="Y106" s="10">
        <f t="shared" ca="1" si="95"/>
        <v>-1.8478107223736799</v>
      </c>
      <c r="Z106" s="10">
        <f t="shared" ca="1" si="96"/>
        <v>-136.03799905275207</v>
      </c>
      <c r="AA106" s="10">
        <f t="shared" ca="1" si="97"/>
        <v>-5.495635727437957</v>
      </c>
    </row>
    <row r="107" spans="1:27">
      <c r="A107" s="6">
        <f ca="1">LN((RAND()^(-Results!$E$4))-1)</f>
        <v>0.48045531390119822</v>
      </c>
      <c r="B107" s="6">
        <f ca="1">LN((RAND()^(-Results!$E$4))-1)</f>
        <v>0.36627178108645847</v>
      </c>
      <c r="C107" s="6">
        <f ca="1">LN((RAND()^(-Results!$E$4))-1)</f>
        <v>2.2479835835768647</v>
      </c>
      <c r="D107" s="6">
        <f ca="1">LN((RAND()^(-Results!$E$4))-1)</f>
        <v>0.8623007820233376</v>
      </c>
      <c r="E107" s="6">
        <f ca="1">LN((RAND()^(-Results!$E$4))-1)</f>
        <v>1.1514336721212184</v>
      </c>
      <c r="F107" s="6">
        <f ca="1">LN((RAND()^(-Results!$E$4))-1)</f>
        <v>-0.4204835669495271</v>
      </c>
      <c r="G107" s="6">
        <f ca="1">LN((RAND()^(-Results!$E$4))-1)</f>
        <v>0.77283707368203669</v>
      </c>
      <c r="H107" s="6">
        <f t="shared" ca="1" si="91"/>
        <v>0.63586870601224521</v>
      </c>
      <c r="I107" s="10">
        <f ca="1">SUMPRODUCT(J107:O107,Results!B$12:G$12)+Results!$E$5*H107</f>
        <v>-26.20543917415327</v>
      </c>
      <c r="J107" s="10">
        <f ca="1">SUMPRODUCT($A107:$F107,Results!$B$15:$G$15)</f>
        <v>8.3256220649855539</v>
      </c>
      <c r="K107" s="10">
        <f ca="1">SUMPRODUCT($A107:$F107,Results!$B$16:$G$16)</f>
        <v>1.0080753283643495</v>
      </c>
      <c r="L107" s="10">
        <f ca="1">SUMPRODUCT($A107:$F107,Results!$B$17:$G$17)</f>
        <v>-1.4680452344192942</v>
      </c>
      <c r="M107" s="10">
        <f ca="1">SUMPRODUCT($A107:$F107,Results!$B$18:$G$18)</f>
        <v>0.29319185368108275</v>
      </c>
      <c r="N107" s="10">
        <f ca="1">SUMPRODUCT($A107:$F107,Results!$B$19:$G$19)</f>
        <v>-6.2555108172559359</v>
      </c>
      <c r="O107" s="10">
        <f ca="1">SUMPRODUCT($A107:$F107,Results!$B$20:$G$20)</f>
        <v>0.61309735381565311</v>
      </c>
      <c r="P107" s="10" cm="1">
        <f t="array" aca="1" ref="P107" ca="1">SUMPRODUCT(J107:O107,TRANSPOSE(BL$20:BL$25))+$AD$20-$BL$27</f>
        <v>-28.416831609295425</v>
      </c>
      <c r="Q107" s="10" cm="1">
        <f t="array" aca="1" ref="Q107" ca="1">SUMPRODUCT(J107:O107,TRANSPOSE(ES$20:ES$25))+$AD$20-$ES$27</f>
        <v>-28.640863058501797</v>
      </c>
      <c r="R107" s="10">
        <f ca="1">I107-Results!$E$5*H107</f>
        <v>-28.748913998202251</v>
      </c>
      <c r="S107" s="10" cm="1">
        <f t="array" aca="1" ref="S107" ca="1">SUMPRODUCT(J107:O107,TRANSPOSE(AR$28:AR$33))+$AD$20-$AC$26</f>
        <v>-21.920660282629317</v>
      </c>
      <c r="T107" s="10">
        <f ca="1">SUMPRODUCT(J107:O107,Results!K$9:P$9)</f>
        <v>-29.109363431617073</v>
      </c>
      <c r="U107" s="10">
        <f ca="1">SUMPRODUCT(J107:O107,Results!K$9:P$9)+$AD$20-$AC$31</f>
        <v>-29.124238990128209</v>
      </c>
      <c r="V107" s="10">
        <f t="shared" ca="1" si="92"/>
        <v>2.2113924351421552</v>
      </c>
      <c r="W107" s="10">
        <f t="shared" ca="1" si="93"/>
        <v>2.435423884348527</v>
      </c>
      <c r="X107" s="10">
        <f t="shared" ca="1" si="94"/>
        <v>2.5434748240489817</v>
      </c>
      <c r="Y107" s="10">
        <f t="shared" ca="1" si="95"/>
        <v>-4.2847788915239526</v>
      </c>
      <c r="Z107" s="10">
        <f t="shared" ca="1" si="96"/>
        <v>-25.928768412449578</v>
      </c>
      <c r="AA107" s="10">
        <f t="shared" ca="1" si="97"/>
        <v>2.9187998159749391</v>
      </c>
    </row>
    <row r="108" spans="1:27">
      <c r="A108" s="6">
        <f ca="1">LN((RAND()^(-Results!$E$4))-1)</f>
        <v>0.58499482550812509</v>
      </c>
      <c r="B108" s="6">
        <f ca="1">LN((RAND()^(-Results!$E$4))-1)</f>
        <v>2.9067719568770132</v>
      </c>
      <c r="C108" s="6">
        <f ca="1">LN((RAND()^(-Results!$E$4))-1)</f>
        <v>-1.5845420158846897</v>
      </c>
      <c r="D108" s="6">
        <f ca="1">LN((RAND()^(-Results!$E$4))-1)</f>
        <v>2.441582662058821</v>
      </c>
      <c r="E108" s="6">
        <f ca="1">LN((RAND()^(-Results!$E$4))-1)</f>
        <v>2.2846842715209563</v>
      </c>
      <c r="F108" s="6">
        <f ca="1">LN((RAND()^(-Results!$E$4))-1)</f>
        <v>-3.2140707763524001</v>
      </c>
      <c r="G108" s="6">
        <f ca="1">LN((RAND()^(-Results!$E$4))-1)</f>
        <v>-0.26839895914845663</v>
      </c>
      <c r="H108" s="6">
        <f t="shared" ca="1" si="91"/>
        <v>-0.40536732681824805</v>
      </c>
      <c r="I108" s="10">
        <f ca="1">SUMPRODUCT(J108:O108,Results!B$12:G$12)+Results!$E$5*H108</f>
        <v>-89.589935547079392</v>
      </c>
      <c r="J108" s="10">
        <f ca="1">SUMPRODUCT($A108:$F108,Results!$B$15:$G$15)</f>
        <v>5.8755882223303333</v>
      </c>
      <c r="K108" s="10">
        <f ca="1">SUMPRODUCT($A108:$F108,Results!$B$16:$G$16)</f>
        <v>3.7226854194498067</v>
      </c>
      <c r="L108" s="10">
        <f ca="1">SUMPRODUCT($A108:$F108,Results!$B$17:$G$17)</f>
        <v>-14.802185579568446</v>
      </c>
      <c r="M108" s="10">
        <f ca="1">SUMPRODUCT($A108:$F108,Results!$B$18:$G$18)</f>
        <v>-1.2602003530844326</v>
      </c>
      <c r="N108" s="10">
        <f ca="1">SUMPRODUCT($A108:$F108,Results!$B$19:$G$19)</f>
        <v>-11.093379006283687</v>
      </c>
      <c r="O108" s="10">
        <f ca="1">SUMPRODUCT($A108:$F108,Results!$B$20:$G$20)</f>
        <v>10.468856080421247</v>
      </c>
      <c r="P108" s="10" cm="1">
        <f t="array" aca="1" ref="P108" ca="1">SUMPRODUCT(J108:O108,TRANSPOSE(BL$20:BL$25))+$AD$20-$BL$27</f>
        <v>-84.032436490361277</v>
      </c>
      <c r="Q108" s="10" cm="1">
        <f t="array" aca="1" ref="Q108" ca="1">SUMPRODUCT(J108:O108,TRANSPOSE(ES$20:ES$25))+$AD$20-$ES$27</f>
        <v>-86.507440886943996</v>
      </c>
      <c r="R108" s="10">
        <f ca="1">I108-Results!$E$5*H108</f>
        <v>-87.968466239806403</v>
      </c>
      <c r="S108" s="10" cm="1">
        <f t="array" aca="1" ref="S108" ca="1">SUMPRODUCT(J108:O108,TRANSPOSE(AR$28:AR$33))+$AD$20-$AC$26</f>
        <v>-79.944710593642426</v>
      </c>
      <c r="T108" s="10">
        <f ca="1">SUMPRODUCT(J108:O108,Results!K$9:P$9)</f>
        <v>-87.662110872554919</v>
      </c>
      <c r="U108" s="10">
        <f ca="1">SUMPRODUCT(J108:O108,Results!K$9:P$9)+$AD$20-$AC$31</f>
        <v>-87.676986431066055</v>
      </c>
      <c r="V108" s="10">
        <f t="shared" ca="1" si="92"/>
        <v>-5.5574990567181146</v>
      </c>
      <c r="W108" s="10">
        <f t="shared" ca="1" si="93"/>
        <v>-3.0824946601353957</v>
      </c>
      <c r="X108" s="10">
        <f t="shared" ca="1" si="94"/>
        <v>-1.6214693072729887</v>
      </c>
      <c r="Y108" s="10">
        <f t="shared" ca="1" si="95"/>
        <v>-9.6452249534369656</v>
      </c>
      <c r="Z108" s="10">
        <f t="shared" ca="1" si="96"/>
        <v>-89.313264785375694</v>
      </c>
      <c r="AA108" s="10">
        <f t="shared" ca="1" si="97"/>
        <v>-1.9129491160133369</v>
      </c>
    </row>
    <row r="109" spans="1:27">
      <c r="A109" s="6">
        <f ca="1">LN((RAND()^(-Results!$E$4))-1)</f>
        <v>-4.1254065347455384</v>
      </c>
      <c r="B109" s="6">
        <f ca="1">LN((RAND()^(-Results!$E$4))-1)</f>
        <v>3.7177316975838628</v>
      </c>
      <c r="C109" s="6">
        <f ca="1">LN((RAND()^(-Results!$E$4))-1)</f>
        <v>-2.9060628996000468</v>
      </c>
      <c r="D109" s="6">
        <f ca="1">LN((RAND()^(-Results!$E$4))-1)</f>
        <v>-0.23937404358637668</v>
      </c>
      <c r="E109" s="6">
        <f ca="1">LN((RAND()^(-Results!$E$4))-1)</f>
        <v>0.35834446047166463</v>
      </c>
      <c r="F109" s="6">
        <f ca="1">LN((RAND()^(-Results!$E$4))-1)</f>
        <v>-0.1940861420686632</v>
      </c>
      <c r="G109" s="6">
        <f ca="1">LN((RAND()^(-Results!$E$4))-1)</f>
        <v>0.35001460774526744</v>
      </c>
      <c r="H109" s="6">
        <f t="shared" ca="1" si="91"/>
        <v>0.21304624007547601</v>
      </c>
      <c r="I109" s="10">
        <f ca="1">SUMPRODUCT(J109:O109,Results!B$12:G$12)+Results!$E$5*H109</f>
        <v>36.232360868404534</v>
      </c>
      <c r="J109" s="10">
        <f ca="1">SUMPRODUCT($A109:$F109,Results!$B$15:$G$15)</f>
        <v>-18.529931672182201</v>
      </c>
      <c r="K109" s="10">
        <f ca="1">SUMPRODUCT($A109:$F109,Results!$B$16:$G$16)</f>
        <v>5.2342295474694858</v>
      </c>
      <c r="L109" s="10">
        <f ca="1">SUMPRODUCT($A109:$F109,Results!$B$17:$G$17)</f>
        <v>5.9159305315513766</v>
      </c>
      <c r="M109" s="10">
        <f ca="1">SUMPRODUCT($A109:$F109,Results!$B$18:$G$18)</f>
        <v>4.9095756272800184</v>
      </c>
      <c r="N109" s="10">
        <f ca="1">SUMPRODUCT($A109:$F109,Results!$B$19:$G$19)</f>
        <v>-2.5027734042880665</v>
      </c>
      <c r="O109" s="10">
        <f ca="1">SUMPRODUCT($A109:$F109,Results!$B$20:$G$20)</f>
        <v>4.2654745188599383</v>
      </c>
      <c r="P109" s="10" cm="1">
        <f t="array" aca="1" ref="P109" ca="1">SUMPRODUCT(J109:O109,TRANSPOSE(BL$20:BL$25))+$AD$20-$BL$27</f>
        <v>38.832462067573339</v>
      </c>
      <c r="Q109" s="10" cm="1">
        <f t="array" aca="1" ref="Q109" ca="1">SUMPRODUCT(J109:O109,TRANSPOSE(ES$20:ES$25))+$AD$20-$ES$27</f>
        <v>36.993254853640025</v>
      </c>
      <c r="R109" s="10">
        <f ca="1">I109-Results!$E$5*H109</f>
        <v>35.380175908102629</v>
      </c>
      <c r="S109" s="10" cm="1">
        <f t="array" aca="1" ref="S109" ca="1">SUMPRODUCT(J109:O109,TRANSPOSE(AR$28:AR$33))+$AD$20-$AC$26</f>
        <v>15.957202104325397</v>
      </c>
      <c r="T109" s="10">
        <f ca="1">SUMPRODUCT(J109:O109,Results!K$9:P$9)</f>
        <v>35.874372846465789</v>
      </c>
      <c r="U109" s="10">
        <f ca="1">SUMPRODUCT(J109:O109,Results!K$9:P$9)+$AD$20-$AC$31</f>
        <v>35.859497287954653</v>
      </c>
      <c r="V109" s="10">
        <f t="shared" ca="1" si="92"/>
        <v>-2.6001011991688046</v>
      </c>
      <c r="W109" s="10">
        <f t="shared" ca="1" si="93"/>
        <v>-0.76089398523549079</v>
      </c>
      <c r="X109" s="10">
        <f t="shared" ca="1" si="94"/>
        <v>0.85218496030190494</v>
      </c>
      <c r="Y109" s="10">
        <f t="shared" ca="1" si="95"/>
        <v>20.275158764079137</v>
      </c>
      <c r="Z109" s="10">
        <f t="shared" ca="1" si="96"/>
        <v>36.509031630108225</v>
      </c>
      <c r="AA109" s="10">
        <f t="shared" ca="1" si="97"/>
        <v>0.37286358044988077</v>
      </c>
    </row>
    <row r="110" spans="1:27">
      <c r="A110" s="6">
        <f ca="1">LN((RAND()^(-Results!$E$4))-1)</f>
        <v>0.27574163466219248</v>
      </c>
      <c r="B110" s="6">
        <f ca="1">LN((RAND()^(-Results!$E$4))-1)</f>
        <v>-2.5589218706184313</v>
      </c>
      <c r="C110" s="6">
        <f ca="1">LN((RAND()^(-Results!$E$4))-1)</f>
        <v>0.99145986088012594</v>
      </c>
      <c r="D110" s="6">
        <f ca="1">LN((RAND()^(-Results!$E$4))-1)</f>
        <v>-2.8148192744662661</v>
      </c>
      <c r="E110" s="6">
        <f ca="1">LN((RAND()^(-Results!$E$4))-1)</f>
        <v>-0.15882940297247955</v>
      </c>
      <c r="F110" s="6">
        <f ca="1">LN((RAND()^(-Results!$E$4))-1)</f>
        <v>0.13408527919750773</v>
      </c>
      <c r="G110" s="6">
        <f ca="1">LN((RAND()^(-Results!$E$4))-1)</f>
        <v>0.81029029589520785</v>
      </c>
      <c r="H110" s="6">
        <f t="shared" ca="1" si="91"/>
        <v>0.67332192822541637</v>
      </c>
      <c r="I110" s="10">
        <f ca="1">SUMPRODUCT(J110:O110,Results!B$12:G$12)+Results!$E$5*H110</f>
        <v>52.075293771330912</v>
      </c>
      <c r="J110" s="10">
        <f ca="1">SUMPRODUCT($A110:$F110,Results!$B$15:$G$15)</f>
        <v>-4.4871613287291856</v>
      </c>
      <c r="K110" s="10">
        <f ca="1">SUMPRODUCT($A110:$F110,Results!$B$16:$G$16)</f>
        <v>-7.3709906189605219</v>
      </c>
      <c r="L110" s="10">
        <f ca="1">SUMPRODUCT($A110:$F110,Results!$B$17:$G$17)</f>
        <v>9.1723762022583877</v>
      </c>
      <c r="M110" s="10">
        <f ca="1">SUMPRODUCT($A110:$F110,Results!$B$18:$G$18)</f>
        <v>5.8980394074849603</v>
      </c>
      <c r="N110" s="10">
        <f ca="1">SUMPRODUCT($A110:$F110,Results!$B$19:$G$19)</f>
        <v>1.6740475706557949</v>
      </c>
      <c r="O110" s="10">
        <f ca="1">SUMPRODUCT($A110:$F110,Results!$B$20:$G$20)</f>
        <v>-9.3805301181939704</v>
      </c>
      <c r="P110" s="10" cm="1">
        <f t="array" aca="1" ref="P110" ca="1">SUMPRODUCT(J110:O110,TRANSPOSE(BL$20:BL$25))+$AD$20-$BL$27</f>
        <v>46.952971521524468</v>
      </c>
      <c r="Q110" s="10" cm="1">
        <f t="array" aca="1" ref="Q110" ca="1">SUMPRODUCT(J110:O110,TRANSPOSE(ES$20:ES$25))+$AD$20-$ES$27</f>
        <v>48.041889480364738</v>
      </c>
      <c r="R110" s="10">
        <f ca="1">I110-Results!$E$5*H110</f>
        <v>49.382006058429248</v>
      </c>
      <c r="S110" s="10" cm="1">
        <f t="array" aca="1" ref="S110" ca="1">SUMPRODUCT(J110:O110,TRANSPOSE(AR$28:AR$33))+$AD$20-$AC$26</f>
        <v>63.155783982815386</v>
      </c>
      <c r="T110" s="10">
        <f ca="1">SUMPRODUCT(J110:O110,Results!K$9:P$9)</f>
        <v>49.010753164216482</v>
      </c>
      <c r="U110" s="10">
        <f ca="1">SUMPRODUCT(J110:O110,Results!K$9:P$9)+$AD$20-$AC$31</f>
        <v>48.995877605705346</v>
      </c>
      <c r="V110" s="10">
        <f t="shared" ca="1" si="92"/>
        <v>5.1223222498064445</v>
      </c>
      <c r="W110" s="10">
        <f t="shared" ca="1" si="93"/>
        <v>4.0334042909661747</v>
      </c>
      <c r="X110" s="10">
        <f t="shared" ca="1" si="94"/>
        <v>2.6932877129016646</v>
      </c>
      <c r="Y110" s="10">
        <f t="shared" ca="1" si="95"/>
        <v>-11.080490211484474</v>
      </c>
      <c r="Z110" s="10">
        <f t="shared" ca="1" si="96"/>
        <v>52.351964533034604</v>
      </c>
      <c r="AA110" s="10">
        <f t="shared" ca="1" si="97"/>
        <v>3.0794161656255667</v>
      </c>
    </row>
    <row r="111" spans="1:27">
      <c r="A111" s="6">
        <f ca="1">LN((RAND()^(-Results!$E$4))-1)</f>
        <v>1.0564634929653876</v>
      </c>
      <c r="B111" s="6">
        <f ca="1">LN((RAND()^(-Results!$E$4))-1)</f>
        <v>5.5585253921288418</v>
      </c>
      <c r="C111" s="6">
        <f ca="1">LN((RAND()^(-Results!$E$4))-1)</f>
        <v>-1.1729692318687646</v>
      </c>
      <c r="D111" s="6">
        <f ca="1">LN((RAND()^(-Results!$E$4))-1)</f>
        <v>-4.9470478737566248</v>
      </c>
      <c r="E111" s="6">
        <f ca="1">LN((RAND()^(-Results!$E$4))-1)</f>
        <v>-0.59786341668071663</v>
      </c>
      <c r="F111" s="6">
        <f ca="1">LN((RAND()^(-Results!$E$4))-1)</f>
        <v>-0.9099219396955105</v>
      </c>
      <c r="G111" s="6">
        <f ca="1">LN((RAND()^(-Results!$E$4))-1)</f>
        <v>1.3859357668751033</v>
      </c>
      <c r="H111" s="6">
        <f t="shared" ca="1" si="91"/>
        <v>1.2489673992053119</v>
      </c>
      <c r="I111" s="10">
        <f ca="1">SUMPRODUCT(J111:O111,Results!B$12:G$12)+Results!$E$5*H111</f>
        <v>70.807018307593808</v>
      </c>
      <c r="J111" s="10">
        <f ca="1">SUMPRODUCT($A111:$F111,Results!$B$15:$G$15)</f>
        <v>-3.8240725172127958</v>
      </c>
      <c r="K111" s="10">
        <f ca="1">SUMPRODUCT($A111:$F111,Results!$B$16:$G$16)</f>
        <v>3.5465784211975331</v>
      </c>
      <c r="L111" s="10">
        <f ca="1">SUMPRODUCT($A111:$F111,Results!$B$17:$G$17)</f>
        <v>14.220648657600158</v>
      </c>
      <c r="M111" s="10">
        <f ca="1">SUMPRODUCT($A111:$F111,Results!$B$18:$G$18)</f>
        <v>1.899549455702026</v>
      </c>
      <c r="N111" s="10">
        <f ca="1">SUMPRODUCT($A111:$F111,Results!$B$19:$G$19)</f>
        <v>9.2677553926265599</v>
      </c>
      <c r="O111" s="10">
        <f ca="1">SUMPRODUCT($A111:$F111,Results!$B$20:$G$20)</f>
        <v>0.82145195922569836</v>
      </c>
      <c r="P111" s="10" cm="1">
        <f t="array" aca="1" ref="P111" ca="1">SUMPRODUCT(J111:O111,TRANSPOSE(BL$20:BL$25))+$AD$20-$BL$27</f>
        <v>64.97683730290241</v>
      </c>
      <c r="Q111" s="10" cm="1">
        <f t="array" aca="1" ref="Q111" ca="1">SUMPRODUCT(J111:O111,TRANSPOSE(ES$20:ES$25))+$AD$20-$ES$27</f>
        <v>63.512005314691244</v>
      </c>
      <c r="R111" s="10">
        <f ca="1">I111-Results!$E$5*H111</f>
        <v>65.811148710772557</v>
      </c>
      <c r="S111" s="10" cm="1">
        <f t="array" aca="1" ref="S111" ca="1">SUMPRODUCT(J111:O111,TRANSPOSE(AR$28:AR$33))+$AD$20-$AC$26</f>
        <v>35.898794300090039</v>
      </c>
      <c r="T111" s="10">
        <f ca="1">SUMPRODUCT(J111:O111,Results!K$9:P$9)</f>
        <v>64.628680695276714</v>
      </c>
      <c r="U111" s="10">
        <f ca="1">SUMPRODUCT(J111:O111,Results!K$9:P$9)+$AD$20-$AC$31</f>
        <v>64.613805136765578</v>
      </c>
      <c r="V111" s="10">
        <f t="shared" ca="1" si="92"/>
        <v>5.8301810046913971</v>
      </c>
      <c r="W111" s="10">
        <f t="shared" ca="1" si="93"/>
        <v>7.2950129929025636</v>
      </c>
      <c r="X111" s="10">
        <f t="shared" ca="1" si="94"/>
        <v>4.995869596821251</v>
      </c>
      <c r="Y111" s="10">
        <f t="shared" ca="1" si="95"/>
        <v>34.908224007503769</v>
      </c>
      <c r="Z111" s="10">
        <f t="shared" ca="1" si="96"/>
        <v>71.083689069297506</v>
      </c>
      <c r="AA111" s="10">
        <f t="shared" ca="1" si="97"/>
        <v>6.1932131708282299</v>
      </c>
    </row>
    <row r="112" spans="1:27">
      <c r="A112" s="6">
        <f ca="1">LN((RAND()^(-Results!$E$4))-1)</f>
        <v>-2.6951913960491214</v>
      </c>
      <c r="B112" s="6">
        <f ca="1">LN((RAND()^(-Results!$E$4))-1)</f>
        <v>-2.0284226361281945</v>
      </c>
      <c r="C112" s="6">
        <f ca="1">LN((RAND()^(-Results!$E$4))-1)</f>
        <v>-0.40876514627234195</v>
      </c>
      <c r="D112" s="6">
        <f ca="1">LN((RAND()^(-Results!$E$4))-1)</f>
        <v>-0.47453650228187899</v>
      </c>
      <c r="E112" s="6">
        <f ca="1">LN((RAND()^(-Results!$E$4))-1)</f>
        <v>0.53041739283308587</v>
      </c>
      <c r="F112" s="6">
        <f ca="1">LN((RAND()^(-Results!$E$4))-1)</f>
        <v>4.8613997893489858</v>
      </c>
      <c r="G112" s="6">
        <f ca="1">LN((RAND()^(-Results!$E$4))-1)</f>
        <v>0.92830005977646124</v>
      </c>
      <c r="H112" s="6">
        <f t="shared" ca="1" si="91"/>
        <v>0.79133169210666976</v>
      </c>
      <c r="I112" s="10">
        <f ca="1">SUMPRODUCT(J112:O112,Results!B$12:G$12)+Results!$E$5*H112</f>
        <v>42.023173046535518</v>
      </c>
      <c r="J112" s="10">
        <f ca="1">SUMPRODUCT($A112:$F112,Results!$B$15:$G$15)</f>
        <v>-15.177877299692984</v>
      </c>
      <c r="K112" s="10">
        <f ca="1">SUMPRODUCT($A112:$F112,Results!$B$16:$G$16)</f>
        <v>3.3628779312773638</v>
      </c>
      <c r="L112" s="10">
        <f ca="1">SUMPRODUCT($A112:$F112,Results!$B$17:$G$17)</f>
        <v>6.1756644002247052</v>
      </c>
      <c r="M112" s="10">
        <f ca="1">SUMPRODUCT($A112:$F112,Results!$B$18:$G$18)</f>
        <v>6.4704174555290912</v>
      </c>
      <c r="N112" s="10">
        <f ca="1">SUMPRODUCT($A112:$F112,Results!$B$19:$G$19)</f>
        <v>-6.9271728012030334</v>
      </c>
      <c r="O112" s="10">
        <f ca="1">SUMPRODUCT($A112:$F112,Results!$B$20:$G$20)</f>
        <v>-4.1059412316071837</v>
      </c>
      <c r="P112" s="10" cm="1">
        <f t="array" aca="1" ref="P112" ca="1">SUMPRODUCT(J112:O112,TRANSPOSE(BL$20:BL$25))+$AD$20-$BL$27</f>
        <v>36.616200840877887</v>
      </c>
      <c r="Q112" s="10" cm="1">
        <f t="array" aca="1" ref="Q112" ca="1">SUMPRODUCT(J112:O112,TRANSPOSE(ES$20:ES$25))+$AD$20-$ES$27</f>
        <v>38.919874009066589</v>
      </c>
      <c r="R112" s="10">
        <f ca="1">I112-Results!$E$5*H112</f>
        <v>38.857846278108838</v>
      </c>
      <c r="S112" s="10" cm="1">
        <f t="array" aca="1" ref="S112" ca="1">SUMPRODUCT(J112:O112,TRANSPOSE(AR$28:AR$33))+$AD$20-$AC$26</f>
        <v>33.181336002387987</v>
      </c>
      <c r="T112" s="10">
        <f ca="1">SUMPRODUCT(J112:O112,Results!K$9:P$9)</f>
        <v>39.637691340546489</v>
      </c>
      <c r="U112" s="10">
        <f ca="1">SUMPRODUCT(J112:O112,Results!K$9:P$9)+$AD$20-$AC$31</f>
        <v>39.622815782035353</v>
      </c>
      <c r="V112" s="10">
        <f t="shared" ca="1" si="92"/>
        <v>5.406972205657631</v>
      </c>
      <c r="W112" s="10">
        <f t="shared" ca="1" si="93"/>
        <v>3.1032990374689291</v>
      </c>
      <c r="X112" s="10">
        <f t="shared" ca="1" si="94"/>
        <v>3.1653267684266808</v>
      </c>
      <c r="Y112" s="10">
        <f t="shared" ca="1" si="95"/>
        <v>8.8418370441475318</v>
      </c>
      <c r="Z112" s="10">
        <f t="shared" ca="1" si="96"/>
        <v>42.29984380823921</v>
      </c>
      <c r="AA112" s="10">
        <f t="shared" ca="1" si="97"/>
        <v>2.4003572645001654</v>
      </c>
    </row>
    <row r="113" spans="1:27">
      <c r="A113" s="6">
        <f ca="1">LN((RAND()^(-Results!$E$4))-1)</f>
        <v>-0.42552704971619643</v>
      </c>
      <c r="B113" s="6">
        <f ca="1">LN((RAND()^(-Results!$E$4))-1)</f>
        <v>1.0661631384023378</v>
      </c>
      <c r="C113" s="6">
        <f ca="1">LN((RAND()^(-Results!$E$4))-1)</f>
        <v>1.0255261493475281</v>
      </c>
      <c r="D113" s="6">
        <f ca="1">LN((RAND()^(-Results!$E$4))-1)</f>
        <v>-0.44183496479271156</v>
      </c>
      <c r="E113" s="6">
        <f ca="1">LN((RAND()^(-Results!$E$4))-1)</f>
        <v>-0.92051811630340064</v>
      </c>
      <c r="F113" s="6">
        <f ca="1">LN((RAND()^(-Results!$E$4))-1)</f>
        <v>3.1422915355397083</v>
      </c>
      <c r="G113" s="6">
        <f ca="1">LN((RAND()^(-Results!$E$4))-1)</f>
        <v>6.3496371384875356</v>
      </c>
      <c r="H113" s="6">
        <f t="shared" ca="1" si="91"/>
        <v>6.2126687708177446</v>
      </c>
      <c r="I113" s="10">
        <f ca="1">SUMPRODUCT(J113:O113,Results!B$12:G$12)+Results!$E$5*H113</f>
        <v>55.618086027615696</v>
      </c>
      <c r="J113" s="10">
        <f ca="1">SUMPRODUCT($A113:$F113,Results!$B$15:$G$15)</f>
        <v>-7.0871164714300772E-2</v>
      </c>
      <c r="K113" s="10">
        <f ca="1">SUMPRODUCT($A113:$F113,Results!$B$16:$G$16)</f>
        <v>5.9447053882506502</v>
      </c>
      <c r="L113" s="10">
        <f ca="1">SUMPRODUCT($A113:$F113,Results!$B$17:$G$17)</f>
        <v>6.7467985292616879</v>
      </c>
      <c r="M113" s="10">
        <f ca="1">SUMPRODUCT($A113:$F113,Results!$B$18:$G$18)</f>
        <v>-2.1228195292558487</v>
      </c>
      <c r="N113" s="10">
        <f ca="1">SUMPRODUCT($A113:$F113,Results!$B$19:$G$19)</f>
        <v>4.0570386105335619</v>
      </c>
      <c r="O113" s="10">
        <f ca="1">SUMPRODUCT($A113:$F113,Results!$B$20:$G$20)</f>
        <v>-6.3828862133251341E-2</v>
      </c>
      <c r="P113" s="10" cm="1">
        <f t="array" aca="1" ref="P113" ca="1">SUMPRODUCT(J113:O113,TRANSPOSE(BL$20:BL$25))+$AD$20-$BL$27</f>
        <v>28.897771226242018</v>
      </c>
      <c r="Q113" s="10" cm="1">
        <f t="array" aca="1" ref="Q113" ca="1">SUMPRODUCT(J113:O113,TRANSPOSE(ES$20:ES$25))+$AD$20-$ES$27</f>
        <v>30.028721493847716</v>
      </c>
      <c r="R113" s="10">
        <f ca="1">I113-Results!$E$5*H113</f>
        <v>30.767410944344718</v>
      </c>
      <c r="S113" s="10" cm="1">
        <f t="array" aca="1" ref="S113" ca="1">SUMPRODUCT(J113:O113,TRANSPOSE(AR$28:AR$33))+$AD$20-$AC$26</f>
        <v>8.0757527769568469</v>
      </c>
      <c r="T113" s="10">
        <f ca="1">SUMPRODUCT(J113:O113,Results!K$9:P$9)</f>
        <v>30.556315003494809</v>
      </c>
      <c r="U113" s="10">
        <f ca="1">SUMPRODUCT(J113:O113,Results!K$9:P$9)+$AD$20-$AC$31</f>
        <v>30.541439444983673</v>
      </c>
      <c r="V113" s="10">
        <f t="shared" ca="1" si="92"/>
        <v>26.720314801373679</v>
      </c>
      <c r="W113" s="10">
        <f t="shared" ca="1" si="93"/>
        <v>25.589364533767981</v>
      </c>
      <c r="X113" s="10">
        <f t="shared" ca="1" si="94"/>
        <v>24.850675083270978</v>
      </c>
      <c r="Y113" s="10">
        <f t="shared" ca="1" si="95"/>
        <v>47.542333250658849</v>
      </c>
      <c r="Z113" s="10">
        <f t="shared" ca="1" si="96"/>
        <v>55.894756789319388</v>
      </c>
      <c r="AA113" s="10">
        <f t="shared" ca="1" si="97"/>
        <v>25.076646582632023</v>
      </c>
    </row>
    <row r="114" spans="1:27">
      <c r="A114" s="6">
        <f ca="1">LN((RAND()^(-Results!$E$4))-1)</f>
        <v>-1.1215186189167548</v>
      </c>
      <c r="B114" s="6">
        <f ca="1">LN((RAND()^(-Results!$E$4))-1)</f>
        <v>-0.63533344270852432</v>
      </c>
      <c r="C114" s="6">
        <f ca="1">LN((RAND()^(-Results!$E$4))-1)</f>
        <v>-0.41830426917263636</v>
      </c>
      <c r="D114" s="6">
        <f ca="1">LN((RAND()^(-Results!$E$4))-1)</f>
        <v>-0.14128587844999324</v>
      </c>
      <c r="E114" s="6">
        <f ca="1">LN((RAND()^(-Results!$E$4))-1)</f>
        <v>-3.6318222697528091</v>
      </c>
      <c r="F114" s="6">
        <f ca="1">LN((RAND()^(-Results!$E$4))-1)</f>
        <v>1.6147388213165943</v>
      </c>
      <c r="G114" s="6">
        <f ca="1">LN((RAND()^(-Results!$E$4))-1)</f>
        <v>0.42631876489558573</v>
      </c>
      <c r="H114" s="6">
        <f t="shared" ca="1" si="91"/>
        <v>0.28935039722579431</v>
      </c>
      <c r="I114" s="10">
        <f ca="1">SUMPRODUCT(J114:O114,Results!B$12:G$12)+Results!$E$5*H114</f>
        <v>66.390361274398458</v>
      </c>
      <c r="J114" s="10">
        <f ca="1">SUMPRODUCT($A114:$F114,Results!$B$15:$G$15)</f>
        <v>-4.4403390157910581</v>
      </c>
      <c r="K114" s="10">
        <f ca="1">SUMPRODUCT($A114:$F114,Results!$B$16:$G$16)</f>
        <v>-0.31675156336211119</v>
      </c>
      <c r="L114" s="10">
        <f ca="1">SUMPRODUCT($A114:$F114,Results!$B$17:$G$17)</f>
        <v>7.925258696024934</v>
      </c>
      <c r="M114" s="10">
        <f ca="1">SUMPRODUCT($A114:$F114,Results!$B$18:$G$18)</f>
        <v>-6.2813702882719031</v>
      </c>
      <c r="N114" s="10">
        <f ca="1">SUMPRODUCT($A114:$F114,Results!$B$19:$G$19)</f>
        <v>18.35332242048851</v>
      </c>
      <c r="O114" s="10">
        <f ca="1">SUMPRODUCT($A114:$F114,Results!$B$20:$G$20)</f>
        <v>-2.6375303258317455</v>
      </c>
      <c r="P114" s="10" cm="1">
        <f t="array" aca="1" ref="P114" ca="1">SUMPRODUCT(J114:O114,TRANSPOSE(BL$20:BL$25))+$AD$20-$BL$27</f>
        <v>64.1617708378907</v>
      </c>
      <c r="Q114" s="10" cm="1">
        <f t="array" aca="1" ref="Q114" ca="1">SUMPRODUCT(J114:O114,TRANSPOSE(ES$20:ES$25))+$AD$20-$ES$27</f>
        <v>65.045318220900256</v>
      </c>
      <c r="R114" s="10">
        <f ca="1">I114-Results!$E$5*H114</f>
        <v>65.232959685495274</v>
      </c>
      <c r="S114" s="10" cm="1">
        <f t="array" aca="1" ref="S114" ca="1">SUMPRODUCT(J114:O114,TRANSPOSE(AR$28:AR$33))+$AD$20-$AC$26</f>
        <v>43.063509515724313</v>
      </c>
      <c r="T114" s="10">
        <f ca="1">SUMPRODUCT(J114:O114,Results!K$9:P$9)</f>
        <v>65.263695684906509</v>
      </c>
      <c r="U114" s="10">
        <f ca="1">SUMPRODUCT(J114:O114,Results!K$9:P$9)+$AD$20-$AC$31</f>
        <v>65.248820126395373</v>
      </c>
      <c r="V114" s="10">
        <f t="shared" ca="1" si="92"/>
        <v>2.2285904365077585</v>
      </c>
      <c r="W114" s="10">
        <f t="shared" ca="1" si="93"/>
        <v>1.3450430534982019</v>
      </c>
      <c r="X114" s="10">
        <f t="shared" ca="1" si="94"/>
        <v>1.1574015889031841</v>
      </c>
      <c r="Y114" s="10">
        <f t="shared" ca="1" si="95"/>
        <v>23.326851758674145</v>
      </c>
      <c r="Z114" s="10">
        <f t="shared" ca="1" si="96"/>
        <v>66.667032036102157</v>
      </c>
      <c r="AA114" s="10">
        <f t="shared" ca="1" si="97"/>
        <v>1.1415411480030855</v>
      </c>
    </row>
    <row r="115" spans="1:27">
      <c r="A115" s="6">
        <f ca="1">LN((RAND()^(-Results!$E$4))-1)</f>
        <v>0.79651406323672735</v>
      </c>
      <c r="B115" s="6">
        <f ca="1">LN((RAND()^(-Results!$E$4))-1)</f>
        <v>-1.2057918353832109</v>
      </c>
      <c r="C115" s="6">
        <f ca="1">LN((RAND()^(-Results!$E$4))-1)</f>
        <v>-0.35541231697342746</v>
      </c>
      <c r="D115" s="6">
        <f ca="1">LN((RAND()^(-Results!$E$4))-1)</f>
        <v>0.51810572939114374</v>
      </c>
      <c r="E115" s="6">
        <f ca="1">LN((RAND()^(-Results!$E$4))-1)</f>
        <v>6.5944733897082802E-2</v>
      </c>
      <c r="F115" s="6">
        <f ca="1">LN((RAND()^(-Results!$E$4))-1)</f>
        <v>0.93468846753251988</v>
      </c>
      <c r="G115" s="6">
        <f ca="1">LN((RAND()^(-Results!$E$4))-1)</f>
        <v>0.22954550457567333</v>
      </c>
      <c r="H115" s="6">
        <f t="shared" ca="1" si="91"/>
        <v>9.2577136905881902E-2</v>
      </c>
      <c r="I115" s="10">
        <f ca="1">SUMPRODUCT(J115:O115,Results!B$12:G$12)+Results!$E$5*H115</f>
        <v>-17.139950880117947</v>
      </c>
      <c r="J115" s="10">
        <f ca="1">SUMPRODUCT($A115:$F115,Results!$B$15:$G$15)</f>
        <v>1.6411085980586435</v>
      </c>
      <c r="K115" s="10">
        <f ca="1">SUMPRODUCT($A115:$F115,Results!$B$16:$G$16)</f>
        <v>0.35238039978798019</v>
      </c>
      <c r="L115" s="10">
        <f ca="1">SUMPRODUCT($A115:$F115,Results!$B$17:$G$17)</f>
        <v>-4.5143589488287432</v>
      </c>
      <c r="M115" s="10">
        <f ca="1">SUMPRODUCT($A115:$F115,Results!$B$18:$G$18)</f>
        <v>-1.342265711309802</v>
      </c>
      <c r="N115" s="10">
        <f ca="1">SUMPRODUCT($A115:$F115,Results!$B$19:$G$19)</f>
        <v>-1.0956478891770751</v>
      </c>
      <c r="O115" s="10">
        <f ca="1">SUMPRODUCT($A115:$F115,Results!$B$20:$G$20)</f>
        <v>0.49015626550447</v>
      </c>
      <c r="P115" s="10" cm="1">
        <f t="array" aca="1" ref="P115" ca="1">SUMPRODUCT(J115:O115,TRANSPOSE(BL$20:BL$25))+$AD$20-$BL$27</f>
        <v>-18.585600644274304</v>
      </c>
      <c r="Q115" s="10" cm="1">
        <f t="array" aca="1" ref="Q115" ca="1">SUMPRODUCT(J115:O115,TRANSPOSE(ES$20:ES$25))+$AD$20-$ES$27</f>
        <v>-17.772104804641479</v>
      </c>
      <c r="R115" s="10">
        <f ca="1">I115-Results!$E$5*H115</f>
        <v>-17.510259427741474</v>
      </c>
      <c r="S115" s="10" cm="1">
        <f t="array" aca="1" ref="S115" ca="1">SUMPRODUCT(J115:O115,TRANSPOSE(AR$28:AR$33))+$AD$20-$AC$26</f>
        <v>-14.207941995280461</v>
      </c>
      <c r="T115" s="10">
        <f ca="1">SUMPRODUCT(J115:O115,Results!K$9:P$9)</f>
        <v>-17.223393592386163</v>
      </c>
      <c r="U115" s="10">
        <f ca="1">SUMPRODUCT(J115:O115,Results!K$9:P$9)+$AD$20-$AC$31</f>
        <v>-17.238269150897299</v>
      </c>
      <c r="V115" s="10">
        <f t="shared" ca="1" si="92"/>
        <v>1.4456497641563573</v>
      </c>
      <c r="W115" s="10">
        <f t="shared" ca="1" si="93"/>
        <v>0.63215392452353214</v>
      </c>
      <c r="X115" s="10">
        <f t="shared" ca="1" si="94"/>
        <v>0.37030854762352661</v>
      </c>
      <c r="Y115" s="10">
        <f t="shared" ca="1" si="95"/>
        <v>-2.9320088848374866</v>
      </c>
      <c r="Z115" s="10">
        <f t="shared" ca="1" si="96"/>
        <v>-16.863280118414256</v>
      </c>
      <c r="AA115" s="10">
        <f t="shared" ca="1" si="97"/>
        <v>9.8318270779351735E-2</v>
      </c>
    </row>
    <row r="116" spans="1:27">
      <c r="A116" s="6">
        <f ca="1">LN((RAND()^(-Results!$E$4))-1)</f>
        <v>7.0081457009936912E-2</v>
      </c>
      <c r="B116" s="6">
        <f ca="1">LN((RAND()^(-Results!$E$4))-1)</f>
        <v>1.173202225973806</v>
      </c>
      <c r="C116" s="6">
        <f ca="1">LN((RAND()^(-Results!$E$4))-1)</f>
        <v>-0.2338237585960915</v>
      </c>
      <c r="D116" s="6">
        <f ca="1">LN((RAND()^(-Results!$E$4))-1)</f>
        <v>3.7616555456691265</v>
      </c>
      <c r="E116" s="6">
        <f ca="1">LN((RAND()^(-Results!$E$4))-1)</f>
        <v>2.5674445454103552</v>
      </c>
      <c r="F116" s="6">
        <f ca="1">LN((RAND()^(-Results!$E$4))-1)</f>
        <v>1.1005550223411205</v>
      </c>
      <c r="G116" s="6">
        <f ca="1">LN((RAND()^(-Results!$E$4))-1)</f>
        <v>13.327971548961569</v>
      </c>
      <c r="H116" s="6">
        <f t="shared" ca="1" si="91"/>
        <v>13.191003181291778</v>
      </c>
      <c r="I116" s="10">
        <f ca="1">SUMPRODUCT(J116:O116,Results!B$12:G$12)+Results!$E$5*H116</f>
        <v>-43.011269670121372</v>
      </c>
      <c r="J116" s="10">
        <f ca="1">SUMPRODUCT($A116:$F116,Results!$B$15:$G$15)</f>
        <v>6.4440720475630622</v>
      </c>
      <c r="K116" s="10">
        <f ca="1">SUMPRODUCT($A116:$F116,Results!$B$16:$G$16)</f>
        <v>8.8829361047607147</v>
      </c>
      <c r="L116" s="10">
        <f ca="1">SUMPRODUCT($A116:$F116,Results!$B$17:$G$17)</f>
        <v>-15.656122938866114</v>
      </c>
      <c r="M116" s="10">
        <f ca="1">SUMPRODUCT($A116:$F116,Results!$B$18:$G$18)</f>
        <v>-1.8510073501453406</v>
      </c>
      <c r="N116" s="10">
        <f ca="1">SUMPRODUCT($A116:$F116,Results!$B$19:$G$19)</f>
        <v>-16.259220789409174</v>
      </c>
      <c r="O116" s="10">
        <f ca="1">SUMPRODUCT($A116:$F116,Results!$B$20:$G$20)</f>
        <v>9.8790492131675069</v>
      </c>
      <c r="P116" s="10" cm="1">
        <f t="array" aca="1" ref="P116" ca="1">SUMPRODUCT(J116:O116,TRANSPOSE(BL$20:BL$25))+$AD$20-$BL$27</f>
        <v>-94.122989921655588</v>
      </c>
      <c r="Q116" s="10" cm="1">
        <f t="array" aca="1" ref="Q116" ca="1">SUMPRODUCT(J116:O116,TRANSPOSE(ES$20:ES$25))+$AD$20-$ES$27</f>
        <v>-94.35841598390715</v>
      </c>
      <c r="R116" s="10">
        <f ca="1">I116-Results!$E$5*H116</f>
        <v>-95.775282395288485</v>
      </c>
      <c r="S116" s="10" cm="1">
        <f t="array" aca="1" ref="S116" ca="1">SUMPRODUCT(J116:O116,TRANSPOSE(AR$28:AR$33))+$AD$20-$AC$26</f>
        <v>-93.559705302544927</v>
      </c>
      <c r="T116" s="10">
        <f ca="1">SUMPRODUCT(J116:O116,Results!K$9:P$9)</f>
        <v>-95.038575501520029</v>
      </c>
      <c r="U116" s="10">
        <f ca="1">SUMPRODUCT(J116:O116,Results!K$9:P$9)+$AD$20-$AC$31</f>
        <v>-95.053451060031165</v>
      </c>
      <c r="V116" s="10">
        <f t="shared" ca="1" si="92"/>
        <v>51.111720251534216</v>
      </c>
      <c r="W116" s="10">
        <f t="shared" ca="1" si="93"/>
        <v>51.347146313785778</v>
      </c>
      <c r="X116" s="10">
        <f t="shared" ca="1" si="94"/>
        <v>52.764012725167113</v>
      </c>
      <c r="Y116" s="10">
        <f t="shared" ca="1" si="95"/>
        <v>50.548435632423555</v>
      </c>
      <c r="Z116" s="10">
        <f t="shared" ca="1" si="96"/>
        <v>-42.734598908417681</v>
      </c>
      <c r="AA116" s="10">
        <f t="shared" ca="1" si="97"/>
        <v>52.042181389909793</v>
      </c>
    </row>
    <row r="117" spans="1:27">
      <c r="A117" s="6">
        <f ca="1">LN((RAND()^(-Results!$E$4))-1)</f>
        <v>-0.43084539191518839</v>
      </c>
      <c r="B117" s="6">
        <f ca="1">LN((RAND()^(-Results!$E$4))-1)</f>
        <v>0.64835774264060808</v>
      </c>
      <c r="C117" s="6">
        <f ca="1">LN((RAND()^(-Results!$E$4))-1)</f>
        <v>-1.2070640904679146</v>
      </c>
      <c r="D117" s="6">
        <f ca="1">LN((RAND()^(-Results!$E$4))-1)</f>
        <v>0.84714825212840483</v>
      </c>
      <c r="E117" s="6">
        <f ca="1">LN((RAND()^(-Results!$E$4))-1)</f>
        <v>-0.87128250865908397</v>
      </c>
      <c r="F117" s="6">
        <f ca="1">LN((RAND()^(-Results!$E$4))-1)</f>
        <v>0.73780399942487407</v>
      </c>
      <c r="G117" s="6">
        <f ca="1">LN((RAND()^(-Results!$E$4))-1)</f>
        <v>-1.6331843329764986</v>
      </c>
      <c r="H117" s="6">
        <f t="shared" ca="1" si="91"/>
        <v>-1.77015270064629</v>
      </c>
      <c r="I117" s="10">
        <f ca="1">SUMPRODUCT(J117:O117,Results!B$12:G$12)+Results!$E$5*H117</f>
        <v>-7.2964329093670841</v>
      </c>
      <c r="J117" s="10">
        <f ca="1">SUMPRODUCT($A117:$F117,Results!$B$15:$G$15)</f>
        <v>-1.8485531756294489</v>
      </c>
      <c r="K117" s="10">
        <f ca="1">SUMPRODUCT($A117:$F117,Results!$B$16:$G$16)</f>
        <v>2.9998406126839869</v>
      </c>
      <c r="L117" s="10">
        <f ca="1">SUMPRODUCT($A117:$F117,Results!$B$17:$G$17)</f>
        <v>-2.0742085359252069</v>
      </c>
      <c r="M117" s="10">
        <f ca="1">SUMPRODUCT($A117:$F117,Results!$B$18:$G$18)</f>
        <v>-3.4592380489115491</v>
      </c>
      <c r="N117" s="10">
        <f ca="1">SUMPRODUCT($A117:$F117,Results!$B$19:$G$19)</f>
        <v>3.9508059253434928</v>
      </c>
      <c r="O117" s="10">
        <f ca="1">SUMPRODUCT($A117:$F117,Results!$B$20:$G$20)</f>
        <v>3.0953088929818966</v>
      </c>
      <c r="P117" s="10" cm="1">
        <f t="array" aca="1" ref="P117" ca="1">SUMPRODUCT(J117:O117,TRANSPOSE(BL$20:BL$25))+$AD$20-$BL$27</f>
        <v>0.10365202747748473</v>
      </c>
      <c r="Q117" s="10" cm="1">
        <f t="array" aca="1" ref="Q117" ca="1">SUMPRODUCT(J117:O117,TRANSPOSE(ES$20:ES$25))+$AD$20-$ES$27</f>
        <v>0.11239307499581111</v>
      </c>
      <c r="R117" s="10">
        <f ca="1">I117-Results!$E$5*H117</f>
        <v>-0.21582210678192393</v>
      </c>
      <c r="S117" s="10" cm="1">
        <f t="array" aca="1" ref="S117" ca="1">SUMPRODUCT(J117:O117,TRANSPOSE(AR$28:AR$33))+$AD$20-$AC$26</f>
        <v>-11.860138559607801</v>
      </c>
      <c r="T117" s="10">
        <f ca="1">SUMPRODUCT(J117:O117,Results!K$9:P$9)</f>
        <v>0.10461875821485211</v>
      </c>
      <c r="U117" s="10">
        <f ca="1">SUMPRODUCT(J117:O117,Results!K$9:P$9)+$AD$20-$AC$31</f>
        <v>8.9743199703716636E-2</v>
      </c>
      <c r="V117" s="10">
        <f t="shared" ca="1" si="92"/>
        <v>-7.4000849368445687</v>
      </c>
      <c r="W117" s="10">
        <f t="shared" ca="1" si="93"/>
        <v>-7.4088259843628954</v>
      </c>
      <c r="X117" s="10">
        <f t="shared" ca="1" si="94"/>
        <v>-7.0806108025851602</v>
      </c>
      <c r="Y117" s="10">
        <f t="shared" ca="1" si="95"/>
        <v>4.5637056502407169</v>
      </c>
      <c r="Z117" s="10">
        <f t="shared" ca="1" si="96"/>
        <v>-7.0197621476633927</v>
      </c>
      <c r="AA117" s="10">
        <f t="shared" ca="1" si="97"/>
        <v>-7.3861761090708011</v>
      </c>
    </row>
    <row r="118" spans="1:27">
      <c r="A118" s="6">
        <f ca="1">LN((RAND()^(-Results!$E$4))-1)</f>
        <v>-0.4623325299940394</v>
      </c>
      <c r="B118" s="6">
        <f ca="1">LN((RAND()^(-Results!$E$4))-1)</f>
        <v>-0.57939948747646219</v>
      </c>
      <c r="C118" s="6">
        <f ca="1">LN((RAND()^(-Results!$E$4))-1)</f>
        <v>1.4229338924240373</v>
      </c>
      <c r="D118" s="6">
        <f ca="1">LN((RAND()^(-Results!$E$4))-1)</f>
        <v>0.31205778065636286</v>
      </c>
      <c r="E118" s="6">
        <f ca="1">LN((RAND()^(-Results!$E$4))-1)</f>
        <v>-0.44080124363141249</v>
      </c>
      <c r="F118" s="6">
        <f ca="1">LN((RAND()^(-Results!$E$4))-1)</f>
        <v>1.8132388716889432</v>
      </c>
      <c r="G118" s="6">
        <f ca="1">LN((RAND()^(-Results!$E$4))-1)</f>
        <v>-2.7257672293089228</v>
      </c>
      <c r="H118" s="6">
        <f t="shared" ca="1" si="91"/>
        <v>-2.8627355969787143</v>
      </c>
      <c r="I118" s="10">
        <f ca="1">SUMPRODUCT(J118:O118,Results!B$12:G$12)+Results!$E$5*H118</f>
        <v>2.0606341980759986</v>
      </c>
      <c r="J118" s="10">
        <f ca="1">SUMPRODUCT($A118:$F118,Results!$B$15:$G$15)</f>
        <v>1.2173243466823924</v>
      </c>
      <c r="K118" s="10">
        <f ca="1">SUMPRODUCT($A118:$F118,Results!$B$16:$G$16)</f>
        <v>1.6995442368717613</v>
      </c>
      <c r="L118" s="10">
        <f ca="1">SUMPRODUCT($A118:$F118,Results!$B$17:$G$17)</f>
        <v>3.4362893991418773</v>
      </c>
      <c r="M118" s="10">
        <f ca="1">SUMPRODUCT($A118:$F118,Results!$B$18:$G$18)</f>
        <v>-0.81507253363151277</v>
      </c>
      <c r="N118" s="10">
        <f ca="1">SUMPRODUCT($A118:$F118,Results!$B$19:$G$19)</f>
        <v>0.93586745212331734</v>
      </c>
      <c r="O118" s="10">
        <f ca="1">SUMPRODUCT($A118:$F118,Results!$B$20:$G$20)</f>
        <v>-1.705212380892847</v>
      </c>
      <c r="P118" s="10" cm="1">
        <f t="array" aca="1" ref="P118" ca="1">SUMPRODUCT(J118:O118,TRANSPOSE(BL$20:BL$25))+$AD$20-$BL$27</f>
        <v>12.382026241222718</v>
      </c>
      <c r="Q118" s="10" cm="1">
        <f t="array" aca="1" ref="Q118" ca="1">SUMPRODUCT(J118:O118,TRANSPOSE(ES$20:ES$25))+$AD$20-$ES$27</f>
        <v>13.335927772412019</v>
      </c>
      <c r="R118" s="10">
        <f ca="1">I118-Results!$E$5*H118</f>
        <v>13.511576585990856</v>
      </c>
      <c r="S118" s="10" cm="1">
        <f t="array" aca="1" ref="S118" ca="1">SUMPRODUCT(J118:O118,TRANSPOSE(AR$28:AR$33))+$AD$20-$AC$26</f>
        <v>7.8565911390607495</v>
      </c>
      <c r="T118" s="10">
        <f ca="1">SUMPRODUCT(J118:O118,Results!K$9:P$9)</f>
        <v>13.434297793841321</v>
      </c>
      <c r="U118" s="10">
        <f ca="1">SUMPRODUCT(J118:O118,Results!K$9:P$9)+$AD$20-$AC$31</f>
        <v>13.419422235330185</v>
      </c>
      <c r="V118" s="10">
        <f t="shared" ca="1" si="92"/>
        <v>-10.321392043146719</v>
      </c>
      <c r="W118" s="10">
        <f t="shared" ca="1" si="93"/>
        <v>-11.27529357433602</v>
      </c>
      <c r="X118" s="10">
        <f t="shared" ca="1" si="94"/>
        <v>-11.450942387914857</v>
      </c>
      <c r="Y118" s="10">
        <f t="shared" ca="1" si="95"/>
        <v>-5.7959569409847509</v>
      </c>
      <c r="Z118" s="10">
        <f t="shared" ca="1" si="96"/>
        <v>2.33730495977969</v>
      </c>
      <c r="AA118" s="10">
        <f t="shared" ca="1" si="97"/>
        <v>-11.358788037254186</v>
      </c>
    </row>
    <row r="119" spans="1:27">
      <c r="A119" s="6">
        <f ca="1">LN((RAND()^(-Results!$E$4))-1)</f>
        <v>-5.7001901429275824E-2</v>
      </c>
      <c r="B119" s="6">
        <f ca="1">LN((RAND()^(-Results!$E$4))-1)</f>
        <v>0.26287832673417239</v>
      </c>
      <c r="C119" s="6">
        <f ca="1">LN((RAND()^(-Results!$E$4))-1)</f>
        <v>-2.5431891339970116</v>
      </c>
      <c r="D119" s="6">
        <f ca="1">LN((RAND()^(-Results!$E$4))-1)</f>
        <v>-0.25963344223974399</v>
      </c>
      <c r="E119" s="6">
        <f ca="1">LN((RAND()^(-Results!$E$4))-1)</f>
        <v>-0.59044800371685457</v>
      </c>
      <c r="F119" s="6">
        <f ca="1">LN((RAND()^(-Results!$E$4))-1)</f>
        <v>-3.428018135188081</v>
      </c>
      <c r="G119" s="6">
        <f ca="1">LN((RAND()^(-Results!$E$4))-1)</f>
        <v>-2.7144100769133268</v>
      </c>
      <c r="H119" s="6">
        <f t="shared" ca="1" si="91"/>
        <v>-2.8513784445831183</v>
      </c>
      <c r="I119" s="10">
        <f ca="1">SUMPRODUCT(J119:O119,Results!B$12:G$12)+Results!$E$5*H119</f>
        <v>-11.182159748718009</v>
      </c>
      <c r="J119" s="10">
        <f ca="1">SUMPRODUCT($A119:$F119,Results!$B$15:$G$15)</f>
        <v>-4.476736861435211</v>
      </c>
      <c r="K119" s="10">
        <f ca="1">SUMPRODUCT($A119:$F119,Results!$B$16:$G$16)</f>
        <v>-5.2625643289614308</v>
      </c>
      <c r="L119" s="10">
        <f ca="1">SUMPRODUCT($A119:$F119,Results!$B$17:$G$17)</f>
        <v>-3.3132521672703144</v>
      </c>
      <c r="M119" s="10">
        <f ca="1">SUMPRODUCT($A119:$F119,Results!$B$18:$G$18)</f>
        <v>-0.28115641096157029</v>
      </c>
      <c r="N119" s="10">
        <f ca="1">SUMPRODUCT($A119:$F119,Results!$B$19:$G$19)</f>
        <v>4.9883834928246182</v>
      </c>
      <c r="O119" s="10">
        <f ca="1">SUMPRODUCT($A119:$F119,Results!$B$20:$G$20)</f>
        <v>1.1341903580175543</v>
      </c>
      <c r="P119" s="10" cm="1">
        <f t="array" aca="1" ref="P119" ca="1">SUMPRODUCT(J119:O119,TRANSPOSE(BL$20:BL$25))+$AD$20-$BL$27</f>
        <v>2.4039458401257128</v>
      </c>
      <c r="Q119" s="10" cm="1">
        <f t="array" aca="1" ref="Q119" ca="1">SUMPRODUCT(J119:O119,TRANSPOSE(ES$20:ES$25))+$AD$20-$ES$27</f>
        <v>0.77637467330352805</v>
      </c>
      <c r="R119" s="10">
        <f ca="1">I119-Results!$E$5*H119</f>
        <v>0.22335402961446427</v>
      </c>
      <c r="S119" s="10" cm="1">
        <f t="array" aca="1" ref="S119" ca="1">SUMPRODUCT(J119:O119,TRANSPOSE(AR$28:AR$33))+$AD$20-$AC$26</f>
        <v>8.4515555028281231</v>
      </c>
      <c r="T119" s="10">
        <f ca="1">SUMPRODUCT(J119:O119,Results!K$9:P$9)</f>
        <v>0.41613931270350379</v>
      </c>
      <c r="U119" s="10">
        <f ca="1">SUMPRODUCT(J119:O119,Results!K$9:P$9)+$AD$20-$AC$31</f>
        <v>0.40126375419236832</v>
      </c>
      <c r="V119" s="10">
        <f t="shared" ca="1" si="92"/>
        <v>-13.586105588843722</v>
      </c>
      <c r="W119" s="10">
        <f t="shared" ca="1" si="93"/>
        <v>-11.958534422021536</v>
      </c>
      <c r="X119" s="10">
        <f t="shared" ca="1" si="94"/>
        <v>-11.405513778332473</v>
      </c>
      <c r="Y119" s="10">
        <f t="shared" ca="1" si="95"/>
        <v>-19.633715251546132</v>
      </c>
      <c r="Z119" s="10">
        <f t="shared" ca="1" si="96"/>
        <v>-10.905488987014317</v>
      </c>
      <c r="AA119" s="10">
        <f t="shared" ca="1" si="97"/>
        <v>-11.583423502910378</v>
      </c>
    </row>
    <row r="120" spans="1:27">
      <c r="A120" s="6">
        <f ca="1">LN((RAND()^(-Results!$E$4))-1)</f>
        <v>0.76064388389415605</v>
      </c>
      <c r="B120" s="6">
        <f ca="1">LN((RAND()^(-Results!$E$4))-1)</f>
        <v>-1.3757167625411939</v>
      </c>
      <c r="C120" s="6">
        <f ca="1">LN((RAND()^(-Results!$E$4))-1)</f>
        <v>0.3811580116634446</v>
      </c>
      <c r="D120" s="6">
        <f ca="1">LN((RAND()^(-Results!$E$4))-1)</f>
        <v>1.4477244308077231</v>
      </c>
      <c r="E120" s="6">
        <f ca="1">LN((RAND()^(-Results!$E$4))-1)</f>
        <v>0.98958237662041859</v>
      </c>
      <c r="F120" s="6">
        <f ca="1">LN((RAND()^(-Results!$E$4))-1)</f>
        <v>-0.13558141093880932</v>
      </c>
      <c r="G120" s="6">
        <f ca="1">LN((RAND()^(-Results!$E$4))-1)</f>
        <v>1.6683335060241498</v>
      </c>
      <c r="H120" s="6">
        <f t="shared" ca="1" si="91"/>
        <v>1.5313651383543583</v>
      </c>
      <c r="I120" s="10">
        <f ca="1">SUMPRODUCT(J120:O120,Results!B$12:G$12)+Results!$E$5*H120</f>
        <v>-37.191629914011138</v>
      </c>
      <c r="J120" s="10">
        <f ca="1">SUMPRODUCT($A120:$F120,Results!$B$15:$G$15)</f>
        <v>4.8789423746899763</v>
      </c>
      <c r="K120" s="10">
        <f ca="1">SUMPRODUCT($A120:$F120,Results!$B$16:$G$16)</f>
        <v>-0.56934206246813401</v>
      </c>
      <c r="L120" s="10">
        <f ca="1">SUMPRODUCT($A120:$F120,Results!$B$17:$G$17)</f>
        <v>-7.7592027641120751</v>
      </c>
      <c r="M120" s="10">
        <f ca="1">SUMPRODUCT($A120:$F120,Results!$B$18:$G$18)</f>
        <v>-0.41107944337127489</v>
      </c>
      <c r="N120" s="10">
        <f ca="1">SUMPRODUCT($A120:$F120,Results!$B$19:$G$19)</f>
        <v>-6.3139840169618831</v>
      </c>
      <c r="O120" s="10">
        <f ca="1">SUMPRODUCT($A120:$F120,Results!$B$20:$G$20)</f>
        <v>1.1944280043655049</v>
      </c>
      <c r="P120" s="10" cm="1">
        <f t="array" aca="1" ref="P120" ca="1">SUMPRODUCT(J120:O120,TRANSPOSE(BL$20:BL$25))+$AD$20-$BL$27</f>
        <v>-43.311832875306301</v>
      </c>
      <c r="Q120" s="10" cm="1">
        <f t="array" aca="1" ref="Q120" ca="1">SUMPRODUCT(J120:O120,TRANSPOSE(ES$20:ES$25))+$AD$20-$ES$27</f>
        <v>-42.99763706357956</v>
      </c>
      <c r="R120" s="10">
        <f ca="1">I120-Results!$E$5*H120</f>
        <v>-43.317090467428571</v>
      </c>
      <c r="S120" s="10" cm="1">
        <f t="array" aca="1" ref="S120" ca="1">SUMPRODUCT(J120:O120,TRANSPOSE(AR$28:AR$33))+$AD$20-$AC$26</f>
        <v>-29.716873393341888</v>
      </c>
      <c r="T120" s="10">
        <f ca="1">SUMPRODUCT(J120:O120,Results!K$9:P$9)</f>
        <v>-43.037640754058401</v>
      </c>
      <c r="U120" s="10">
        <f ca="1">SUMPRODUCT(J120:O120,Results!K$9:P$9)+$AD$20-$AC$31</f>
        <v>-43.052516312569537</v>
      </c>
      <c r="V120" s="10">
        <f t="shared" ca="1" si="92"/>
        <v>6.1202029612951634</v>
      </c>
      <c r="W120" s="10">
        <f t="shared" ca="1" si="93"/>
        <v>5.8060071495684227</v>
      </c>
      <c r="X120" s="10">
        <f t="shared" ca="1" si="94"/>
        <v>6.1254605534174331</v>
      </c>
      <c r="Y120" s="10">
        <f t="shared" ca="1" si="95"/>
        <v>-7.4747565206692492</v>
      </c>
      <c r="Z120" s="10">
        <f t="shared" ca="1" si="96"/>
        <v>-36.914959152307446</v>
      </c>
      <c r="AA120" s="10">
        <f t="shared" ca="1" si="97"/>
        <v>5.8608863985583994</v>
      </c>
    </row>
    <row r="121" spans="1:27">
      <c r="A121" s="6">
        <f ca="1">LN((RAND()^(-Results!$E$4))-1)</f>
        <v>-1.1183412859745996</v>
      </c>
      <c r="B121" s="6">
        <f ca="1">LN((RAND()^(-Results!$E$4))-1)</f>
        <v>3.671670097418108</v>
      </c>
      <c r="C121" s="6">
        <f ca="1">LN((RAND()^(-Results!$E$4))-1)</f>
        <v>-1.4642100890104928</v>
      </c>
      <c r="D121" s="6">
        <f ca="1">LN((RAND()^(-Results!$E$4))-1)</f>
        <v>0.7049666087482831</v>
      </c>
      <c r="E121" s="6">
        <f ca="1">LN((RAND()^(-Results!$E$4))-1)</f>
        <v>-1.2370794046907896</v>
      </c>
      <c r="F121" s="6">
        <f ca="1">LN((RAND()^(-Results!$E$4))-1)</f>
        <v>6.5554424830637767E-2</v>
      </c>
      <c r="G121" s="6">
        <f ca="1">LN((RAND()^(-Results!$E$4))-1)</f>
        <v>-1.6892064445501711</v>
      </c>
      <c r="H121" s="6">
        <f t="shared" ca="1" si="91"/>
        <v>-1.8261748122199626</v>
      </c>
      <c r="I121" s="10">
        <f ca="1">SUMPRODUCT(J121:O121,Results!B$12:G$12)+Results!$E$5*H121</f>
        <v>3.6650470332241758</v>
      </c>
      <c r="J121" s="10">
        <f ca="1">SUMPRODUCT($A121:$F121,Results!$B$15:$G$15)</f>
        <v>-2.2424671448241562</v>
      </c>
      <c r="K121" s="10">
        <f ca="1">SUMPRODUCT($A121:$F121,Results!$B$16:$G$16)</f>
        <v>6.72692495956061</v>
      </c>
      <c r="L121" s="10">
        <f ca="1">SUMPRODUCT($A121:$F121,Results!$B$17:$G$17)</f>
        <v>1.2196829274569876</v>
      </c>
      <c r="M121" s="10">
        <f ca="1">SUMPRODUCT($A121:$F121,Results!$B$18:$G$18)</f>
        <v>-4.9723597828614228</v>
      </c>
      <c r="N121" s="10">
        <f ca="1">SUMPRODUCT($A121:$F121,Results!$B$19:$G$19)</f>
        <v>7.084209750928065</v>
      </c>
      <c r="O121" s="10">
        <f ca="1">SUMPRODUCT($A121:$F121,Results!$B$20:$G$20)</f>
        <v>6.5234127492793519</v>
      </c>
      <c r="P121" s="10" cm="1">
        <f t="array" aca="1" ref="P121" ca="1">SUMPRODUCT(J121:O121,TRANSPOSE(BL$20:BL$25))+$AD$20-$BL$27</f>
        <v>12.784961921727788</v>
      </c>
      <c r="Q121" s="10" cm="1">
        <f t="array" aca="1" ref="Q121" ca="1">SUMPRODUCT(J121:O121,TRANSPOSE(ES$20:ES$25))+$AD$20-$ES$27</f>
        <v>11.564661113829313</v>
      </c>
      <c r="R121" s="10">
        <f ca="1">I121-Results!$E$5*H121</f>
        <v>10.969746282104026</v>
      </c>
      <c r="S121" s="10" cm="1">
        <f t="array" aca="1" ref="S121" ca="1">SUMPRODUCT(J121:O121,TRANSPOSE(AR$28:AR$33))+$AD$20-$AC$26</f>
        <v>-16.805822274310461</v>
      </c>
      <c r="T121" s="10">
        <f ca="1">SUMPRODUCT(J121:O121,Results!K$9:P$9)</f>
        <v>10.991748640401196</v>
      </c>
      <c r="U121" s="10">
        <f ca="1">SUMPRODUCT(J121:O121,Results!K$9:P$9)+$AD$20-$AC$31</f>
        <v>10.97687308189006</v>
      </c>
      <c r="V121" s="10">
        <f t="shared" ca="1" si="92"/>
        <v>-9.1199148885036116</v>
      </c>
      <c r="W121" s="10">
        <f t="shared" ca="1" si="93"/>
        <v>-7.8996140806051374</v>
      </c>
      <c r="X121" s="10">
        <f t="shared" ca="1" si="94"/>
        <v>-7.3046992488798503</v>
      </c>
      <c r="Y121" s="10">
        <f t="shared" ca="1" si="95"/>
        <v>20.470869307534638</v>
      </c>
      <c r="Z121" s="10">
        <f t="shared" ca="1" si="96"/>
        <v>3.9417177949278672</v>
      </c>
      <c r="AA121" s="10">
        <f t="shared" ca="1" si="97"/>
        <v>-7.3118260486658846</v>
      </c>
    </row>
    <row r="122" spans="1:27">
      <c r="A122" s="6">
        <f ca="1">LN((RAND()^(-Results!$E$4))-1)</f>
        <v>0.1009636490188948</v>
      </c>
      <c r="B122" s="6">
        <f ca="1">LN((RAND()^(-Results!$E$4))-1)</f>
        <v>0.63568495332545971</v>
      </c>
      <c r="C122" s="6">
        <f ca="1">LN((RAND()^(-Results!$E$4))-1)</f>
        <v>0.45818506606407361</v>
      </c>
      <c r="D122" s="6">
        <f ca="1">LN((RAND()^(-Results!$E$4))-1)</f>
        <v>2.3617791230960741</v>
      </c>
      <c r="E122" s="6">
        <f ca="1">LN((RAND()^(-Results!$E$4))-1)</f>
        <v>-0.27397337030072233</v>
      </c>
      <c r="F122" s="6">
        <f ca="1">LN((RAND()^(-Results!$E$4))-1)</f>
        <v>0.27690036922574995</v>
      </c>
      <c r="G122" s="6">
        <f ca="1">LN((RAND()^(-Results!$E$4))-1)</f>
        <v>2.3735046504196373</v>
      </c>
      <c r="H122" s="6">
        <f t="shared" ca="1" si="91"/>
        <v>2.2365362827498458</v>
      </c>
      <c r="I122" s="10">
        <f ca="1">SUMPRODUCT(J122:O122,Results!B$12:G$12)+Results!$E$5*H122</f>
        <v>-25.261667991369379</v>
      </c>
      <c r="J122" s="10">
        <f ca="1">SUMPRODUCT($A122:$F122,Results!$B$15:$G$15)</f>
        <v>6.6652029877903614</v>
      </c>
      <c r="K122" s="10">
        <f ca="1">SUMPRODUCT($A122:$F122,Results!$B$16:$G$16)</f>
        <v>3.8664074724181146</v>
      </c>
      <c r="L122" s="10">
        <f ca="1">SUMPRODUCT($A122:$F122,Results!$B$17:$G$17)</f>
        <v>-6.0756701193115434</v>
      </c>
      <c r="M122" s="10">
        <f ca="1">SUMPRODUCT($A122:$F122,Results!$B$18:$G$18)</f>
        <v>-5.3860600050795382</v>
      </c>
      <c r="N122" s="10">
        <f ca="1">SUMPRODUCT($A122:$F122,Results!$B$19:$G$19)</f>
        <v>0.240765281138758</v>
      </c>
      <c r="O122" s="10">
        <f ca="1">SUMPRODUCT($A122:$F122,Results!$B$20:$G$20)</f>
        <v>4.6976829235559734</v>
      </c>
      <c r="P122" s="10" cm="1">
        <f t="array" aca="1" ref="P122" ca="1">SUMPRODUCT(J122:O122,TRANSPOSE(BL$20:BL$25))+$AD$20-$BL$27</f>
        <v>-33.292068375274987</v>
      </c>
      <c r="Q122" s="10" cm="1">
        <f t="array" aca="1" ref="Q122" ca="1">SUMPRODUCT(J122:O122,TRANSPOSE(ES$20:ES$25))+$AD$20-$ES$27</f>
        <v>-33.469496595594791</v>
      </c>
      <c r="R122" s="10">
        <f ca="1">I122-Results!$E$5*H122</f>
        <v>-34.207813122368762</v>
      </c>
      <c r="S122" s="10" cm="1">
        <f t="array" aca="1" ref="S122" ca="1">SUMPRODUCT(J122:O122,TRANSPOSE(AR$28:AR$33))+$AD$20-$AC$26</f>
        <v>-40.18293570007765</v>
      </c>
      <c r="T122" s="10">
        <f ca="1">SUMPRODUCT(J122:O122,Results!K$9:P$9)</f>
        <v>-34.045018040826562</v>
      </c>
      <c r="U122" s="10">
        <f ca="1">SUMPRODUCT(J122:O122,Results!K$9:P$9)+$AD$20-$AC$31</f>
        <v>-34.059893599337698</v>
      </c>
      <c r="V122" s="10">
        <f t="shared" ca="1" si="92"/>
        <v>8.030400383905608</v>
      </c>
      <c r="W122" s="10">
        <f t="shared" ca="1" si="93"/>
        <v>8.2078286042254121</v>
      </c>
      <c r="X122" s="10">
        <f t="shared" ca="1" si="94"/>
        <v>8.9461451309993834</v>
      </c>
      <c r="Y122" s="10">
        <f t="shared" ca="1" si="95"/>
        <v>14.921267708708271</v>
      </c>
      <c r="Z122" s="10">
        <f t="shared" ca="1" si="96"/>
        <v>-24.984997229665687</v>
      </c>
      <c r="AA122" s="10">
        <f t="shared" ca="1" si="97"/>
        <v>8.7982256079683197</v>
      </c>
    </row>
    <row r="123" spans="1:27">
      <c r="A123" s="6">
        <f ca="1">LN((RAND()^(-Results!$E$4))-1)</f>
        <v>-1.091213928886946</v>
      </c>
      <c r="B123" s="6">
        <f ca="1">LN((RAND()^(-Results!$E$4))-1)</f>
        <v>-9.5325258690282716E-2</v>
      </c>
      <c r="C123" s="6">
        <f ca="1">LN((RAND()^(-Results!$E$4))-1)</f>
        <v>1.1786507636571288</v>
      </c>
      <c r="D123" s="6">
        <f ca="1">LN((RAND()^(-Results!$E$4))-1)</f>
        <v>-1.9151429634448169</v>
      </c>
      <c r="E123" s="6">
        <f ca="1">LN((RAND()^(-Results!$E$4))-1)</f>
        <v>-0.61916363243207895</v>
      </c>
      <c r="F123" s="6">
        <f ca="1">LN((RAND()^(-Results!$E$4))-1)</f>
        <v>-1.361847451479923</v>
      </c>
      <c r="G123" s="6">
        <f ca="1">LN((RAND()^(-Results!$E$4))-1)</f>
        <v>-0.33676022289514451</v>
      </c>
      <c r="H123" s="6">
        <f t="shared" ca="1" si="91"/>
        <v>-0.47372859056493594</v>
      </c>
      <c r="I123" s="10">
        <f ca="1">SUMPRODUCT(J123:O123,Results!B$12:G$12)+Results!$E$5*H123</f>
        <v>51.947039495326273</v>
      </c>
      <c r="J123" s="10">
        <f ca="1">SUMPRODUCT($A123:$F123,Results!$B$15:$G$15)</f>
        <v>-4.2026440673203167</v>
      </c>
      <c r="K123" s="10">
        <f ca="1">SUMPRODUCT($A123:$F123,Results!$B$16:$G$16)</f>
        <v>-5.2973300167959074</v>
      </c>
      <c r="L123" s="10">
        <f ca="1">SUMPRODUCT($A123:$F123,Results!$B$17:$G$17)</f>
        <v>11.262744866851575</v>
      </c>
      <c r="M123" s="10">
        <f ca="1">SUMPRODUCT($A123:$F123,Results!$B$18:$G$18)</f>
        <v>3.9852132705968559</v>
      </c>
      <c r="N123" s="10">
        <f ca="1">SUMPRODUCT($A123:$F123,Results!$B$19:$G$19)</f>
        <v>4.4823840104328809</v>
      </c>
      <c r="O123" s="10">
        <f ca="1">SUMPRODUCT($A123:$F123,Results!$B$20:$G$20)</f>
        <v>-6.1954765244254961</v>
      </c>
      <c r="P123" s="10" cm="1">
        <f t="array" aca="1" ref="P123" ca="1">SUMPRODUCT(J123:O123,TRANSPOSE(BL$20:BL$25))+$AD$20-$BL$27</f>
        <v>54.035430313734501</v>
      </c>
      <c r="Q123" s="10" cm="1">
        <f t="array" aca="1" ref="Q123" ca="1">SUMPRODUCT(J123:O123,TRANSPOSE(ES$20:ES$25))+$AD$20-$ES$27</f>
        <v>53.545393503917396</v>
      </c>
      <c r="R123" s="10">
        <f ca="1">I123-Results!$E$5*H123</f>
        <v>53.841953857586013</v>
      </c>
      <c r="S123" s="10" cm="1">
        <f t="array" aca="1" ref="S123" ca="1">SUMPRODUCT(J123:O123,TRANSPOSE(AR$28:AR$33))+$AD$20-$AC$26</f>
        <v>57.387885605189098</v>
      </c>
      <c r="T123" s="10">
        <f ca="1">SUMPRODUCT(J123:O123,Results!K$9:P$9)</f>
        <v>53.2600783765279</v>
      </c>
      <c r="U123" s="10">
        <f ca="1">SUMPRODUCT(J123:O123,Results!K$9:P$9)+$AD$20-$AC$31</f>
        <v>53.245202818016764</v>
      </c>
      <c r="V123" s="10">
        <f t="shared" ca="1" si="92"/>
        <v>-2.0883908184082287</v>
      </c>
      <c r="W123" s="10">
        <f t="shared" ca="1" si="93"/>
        <v>-1.598354008591123</v>
      </c>
      <c r="X123" s="10">
        <f t="shared" ca="1" si="94"/>
        <v>-1.8949143622597404</v>
      </c>
      <c r="Y123" s="10">
        <f t="shared" ca="1" si="95"/>
        <v>-5.4408461098628251</v>
      </c>
      <c r="Z123" s="10">
        <f t="shared" ca="1" si="96"/>
        <v>52.223710257029964</v>
      </c>
      <c r="AA123" s="10">
        <f t="shared" ca="1" si="97"/>
        <v>-1.2981633226904918</v>
      </c>
    </row>
    <row r="124" spans="1:27">
      <c r="A124" s="6">
        <f ca="1">LN((RAND()^(-Results!$E$4))-1)</f>
        <v>-0.86006353690961324</v>
      </c>
      <c r="B124" s="6">
        <f ca="1">LN((RAND()^(-Results!$E$4))-1)</f>
        <v>-0.49253434350253122</v>
      </c>
      <c r="C124" s="6">
        <f ca="1">LN((RAND()^(-Results!$E$4))-1)</f>
        <v>-0.91817768798423427</v>
      </c>
      <c r="D124" s="6">
        <f ca="1">LN((RAND()^(-Results!$E$4))-1)</f>
        <v>-0.70894146349787723</v>
      </c>
      <c r="E124" s="6">
        <f ca="1">LN((RAND()^(-Results!$E$4))-1)</f>
        <v>3.1729658848564579</v>
      </c>
      <c r="F124" s="6">
        <f ca="1">LN((RAND()^(-Results!$E$4))-1)</f>
        <v>-0.67632410322253622</v>
      </c>
      <c r="G124" s="6">
        <f ca="1">LN((RAND()^(-Results!$E$4))-1)</f>
        <v>3.6777781607345799</v>
      </c>
      <c r="H124" s="6">
        <f t="shared" ca="1" si="91"/>
        <v>3.5408097930647884</v>
      </c>
      <c r="I124" s="10">
        <f ca="1">SUMPRODUCT(J124:O124,Results!B$12:G$12)+Results!$E$5*H124</f>
        <v>-10.007319291467763</v>
      </c>
      <c r="J124" s="10">
        <f ca="1">SUMPRODUCT($A124:$F124,Results!$B$15:$G$15)</f>
        <v>-8.2230643568436577</v>
      </c>
      <c r="K124" s="10">
        <f ca="1">SUMPRODUCT($A124:$F124,Results!$B$16:$G$16)</f>
        <v>-1.610059720104609</v>
      </c>
      <c r="L124" s="10">
        <f ca="1">SUMPRODUCT($A124:$F124,Results!$B$17:$G$17)</f>
        <v>-2.7440068538311713</v>
      </c>
      <c r="M124" s="10">
        <f ca="1">SUMPRODUCT($A124:$F124,Results!$B$18:$G$18)</f>
        <v>10.285379040519139</v>
      </c>
      <c r="N124" s="10">
        <f ca="1">SUMPRODUCT($A124:$F124,Results!$B$19:$G$19)</f>
        <v>-17.208980681399172</v>
      </c>
      <c r="O124" s="10">
        <f ca="1">SUMPRODUCT($A124:$F124,Results!$B$20:$G$20)</f>
        <v>-0.80452819058765868</v>
      </c>
      <c r="P124" s="10" cm="1">
        <f t="array" aca="1" ref="P124" ca="1">SUMPRODUCT(J124:O124,TRANSPOSE(BL$20:BL$25))+$AD$20-$BL$27</f>
        <v>-23.371092506347658</v>
      </c>
      <c r="Q124" s="10" cm="1">
        <f t="array" aca="1" ref="Q124" ca="1">SUMPRODUCT(J124:O124,TRANSPOSE(ES$20:ES$25))+$AD$20-$ES$27</f>
        <v>-23.766829589667744</v>
      </c>
      <c r="R124" s="10">
        <f ca="1">I124-Results!$E$5*H124</f>
        <v>-24.170558463726916</v>
      </c>
      <c r="S124" s="10" cm="1">
        <f t="array" aca="1" ref="S124" ca="1">SUMPRODUCT(J124:O124,TRANSPOSE(AR$28:AR$33))+$AD$20-$AC$26</f>
        <v>-2.2829496963969147</v>
      </c>
      <c r="T124" s="10">
        <f ca="1">SUMPRODUCT(J124:O124,Results!K$9:P$9)</f>
        <v>-23.766832140803455</v>
      </c>
      <c r="U124" s="10">
        <f ca="1">SUMPRODUCT(J124:O124,Results!K$9:P$9)+$AD$20-$AC$31</f>
        <v>-23.781707699314591</v>
      </c>
      <c r="V124" s="10">
        <f t="shared" ca="1" si="92"/>
        <v>13.363773214879895</v>
      </c>
      <c r="W124" s="10">
        <f t="shared" ca="1" si="93"/>
        <v>13.759510298199981</v>
      </c>
      <c r="X124" s="10">
        <f t="shared" ca="1" si="94"/>
        <v>14.163239172259154</v>
      </c>
      <c r="Y124" s="10">
        <f t="shared" ca="1" si="95"/>
        <v>-7.724369595070848</v>
      </c>
      <c r="Z124" s="10">
        <f t="shared" ca="1" si="96"/>
        <v>-9.7306485297640712</v>
      </c>
      <c r="AA124" s="10">
        <f t="shared" ca="1" si="97"/>
        <v>13.774388407846828</v>
      </c>
    </row>
    <row r="125" spans="1:27">
      <c r="A125" s="6">
        <f ca="1">LN((RAND()^(-Results!$E$4))-1)</f>
        <v>0.97827953255993627</v>
      </c>
      <c r="B125" s="6">
        <f ca="1">LN((RAND()^(-Results!$E$4))-1)</f>
        <v>-0.59156057312623245</v>
      </c>
      <c r="C125" s="6">
        <f ca="1">LN((RAND()^(-Results!$E$4))-1)</f>
        <v>-1.1942060377609747</v>
      </c>
      <c r="D125" s="6">
        <f ca="1">LN((RAND()^(-Results!$E$4))-1)</f>
        <v>-0.47746755291976906</v>
      </c>
      <c r="E125" s="6">
        <f ca="1">LN((RAND()^(-Results!$E$4))-1)</f>
        <v>1.4381170126549854</v>
      </c>
      <c r="F125" s="6">
        <f ca="1">LN((RAND()^(-Results!$E$4))-1)</f>
        <v>-0.42580507218148711</v>
      </c>
      <c r="G125" s="6">
        <f ca="1">LN((RAND()^(-Results!$E$4))-1)</f>
        <v>-0.99387386742070849</v>
      </c>
      <c r="H125" s="6">
        <f t="shared" ca="1" si="91"/>
        <v>-1.1308422350904999</v>
      </c>
      <c r="I125" s="10">
        <f ca="1">SUMPRODUCT(J125:O125,Results!B$12:G$12)+Results!$E$5*H125</f>
        <v>-31.331307715430484</v>
      </c>
      <c r="J125" s="10">
        <f ca="1">SUMPRODUCT($A125:$F125,Results!$B$15:$G$15)</f>
        <v>-1.2619384868473875</v>
      </c>
      <c r="K125" s="10">
        <f ca="1">SUMPRODUCT($A125:$F125,Results!$B$16:$G$16)</f>
        <v>-1.0917783186620498</v>
      </c>
      <c r="L125" s="10">
        <f ca="1">SUMPRODUCT($A125:$F125,Results!$B$17:$G$17)</f>
        <v>-5.4458372840750151</v>
      </c>
      <c r="M125" s="10">
        <f ca="1">SUMPRODUCT($A125:$F125,Results!$B$18:$G$18)</f>
        <v>3.1086938337023553</v>
      </c>
      <c r="N125" s="10">
        <f ca="1">SUMPRODUCT($A125:$F125,Results!$B$19:$G$19)</f>
        <v>-7.0466084713311696</v>
      </c>
      <c r="O125" s="10">
        <f ca="1">SUMPRODUCT($A125:$F125,Results!$B$20:$G$20)</f>
        <v>0.71650708453582668</v>
      </c>
      <c r="P125" s="10" cm="1">
        <f t="array" aca="1" ref="P125" ca="1">SUMPRODUCT(J125:O125,TRANSPOSE(BL$20:BL$25))+$AD$20-$BL$27</f>
        <v>-27.209110609989636</v>
      </c>
      <c r="Q125" s="10" cm="1">
        <f t="array" aca="1" ref="Q125" ca="1">SUMPRODUCT(J125:O125,TRANSPOSE(ES$20:ES$25))+$AD$20-$ES$27</f>
        <v>-27.158081468990083</v>
      </c>
      <c r="R125" s="10">
        <f ca="1">I125-Results!$E$5*H125</f>
        <v>-26.807938775068486</v>
      </c>
      <c r="S125" s="10" cm="1">
        <f t="array" aca="1" ref="S125" ca="1">SUMPRODUCT(J125:O125,TRANSPOSE(AR$28:AR$33))+$AD$20-$AC$26</f>
        <v>-14.472020540281001</v>
      </c>
      <c r="T125" s="10">
        <f ca="1">SUMPRODUCT(J125:O125,Results!K$9:P$9)</f>
        <v>-26.543299566661986</v>
      </c>
      <c r="U125" s="10">
        <f ca="1">SUMPRODUCT(J125:O125,Results!K$9:P$9)+$AD$20-$AC$31</f>
        <v>-26.558175125173122</v>
      </c>
      <c r="V125" s="10">
        <f t="shared" ca="1" si="92"/>
        <v>-4.1221971054408471</v>
      </c>
      <c r="W125" s="10">
        <f t="shared" ca="1" si="93"/>
        <v>-4.1732262464404002</v>
      </c>
      <c r="X125" s="10">
        <f t="shared" ca="1" si="94"/>
        <v>-4.5233689403619977</v>
      </c>
      <c r="Y125" s="10">
        <f t="shared" ca="1" si="95"/>
        <v>-16.859287175149483</v>
      </c>
      <c r="Z125" s="10">
        <f t="shared" ca="1" si="96"/>
        <v>-31.054636953726792</v>
      </c>
      <c r="AA125" s="10">
        <f t="shared" ca="1" si="97"/>
        <v>-4.7731325902573616</v>
      </c>
    </row>
    <row r="126" spans="1:27">
      <c r="A126" s="6">
        <f ca="1">LN((RAND()^(-Results!$E$4))-1)</f>
        <v>-1.0721490280175785</v>
      </c>
      <c r="B126" s="6">
        <f ca="1">LN((RAND()^(-Results!$E$4))-1)</f>
        <v>0.22346900310164922</v>
      </c>
      <c r="C126" s="6">
        <f ca="1">LN((RAND()^(-Results!$E$4))-1)</f>
        <v>-2.4968684682714506</v>
      </c>
      <c r="D126" s="6">
        <f ca="1">LN((RAND()^(-Results!$E$4))-1)</f>
        <v>-0.62626967211424789</v>
      </c>
      <c r="E126" s="6">
        <f ca="1">LN((RAND()^(-Results!$E$4))-1)</f>
        <v>-1.5548863873171521</v>
      </c>
      <c r="F126" s="6">
        <f ca="1">LN((RAND()^(-Results!$E$4))-1)</f>
        <v>-2.1028735559752434</v>
      </c>
      <c r="G126" s="6">
        <f ca="1">LN((RAND()^(-Results!$E$4))-1)</f>
        <v>5.6896990102512</v>
      </c>
      <c r="H126" s="6">
        <f t="shared" ca="1" si="91"/>
        <v>5.5527306425814089</v>
      </c>
      <c r="I126" s="10">
        <f ca="1">SUMPRODUCT(J126:O126,Results!B$12:G$12)+Results!$E$5*H126</f>
        <v>55.021760385995435</v>
      </c>
      <c r="J126" s="10">
        <f ca="1">SUMPRODUCT($A126:$F126,Results!$B$15:$G$15)</f>
        <v>-8.737946508170447</v>
      </c>
      <c r="K126" s="10">
        <f ca="1">SUMPRODUCT($A126:$F126,Results!$B$16:$G$16)</f>
        <v>-4.2534563608020219</v>
      </c>
      <c r="L126" s="10">
        <f ca="1">SUMPRODUCT($A126:$F126,Results!$B$17:$G$17)</f>
        <v>1.9813454846858944</v>
      </c>
      <c r="M126" s="10">
        <f ca="1">SUMPRODUCT($A126:$F126,Results!$B$18:$G$18)</f>
        <v>-0.57031813915352259</v>
      </c>
      <c r="N126" s="10">
        <f ca="1">SUMPRODUCT($A126:$F126,Results!$B$19:$G$19)</f>
        <v>9.3279954238269145</v>
      </c>
      <c r="O126" s="10">
        <f ca="1">SUMPRODUCT($A126:$F126,Results!$B$20:$G$20)</f>
        <v>-0.47504068654615994</v>
      </c>
      <c r="P126" s="10" cm="1">
        <f t="array" aca="1" ref="P126" ca="1">SUMPRODUCT(J126:O126,TRANSPOSE(BL$20:BL$25))+$AD$20-$BL$27</f>
        <v>34.422593421759075</v>
      </c>
      <c r="Q126" s="10" cm="1">
        <f t="array" aca="1" ref="Q126" ca="1">SUMPRODUCT(J126:O126,TRANSPOSE(ES$20:ES$25))+$AD$20-$ES$27</f>
        <v>33.308662009703617</v>
      </c>
      <c r="R126" s="10">
        <f ca="1">I126-Results!$E$5*H126</f>
        <v>32.8108378156698</v>
      </c>
      <c r="S126" s="10" cm="1">
        <f t="array" aca="1" ref="S126" ca="1">SUMPRODUCT(J126:O126,TRANSPOSE(AR$28:AR$33))+$AD$20-$AC$26</f>
        <v>30.840895496595209</v>
      </c>
      <c r="T126" s="10">
        <f ca="1">SUMPRODUCT(J126:O126,Results!K$9:P$9)</f>
        <v>33.028770701368501</v>
      </c>
      <c r="U126" s="10">
        <f ca="1">SUMPRODUCT(J126:O126,Results!K$9:P$9)+$AD$20-$AC$31</f>
        <v>33.013895142857365</v>
      </c>
      <c r="V126" s="10">
        <f t="shared" ca="1" si="92"/>
        <v>20.59916696423636</v>
      </c>
      <c r="W126" s="10">
        <f t="shared" ca="1" si="93"/>
        <v>21.713098376291818</v>
      </c>
      <c r="X126" s="10">
        <f t="shared" ca="1" si="94"/>
        <v>22.210922570325636</v>
      </c>
      <c r="Y126" s="10">
        <f t="shared" ca="1" si="95"/>
        <v>24.180864889400226</v>
      </c>
      <c r="Z126" s="10">
        <f t="shared" ca="1" si="96"/>
        <v>55.298431147699127</v>
      </c>
      <c r="AA126" s="10">
        <f t="shared" ca="1" si="97"/>
        <v>22.00786524313807</v>
      </c>
    </row>
    <row r="127" spans="1:27">
      <c r="A127" s="6">
        <f ca="1">LN((RAND()^(-Results!$E$4))-1)</f>
        <v>-1.4832865552570218</v>
      </c>
      <c r="B127" s="6">
        <f ca="1">LN((RAND()^(-Results!$E$4))-1)</f>
        <v>9.242093556921227E-2</v>
      </c>
      <c r="C127" s="6">
        <f ca="1">LN((RAND()^(-Results!$E$4))-1)</f>
        <v>-0.5236858968628948</v>
      </c>
      <c r="D127" s="6">
        <f ca="1">LN((RAND()^(-Results!$E$4))-1)</f>
        <v>3.5919896514217338</v>
      </c>
      <c r="E127" s="6">
        <f ca="1">LN((RAND()^(-Results!$E$4))-1)</f>
        <v>-0.32126978123641059</v>
      </c>
      <c r="F127" s="6">
        <f ca="1">LN((RAND()^(-Results!$E$4))-1)</f>
        <v>1.2940636454709988</v>
      </c>
      <c r="G127" s="6">
        <f ca="1">LN((RAND()^(-Results!$E$4))-1)</f>
        <v>-0.12458942001678305</v>
      </c>
      <c r="H127" s="6">
        <f t="shared" ca="1" si="91"/>
        <v>-0.26155778768657445</v>
      </c>
      <c r="I127" s="10">
        <f ca="1">SUMPRODUCT(J127:O127,Results!B$12:G$12)+Results!$E$5*H127</f>
        <v>-37.051476802118216</v>
      </c>
      <c r="J127" s="10">
        <f ca="1">SUMPRODUCT($A127:$F127,Results!$B$15:$G$15)</f>
        <v>0.59024916923046022</v>
      </c>
      <c r="K127" s="10">
        <f ca="1">SUMPRODUCT($A127:$F127,Results!$B$16:$G$16)</f>
        <v>5.4902074279888584</v>
      </c>
      <c r="L127" s="10">
        <f ca="1">SUMPRODUCT($A127:$F127,Results!$B$17:$G$17)</f>
        <v>-8.0705009373333656</v>
      </c>
      <c r="M127" s="10">
        <f ca="1">SUMPRODUCT($A127:$F127,Results!$B$18:$G$18)</f>
        <v>-5.0848563413442784</v>
      </c>
      <c r="N127" s="10">
        <f ca="1">SUMPRODUCT($A127:$F127,Results!$B$19:$G$19)</f>
        <v>-1.7159934492763429</v>
      </c>
      <c r="O127" s="10">
        <f ca="1">SUMPRODUCT($A127:$F127,Results!$B$20:$G$20)</f>
        <v>5.9401672475736405</v>
      </c>
      <c r="P127" s="10" cm="1">
        <f t="array" aca="1" ref="P127" ca="1">SUMPRODUCT(J127:O127,TRANSPOSE(BL$20:BL$25))+$AD$20-$BL$27</f>
        <v>-34.341758450193112</v>
      </c>
      <c r="Q127" s="10" cm="1">
        <f t="array" aca="1" ref="Q127" ca="1">SUMPRODUCT(J127:O127,TRANSPOSE(ES$20:ES$25))+$AD$20-$ES$27</f>
        <v>-34.281712456558019</v>
      </c>
      <c r="R127" s="10">
        <f ca="1">I127-Results!$E$5*H127</f>
        <v>-36.005245651371922</v>
      </c>
      <c r="S127" s="10" cm="1">
        <f t="array" aca="1" ref="S127" ca="1">SUMPRODUCT(J127:O127,TRANSPOSE(AR$28:AR$33))+$AD$20-$AC$26</f>
        <v>-44.041975710423664</v>
      </c>
      <c r="T127" s="10">
        <f ca="1">SUMPRODUCT(J127:O127,Results!K$9:P$9)</f>
        <v>-35.236711548743017</v>
      </c>
      <c r="U127" s="10">
        <f ca="1">SUMPRODUCT(J127:O127,Results!K$9:P$9)+$AD$20-$AC$31</f>
        <v>-35.251587107254153</v>
      </c>
      <c r="V127" s="10">
        <f t="shared" ca="1" si="92"/>
        <v>-2.7097183519251047</v>
      </c>
      <c r="W127" s="10">
        <f t="shared" ca="1" si="93"/>
        <v>-2.7697643455601977</v>
      </c>
      <c r="X127" s="10">
        <f t="shared" ca="1" si="94"/>
        <v>-1.0462311507462942</v>
      </c>
      <c r="Y127" s="10">
        <f t="shared" ca="1" si="95"/>
        <v>6.9904989083054474</v>
      </c>
      <c r="Z127" s="10">
        <f t="shared" ca="1" si="96"/>
        <v>-36.774806040414525</v>
      </c>
      <c r="AA127" s="10">
        <f t="shared" ca="1" si="97"/>
        <v>-1.7998896948640635</v>
      </c>
    </row>
    <row r="128" spans="1:27">
      <c r="A128" s="6">
        <f ca="1">LN((RAND()^(-Results!$E$4))-1)</f>
        <v>4.828359708796345</v>
      </c>
      <c r="B128" s="6">
        <f ca="1">LN((RAND()^(-Results!$E$4))-1)</f>
        <v>2.5410493035502069</v>
      </c>
      <c r="C128" s="6">
        <f ca="1">LN((RAND()^(-Results!$E$4))-1)</f>
        <v>4.1110158059111605E-2</v>
      </c>
      <c r="D128" s="6">
        <f ca="1">LN((RAND()^(-Results!$E$4))-1)</f>
        <v>0.40455869614242268</v>
      </c>
      <c r="E128" s="6">
        <f ca="1">LN((RAND()^(-Results!$E$4))-1)</f>
        <v>0.17110579925487496</v>
      </c>
      <c r="F128" s="6">
        <f ca="1">LN((RAND()^(-Results!$E$4))-1)</f>
        <v>-7.009916299942491E-2</v>
      </c>
      <c r="G128" s="6">
        <f ca="1">LN((RAND()^(-Results!$E$4))-1)</f>
        <v>-0.22959623995174328</v>
      </c>
      <c r="H128" s="6">
        <f t="shared" ca="1" si="91"/>
        <v>-0.3665646076215347</v>
      </c>
      <c r="I128" s="10">
        <f ca="1">SUMPRODUCT(J128:O128,Results!B$12:G$12)+Results!$E$5*H128</f>
        <v>-69.028607889503334</v>
      </c>
      <c r="J128" s="10">
        <f ca="1">SUMPRODUCT($A128:$F128,Results!$B$15:$G$15)</f>
        <v>19.681925167847208</v>
      </c>
      <c r="K128" s="10">
        <f ca="1">SUMPRODUCT($A128:$F128,Results!$B$16:$G$16)</f>
        <v>6.5785617029598651</v>
      </c>
      <c r="L128" s="10">
        <f ca="1">SUMPRODUCT($A128:$F128,Results!$B$17:$G$17)</f>
        <v>-11.333147307213128</v>
      </c>
      <c r="M128" s="10">
        <f ca="1">SUMPRODUCT($A128:$F128,Results!$B$18:$G$18)</f>
        <v>-9.4580018659904361</v>
      </c>
      <c r="N128" s="10">
        <f ca="1">SUMPRODUCT($A128:$F128,Results!$B$19:$G$19)</f>
        <v>2.3779619333106936</v>
      </c>
      <c r="O128" s="10">
        <f ca="1">SUMPRODUCT($A128:$F128,Results!$B$20:$G$20)</f>
        <v>8.5051624877206198</v>
      </c>
      <c r="P128" s="10" cm="1">
        <f t="array" aca="1" ref="P128" ca="1">SUMPRODUCT(J128:O128,TRANSPOSE(BL$20:BL$25))+$AD$20-$BL$27</f>
        <v>-69.206904703431434</v>
      </c>
      <c r="Q128" s="10" cm="1">
        <f t="array" aca="1" ref="Q128" ca="1">SUMPRODUCT(J128:O128,TRANSPOSE(ES$20:ES$25))+$AD$20-$ES$27</f>
        <v>-69.292165273803377</v>
      </c>
      <c r="R128" s="10">
        <f ca="1">I128-Results!$E$5*H128</f>
        <v>-67.562349459017199</v>
      </c>
      <c r="S128" s="10" cm="1">
        <f t="array" aca="1" ref="S128" ca="1">SUMPRODUCT(J128:O128,TRANSPOSE(AR$28:AR$33))+$AD$20-$AC$26</f>
        <v>-79.831166825539867</v>
      </c>
      <c r="T128" s="10">
        <f ca="1">SUMPRODUCT(J128:O128,Results!K$9:P$9)</f>
        <v>-68.074767570848991</v>
      </c>
      <c r="U128" s="10">
        <f ca="1">SUMPRODUCT(J128:O128,Results!K$9:P$9)+$AD$20-$AC$31</f>
        <v>-68.089643129360127</v>
      </c>
      <c r="V128" s="10">
        <f t="shared" ca="1" si="92"/>
        <v>0.1782968139280996</v>
      </c>
      <c r="W128" s="10">
        <f t="shared" ca="1" si="93"/>
        <v>0.26355738430004294</v>
      </c>
      <c r="X128" s="10">
        <f t="shared" ca="1" si="94"/>
        <v>-1.4662584304861355</v>
      </c>
      <c r="Y128" s="10">
        <f t="shared" ca="1" si="95"/>
        <v>10.802558936036533</v>
      </c>
      <c r="Z128" s="10">
        <f t="shared" ca="1" si="96"/>
        <v>-68.751937127799636</v>
      </c>
      <c r="AA128" s="10">
        <f t="shared" ca="1" si="97"/>
        <v>-0.9389647601432074</v>
      </c>
    </row>
    <row r="129" spans="1:27">
      <c r="A129" s="6">
        <f ca="1">LN((RAND()^(-Results!$E$4))-1)</f>
        <v>7.4206697589298846E-3</v>
      </c>
      <c r="B129" s="6">
        <f ca="1">LN((RAND()^(-Results!$E$4))-1)</f>
        <v>7.2170433271098039E-2</v>
      </c>
      <c r="C129" s="6">
        <f ca="1">LN((RAND()^(-Results!$E$4))-1)</f>
        <v>2.4661238845503179</v>
      </c>
      <c r="D129" s="6">
        <f ca="1">LN((RAND()^(-Results!$E$4))-1)</f>
        <v>2.6357389784691483</v>
      </c>
      <c r="E129" s="6">
        <f ca="1">LN((RAND()^(-Results!$E$4))-1)</f>
        <v>1.7706086808977877</v>
      </c>
      <c r="F129" s="6">
        <f ca="1">LN((RAND()^(-Results!$E$4))-1)</f>
        <v>1.0010990001555966</v>
      </c>
      <c r="G129" s="6">
        <f ca="1">LN((RAND()^(-Results!$E$4))-1)</f>
        <v>1.1623699423955789</v>
      </c>
      <c r="H129" s="6">
        <f t="shared" ca="1" si="91"/>
        <v>1.0254015747257874</v>
      </c>
      <c r="I129" s="10">
        <f ca="1">SUMPRODUCT(J129:O129,Results!B$12:G$12)+Results!$E$5*H129</f>
        <v>-53.101533246513618</v>
      </c>
      <c r="J129" s="10">
        <f ca="1">SUMPRODUCT($A129:$F129,Results!$B$15:$G$15)</f>
        <v>9.5921811201157929</v>
      </c>
      <c r="K129" s="10">
        <f ca="1">SUMPRODUCT($A129:$F129,Results!$B$16:$G$16)</f>
        <v>4.7270679823690669</v>
      </c>
      <c r="L129" s="10">
        <f ca="1">SUMPRODUCT($A129:$F129,Results!$B$17:$G$17)</f>
        <v>-6.3750839099872163</v>
      </c>
      <c r="M129" s="10">
        <f ca="1">SUMPRODUCT($A129:$F129,Results!$B$18:$G$18)</f>
        <v>-0.76138927903836218</v>
      </c>
      <c r="N129" s="10">
        <f ca="1">SUMPRODUCT($A129:$F129,Results!$B$19:$G$19)</f>
        <v>-11.682961110445003</v>
      </c>
      <c r="O129" s="10">
        <f ca="1">SUMPRODUCT($A129:$F129,Results!$B$20:$G$20)</f>
        <v>3.3335193184612626</v>
      </c>
      <c r="P129" s="10" cm="1">
        <f t="array" aca="1" ref="P129" ca="1">SUMPRODUCT(J129:O129,TRANSPOSE(BL$20:BL$25))+$AD$20-$BL$27</f>
        <v>-56.674732550444944</v>
      </c>
      <c r="Q129" s="10" cm="1">
        <f t="array" aca="1" ref="Q129" ca="1">SUMPRODUCT(J129:O129,TRANSPOSE(ES$20:ES$25))+$AD$20-$ES$27</f>
        <v>-56.414556944164829</v>
      </c>
      <c r="R129" s="10">
        <f ca="1">I129-Results!$E$5*H129</f>
        <v>-57.203139545416768</v>
      </c>
      <c r="S129" s="10" cm="1">
        <f t="array" aca="1" ref="S129" ca="1">SUMPRODUCT(J129:O129,TRANSPOSE(AR$28:AR$33))+$AD$20-$AC$26</f>
        <v>-51.350069252519077</v>
      </c>
      <c r="T129" s="10">
        <f ca="1">SUMPRODUCT(J129:O129,Results!K$9:P$9)</f>
        <v>-57.15180165038737</v>
      </c>
      <c r="U129" s="10">
        <f ca="1">SUMPRODUCT(J129:O129,Results!K$9:P$9)+$AD$20-$AC$31</f>
        <v>-57.166677208898506</v>
      </c>
      <c r="V129" s="10">
        <f t="shared" ca="1" si="92"/>
        <v>3.5731993039313252</v>
      </c>
      <c r="W129" s="10">
        <f t="shared" ca="1" si="93"/>
        <v>3.3130236976512109</v>
      </c>
      <c r="X129" s="10">
        <f t="shared" ca="1" si="94"/>
        <v>4.1016062989031496</v>
      </c>
      <c r="Y129" s="10">
        <f t="shared" ca="1" si="95"/>
        <v>-1.7514639939945411</v>
      </c>
      <c r="Z129" s="10">
        <f t="shared" ca="1" si="96"/>
        <v>-52.824862484809927</v>
      </c>
      <c r="AA129" s="10">
        <f t="shared" ca="1" si="97"/>
        <v>4.0651439623848873</v>
      </c>
    </row>
    <row r="130" spans="1:27">
      <c r="A130" s="6">
        <f ca="1">LN((RAND()^(-Results!$E$4))-1)</f>
        <v>-1.1091174916891962</v>
      </c>
      <c r="B130" s="6">
        <f ca="1">LN((RAND()^(-Results!$E$4))-1)</f>
        <v>-0.12077096647781323</v>
      </c>
      <c r="C130" s="6">
        <f ca="1">LN((RAND()^(-Results!$E$4))-1)</f>
        <v>-0.83326635702634366</v>
      </c>
      <c r="D130" s="6">
        <f ca="1">LN((RAND()^(-Results!$E$4))-1)</f>
        <v>-1.3752871834823435</v>
      </c>
      <c r="E130" s="6">
        <f ca="1">LN((RAND()^(-Results!$E$4))-1)</f>
        <v>-0.39547047988598516</v>
      </c>
      <c r="F130" s="6">
        <f ca="1">LN((RAND()^(-Results!$E$4))-1)</f>
        <v>1.0566429695967832</v>
      </c>
      <c r="G130" s="6">
        <f ca="1">LN((RAND()^(-Results!$E$4))-1)</f>
        <v>-0.60040591066975657</v>
      </c>
      <c r="H130" s="6">
        <f t="shared" ca="1" si="91"/>
        <v>-0.73737427833954805</v>
      </c>
      <c r="I130" s="10">
        <f ca="1">SUMPRODUCT(J130:O130,Results!B$12:G$12)+Results!$E$5*H130</f>
        <v>36.349708287608223</v>
      </c>
      <c r="J130" s="10">
        <f ca="1">SUMPRODUCT($A130:$F130,Results!$B$15:$G$15)</f>
        <v>-8.837654630974308</v>
      </c>
      <c r="K130" s="10">
        <f ca="1">SUMPRODUCT($A130:$F130,Results!$B$16:$G$16)</f>
        <v>-0.26002702719311777</v>
      </c>
      <c r="L130" s="10">
        <f ca="1">SUMPRODUCT($A130:$F130,Results!$B$17:$G$17)</f>
        <v>6.1244497958653064</v>
      </c>
      <c r="M130" s="10">
        <f ca="1">SUMPRODUCT($A130:$F130,Results!$B$18:$G$18)</f>
        <v>3.0074221563718435</v>
      </c>
      <c r="N130" s="10">
        <f ca="1">SUMPRODUCT($A130:$F130,Results!$B$19:$G$19)</f>
        <v>1.8927535451716366</v>
      </c>
      <c r="O130" s="10">
        <f ca="1">SUMPRODUCT($A130:$F130,Results!$B$20:$G$20)</f>
        <v>-2.5998265939323377</v>
      </c>
      <c r="P130" s="10" cm="1">
        <f t="array" aca="1" ref="P130" ca="1">SUMPRODUCT(J130:O130,TRANSPOSE(BL$20:BL$25))+$AD$20-$BL$27</f>
        <v>38.543992469052931</v>
      </c>
      <c r="Q130" s="10" cm="1">
        <f t="array" aca="1" ref="Q130" ca="1">SUMPRODUCT(J130:O130,TRANSPOSE(ES$20:ES$25))+$AD$20-$ES$27</f>
        <v>38.97125445973839</v>
      </c>
      <c r="R130" s="10">
        <f ca="1">I130-Results!$E$5*H130</f>
        <v>39.299205400966414</v>
      </c>
      <c r="S130" s="10" cm="1">
        <f t="array" aca="1" ref="S130" ca="1">SUMPRODUCT(J130:O130,TRANSPOSE(AR$28:AR$33))+$AD$20-$AC$26</f>
        <v>33.509911923854204</v>
      </c>
      <c r="T130" s="10">
        <f ca="1">SUMPRODUCT(J130:O130,Results!K$9:P$9)</f>
        <v>39.40909282916482</v>
      </c>
      <c r="U130" s="10">
        <f ca="1">SUMPRODUCT(J130:O130,Results!K$9:P$9)+$AD$20-$AC$31</f>
        <v>39.394217270653684</v>
      </c>
      <c r="V130" s="10">
        <f t="shared" ca="1" si="92"/>
        <v>-2.1942841814447078</v>
      </c>
      <c r="W130" s="10">
        <f t="shared" ca="1" si="93"/>
        <v>-2.6215461721301665</v>
      </c>
      <c r="X130" s="10">
        <f t="shared" ca="1" si="94"/>
        <v>-2.9494971133581913</v>
      </c>
      <c r="Y130" s="10">
        <f t="shared" ca="1" si="95"/>
        <v>2.8397963637540187</v>
      </c>
      <c r="Z130" s="10">
        <f t="shared" ca="1" si="96"/>
        <v>36.626379049311915</v>
      </c>
      <c r="AA130" s="10">
        <f t="shared" ca="1" si="97"/>
        <v>-3.0445089830454606</v>
      </c>
    </row>
    <row r="131" spans="1:27">
      <c r="A131" s="6">
        <f ca="1">LN((RAND()^(-Results!$E$4))-1)</f>
        <v>-1.2675629343990222</v>
      </c>
      <c r="B131" s="6">
        <f ca="1">LN((RAND()^(-Results!$E$4))-1)</f>
        <v>0.84361796791360433</v>
      </c>
      <c r="C131" s="6">
        <f ca="1">LN((RAND()^(-Results!$E$4))-1)</f>
        <v>-0.84750543273017354</v>
      </c>
      <c r="D131" s="6">
        <f ca="1">LN((RAND()^(-Results!$E$4))-1)</f>
        <v>2.1481401361171621</v>
      </c>
      <c r="E131" s="6">
        <f ca="1">LN((RAND()^(-Results!$E$4))-1)</f>
        <v>1.1885207962943471</v>
      </c>
      <c r="F131" s="6">
        <f ca="1">LN((RAND()^(-Results!$E$4))-1)</f>
        <v>1.3739144836106987</v>
      </c>
      <c r="G131" s="6">
        <f ca="1">LN((RAND()^(-Results!$E$4))-1)</f>
        <v>7.1375962566740627</v>
      </c>
      <c r="H131" s="6">
        <f t="shared" ref="H131:H194" ca="1" si="98">G131-$AL$10</f>
        <v>7.0006278890042717</v>
      </c>
      <c r="I131" s="10">
        <f ca="1">SUMPRODUCT(J131:O131,Results!B$12:G$12)+Results!$E$5*H131</f>
        <v>-8.9930982736792906</v>
      </c>
      <c r="J131" s="10">
        <f ca="1">SUMPRODUCT($A131:$F131,Results!$B$15:$G$15)</f>
        <v>-2.508341370768246</v>
      </c>
      <c r="K131" s="10">
        <f ca="1">SUMPRODUCT($A131:$F131,Results!$B$16:$G$16)</f>
        <v>6.1884975396134791</v>
      </c>
      <c r="L131" s="10">
        <f ca="1">SUMPRODUCT($A131:$F131,Results!$B$17:$G$17)</f>
        <v>-6.5964695115468679</v>
      </c>
      <c r="M131" s="10">
        <f ca="1">SUMPRODUCT($A131:$F131,Results!$B$18:$G$18)</f>
        <v>-1.3735545579104391E-3</v>
      </c>
      <c r="N131" s="10">
        <f ca="1">SUMPRODUCT($A131:$F131,Results!$B$19:$G$19)</f>
        <v>-8.7204617083973606</v>
      </c>
      <c r="O131" s="10">
        <f ca="1">SUMPRODUCT($A131:$F131,Results!$B$20:$G$20)</f>
        <v>5.5622181128993873</v>
      </c>
      <c r="P131" s="10" cm="1">
        <f t="array" aca="1" ref="P131" ca="1">SUMPRODUCT(J131:O131,TRANSPOSE(BL$20:BL$25))+$AD$20-$BL$27</f>
        <v>-35.753898962512999</v>
      </c>
      <c r="Q131" s="10" cm="1">
        <f t="array" aca="1" ref="Q131" ca="1">SUMPRODUCT(J131:O131,TRANSPOSE(ES$20:ES$25))+$AD$20-$ES$27</f>
        <v>-35.814989385718405</v>
      </c>
      <c r="R131" s="10">
        <f ca="1">I131-Results!$E$5*H131</f>
        <v>-36.995609829696377</v>
      </c>
      <c r="S131" s="10" cm="1">
        <f t="array" aca="1" ref="S131" ca="1">SUMPRODUCT(J131:O131,TRANSPOSE(AR$28:AR$33))+$AD$20-$AC$26</f>
        <v>-41.513781875118688</v>
      </c>
      <c r="T131" s="10">
        <f ca="1">SUMPRODUCT(J131:O131,Results!K$9:P$9)</f>
        <v>-36.325689250391051</v>
      </c>
      <c r="U131" s="10">
        <f ca="1">SUMPRODUCT(J131:O131,Results!K$9:P$9)+$AD$20-$AC$31</f>
        <v>-36.340564808902187</v>
      </c>
      <c r="V131" s="10">
        <f t="shared" ref="V131:V194" ca="1" si="99">I131-P131</f>
        <v>26.760800688833708</v>
      </c>
      <c r="W131" s="10">
        <f t="shared" ref="W131:W194" ca="1" si="100">I131-Q131</f>
        <v>26.821891112039115</v>
      </c>
      <c r="X131" s="10">
        <f t="shared" ref="X131:X194" ca="1" si="101">I131-R131</f>
        <v>28.002511556017087</v>
      </c>
      <c r="Y131" s="10">
        <f t="shared" ref="Y131:Y194" ca="1" si="102">I131-S131</f>
        <v>32.520683601439401</v>
      </c>
      <c r="Z131" s="10">
        <f t="shared" ref="Z131:Z194" ca="1" si="103">I131-$AD$20</f>
        <v>-8.7164275119755992</v>
      </c>
      <c r="AA131" s="10">
        <f t="shared" ref="AA131:AA194" ca="1" si="104">I131-U131</f>
        <v>27.347466535222896</v>
      </c>
    </row>
    <row r="132" spans="1:27">
      <c r="A132" s="6">
        <f ca="1">LN((RAND()^(-Results!$E$4))-1)</f>
        <v>0.41587405058397575</v>
      </c>
      <c r="B132" s="6">
        <f ca="1">LN((RAND()^(-Results!$E$4))-1)</f>
        <v>0.31009175073757206</v>
      </c>
      <c r="C132" s="6">
        <f ca="1">LN((RAND()^(-Results!$E$4))-1)</f>
        <v>-0.72933600653454933</v>
      </c>
      <c r="D132" s="6">
        <f ca="1">LN((RAND()^(-Results!$E$4))-1)</f>
        <v>-0.3314247655012576</v>
      </c>
      <c r="E132" s="6">
        <f ca="1">LN((RAND()^(-Results!$E$4))-1)</f>
        <v>-4.2704453758805414</v>
      </c>
      <c r="F132" s="6">
        <f ca="1">LN((RAND()^(-Results!$E$4))-1)</f>
        <v>0.94200176785250067</v>
      </c>
      <c r="G132" s="6">
        <f ca="1">LN((RAND()^(-Results!$E$4))-1)</f>
        <v>-0.48525503059191633</v>
      </c>
      <c r="H132" s="6">
        <f t="shared" ca="1" si="98"/>
        <v>-0.62222339826170781</v>
      </c>
      <c r="I132" s="10">
        <f ca="1">SUMPRODUCT(J132:O132,Results!B$12:G$12)+Results!$E$5*H132</f>
        <v>53.658299739630976</v>
      </c>
      <c r="J132" s="10">
        <f ca="1">SUMPRODUCT($A132:$F132,Results!$B$15:$G$15)</f>
        <v>1.1943295341171103</v>
      </c>
      <c r="K132" s="10">
        <f ca="1">SUMPRODUCT($A132:$F132,Results!$B$16:$G$16)</f>
        <v>0.39643586861845259</v>
      </c>
      <c r="L132" s="10">
        <f ca="1">SUMPRODUCT($A132:$F132,Results!$B$17:$G$17)</f>
        <v>5.7359400393286322</v>
      </c>
      <c r="M132" s="10">
        <f ca="1">SUMPRODUCT($A132:$F132,Results!$B$18:$G$18)</f>
        <v>-10.280357580645809</v>
      </c>
      <c r="N132" s="10">
        <f ca="1">SUMPRODUCT($A132:$F132,Results!$B$19:$G$19)</f>
        <v>23.422407409414994</v>
      </c>
      <c r="O132" s="10">
        <f ca="1">SUMPRODUCT($A132:$F132,Results!$B$20:$G$20)</f>
        <v>-0.42749994825920057</v>
      </c>
      <c r="P132" s="10" cm="1">
        <f t="array" aca="1" ref="P132" ca="1">SUMPRODUCT(J132:O132,TRANSPOSE(BL$20:BL$25))+$AD$20-$BL$27</f>
        <v>54.803620943221588</v>
      </c>
      <c r="Q132" s="10" cm="1">
        <f t="array" aca="1" ref="Q132" ca="1">SUMPRODUCT(J132:O132,TRANSPOSE(ES$20:ES$25))+$AD$20-$ES$27</f>
        <v>55.375903600994192</v>
      </c>
      <c r="R132" s="10">
        <f ca="1">I132-Results!$E$5*H132</f>
        <v>56.147193332677809</v>
      </c>
      <c r="S132" s="10" cm="1">
        <f t="array" aca="1" ref="S132" ca="1">SUMPRODUCT(J132:O132,TRANSPOSE(AR$28:AR$33))+$AD$20-$AC$26</f>
        <v>28.116215892376516</v>
      </c>
      <c r="T132" s="10">
        <f ca="1">SUMPRODUCT(J132:O132,Results!K$9:P$9)</f>
        <v>55.924601844167732</v>
      </c>
      <c r="U132" s="10">
        <f ca="1">SUMPRODUCT(J132:O132,Results!K$9:P$9)+$AD$20-$AC$31</f>
        <v>55.909726285656596</v>
      </c>
      <c r="V132" s="10">
        <f t="shared" ca="1" si="99"/>
        <v>-1.145321203590612</v>
      </c>
      <c r="W132" s="10">
        <f t="shared" ca="1" si="100"/>
        <v>-1.7176038613632159</v>
      </c>
      <c r="X132" s="10">
        <f t="shared" ca="1" si="101"/>
        <v>-2.4888935930468321</v>
      </c>
      <c r="Y132" s="10">
        <f t="shared" ca="1" si="102"/>
        <v>25.54208384725446</v>
      </c>
      <c r="Z132" s="10">
        <f t="shared" ca="1" si="103"/>
        <v>53.934970501334668</v>
      </c>
      <c r="AA132" s="10">
        <f t="shared" ca="1" si="104"/>
        <v>-2.2514265460256198</v>
      </c>
    </row>
    <row r="133" spans="1:27">
      <c r="A133" s="6">
        <f ca="1">LN((RAND()^(-Results!$E$4))-1)</f>
        <v>1.6633847928698444</v>
      </c>
      <c r="B133" s="6">
        <f ca="1">LN((RAND()^(-Results!$E$4))-1)</f>
        <v>0.28674007965323489</v>
      </c>
      <c r="C133" s="6">
        <f ca="1">LN((RAND()^(-Results!$E$4))-1)</f>
        <v>-0.85302011808921019</v>
      </c>
      <c r="D133" s="6">
        <f ca="1">LN((RAND()^(-Results!$E$4))-1)</f>
        <v>1.1334495532177928</v>
      </c>
      <c r="E133" s="6">
        <f ca="1">LN((RAND()^(-Results!$E$4))-1)</f>
        <v>-1.6484416245397784</v>
      </c>
      <c r="F133" s="6">
        <f ca="1">LN((RAND()^(-Results!$E$4))-1)</f>
        <v>-0.27350183000491335</v>
      </c>
      <c r="G133" s="6">
        <f ca="1">LN((RAND()^(-Results!$E$4))-1)</f>
        <v>-1.3494438351128117</v>
      </c>
      <c r="H133" s="6">
        <f t="shared" ca="1" si="98"/>
        <v>-1.4864122027826032</v>
      </c>
      <c r="I133" s="10">
        <f ca="1">SUMPRODUCT(J133:O133,Results!B$12:G$12)+Results!$E$5*H133</f>
        <v>-24.939413602867454</v>
      </c>
      <c r="J133" s="10">
        <f ca="1">SUMPRODUCT($A133:$F133,Results!$B$15:$G$15)</f>
        <v>7.3551689310838269</v>
      </c>
      <c r="K133" s="10">
        <f ca="1">SUMPRODUCT($A133:$F133,Results!$B$16:$G$16)</f>
        <v>1.3467469594493204</v>
      </c>
      <c r="L133" s="10">
        <f ca="1">SUMPRODUCT($A133:$F133,Results!$B$17:$G$17)</f>
        <v>-6.25562920286779</v>
      </c>
      <c r="M133" s="10">
        <f ca="1">SUMPRODUCT($A133:$F133,Results!$B$18:$G$18)</f>
        <v>-8.4456886247052996</v>
      </c>
      <c r="N133" s="10">
        <f ca="1">SUMPRODUCT($A133:$F133,Results!$B$19:$G$19)</f>
        <v>9.4402318174147197</v>
      </c>
      <c r="O133" s="10">
        <f ca="1">SUMPRODUCT($A133:$F133,Results!$B$20:$G$20)</f>
        <v>3.9565692025212593</v>
      </c>
      <c r="P133" s="10" cm="1">
        <f t="array" aca="1" ref="P133" ca="1">SUMPRODUCT(J133:O133,TRANSPOSE(BL$20:BL$25))+$AD$20-$BL$27</f>
        <v>-19.251638078826328</v>
      </c>
      <c r="Q133" s="10" cm="1">
        <f t="array" aca="1" ref="Q133" ca="1">SUMPRODUCT(J133:O133,TRANSPOSE(ES$20:ES$25))+$AD$20-$ES$27</f>
        <v>-19.252350540279117</v>
      </c>
      <c r="R133" s="10">
        <f ca="1">I133-Results!$E$5*H133</f>
        <v>-18.993764791737043</v>
      </c>
      <c r="S133" s="10" cm="1">
        <f t="array" aca="1" ref="S133" ca="1">SUMPRODUCT(J133:O133,TRANSPOSE(AR$28:AR$33))+$AD$20-$AC$26</f>
        <v>-28.344177418330755</v>
      </c>
      <c r="T133" s="10">
        <f ca="1">SUMPRODUCT(J133:O133,Results!K$9:P$9)</f>
        <v>-18.940812839783213</v>
      </c>
      <c r="U133" s="10">
        <f ca="1">SUMPRODUCT(J133:O133,Results!K$9:P$9)+$AD$20-$AC$31</f>
        <v>-18.955688398294349</v>
      </c>
      <c r="V133" s="10">
        <f t="shared" ca="1" si="99"/>
        <v>-5.6877755240411254</v>
      </c>
      <c r="W133" s="10">
        <f t="shared" ca="1" si="100"/>
        <v>-5.6870630625883365</v>
      </c>
      <c r="X133" s="10">
        <f t="shared" ca="1" si="101"/>
        <v>-5.9456488111304111</v>
      </c>
      <c r="Y133" s="10">
        <f t="shared" ca="1" si="102"/>
        <v>3.4047638154633013</v>
      </c>
      <c r="Z133" s="10">
        <f t="shared" ca="1" si="103"/>
        <v>-24.662742841163762</v>
      </c>
      <c r="AA133" s="10">
        <f t="shared" ca="1" si="104"/>
        <v>-5.9837252045731049</v>
      </c>
    </row>
    <row r="134" spans="1:27">
      <c r="A134" s="6">
        <f ca="1">LN((RAND()^(-Results!$E$4))-1)</f>
        <v>1.9198656146012343</v>
      </c>
      <c r="B134" s="6">
        <f ca="1">LN((RAND()^(-Results!$E$4))-1)</f>
        <v>3.4699046964056138E-2</v>
      </c>
      <c r="C134" s="6">
        <f ca="1">LN((RAND()^(-Results!$E$4))-1)</f>
        <v>2.0758416979580585</v>
      </c>
      <c r="D134" s="6">
        <f ca="1">LN((RAND()^(-Results!$E$4))-1)</f>
        <v>-0.83307250969448765</v>
      </c>
      <c r="E134" s="6">
        <f ca="1">LN((RAND()^(-Results!$E$4))-1)</f>
        <v>-1.406722743759683</v>
      </c>
      <c r="F134" s="6">
        <f ca="1">LN((RAND()^(-Results!$E$4))-1)</f>
        <v>0.54093089535461214</v>
      </c>
      <c r="G134" s="6">
        <f ca="1">LN((RAND()^(-Results!$E$4))-1)</f>
        <v>-0.26167653618096687</v>
      </c>
      <c r="H134" s="6">
        <f t="shared" ca="1" si="98"/>
        <v>-0.39864490385075829</v>
      </c>
      <c r="I134" s="10">
        <f ca="1">SUMPRODUCT(J134:O134,Results!B$12:G$12)+Results!$E$5*H134</f>
        <v>15.0832126361153</v>
      </c>
      <c r="J134" s="10">
        <f ca="1">SUMPRODUCT($A134:$F134,Results!$B$15:$G$15)</f>
        <v>10.190249105214964</v>
      </c>
      <c r="K134" s="10">
        <f ca="1">SUMPRODUCT($A134:$F134,Results!$B$16:$G$16)</f>
        <v>-0.18134432875361117</v>
      </c>
      <c r="L134" s="10">
        <f ca="1">SUMPRODUCT($A134:$F134,Results!$B$17:$G$17)</f>
        <v>4.3078853487711557</v>
      </c>
      <c r="M134" s="10">
        <f ca="1">SUMPRODUCT($A134:$F134,Results!$B$18:$G$18)</f>
        <v>-4.8024297924293853</v>
      </c>
      <c r="N134" s="10">
        <f ca="1">SUMPRODUCT($A134:$F134,Results!$B$19:$G$19)</f>
        <v>8.9371272226329861</v>
      </c>
      <c r="O134" s="10">
        <f ca="1">SUMPRODUCT($A134:$F134,Results!$B$20:$G$20)</f>
        <v>-2.1498783953687162</v>
      </c>
      <c r="P134" s="10" cm="1">
        <f t="array" aca="1" ref="P134" ca="1">SUMPRODUCT(J134:O134,TRANSPOSE(BL$20:BL$25))+$AD$20-$BL$27</f>
        <v>14.513370138166604</v>
      </c>
      <c r="Q134" s="10" cm="1">
        <f t="array" aca="1" ref="Q134" ca="1">SUMPRODUCT(J134:O134,TRANSPOSE(ES$20:ES$25))+$AD$20-$ES$27</f>
        <v>15.236998979346003</v>
      </c>
      <c r="R134" s="10">
        <f ca="1">I134-Results!$E$5*H134</f>
        <v>16.677792251518333</v>
      </c>
      <c r="S134" s="10" cm="1">
        <f t="array" aca="1" ref="S134" ca="1">SUMPRODUCT(J134:O134,TRANSPOSE(AR$28:AR$33))+$AD$20-$AC$26</f>
        <v>8.3056080751893759</v>
      </c>
      <c r="T134" s="10">
        <f ca="1">SUMPRODUCT(J134:O134,Results!K$9:P$9)</f>
        <v>15.919113753650525</v>
      </c>
      <c r="U134" s="10">
        <f ca="1">SUMPRODUCT(J134:O134,Results!K$9:P$9)+$AD$20-$AC$31</f>
        <v>15.904238195139389</v>
      </c>
      <c r="V134" s="10">
        <f t="shared" ca="1" si="99"/>
        <v>0.5698424979486969</v>
      </c>
      <c r="W134" s="10">
        <f t="shared" ca="1" si="100"/>
        <v>-0.15378634323070273</v>
      </c>
      <c r="X134" s="10">
        <f t="shared" ca="1" si="101"/>
        <v>-1.5945796154030329</v>
      </c>
      <c r="Y134" s="10">
        <f t="shared" ca="1" si="102"/>
        <v>6.7776045609259246</v>
      </c>
      <c r="Z134" s="10">
        <f t="shared" ca="1" si="103"/>
        <v>15.359883397818992</v>
      </c>
      <c r="AA134" s="10">
        <f t="shared" ca="1" si="104"/>
        <v>-0.82102555902408803</v>
      </c>
    </row>
    <row r="135" spans="1:27">
      <c r="A135" s="6">
        <f ca="1">LN((RAND()^(-Results!$E$4))-1)</f>
        <v>0.43789112048102291</v>
      </c>
      <c r="B135" s="6">
        <f ca="1">LN((RAND()^(-Results!$E$4))-1)</f>
        <v>-0.21268497967946587</v>
      </c>
      <c r="C135" s="6">
        <f ca="1">LN((RAND()^(-Results!$E$4))-1)</f>
        <v>4.5770308359278546</v>
      </c>
      <c r="D135" s="6">
        <f ca="1">LN((RAND()^(-Results!$E$4))-1)</f>
        <v>0.23689585258523624</v>
      </c>
      <c r="E135" s="6">
        <f ca="1">LN((RAND()^(-Results!$E$4))-1)</f>
        <v>2.4478991351485213</v>
      </c>
      <c r="F135" s="6">
        <f ca="1">LN((RAND()^(-Results!$E$4))-1)</f>
        <v>-0.45781365837345683</v>
      </c>
      <c r="G135" s="6">
        <f ca="1">LN((RAND()^(-Results!$E$4))-1)</f>
        <v>-1.7569503563909703</v>
      </c>
      <c r="H135" s="6">
        <f t="shared" ca="1" si="98"/>
        <v>-1.8939187240607618</v>
      </c>
      <c r="I135" s="10">
        <f ca="1">SUMPRODUCT(J135:O135,Results!B$12:G$12)+Results!$E$5*H135</f>
        <v>-35.457496013819423</v>
      </c>
      <c r="J135" s="10">
        <f ca="1">SUMPRODUCT($A135:$F135,Results!$B$15:$G$15)</f>
        <v>11.030394227254355</v>
      </c>
      <c r="K135" s="10">
        <f ca="1">SUMPRODUCT($A135:$F135,Results!$B$16:$G$16)</f>
        <v>-0.70087565788128336</v>
      </c>
      <c r="L135" s="10">
        <f ca="1">SUMPRODUCT($A135:$F135,Results!$B$17:$G$17)</f>
        <v>2.5202398029099529</v>
      </c>
      <c r="M135" s="10">
        <f ca="1">SUMPRODUCT($A135:$F135,Results!$B$18:$G$18)</f>
        <v>4.8829738509257945</v>
      </c>
      <c r="N135" s="10">
        <f ca="1">SUMPRODUCT($A135:$F135,Results!$B$19:$G$19)</f>
        <v>-13.210859905256777</v>
      </c>
      <c r="O135" s="10">
        <f ca="1">SUMPRODUCT($A135:$F135,Results!$B$20:$G$20)</f>
        <v>-3.119141330469537</v>
      </c>
      <c r="P135" s="10" cm="1">
        <f t="array" aca="1" ref="P135" ca="1">SUMPRODUCT(J135:O135,TRANSPOSE(BL$20:BL$25))+$AD$20-$BL$27</f>
        <v>-28.056974307219804</v>
      </c>
      <c r="Q135" s="10" cm="1">
        <f t="array" aca="1" ref="Q135" ca="1">SUMPRODUCT(J135:O135,TRANSPOSE(ES$20:ES$25))+$AD$20-$ES$27</f>
        <v>-28.048936202341977</v>
      </c>
      <c r="R135" s="10">
        <f ca="1">I135-Results!$E$5*H135</f>
        <v>-27.881821117576376</v>
      </c>
      <c r="S135" s="10" cm="1">
        <f t="array" aca="1" ref="S135" ca="1">SUMPRODUCT(J135:O135,TRANSPOSE(AR$28:AR$33))+$AD$20-$AC$26</f>
        <v>-9.7669572691470226</v>
      </c>
      <c r="T135" s="10">
        <f ca="1">SUMPRODUCT(J135:O135,Results!K$9:P$9)</f>
        <v>-28.662279913418722</v>
      </c>
      <c r="U135" s="10">
        <f ca="1">SUMPRODUCT(J135:O135,Results!K$9:P$9)+$AD$20-$AC$31</f>
        <v>-28.677155471929858</v>
      </c>
      <c r="V135" s="10">
        <f t="shared" ca="1" si="99"/>
        <v>-7.4005217065996192</v>
      </c>
      <c r="W135" s="10">
        <f t="shared" ca="1" si="100"/>
        <v>-7.4085598114774456</v>
      </c>
      <c r="X135" s="10">
        <f t="shared" ca="1" si="101"/>
        <v>-7.5756748962430471</v>
      </c>
      <c r="Y135" s="10">
        <f t="shared" ca="1" si="102"/>
        <v>-25.690538744672402</v>
      </c>
      <c r="Z135" s="10">
        <f t="shared" ca="1" si="103"/>
        <v>-35.180825252115731</v>
      </c>
      <c r="AA135" s="10">
        <f t="shared" ca="1" si="104"/>
        <v>-6.780340541889565</v>
      </c>
    </row>
    <row r="136" spans="1:27">
      <c r="A136" s="6">
        <f ca="1">LN((RAND()^(-Results!$E$4))-1)</f>
        <v>1.2034956841886855</v>
      </c>
      <c r="B136" s="6">
        <f ca="1">LN((RAND()^(-Results!$E$4))-1)</f>
        <v>2.2082235704034718</v>
      </c>
      <c r="C136" s="6">
        <f ca="1">LN((RAND()^(-Results!$E$4))-1)</f>
        <v>-1.6994330218627487</v>
      </c>
      <c r="D136" s="6">
        <f ca="1">LN((RAND()^(-Results!$E$4))-1)</f>
        <v>-1.3568774186132659</v>
      </c>
      <c r="E136" s="6">
        <f ca="1">LN((RAND()^(-Results!$E$4))-1)</f>
        <v>-0.8505466572670789</v>
      </c>
      <c r="F136" s="6">
        <f ca="1">LN((RAND()^(-Results!$E$4))-1)</f>
        <v>2.7690736735491592</v>
      </c>
      <c r="G136" s="6">
        <f ca="1">LN((RAND()^(-Results!$E$4))-1)</f>
        <v>0.25063293441790485</v>
      </c>
      <c r="H136" s="6">
        <f t="shared" ca="1" si="98"/>
        <v>0.11366456674811343</v>
      </c>
      <c r="I136" s="10">
        <f ca="1">SUMPRODUCT(J136:O136,Results!B$12:G$12)+Results!$E$5*H136</f>
        <v>16.001818311628202</v>
      </c>
      <c r="J136" s="10">
        <f ca="1">SUMPRODUCT($A136:$F136,Results!$B$15:$G$15)</f>
        <v>-1.3248944284338693</v>
      </c>
      <c r="K136" s="10">
        <f ca="1">SUMPRODUCT($A136:$F136,Results!$B$16:$G$16)</f>
        <v>7.5524330457686553</v>
      </c>
      <c r="L136" s="10">
        <f ca="1">SUMPRODUCT($A136:$F136,Results!$B$17:$G$17)</f>
        <v>1.3324936636423215</v>
      </c>
      <c r="M136" s="10">
        <f ca="1">SUMPRODUCT($A136:$F136,Results!$B$18:$G$18)</f>
        <v>-3.6432409619780168</v>
      </c>
      <c r="N136" s="10">
        <f ca="1">SUMPRODUCT($A136:$F136,Results!$B$19:$G$19)</f>
        <v>5.7265837013607772</v>
      </c>
      <c r="O136" s="10">
        <f ca="1">SUMPRODUCT($A136:$F136,Results!$B$20:$G$20)</f>
        <v>3.9012472465562409</v>
      </c>
      <c r="P136" s="10" cm="1">
        <f t="array" aca="1" ref="P136" ca="1">SUMPRODUCT(J136:O136,TRANSPOSE(BL$20:BL$25))+$AD$20-$BL$27</f>
        <v>13.238313420059903</v>
      </c>
      <c r="Q136" s="10" cm="1">
        <f t="array" aca="1" ref="Q136" ca="1">SUMPRODUCT(J136:O136,TRANSPOSE(ES$20:ES$25))+$AD$20-$ES$27</f>
        <v>14.062158556705016</v>
      </c>
      <c r="R136" s="10">
        <f ca="1">I136-Results!$E$5*H136</f>
        <v>15.547160044635749</v>
      </c>
      <c r="S136" s="10" cm="1">
        <f t="array" aca="1" ref="S136" ca="1">SUMPRODUCT(J136:O136,TRANSPOSE(AR$28:AR$33))+$AD$20-$AC$26</f>
        <v>-12.546129088040445</v>
      </c>
      <c r="T136" s="10">
        <f ca="1">SUMPRODUCT(J136:O136,Results!K$9:P$9)</f>
        <v>15.542739754088759</v>
      </c>
      <c r="U136" s="10">
        <f ca="1">SUMPRODUCT(J136:O136,Results!K$9:P$9)+$AD$20-$AC$31</f>
        <v>15.527864195577623</v>
      </c>
      <c r="V136" s="10">
        <f t="shared" ca="1" si="99"/>
        <v>2.7635048915682994</v>
      </c>
      <c r="W136" s="10">
        <f t="shared" ca="1" si="100"/>
        <v>1.939659754923186</v>
      </c>
      <c r="X136" s="10">
        <f t="shared" ca="1" si="101"/>
        <v>0.45465826699245326</v>
      </c>
      <c r="Y136" s="10">
        <f t="shared" ca="1" si="102"/>
        <v>28.547947399668647</v>
      </c>
      <c r="Z136" s="10">
        <f t="shared" ca="1" si="103"/>
        <v>16.278489073331894</v>
      </c>
      <c r="AA136" s="10">
        <f t="shared" ca="1" si="104"/>
        <v>0.4739541160505798</v>
      </c>
    </row>
    <row r="137" spans="1:27">
      <c r="A137" s="6">
        <f ca="1">LN((RAND()^(-Results!$E$4))-1)</f>
        <v>1.9313789307165456</v>
      </c>
      <c r="B137" s="6">
        <f ca="1">LN((RAND()^(-Results!$E$4))-1)</f>
        <v>-4.1411637360035529</v>
      </c>
      <c r="C137" s="6">
        <f ca="1">LN((RAND()^(-Results!$E$4))-1)</f>
        <v>-1.0831417732330215</v>
      </c>
      <c r="D137" s="6">
        <f ca="1">LN((RAND()^(-Results!$E$4))-1)</f>
        <v>-1.3856107420597217</v>
      </c>
      <c r="E137" s="6">
        <f ca="1">LN((RAND()^(-Results!$E$4))-1)</f>
        <v>2.8117830327891187</v>
      </c>
      <c r="F137" s="6">
        <f ca="1">LN((RAND()^(-Results!$E$4))-1)</f>
        <v>1.2764588663886975</v>
      </c>
      <c r="G137" s="6">
        <f ca="1">LN((RAND()^(-Results!$E$4))-1)</f>
        <v>-1.3539585414031943</v>
      </c>
      <c r="H137" s="6">
        <f t="shared" ca="1" si="98"/>
        <v>-1.4909269090729858</v>
      </c>
      <c r="I137" s="10">
        <f ca="1">SUMPRODUCT(J137:O137,Results!B$12:G$12)+Results!$E$5*H137</f>
        <v>-42.365866357464704</v>
      </c>
      <c r="J137" s="10">
        <f ca="1">SUMPRODUCT($A137:$F137,Results!$B$15:$G$15)</f>
        <v>-3.753007509673878</v>
      </c>
      <c r="K137" s="10">
        <f ca="1">SUMPRODUCT($A137:$F137,Results!$B$16:$G$16)</f>
        <v>-4.5966702590367694</v>
      </c>
      <c r="L137" s="10">
        <f ca="1">SUMPRODUCT($A137:$F137,Results!$B$17:$G$17)</f>
        <v>-7.8802066929755235</v>
      </c>
      <c r="M137" s="10">
        <f ca="1">SUMPRODUCT($A137:$F137,Results!$B$18:$G$18)</f>
        <v>8.4810234544903711</v>
      </c>
      <c r="N137" s="10">
        <f ca="1">SUMPRODUCT($A137:$F137,Results!$B$19:$G$19)</f>
        <v>-15.550080454879765</v>
      </c>
      <c r="O137" s="10">
        <f ca="1">SUMPRODUCT($A137:$F137,Results!$B$20:$G$20)</f>
        <v>-4.2836535025246345</v>
      </c>
      <c r="P137" s="10" cm="1">
        <f t="array" aca="1" ref="P137" ca="1">SUMPRODUCT(J137:O137,TRANSPOSE(BL$20:BL$25))+$AD$20-$BL$27</f>
        <v>-39.55593752253678</v>
      </c>
      <c r="Q137" s="10" cm="1">
        <f t="array" aca="1" ref="Q137" ca="1">SUMPRODUCT(J137:O137,TRANSPOSE(ES$20:ES$25))+$AD$20-$ES$27</f>
        <v>-37.615243644018513</v>
      </c>
      <c r="R137" s="10">
        <f ca="1">I137-Results!$E$5*H137</f>
        <v>-36.402158721172761</v>
      </c>
      <c r="S137" s="10" cm="1">
        <f t="array" aca="1" ref="S137" ca="1">SUMPRODUCT(J137:O137,TRANSPOSE(AR$28:AR$33))+$AD$20-$AC$26</f>
        <v>-3.7556659423611798</v>
      </c>
      <c r="T137" s="10">
        <f ca="1">SUMPRODUCT(J137:O137,Results!K$9:P$9)</f>
        <v>-35.769015951648925</v>
      </c>
      <c r="U137" s="10">
        <f ca="1">SUMPRODUCT(J137:O137,Results!K$9:P$9)+$AD$20-$AC$31</f>
        <v>-35.783891510160061</v>
      </c>
      <c r="V137" s="10">
        <f t="shared" ca="1" si="99"/>
        <v>-2.8099288349279234</v>
      </c>
      <c r="W137" s="10">
        <f t="shared" ca="1" si="100"/>
        <v>-4.7506227134461909</v>
      </c>
      <c r="X137" s="10">
        <f t="shared" ca="1" si="101"/>
        <v>-5.963707636291943</v>
      </c>
      <c r="Y137" s="10">
        <f t="shared" ca="1" si="102"/>
        <v>-38.61020041510352</v>
      </c>
      <c r="Z137" s="10">
        <f t="shared" ca="1" si="103"/>
        <v>-42.089195595761012</v>
      </c>
      <c r="AA137" s="10">
        <f t="shared" ca="1" si="104"/>
        <v>-6.5819748473046431</v>
      </c>
    </row>
    <row r="138" spans="1:27">
      <c r="A138" s="6">
        <f ca="1">LN((RAND()^(-Results!$E$4))-1)</f>
        <v>-2.5837999807078567</v>
      </c>
      <c r="B138" s="6">
        <f ca="1">LN((RAND()^(-Results!$E$4))-1)</f>
        <v>-0.38542488015849846</v>
      </c>
      <c r="C138" s="6">
        <f ca="1">LN((RAND()^(-Results!$E$4))-1)</f>
        <v>0.1844449843985792</v>
      </c>
      <c r="D138" s="6">
        <f ca="1">LN((RAND()^(-Results!$E$4))-1)</f>
        <v>-4.3930841066232107</v>
      </c>
      <c r="E138" s="6">
        <f ca="1">LN((RAND()^(-Results!$E$4))-1)</f>
        <v>-1.5381794167908296</v>
      </c>
      <c r="F138" s="6">
        <f ca="1">LN((RAND()^(-Results!$E$4))-1)</f>
        <v>-2.2660928597542269</v>
      </c>
      <c r="G138" s="6">
        <f ca="1">LN((RAND()^(-Results!$E$4))-1)</f>
        <v>-0.7864272483974446</v>
      </c>
      <c r="H138" s="6">
        <f t="shared" ca="1" si="98"/>
        <v>-0.92339561606723608</v>
      </c>
      <c r="I138" s="10">
        <f ca="1">SUMPRODUCT(J138:O138,Results!B$12:G$12)+Results!$E$5*H138</f>
        <v>115.77327882864596</v>
      </c>
      <c r="J138" s="10">
        <f ca="1">SUMPRODUCT($A138:$F138,Results!$B$15:$G$15)</f>
        <v>-16.001585838032685</v>
      </c>
      <c r="K138" s="10">
        <f ca="1">SUMPRODUCT($A138:$F138,Results!$B$16:$G$16)</f>
        <v>-10.580561493675127</v>
      </c>
      <c r="L138" s="10">
        <f ca="1">SUMPRODUCT($A138:$F138,Results!$B$17:$G$17)</f>
        <v>21.769263193376908</v>
      </c>
      <c r="M138" s="10">
        <f ca="1">SUMPRODUCT($A138:$F138,Results!$B$18:$G$18)</f>
        <v>8.857407730825436</v>
      </c>
      <c r="N138" s="10">
        <f ca="1">SUMPRODUCT($A138:$F138,Results!$B$19:$G$19)</f>
        <v>10.485441377833656</v>
      </c>
      <c r="O138" s="10">
        <f ca="1">SUMPRODUCT($A138:$F138,Results!$B$20:$G$20)</f>
        <v>-11.902584413465144</v>
      </c>
      <c r="P138" s="10" cm="1">
        <f t="array" aca="1" ref="P138" ca="1">SUMPRODUCT(J138:O138,TRANSPOSE(BL$20:BL$25))+$AD$20-$BL$27</f>
        <v>119.73782544642167</v>
      </c>
      <c r="Q138" s="10" cm="1">
        <f t="array" aca="1" ref="Q138" ca="1">SUMPRODUCT(J138:O138,TRANSPOSE(ES$20:ES$25))+$AD$20-$ES$27</f>
        <v>118.90420222519619</v>
      </c>
      <c r="R138" s="10">
        <f ca="1">I138-Results!$E$5*H138</f>
        <v>119.4668612929149</v>
      </c>
      <c r="S138" s="10" cm="1">
        <f t="array" aca="1" ref="S138" ca="1">SUMPRODUCT(J138:O138,TRANSPOSE(AR$28:AR$33))+$AD$20-$AC$26</f>
        <v>123.11728677797237</v>
      </c>
      <c r="T138" s="10">
        <f ca="1">SUMPRODUCT(J138:O138,Results!K$9:P$9)</f>
        <v>118.73746632034899</v>
      </c>
      <c r="U138" s="10">
        <f ca="1">SUMPRODUCT(J138:O138,Results!K$9:P$9)+$AD$20-$AC$31</f>
        <v>118.72259076183785</v>
      </c>
      <c r="V138" s="10">
        <f t="shared" ca="1" si="99"/>
        <v>-3.96454661777571</v>
      </c>
      <c r="W138" s="10">
        <f t="shared" ca="1" si="100"/>
        <v>-3.1309233965502301</v>
      </c>
      <c r="X138" s="10">
        <f t="shared" ca="1" si="101"/>
        <v>-3.6935824642689425</v>
      </c>
      <c r="Y138" s="10">
        <f t="shared" ca="1" si="102"/>
        <v>-7.3440079493264108</v>
      </c>
      <c r="Z138" s="10">
        <f t="shared" ca="1" si="103"/>
        <v>116.04994959034966</v>
      </c>
      <c r="AA138" s="10">
        <f t="shared" ca="1" si="104"/>
        <v>-2.9493119331918933</v>
      </c>
    </row>
    <row r="139" spans="1:27">
      <c r="A139" s="6">
        <f ca="1">LN((RAND()^(-Results!$E$4))-1)</f>
        <v>-3.2334700960953291</v>
      </c>
      <c r="B139" s="6">
        <f ca="1">LN((RAND()^(-Results!$E$4))-1)</f>
        <v>-2.1770203123050589</v>
      </c>
      <c r="C139" s="6">
        <f ca="1">LN((RAND()^(-Results!$E$4))-1)</f>
        <v>-0.90365178986921091</v>
      </c>
      <c r="D139" s="6">
        <f ca="1">LN((RAND()^(-Results!$E$4))-1)</f>
        <v>-1.3327274017858499</v>
      </c>
      <c r="E139" s="6">
        <f ca="1">LN((RAND()^(-Results!$E$4))-1)</f>
        <v>-2.4696163846485488</v>
      </c>
      <c r="F139" s="6">
        <f ca="1">LN((RAND()^(-Results!$E$4))-1)</f>
        <v>3.0807512751215094</v>
      </c>
      <c r="G139" s="6">
        <f ca="1">LN((RAND()^(-Results!$E$4))-1)</f>
        <v>-0.20405111202011939</v>
      </c>
      <c r="H139" s="6">
        <f t="shared" ca="1" si="98"/>
        <v>-0.34101947968991081</v>
      </c>
      <c r="I139" s="10">
        <f ca="1">SUMPRODUCT(J139:O139,Results!B$12:G$12)+Results!$E$5*H139</f>
        <v>93.952369101031394</v>
      </c>
      <c r="J139" s="10">
        <f ca="1">SUMPRODUCT($A139:$F139,Results!$B$15:$G$15)</f>
        <v>-17.719550682754587</v>
      </c>
      <c r="K139" s="10">
        <f ca="1">SUMPRODUCT($A139:$F139,Results!$B$16:$G$16)</f>
        <v>-2.0296847456083462</v>
      </c>
      <c r="L139" s="10">
        <f ca="1">SUMPRODUCT($A139:$F139,Results!$B$17:$G$17)</f>
        <v>13.424344159878462</v>
      </c>
      <c r="M139" s="10">
        <f ca="1">SUMPRODUCT($A139:$F139,Results!$B$18:$G$18)</f>
        <v>2.416062984732716</v>
      </c>
      <c r="N139" s="10">
        <f ca="1">SUMPRODUCT($A139:$F139,Results!$B$19:$G$19)</f>
        <v>10.393111811924417</v>
      </c>
      <c r="O139" s="10">
        <f ca="1">SUMPRODUCT($A139:$F139,Results!$B$20:$G$20)</f>
        <v>-7.4470988128020457</v>
      </c>
      <c r="P139" s="10" cm="1">
        <f t="array" aca="1" ref="P139" ca="1">SUMPRODUCT(J139:O139,TRANSPOSE(BL$20:BL$25))+$AD$20-$BL$27</f>
        <v>93.679738776021466</v>
      </c>
      <c r="Q139" s="10" cm="1">
        <f t="array" aca="1" ref="Q139" ca="1">SUMPRODUCT(J139:O139,TRANSPOSE(ES$20:ES$25))+$AD$20-$ES$27</f>
        <v>95.349655455616045</v>
      </c>
      <c r="R139" s="10">
        <f ca="1">I139-Results!$E$5*H139</f>
        <v>95.316447019791042</v>
      </c>
      <c r="S139" s="10" cm="1">
        <f t="array" aca="1" ref="S139" ca="1">SUMPRODUCT(J139:O139,TRANSPOSE(AR$28:AR$33))+$AD$20-$AC$26</f>
        <v>81.642708052625352</v>
      </c>
      <c r="T139" s="10">
        <f ca="1">SUMPRODUCT(J139:O139,Results!K$9:P$9)</f>
        <v>95.768581897888424</v>
      </c>
      <c r="U139" s="10">
        <f ca="1">SUMPRODUCT(J139:O139,Results!K$9:P$9)+$AD$20-$AC$31</f>
        <v>95.753706339377288</v>
      </c>
      <c r="V139" s="10">
        <f t="shared" ca="1" si="99"/>
        <v>0.27263032500992779</v>
      </c>
      <c r="W139" s="10">
        <f t="shared" ca="1" si="100"/>
        <v>-1.3972863545846508</v>
      </c>
      <c r="X139" s="10">
        <f t="shared" ca="1" si="101"/>
        <v>-1.3640779187596479</v>
      </c>
      <c r="Y139" s="10">
        <f t="shared" ca="1" si="102"/>
        <v>12.309661048406042</v>
      </c>
      <c r="Z139" s="10">
        <f t="shared" ca="1" si="103"/>
        <v>94.229039862735092</v>
      </c>
      <c r="AA139" s="10">
        <f t="shared" ca="1" si="104"/>
        <v>-1.8013372383458943</v>
      </c>
    </row>
    <row r="140" spans="1:27">
      <c r="A140" s="6">
        <f ca="1">LN((RAND()^(-Results!$E$4))-1)</f>
        <v>-0.48968056476188054</v>
      </c>
      <c r="B140" s="6">
        <f ca="1">LN((RAND()^(-Results!$E$4))-1)</f>
        <v>1.1346268355519074</v>
      </c>
      <c r="C140" s="6">
        <f ca="1">LN((RAND()^(-Results!$E$4))-1)</f>
        <v>0.18733889680530671</v>
      </c>
      <c r="D140" s="6">
        <f ca="1">LN((RAND()^(-Results!$E$4))-1)</f>
        <v>3.5820969114194861</v>
      </c>
      <c r="E140" s="6">
        <f ca="1">LN((RAND()^(-Results!$E$4))-1)</f>
        <v>0.1591299686153044</v>
      </c>
      <c r="F140" s="6">
        <f ca="1">LN((RAND()^(-Results!$E$4))-1)</f>
        <v>-1.3262416808309248</v>
      </c>
      <c r="G140" s="6">
        <f ca="1">LN((RAND()^(-Results!$E$4))-1)</f>
        <v>0.66823933852731199</v>
      </c>
      <c r="H140" s="6">
        <f t="shared" ca="1" si="98"/>
        <v>0.53127097085752051</v>
      </c>
      <c r="I140" s="10">
        <f ca="1">SUMPRODUCT(J140:O140,Results!B$12:G$12)+Results!$E$5*H140</f>
        <v>-53.824944841332112</v>
      </c>
      <c r="J140" s="10">
        <f ca="1">SUMPRODUCT($A140:$F140,Results!$B$15:$G$15)</f>
        <v>7.3021240998099017</v>
      </c>
      <c r="K140" s="10">
        <f ca="1">SUMPRODUCT($A140:$F140,Results!$B$16:$G$16)</f>
        <v>3.3488371320458303</v>
      </c>
      <c r="L140" s="10">
        <f ca="1">SUMPRODUCT($A140:$F140,Results!$B$17:$G$17)</f>
        <v>-9.8473457362208912</v>
      </c>
      <c r="M140" s="10">
        <f ca="1">SUMPRODUCT($A140:$F140,Results!$B$18:$G$18)</f>
        <v>-5.6074019548104337</v>
      </c>
      <c r="N140" s="10">
        <f ca="1">SUMPRODUCT($A140:$F140,Results!$B$19:$G$19)</f>
        <v>-2.2744441275705141</v>
      </c>
      <c r="O140" s="10">
        <f ca="1">SUMPRODUCT($A140:$F140,Results!$B$20:$G$20)</f>
        <v>7.0354942968750729</v>
      </c>
      <c r="P140" s="10" cm="1">
        <f t="array" aca="1" ref="P140" ca="1">SUMPRODUCT(J140:O140,TRANSPOSE(BL$20:BL$25))+$AD$20-$BL$27</f>
        <v>-52.975530339669177</v>
      </c>
      <c r="Q140" s="10" cm="1">
        <f t="array" aca="1" ref="Q140" ca="1">SUMPRODUCT(J140:O140,TRANSPOSE(ES$20:ES$25))+$AD$20-$ES$27</f>
        <v>-54.195763449464813</v>
      </c>
      <c r="R140" s="10">
        <f ca="1">I140-Results!$E$5*H140</f>
        <v>-55.950028724762191</v>
      </c>
      <c r="S140" s="10" cm="1">
        <f t="array" aca="1" ref="S140" ca="1">SUMPRODUCT(J140:O140,TRANSPOSE(AR$28:AR$33))+$AD$20-$AC$26</f>
        <v>-56.315928915587087</v>
      </c>
      <c r="T140" s="10">
        <f ca="1">SUMPRODUCT(J140:O140,Results!K$9:P$9)</f>
        <v>-55.647243017820685</v>
      </c>
      <c r="U140" s="10">
        <f ca="1">SUMPRODUCT(J140:O140,Results!K$9:P$9)+$AD$20-$AC$31</f>
        <v>-55.662118576331821</v>
      </c>
      <c r="V140" s="10">
        <f t="shared" ca="1" si="99"/>
        <v>-0.84941450166293464</v>
      </c>
      <c r="W140" s="10">
        <f t="shared" ca="1" si="100"/>
        <v>0.3708186081327014</v>
      </c>
      <c r="X140" s="10">
        <f t="shared" ca="1" si="101"/>
        <v>2.1250838834300794</v>
      </c>
      <c r="Y140" s="10">
        <f t="shared" ca="1" si="102"/>
        <v>2.4909840742549747</v>
      </c>
      <c r="Z140" s="10">
        <f t="shared" ca="1" si="103"/>
        <v>-53.54827407962842</v>
      </c>
      <c r="AA140" s="10">
        <f t="shared" ca="1" si="104"/>
        <v>1.837173734999709</v>
      </c>
    </row>
    <row r="141" spans="1:27">
      <c r="A141" s="6">
        <f ca="1">LN((RAND()^(-Results!$E$4))-1)</f>
        <v>0.97291089015699228</v>
      </c>
      <c r="B141" s="6">
        <f ca="1">LN((RAND()^(-Results!$E$4))-1)</f>
        <v>-0.20362904843507434</v>
      </c>
      <c r="C141" s="6">
        <f ca="1">LN((RAND()^(-Results!$E$4))-1)</f>
        <v>-2.0058041094910939</v>
      </c>
      <c r="D141" s="6">
        <f ca="1">LN((RAND()^(-Results!$E$4))-1)</f>
        <v>-1.4943638722339827</v>
      </c>
      <c r="E141" s="6">
        <f ca="1">LN((RAND()^(-Results!$E$4))-1)</f>
        <v>-0.15534691355375985</v>
      </c>
      <c r="F141" s="6">
        <f ca="1">LN((RAND()^(-Results!$E$4))-1)</f>
        <v>-1.780450755819956</v>
      </c>
      <c r="G141" s="6">
        <f ca="1">LN((RAND()^(-Results!$E$4))-1)</f>
        <v>-0.1043968430298239</v>
      </c>
      <c r="H141" s="6">
        <f t="shared" ca="1" si="98"/>
        <v>-0.24136521069961531</v>
      </c>
      <c r="I141" s="10">
        <f ca="1">SUMPRODUCT(J141:O141,Results!B$12:G$12)+Results!$E$5*H141</f>
        <v>5.33210094068472</v>
      </c>
      <c r="J141" s="10">
        <f ca="1">SUMPRODUCT($A141:$F141,Results!$B$15:$G$15)</f>
        <v>-3.4543701830997273</v>
      </c>
      <c r="K141" s="10">
        <f ca="1">SUMPRODUCT($A141:$F141,Results!$B$16:$G$16)</f>
        <v>-4.1839975598960031</v>
      </c>
      <c r="L141" s="10">
        <f ca="1">SUMPRODUCT($A141:$F141,Results!$B$17:$G$17)</f>
        <v>-1.336330931343682</v>
      </c>
      <c r="M141" s="10">
        <f ca="1">SUMPRODUCT($A141:$F141,Results!$B$18:$G$18)</f>
        <v>1.2541672230882015</v>
      </c>
      <c r="N141" s="10">
        <f ca="1">SUMPRODUCT($A141:$F141,Results!$B$19:$G$19)</f>
        <v>3.0005632978374459</v>
      </c>
      <c r="O141" s="10">
        <f ca="1">SUMPRODUCT($A141:$F141,Results!$B$20:$G$20)</f>
        <v>-0.72284401206051063</v>
      </c>
      <c r="P141" s="10" cm="1">
        <f t="array" aca="1" ref="P141" ca="1">SUMPRODUCT(J141:O141,TRANSPOSE(BL$20:BL$25))+$AD$20-$BL$27</f>
        <v>6.2395183927264073</v>
      </c>
      <c r="Q141" s="10" cm="1">
        <f t="array" aca="1" ref="Q141" ca="1">SUMPRODUCT(J141:O141,TRANSPOSE(ES$20:ES$25))+$AD$20-$ES$27</f>
        <v>5.7018800742862155</v>
      </c>
      <c r="R141" s="10">
        <f ca="1">I141-Results!$E$5*H141</f>
        <v>6.2975617834831814</v>
      </c>
      <c r="S141" s="10" cm="1">
        <f t="array" aca="1" ref="S141" ca="1">SUMPRODUCT(J141:O141,TRANSPOSE(AR$28:AR$33))+$AD$20-$AC$26</f>
        <v>13.29076935491114</v>
      </c>
      <c r="T141" s="10">
        <f ca="1">SUMPRODUCT(J141:O141,Results!K$9:P$9)</f>
        <v>6.3318056409732613</v>
      </c>
      <c r="U141" s="10">
        <f ca="1">SUMPRODUCT(J141:O141,Results!K$9:P$9)+$AD$20-$AC$31</f>
        <v>6.3169300824621262</v>
      </c>
      <c r="V141" s="10">
        <f t="shared" ca="1" si="99"/>
        <v>-0.90741745204168733</v>
      </c>
      <c r="W141" s="10">
        <f t="shared" ca="1" si="100"/>
        <v>-0.3697791336014955</v>
      </c>
      <c r="X141" s="10">
        <f t="shared" ca="1" si="101"/>
        <v>-0.96546084279846145</v>
      </c>
      <c r="Y141" s="10">
        <f t="shared" ca="1" si="102"/>
        <v>-7.9586684142264197</v>
      </c>
      <c r="Z141" s="10">
        <f t="shared" ca="1" si="103"/>
        <v>5.6087717023884114</v>
      </c>
      <c r="AA141" s="10">
        <f t="shared" ca="1" si="104"/>
        <v>-0.98482914177740621</v>
      </c>
    </row>
    <row r="142" spans="1:27">
      <c r="A142" s="6">
        <f ca="1">LN((RAND()^(-Results!$E$4))-1)</f>
        <v>0.59358610608167184</v>
      </c>
      <c r="B142" s="6">
        <f ca="1">LN((RAND()^(-Results!$E$4))-1)</f>
        <v>2.2922954436451568</v>
      </c>
      <c r="C142" s="6">
        <f ca="1">LN((RAND()^(-Results!$E$4))-1)</f>
        <v>-2.2862063540685393</v>
      </c>
      <c r="D142" s="6">
        <f ca="1">LN((RAND()^(-Results!$E$4))-1)</f>
        <v>0.23558226783856981</v>
      </c>
      <c r="E142" s="6">
        <f ca="1">LN((RAND()^(-Results!$E$4))-1)</f>
        <v>-1.887053222042931</v>
      </c>
      <c r="F142" s="6">
        <f ca="1">LN((RAND()^(-Results!$E$4))-1)</f>
        <v>0.53064065964170304</v>
      </c>
      <c r="G142" s="6">
        <f ca="1">LN((RAND()^(-Results!$E$4))-1)</f>
        <v>-5.2257832052616271</v>
      </c>
      <c r="H142" s="6">
        <f t="shared" ca="1" si="98"/>
        <v>-5.3627515729314181</v>
      </c>
      <c r="I142" s="10">
        <f ca="1">SUMPRODUCT(J142:O142,Results!B$12:G$12)+Results!$E$5*H142</f>
        <v>-15.247775812368936</v>
      </c>
      <c r="J142" s="10">
        <f ca="1">SUMPRODUCT($A142:$F142,Results!$B$15:$G$15)</f>
        <v>-2.0082592892225387E-2</v>
      </c>
      <c r="K142" s="10">
        <f ca="1">SUMPRODUCT($A142:$F142,Results!$B$16:$G$16)</f>
        <v>5.108707031140816</v>
      </c>
      <c r="L142" s="10">
        <f ca="1">SUMPRODUCT($A142:$F142,Results!$B$17:$G$17)</f>
        <v>-2.1697482750762074</v>
      </c>
      <c r="M142" s="10">
        <f ca="1">SUMPRODUCT($A142:$F142,Results!$B$18:$G$18)</f>
        <v>-7.4180671814550223</v>
      </c>
      <c r="N142" s="10">
        <f ca="1">SUMPRODUCT($A142:$F142,Results!$B$19:$G$19)</f>
        <v>11.122425729368393</v>
      </c>
      <c r="O142" s="10">
        <f ca="1">SUMPRODUCT($A142:$F142,Results!$B$20:$G$20)</f>
        <v>5.8540567419886909</v>
      </c>
      <c r="P142" s="10" cm="1">
        <f t="array" aca="1" ref="P142" ca="1">SUMPRODUCT(J142:O142,TRANSPOSE(BL$20:BL$25))+$AD$20-$BL$27</f>
        <v>6.2680445515355654</v>
      </c>
      <c r="Q142" s="10" cm="1">
        <f t="array" aca="1" ref="Q142" ca="1">SUMPRODUCT(J142:O142,TRANSPOSE(ES$20:ES$25))+$AD$20-$ES$27</f>
        <v>5.9113528457071807</v>
      </c>
      <c r="R142" s="10">
        <f ca="1">I142-Results!$E$5*H142</f>
        <v>6.203230479356737</v>
      </c>
      <c r="S142" s="10" cm="1">
        <f t="array" aca="1" ref="S142" ca="1">SUMPRODUCT(J142:O142,TRANSPOSE(AR$28:AR$33))+$AD$20-$AC$26</f>
        <v>-19.359839290651284</v>
      </c>
      <c r="T142" s="10">
        <f ca="1">SUMPRODUCT(J142:O142,Results!K$9:P$9)</f>
        <v>6.3399949389114028</v>
      </c>
      <c r="U142" s="10">
        <f ca="1">SUMPRODUCT(J142:O142,Results!K$9:P$9)+$AD$20-$AC$31</f>
        <v>6.3251193804002677</v>
      </c>
      <c r="V142" s="10">
        <f t="shared" ca="1" si="99"/>
        <v>-21.515820363904503</v>
      </c>
      <c r="W142" s="10">
        <f t="shared" ca="1" si="100"/>
        <v>-21.159128658076117</v>
      </c>
      <c r="X142" s="10">
        <f t="shared" ca="1" si="101"/>
        <v>-21.451006291725673</v>
      </c>
      <c r="Y142" s="10">
        <f t="shared" ca="1" si="102"/>
        <v>4.112063478282348</v>
      </c>
      <c r="Z142" s="10">
        <f t="shared" ca="1" si="103"/>
        <v>-14.971105050665244</v>
      </c>
      <c r="AA142" s="10">
        <f t="shared" ca="1" si="104"/>
        <v>-21.572895192769202</v>
      </c>
    </row>
    <row r="143" spans="1:27">
      <c r="A143" s="6">
        <f ca="1">LN((RAND()^(-Results!$E$4))-1)</f>
        <v>0.74555397483530805</v>
      </c>
      <c r="B143" s="6">
        <f ca="1">LN((RAND()^(-Results!$E$4))-1)</f>
        <v>0.11403203162560087</v>
      </c>
      <c r="C143" s="6">
        <f ca="1">LN((RAND()^(-Results!$E$4))-1)</f>
        <v>-0.62973218874577197</v>
      </c>
      <c r="D143" s="6">
        <f ca="1">LN((RAND()^(-Results!$E$4))-1)</f>
        <v>-4.5543437513973997</v>
      </c>
      <c r="E143" s="6">
        <f ca="1">LN((RAND()^(-Results!$E$4))-1)</f>
        <v>0.22632041615611181</v>
      </c>
      <c r="F143" s="6">
        <f ca="1">LN((RAND()^(-Results!$E$4))-1)</f>
        <v>-3.2443380493360756</v>
      </c>
      <c r="G143" s="6">
        <f ca="1">LN((RAND()^(-Results!$E$4))-1)</f>
        <v>3.3428650083245453</v>
      </c>
      <c r="H143" s="6">
        <f t="shared" ca="1" si="98"/>
        <v>3.2058966406547538</v>
      </c>
      <c r="I143" s="10">
        <f ca="1">SUMPRODUCT(J143:O143,Results!B$12:G$12)+Results!$E$5*H143</f>
        <v>67.987626349186144</v>
      </c>
      <c r="J143" s="10">
        <f ca="1">SUMPRODUCT($A143:$F143,Results!$B$15:$G$15)</f>
        <v>-6.6561601933900238</v>
      </c>
      <c r="K143" s="10">
        <f ca="1">SUMPRODUCT($A143:$F143,Results!$B$16:$G$16)</f>
        <v>-9.4457834572983472</v>
      </c>
      <c r="L143" s="10">
        <f ca="1">SUMPRODUCT($A143:$F143,Results!$B$17:$G$17)</f>
        <v>10.5301479660663</v>
      </c>
      <c r="M143" s="10">
        <f ca="1">SUMPRODUCT($A143:$F143,Results!$B$18:$G$18)</f>
        <v>7.9382858511331937</v>
      </c>
      <c r="N143" s="10">
        <f ca="1">SUMPRODUCT($A143:$F143,Results!$B$19:$G$19)</f>
        <v>3.3669725781569282</v>
      </c>
      <c r="O143" s="10">
        <f ca="1">SUMPRODUCT($A143:$F143,Results!$B$20:$G$20)</f>
        <v>-7.4444056383959216</v>
      </c>
      <c r="P143" s="10" cm="1">
        <f t="array" aca="1" ref="P143" ca="1">SUMPRODUCT(J143:O143,TRANSPOSE(BL$20:BL$25))+$AD$20-$BL$27</f>
        <v>54.645475795222119</v>
      </c>
      <c r="Q143" s="10" cm="1">
        <f t="array" aca="1" ref="Q143" ca="1">SUMPRODUCT(J143:O143,TRANSPOSE(ES$20:ES$25))+$AD$20-$ES$27</f>
        <v>53.619154334875795</v>
      </c>
      <c r="R143" s="10">
        <f ca="1">I143-Results!$E$5*H143</f>
        <v>55.16403978656713</v>
      </c>
      <c r="S143" s="10" cm="1">
        <f t="array" aca="1" ref="S143" ca="1">SUMPRODUCT(J143:O143,TRANSPOSE(AR$28:AR$33))+$AD$20-$AC$26</f>
        <v>69.236600904730807</v>
      </c>
      <c r="T143" s="10">
        <f ca="1">SUMPRODUCT(J143:O143,Results!K$9:P$9)</f>
        <v>54.388034650468775</v>
      </c>
      <c r="U143" s="10">
        <f ca="1">SUMPRODUCT(J143:O143,Results!K$9:P$9)+$AD$20-$AC$31</f>
        <v>54.373159091957639</v>
      </c>
      <c r="V143" s="10">
        <f t="shared" ca="1" si="99"/>
        <v>13.342150553964025</v>
      </c>
      <c r="W143" s="10">
        <f t="shared" ca="1" si="100"/>
        <v>14.368472014310349</v>
      </c>
      <c r="X143" s="10">
        <f t="shared" ca="1" si="101"/>
        <v>12.823586562619013</v>
      </c>
      <c r="Y143" s="10">
        <f t="shared" ca="1" si="102"/>
        <v>-1.2489745555446632</v>
      </c>
      <c r="Z143" s="10">
        <f t="shared" ca="1" si="103"/>
        <v>68.264297110889842</v>
      </c>
      <c r="AA143" s="10">
        <f t="shared" ca="1" si="104"/>
        <v>13.614467257228505</v>
      </c>
    </row>
    <row r="144" spans="1:27">
      <c r="A144" s="6">
        <f ca="1">LN((RAND()^(-Results!$E$4))-1)</f>
        <v>2.4660310918486381</v>
      </c>
      <c r="B144" s="6">
        <f ca="1">LN((RAND()^(-Results!$E$4))-1)</f>
        <v>1.2326567492356955</v>
      </c>
      <c r="C144" s="6">
        <f ca="1">LN((RAND()^(-Results!$E$4))-1)</f>
        <v>-1.1203084789200399</v>
      </c>
      <c r="D144" s="6">
        <f ca="1">LN((RAND()^(-Results!$E$4))-1)</f>
        <v>-4.0364316090910499</v>
      </c>
      <c r="E144" s="6">
        <f ca="1">LN((RAND()^(-Results!$E$4))-1)</f>
        <v>-0.28589698112662654</v>
      </c>
      <c r="F144" s="6">
        <f ca="1">LN((RAND()^(-Results!$E$4))-1)</f>
        <v>1.4856612084236673</v>
      </c>
      <c r="G144" s="6">
        <f ca="1">LN((RAND()^(-Results!$E$4))-1)</f>
        <v>1.595203397081135</v>
      </c>
      <c r="H144" s="6">
        <f t="shared" ca="1" si="98"/>
        <v>1.4582350294113435</v>
      </c>
      <c r="I144" s="10">
        <f ca="1">SUMPRODUCT(J144:O144,Results!B$12:G$12)+Results!$E$5*H144</f>
        <v>42.961081313668721</v>
      </c>
      <c r="J144" s="10">
        <f ca="1">SUMPRODUCT($A144:$F144,Results!$B$15:$G$15)</f>
        <v>-1.5510260989596008</v>
      </c>
      <c r="K144" s="10">
        <f ca="1">SUMPRODUCT($A144:$F144,Results!$B$16:$G$16)</f>
        <v>1.4719906081494236</v>
      </c>
      <c r="L144" s="10">
        <f ca="1">SUMPRODUCT($A144:$F144,Results!$B$17:$G$17)</f>
        <v>6.3723197990038889</v>
      </c>
      <c r="M144" s="10">
        <f ca="1">SUMPRODUCT($A144:$F144,Results!$B$18:$G$18)</f>
        <v>1.367579650630814</v>
      </c>
      <c r="N144" s="10">
        <f ca="1">SUMPRODUCT($A144:$F144,Results!$B$19:$G$19)</f>
        <v>5.1178406511807228</v>
      </c>
      <c r="O144" s="10">
        <f ca="1">SUMPRODUCT($A144:$F144,Results!$B$20:$G$20)</f>
        <v>-1.8474818016369916</v>
      </c>
      <c r="P144" s="10" cm="1">
        <f t="array" aca="1" ref="P144" ca="1">SUMPRODUCT(J144:O144,TRANSPOSE(BL$20:BL$25))+$AD$20-$BL$27</f>
        <v>33.413175356715357</v>
      </c>
      <c r="Q144" s="10" cm="1">
        <f t="array" aca="1" ref="Q144" ca="1">SUMPRODUCT(J144:O144,TRANSPOSE(ES$20:ES$25))+$AD$20-$ES$27</f>
        <v>34.333741798986367</v>
      </c>
      <c r="R144" s="10">
        <f ca="1">I144-Results!$E$5*H144</f>
        <v>37.12814119602335</v>
      </c>
      <c r="S144" s="10" cm="1">
        <f t="array" aca="1" ref="S144" ca="1">SUMPRODUCT(J144:O144,TRANSPOSE(AR$28:AR$33))+$AD$20-$AC$26</f>
        <v>23.257073308014231</v>
      </c>
      <c r="T144" s="10">
        <f ca="1">SUMPRODUCT(J144:O144,Results!K$9:P$9)</f>
        <v>36.594378250226804</v>
      </c>
      <c r="U144" s="10">
        <f ca="1">SUMPRODUCT(J144:O144,Results!K$9:P$9)+$AD$20-$AC$31</f>
        <v>36.579502691715668</v>
      </c>
      <c r="V144" s="10">
        <f t="shared" ca="1" si="99"/>
        <v>9.5479059569533646</v>
      </c>
      <c r="W144" s="10">
        <f t="shared" ca="1" si="100"/>
        <v>8.6273395146823546</v>
      </c>
      <c r="X144" s="10">
        <f t="shared" ca="1" si="101"/>
        <v>5.8329401176453715</v>
      </c>
      <c r="Y144" s="10">
        <f t="shared" ca="1" si="102"/>
        <v>19.70400800565449</v>
      </c>
      <c r="Z144" s="10">
        <f t="shared" ca="1" si="103"/>
        <v>43.237752075372413</v>
      </c>
      <c r="AA144" s="10">
        <f t="shared" ca="1" si="104"/>
        <v>6.3815786219530537</v>
      </c>
    </row>
    <row r="145" spans="1:27">
      <c r="A145" s="6">
        <f ca="1">LN((RAND()^(-Results!$E$4))-1)</f>
        <v>0.83206767150146332</v>
      </c>
      <c r="B145" s="6">
        <f ca="1">LN((RAND()^(-Results!$E$4))-1)</f>
        <v>-3.319578101400479</v>
      </c>
      <c r="C145" s="6">
        <f ca="1">LN((RAND()^(-Results!$E$4))-1)</f>
        <v>1.4816565837873652</v>
      </c>
      <c r="D145" s="6">
        <f ca="1">LN((RAND()^(-Results!$E$4))-1)</f>
        <v>-2.4395784645374388</v>
      </c>
      <c r="E145" s="6">
        <f ca="1">LN((RAND()^(-Results!$E$4))-1)</f>
        <v>-1.4578402214710606</v>
      </c>
      <c r="F145" s="6">
        <f ca="1">LN((RAND()^(-Results!$E$4))-1)</f>
        <v>-0.25874795616507529</v>
      </c>
      <c r="G145" s="6">
        <f ca="1">LN((RAND()^(-Results!$E$4))-1)</f>
        <v>1.4233976380874969</v>
      </c>
      <c r="H145" s="6">
        <f t="shared" ca="1" si="98"/>
        <v>1.2864292704177054</v>
      </c>
      <c r="I145" s="10">
        <f ca="1">SUMPRODUCT(J145:O145,Results!B$12:G$12)+Results!$E$5*H145</f>
        <v>60.912225475426425</v>
      </c>
      <c r="J145" s="10">
        <f ca="1">SUMPRODUCT($A145:$F145,Results!$B$15:$G$15)</f>
        <v>-0.46324565106881338</v>
      </c>
      <c r="K145" s="10">
        <f ca="1">SUMPRODUCT($A145:$F145,Results!$B$16:$G$16)</f>
        <v>-9.3887971122246086</v>
      </c>
      <c r="L145" s="10">
        <f ca="1">SUMPRODUCT($A145:$F145,Results!$B$17:$G$17)</f>
        <v>9.2114127305346205</v>
      </c>
      <c r="M145" s="10">
        <f ca="1">SUMPRODUCT($A145:$F145,Results!$B$18:$G$18)</f>
        <v>2.0565827380694039</v>
      </c>
      <c r="N145" s="10">
        <f ca="1">SUMPRODUCT($A145:$F145,Results!$B$19:$G$19)</f>
        <v>8.712496343119696</v>
      </c>
      <c r="O145" s="10">
        <f ca="1">SUMPRODUCT($A145:$F145,Results!$B$20:$G$20)</f>
        <v>-10.407240222501779</v>
      </c>
      <c r="P145" s="10" cm="1">
        <f t="array" aca="1" ref="P145" ca="1">SUMPRODUCT(J145:O145,TRANSPOSE(BL$20:BL$25))+$AD$20-$BL$27</f>
        <v>53.047147570990305</v>
      </c>
      <c r="Q145" s="10" cm="1">
        <f t="array" aca="1" ref="Q145" ca="1">SUMPRODUCT(J145:O145,TRANSPOSE(ES$20:ES$25))+$AD$20-$ES$27</f>
        <v>54.311011188680553</v>
      </c>
      <c r="R145" s="10">
        <f ca="1">I145-Results!$E$5*H145</f>
        <v>55.766508393755601</v>
      </c>
      <c r="S145" s="10" cm="1">
        <f t="array" aca="1" ref="S145" ca="1">SUMPRODUCT(J145:O145,TRANSPOSE(AR$28:AR$33))+$AD$20-$AC$26</f>
        <v>68.718029150866329</v>
      </c>
      <c r="T145" s="10">
        <f ca="1">SUMPRODUCT(J145:O145,Results!K$9:P$9)</f>
        <v>55.253719584815485</v>
      </c>
      <c r="U145" s="10">
        <f ca="1">SUMPRODUCT(J145:O145,Results!K$9:P$9)+$AD$20-$AC$31</f>
        <v>55.238844026304349</v>
      </c>
      <c r="V145" s="10">
        <f t="shared" ca="1" si="99"/>
        <v>7.8650779044361201</v>
      </c>
      <c r="W145" s="10">
        <f t="shared" ca="1" si="100"/>
        <v>6.6012142867458721</v>
      </c>
      <c r="X145" s="10">
        <f t="shared" ca="1" si="101"/>
        <v>5.1457170816708242</v>
      </c>
      <c r="Y145" s="10">
        <f t="shared" ca="1" si="102"/>
        <v>-7.8058036754399041</v>
      </c>
      <c r="Z145" s="10">
        <f t="shared" ca="1" si="103"/>
        <v>61.188896237130116</v>
      </c>
      <c r="AA145" s="10">
        <f t="shared" ca="1" si="104"/>
        <v>5.6733814491220755</v>
      </c>
    </row>
    <row r="146" spans="1:27">
      <c r="A146" s="6">
        <f ca="1">LN((RAND()^(-Results!$E$4))-1)</f>
        <v>-5.1577397782165004</v>
      </c>
      <c r="B146" s="6">
        <f ca="1">LN((RAND()^(-Results!$E$4))-1)</f>
        <v>4.1024490482561271</v>
      </c>
      <c r="C146" s="6">
        <f ca="1">LN((RAND()^(-Results!$E$4))-1)</f>
        <v>0.85637374308642855</v>
      </c>
      <c r="D146" s="6">
        <f ca="1">LN((RAND()^(-Results!$E$4))-1)</f>
        <v>-0.36558355611468696</v>
      </c>
      <c r="E146" s="6">
        <f ca="1">LN((RAND()^(-Results!$E$4))-1)</f>
        <v>-3.9792147116644818</v>
      </c>
      <c r="F146" s="6">
        <f ca="1">LN((RAND()^(-Results!$E$4))-1)</f>
        <v>0.79187929612122165</v>
      </c>
      <c r="G146" s="6">
        <f ca="1">LN((RAND()^(-Results!$E$4))-1)</f>
        <v>0.19113968698695261</v>
      </c>
      <c r="H146" s="6">
        <f t="shared" ca="1" si="98"/>
        <v>5.4171319317161182E-2</v>
      </c>
      <c r="I146" s="10">
        <f ca="1">SUMPRODUCT(J146:O146,Results!B$12:G$12)+Results!$E$5*H146</f>
        <v>120.28240281869547</v>
      </c>
      <c r="J146" s="10">
        <f ca="1">SUMPRODUCT($A146:$F146,Results!$B$15:$G$15)</f>
        <v>-11.819357772941713</v>
      </c>
      <c r="K146" s="10">
        <f ca="1">SUMPRODUCT($A146:$F146,Results!$B$16:$G$16)</f>
        <v>4.5940137586416601</v>
      </c>
      <c r="L146" s="10">
        <f ca="1">SUMPRODUCT($A146:$F146,Results!$B$17:$G$17)</f>
        <v>22.529654278938981</v>
      </c>
      <c r="M146" s="10">
        <f ca="1">SUMPRODUCT($A146:$F146,Results!$B$18:$G$18)</f>
        <v>-3.6222345846785657</v>
      </c>
      <c r="N146" s="10">
        <f ca="1">SUMPRODUCT($A146:$F146,Results!$B$19:$G$19)</f>
        <v>20.322659595212325</v>
      </c>
      <c r="O146" s="10">
        <f ca="1">SUMPRODUCT($A146:$F146,Results!$B$20:$G$20)</f>
        <v>-1.2644368558623467</v>
      </c>
      <c r="P146" s="10" cm="1">
        <f t="array" aca="1" ref="P146" ca="1">SUMPRODUCT(J146:O146,TRANSPOSE(BL$20:BL$25))+$AD$20-$BL$27</f>
        <v>122.58311765190298</v>
      </c>
      <c r="Q146" s="10" cm="1">
        <f t="array" aca="1" ref="Q146" ca="1">SUMPRODUCT(J146:O146,TRANSPOSE(ES$20:ES$25))+$AD$20-$ES$27</f>
        <v>121.28206932508965</v>
      </c>
      <c r="R146" s="10">
        <f ca="1">I146-Results!$E$5*H146</f>
        <v>120.06571754142684</v>
      </c>
      <c r="S146" s="10" cm="1">
        <f t="array" aca="1" ref="S146" ca="1">SUMPRODUCT(J146:O146,TRANSPOSE(AR$28:AR$33))+$AD$20-$AC$26</f>
        <v>73.338038150157359</v>
      </c>
      <c r="T146" s="10">
        <f ca="1">SUMPRODUCT(J146:O146,Results!K$9:P$9)</f>
        <v>119.50105522174999</v>
      </c>
      <c r="U146" s="10">
        <f ca="1">SUMPRODUCT(J146:O146,Results!K$9:P$9)+$AD$20-$AC$31</f>
        <v>119.48617966323886</v>
      </c>
      <c r="V146" s="10">
        <f t="shared" ca="1" si="99"/>
        <v>-2.3007148332075076</v>
      </c>
      <c r="W146" s="10">
        <f t="shared" ca="1" si="100"/>
        <v>-0.99966650639417765</v>
      </c>
      <c r="X146" s="10">
        <f t="shared" ca="1" si="101"/>
        <v>0.21668527726863829</v>
      </c>
      <c r="Y146" s="10">
        <f t="shared" ca="1" si="102"/>
        <v>46.944364668538114</v>
      </c>
      <c r="Z146" s="10">
        <f t="shared" ca="1" si="103"/>
        <v>120.55907358039917</v>
      </c>
      <c r="AA146" s="10">
        <f t="shared" ca="1" si="104"/>
        <v>0.79622315545661593</v>
      </c>
    </row>
    <row r="147" spans="1:27">
      <c r="A147" s="6">
        <f ca="1">LN((RAND()^(-Results!$E$4))-1)</f>
        <v>2.84667924857458</v>
      </c>
      <c r="B147" s="6">
        <f ca="1">LN((RAND()^(-Results!$E$4))-1)</f>
        <v>1.0495270327766719</v>
      </c>
      <c r="C147" s="6">
        <f ca="1">LN((RAND()^(-Results!$E$4))-1)</f>
        <v>0.50456676591726135</v>
      </c>
      <c r="D147" s="6">
        <f ca="1">LN((RAND()^(-Results!$E$4))-1)</f>
        <v>2.9972558165848322</v>
      </c>
      <c r="E147" s="6">
        <f ca="1">LN((RAND()^(-Results!$E$4))-1)</f>
        <v>-1.482001343022612</v>
      </c>
      <c r="F147" s="6">
        <f ca="1">LN((RAND()^(-Results!$E$4))-1)</f>
        <v>4.5942076941000343</v>
      </c>
      <c r="G147" s="6">
        <f ca="1">LN((RAND()^(-Results!$E$4))-1)</f>
        <v>-1.0162008348256144</v>
      </c>
      <c r="H147" s="6">
        <f t="shared" ca="1" si="98"/>
        <v>-1.1531692024954059</v>
      </c>
      <c r="I147" s="10">
        <f ca="1">SUMPRODUCT(J147:O147,Results!B$12:G$12)+Results!$E$5*H147</f>
        <v>-59.824532597537186</v>
      </c>
      <c r="J147" s="10">
        <f ca="1">SUMPRODUCT($A147:$F147,Results!$B$15:$G$15)</f>
        <v>16.755801143549551</v>
      </c>
      <c r="K147" s="10">
        <f ca="1">SUMPRODUCT($A147:$F147,Results!$B$16:$G$16)</f>
        <v>12.960546875240977</v>
      </c>
      <c r="L147" s="10">
        <f ca="1">SUMPRODUCT($A147:$F147,Results!$B$17:$G$17)</f>
        <v>-11.279142033515571</v>
      </c>
      <c r="M147" s="10">
        <f ca="1">SUMPRODUCT($A147:$F147,Results!$B$18:$G$18)</f>
        <v>-14.720097925237868</v>
      </c>
      <c r="N147" s="10">
        <f ca="1">SUMPRODUCT($A147:$F147,Results!$B$19:$G$19)</f>
        <v>6.1742174315547089</v>
      </c>
      <c r="O147" s="10">
        <f ca="1">SUMPRODUCT($A147:$F147,Results!$B$20:$G$20)</f>
        <v>9.4722865226398039</v>
      </c>
      <c r="P147" s="10" cm="1">
        <f t="array" aca="1" ref="P147" ca="1">SUMPRODUCT(J147:O147,TRANSPOSE(BL$20:BL$25))+$AD$20-$BL$27</f>
        <v>-58.054833125031465</v>
      </c>
      <c r="Q147" s="10" cm="1">
        <f t="array" aca="1" ref="Q147" ca="1">SUMPRODUCT(J147:O147,TRANSPOSE(ES$20:ES$25))+$AD$20-$ES$27</f>
        <v>-56.0735337652239</v>
      </c>
      <c r="R147" s="10">
        <f ca="1">I147-Results!$E$5*H147</f>
        <v>-55.211855787555564</v>
      </c>
      <c r="S147" s="10" cm="1">
        <f t="array" aca="1" ref="S147" ca="1">SUMPRODUCT(J147:O147,TRANSPOSE(AR$28:AR$33))+$AD$20-$AC$26</f>
        <v>-86.910438329585475</v>
      </c>
      <c r="T147" s="10">
        <f ca="1">SUMPRODUCT(J147:O147,Results!K$9:P$9)</f>
        <v>-54.984362198833871</v>
      </c>
      <c r="U147" s="10">
        <f ca="1">SUMPRODUCT(J147:O147,Results!K$9:P$9)+$AD$20-$AC$31</f>
        <v>-54.999237757345007</v>
      </c>
      <c r="V147" s="10">
        <f t="shared" ca="1" si="99"/>
        <v>-1.7696994725057209</v>
      </c>
      <c r="W147" s="10">
        <f t="shared" ca="1" si="100"/>
        <v>-3.7509988323132859</v>
      </c>
      <c r="X147" s="10">
        <f t="shared" ca="1" si="101"/>
        <v>-4.6126768099816218</v>
      </c>
      <c r="Y147" s="10">
        <f t="shared" ca="1" si="102"/>
        <v>27.085905732048289</v>
      </c>
      <c r="Z147" s="10">
        <f t="shared" ca="1" si="103"/>
        <v>-59.547861835833494</v>
      </c>
      <c r="AA147" s="10">
        <f t="shared" ca="1" si="104"/>
        <v>-4.8252948401921785</v>
      </c>
    </row>
    <row r="148" spans="1:27">
      <c r="A148" s="6">
        <f ca="1">LN((RAND()^(-Results!$E$4))-1)</f>
        <v>-0.69988584933997888</v>
      </c>
      <c r="B148" s="6">
        <f ca="1">LN((RAND()^(-Results!$E$4))-1)</f>
        <v>-0.20559617804617783</v>
      </c>
      <c r="C148" s="6">
        <f ca="1">LN((RAND()^(-Results!$E$4))-1)</f>
        <v>-0.3268069326711136</v>
      </c>
      <c r="D148" s="6">
        <f ca="1">LN((RAND()^(-Results!$E$4))-1)</f>
        <v>-0.12500779231865994</v>
      </c>
      <c r="E148" s="6">
        <f ca="1">LN((RAND()^(-Results!$E$4))-1)</f>
        <v>0.68596576270944953</v>
      </c>
      <c r="F148" s="6">
        <f ca="1">LN((RAND()^(-Results!$E$4))-1)</f>
        <v>-3.1889095153783078</v>
      </c>
      <c r="G148" s="6">
        <f ca="1">LN((RAND()^(-Results!$E$4))-1)</f>
        <v>1.8697525276769926</v>
      </c>
      <c r="H148" s="6">
        <f t="shared" ca="1" si="98"/>
        <v>1.7327841600072011</v>
      </c>
      <c r="I148" s="10">
        <f ca="1">SUMPRODUCT(J148:O148,Results!B$12:G$12)+Results!$E$5*H148</f>
        <v>3.0583055677607449</v>
      </c>
      <c r="J148" s="10">
        <f ca="1">SUMPRODUCT($A148:$F148,Results!$B$15:$G$15)</f>
        <v>-2.6029983574309599</v>
      </c>
      <c r="K148" s="10">
        <f ca="1">SUMPRODUCT($A148:$F148,Results!$B$16:$G$16)</f>
        <v>-5.7287246781901811</v>
      </c>
      <c r="L148" s="10">
        <f ca="1">SUMPRODUCT($A148:$F148,Results!$B$17:$G$17)</f>
        <v>-0.41946901939125303</v>
      </c>
      <c r="M148" s="10">
        <f ca="1">SUMPRODUCT($A148:$F148,Results!$B$18:$G$18)</f>
        <v>3.71589172984251</v>
      </c>
      <c r="N148" s="10">
        <f ca="1">SUMPRODUCT($A148:$F148,Results!$B$19:$G$19)</f>
        <v>-2.7118866231303511</v>
      </c>
      <c r="O148" s="10">
        <f ca="1">SUMPRODUCT($A148:$F148,Results!$B$20:$G$20)</f>
        <v>-1.4351143132345625</v>
      </c>
      <c r="P148" s="10" cm="1">
        <f t="array" aca="1" ref="P148" ca="1">SUMPRODUCT(J148:O148,TRANSPOSE(BL$20:BL$25))+$AD$20-$BL$27</f>
        <v>-1.6558939408656228</v>
      </c>
      <c r="Q148" s="10" cm="1">
        <f t="array" aca="1" ref="Q148" ca="1">SUMPRODUCT(J148:O148,TRANSPOSE(ES$20:ES$25))+$AD$20-$ES$27</f>
        <v>-3.1084112195268951</v>
      </c>
      <c r="R148" s="10">
        <f ca="1">I148-Results!$E$5*H148</f>
        <v>-3.8728310722680597</v>
      </c>
      <c r="S148" s="10" cm="1">
        <f t="array" aca="1" ref="S148" ca="1">SUMPRODUCT(J148:O148,TRANSPOSE(AR$28:AR$33))+$AD$20-$AC$26</f>
        <v>13.615016249623437</v>
      </c>
      <c r="T148" s="10">
        <f ca="1">SUMPRODUCT(J148:O148,Results!K$9:P$9)</f>
        <v>-3.9234302011586544</v>
      </c>
      <c r="U148" s="10">
        <f ca="1">SUMPRODUCT(J148:O148,Results!K$9:P$9)+$AD$20-$AC$31</f>
        <v>-3.9383057596697904</v>
      </c>
      <c r="V148" s="10">
        <f t="shared" ca="1" si="99"/>
        <v>4.7141995086263675</v>
      </c>
      <c r="W148" s="10">
        <f t="shared" ca="1" si="100"/>
        <v>6.1667167872876405</v>
      </c>
      <c r="X148" s="10">
        <f t="shared" ca="1" si="101"/>
        <v>6.9311366400288046</v>
      </c>
      <c r="Y148" s="10">
        <f t="shared" ca="1" si="102"/>
        <v>-10.556710681862693</v>
      </c>
      <c r="Z148" s="10">
        <f t="shared" ca="1" si="103"/>
        <v>3.3349763294644363</v>
      </c>
      <c r="AA148" s="10">
        <f t="shared" ca="1" si="104"/>
        <v>6.9966113274305357</v>
      </c>
    </row>
    <row r="149" spans="1:27">
      <c r="A149" s="6">
        <f ca="1">LN((RAND()^(-Results!$E$4))-1)</f>
        <v>-0.4600482082355673</v>
      </c>
      <c r="B149" s="6">
        <f ca="1">LN((RAND()^(-Results!$E$4))-1)</f>
        <v>1.8294750466610572</v>
      </c>
      <c r="C149" s="6">
        <f ca="1">LN((RAND()^(-Results!$E$4))-1)</f>
        <v>2.0030717105897891</v>
      </c>
      <c r="D149" s="6">
        <f ca="1">LN((RAND()^(-Results!$E$4))-1)</f>
        <v>-0.60969404770139501</v>
      </c>
      <c r="E149" s="6">
        <f ca="1">LN((RAND()^(-Results!$E$4))-1)</f>
        <v>1.229569802622122</v>
      </c>
      <c r="F149" s="6">
        <f ca="1">LN((RAND()^(-Results!$E$4))-1)</f>
        <v>0.57936576611654778</v>
      </c>
      <c r="G149" s="6">
        <f ca="1">LN((RAND()^(-Results!$E$4))-1)</f>
        <v>-2.8831998885013226</v>
      </c>
      <c r="H149" s="6">
        <f t="shared" ca="1" si="98"/>
        <v>-3.0201682561711141</v>
      </c>
      <c r="I149" s="10">
        <f ca="1">SUMPRODUCT(J149:O149,Results!B$12:G$12)+Results!$E$5*H149</f>
        <v>-7.793939856768012</v>
      </c>
      <c r="J149" s="10">
        <f ca="1">SUMPRODUCT($A149:$F149,Results!$B$15:$G$15)</f>
        <v>2.2345117706851916</v>
      </c>
      <c r="K149" s="10">
        <f ca="1">SUMPRODUCT($A149:$F149,Results!$B$16:$G$16)</f>
        <v>3.4754182648905649</v>
      </c>
      <c r="L149" s="10">
        <f ca="1">SUMPRODUCT($A149:$F149,Results!$B$17:$G$17)</f>
        <v>5.5832192266290059</v>
      </c>
      <c r="M149" s="10">
        <f ca="1">SUMPRODUCT($A149:$F149,Results!$B$18:$G$18)</f>
        <v>3.2109161844432283</v>
      </c>
      <c r="N149" s="10">
        <f ca="1">SUMPRODUCT($A149:$F149,Results!$B$19:$G$19)</f>
        <v>-6.1945894863419841</v>
      </c>
      <c r="O149" s="10">
        <f ca="1">SUMPRODUCT($A149:$F149,Results!$B$20:$G$20)</f>
        <v>-0.13881449175237282</v>
      </c>
      <c r="P149" s="10" cm="1">
        <f t="array" aca="1" ref="P149" ca="1">SUMPRODUCT(J149:O149,TRANSPOSE(BL$20:BL$25))+$AD$20-$BL$27</f>
        <v>4.2478876270158015</v>
      </c>
      <c r="Q149" s="10" cm="1">
        <f t="array" aca="1" ref="Q149" ca="1">SUMPRODUCT(J149:O149,TRANSPOSE(ES$20:ES$25))+$AD$20-$ES$27</f>
        <v>4.0049993619917048</v>
      </c>
      <c r="R149" s="10">
        <f ca="1">I149-Results!$E$5*H149</f>
        <v>4.2867331679164442</v>
      </c>
      <c r="S149" s="10" cm="1">
        <f t="array" aca="1" ref="S149" ca="1">SUMPRODUCT(J149:O149,TRANSPOSE(AR$28:AR$33))+$AD$20-$AC$26</f>
        <v>-0.59972276794768642</v>
      </c>
      <c r="T149" s="10">
        <f ca="1">SUMPRODUCT(J149:O149,Results!K$9:P$9)</f>
        <v>3.7624563096871428</v>
      </c>
      <c r="U149" s="10">
        <f ca="1">SUMPRODUCT(J149:O149,Results!K$9:P$9)+$AD$20-$AC$31</f>
        <v>3.7475807511760073</v>
      </c>
      <c r="V149" s="10">
        <f t="shared" ca="1" si="99"/>
        <v>-12.041827483783813</v>
      </c>
      <c r="W149" s="10">
        <f t="shared" ca="1" si="100"/>
        <v>-11.798939218759717</v>
      </c>
      <c r="X149" s="10">
        <f t="shared" ca="1" si="101"/>
        <v>-12.080673024684456</v>
      </c>
      <c r="Y149" s="10">
        <f t="shared" ca="1" si="102"/>
        <v>-7.1942170888203254</v>
      </c>
      <c r="Z149" s="10">
        <f t="shared" ca="1" si="103"/>
        <v>-7.5172690950643206</v>
      </c>
      <c r="AA149" s="10">
        <f t="shared" ca="1" si="104"/>
        <v>-11.541520607944019</v>
      </c>
    </row>
    <row r="150" spans="1:27">
      <c r="A150" s="6">
        <f ca="1">LN((RAND()^(-Results!$E$4))-1)</f>
        <v>0.78326191013575286</v>
      </c>
      <c r="B150" s="6">
        <f ca="1">LN((RAND()^(-Results!$E$4))-1)</f>
        <v>-0.4374169993195709</v>
      </c>
      <c r="C150" s="6">
        <f ca="1">LN((RAND()^(-Results!$E$4))-1)</f>
        <v>4.1400748918681147</v>
      </c>
      <c r="D150" s="6">
        <f ca="1">LN((RAND()^(-Results!$E$4))-1)</f>
        <v>-2.8302553277800757</v>
      </c>
      <c r="E150" s="6">
        <f ca="1">LN((RAND()^(-Results!$E$4))-1)</f>
        <v>2.1243641047175363</v>
      </c>
      <c r="F150" s="6">
        <f ca="1">LN((RAND()^(-Results!$E$4))-1)</f>
        <v>0.12815659201147164</v>
      </c>
      <c r="G150" s="6">
        <f ca="1">LN((RAND()^(-Results!$E$4))-1)</f>
        <v>-0.74959529701812344</v>
      </c>
      <c r="H150" s="6">
        <f t="shared" ca="1" si="98"/>
        <v>-0.88656366468791492</v>
      </c>
      <c r="I150" s="10">
        <f ca="1">SUMPRODUCT(J150:O150,Results!B$12:G$12)+Results!$E$5*H150</f>
        <v>17.689494362788711</v>
      </c>
      <c r="J150" s="10">
        <f ca="1">SUMPRODUCT($A150:$F150,Results!$B$15:$G$15)</f>
        <v>4.8183640122509086</v>
      </c>
      <c r="K150" s="10">
        <f ca="1">SUMPRODUCT($A150:$F150,Results!$B$16:$G$16)</f>
        <v>-3.2117642526105343</v>
      </c>
      <c r="L150" s="10">
        <f ca="1">SUMPRODUCT($A150:$F150,Results!$B$17:$G$17)</f>
        <v>11.124512293012558</v>
      </c>
      <c r="M150" s="10">
        <f ca="1">SUMPRODUCT($A150:$F150,Results!$B$18:$G$18)</f>
        <v>8.9628458146497376</v>
      </c>
      <c r="N150" s="10">
        <f ca="1">SUMPRODUCT($A150:$F150,Results!$B$19:$G$19)</f>
        <v>-9.7588171441398028</v>
      </c>
      <c r="O150" s="10">
        <f ca="1">SUMPRODUCT($A150:$F150,Results!$B$20:$G$20)</f>
        <v>-8.0915638134946786</v>
      </c>
      <c r="P150" s="10" cm="1">
        <f t="array" aca="1" ref="P150" ca="1">SUMPRODUCT(J150:O150,TRANSPOSE(BL$20:BL$25))+$AD$20-$BL$27</f>
        <v>19.03681714654422</v>
      </c>
      <c r="Q150" s="10" cm="1">
        <f t="array" aca="1" ref="Q150" ca="1">SUMPRODUCT(J150:O150,TRANSPOSE(ES$20:ES$25))+$AD$20-$ES$27</f>
        <v>19.633957919148504</v>
      </c>
      <c r="R150" s="10">
        <f ca="1">I150-Results!$E$5*H150</f>
        <v>21.235749021540371</v>
      </c>
      <c r="S150" s="10" cm="1">
        <f t="array" aca="1" ref="S150" ca="1">SUMPRODUCT(J150:O150,TRANSPOSE(AR$28:AR$33))+$AD$20-$AC$26</f>
        <v>36.759973312490118</v>
      </c>
      <c r="T150" s="10">
        <f ca="1">SUMPRODUCT(J150:O150,Results!K$9:P$9)</f>
        <v>20.131590939107124</v>
      </c>
      <c r="U150" s="10">
        <f ca="1">SUMPRODUCT(J150:O150,Results!K$9:P$9)+$AD$20-$AC$31</f>
        <v>20.116715380595988</v>
      </c>
      <c r="V150" s="10">
        <f t="shared" ca="1" si="99"/>
        <v>-1.3473227837555086</v>
      </c>
      <c r="W150" s="10">
        <f t="shared" ca="1" si="100"/>
        <v>-1.9444635563597927</v>
      </c>
      <c r="X150" s="10">
        <f t="shared" ca="1" si="101"/>
        <v>-3.5462546587516606</v>
      </c>
      <c r="Y150" s="10">
        <f t="shared" ca="1" si="102"/>
        <v>-19.070478949701407</v>
      </c>
      <c r="Z150" s="10">
        <f t="shared" ca="1" si="103"/>
        <v>17.966165124492402</v>
      </c>
      <c r="AA150" s="10">
        <f t="shared" ca="1" si="104"/>
        <v>-2.4272210178072768</v>
      </c>
    </row>
    <row r="151" spans="1:27">
      <c r="A151" s="6">
        <f ca="1">LN((RAND()^(-Results!$E$4))-1)</f>
        <v>0.30266944538328805</v>
      </c>
      <c r="B151" s="6">
        <f ca="1">LN((RAND()^(-Results!$E$4))-1)</f>
        <v>1.1322396293675085</v>
      </c>
      <c r="C151" s="6">
        <f ca="1">LN((RAND()^(-Results!$E$4))-1)</f>
        <v>-3.9247089314606289</v>
      </c>
      <c r="D151" s="6">
        <f ca="1">LN((RAND()^(-Results!$E$4))-1)</f>
        <v>-5.6122344374839201</v>
      </c>
      <c r="E151" s="6">
        <f ca="1">LN((RAND()^(-Results!$E$4))-1)</f>
        <v>-0.16414661516874995</v>
      </c>
      <c r="F151" s="6">
        <f ca="1">LN((RAND()^(-Results!$E$4))-1)</f>
        <v>0.20851378928193787</v>
      </c>
      <c r="G151" s="6">
        <f ca="1">LN((RAND()^(-Results!$E$4))-1)</f>
        <v>0.9572864823200119</v>
      </c>
      <c r="H151" s="6">
        <f t="shared" ca="1" si="98"/>
        <v>0.82031811465022053</v>
      </c>
      <c r="I151" s="10">
        <f ca="1">SUMPRODUCT(J151:O151,Results!B$12:G$12)+Results!$E$5*H151</f>
        <v>79.300113034440201</v>
      </c>
      <c r="J151" s="10">
        <f ca="1">SUMPRODUCT($A151:$F151,Results!$B$15:$G$15)</f>
        <v>-18.158143606956052</v>
      </c>
      <c r="K151" s="10">
        <f ca="1">SUMPRODUCT($A151:$F151,Results!$B$16:$G$16)</f>
        <v>-2.6307952746170269</v>
      </c>
      <c r="L151" s="10">
        <f ca="1">SUMPRODUCT($A151:$F151,Results!$B$17:$G$17)</f>
        <v>10.695710607678517</v>
      </c>
      <c r="M151" s="10">
        <f ca="1">SUMPRODUCT($A151:$F151,Results!$B$18:$G$18)</f>
        <v>7.9861577386175329</v>
      </c>
      <c r="N151" s="10">
        <f ca="1">SUMPRODUCT($A151:$F151,Results!$B$19:$G$19)</f>
        <v>4.8107476777737546</v>
      </c>
      <c r="O151" s="10">
        <f ca="1">SUMPRODUCT($A151:$F151,Results!$B$20:$G$20)</f>
        <v>-4.2373506876869929</v>
      </c>
      <c r="P151" s="10" cm="1">
        <f t="array" aca="1" ref="P151" ca="1">SUMPRODUCT(J151:O151,TRANSPOSE(BL$20:BL$25))+$AD$20-$BL$27</f>
        <v>73.750925885434071</v>
      </c>
      <c r="Q151" s="10" cm="1">
        <f t="array" aca="1" ref="Q151" ca="1">SUMPRODUCT(J151:O151,TRANSPOSE(ES$20:ES$25))+$AD$20-$ES$27</f>
        <v>73.824670181698224</v>
      </c>
      <c r="R151" s="10">
        <f ca="1">I151-Results!$E$5*H151</f>
        <v>76.01884057583932</v>
      </c>
      <c r="S151" s="10" cm="1">
        <f t="array" aca="1" ref="S151" ca="1">SUMPRODUCT(J151:O151,TRANSPOSE(AR$28:AR$33))+$AD$20-$AC$26</f>
        <v>67.186337877569727</v>
      </c>
      <c r="T151" s="10">
        <f ca="1">SUMPRODUCT(J151:O151,Results!K$9:P$9)</f>
        <v>75.928505992314328</v>
      </c>
      <c r="U151" s="10">
        <f ca="1">SUMPRODUCT(J151:O151,Results!K$9:P$9)+$AD$20-$AC$31</f>
        <v>75.913630433803192</v>
      </c>
      <c r="V151" s="10">
        <f t="shared" ca="1" si="99"/>
        <v>5.54918714900613</v>
      </c>
      <c r="W151" s="10">
        <f t="shared" ca="1" si="100"/>
        <v>5.4754428527419776</v>
      </c>
      <c r="X151" s="10">
        <f t="shared" ca="1" si="101"/>
        <v>3.2812724586008812</v>
      </c>
      <c r="Y151" s="10">
        <f t="shared" ca="1" si="102"/>
        <v>12.113775156870474</v>
      </c>
      <c r="Z151" s="10">
        <f t="shared" ca="1" si="103"/>
        <v>79.5767837961439</v>
      </c>
      <c r="AA151" s="10">
        <f t="shared" ca="1" si="104"/>
        <v>3.3864826006370095</v>
      </c>
    </row>
    <row r="152" spans="1:27">
      <c r="A152" s="6">
        <f ca="1">LN((RAND()^(-Results!$E$4))-1)</f>
        <v>-1.0125906050833493</v>
      </c>
      <c r="B152" s="6">
        <f ca="1">LN((RAND()^(-Results!$E$4))-1)</f>
        <v>0.90342778744534835</v>
      </c>
      <c r="C152" s="6">
        <f ca="1">LN((RAND()^(-Results!$E$4))-1)</f>
        <v>1.5457575170007642</v>
      </c>
      <c r="D152" s="6">
        <f ca="1">LN((RAND()^(-Results!$E$4))-1)</f>
        <v>-4.0089688146516362</v>
      </c>
      <c r="E152" s="6">
        <f ca="1">LN((RAND()^(-Results!$E$4))-1)</f>
        <v>-0.25989127510099425</v>
      </c>
      <c r="F152" s="6">
        <f ca="1">LN((RAND()^(-Results!$E$4))-1)</f>
        <v>0.35099258279084594</v>
      </c>
      <c r="G152" s="6">
        <f ca="1">LN((RAND()^(-Results!$E$4))-1)</f>
        <v>2.7093392674396508</v>
      </c>
      <c r="H152" s="6">
        <f t="shared" ca="1" si="98"/>
        <v>2.5723708997698593</v>
      </c>
      <c r="I152" s="10">
        <f ca="1">SUMPRODUCT(J152:O152,Results!B$12:G$12)+Results!$E$5*H152</f>
        <v>94.601221370942994</v>
      </c>
      <c r="J152" s="10">
        <f ca="1">SUMPRODUCT($A152:$F152,Results!$B$15:$G$15)</f>
        <v>-7.4346382295611315</v>
      </c>
      <c r="K152" s="10">
        <f ca="1">SUMPRODUCT($A152:$F152,Results!$B$16:$G$16)</f>
        <v>-2.7514729553774471</v>
      </c>
      <c r="L152" s="10">
        <f ca="1">SUMPRODUCT($A152:$F152,Results!$B$17:$G$17)</f>
        <v>18.567423675320935</v>
      </c>
      <c r="M152" s="10">
        <f ca="1">SUMPRODUCT($A152:$F152,Results!$B$18:$G$18)</f>
        <v>7.2486531289723048</v>
      </c>
      <c r="N152" s="10">
        <f ca="1">SUMPRODUCT($A152:$F152,Results!$B$19:$G$19)</f>
        <v>3.4318839562022814</v>
      </c>
      <c r="O152" s="10">
        <f ca="1">SUMPRODUCT($A152:$F152,Results!$B$20:$G$20)</f>
        <v>-8.1216501438570852</v>
      </c>
      <c r="P152" s="10" cm="1">
        <f t="array" aca="1" ref="P152" ca="1">SUMPRODUCT(J152:O152,TRANSPOSE(BL$20:BL$25))+$AD$20-$BL$27</f>
        <v>82.724347416601518</v>
      </c>
      <c r="Q152" s="10" cm="1">
        <f t="array" aca="1" ref="Q152" ca="1">SUMPRODUCT(J152:O152,TRANSPOSE(ES$20:ES$25))+$AD$20-$ES$27</f>
        <v>82.862126385228308</v>
      </c>
      <c r="R152" s="10">
        <f ca="1">I152-Results!$E$5*H152</f>
        <v>84.311737771863562</v>
      </c>
      <c r="S152" s="10" cm="1">
        <f t="array" aca="1" ref="S152" ca="1">SUMPRODUCT(J152:O152,TRANSPOSE(AR$28:AR$33))+$AD$20-$AC$26</f>
        <v>77.787115042804373</v>
      </c>
      <c r="T152" s="10">
        <f ca="1">SUMPRODUCT(J152:O152,Results!K$9:P$9)</f>
        <v>83.400949095088919</v>
      </c>
      <c r="U152" s="10">
        <f ca="1">SUMPRODUCT(J152:O152,Results!K$9:P$9)+$AD$20-$AC$31</f>
        <v>83.386073536577783</v>
      </c>
      <c r="V152" s="10">
        <f t="shared" ca="1" si="99"/>
        <v>11.876873954341477</v>
      </c>
      <c r="W152" s="10">
        <f t="shared" ca="1" si="100"/>
        <v>11.739094985714686</v>
      </c>
      <c r="X152" s="10">
        <f t="shared" ca="1" si="101"/>
        <v>10.289483599079432</v>
      </c>
      <c r="Y152" s="10">
        <f t="shared" ca="1" si="102"/>
        <v>16.814106328138621</v>
      </c>
      <c r="Z152" s="10">
        <f t="shared" ca="1" si="103"/>
        <v>94.877892132646693</v>
      </c>
      <c r="AA152" s="10">
        <f t="shared" ca="1" si="104"/>
        <v>11.215147834365212</v>
      </c>
    </row>
    <row r="153" spans="1:27">
      <c r="A153" s="6">
        <f ca="1">LN((RAND()^(-Results!$E$4))-1)</f>
        <v>0.16104706197827492</v>
      </c>
      <c r="B153" s="6">
        <f ca="1">LN((RAND()^(-Results!$E$4))-1)</f>
        <v>1.5783031942276897</v>
      </c>
      <c r="C153" s="6">
        <f ca="1">LN((RAND()^(-Results!$E$4))-1)</f>
        <v>-1.3867278980411155</v>
      </c>
      <c r="D153" s="6">
        <f ca="1">LN((RAND()^(-Results!$E$4))-1)</f>
        <v>-2.0698091792806541</v>
      </c>
      <c r="E153" s="6">
        <f ca="1">LN((RAND()^(-Results!$E$4))-1)</f>
        <v>-2.0075170779786338</v>
      </c>
      <c r="F153" s="6">
        <f ca="1">LN((RAND()^(-Results!$E$4))-1)</f>
        <v>2.0532573157102507</v>
      </c>
      <c r="G153" s="6">
        <f ca="1">LN((RAND()^(-Results!$E$4))-1)</f>
        <v>0.51325615289522208</v>
      </c>
      <c r="H153" s="6">
        <f t="shared" ca="1" si="98"/>
        <v>0.37628778522543066</v>
      </c>
      <c r="I153" s="10">
        <f ca="1">SUMPRODUCT(J153:O153,Results!B$12:G$12)+Results!$E$5*H153</f>
        <v>56.760173613440259</v>
      </c>
      <c r="J153" s="10">
        <f ca="1">SUMPRODUCT($A153:$F153,Results!$B$15:$G$15)</f>
        <v>-5.2950743328964371</v>
      </c>
      <c r="K153" s="10">
        <f ca="1">SUMPRODUCT($A153:$F153,Results!$B$16:$G$16)</f>
        <v>3.6165803172232391</v>
      </c>
      <c r="L153" s="10">
        <f ca="1">SUMPRODUCT($A153:$F153,Results!$B$17:$G$17)</f>
        <v>7.876349688175396</v>
      </c>
      <c r="M153" s="10">
        <f ca="1">SUMPRODUCT($A153:$F153,Results!$B$18:$G$18)</f>
        <v>-2.8461313695059953</v>
      </c>
      <c r="N153" s="10">
        <f ca="1">SUMPRODUCT($A153:$F153,Results!$B$19:$G$19)</f>
        <v>11.980668240635339</v>
      </c>
      <c r="O153" s="10">
        <f ca="1">SUMPRODUCT($A153:$F153,Results!$B$20:$G$20)</f>
        <v>-9.0879738133152865E-2</v>
      </c>
      <c r="P153" s="10" cm="1">
        <f t="array" aca="1" ref="P153" ca="1">SUMPRODUCT(J153:O153,TRANSPOSE(BL$20:BL$25))+$AD$20-$BL$27</f>
        <v>53.242469956836693</v>
      </c>
      <c r="Q153" s="10" cm="1">
        <f t="array" aca="1" ref="Q153" ca="1">SUMPRODUCT(J153:O153,TRANSPOSE(ES$20:ES$25))+$AD$20-$ES$27</f>
        <v>53.902183937190664</v>
      </c>
      <c r="R153" s="10">
        <f ca="1">I153-Results!$E$5*H153</f>
        <v>55.255022472538535</v>
      </c>
      <c r="S153" s="10" cm="1">
        <f t="array" aca="1" ref="S153" ca="1">SUMPRODUCT(J153:O153,TRANSPOSE(AR$28:AR$33))+$AD$20-$AC$26</f>
        <v>27.552515541073745</v>
      </c>
      <c r="T153" s="10">
        <f ca="1">SUMPRODUCT(J153:O153,Results!K$9:P$9)</f>
        <v>55.073697273897274</v>
      </c>
      <c r="U153" s="10">
        <f ca="1">SUMPRODUCT(J153:O153,Results!K$9:P$9)+$AD$20-$AC$31</f>
        <v>55.058821715386138</v>
      </c>
      <c r="V153" s="10">
        <f t="shared" ca="1" si="99"/>
        <v>3.5177036566035653</v>
      </c>
      <c r="W153" s="10">
        <f t="shared" ca="1" si="100"/>
        <v>2.8579896762495949</v>
      </c>
      <c r="X153" s="10">
        <f t="shared" ca="1" si="101"/>
        <v>1.5051511409017237</v>
      </c>
      <c r="Y153" s="10">
        <f t="shared" ca="1" si="102"/>
        <v>29.207658072366513</v>
      </c>
      <c r="Z153" s="10">
        <f t="shared" ca="1" si="103"/>
        <v>57.03684437514395</v>
      </c>
      <c r="AA153" s="10">
        <f t="shared" ca="1" si="104"/>
        <v>1.7013518980541207</v>
      </c>
    </row>
    <row r="154" spans="1:27">
      <c r="A154" s="6">
        <f ca="1">LN((RAND()^(-Results!$E$4))-1)</f>
        <v>-2.8991208983771277</v>
      </c>
      <c r="B154" s="6">
        <f ca="1">LN((RAND()^(-Results!$E$4))-1)</f>
        <v>-0.97501407746791702</v>
      </c>
      <c r="C154" s="6">
        <f ca="1">LN((RAND()^(-Results!$E$4))-1)</f>
        <v>-4.3235890957874048</v>
      </c>
      <c r="D154" s="6">
        <f ca="1">LN((RAND()^(-Results!$E$4))-1)</f>
        <v>-0.19437948868987678</v>
      </c>
      <c r="E154" s="6">
        <f ca="1">LN((RAND()^(-Results!$E$4))-1)</f>
        <v>-1.2113215250646587E-2</v>
      </c>
      <c r="F154" s="6">
        <f ca="1">LN((RAND()^(-Results!$E$4))-1)</f>
        <v>3.1989519963620165</v>
      </c>
      <c r="G154" s="6">
        <f ca="1">LN((RAND()^(-Results!$E$4))-1)</f>
        <v>-0.86563402321212246</v>
      </c>
      <c r="H154" s="6">
        <f t="shared" ca="1" si="98"/>
        <v>-1.0026023908819139</v>
      </c>
      <c r="I154" s="10">
        <f ca="1">SUMPRODUCT(J154:O154,Results!B$12:G$12)+Results!$E$5*H154</f>
        <v>24.885044952917571</v>
      </c>
      <c r="J154" s="10">
        <f ca="1">SUMPRODUCT($A154:$F154,Results!$B$15:$G$15)</f>
        <v>-22.293208095163529</v>
      </c>
      <c r="K154" s="10">
        <f ca="1">SUMPRODUCT($A154:$F154,Results!$B$16:$G$16)</f>
        <v>3.2432418712048059</v>
      </c>
      <c r="L154" s="10">
        <f ca="1">SUMPRODUCT($A154:$F154,Results!$B$17:$G$17)</f>
        <v>-0.33591029693452978</v>
      </c>
      <c r="M154" s="10">
        <f ca="1">SUMPRODUCT($A154:$F154,Results!$B$18:$G$18)</f>
        <v>4.5975441937959616</v>
      </c>
      <c r="N154" s="10">
        <f ca="1">SUMPRODUCT($A154:$F154,Results!$B$19:$G$19)</f>
        <v>-3.0602373628337403</v>
      </c>
      <c r="O154" s="10">
        <f ca="1">SUMPRODUCT($A154:$F154,Results!$B$20:$G$20)</f>
        <v>0.82167437768066764</v>
      </c>
      <c r="P154" s="10" cm="1">
        <f t="array" aca="1" ref="P154" ca="1">SUMPRODUCT(J154:O154,TRANSPOSE(BL$20:BL$25))+$AD$20-$BL$27</f>
        <v>28.538337418564868</v>
      </c>
      <c r="Q154" s="10" cm="1">
        <f t="array" aca="1" ref="Q154" ca="1">SUMPRODUCT(J154:O154,TRANSPOSE(ES$20:ES$25))+$AD$20-$ES$27</f>
        <v>29.625111068109209</v>
      </c>
      <c r="R154" s="10">
        <f ca="1">I154-Results!$E$5*H154</f>
        <v>28.895454516445227</v>
      </c>
      <c r="S154" s="10" cm="1">
        <f t="array" aca="1" ref="S154" ca="1">SUMPRODUCT(J154:O154,TRANSPOSE(AR$28:AR$33))+$AD$20-$AC$26</f>
        <v>19.390668006525296</v>
      </c>
      <c r="T154" s="10">
        <f ca="1">SUMPRODUCT(J154:O154,Results!K$9:P$9)</f>
        <v>30.29186435670411</v>
      </c>
      <c r="U154" s="10">
        <f ca="1">SUMPRODUCT(J154:O154,Results!K$9:P$9)+$AD$20-$AC$31</f>
        <v>30.276988798192974</v>
      </c>
      <c r="V154" s="10">
        <f t="shared" ca="1" si="99"/>
        <v>-3.6532924656472971</v>
      </c>
      <c r="W154" s="10">
        <f t="shared" ca="1" si="100"/>
        <v>-4.7400661151916381</v>
      </c>
      <c r="X154" s="10">
        <f t="shared" ca="1" si="101"/>
        <v>-4.0104095635276558</v>
      </c>
      <c r="Y154" s="10">
        <f t="shared" ca="1" si="102"/>
        <v>5.4943769463922756</v>
      </c>
      <c r="Z154" s="10">
        <f t="shared" ca="1" si="103"/>
        <v>25.161715714621263</v>
      </c>
      <c r="AA154" s="10">
        <f t="shared" ca="1" si="104"/>
        <v>-5.3919438452754029</v>
      </c>
    </row>
    <row r="155" spans="1:27">
      <c r="A155" s="6">
        <f ca="1">LN((RAND()^(-Results!$E$4))-1)</f>
        <v>-0.73688237246219945</v>
      </c>
      <c r="B155" s="6">
        <f ca="1">LN((RAND()^(-Results!$E$4))-1)</f>
        <v>2.7228743080890885</v>
      </c>
      <c r="C155" s="6">
        <f ca="1">LN((RAND()^(-Results!$E$4))-1)</f>
        <v>2.3778424295297289</v>
      </c>
      <c r="D155" s="6">
        <f ca="1">LN((RAND()^(-Results!$E$4))-1)</f>
        <v>-2.1426975746411303</v>
      </c>
      <c r="E155" s="6">
        <f ca="1">LN((RAND()^(-Results!$E$4))-1)</f>
        <v>-0.59812653433643825</v>
      </c>
      <c r="F155" s="6">
        <f ca="1">LN((RAND()^(-Results!$E$4))-1)</f>
        <v>1.3655837861720932</v>
      </c>
      <c r="G155" s="6">
        <f ca="1">LN((RAND()^(-Results!$E$4))-1)</f>
        <v>-0.546667107822981</v>
      </c>
      <c r="H155" s="6">
        <f t="shared" ca="1" si="98"/>
        <v>-0.68363547549277248</v>
      </c>
      <c r="I155" s="10">
        <f ca="1">SUMPRODUCT(J155:O155,Results!B$12:G$12)+Results!$E$5*H155</f>
        <v>55.29925862948997</v>
      </c>
      <c r="J155" s="10">
        <f ca="1">SUMPRODUCT($A155:$F155,Results!$B$15:$G$15)</f>
        <v>0.34125391417862216</v>
      </c>
      <c r="K155" s="10">
        <f ca="1">SUMPRODUCT($A155:$F155,Results!$B$16:$G$16)</f>
        <v>3.8830120652165672</v>
      </c>
      <c r="L155" s="10">
        <f ca="1">SUMPRODUCT($A155:$F155,Results!$B$17:$G$17)</f>
        <v>15.09681570722076</v>
      </c>
      <c r="M155" s="10">
        <f ca="1">SUMPRODUCT($A155:$F155,Results!$B$18:$G$18)</f>
        <v>1.3217155768994013</v>
      </c>
      <c r="N155" s="10">
        <f ca="1">SUMPRODUCT($A155:$F155,Results!$B$19:$G$19)</f>
        <v>4.5225353648379825</v>
      </c>
      <c r="O155" s="10">
        <f ca="1">SUMPRODUCT($A155:$F155,Results!$B$20:$G$20)</f>
        <v>-2.6233591132702285</v>
      </c>
      <c r="P155" s="10" cm="1">
        <f t="array" aca="1" ref="P155" ca="1">SUMPRODUCT(J155:O155,TRANSPOSE(BL$20:BL$25))+$AD$20-$BL$27</f>
        <v>56.930816349276753</v>
      </c>
      <c r="Q155" s="10" cm="1">
        <f t="array" aca="1" ref="Q155" ca="1">SUMPRODUCT(J155:O155,TRANSPOSE(ES$20:ES$25))+$AD$20-$ES$27</f>
        <v>56.947992497939723</v>
      </c>
      <c r="R155" s="10">
        <f ca="1">I155-Results!$E$5*H155</f>
        <v>58.033800531461061</v>
      </c>
      <c r="S155" s="10" cm="1">
        <f t="array" aca="1" ref="S155" ca="1">SUMPRODUCT(J155:O155,TRANSPOSE(AR$28:AR$33))+$AD$20-$AC$26</f>
        <v>35.765693234019558</v>
      </c>
      <c r="T155" s="10">
        <f ca="1">SUMPRODUCT(J155:O155,Results!K$9:P$9)</f>
        <v>57.05385440199376</v>
      </c>
      <c r="U155" s="10">
        <f ca="1">SUMPRODUCT(J155:O155,Results!K$9:P$9)+$AD$20-$AC$31</f>
        <v>57.038978843482624</v>
      </c>
      <c r="V155" s="10">
        <f t="shared" ca="1" si="99"/>
        <v>-1.6315577197867839</v>
      </c>
      <c r="W155" s="10">
        <f t="shared" ca="1" si="100"/>
        <v>-1.648733868449753</v>
      </c>
      <c r="X155" s="10">
        <f t="shared" ca="1" si="101"/>
        <v>-2.7345419019710917</v>
      </c>
      <c r="Y155" s="10">
        <f t="shared" ca="1" si="102"/>
        <v>19.533565395470411</v>
      </c>
      <c r="Z155" s="10">
        <f t="shared" ca="1" si="103"/>
        <v>55.575929391193661</v>
      </c>
      <c r="AA155" s="10">
        <f t="shared" ca="1" si="104"/>
        <v>-1.7397202139926549</v>
      </c>
    </row>
    <row r="156" spans="1:27">
      <c r="A156" s="6">
        <f ca="1">LN((RAND()^(-Results!$E$4))-1)</f>
        <v>-2.1374221719092987</v>
      </c>
      <c r="B156" s="6">
        <f ca="1">LN((RAND()^(-Results!$E$4))-1)</f>
        <v>-2.5905705708197928</v>
      </c>
      <c r="C156" s="6">
        <f ca="1">LN((RAND()^(-Results!$E$4))-1)</f>
        <v>2.3557319534011274</v>
      </c>
      <c r="D156" s="6">
        <f ca="1">LN((RAND()^(-Results!$E$4))-1)</f>
        <v>-3.1170075901960166</v>
      </c>
      <c r="E156" s="6">
        <f ca="1">LN((RAND()^(-Results!$E$4))-1)</f>
        <v>4.6522747498866028</v>
      </c>
      <c r="F156" s="6">
        <f ca="1">LN((RAND()^(-Results!$E$4))-1)</f>
        <v>2.4123541041285534</v>
      </c>
      <c r="G156" s="6">
        <f ca="1">LN((RAND()^(-Results!$E$4))-1)</f>
        <v>1.1618030726384534</v>
      </c>
      <c r="H156" s="6">
        <f t="shared" ca="1" si="98"/>
        <v>1.0248347049686619</v>
      </c>
      <c r="I156" s="10">
        <f ca="1">SUMPRODUCT(J156:O156,Results!B$12:G$12)+Results!$E$5*H156</f>
        <v>29.683572983119824</v>
      </c>
      <c r="J156" s="10">
        <f ca="1">SUMPRODUCT($A156:$F156,Results!$B$15:$G$15)</f>
        <v>-13.898769679375842</v>
      </c>
      <c r="K156" s="10">
        <f ca="1">SUMPRODUCT($A156:$F156,Results!$B$16:$G$16)</f>
        <v>-3.1933442590038474</v>
      </c>
      <c r="L156" s="10">
        <f ca="1">SUMPRODUCT($A156:$F156,Results!$B$17:$G$17)</f>
        <v>11.05928688924217</v>
      </c>
      <c r="M156" s="10">
        <f ca="1">SUMPRODUCT($A156:$F156,Results!$B$18:$G$18)</f>
        <v>20.660970428407268</v>
      </c>
      <c r="N156" s="10">
        <f ca="1">SUMPRODUCT($A156:$F156,Results!$B$19:$G$19)</f>
        <v>-26.704642949351971</v>
      </c>
      <c r="O156" s="10">
        <f ca="1">SUMPRODUCT($A156:$F156,Results!$B$20:$G$20)</f>
        <v>-10.884730366037484</v>
      </c>
      <c r="P156" s="10" cm="1">
        <f t="array" aca="1" ref="P156" ca="1">SUMPRODUCT(J156:O156,TRANSPOSE(BL$20:BL$25))+$AD$20-$BL$27</f>
        <v>23.313671228468262</v>
      </c>
      <c r="Q156" s="10" cm="1">
        <f t="array" aca="1" ref="Q156" ca="1">SUMPRODUCT(J156:O156,TRANSPOSE(ES$20:ES$25))+$AD$20-$ES$27</f>
        <v>24.925816607673195</v>
      </c>
      <c r="R156" s="10">
        <f ca="1">I156-Results!$E$5*H156</f>
        <v>25.584234163245178</v>
      </c>
      <c r="S156" s="10" cm="1">
        <f t="array" aca="1" ref="S156" ca="1">SUMPRODUCT(J156:O156,TRANSPOSE(AR$28:AR$33))+$AD$20-$AC$26</f>
        <v>56.125597348891944</v>
      </c>
      <c r="T156" s="10">
        <f ca="1">SUMPRODUCT(J156:O156,Results!K$9:P$9)</f>
        <v>25.582550985521422</v>
      </c>
      <c r="U156" s="10">
        <f ca="1">SUMPRODUCT(J156:O156,Results!K$9:P$9)+$AD$20-$AC$31</f>
        <v>25.567675427010286</v>
      </c>
      <c r="V156" s="10">
        <f t="shared" ca="1" si="99"/>
        <v>6.3699017546515613</v>
      </c>
      <c r="W156" s="10">
        <f t="shared" ca="1" si="100"/>
        <v>4.757756375446629</v>
      </c>
      <c r="X156" s="10">
        <f t="shared" ca="1" si="101"/>
        <v>4.0993388198746459</v>
      </c>
      <c r="Y156" s="10">
        <f t="shared" ca="1" si="102"/>
        <v>-26.44202436577212</v>
      </c>
      <c r="Z156" s="10">
        <f t="shared" ca="1" si="103"/>
        <v>29.960243744823515</v>
      </c>
      <c r="AA156" s="10">
        <f t="shared" ca="1" si="104"/>
        <v>4.1158975561095374</v>
      </c>
    </row>
    <row r="157" spans="1:27">
      <c r="A157" s="6">
        <f ca="1">LN((RAND()^(-Results!$E$4))-1)</f>
        <v>-0.45327057213217736</v>
      </c>
      <c r="B157" s="6">
        <f ca="1">LN((RAND()^(-Results!$E$4))-1)</f>
        <v>-1.0414905793808209</v>
      </c>
      <c r="C157" s="6">
        <f ca="1">LN((RAND()^(-Results!$E$4))-1)</f>
        <v>1.0371605274046989</v>
      </c>
      <c r="D157" s="6">
        <f ca="1">LN((RAND()^(-Results!$E$4))-1)</f>
        <v>2.6788014848873467</v>
      </c>
      <c r="E157" s="6">
        <f ca="1">LN((RAND()^(-Results!$E$4))-1)</f>
        <v>-2.6119773434429541</v>
      </c>
      <c r="F157" s="6">
        <f ca="1">LN((RAND()^(-Results!$E$4))-1)</f>
        <v>-4.9347831712283491E-2</v>
      </c>
      <c r="G157" s="6">
        <f ca="1">LN((RAND()^(-Results!$E$4))-1)</f>
        <v>2.3808495604525541</v>
      </c>
      <c r="H157" s="6">
        <f t="shared" ca="1" si="98"/>
        <v>2.2438811927827627</v>
      </c>
      <c r="I157" s="10">
        <f ca="1">SUMPRODUCT(J157:O157,Results!B$12:G$12)+Results!$E$5*H157</f>
        <v>10.109789364689082</v>
      </c>
      <c r="J157" s="10">
        <f ca="1">SUMPRODUCT($A157:$F157,Results!$B$15:$G$15)</f>
        <v>6.6829013107071225</v>
      </c>
      <c r="K157" s="10">
        <f ca="1">SUMPRODUCT($A157:$F157,Results!$B$16:$G$16)</f>
        <v>-0.54225594963281287</v>
      </c>
      <c r="L157" s="10">
        <f ca="1">SUMPRODUCT($A157:$F157,Results!$B$17:$G$17)</f>
        <v>-1.9474747271791244</v>
      </c>
      <c r="M157" s="10">
        <f ca="1">SUMPRODUCT($A157:$F157,Results!$B$18:$G$18)</f>
        <v>-9.1764801658639499</v>
      </c>
      <c r="N157" s="10">
        <f ca="1">SUMPRODUCT($A157:$F157,Results!$B$19:$G$19)</f>
        <v>12.015711985944574</v>
      </c>
      <c r="O157" s="10">
        <f ca="1">SUMPRODUCT($A157:$F157,Results!$B$20:$G$20)</f>
        <v>0.84157940444503532</v>
      </c>
      <c r="P157" s="10" cm="1">
        <f t="array" aca="1" ref="P157" ca="1">SUMPRODUCT(J157:O157,TRANSPOSE(BL$20:BL$25))+$AD$20-$BL$27</f>
        <v>1.8905774554903587</v>
      </c>
      <c r="Q157" s="10" cm="1">
        <f t="array" aca="1" ref="Q157" ca="1">SUMPRODUCT(J157:O157,TRANSPOSE(ES$20:ES$25))+$AD$20-$ES$27</f>
        <v>2.0716884257901675</v>
      </c>
      <c r="R157" s="10">
        <f ca="1">I157-Results!$E$5*H157</f>
        <v>1.1342645935580311</v>
      </c>
      <c r="S157" s="10" cm="1">
        <f t="array" aca="1" ref="S157" ca="1">SUMPRODUCT(J157:O157,TRANSPOSE(AR$28:AR$33))+$AD$20-$AC$26</f>
        <v>-6.3859724560267637</v>
      </c>
      <c r="T157" s="10">
        <f ca="1">SUMPRODUCT(J157:O157,Results!K$9:P$9)</f>
        <v>1.2150890297295702</v>
      </c>
      <c r="U157" s="10">
        <f ca="1">SUMPRODUCT(J157:O157,Results!K$9:P$9)+$AD$20-$AC$31</f>
        <v>1.2002134712184347</v>
      </c>
      <c r="V157" s="10">
        <f t="shared" ca="1" si="99"/>
        <v>8.219211909198723</v>
      </c>
      <c r="W157" s="10">
        <f t="shared" ca="1" si="100"/>
        <v>8.0381009388989142</v>
      </c>
      <c r="X157" s="10">
        <f t="shared" ca="1" si="101"/>
        <v>8.9755247711310506</v>
      </c>
      <c r="Y157" s="10">
        <f t="shared" ca="1" si="102"/>
        <v>16.495761820715845</v>
      </c>
      <c r="Z157" s="10">
        <f t="shared" ca="1" si="103"/>
        <v>10.386460126392773</v>
      </c>
      <c r="AA157" s="10">
        <f t="shared" ca="1" si="104"/>
        <v>8.909575893470647</v>
      </c>
    </row>
    <row r="158" spans="1:27">
      <c r="A158" s="6">
        <f ca="1">LN((RAND()^(-Results!$E$4))-1)</f>
        <v>1.3999437464094571</v>
      </c>
      <c r="B158" s="6">
        <f ca="1">LN((RAND()^(-Results!$E$4))-1)</f>
        <v>2.8319137263285938</v>
      </c>
      <c r="C158" s="6">
        <f ca="1">LN((RAND()^(-Results!$E$4))-1)</f>
        <v>-8.5446107362336751E-2</v>
      </c>
      <c r="D158" s="6">
        <f ca="1">LN((RAND()^(-Results!$E$4))-1)</f>
        <v>1.7877705062077343</v>
      </c>
      <c r="E158" s="6">
        <f ca="1">LN((RAND()^(-Results!$E$4))-1)</f>
        <v>-0.21136952517313001</v>
      </c>
      <c r="F158" s="6">
        <f ca="1">LN((RAND()^(-Results!$E$4))-1)</f>
        <v>-1.1254976784618311</v>
      </c>
      <c r="G158" s="6">
        <f ca="1">LN((RAND()^(-Results!$E$4))-1)</f>
        <v>2.7192722600092085</v>
      </c>
      <c r="H158" s="6">
        <f t="shared" ca="1" si="98"/>
        <v>2.582303892339417</v>
      </c>
      <c r="I158" s="10">
        <f ca="1">SUMPRODUCT(J158:O158,Results!B$12:G$12)+Results!$E$5*H158</f>
        <v>-36.00863800701903</v>
      </c>
      <c r="J158" s="10">
        <f ca="1">SUMPRODUCT($A158:$F158,Results!$B$15:$G$15)</f>
        <v>11.109807680215594</v>
      </c>
      <c r="K158" s="10">
        <f ca="1">SUMPRODUCT($A158:$F158,Results!$B$16:$G$16)</f>
        <v>5.4080814148207992</v>
      </c>
      <c r="L158" s="10">
        <f ca="1">SUMPRODUCT($A158:$F158,Results!$B$17:$G$17)</f>
        <v>-7.6265094449243485</v>
      </c>
      <c r="M158" s="10">
        <f ca="1">SUMPRODUCT($A158:$F158,Results!$B$18:$G$18)</f>
        <v>-7.4658239927736636</v>
      </c>
      <c r="N158" s="10">
        <f ca="1">SUMPRODUCT($A158:$F158,Results!$B$19:$G$19)</f>
        <v>2.3763310018190387</v>
      </c>
      <c r="O158" s="10">
        <f ca="1">SUMPRODUCT($A158:$F158,Results!$B$20:$G$20)</f>
        <v>8.1086970693313827</v>
      </c>
      <c r="P158" s="10" cm="1">
        <f t="array" aca="1" ref="P158" ca="1">SUMPRODUCT(J158:O158,TRANSPOSE(BL$20:BL$25))+$AD$20-$BL$27</f>
        <v>-44.866654704687555</v>
      </c>
      <c r="Q158" s="10" cm="1">
        <f t="array" aca="1" ref="Q158" ca="1">SUMPRODUCT(J158:O158,TRANSPOSE(ES$20:ES$25))+$AD$20-$ES$27</f>
        <v>-46.072631115434213</v>
      </c>
      <c r="R158" s="10">
        <f ca="1">I158-Results!$E$5*H158</f>
        <v>-46.337853576376702</v>
      </c>
      <c r="S158" s="10" cm="1">
        <f t="array" aca="1" ref="S158" ca="1">SUMPRODUCT(J158:O158,TRANSPOSE(AR$28:AR$33))+$AD$20-$AC$26</f>
        <v>-58.566573661372928</v>
      </c>
      <c r="T158" s="10">
        <f ca="1">SUMPRODUCT(J158:O158,Results!K$9:P$9)</f>
        <v>-46.537949961730959</v>
      </c>
      <c r="U158" s="10">
        <f ca="1">SUMPRODUCT(J158:O158,Results!K$9:P$9)+$AD$20-$AC$31</f>
        <v>-46.552825520242095</v>
      </c>
      <c r="V158" s="10">
        <f t="shared" ca="1" si="99"/>
        <v>8.8580166976685248</v>
      </c>
      <c r="W158" s="10">
        <f t="shared" ca="1" si="100"/>
        <v>10.063993108415183</v>
      </c>
      <c r="X158" s="10">
        <f t="shared" ca="1" si="101"/>
        <v>10.329215569357672</v>
      </c>
      <c r="Y158" s="10">
        <f t="shared" ca="1" si="102"/>
        <v>22.557935654353898</v>
      </c>
      <c r="Z158" s="10">
        <f t="shared" ca="1" si="103"/>
        <v>-35.731967245315339</v>
      </c>
      <c r="AA158" s="10">
        <f t="shared" ca="1" si="104"/>
        <v>10.544187513223065</v>
      </c>
    </row>
    <row r="159" spans="1:27">
      <c r="A159" s="6">
        <f ca="1">LN((RAND()^(-Results!$E$4))-1)</f>
        <v>-1.8971947348962639</v>
      </c>
      <c r="B159" s="6">
        <f ca="1">LN((RAND()^(-Results!$E$4))-1)</f>
        <v>0.48799530454547829</v>
      </c>
      <c r="C159" s="6">
        <f ca="1">LN((RAND()^(-Results!$E$4))-1)</f>
        <v>0.97202751278647281</v>
      </c>
      <c r="D159" s="6">
        <f ca="1">LN((RAND()^(-Results!$E$4))-1)</f>
        <v>-1.1085801259715948</v>
      </c>
      <c r="E159" s="6">
        <f ca="1">LN((RAND()^(-Results!$E$4))-1)</f>
        <v>0.42050489667825708</v>
      </c>
      <c r="F159" s="6">
        <f ca="1">LN((RAND()^(-Results!$E$4))-1)</f>
        <v>0.38489277038368136</v>
      </c>
      <c r="G159" s="6">
        <f ca="1">LN((RAND()^(-Results!$E$4))-1)</f>
        <v>-3.0134399269560039</v>
      </c>
      <c r="H159" s="6">
        <f t="shared" ca="1" si="98"/>
        <v>-3.1504082946257954</v>
      </c>
      <c r="I159" s="10">
        <f ca="1">SUMPRODUCT(J159:O159,Results!B$12:G$12)+Results!$E$5*H159</f>
        <v>25.029597112744124</v>
      </c>
      <c r="J159" s="10">
        <f ca="1">SUMPRODUCT($A159:$F159,Results!$B$15:$G$15)</f>
        <v>-6.6538999227446141</v>
      </c>
      <c r="K159" s="10">
        <f ca="1">SUMPRODUCT($A159:$F159,Results!$B$16:$G$16)</f>
        <v>-0.35804615745473656</v>
      </c>
      <c r="L159" s="10">
        <f ca="1">SUMPRODUCT($A159:$F159,Results!$B$17:$G$17)</f>
        <v>9.1877560602700274</v>
      </c>
      <c r="M159" s="10">
        <f ca="1">SUMPRODUCT($A159:$F159,Results!$B$18:$G$18)</f>
        <v>5.3840608497856168</v>
      </c>
      <c r="N159" s="10">
        <f ca="1">SUMPRODUCT($A159:$F159,Results!$B$19:$G$19)</f>
        <v>-2.6472183769537465</v>
      </c>
      <c r="O159" s="10">
        <f ca="1">SUMPRODUCT($A159:$F159,Results!$B$20:$G$20)</f>
        <v>-3.545333459513095</v>
      </c>
      <c r="P159" s="10" cm="1">
        <f t="array" aca="1" ref="P159" ca="1">SUMPRODUCT(J159:O159,TRANSPOSE(BL$20:BL$25))+$AD$20-$BL$27</f>
        <v>37.878085005461237</v>
      </c>
      <c r="Q159" s="10" cm="1">
        <f t="array" aca="1" ref="Q159" ca="1">SUMPRODUCT(J159:O159,TRANSPOSE(ES$20:ES$25))+$AD$20-$ES$27</f>
        <v>37.752249120833753</v>
      </c>
      <c r="R159" s="10">
        <f ca="1">I159-Results!$E$5*H159</f>
        <v>37.631230291247306</v>
      </c>
      <c r="S159" s="10" cm="1">
        <f t="array" aca="1" ref="S159" ca="1">SUMPRODUCT(J159:O159,TRANSPOSE(AR$28:AR$33))+$AD$20-$AC$26</f>
        <v>36.151009103599932</v>
      </c>
      <c r="T159" s="10">
        <f ca="1">SUMPRODUCT(J159:O159,Results!K$9:P$9)</f>
        <v>37.405146618868642</v>
      </c>
      <c r="U159" s="10">
        <f ca="1">SUMPRODUCT(J159:O159,Results!K$9:P$9)+$AD$20-$AC$31</f>
        <v>37.390271060357506</v>
      </c>
      <c r="V159" s="10">
        <f t="shared" ca="1" si="99"/>
        <v>-12.848487892717113</v>
      </c>
      <c r="W159" s="10">
        <f t="shared" ca="1" si="100"/>
        <v>-12.722652008089629</v>
      </c>
      <c r="X159" s="10">
        <f t="shared" ca="1" si="101"/>
        <v>-12.601633178503182</v>
      </c>
      <c r="Y159" s="10">
        <f t="shared" ca="1" si="102"/>
        <v>-11.121411990855808</v>
      </c>
      <c r="Z159" s="10">
        <f t="shared" ca="1" si="103"/>
        <v>25.306267874447816</v>
      </c>
      <c r="AA159" s="10">
        <f t="shared" ca="1" si="104"/>
        <v>-12.360673947613382</v>
      </c>
    </row>
    <row r="160" spans="1:27">
      <c r="A160" s="6">
        <f ca="1">LN((RAND()^(-Results!$E$4))-1)</f>
        <v>-1.4892593202726387</v>
      </c>
      <c r="B160" s="6">
        <f ca="1">LN((RAND()^(-Results!$E$4))-1)</f>
        <v>-2.0746223957727232</v>
      </c>
      <c r="C160" s="6">
        <f ca="1">LN((RAND()^(-Results!$E$4))-1)</f>
        <v>2.336788251694887</v>
      </c>
      <c r="D160" s="6">
        <f ca="1">LN((RAND()^(-Results!$E$4))-1)</f>
        <v>3.3304710167586959</v>
      </c>
      <c r="E160" s="6">
        <f ca="1">LN((RAND()^(-Results!$E$4))-1)</f>
        <v>0.77588066262371014</v>
      </c>
      <c r="F160" s="6">
        <f ca="1">LN((RAND()^(-Results!$E$4))-1)</f>
        <v>1.9100578236626129</v>
      </c>
      <c r="G160" s="6">
        <f ca="1">LN((RAND()^(-Results!$E$4))-1)</f>
        <v>0.74843583792969737</v>
      </c>
      <c r="H160" s="6">
        <f t="shared" ca="1" si="98"/>
        <v>0.61146747025990589</v>
      </c>
      <c r="I160" s="10">
        <f ca="1">SUMPRODUCT(J160:O160,Results!B$12:G$12)+Results!$E$5*H160</f>
        <v>-32.557602883377427</v>
      </c>
      <c r="J160" s="10">
        <f ca="1">SUMPRODUCT($A160:$F160,Results!$B$15:$G$15)</f>
        <v>3.9184123081133526</v>
      </c>
      <c r="K160" s="10">
        <f ca="1">SUMPRODUCT($A160:$F160,Results!$B$16:$G$16)</f>
        <v>2.2736722249582066</v>
      </c>
      <c r="L160" s="10">
        <f ca="1">SUMPRODUCT($A160:$F160,Results!$B$17:$G$17)</f>
        <v>-4.6026040156347499</v>
      </c>
      <c r="M160" s="10">
        <f ca="1">SUMPRODUCT($A160:$F160,Results!$B$18:$G$18)</f>
        <v>-0.66144736686466454</v>
      </c>
      <c r="N160" s="10">
        <f ca="1">SUMPRODUCT($A160:$F160,Results!$B$19:$G$19)</f>
        <v>-8.6673822343070217</v>
      </c>
      <c r="O160" s="10">
        <f ca="1">SUMPRODUCT($A160:$F160,Results!$B$20:$G$20)</f>
        <v>0.19460680357814847</v>
      </c>
      <c r="P160" s="10" cm="1">
        <f t="array" aca="1" ref="P160" ca="1">SUMPRODUCT(J160:O160,TRANSPOSE(BL$20:BL$25))+$AD$20-$BL$27</f>
        <v>-34.597931191128531</v>
      </c>
      <c r="Q160" s="10" cm="1">
        <f t="array" aca="1" ref="Q160" ca="1">SUMPRODUCT(J160:O160,TRANSPOSE(ES$20:ES$25))+$AD$20-$ES$27</f>
        <v>-33.562839325847641</v>
      </c>
      <c r="R160" s="10">
        <f ca="1">I160-Results!$E$5*H160</f>
        <v>-35.003472764417054</v>
      </c>
      <c r="S160" s="10" cm="1">
        <f t="array" aca="1" ref="S160" ca="1">SUMPRODUCT(J160:O160,TRANSPOSE(AR$28:AR$33))+$AD$20-$AC$26</f>
        <v>-26.432558229306085</v>
      </c>
      <c r="T160" s="10">
        <f ca="1">SUMPRODUCT(J160:O160,Results!K$9:P$9)</f>
        <v>-34.530151719584197</v>
      </c>
      <c r="U160" s="10">
        <f ca="1">SUMPRODUCT(J160:O160,Results!K$9:P$9)+$AD$20-$AC$31</f>
        <v>-34.545027278095333</v>
      </c>
      <c r="V160" s="10">
        <f t="shared" ca="1" si="99"/>
        <v>2.0403283077511034</v>
      </c>
      <c r="W160" s="10">
        <f t="shared" ca="1" si="100"/>
        <v>1.0052364424702134</v>
      </c>
      <c r="X160" s="10">
        <f t="shared" ca="1" si="101"/>
        <v>2.4458698810396271</v>
      </c>
      <c r="Y160" s="10">
        <f t="shared" ca="1" si="102"/>
        <v>-6.1250446540713419</v>
      </c>
      <c r="Z160" s="10">
        <f t="shared" ca="1" si="103"/>
        <v>-32.280932121673736</v>
      </c>
      <c r="AA160" s="10">
        <f t="shared" ca="1" si="104"/>
        <v>1.9874243947179053</v>
      </c>
    </row>
    <row r="161" spans="1:27">
      <c r="A161" s="6">
        <f ca="1">LN((RAND()^(-Results!$E$4))-1)</f>
        <v>-2.1740563087683462</v>
      </c>
      <c r="B161" s="6">
        <f ca="1">LN((RAND()^(-Results!$E$4))-1)</f>
        <v>0.7992471048861135</v>
      </c>
      <c r="C161" s="6">
        <f ca="1">LN((RAND()^(-Results!$E$4))-1)</f>
        <v>8.6227390594877537E-2</v>
      </c>
      <c r="D161" s="6">
        <f ca="1">LN((RAND()^(-Results!$E$4))-1)</f>
        <v>-0.410957623600265</v>
      </c>
      <c r="E161" s="6">
        <f ca="1">LN((RAND()^(-Results!$E$4))-1)</f>
        <v>5.2577376293691198E-2</v>
      </c>
      <c r="F161" s="6">
        <f ca="1">LN((RAND()^(-Results!$E$4))-1)</f>
        <v>1.3604102716415876</v>
      </c>
      <c r="G161" s="6">
        <f ca="1">LN((RAND()^(-Results!$E$4))-1)</f>
        <v>-0.76718290140079026</v>
      </c>
      <c r="H161" s="6">
        <f t="shared" ca="1" si="98"/>
        <v>-0.90415126907058174</v>
      </c>
      <c r="I161" s="10">
        <f ca="1">SUMPRODUCT(J161:O161,Results!B$12:G$12)+Results!$E$5*H161</f>
        <v>29.240162522891787</v>
      </c>
      <c r="J161" s="10">
        <f ca="1">SUMPRODUCT($A161:$F161,Results!$B$15:$G$15)</f>
        <v>-8.1723602476565169</v>
      </c>
      <c r="K161" s="10">
        <f ca="1">SUMPRODUCT($A161:$F161,Results!$B$16:$G$16)</f>
        <v>2.4765849303811529</v>
      </c>
      <c r="L161" s="10">
        <f ca="1">SUMPRODUCT($A161:$F161,Results!$B$17:$G$17)</f>
        <v>6.9345453401921819</v>
      </c>
      <c r="M161" s="10">
        <f ca="1">SUMPRODUCT($A161:$F161,Results!$B$18:$G$18)</f>
        <v>3.2916184815753651</v>
      </c>
      <c r="N161" s="10">
        <f ca="1">SUMPRODUCT($A161:$F161,Results!$B$19:$G$19)</f>
        <v>-1.5042060973730054</v>
      </c>
      <c r="O161" s="10">
        <f ca="1">SUMPRODUCT($A161:$F161,Results!$B$20:$G$20)</f>
        <v>-1.1189747258733245</v>
      </c>
      <c r="P161" s="10" cm="1">
        <f t="array" aca="1" ref="P161" ca="1">SUMPRODUCT(J161:O161,TRANSPOSE(BL$20:BL$25))+$AD$20-$BL$27</f>
        <v>33.127563407522949</v>
      </c>
      <c r="Q161" s="10" cm="1">
        <f t="array" aca="1" ref="Q161" ca="1">SUMPRODUCT(J161:O161,TRANSPOSE(ES$20:ES$25))+$AD$20-$ES$27</f>
        <v>33.223962507102975</v>
      </c>
      <c r="R161" s="10">
        <f ca="1">I161-Results!$E$5*H161</f>
        <v>32.856767599174113</v>
      </c>
      <c r="S161" s="10" cm="1">
        <f t="array" aca="1" ref="S161" ca="1">SUMPRODUCT(J161:O161,TRANSPOSE(AR$28:AR$33))+$AD$20-$AC$26</f>
        <v>23.30266603889141</v>
      </c>
      <c r="T161" s="10">
        <f ca="1">SUMPRODUCT(J161:O161,Results!K$9:P$9)</f>
        <v>32.94217009189417</v>
      </c>
      <c r="U161" s="10">
        <f ca="1">SUMPRODUCT(J161:O161,Results!K$9:P$9)+$AD$20-$AC$31</f>
        <v>32.927294533383034</v>
      </c>
      <c r="V161" s="10">
        <f t="shared" ca="1" si="99"/>
        <v>-3.8874008846311625</v>
      </c>
      <c r="W161" s="10">
        <f t="shared" ca="1" si="100"/>
        <v>-3.9837999842111884</v>
      </c>
      <c r="X161" s="10">
        <f t="shared" ca="1" si="101"/>
        <v>-3.6166050762823261</v>
      </c>
      <c r="Y161" s="10">
        <f t="shared" ca="1" si="102"/>
        <v>5.937496484000377</v>
      </c>
      <c r="Z161" s="10">
        <f t="shared" ca="1" si="103"/>
        <v>29.516833284595478</v>
      </c>
      <c r="AA161" s="10">
        <f t="shared" ca="1" si="104"/>
        <v>-3.6871320104912471</v>
      </c>
    </row>
    <row r="162" spans="1:27">
      <c r="A162" s="6">
        <f ca="1">LN((RAND()^(-Results!$E$4))-1)</f>
        <v>2.3335900565529801</v>
      </c>
      <c r="B162" s="6">
        <f ca="1">LN((RAND()^(-Results!$E$4))-1)</f>
        <v>0.23422157892333556</v>
      </c>
      <c r="C162" s="6">
        <f ca="1">LN((RAND()^(-Results!$E$4))-1)</f>
        <v>-2.6924284595324091</v>
      </c>
      <c r="D162" s="6">
        <f ca="1">LN((RAND()^(-Results!$E$4))-1)</f>
        <v>0.2589919994363224</v>
      </c>
      <c r="E162" s="6">
        <f ca="1">LN((RAND()^(-Results!$E$4))-1)</f>
        <v>-3.2756160175071738</v>
      </c>
      <c r="F162" s="6">
        <f ca="1">LN((RAND()^(-Results!$E$4))-1)</f>
        <v>-3.0216802868615438</v>
      </c>
      <c r="G162" s="6">
        <f ca="1">LN((RAND()^(-Results!$E$4))-1)</f>
        <v>0.85583657472248953</v>
      </c>
      <c r="H162" s="6">
        <f t="shared" ca="1" si="98"/>
        <v>0.71886820705269816</v>
      </c>
      <c r="I162" s="10">
        <f ca="1">SUMPRODUCT(J162:O162,Results!B$12:G$12)+Results!$E$5*H162</f>
        <v>2.5749245159051206</v>
      </c>
      <c r="J162" s="10">
        <f ca="1">SUMPRODUCT($A162:$F162,Results!$B$15:$G$15)</f>
        <v>5.7505921468079375</v>
      </c>
      <c r="K162" s="10">
        <f ca="1">SUMPRODUCT($A162:$F162,Results!$B$16:$G$16)</f>
        <v>-4.2628823873767434</v>
      </c>
      <c r="L162" s="10">
        <f ca="1">SUMPRODUCT($A162:$F162,Results!$B$17:$G$17)</f>
        <v>-6.4080522756653542</v>
      </c>
      <c r="M162" s="10">
        <f ca="1">SUMPRODUCT($A162:$F162,Results!$B$18:$G$18)</f>
        <v>-11.057748246307277</v>
      </c>
      <c r="N162" s="10">
        <f ca="1">SUMPRODUCT($A162:$F162,Results!$B$19:$G$19)</f>
        <v>20.411947693185127</v>
      </c>
      <c r="O162" s="10">
        <f ca="1">SUMPRODUCT($A162:$F162,Results!$B$20:$G$20)</f>
        <v>3.2988557303189983</v>
      </c>
      <c r="P162" s="10" cm="1">
        <f t="array" aca="1" ref="P162" ca="1">SUMPRODUCT(J162:O162,TRANSPOSE(BL$20:BL$25))+$AD$20-$BL$27</f>
        <v>0.32590915145547383</v>
      </c>
      <c r="Q162" s="10" cm="1">
        <f t="array" aca="1" ref="Q162" ca="1">SUMPRODUCT(J162:O162,TRANSPOSE(ES$20:ES$25))+$AD$20-$ES$27</f>
        <v>-0.7018898518825295</v>
      </c>
      <c r="R162" s="10">
        <f ca="1">I162-Results!$E$5*H162</f>
        <v>-0.30054831230567203</v>
      </c>
      <c r="S162" s="10" cm="1">
        <f t="array" aca="1" ref="S162" ca="1">SUMPRODUCT(J162:O162,TRANSPOSE(AR$28:AR$33))+$AD$20-$AC$26</f>
        <v>-7.5610001666327893</v>
      </c>
      <c r="T162" s="10">
        <f ca="1">SUMPRODUCT(J162:O162,Results!K$9:P$9)</f>
        <v>-0.3407152252875516</v>
      </c>
      <c r="U162" s="10">
        <f ca="1">SUMPRODUCT(J162:O162,Results!K$9:P$9)+$AD$20-$AC$31</f>
        <v>-0.35559078379868703</v>
      </c>
      <c r="V162" s="10">
        <f t="shared" ca="1" si="99"/>
        <v>2.2490153644496469</v>
      </c>
      <c r="W162" s="10">
        <f t="shared" ca="1" si="100"/>
        <v>3.27681436778765</v>
      </c>
      <c r="X162" s="10">
        <f t="shared" ca="1" si="101"/>
        <v>2.8754728282107926</v>
      </c>
      <c r="Y162" s="10">
        <f t="shared" ca="1" si="102"/>
        <v>10.13592468253791</v>
      </c>
      <c r="Z162" s="10">
        <f t="shared" ca="1" si="103"/>
        <v>2.851595277608812</v>
      </c>
      <c r="AA162" s="10">
        <f t="shared" ca="1" si="104"/>
        <v>2.9305152997038078</v>
      </c>
    </row>
    <row r="163" spans="1:27">
      <c r="A163" s="6">
        <f ca="1">LN((RAND()^(-Results!$E$4))-1)</f>
        <v>2.279333818661998</v>
      </c>
      <c r="B163" s="6">
        <f ca="1">LN((RAND()^(-Results!$E$4))-1)</f>
        <v>1.2980590823633469</v>
      </c>
      <c r="C163" s="6">
        <f ca="1">LN((RAND()^(-Results!$E$4))-1)</f>
        <v>1.5904942049117956</v>
      </c>
      <c r="D163" s="6">
        <f ca="1">LN((RAND()^(-Results!$E$4))-1)</f>
        <v>-1.4082587542652849</v>
      </c>
      <c r="E163" s="6">
        <f ca="1">LN((RAND()^(-Results!$E$4))-1)</f>
        <v>0.76323320184461285</v>
      </c>
      <c r="F163" s="6">
        <f ca="1">LN((RAND()^(-Results!$E$4))-1)</f>
        <v>0.87027525476307421</v>
      </c>
      <c r="G163" s="6">
        <f ca="1">LN((RAND()^(-Results!$E$4))-1)</f>
        <v>2.2003287514258955E-2</v>
      </c>
      <c r="H163" s="6">
        <f t="shared" ca="1" si="98"/>
        <v>-0.11496508015553247</v>
      </c>
      <c r="I163" s="10">
        <f ca="1">SUMPRODUCT(J163:O163,Results!B$12:G$12)+Results!$E$5*H163</f>
        <v>-9.8188272643586085</v>
      </c>
      <c r="J163" s="10">
        <f ca="1">SUMPRODUCT($A163:$F163,Results!$B$15:$G$15)</f>
        <v>8.9413991761409921</v>
      </c>
      <c r="K163" s="10">
        <f ca="1">SUMPRODUCT($A163:$F163,Results!$B$16:$G$16)</f>
        <v>3.0800789376566424</v>
      </c>
      <c r="L163" s="10">
        <f ca="1">SUMPRODUCT($A163:$F163,Results!$B$17:$G$17)</f>
        <v>1.6833028615997343</v>
      </c>
      <c r="M163" s="10">
        <f ca="1">SUMPRODUCT($A163:$F163,Results!$B$18:$G$18)</f>
        <v>-0.35813871886330428</v>
      </c>
      <c r="N163" s="10">
        <f ca="1">SUMPRODUCT($A163:$F163,Results!$B$19:$G$19)</f>
        <v>-2.0273837123223184</v>
      </c>
      <c r="O163" s="10">
        <f ca="1">SUMPRODUCT($A163:$F163,Results!$B$20:$G$20)</f>
        <v>0.33695559028007571</v>
      </c>
      <c r="P163" s="10" cm="1">
        <f t="array" aca="1" ref="P163" ca="1">SUMPRODUCT(J163:O163,TRANSPOSE(BL$20:BL$25))+$AD$20-$BL$27</f>
        <v>-11.527548985109204</v>
      </c>
      <c r="Q163" s="10" cm="1">
        <f t="array" aca="1" ref="Q163" ca="1">SUMPRODUCT(J163:O163,TRANSPOSE(ES$20:ES$25))+$AD$20-$ES$27</f>
        <v>-11.041363663418389</v>
      </c>
      <c r="R163" s="10">
        <f ca="1">I163-Results!$E$5*H163</f>
        <v>-9.358966943736478</v>
      </c>
      <c r="S163" s="10" cm="1">
        <f t="array" aca="1" ref="S163" ca="1">SUMPRODUCT(J163:O163,TRANSPOSE(AR$28:AR$33))+$AD$20-$AC$26</f>
        <v>-14.73791639420554</v>
      </c>
      <c r="T163" s="10">
        <f ca="1">SUMPRODUCT(J163:O163,Results!K$9:P$9)</f>
        <v>-10.050815358872086</v>
      </c>
      <c r="U163" s="10">
        <f ca="1">SUMPRODUCT(J163:O163,Results!K$9:P$9)+$AD$20-$AC$31</f>
        <v>-10.065690917383222</v>
      </c>
      <c r="V163" s="10">
        <f t="shared" ca="1" si="99"/>
        <v>1.7087217207505958</v>
      </c>
      <c r="W163" s="10">
        <f t="shared" ca="1" si="100"/>
        <v>1.2225363990597806</v>
      </c>
      <c r="X163" s="10">
        <f t="shared" ca="1" si="101"/>
        <v>-0.45986032062213056</v>
      </c>
      <c r="Y163" s="10">
        <f t="shared" ca="1" si="102"/>
        <v>4.919089129846931</v>
      </c>
      <c r="Z163" s="10">
        <f t="shared" ca="1" si="103"/>
        <v>-9.5421565026549171</v>
      </c>
      <c r="AA163" s="10">
        <f t="shared" ca="1" si="104"/>
        <v>0.24686365302461333</v>
      </c>
    </row>
    <row r="164" spans="1:27">
      <c r="A164" s="6">
        <f ca="1">LN((RAND()^(-Results!$E$4))-1)</f>
        <v>0.22115416930219223</v>
      </c>
      <c r="B164" s="6">
        <f ca="1">LN((RAND()^(-Results!$E$4))-1)</f>
        <v>3.3864735796719909</v>
      </c>
      <c r="C164" s="6">
        <f ca="1">LN((RAND()^(-Results!$E$4))-1)</f>
        <v>-0.48374896376832216</v>
      </c>
      <c r="D164" s="6">
        <f ca="1">LN((RAND()^(-Results!$E$4))-1)</f>
        <v>1.3965560834218469</v>
      </c>
      <c r="E164" s="6">
        <f ca="1">LN((RAND()^(-Results!$E$4))-1)</f>
        <v>0.17265976305823372</v>
      </c>
      <c r="F164" s="6">
        <f ca="1">LN((RAND()^(-Results!$E$4))-1)</f>
        <v>-3.7021026035639806</v>
      </c>
      <c r="G164" s="6">
        <f ca="1">LN((RAND()^(-Results!$E$4))-1)</f>
        <v>-2.4023239790281967</v>
      </c>
      <c r="H164" s="6">
        <f t="shared" ca="1" si="98"/>
        <v>-2.5392923466979882</v>
      </c>
      <c r="I164" s="10">
        <f ca="1">SUMPRODUCT(J164:O164,Results!B$12:G$12)+Results!$E$5*H164</f>
        <v>-46.464604491736338</v>
      </c>
      <c r="J164" s="10">
        <f ca="1">SUMPRODUCT($A164:$F164,Results!$B$15:$G$15)</f>
        <v>6.642758737606492</v>
      </c>
      <c r="K164" s="10">
        <f ca="1">SUMPRODUCT($A164:$F164,Results!$B$16:$G$16)</f>
        <v>1.4903592261749345</v>
      </c>
      <c r="L164" s="10">
        <f ca="1">SUMPRODUCT($A164:$F164,Results!$B$17:$G$17)</f>
        <v>-5.3227098765309924</v>
      </c>
      <c r="M164" s="10">
        <f ca="1">SUMPRODUCT($A164:$F164,Results!$B$18:$G$18)</f>
        <v>-3.9194494424951531</v>
      </c>
      <c r="N164" s="10">
        <f ca="1">SUMPRODUCT($A164:$F164,Results!$B$19:$G$19)</f>
        <v>1.2290458459809948</v>
      </c>
      <c r="O164" s="10">
        <f ca="1">SUMPRODUCT($A164:$F164,Results!$B$20:$G$20)</f>
        <v>7.0133915625440961</v>
      </c>
      <c r="P164" s="10" cm="1">
        <f t="array" aca="1" ref="P164" ca="1">SUMPRODUCT(J164:O164,TRANSPOSE(BL$20:BL$25))+$AD$20-$BL$27</f>
        <v>-32.620976244947535</v>
      </c>
      <c r="Q164" s="10" cm="1">
        <f t="array" aca="1" ref="Q164" ca="1">SUMPRODUCT(J164:O164,TRANSPOSE(ES$20:ES$25))+$AD$20-$ES$27</f>
        <v>-35.276600665299981</v>
      </c>
      <c r="R164" s="10">
        <f ca="1">I164-Results!$E$5*H164</f>
        <v>-36.307435104944389</v>
      </c>
      <c r="S164" s="10" cm="1">
        <f t="array" aca="1" ref="S164" ca="1">SUMPRODUCT(J164:O164,TRANSPOSE(AR$28:AR$33))+$AD$20-$AC$26</f>
        <v>-39.511749904035376</v>
      </c>
      <c r="T164" s="10">
        <f ca="1">SUMPRODUCT(J164:O164,Results!K$9:P$9)</f>
        <v>-36.606179367346328</v>
      </c>
      <c r="U164" s="10">
        <f ca="1">SUMPRODUCT(J164:O164,Results!K$9:P$9)+$AD$20-$AC$31</f>
        <v>-36.621054925857464</v>
      </c>
      <c r="V164" s="10">
        <f t="shared" ca="1" si="99"/>
        <v>-13.843628246788803</v>
      </c>
      <c r="W164" s="10">
        <f t="shared" ca="1" si="100"/>
        <v>-11.188003826436358</v>
      </c>
      <c r="X164" s="10">
        <f t="shared" ca="1" si="101"/>
        <v>-10.157169386791949</v>
      </c>
      <c r="Y164" s="10">
        <f t="shared" ca="1" si="102"/>
        <v>-6.952854587700962</v>
      </c>
      <c r="Z164" s="10">
        <f t="shared" ca="1" si="103"/>
        <v>-46.187933730032647</v>
      </c>
      <c r="AA164" s="10">
        <f t="shared" ca="1" si="104"/>
        <v>-9.8435495658788739</v>
      </c>
    </row>
    <row r="165" spans="1:27">
      <c r="A165" s="6">
        <f ca="1">LN((RAND()^(-Results!$E$4))-1)</f>
        <v>2.1118176898574386</v>
      </c>
      <c r="B165" s="6">
        <f ca="1">LN((RAND()^(-Results!$E$4))-1)</f>
        <v>0.59846059777471039</v>
      </c>
      <c r="C165" s="6">
        <f ca="1">LN((RAND()^(-Results!$E$4))-1)</f>
        <v>0.70949802742384649</v>
      </c>
      <c r="D165" s="6">
        <f ca="1">LN((RAND()^(-Results!$E$4))-1)</f>
        <v>-0.48551700079432686</v>
      </c>
      <c r="E165" s="6">
        <f ca="1">LN((RAND()^(-Results!$E$4))-1)</f>
        <v>0.54058644623866969</v>
      </c>
      <c r="F165" s="6">
        <f ca="1">LN((RAND()^(-Results!$E$4))-1)</f>
        <v>-2.2188078542361112</v>
      </c>
      <c r="G165" s="6">
        <f ca="1">LN((RAND()^(-Results!$E$4))-1)</f>
        <v>0.87444878420360705</v>
      </c>
      <c r="H165" s="6">
        <f t="shared" ca="1" si="98"/>
        <v>0.73748041653381557</v>
      </c>
      <c r="I165" s="10">
        <f ca="1">SUMPRODUCT(J165:O165,Results!B$12:G$12)+Results!$E$5*H165</f>
        <v>-22.443467738636301</v>
      </c>
      <c r="J165" s="10">
        <f ca="1">SUMPRODUCT($A165:$F165,Results!$B$15:$G$15)</f>
        <v>9.0953941524270085</v>
      </c>
      <c r="K165" s="10">
        <f ca="1">SUMPRODUCT($A165:$F165,Results!$B$16:$G$16)</f>
        <v>-2.3216686401878759</v>
      </c>
      <c r="L165" s="10">
        <f ca="1">SUMPRODUCT($A165:$F165,Results!$B$17:$G$17)</f>
        <v>-3.02630977353803</v>
      </c>
      <c r="M165" s="10">
        <f ca="1">SUMPRODUCT($A165:$F165,Results!$B$18:$G$18)</f>
        <v>-1.046814755014442</v>
      </c>
      <c r="N165" s="10">
        <f ca="1">SUMPRODUCT($A165:$F165,Results!$B$19:$G$19)</f>
        <v>-0.34505132053650112</v>
      </c>
      <c r="O165" s="10">
        <f ca="1">SUMPRODUCT($A165:$F165,Results!$B$20:$G$20)</f>
        <v>0.71280063959353757</v>
      </c>
      <c r="P165" s="10" cm="1">
        <f t="array" aca="1" ref="P165" ca="1">SUMPRODUCT(J165:O165,TRANSPOSE(BL$20:BL$25))+$AD$20-$BL$27</f>
        <v>-25.305835699427931</v>
      </c>
      <c r="Q165" s="10" cm="1">
        <f t="array" aca="1" ref="Q165" ca="1">SUMPRODUCT(J165:O165,TRANSPOSE(ES$20:ES$25))+$AD$20-$ES$27</f>
        <v>-26.084497179945114</v>
      </c>
      <c r="R165" s="10">
        <f ca="1">I165-Results!$E$5*H165</f>
        <v>-25.393389404771561</v>
      </c>
      <c r="S165" s="10" cm="1">
        <f t="array" aca="1" ref="S165" ca="1">SUMPRODUCT(J165:O165,TRANSPOSE(AR$28:AR$33))+$AD$20-$AC$26</f>
        <v>-16.221399889921845</v>
      </c>
      <c r="T165" s="10">
        <f ca="1">SUMPRODUCT(J165:O165,Results!K$9:P$9)</f>
        <v>-25.921666832969958</v>
      </c>
      <c r="U165" s="10">
        <f ca="1">SUMPRODUCT(J165:O165,Results!K$9:P$9)+$AD$20-$AC$31</f>
        <v>-25.936542391481094</v>
      </c>
      <c r="V165" s="10">
        <f t="shared" ca="1" si="99"/>
        <v>2.8623679607916301</v>
      </c>
      <c r="W165" s="10">
        <f t="shared" ca="1" si="100"/>
        <v>3.6410294413088131</v>
      </c>
      <c r="X165" s="10">
        <f t="shared" ca="1" si="101"/>
        <v>2.9499216661352605</v>
      </c>
      <c r="Y165" s="10">
        <f t="shared" ca="1" si="102"/>
        <v>-6.2220678487144561</v>
      </c>
      <c r="Z165" s="10">
        <f t="shared" ca="1" si="103"/>
        <v>-22.166796976932609</v>
      </c>
      <c r="AA165" s="10">
        <f t="shared" ca="1" si="104"/>
        <v>3.4930746528447933</v>
      </c>
    </row>
    <row r="166" spans="1:27">
      <c r="A166" s="6">
        <f ca="1">LN((RAND()^(-Results!$E$4))-1)</f>
        <v>-0.52763819517642285</v>
      </c>
      <c r="B166" s="6">
        <f ca="1">LN((RAND()^(-Results!$E$4))-1)</f>
        <v>-3.2153627230116504</v>
      </c>
      <c r="C166" s="6">
        <f ca="1">LN((RAND()^(-Results!$E$4))-1)</f>
        <v>-1.3395597528179239</v>
      </c>
      <c r="D166" s="6">
        <f ca="1">LN((RAND()^(-Results!$E$4))-1)</f>
        <v>3.0834356572014232</v>
      </c>
      <c r="E166" s="6">
        <f ca="1">LN((RAND()^(-Results!$E$4))-1)</f>
        <v>-3.2954888905030821</v>
      </c>
      <c r="F166" s="6">
        <f ca="1">LN((RAND()^(-Results!$E$4))-1)</f>
        <v>0.10948256076870098</v>
      </c>
      <c r="G166" s="6">
        <f ca="1">LN((RAND()^(-Results!$E$4))-1)</f>
        <v>-3.0030893589422027</v>
      </c>
      <c r="H166" s="6">
        <f t="shared" ca="1" si="98"/>
        <v>-3.1400577266119942</v>
      </c>
      <c r="I166" s="10">
        <f ca="1">SUMPRODUCT(J166:O166,Results!B$12:G$12)+Results!$E$5*H166</f>
        <v>-13.35296556903412</v>
      </c>
      <c r="J166" s="10">
        <f ca="1">SUMPRODUCT($A166:$F166,Results!$B$15:$G$15)</f>
        <v>0.47261684703002071</v>
      </c>
      <c r="K166" s="10">
        <f ca="1">SUMPRODUCT($A166:$F166,Results!$B$16:$G$16)</f>
        <v>-3.5083120494507414</v>
      </c>
      <c r="L166" s="10">
        <f ca="1">SUMPRODUCT($A166:$F166,Results!$B$17:$G$17)</f>
        <v>-7.1889251515570312</v>
      </c>
      <c r="M166" s="10">
        <f ca="1">SUMPRODUCT($A166:$F166,Results!$B$18:$G$18)</f>
        <v>-9.8989055340912486</v>
      </c>
      <c r="N166" s="10">
        <f ca="1">SUMPRODUCT($A166:$F166,Results!$B$19:$G$19)</f>
        <v>14.6242656760259</v>
      </c>
      <c r="O166" s="10">
        <f ca="1">SUMPRODUCT($A166:$F166,Results!$B$20:$G$20)</f>
        <v>0.43805630245794364</v>
      </c>
      <c r="P166" s="10" cm="1">
        <f t="array" aca="1" ref="P166" ca="1">SUMPRODUCT(J166:O166,TRANSPOSE(BL$20:BL$25))+$AD$20-$BL$27</f>
        <v>-0.31037556004340239</v>
      </c>
      <c r="Q166" s="10" cm="1">
        <f t="array" aca="1" ref="Q166" ca="1">SUMPRODUCT(J166:O166,TRANSPOSE(ES$20:ES$25))+$AD$20-$ES$27</f>
        <v>0.43977564929047175</v>
      </c>
      <c r="R166" s="10">
        <f ca="1">I166-Results!$E$5*H166</f>
        <v>-0.79273466258614356</v>
      </c>
      <c r="S166" s="10" cm="1">
        <f t="array" aca="1" ref="S166" ca="1">SUMPRODUCT(J166:O166,TRANSPOSE(AR$28:AR$33))+$AD$20-$AC$26</f>
        <v>-1.6305245618121509</v>
      </c>
      <c r="T166" s="10">
        <f ca="1">SUMPRODUCT(J166:O166,Results!K$9:P$9)</f>
        <v>2.6630107509519441E-2</v>
      </c>
      <c r="U166" s="10">
        <f ca="1">SUMPRODUCT(J166:O166,Results!K$9:P$9)+$AD$20-$AC$31</f>
        <v>1.1754548998383962E-2</v>
      </c>
      <c r="V166" s="10">
        <f t="shared" ca="1" si="99"/>
        <v>-13.042590008990718</v>
      </c>
      <c r="W166" s="10">
        <f t="shared" ca="1" si="100"/>
        <v>-13.792741218324592</v>
      </c>
      <c r="X166" s="10">
        <f t="shared" ca="1" si="101"/>
        <v>-12.560230906447977</v>
      </c>
      <c r="Y166" s="10">
        <f t="shared" ca="1" si="102"/>
        <v>-11.72244100722197</v>
      </c>
      <c r="Z166" s="10">
        <f t="shared" ca="1" si="103"/>
        <v>-13.076294807330429</v>
      </c>
      <c r="AA166" s="10">
        <f t="shared" ca="1" si="104"/>
        <v>-13.364720118032505</v>
      </c>
    </row>
    <row r="167" spans="1:27">
      <c r="A167" s="6">
        <f ca="1">LN((RAND()^(-Results!$E$4))-1)</f>
        <v>0.38348091871312229</v>
      </c>
      <c r="B167" s="6">
        <f ca="1">LN((RAND()^(-Results!$E$4))-1)</f>
        <v>-1.1391302581349634</v>
      </c>
      <c r="C167" s="6">
        <f ca="1">LN((RAND()^(-Results!$E$4))-1)</f>
        <v>-0.12257737064300275</v>
      </c>
      <c r="D167" s="6">
        <f ca="1">LN((RAND()^(-Results!$E$4))-1)</f>
        <v>2.2732676178612286</v>
      </c>
      <c r="E167" s="6">
        <f ca="1">LN((RAND()^(-Results!$E$4))-1)</f>
        <v>0.24003810433601674</v>
      </c>
      <c r="F167" s="6">
        <f ca="1">LN((RAND()^(-Results!$E$4))-1)</f>
        <v>1.7125136734365555E-4</v>
      </c>
      <c r="G167" s="6">
        <f ca="1">LN((RAND()^(-Results!$E$4))-1)</f>
        <v>-3.90740283921021</v>
      </c>
      <c r="H167" s="6">
        <f t="shared" ca="1" si="98"/>
        <v>-4.0443712068800011</v>
      </c>
      <c r="I167" s="10">
        <f ca="1">SUMPRODUCT(J167:O167,Results!B$12:G$12)+Results!$E$5*H167</f>
        <v>-59.889980685508725</v>
      </c>
      <c r="J167" s="10">
        <f ca="1">SUMPRODUCT($A167:$F167,Results!$B$15:$G$15)</f>
        <v>4.614544652639216</v>
      </c>
      <c r="K167" s="10">
        <f ca="1">SUMPRODUCT($A167:$F167,Results!$B$16:$G$16)</f>
        <v>0.60202501434795519</v>
      </c>
      <c r="L167" s="10">
        <f ca="1">SUMPRODUCT($A167:$F167,Results!$B$17:$G$17)</f>
        <v>-9.1139821155509448</v>
      </c>
      <c r="M167" s="10">
        <f ca="1">SUMPRODUCT($A167:$F167,Results!$B$18:$G$18)</f>
        <v>-3.1941897454523187</v>
      </c>
      <c r="N167" s="10">
        <f ca="1">SUMPRODUCT($A167:$F167,Results!$B$19:$G$19)</f>
        <v>-2.885768093891433</v>
      </c>
      <c r="O167" s="10">
        <f ca="1">SUMPRODUCT($A167:$F167,Results!$B$20:$G$20)</f>
        <v>2.9067738252401862</v>
      </c>
      <c r="P167" s="10" cm="1">
        <f t="array" aca="1" ref="P167" ca="1">SUMPRODUCT(J167:O167,TRANSPOSE(BL$20:BL$25))+$AD$20-$BL$27</f>
        <v>-43.174080796953817</v>
      </c>
      <c r="Q167" s="10" cm="1">
        <f t="array" aca="1" ref="Q167" ca="1">SUMPRODUCT(J167:O167,TRANSPOSE(ES$20:ES$25))+$AD$20-$ES$27</f>
        <v>-42.971465029557919</v>
      </c>
      <c r="R167" s="10">
        <f ca="1">I167-Results!$E$5*H167</f>
        <v>-43.712495857988721</v>
      </c>
      <c r="S167" s="10" cm="1">
        <f t="array" aca="1" ref="S167" ca="1">SUMPRODUCT(J167:O167,TRANSPOSE(AR$28:AR$33))+$AD$20-$AC$26</f>
        <v>-36.271989741418295</v>
      </c>
      <c r="T167" s="10">
        <f ca="1">SUMPRODUCT(J167:O167,Results!K$9:P$9)</f>
        <v>-43.259210684108211</v>
      </c>
      <c r="U167" s="10">
        <f ca="1">SUMPRODUCT(J167:O167,Results!K$9:P$9)+$AD$20-$AC$31</f>
        <v>-43.274086242619347</v>
      </c>
      <c r="V167" s="10">
        <f t="shared" ca="1" si="99"/>
        <v>-16.715899888554908</v>
      </c>
      <c r="W167" s="10">
        <f t="shared" ca="1" si="100"/>
        <v>-16.918515655950806</v>
      </c>
      <c r="X167" s="10">
        <f t="shared" ca="1" si="101"/>
        <v>-16.177484827520004</v>
      </c>
      <c r="Y167" s="10">
        <f t="shared" ca="1" si="102"/>
        <v>-23.61799094409043</v>
      </c>
      <c r="Z167" s="10">
        <f t="shared" ca="1" si="103"/>
        <v>-59.613309923805033</v>
      </c>
      <c r="AA167" s="10">
        <f t="shared" ca="1" si="104"/>
        <v>-16.615894442889378</v>
      </c>
    </row>
    <row r="168" spans="1:27">
      <c r="A168" s="6">
        <f ca="1">LN((RAND()^(-Results!$E$4))-1)</f>
        <v>-0.59948025273866168</v>
      </c>
      <c r="B168" s="6">
        <f ca="1">LN((RAND()^(-Results!$E$4))-1)</f>
        <v>2.5016111992154255</v>
      </c>
      <c r="C168" s="6">
        <f ca="1">LN((RAND()^(-Results!$E$4))-1)</f>
        <v>3.5610507837537484</v>
      </c>
      <c r="D168" s="6">
        <f ca="1">LN((RAND()^(-Results!$E$4))-1)</f>
        <v>-4.5722889686255028</v>
      </c>
      <c r="E168" s="6">
        <f ca="1">LN((RAND()^(-Results!$E$4))-1)</f>
        <v>-0.6687389213480065</v>
      </c>
      <c r="F168" s="6">
        <f ca="1">LN((RAND()^(-Results!$E$4))-1)</f>
        <v>3.3210932612003115</v>
      </c>
      <c r="G168" s="6">
        <f ca="1">LN((RAND()^(-Results!$E$4))-1)</f>
        <v>-7.4119357191579971E-2</v>
      </c>
      <c r="H168" s="6">
        <f t="shared" ca="1" si="98"/>
        <v>-0.2110877248613714</v>
      </c>
      <c r="I168" s="10">
        <f ca="1">SUMPRODUCT(J168:O168,Results!B$12:G$12)+Results!$E$5*H168</f>
        <v>101.91159841007877</v>
      </c>
      <c r="J168" s="10">
        <f ca="1">SUMPRODUCT($A168:$F168,Results!$B$15:$G$15)</f>
        <v>-2.3788494818617569</v>
      </c>
      <c r="K168" s="10">
        <f ca="1">SUMPRODUCT($A168:$F168,Results!$B$16:$G$16)</f>
        <v>4.0207501210757215</v>
      </c>
      <c r="L168" s="10">
        <f ca="1">SUMPRODUCT($A168:$F168,Results!$B$17:$G$17)</f>
        <v>24.978002421276429</v>
      </c>
      <c r="M168" s="10">
        <f ca="1">SUMPRODUCT($A168:$F168,Results!$B$18:$G$18)</f>
        <v>4.9156375062622191</v>
      </c>
      <c r="N168" s="10">
        <f ca="1">SUMPRODUCT($A168:$F168,Results!$B$19:$G$19)</f>
        <v>5.4760822235380227</v>
      </c>
      <c r="O168" s="10">
        <f ca="1">SUMPRODUCT($A168:$F168,Results!$B$20:$G$20)</f>
        <v>-7.7237835527608043</v>
      </c>
      <c r="P168" s="10" cm="1">
        <f t="array" aca="1" ref="P168" ca="1">SUMPRODUCT(J168:O168,TRANSPOSE(BL$20:BL$25))+$AD$20-$BL$27</f>
        <v>99.068483551373518</v>
      </c>
      <c r="Q168" s="10" cm="1">
        <f t="array" aca="1" ref="Q168" ca="1">SUMPRODUCT(J168:O168,TRANSPOSE(ES$20:ES$25))+$AD$20-$ES$27</f>
        <v>100.25158247402611</v>
      </c>
      <c r="R168" s="10">
        <f ca="1">I168-Results!$E$5*H168</f>
        <v>102.75594930952425</v>
      </c>
      <c r="S168" s="10" cm="1">
        <f t="array" aca="1" ref="S168" ca="1">SUMPRODUCT(J168:O168,TRANSPOSE(AR$28:AR$33))+$AD$20-$AC$26</f>
        <v>74.347796937116215</v>
      </c>
      <c r="T168" s="10">
        <f ca="1">SUMPRODUCT(J168:O168,Results!K$9:P$9)</f>
        <v>101.32816486884761</v>
      </c>
      <c r="U168" s="10">
        <f ca="1">SUMPRODUCT(J168:O168,Results!K$9:P$9)+$AD$20-$AC$31</f>
        <v>101.31328931033647</v>
      </c>
      <c r="V168" s="10">
        <f t="shared" ca="1" si="99"/>
        <v>2.843114858705249</v>
      </c>
      <c r="W168" s="10">
        <f t="shared" ca="1" si="100"/>
        <v>1.660015936052659</v>
      </c>
      <c r="X168" s="10">
        <f t="shared" ca="1" si="101"/>
        <v>-0.84435089944548736</v>
      </c>
      <c r="Y168" s="10">
        <f t="shared" ca="1" si="102"/>
        <v>27.563801472962552</v>
      </c>
      <c r="Z168" s="10">
        <f t="shared" ca="1" si="103"/>
        <v>102.18826917178247</v>
      </c>
      <c r="AA168" s="10">
        <f t="shared" ca="1" si="104"/>
        <v>0.59830909974229485</v>
      </c>
    </row>
    <row r="169" spans="1:27">
      <c r="A169" s="6">
        <f ca="1">LN((RAND()^(-Results!$E$4))-1)</f>
        <v>-1.5239719360352966</v>
      </c>
      <c r="B169" s="6">
        <f ca="1">LN((RAND()^(-Results!$E$4))-1)</f>
        <v>2.36174193109182</v>
      </c>
      <c r="C169" s="6">
        <f ca="1">LN((RAND()^(-Results!$E$4))-1)</f>
        <v>0.33564567330372752</v>
      </c>
      <c r="D169" s="6">
        <f ca="1">LN((RAND()^(-Results!$E$4))-1)</f>
        <v>-1.612492513466006</v>
      </c>
      <c r="E169" s="6">
        <f ca="1">LN((RAND()^(-Results!$E$4))-1)</f>
        <v>0.63745570429224274</v>
      </c>
      <c r="F169" s="6">
        <f ca="1">LN((RAND()^(-Results!$E$4))-1)</f>
        <v>1.885607791661815</v>
      </c>
      <c r="G169" s="6">
        <f ca="1">LN((RAND()^(-Results!$E$4))-1)</f>
        <v>2.7509126562221087</v>
      </c>
      <c r="H169" s="6">
        <f t="shared" ca="1" si="98"/>
        <v>2.6139442885523172</v>
      </c>
      <c r="I169" s="10">
        <f ca="1">SUMPRODUCT(J169:O169,Results!B$12:G$12)+Results!$E$5*H169</f>
        <v>47.369279766390363</v>
      </c>
      <c r="J169" s="10">
        <f ca="1">SUMPRODUCT($A169:$F169,Results!$B$15:$G$15)</f>
        <v>-7.0521476492105961</v>
      </c>
      <c r="K169" s="10">
        <f ca="1">SUMPRODUCT($A169:$F169,Results!$B$16:$G$16)</f>
        <v>5.2775899032294138</v>
      </c>
      <c r="L169" s="10">
        <f ca="1">SUMPRODUCT($A169:$F169,Results!$B$17:$G$17)</f>
        <v>9.5725779974123437</v>
      </c>
      <c r="M169" s="10">
        <f ca="1">SUMPRODUCT($A169:$F169,Results!$B$18:$G$18)</f>
        <v>4.5169699932053966</v>
      </c>
      <c r="N169" s="10">
        <f ca="1">SUMPRODUCT($A169:$F169,Results!$B$19:$G$19)</f>
        <v>-3.2817024011986646</v>
      </c>
      <c r="O169" s="10">
        <f ca="1">SUMPRODUCT($A169:$F169,Results!$B$20:$G$20)</f>
        <v>-0.30672989015095198</v>
      </c>
      <c r="P169" s="10" cm="1">
        <f t="array" aca="1" ref="P169" ca="1">SUMPRODUCT(J169:O169,TRANSPOSE(BL$20:BL$25))+$AD$20-$BL$27</f>
        <v>36.429710384344084</v>
      </c>
      <c r="Q169" s="10" cm="1">
        <f t="array" aca="1" ref="Q169" ca="1">SUMPRODUCT(J169:O169,TRANSPOSE(ES$20:ES$25))+$AD$20-$ES$27</f>
        <v>36.479258415993968</v>
      </c>
      <c r="R169" s="10">
        <f ca="1">I169-Results!$E$5*H169</f>
        <v>36.913502612181091</v>
      </c>
      <c r="S169" s="10" cm="1">
        <f t="array" aca="1" ref="S169" ca="1">SUMPRODUCT(J169:O169,TRANSPOSE(AR$28:AR$33))+$AD$20-$AC$26</f>
        <v>20.0070991097163</v>
      </c>
      <c r="T169" s="10">
        <f ca="1">SUMPRODUCT(J169:O169,Results!K$9:P$9)</f>
        <v>36.661642475082452</v>
      </c>
      <c r="U169" s="10">
        <f ca="1">SUMPRODUCT(J169:O169,Results!K$9:P$9)+$AD$20-$AC$31</f>
        <v>36.646766916571316</v>
      </c>
      <c r="V169" s="10">
        <f t="shared" ca="1" si="99"/>
        <v>10.93956938204628</v>
      </c>
      <c r="W169" s="10">
        <f t="shared" ca="1" si="100"/>
        <v>10.890021350396395</v>
      </c>
      <c r="X169" s="10">
        <f t="shared" ca="1" si="101"/>
        <v>10.455777154209272</v>
      </c>
      <c r="Y169" s="10">
        <f t="shared" ca="1" si="102"/>
        <v>27.362180656674063</v>
      </c>
      <c r="Z169" s="10">
        <f t="shared" ca="1" si="103"/>
        <v>47.645950528094055</v>
      </c>
      <c r="AA169" s="10">
        <f t="shared" ca="1" si="104"/>
        <v>10.722512849819047</v>
      </c>
    </row>
    <row r="170" spans="1:27">
      <c r="A170" s="6">
        <f ca="1">LN((RAND()^(-Results!$E$4))-1)</f>
        <v>1.0235550506540618</v>
      </c>
      <c r="B170" s="6">
        <f ca="1">LN((RAND()^(-Results!$E$4))-1)</f>
        <v>-2.2564293874825214</v>
      </c>
      <c r="C170" s="6">
        <f ca="1">LN((RAND()^(-Results!$E$4))-1)</f>
        <v>-0.27242136403515921</v>
      </c>
      <c r="D170" s="6">
        <f ca="1">LN((RAND()^(-Results!$E$4))-1)</f>
        <v>0.69194828917125384</v>
      </c>
      <c r="E170" s="6">
        <f ca="1">LN((RAND()^(-Results!$E$4))-1)</f>
        <v>-0.18284969181682847</v>
      </c>
      <c r="F170" s="6">
        <f ca="1">LN((RAND()^(-Results!$E$4))-1)</f>
        <v>1.6290271925947655</v>
      </c>
      <c r="G170" s="6">
        <f ca="1">LN((RAND()^(-Results!$E$4))-1)</f>
        <v>-1.0545313258352456</v>
      </c>
      <c r="H170" s="6">
        <f t="shared" ca="1" si="98"/>
        <v>-1.191499693505037</v>
      </c>
      <c r="I170" s="10">
        <f ca="1">SUMPRODUCT(J170:O170,Results!B$12:G$12)+Results!$E$5*H170</f>
        <v>-22.431161018409881</v>
      </c>
      <c r="J170" s="10">
        <f ca="1">SUMPRODUCT($A170:$F170,Results!$B$15:$G$15)</f>
        <v>1.9734710624075495</v>
      </c>
      <c r="K170" s="10">
        <f ca="1">SUMPRODUCT($A170:$F170,Results!$B$16:$G$16)</f>
        <v>-0.19574350719926592</v>
      </c>
      <c r="L170" s="10">
        <f ca="1">SUMPRODUCT($A170:$F170,Results!$B$17:$G$17)</f>
        <v>-5.3568842633070224</v>
      </c>
      <c r="M170" s="10">
        <f ca="1">SUMPRODUCT($A170:$F170,Results!$B$18:$G$18)</f>
        <v>-1.9794663866225146</v>
      </c>
      <c r="N170" s="10">
        <f ca="1">SUMPRODUCT($A170:$F170,Results!$B$19:$G$19)</f>
        <v>-0.4174423700823261</v>
      </c>
      <c r="O170" s="10">
        <f ca="1">SUMPRODUCT($A170:$F170,Results!$B$20:$G$20)</f>
        <v>-0.49855346511803517</v>
      </c>
      <c r="P170" s="10" cm="1">
        <f t="array" aca="1" ref="P170" ca="1">SUMPRODUCT(J170:O170,TRANSPOSE(BL$20:BL$25))+$AD$20-$BL$27</f>
        <v>-19.515951177622856</v>
      </c>
      <c r="Q170" s="10" cm="1">
        <f t="array" aca="1" ref="Q170" ca="1">SUMPRODUCT(J170:O170,TRANSPOSE(ES$20:ES$25))+$AD$20-$ES$27</f>
        <v>-18.069757681033089</v>
      </c>
      <c r="R170" s="10">
        <f ca="1">I170-Results!$E$5*H170</f>
        <v>-17.665162244389734</v>
      </c>
      <c r="S170" s="10" cm="1">
        <f t="array" aca="1" ref="S170" ca="1">SUMPRODUCT(J170:O170,TRANSPOSE(AR$28:AR$33))+$AD$20-$AC$26</f>
        <v>-12.599253842411397</v>
      </c>
      <c r="T170" s="10">
        <f ca="1">SUMPRODUCT(J170:O170,Results!K$9:P$9)</f>
        <v>-17.252534520687668</v>
      </c>
      <c r="U170" s="10">
        <f ca="1">SUMPRODUCT(J170:O170,Results!K$9:P$9)+$AD$20-$AC$31</f>
        <v>-17.267410079198804</v>
      </c>
      <c r="V170" s="10">
        <f t="shared" ca="1" si="99"/>
        <v>-2.9152098407870248</v>
      </c>
      <c r="W170" s="10">
        <f t="shared" ca="1" si="100"/>
        <v>-4.3614033373767924</v>
      </c>
      <c r="X170" s="10">
        <f t="shared" ca="1" si="101"/>
        <v>-4.7659987740201473</v>
      </c>
      <c r="Y170" s="10">
        <f t="shared" ca="1" si="102"/>
        <v>-9.8319071759984844</v>
      </c>
      <c r="Z170" s="10">
        <f t="shared" ca="1" si="103"/>
        <v>-22.15449025670619</v>
      </c>
      <c r="AA170" s="10">
        <f t="shared" ca="1" si="104"/>
        <v>-5.1637509392110772</v>
      </c>
    </row>
    <row r="171" spans="1:27">
      <c r="A171" s="6">
        <f ca="1">LN((RAND()^(-Results!$E$4))-1)</f>
        <v>0.8226027398790664</v>
      </c>
      <c r="B171" s="6">
        <f ca="1">LN((RAND()^(-Results!$E$4))-1)</f>
        <v>-3.6310280540660202</v>
      </c>
      <c r="C171" s="6">
        <f ca="1">LN((RAND()^(-Results!$E$4))-1)</f>
        <v>-1.1571318650445135</v>
      </c>
      <c r="D171" s="6">
        <f ca="1">LN((RAND()^(-Results!$E$4))-1)</f>
        <v>-1.0808207125988369</v>
      </c>
      <c r="E171" s="6">
        <f ca="1">LN((RAND()^(-Results!$E$4))-1)</f>
        <v>-1.0468091800988415</v>
      </c>
      <c r="F171" s="6">
        <f ca="1">LN((RAND()^(-Results!$E$4))-1)</f>
        <v>1.555498679663605E-2</v>
      </c>
      <c r="G171" s="6">
        <f ca="1">LN((RAND()^(-Results!$E$4))-1)</f>
        <v>-1.9727001903467454</v>
      </c>
      <c r="H171" s="6">
        <f t="shared" ca="1" si="98"/>
        <v>-2.1096685580165366</v>
      </c>
      <c r="I171" s="10">
        <f ca="1">SUMPRODUCT(J171:O171,Results!B$12:G$12)+Results!$E$5*H171</f>
        <v>12.551738031794903</v>
      </c>
      <c r="J171" s="10">
        <f ca="1">SUMPRODUCT($A171:$F171,Results!$B$15:$G$15)</f>
        <v>-4.2497972171630725</v>
      </c>
      <c r="K171" s="10">
        <f ca="1">SUMPRODUCT($A171:$F171,Results!$B$16:$G$16)</f>
        <v>-7.3818910319834252</v>
      </c>
      <c r="L171" s="10">
        <f ca="1">SUMPRODUCT($A171:$F171,Results!$B$17:$G$17)</f>
        <v>-0.51096427039065551</v>
      </c>
      <c r="M171" s="10">
        <f ca="1">SUMPRODUCT($A171:$F171,Results!$B$18:$G$18)</f>
        <v>0.74188766441470366</v>
      </c>
      <c r="N171" s="10">
        <f ca="1">SUMPRODUCT($A171:$F171,Results!$B$19:$G$19)</f>
        <v>5.4603867285875136</v>
      </c>
      <c r="O171" s="10">
        <f ca="1">SUMPRODUCT($A171:$F171,Results!$B$20:$G$20)</f>
        <v>-5.6988158071566772</v>
      </c>
      <c r="P171" s="10" cm="1">
        <f t="array" aca="1" ref="P171" ca="1">SUMPRODUCT(J171:O171,TRANSPOSE(BL$20:BL$25))+$AD$20-$BL$27</f>
        <v>19.003289253212287</v>
      </c>
      <c r="Q171" s="10" cm="1">
        <f t="array" aca="1" ref="Q171" ca="1">SUMPRODUCT(J171:O171,TRANSPOSE(ES$20:ES$25))+$AD$20-$ES$27</f>
        <v>20.238910108419311</v>
      </c>
      <c r="R171" s="10">
        <f ca="1">I171-Results!$E$5*H171</f>
        <v>20.99041226386105</v>
      </c>
      <c r="S171" s="10" cm="1">
        <f t="array" aca="1" ref="S171" ca="1">SUMPRODUCT(J171:O171,TRANSPOSE(AR$28:AR$33))+$AD$20-$AC$26</f>
        <v>35.384213713839394</v>
      </c>
      <c r="T171" s="10">
        <f ca="1">SUMPRODUCT(J171:O171,Results!K$9:P$9)</f>
        <v>21.310231362077396</v>
      </c>
      <c r="U171" s="10">
        <f ca="1">SUMPRODUCT(J171:O171,Results!K$9:P$9)+$AD$20-$AC$31</f>
        <v>21.29535580356626</v>
      </c>
      <c r="V171" s="10">
        <f t="shared" ca="1" si="99"/>
        <v>-6.4515512214173842</v>
      </c>
      <c r="W171" s="10">
        <f t="shared" ca="1" si="100"/>
        <v>-7.6871720766244085</v>
      </c>
      <c r="X171" s="10">
        <f t="shared" ca="1" si="101"/>
        <v>-8.4386742320661465</v>
      </c>
      <c r="Y171" s="10">
        <f t="shared" ca="1" si="102"/>
        <v>-22.832475682044489</v>
      </c>
      <c r="Z171" s="10">
        <f t="shared" ca="1" si="103"/>
        <v>12.828408793498594</v>
      </c>
      <c r="AA171" s="10">
        <f t="shared" ca="1" si="104"/>
        <v>-8.7436177717713566</v>
      </c>
    </row>
    <row r="172" spans="1:27">
      <c r="A172" s="6">
        <f ca="1">LN((RAND()^(-Results!$E$4))-1)</f>
        <v>0.18428805314223434</v>
      </c>
      <c r="B172" s="6">
        <f ca="1">LN((RAND()^(-Results!$E$4))-1)</f>
        <v>-2.0424416752416659</v>
      </c>
      <c r="C172" s="6">
        <f ca="1">LN((RAND()^(-Results!$E$4))-1)</f>
        <v>-0.61338627970330306</v>
      </c>
      <c r="D172" s="6">
        <f ca="1">LN((RAND()^(-Results!$E$4))-1)</f>
        <v>1.6464082584117212</v>
      </c>
      <c r="E172" s="6">
        <f ca="1">LN((RAND()^(-Results!$E$4))-1)</f>
        <v>1.8830763124774335</v>
      </c>
      <c r="F172" s="6">
        <f ca="1">LN((RAND()^(-Results!$E$4))-1)</f>
        <v>0.29891251111400374</v>
      </c>
      <c r="G172" s="6">
        <f ca="1">LN((RAND()^(-Results!$E$4))-1)</f>
        <v>-0.35574866767303748</v>
      </c>
      <c r="H172" s="6">
        <f t="shared" ca="1" si="98"/>
        <v>-0.4927170353428289</v>
      </c>
      <c r="I172" s="10">
        <f ca="1">SUMPRODUCT(J172:O172,Results!B$12:G$12)+Results!$E$5*H172</f>
        <v>-55.61702912169951</v>
      </c>
      <c r="J172" s="10">
        <f ca="1">SUMPRODUCT($A172:$F172,Results!$B$15:$G$15)</f>
        <v>-0.12887944400543955</v>
      </c>
      <c r="K172" s="10">
        <f ca="1">SUMPRODUCT($A172:$F172,Results!$B$16:$G$16)</f>
        <v>-0.47038421249954243</v>
      </c>
      <c r="L172" s="10">
        <f ca="1">SUMPRODUCT($A172:$F172,Results!$B$17:$G$17)</f>
        <v>-10.453020880525807</v>
      </c>
      <c r="M172" s="10">
        <f ca="1">SUMPRODUCT($A172:$F172,Results!$B$18:$G$18)</f>
        <v>2.5144934981006388</v>
      </c>
      <c r="N172" s="10">
        <f ca="1">SUMPRODUCT($A172:$F172,Results!$B$19:$G$19)</f>
        <v>-12.034873772000259</v>
      </c>
      <c r="O172" s="10">
        <f ca="1">SUMPRODUCT($A172:$F172,Results!$B$20:$G$20)</f>
        <v>1.5075161196881735</v>
      </c>
      <c r="P172" s="10" cm="1">
        <f t="array" aca="1" ref="P172" ca="1">SUMPRODUCT(J172:O172,TRANSPOSE(BL$20:BL$25))+$AD$20-$BL$27</f>
        <v>-53.473578782002008</v>
      </c>
      <c r="Q172" s="10" cm="1">
        <f t="array" aca="1" ref="Q172" ca="1">SUMPRODUCT(J172:O172,TRANSPOSE(ES$20:ES$25))+$AD$20-$ES$27</f>
        <v>-52.962248342454885</v>
      </c>
      <c r="R172" s="10">
        <f ca="1">I172-Results!$E$5*H172</f>
        <v>-53.646160980328197</v>
      </c>
      <c r="S172" s="10" cm="1">
        <f t="array" aca="1" ref="S172" ca="1">SUMPRODUCT(J172:O172,TRANSPOSE(AR$28:AR$33))+$AD$20-$AC$26</f>
        <v>-33.920744505342064</v>
      </c>
      <c r="T172" s="10">
        <f ca="1">SUMPRODUCT(J172:O172,Results!K$9:P$9)</f>
        <v>-52.923136599949558</v>
      </c>
      <c r="U172" s="10">
        <f ca="1">SUMPRODUCT(J172:O172,Results!K$9:P$9)+$AD$20-$AC$31</f>
        <v>-52.938012158460694</v>
      </c>
      <c r="V172" s="10">
        <f t="shared" ca="1" si="99"/>
        <v>-2.1434503396975018</v>
      </c>
      <c r="W172" s="10">
        <f t="shared" ca="1" si="100"/>
        <v>-2.654780779244625</v>
      </c>
      <c r="X172" s="10">
        <f t="shared" ca="1" si="101"/>
        <v>-1.9708681413713123</v>
      </c>
      <c r="Y172" s="10">
        <f t="shared" ca="1" si="102"/>
        <v>-21.696284616357445</v>
      </c>
      <c r="Z172" s="10">
        <f t="shared" ca="1" si="103"/>
        <v>-55.340358359995818</v>
      </c>
      <c r="AA172" s="10">
        <f t="shared" ca="1" si="104"/>
        <v>-2.6790169632388157</v>
      </c>
    </row>
    <row r="173" spans="1:27">
      <c r="A173" s="6">
        <f ca="1">LN((RAND()^(-Results!$E$4))-1)</f>
        <v>0.61102476248784621</v>
      </c>
      <c r="B173" s="6">
        <f ca="1">LN((RAND()^(-Results!$E$4))-1)</f>
        <v>0.11135970468013595</v>
      </c>
      <c r="C173" s="6">
        <f ca="1">LN((RAND()^(-Results!$E$4))-1)</f>
        <v>-1.6456862792608247</v>
      </c>
      <c r="D173" s="6">
        <f ca="1">LN((RAND()^(-Results!$E$4))-1)</f>
        <v>1.6466399581885351</v>
      </c>
      <c r="E173" s="6">
        <f ca="1">LN((RAND()^(-Results!$E$4))-1)</f>
        <v>1.5713116300333343</v>
      </c>
      <c r="F173" s="6">
        <f ca="1">LN((RAND()^(-Results!$E$4))-1)</f>
        <v>0.35237429800776299</v>
      </c>
      <c r="G173" s="6">
        <f ca="1">LN((RAND()^(-Results!$E$4))-1)</f>
        <v>-1.8639198791216172</v>
      </c>
      <c r="H173" s="6">
        <f t="shared" ca="1" si="98"/>
        <v>-2.0008882467914084</v>
      </c>
      <c r="I173" s="10">
        <f ca="1">SUMPRODUCT(J173:O173,Results!B$12:G$12)+Results!$E$5*H173</f>
        <v>-67.352746222564946</v>
      </c>
      <c r="J173" s="10">
        <f ca="1">SUMPRODUCT($A173:$F173,Results!$B$15:$G$15)</f>
        <v>0.88711076588999782</v>
      </c>
      <c r="K173" s="10">
        <f ca="1">SUMPRODUCT($A173:$F173,Results!$B$16:$G$16)</f>
        <v>3.6588405152959194</v>
      </c>
      <c r="L173" s="10">
        <f ca="1">SUMPRODUCT($A173:$F173,Results!$B$17:$G$17)</f>
        <v>-11.846691726813887</v>
      </c>
      <c r="M173" s="10">
        <f ca="1">SUMPRODUCT($A173:$F173,Results!$B$18:$G$18)</f>
        <v>-0.39904331872698684</v>
      </c>
      <c r="N173" s="10">
        <f ca="1">SUMPRODUCT($A173:$F173,Results!$B$19:$G$19)</f>
        <v>-9.3140188985208159</v>
      </c>
      <c r="O173" s="10">
        <f ca="1">SUMPRODUCT($A173:$F173,Results!$B$20:$G$20)</f>
        <v>5.8594466855199414</v>
      </c>
      <c r="P173" s="10" cm="1">
        <f t="array" aca="1" ref="P173" ca="1">SUMPRODUCT(J173:O173,TRANSPOSE(BL$20:BL$25))+$AD$20-$BL$27</f>
        <v>-58.773194571763433</v>
      </c>
      <c r="Q173" s="10" cm="1">
        <f t="array" aca="1" ref="Q173" ca="1">SUMPRODUCT(J173:O173,TRANSPOSE(ES$20:ES$25))+$AD$20-$ES$27</f>
        <v>-58.817782301025375</v>
      </c>
      <c r="R173" s="10">
        <f ca="1">I173-Results!$E$5*H173</f>
        <v>-59.349193235399312</v>
      </c>
      <c r="S173" s="10" cm="1">
        <f t="array" aca="1" ref="S173" ca="1">SUMPRODUCT(J173:O173,TRANSPOSE(AR$28:AR$33))+$AD$20-$AC$26</f>
        <v>-53.817976984113869</v>
      </c>
      <c r="T173" s="10">
        <f ca="1">SUMPRODUCT(J173:O173,Results!K$9:P$9)</f>
        <v>-58.671667103486428</v>
      </c>
      <c r="U173" s="10">
        <f ca="1">SUMPRODUCT(J173:O173,Results!K$9:P$9)+$AD$20-$AC$31</f>
        <v>-58.686542661997564</v>
      </c>
      <c r="V173" s="10">
        <f t="shared" ca="1" si="99"/>
        <v>-8.5795516508015126</v>
      </c>
      <c r="W173" s="10">
        <f t="shared" ca="1" si="100"/>
        <v>-8.5349639215395712</v>
      </c>
      <c r="X173" s="10">
        <f t="shared" ca="1" si="101"/>
        <v>-8.0035529871656337</v>
      </c>
      <c r="Y173" s="10">
        <f t="shared" ca="1" si="102"/>
        <v>-13.534769238451076</v>
      </c>
      <c r="Z173" s="10">
        <f t="shared" ca="1" si="103"/>
        <v>-67.076075460861247</v>
      </c>
      <c r="AA173" s="10">
        <f t="shared" ca="1" si="104"/>
        <v>-8.6662035605673822</v>
      </c>
    </row>
    <row r="174" spans="1:27">
      <c r="A174" s="6">
        <f ca="1">LN((RAND()^(-Results!$E$4))-1)</f>
        <v>1.2931487193502078</v>
      </c>
      <c r="B174" s="6">
        <f ca="1">LN((RAND()^(-Results!$E$4))-1)</f>
        <v>0.39907851018634721</v>
      </c>
      <c r="C174" s="6">
        <f ca="1">LN((RAND()^(-Results!$E$4))-1)</f>
        <v>3.9552063982459962</v>
      </c>
      <c r="D174" s="6">
        <f ca="1">LN((RAND()^(-Results!$E$4))-1)</f>
        <v>0.60128973368328342</v>
      </c>
      <c r="E174" s="6">
        <f ca="1">LN((RAND()^(-Results!$E$4))-1)</f>
        <v>-0.92773860489211135</v>
      </c>
      <c r="F174" s="6">
        <f ca="1">LN((RAND()^(-Results!$E$4))-1)</f>
        <v>-0.48401623555390949</v>
      </c>
      <c r="G174" s="6">
        <f ca="1">LN((RAND()^(-Results!$E$4))-1)</f>
        <v>-0.41168059610685864</v>
      </c>
      <c r="H174" s="6">
        <f t="shared" ca="1" si="98"/>
        <v>-0.54864896377665007</v>
      </c>
      <c r="I174" s="10">
        <f ca="1">SUMPRODUCT(J174:O174,Results!B$12:G$12)+Results!$E$5*H174</f>
        <v>-3.3764186543794636</v>
      </c>
      <c r="J174" s="10">
        <f ca="1">SUMPRODUCT($A174:$F174,Results!$B$15:$G$15)</f>
        <v>15.582182842817884</v>
      </c>
      <c r="K174" s="10">
        <f ca="1">SUMPRODUCT($A174:$F174,Results!$B$16:$G$16)</f>
        <v>-0.1794726168538433</v>
      </c>
      <c r="L174" s="10">
        <f ca="1">SUMPRODUCT($A174:$F174,Results!$B$17:$G$17)</f>
        <v>3.8067233393082658</v>
      </c>
      <c r="M174" s="10">
        <f ca="1">SUMPRODUCT($A174:$F174,Results!$B$18:$G$18)</f>
        <v>-5.2210090327368244</v>
      </c>
      <c r="N174" s="10">
        <f ca="1">SUMPRODUCT($A174:$F174,Results!$B$19:$G$19)</f>
        <v>5.6850359534393089</v>
      </c>
      <c r="O174" s="10">
        <f ca="1">SUMPRODUCT($A174:$F174,Results!$B$20:$G$20)</f>
        <v>-1.5472001613627258</v>
      </c>
      <c r="P174" s="10" cm="1">
        <f t="array" aca="1" ref="P174" ca="1">SUMPRODUCT(J174:O174,TRANSPOSE(BL$20:BL$25))+$AD$20-$BL$27</f>
        <v>-1.7815341868786279</v>
      </c>
      <c r="Q174" s="10" cm="1">
        <f t="array" aca="1" ref="Q174" ca="1">SUMPRODUCT(J174:O174,TRANSPOSE(ES$20:ES$25))+$AD$20-$ES$27</f>
        <v>-1.7404312656682761</v>
      </c>
      <c r="R174" s="10">
        <f ca="1">I174-Results!$E$5*H174</f>
        <v>-1.1818227992728634</v>
      </c>
      <c r="S174" s="10" cm="1">
        <f t="array" aca="1" ref="S174" ca="1">SUMPRODUCT(J174:O174,TRANSPOSE(AR$28:AR$33))+$AD$20-$AC$26</f>
        <v>-4.3443273991063984</v>
      </c>
      <c r="T174" s="10">
        <f ca="1">SUMPRODUCT(J174:O174,Results!K$9:P$9)</f>
        <v>-2.1654119863103563</v>
      </c>
      <c r="U174" s="10">
        <f ca="1">SUMPRODUCT(J174:O174,Results!K$9:P$9)+$AD$20-$AC$31</f>
        <v>-2.1802875448214918</v>
      </c>
      <c r="V174" s="10">
        <f t="shared" ca="1" si="99"/>
        <v>-1.5948844675008358</v>
      </c>
      <c r="W174" s="10">
        <f t="shared" ca="1" si="100"/>
        <v>-1.6359873887111875</v>
      </c>
      <c r="X174" s="10">
        <f t="shared" ca="1" si="101"/>
        <v>-2.1945958551066003</v>
      </c>
      <c r="Y174" s="10">
        <f t="shared" ca="1" si="102"/>
        <v>0.96790874472693478</v>
      </c>
      <c r="Z174" s="10">
        <f t="shared" ca="1" si="103"/>
        <v>-3.0997478926757722</v>
      </c>
      <c r="AA174" s="10">
        <f t="shared" ca="1" si="104"/>
        <v>-1.1961311095579719</v>
      </c>
    </row>
    <row r="175" spans="1:27">
      <c r="A175" s="6">
        <f ca="1">LN((RAND()^(-Results!$E$4))-1)</f>
        <v>-4.9902236045478503</v>
      </c>
      <c r="B175" s="6">
        <f ca="1">LN((RAND()^(-Results!$E$4))-1)</f>
        <v>-2.375396080790551</v>
      </c>
      <c r="C175" s="6">
        <f ca="1">LN((RAND()^(-Results!$E$4))-1)</f>
        <v>0.18764641978169269</v>
      </c>
      <c r="D175" s="6">
        <f ca="1">LN((RAND()^(-Results!$E$4))-1)</f>
        <v>-0.44477844876282846</v>
      </c>
      <c r="E175" s="6">
        <f ca="1">LN((RAND()^(-Results!$E$4))-1)</f>
        <v>0.38462905842284828</v>
      </c>
      <c r="F175" s="6">
        <f ca="1">LN((RAND()^(-Results!$E$4))-1)</f>
        <v>-0.9682907804616836</v>
      </c>
      <c r="G175" s="6">
        <f ca="1">LN((RAND()^(-Results!$E$4))-1)</f>
        <v>1.6272076890386555</v>
      </c>
      <c r="H175" s="6">
        <f t="shared" ca="1" si="98"/>
        <v>1.4902393213688641</v>
      </c>
      <c r="I175" s="10">
        <f ca="1">SUMPRODUCT(J175:O175,Results!B$12:G$12)+Results!$E$5*H175</f>
        <v>67.893668512870889</v>
      </c>
      <c r="J175" s="10">
        <f ca="1">SUMPRODUCT($A175:$F175,Results!$B$15:$G$15)</f>
        <v>-19.533686366748551</v>
      </c>
      <c r="K175" s="10">
        <f ca="1">SUMPRODUCT($A175:$F175,Results!$B$16:$G$16)</f>
        <v>-7.946669768925009</v>
      </c>
      <c r="L175" s="10">
        <f ca="1">SUMPRODUCT($A175:$F175,Results!$B$17:$G$17)</f>
        <v>11.23500604308199</v>
      </c>
      <c r="M175" s="10">
        <f ca="1">SUMPRODUCT($A175:$F175,Results!$B$18:$G$18)</f>
        <v>11.171692941469537</v>
      </c>
      <c r="N175" s="10">
        <f ca="1">SUMPRODUCT($A175:$F175,Results!$B$19:$G$19)</f>
        <v>-4.9577615279869995</v>
      </c>
      <c r="O175" s="10">
        <f ca="1">SUMPRODUCT($A175:$F175,Results!$B$20:$G$20)</f>
        <v>-8.7776495893624773</v>
      </c>
      <c r="P175" s="10" cm="1">
        <f t="array" aca="1" ref="P175" ca="1">SUMPRODUCT(J175:O175,TRANSPOSE(BL$20:BL$25))+$AD$20-$BL$27</f>
        <v>64.222894416795583</v>
      </c>
      <c r="Q175" s="10" cm="1">
        <f t="array" aca="1" ref="Q175" ca="1">SUMPRODUCT(J175:O175,TRANSPOSE(ES$20:ES$25))+$AD$20-$ES$27</f>
        <v>63.795250025207764</v>
      </c>
      <c r="R175" s="10">
        <f ca="1">I175-Results!$E$5*H175</f>
        <v>61.93271122739543</v>
      </c>
      <c r="S175" s="10" cm="1">
        <f t="array" aca="1" ref="S175" ca="1">SUMPRODUCT(J175:O175,TRANSPOSE(AR$28:AR$33))+$AD$20-$AC$26</f>
        <v>80.795075886185742</v>
      </c>
      <c r="T175" s="10">
        <f ca="1">SUMPRODUCT(J175:O175,Results!K$9:P$9)</f>
        <v>62.356584869433746</v>
      </c>
      <c r="U175" s="10">
        <f ca="1">SUMPRODUCT(J175:O175,Results!K$9:P$9)+$AD$20-$AC$31</f>
        <v>62.34170931092261</v>
      </c>
      <c r="V175" s="10">
        <f t="shared" ca="1" si="99"/>
        <v>3.6707740960753057</v>
      </c>
      <c r="W175" s="10">
        <f t="shared" ca="1" si="100"/>
        <v>4.0984184876631247</v>
      </c>
      <c r="X175" s="10">
        <f t="shared" ca="1" si="101"/>
        <v>5.9609572854754589</v>
      </c>
      <c r="Y175" s="10">
        <f t="shared" ca="1" si="102"/>
        <v>-12.901407373314854</v>
      </c>
      <c r="Z175" s="10">
        <f t="shared" ca="1" si="103"/>
        <v>68.170339274574587</v>
      </c>
      <c r="AA175" s="10">
        <f t="shared" ca="1" si="104"/>
        <v>5.5519592019482786</v>
      </c>
    </row>
    <row r="176" spans="1:27">
      <c r="A176" s="6">
        <f ca="1">LN((RAND()^(-Results!$E$4))-1)</f>
        <v>0.46450876728302887</v>
      </c>
      <c r="B176" s="6">
        <f ca="1">LN((RAND()^(-Results!$E$4))-1)</f>
        <v>1.8642276735427421</v>
      </c>
      <c r="C176" s="6">
        <f ca="1">LN((RAND()^(-Results!$E$4))-1)</f>
        <v>-0.35401004501700184</v>
      </c>
      <c r="D176" s="6">
        <f ca="1">LN((RAND()^(-Results!$E$4))-1)</f>
        <v>-1.7832447571813022</v>
      </c>
      <c r="E176" s="6">
        <f ca="1">LN((RAND()^(-Results!$E$4))-1)</f>
        <v>-1.4022725474495079</v>
      </c>
      <c r="F176" s="6">
        <f ca="1">LN((RAND()^(-Results!$E$4))-1)</f>
        <v>-1.085734333126948</v>
      </c>
      <c r="G176" s="6">
        <f ca="1">LN((RAND()^(-Results!$E$4))-1)</f>
        <v>-0.17780425261683147</v>
      </c>
      <c r="H176" s="6">
        <f t="shared" ca="1" si="98"/>
        <v>-0.3147726202866229</v>
      </c>
      <c r="I176" s="10">
        <f ca="1">SUMPRODUCT(J176:O176,Results!B$12:G$12)+Results!$E$5*H176</f>
        <v>36.668814385804076</v>
      </c>
      <c r="J176" s="10">
        <f ca="1">SUMPRODUCT($A176:$F176,Results!$B$15:$G$15)</f>
        <v>-0.11487858665450196</v>
      </c>
      <c r="K176" s="10">
        <f ca="1">SUMPRODUCT($A176:$F176,Results!$B$16:$G$16)</f>
        <v>-0.68134107397530985</v>
      </c>
      <c r="L176" s="10">
        <f ca="1">SUMPRODUCT($A176:$F176,Results!$B$17:$G$17)</f>
        <v>6.6819534015083164</v>
      </c>
      <c r="M176" s="10">
        <f ca="1">SUMPRODUCT($A176:$F176,Results!$B$18:$G$18)</f>
        <v>-1.887924543693271</v>
      </c>
      <c r="N176" s="10">
        <f ca="1">SUMPRODUCT($A176:$F176,Results!$B$19:$G$19)</f>
        <v>10.136681687764387</v>
      </c>
      <c r="O176" s="10">
        <f ca="1">SUMPRODUCT($A176:$F176,Results!$B$20:$G$20)</f>
        <v>-0.55841341886884321</v>
      </c>
      <c r="P176" s="10" cm="1">
        <f t="array" aca="1" ref="P176" ca="1">SUMPRODUCT(J176:O176,TRANSPOSE(BL$20:BL$25))+$AD$20-$BL$27</f>
        <v>37.811723011728397</v>
      </c>
      <c r="Q176" s="10" cm="1">
        <f t="array" aca="1" ref="Q176" ca="1">SUMPRODUCT(J176:O176,TRANSPOSE(ES$20:ES$25))+$AD$20-$ES$27</f>
        <v>37.067736204150776</v>
      </c>
      <c r="R176" s="10">
        <f ca="1">I176-Results!$E$5*H176</f>
        <v>37.92790486695057</v>
      </c>
      <c r="S176" s="10" cm="1">
        <f t="array" aca="1" ref="S176" ca="1">SUMPRODUCT(J176:O176,TRANSPOSE(AR$28:AR$33))+$AD$20-$AC$26</f>
        <v>24.855572297362375</v>
      </c>
      <c r="T176" s="10">
        <f ca="1">SUMPRODUCT(J176:O176,Results!K$9:P$9)</f>
        <v>37.348749738861393</v>
      </c>
      <c r="U176" s="10">
        <f ca="1">SUMPRODUCT(J176:O176,Results!K$9:P$9)+$AD$20-$AC$31</f>
        <v>37.333874180350257</v>
      </c>
      <c r="V176" s="10">
        <f t="shared" ca="1" si="99"/>
        <v>-1.1429086259243206</v>
      </c>
      <c r="W176" s="10">
        <f t="shared" ca="1" si="100"/>
        <v>-0.39892181834670026</v>
      </c>
      <c r="X176" s="10">
        <f t="shared" ca="1" si="101"/>
        <v>-1.2590904811464938</v>
      </c>
      <c r="Y176" s="10">
        <f t="shared" ca="1" si="102"/>
        <v>11.813242088441701</v>
      </c>
      <c r="Z176" s="10">
        <f t="shared" ca="1" si="103"/>
        <v>36.945485147507767</v>
      </c>
      <c r="AA176" s="10">
        <f t="shared" ca="1" si="104"/>
        <v>-0.66505979454618114</v>
      </c>
    </row>
    <row r="177" spans="1:27">
      <c r="A177" s="6">
        <f ca="1">LN((RAND()^(-Results!$E$4))-1)</f>
        <v>1.6630017275587228</v>
      </c>
      <c r="B177" s="6">
        <f ca="1">LN((RAND()^(-Results!$E$4))-1)</f>
        <v>-0.70645110351958451</v>
      </c>
      <c r="C177" s="6">
        <f ca="1">LN((RAND()^(-Results!$E$4))-1)</f>
        <v>2.2356542585575063</v>
      </c>
      <c r="D177" s="6">
        <f ca="1">LN((RAND()^(-Results!$E$4))-1)</f>
        <v>-0.11392762616642721</v>
      </c>
      <c r="E177" s="6">
        <f ca="1">LN((RAND()^(-Results!$E$4))-1)</f>
        <v>0.53898650754647803</v>
      </c>
      <c r="F177" s="6">
        <f ca="1">LN((RAND()^(-Results!$E$4))-1)</f>
        <v>-1.0443973877590222</v>
      </c>
      <c r="G177" s="6">
        <f ca="1">LN((RAND()^(-Results!$E$4))-1)</f>
        <v>0.50522519163610902</v>
      </c>
      <c r="H177" s="6">
        <f t="shared" ca="1" si="98"/>
        <v>0.36825682396631759</v>
      </c>
      <c r="I177" s="10">
        <f ca="1">SUMPRODUCT(J177:O177,Results!B$12:G$12)+Results!$E$5*H177</f>
        <v>-17.313133282023912</v>
      </c>
      <c r="J177" s="10">
        <f ca="1">SUMPRODUCT($A177:$F177,Results!$B$15:$G$15)</f>
        <v>10.178186641704375</v>
      </c>
      <c r="K177" s="10">
        <f ca="1">SUMPRODUCT($A177:$F177,Results!$B$16:$G$16)</f>
        <v>-2.7500442672776639</v>
      </c>
      <c r="L177" s="10">
        <f ca="1">SUMPRODUCT($A177:$F177,Results!$B$17:$G$17)</f>
        <v>-0.75220475169728562</v>
      </c>
      <c r="M177" s="10">
        <f ca="1">SUMPRODUCT($A177:$F177,Results!$B$18:$G$18)</f>
        <v>-0.32496162817093377</v>
      </c>
      <c r="N177" s="10">
        <f ca="1">SUMPRODUCT($A177:$F177,Results!$B$19:$G$19)</f>
        <v>-1.8233367962338458</v>
      </c>
      <c r="O177" s="10">
        <f ca="1">SUMPRODUCT($A177:$F177,Results!$B$20:$G$20)</f>
        <v>-2.0313812551742489</v>
      </c>
      <c r="P177" s="10" cm="1">
        <f t="array" aca="1" ref="P177" ca="1">SUMPRODUCT(J177:O177,TRANSPOSE(BL$20:BL$25))+$AD$20-$BL$27</f>
        <v>-19.514783120026475</v>
      </c>
      <c r="Q177" s="10" cm="1">
        <f t="array" aca="1" ref="Q177" ca="1">SUMPRODUCT(J177:O177,TRANSPOSE(ES$20:ES$25))+$AD$20-$ES$27</f>
        <v>-19.439216863306292</v>
      </c>
      <c r="R177" s="10">
        <f ca="1">I177-Results!$E$5*H177</f>
        <v>-18.786160577889184</v>
      </c>
      <c r="S177" s="10" cm="1">
        <f t="array" aca="1" ref="S177" ca="1">SUMPRODUCT(J177:O177,TRANSPOSE(AR$28:AR$33))+$AD$20-$AC$26</f>
        <v>-6.512384823137169</v>
      </c>
      <c r="T177" s="10">
        <f ca="1">SUMPRODUCT(J177:O177,Results!K$9:P$9)</f>
        <v>-19.34347916953983</v>
      </c>
      <c r="U177" s="10">
        <f ca="1">SUMPRODUCT(J177:O177,Results!K$9:P$9)+$AD$20-$AC$31</f>
        <v>-19.358354728050966</v>
      </c>
      <c r="V177" s="10">
        <f t="shared" ca="1" si="99"/>
        <v>2.2016498380025631</v>
      </c>
      <c r="W177" s="10">
        <f t="shared" ca="1" si="100"/>
        <v>2.12608358128238</v>
      </c>
      <c r="X177" s="10">
        <f t="shared" ca="1" si="101"/>
        <v>1.4730272958652719</v>
      </c>
      <c r="Y177" s="10">
        <f t="shared" ca="1" si="102"/>
        <v>-10.800748458886744</v>
      </c>
      <c r="Z177" s="10">
        <f t="shared" ca="1" si="103"/>
        <v>-17.036462520320221</v>
      </c>
      <c r="AA177" s="10">
        <f t="shared" ca="1" si="104"/>
        <v>2.0452214460270532</v>
      </c>
    </row>
    <row r="178" spans="1:27">
      <c r="A178" s="6">
        <f ca="1">LN((RAND()^(-Results!$E$4))-1)</f>
        <v>0.59861432407703596</v>
      </c>
      <c r="B178" s="6">
        <f ca="1">LN((RAND()^(-Results!$E$4))-1)</f>
        <v>-1.2407473610353972</v>
      </c>
      <c r="C178" s="6">
        <f ca="1">LN((RAND()^(-Results!$E$4))-1)</f>
        <v>1.6345851915540102</v>
      </c>
      <c r="D178" s="6">
        <f ca="1">LN((RAND()^(-Results!$E$4))-1)</f>
        <v>3.8081463872273109</v>
      </c>
      <c r="E178" s="6">
        <f ca="1">LN((RAND()^(-Results!$E$4))-1)</f>
        <v>0.19706688842744638</v>
      </c>
      <c r="F178" s="6">
        <f ca="1">LN((RAND()^(-Results!$E$4))-1)</f>
        <v>-0.40697400470835393</v>
      </c>
      <c r="G178" s="6">
        <f ca="1">LN((RAND()^(-Results!$E$4))-1)</f>
        <v>-2.333459109393246</v>
      </c>
      <c r="H178" s="6">
        <f t="shared" ca="1" si="98"/>
        <v>-2.4704274770630374</v>
      </c>
      <c r="I178" s="10">
        <f ca="1">SUMPRODUCT(J178:O178,Results!B$12:G$12)+Results!$E$5*H178</f>
        <v>-75.215069302459398</v>
      </c>
      <c r="J178" s="10">
        <f ca="1">SUMPRODUCT($A178:$F178,Results!$B$15:$G$15)</f>
        <v>12.508515658799494</v>
      </c>
      <c r="K178" s="10">
        <f ca="1">SUMPRODUCT($A178:$F178,Results!$B$16:$G$16)</f>
        <v>1.0387630464518633</v>
      </c>
      <c r="L178" s="10">
        <f ca="1">SUMPRODUCT($A178:$F178,Results!$B$17:$G$17)</f>
        <v>-11.329609940378493</v>
      </c>
      <c r="M178" s="10">
        <f ca="1">SUMPRODUCT($A178:$F178,Results!$B$18:$G$18)</f>
        <v>-6.0849821868297909</v>
      </c>
      <c r="N178" s="10">
        <f ca="1">SUMPRODUCT($A178:$F178,Results!$B$19:$G$19)</f>
        <v>-3.3436701791154837</v>
      </c>
      <c r="O178" s="10">
        <f ca="1">SUMPRODUCT($A178:$F178,Results!$B$20:$G$20)</f>
        <v>3.8311573169279574</v>
      </c>
      <c r="P178" s="10" cm="1">
        <f t="array" aca="1" ref="P178" ca="1">SUMPRODUCT(J178:O178,TRANSPOSE(BL$20:BL$25))+$AD$20-$BL$27</f>
        <v>-64.166359091349278</v>
      </c>
      <c r="Q178" s="10" cm="1">
        <f t="array" aca="1" ref="Q178" ca="1">SUMPRODUCT(J178:O178,TRANSPOSE(ES$20:ES$25))+$AD$20-$ES$27</f>
        <v>-64.115759328967314</v>
      </c>
      <c r="R178" s="10">
        <f ca="1">I178-Results!$E$5*H178</f>
        <v>-65.33335939420725</v>
      </c>
      <c r="S178" s="10" cm="1">
        <f t="array" aca="1" ref="S178" ca="1">SUMPRODUCT(J178:O178,TRANSPOSE(AR$28:AR$33))+$AD$20-$AC$26</f>
        <v>-55.307856454812139</v>
      </c>
      <c r="T178" s="10">
        <f ca="1">SUMPRODUCT(J178:O178,Results!K$9:P$9)</f>
        <v>-65.071645018674076</v>
      </c>
      <c r="U178" s="10">
        <f ca="1">SUMPRODUCT(J178:O178,Results!K$9:P$9)+$AD$20-$AC$31</f>
        <v>-65.086520577185212</v>
      </c>
      <c r="V178" s="10">
        <f t="shared" ca="1" si="99"/>
        <v>-11.048710211110119</v>
      </c>
      <c r="W178" s="10">
        <f t="shared" ca="1" si="100"/>
        <v>-11.099309973492083</v>
      </c>
      <c r="X178" s="10">
        <f t="shared" ca="1" si="101"/>
        <v>-9.881709908252148</v>
      </c>
      <c r="Y178" s="10">
        <f t="shared" ca="1" si="102"/>
        <v>-19.907212847647259</v>
      </c>
      <c r="Z178" s="10">
        <f t="shared" ca="1" si="103"/>
        <v>-74.938398540755699</v>
      </c>
      <c r="AA178" s="10">
        <f t="shared" ca="1" si="104"/>
        <v>-10.128548725274186</v>
      </c>
    </row>
    <row r="179" spans="1:27">
      <c r="A179" s="6">
        <f ca="1">LN((RAND()^(-Results!$E$4))-1)</f>
        <v>0.86490724870246394</v>
      </c>
      <c r="B179" s="6">
        <f ca="1">LN((RAND()^(-Results!$E$4))-1)</f>
        <v>1.0106826576373011</v>
      </c>
      <c r="C179" s="6">
        <f ca="1">LN((RAND()^(-Results!$E$4))-1)</f>
        <v>-0.97125581219133927</v>
      </c>
      <c r="D179" s="6">
        <f ca="1">LN((RAND()^(-Results!$E$4))-1)</f>
        <v>-4.1159876658763235</v>
      </c>
      <c r="E179" s="6">
        <f ca="1">LN((RAND()^(-Results!$E$4))-1)</f>
        <v>0.12138414109066674</v>
      </c>
      <c r="F179" s="6">
        <f ca="1">LN((RAND()^(-Results!$E$4))-1)</f>
        <v>-4.8141976909445452</v>
      </c>
      <c r="G179" s="6">
        <f ca="1">LN((RAND()^(-Results!$E$4))-1)</f>
        <v>0.56356217387898722</v>
      </c>
      <c r="H179" s="6">
        <f t="shared" ca="1" si="98"/>
        <v>0.42659380620919579</v>
      </c>
      <c r="I179" s="10">
        <f ca="1">SUMPRODUCT(J179:O179,Results!B$12:G$12)+Results!$E$5*H179</f>
        <v>46.03052566593837</v>
      </c>
      <c r="J179" s="10">
        <f ca="1">SUMPRODUCT($A179:$F179,Results!$B$15:$G$15)</f>
        <v>-4.7014904929334724</v>
      </c>
      <c r="K179" s="10">
        <f ca="1">SUMPRODUCT($A179:$F179,Results!$B$16:$G$16)</f>
        <v>-9.9580149868108254</v>
      </c>
      <c r="L179" s="10">
        <f ca="1">SUMPRODUCT($A179:$F179,Results!$B$17:$G$17)</f>
        <v>8.4940533045386086</v>
      </c>
      <c r="M179" s="10">
        <f ca="1">SUMPRODUCT($A179:$F179,Results!$B$18:$G$18)</f>
        <v>6.4720332149949416</v>
      </c>
      <c r="N179" s="10">
        <f ca="1">SUMPRODUCT($A179:$F179,Results!$B$19:$G$19)</f>
        <v>4.7675692572593134</v>
      </c>
      <c r="O179" s="10">
        <f ca="1">SUMPRODUCT($A179:$F179,Results!$B$20:$G$20)</f>
        <v>-5.4311489270015683</v>
      </c>
      <c r="P179" s="10" cm="1">
        <f t="array" aca="1" ref="P179" ca="1">SUMPRODUCT(J179:O179,TRANSPOSE(BL$20:BL$25))+$AD$20-$BL$27</f>
        <v>45.158686077507838</v>
      </c>
      <c r="Q179" s="10" cm="1">
        <f t="array" aca="1" ref="Q179" ca="1">SUMPRODUCT(J179:O179,TRANSPOSE(ES$20:ES$25))+$AD$20-$ES$27</f>
        <v>43.171443985511573</v>
      </c>
      <c r="R179" s="10">
        <f ca="1">I179-Results!$E$5*H179</f>
        <v>44.324150441101587</v>
      </c>
      <c r="S179" s="10" cm="1">
        <f t="array" aca="1" ref="S179" ca="1">SUMPRODUCT(J179:O179,TRANSPOSE(AR$28:AR$33))+$AD$20-$AC$26</f>
        <v>58.975196483031141</v>
      </c>
      <c r="T179" s="10">
        <f ca="1">SUMPRODUCT(J179:O179,Results!K$9:P$9)</f>
        <v>43.466766866262695</v>
      </c>
      <c r="U179" s="10">
        <f ca="1">SUMPRODUCT(J179:O179,Results!K$9:P$9)+$AD$20-$AC$31</f>
        <v>43.451891307751559</v>
      </c>
      <c r="V179" s="10">
        <f t="shared" ca="1" si="99"/>
        <v>0.87183958843053233</v>
      </c>
      <c r="W179" s="10">
        <f t="shared" ca="1" si="100"/>
        <v>2.8590816804267973</v>
      </c>
      <c r="X179" s="10">
        <f t="shared" ca="1" si="101"/>
        <v>1.7063752248367834</v>
      </c>
      <c r="Y179" s="10">
        <f t="shared" ca="1" si="102"/>
        <v>-12.944670817092771</v>
      </c>
      <c r="Z179" s="10">
        <f t="shared" ca="1" si="103"/>
        <v>46.307196427642062</v>
      </c>
      <c r="AA179" s="10">
        <f t="shared" ca="1" si="104"/>
        <v>2.578634358186811</v>
      </c>
    </row>
    <row r="180" spans="1:27">
      <c r="A180" s="6">
        <f ca="1">LN((RAND()^(-Results!$E$4))-1)</f>
        <v>-0.2065972181996826</v>
      </c>
      <c r="B180" s="6">
        <f ca="1">LN((RAND()^(-Results!$E$4))-1)</f>
        <v>1.6532509921924174</v>
      </c>
      <c r="C180" s="6">
        <f ca="1">LN((RAND()^(-Results!$E$4))-1)</f>
        <v>2.771019131936749</v>
      </c>
      <c r="D180" s="6">
        <f ca="1">LN((RAND()^(-Results!$E$4))-1)</f>
        <v>0.22799060915653663</v>
      </c>
      <c r="E180" s="6">
        <f ca="1">LN((RAND()^(-Results!$E$4))-1)</f>
        <v>2.5389980028002666</v>
      </c>
      <c r="F180" s="6">
        <f ca="1">LN((RAND()^(-Results!$E$4))-1)</f>
        <v>-0.39814077263631142</v>
      </c>
      <c r="G180" s="6">
        <f ca="1">LN((RAND()^(-Results!$E$4))-1)</f>
        <v>-2.9981732573065787</v>
      </c>
      <c r="H180" s="6">
        <f t="shared" ca="1" si="98"/>
        <v>-3.1351416249763702</v>
      </c>
      <c r="I180" s="10">
        <f ca="1">SUMPRODUCT(J180:O180,Results!B$12:G$12)+Results!$E$5*H180</f>
        <v>-40.914795913524543</v>
      </c>
      <c r="J180" s="10">
        <f ca="1">SUMPRODUCT($A180:$F180,Results!$B$15:$G$15)</f>
        <v>6.1230719379755287</v>
      </c>
      <c r="K180" s="10">
        <f ca="1">SUMPRODUCT($A180:$F180,Results!$B$16:$G$16)</f>
        <v>2.8510612364395005</v>
      </c>
      <c r="L180" s="10">
        <f ca="1">SUMPRODUCT($A180:$F180,Results!$B$17:$G$17)</f>
        <v>1.4455208983650325</v>
      </c>
      <c r="M180" s="10">
        <f ca="1">SUMPRODUCT($A180:$F180,Results!$B$18:$G$18)</f>
        <v>4.7267205604638693</v>
      </c>
      <c r="N180" s="10">
        <f ca="1">SUMPRODUCT($A180:$F180,Results!$B$19:$G$19)</f>
        <v>-13.350627596135492</v>
      </c>
      <c r="O180" s="10">
        <f ca="1">SUMPRODUCT($A180:$F180,Results!$B$20:$G$20)</f>
        <v>0.78327005100784386</v>
      </c>
      <c r="P180" s="10" cm="1">
        <f t="array" aca="1" ref="P180" ca="1">SUMPRODUCT(J180:O180,TRANSPOSE(BL$20:BL$25))+$AD$20-$BL$27</f>
        <v>-27.541496251468043</v>
      </c>
      <c r="Q180" s="10" cm="1">
        <f t="array" aca="1" ref="Q180" ca="1">SUMPRODUCT(J180:O180,TRANSPOSE(ES$20:ES$25))+$AD$20-$ES$27</f>
        <v>-28.209229325960411</v>
      </c>
      <c r="R180" s="10">
        <f ca="1">I180-Results!$E$5*H180</f>
        <v>-28.374229413619062</v>
      </c>
      <c r="S180" s="10" cm="1">
        <f t="array" aca="1" ref="S180" ca="1">SUMPRODUCT(J180:O180,TRANSPOSE(AR$28:AR$33))+$AD$20-$AC$26</f>
        <v>-21.216002275556495</v>
      </c>
      <c r="T180" s="10">
        <f ca="1">SUMPRODUCT(J180:O180,Results!K$9:P$9)</f>
        <v>-28.906762460204046</v>
      </c>
      <c r="U180" s="10">
        <f ca="1">SUMPRODUCT(J180:O180,Results!K$9:P$9)+$AD$20-$AC$31</f>
        <v>-28.921638018715182</v>
      </c>
      <c r="V180" s="10">
        <f t="shared" ca="1" si="99"/>
        <v>-13.3732996620565</v>
      </c>
      <c r="W180" s="10">
        <f t="shared" ca="1" si="100"/>
        <v>-12.705566587564132</v>
      </c>
      <c r="X180" s="10">
        <f t="shared" ca="1" si="101"/>
        <v>-12.540566499905481</v>
      </c>
      <c r="Y180" s="10">
        <f t="shared" ca="1" si="102"/>
        <v>-19.698793637968048</v>
      </c>
      <c r="Z180" s="10">
        <f t="shared" ca="1" si="103"/>
        <v>-40.638125151820851</v>
      </c>
      <c r="AA180" s="10">
        <f t="shared" ca="1" si="104"/>
        <v>-11.993157894809361</v>
      </c>
    </row>
    <row r="181" spans="1:27">
      <c r="A181" s="6">
        <f ca="1">LN((RAND()^(-Results!$E$4))-1)</f>
        <v>-0.20623082317266841</v>
      </c>
      <c r="B181" s="6">
        <f ca="1">LN((RAND()^(-Results!$E$4))-1)</f>
        <v>0.99137217295468338</v>
      </c>
      <c r="C181" s="6">
        <f ca="1">LN((RAND()^(-Results!$E$4))-1)</f>
        <v>0.63990885127126262</v>
      </c>
      <c r="D181" s="6">
        <f ca="1">LN((RAND()^(-Results!$E$4))-1)</f>
        <v>2.5226739505758395</v>
      </c>
      <c r="E181" s="6">
        <f ca="1">LN((RAND()^(-Results!$E$4))-1)</f>
        <v>-2.0702379996496547</v>
      </c>
      <c r="F181" s="6">
        <f ca="1">LN((RAND()^(-Results!$E$4))-1)</f>
        <v>-1.9926156084814082</v>
      </c>
      <c r="G181" s="6">
        <f ca="1">LN((RAND()^(-Results!$E$4))-1)</f>
        <v>-1.2805511971856527</v>
      </c>
      <c r="H181" s="6">
        <f t="shared" ca="1" si="98"/>
        <v>-1.4175195648554442</v>
      </c>
      <c r="I181" s="10">
        <f ca="1">SUMPRODUCT(J181:O181,Results!B$12:G$12)+Results!$E$5*H181</f>
        <v>-17.516168121884157</v>
      </c>
      <c r="J181" s="10">
        <f ca="1">SUMPRODUCT($A181:$F181,Results!$B$15:$G$15)</f>
        <v>8.4833937651457632</v>
      </c>
      <c r="K181" s="10">
        <f ca="1">SUMPRODUCT($A181:$F181,Results!$B$16:$G$16)</f>
        <v>2.2323540759987104E-2</v>
      </c>
      <c r="L181" s="10">
        <f ca="1">SUMPRODUCT($A181:$F181,Results!$B$17:$G$17)</f>
        <v>-3.0869350434524319</v>
      </c>
      <c r="M181" s="10">
        <f ca="1">SUMPRODUCT($A181:$F181,Results!$B$18:$G$18)</f>
        <v>-9.0378284189190747</v>
      </c>
      <c r="N181" s="10">
        <f ca="1">SUMPRODUCT($A181:$F181,Results!$B$19:$G$19)</f>
        <v>10.900286868423079</v>
      </c>
      <c r="O181" s="10">
        <f ca="1">SUMPRODUCT($A181:$F181,Results!$B$20:$G$20)</f>
        <v>3.742330706257647</v>
      </c>
      <c r="P181" s="10" cm="1">
        <f t="array" aca="1" ref="P181" ca="1">SUMPRODUCT(J181:O181,TRANSPOSE(BL$20:BL$25))+$AD$20-$BL$27</f>
        <v>-9.4690181423163402</v>
      </c>
      <c r="Q181" s="10" cm="1">
        <f t="array" aca="1" ref="Q181" ca="1">SUMPRODUCT(J181:O181,TRANSPOSE(ES$20:ES$25))+$AD$20-$ES$27</f>
        <v>-10.701023647446991</v>
      </c>
      <c r="R181" s="10">
        <f ca="1">I181-Results!$E$5*H181</f>
        <v>-11.84608986246238</v>
      </c>
      <c r="S181" s="10" cm="1">
        <f t="array" aca="1" ref="S181" ca="1">SUMPRODUCT(J181:O181,TRANSPOSE(AR$28:AR$33))+$AD$20-$AC$26</f>
        <v>-20.118578067405586</v>
      </c>
      <c r="T181" s="10">
        <f ca="1">SUMPRODUCT(J181:O181,Results!K$9:P$9)</f>
        <v>-12.015157154428211</v>
      </c>
      <c r="U181" s="10">
        <f ca="1">SUMPRODUCT(J181:O181,Results!K$9:P$9)+$AD$20-$AC$31</f>
        <v>-12.030032712939347</v>
      </c>
      <c r="V181" s="10">
        <f t="shared" ca="1" si="99"/>
        <v>-8.0471499795678163</v>
      </c>
      <c r="W181" s="10">
        <f t="shared" ca="1" si="100"/>
        <v>-6.8151444744371652</v>
      </c>
      <c r="X181" s="10">
        <f t="shared" ca="1" si="101"/>
        <v>-5.6700782594217767</v>
      </c>
      <c r="Y181" s="10">
        <f t="shared" ca="1" si="102"/>
        <v>2.6024099455214298</v>
      </c>
      <c r="Z181" s="10">
        <f t="shared" ca="1" si="103"/>
        <v>-17.239497360180465</v>
      </c>
      <c r="AA181" s="10">
        <f t="shared" ca="1" si="104"/>
        <v>-5.4861354089448096</v>
      </c>
    </row>
    <row r="182" spans="1:27">
      <c r="A182" s="6">
        <f ca="1">LN((RAND()^(-Results!$E$4))-1)</f>
        <v>1.5175911942497871</v>
      </c>
      <c r="B182" s="6">
        <f ca="1">LN((RAND()^(-Results!$E$4))-1)</f>
        <v>-0.79762764095155292</v>
      </c>
      <c r="C182" s="6">
        <f ca="1">LN((RAND()^(-Results!$E$4))-1)</f>
        <v>0.99127878020122362</v>
      </c>
      <c r="D182" s="6">
        <f ca="1">LN((RAND()^(-Results!$E$4))-1)</f>
        <v>-2.9378263345650639</v>
      </c>
      <c r="E182" s="6">
        <f ca="1">LN((RAND()^(-Results!$E$4))-1)</f>
        <v>-0.91130545611172653</v>
      </c>
      <c r="F182" s="6">
        <f ca="1">LN((RAND()^(-Results!$E$4))-1)</f>
        <v>0.54366449251499394</v>
      </c>
      <c r="G182" s="6">
        <f ca="1">LN((RAND()^(-Results!$E$4))-1)</f>
        <v>-2.934511107657737</v>
      </c>
      <c r="H182" s="6">
        <f t="shared" ca="1" si="98"/>
        <v>-3.0714794753275285</v>
      </c>
      <c r="I182" s="10">
        <f ca="1">SUMPRODUCT(J182:O182,Results!B$12:G$12)+Results!$E$5*H182</f>
        <v>33.635441241047374</v>
      </c>
      <c r="J182" s="10">
        <f ca="1">SUMPRODUCT($A182:$F182,Results!$B$15:$G$15)</f>
        <v>1.201588649333666</v>
      </c>
      <c r="K182" s="10">
        <f ca="1">SUMPRODUCT($A182:$F182,Results!$B$16:$G$16)</f>
        <v>-3.5566364702846833</v>
      </c>
      <c r="L182" s="10">
        <f ca="1">SUMPRODUCT($A182:$F182,Results!$B$17:$G$17)</f>
        <v>8.7597412916173383</v>
      </c>
      <c r="M182" s="10">
        <f ca="1">SUMPRODUCT($A182:$F182,Results!$B$18:$G$18)</f>
        <v>1.1635756010287432</v>
      </c>
      <c r="N182" s="10">
        <f ca="1">SUMPRODUCT($A182:$F182,Results!$B$19:$G$19)</f>
        <v>6.9886281255520961</v>
      </c>
      <c r="O182" s="10">
        <f ca="1">SUMPRODUCT($A182:$F182,Results!$B$20:$G$20)</f>
        <v>-6.1710719889529706</v>
      </c>
      <c r="P182" s="10" cm="1">
        <f t="array" aca="1" ref="P182" ca="1">SUMPRODUCT(J182:O182,TRANSPOSE(BL$20:BL$25))+$AD$20-$BL$27</f>
        <v>42.928513527852253</v>
      </c>
      <c r="Q182" s="10" cm="1">
        <f t="array" aca="1" ref="Q182" ca="1">SUMPRODUCT(J182:O182,TRANSPOSE(ES$20:ES$25))+$AD$20-$ES$27</f>
        <v>43.917225775946228</v>
      </c>
      <c r="R182" s="10">
        <f ca="1">I182-Results!$E$5*H182</f>
        <v>45.921359142357488</v>
      </c>
      <c r="S182" s="10" cm="1">
        <f t="array" aca="1" ref="S182" ca="1">SUMPRODUCT(J182:O182,TRANSPOSE(AR$28:AR$33))+$AD$20-$AC$26</f>
        <v>44.485096982048987</v>
      </c>
      <c r="T182" s="10">
        <f ca="1">SUMPRODUCT(J182:O182,Results!K$9:P$9)</f>
        <v>45.244891100483372</v>
      </c>
      <c r="U182" s="10">
        <f ca="1">SUMPRODUCT(J182:O182,Results!K$9:P$9)+$AD$20-$AC$31</f>
        <v>45.230015541972236</v>
      </c>
      <c r="V182" s="10">
        <f t="shared" ca="1" si="99"/>
        <v>-9.293072286804879</v>
      </c>
      <c r="W182" s="10">
        <f t="shared" ca="1" si="100"/>
        <v>-10.281784534898854</v>
      </c>
      <c r="X182" s="10">
        <f t="shared" ca="1" si="101"/>
        <v>-12.285917901310114</v>
      </c>
      <c r="Y182" s="10">
        <f t="shared" ca="1" si="102"/>
        <v>-10.849655741001612</v>
      </c>
      <c r="Z182" s="10">
        <f t="shared" ca="1" si="103"/>
        <v>33.912112002751066</v>
      </c>
      <c r="AA182" s="10">
        <f t="shared" ca="1" si="104"/>
        <v>-11.594574300924862</v>
      </c>
    </row>
    <row r="183" spans="1:27">
      <c r="A183" s="6">
        <f ca="1">LN((RAND()^(-Results!$E$4))-1)</f>
        <v>0.62444932232985473</v>
      </c>
      <c r="B183" s="6">
        <f ca="1">LN((RAND()^(-Results!$E$4))-1)</f>
        <v>0.7287789631021756</v>
      </c>
      <c r="C183" s="6">
        <f ca="1">LN((RAND()^(-Results!$E$4))-1)</f>
        <v>1.8983346412643289</v>
      </c>
      <c r="D183" s="6">
        <f ca="1">LN((RAND()^(-Results!$E$4))-1)</f>
        <v>0.96900307487318338</v>
      </c>
      <c r="E183" s="6">
        <f ca="1">LN((RAND()^(-Results!$E$4))-1)</f>
        <v>-0.2098092357831651</v>
      </c>
      <c r="F183" s="6">
        <f ca="1">LN((RAND()^(-Results!$E$4))-1)</f>
        <v>2.7355151355531553</v>
      </c>
      <c r="G183" s="6">
        <f ca="1">LN((RAND()^(-Results!$E$4))-1)</f>
        <v>-0.30993072742667888</v>
      </c>
      <c r="H183" s="6">
        <f t="shared" ca="1" si="98"/>
        <v>-0.4468990950964703</v>
      </c>
      <c r="I183" s="10">
        <f ca="1">SUMPRODUCT(J183:O183,Results!B$12:G$12)+Results!$E$5*H183</f>
        <v>-13.078660511765722</v>
      </c>
      <c r="J183" s="10">
        <f ca="1">SUMPRODUCT($A183:$F183,Results!$B$15:$G$15)</f>
        <v>7.9237349710848273</v>
      </c>
      <c r="K183" s="10">
        <f ca="1">SUMPRODUCT($A183:$F183,Results!$B$16:$G$16)</f>
        <v>6.6118751796358097</v>
      </c>
      <c r="L183" s="10">
        <f ca="1">SUMPRODUCT($A183:$F183,Results!$B$17:$G$17)</f>
        <v>0.16174111595291457</v>
      </c>
      <c r="M183" s="10">
        <f ca="1">SUMPRODUCT($A183:$F183,Results!$B$18:$G$18)</f>
        <v>-4.2052252587694907</v>
      </c>
      <c r="N183" s="10">
        <f ca="1">SUMPRODUCT($A183:$F183,Results!$B$19:$G$19)</f>
        <v>-6.3407857060208572E-2</v>
      </c>
      <c r="O183" s="10">
        <f ca="1">SUMPRODUCT($A183:$F183,Results!$B$20:$G$20)</f>
        <v>2.152184863978523</v>
      </c>
      <c r="P183" s="10" cm="1">
        <f t="array" aca="1" ref="P183" ca="1">SUMPRODUCT(J183:O183,TRANSPOSE(BL$20:BL$25))+$AD$20-$BL$27</f>
        <v>-12.902975286473142</v>
      </c>
      <c r="Q183" s="10" cm="1">
        <f t="array" aca="1" ref="Q183" ca="1">SUMPRODUCT(J183:O183,TRANSPOSE(ES$20:ES$25))+$AD$20-$ES$27</f>
        <v>-11.801000875291409</v>
      </c>
      <c r="R183" s="10">
        <f ca="1">I183-Results!$E$5*H183</f>
        <v>-11.291064131379841</v>
      </c>
      <c r="S183" s="10" cm="1">
        <f t="array" aca="1" ref="S183" ca="1">SUMPRODUCT(J183:O183,TRANSPOSE(AR$28:AR$33))+$AD$20-$AC$26</f>
        <v>-26.426263839953656</v>
      </c>
      <c r="T183" s="10">
        <f ca="1">SUMPRODUCT(J183:O183,Results!K$9:P$9)</f>
        <v>-11.495476649724221</v>
      </c>
      <c r="U183" s="10">
        <f ca="1">SUMPRODUCT(J183:O183,Results!K$9:P$9)+$AD$20-$AC$31</f>
        <v>-11.510352208235357</v>
      </c>
      <c r="V183" s="10">
        <f t="shared" ca="1" si="99"/>
        <v>-0.17568522529258068</v>
      </c>
      <c r="W183" s="10">
        <f t="shared" ca="1" si="100"/>
        <v>-1.2776596364743131</v>
      </c>
      <c r="X183" s="10">
        <f t="shared" ca="1" si="101"/>
        <v>-1.7875963803858816</v>
      </c>
      <c r="Y183" s="10">
        <f t="shared" ca="1" si="102"/>
        <v>13.347603328187933</v>
      </c>
      <c r="Z183" s="10">
        <f t="shared" ca="1" si="103"/>
        <v>-12.801989750062031</v>
      </c>
      <c r="AA183" s="10">
        <f t="shared" ca="1" si="104"/>
        <v>-1.5683083035303653</v>
      </c>
    </row>
    <row r="184" spans="1:27">
      <c r="A184" s="6">
        <f ca="1">LN((RAND()^(-Results!$E$4))-1)</f>
        <v>1.8927975691656214</v>
      </c>
      <c r="B184" s="6">
        <f ca="1">LN((RAND()^(-Results!$E$4))-1)</f>
        <v>0.96711461077964123</v>
      </c>
      <c r="C184" s="6">
        <f ca="1">LN((RAND()^(-Results!$E$4))-1)</f>
        <v>1.2661844530212627</v>
      </c>
      <c r="D184" s="6">
        <f ca="1">LN((RAND()^(-Results!$E$4))-1)</f>
        <v>-1.1517048065575752</v>
      </c>
      <c r="E184" s="6">
        <f ca="1">LN((RAND()^(-Results!$E$4))-1)</f>
        <v>0.86660698887754695</v>
      </c>
      <c r="F184" s="6">
        <f ca="1">LN((RAND()^(-Results!$E$4))-1)</f>
        <v>1.7242305912322609</v>
      </c>
      <c r="G184" s="6">
        <f ca="1">LN((RAND()^(-Results!$E$4))-1)</f>
        <v>0.19398987791426456</v>
      </c>
      <c r="H184" s="6">
        <f t="shared" ca="1" si="98"/>
        <v>5.7021510244473134E-2</v>
      </c>
      <c r="I184" s="10">
        <f ca="1">SUMPRODUCT(J184:O184,Results!B$12:G$12)+Results!$E$5*H184</f>
        <v>-9.7268668246426184</v>
      </c>
      <c r="J184" s="10">
        <f ca="1">SUMPRODUCT($A184:$F184,Results!$B$15:$G$15)</f>
        <v>6.7112996334807358</v>
      </c>
      <c r="K184" s="10">
        <f ca="1">SUMPRODUCT($A184:$F184,Results!$B$16:$G$16)</f>
        <v>4.1539383141852682</v>
      </c>
      <c r="L184" s="10">
        <f ca="1">SUMPRODUCT($A184:$F184,Results!$B$17:$G$17)</f>
        <v>1.0417982378755806</v>
      </c>
      <c r="M184" s="10">
        <f ca="1">SUMPRODUCT($A184:$F184,Results!$B$18:$G$18)</f>
        <v>5.4012860942039331E-2</v>
      </c>
      <c r="N184" s="10">
        <f ca="1">SUMPRODUCT($A184:$F184,Results!$B$19:$G$19)</f>
        <v>-3.4433017785554072</v>
      </c>
      <c r="O184" s="10">
        <f ca="1">SUMPRODUCT($A184:$F184,Results!$B$20:$G$20)</f>
        <v>0.57243755407310748</v>
      </c>
      <c r="P184" s="10" cm="1">
        <f t="array" aca="1" ref="P184" ca="1">SUMPRODUCT(J184:O184,TRANSPOSE(BL$20:BL$25))+$AD$20-$BL$27</f>
        <v>-12.355857093294054</v>
      </c>
      <c r="Q184" s="10" cm="1">
        <f t="array" aca="1" ref="Q184" ca="1">SUMPRODUCT(J184:O184,TRANSPOSE(ES$20:ES$25))+$AD$20-$ES$27</f>
        <v>-11.498113364170653</v>
      </c>
      <c r="R184" s="10">
        <f ca="1">I184-Results!$E$5*H184</f>
        <v>-9.9549528656205108</v>
      </c>
      <c r="S184" s="10" cm="1">
        <f t="array" aca="1" ref="S184" ca="1">SUMPRODUCT(J184:O184,TRANSPOSE(AR$28:AR$33))+$AD$20-$AC$26</f>
        <v>-16.59309925123339</v>
      </c>
      <c r="T184" s="10">
        <f ca="1">SUMPRODUCT(J184:O184,Results!K$9:P$9)</f>
        <v>-10.416010567312272</v>
      </c>
      <c r="U184" s="10">
        <f ca="1">SUMPRODUCT(J184:O184,Results!K$9:P$9)+$AD$20-$AC$31</f>
        <v>-10.430886125823408</v>
      </c>
      <c r="V184" s="10">
        <f t="shared" ca="1" si="99"/>
        <v>2.6289902686514353</v>
      </c>
      <c r="W184" s="10">
        <f t="shared" ca="1" si="100"/>
        <v>1.7712465395280343</v>
      </c>
      <c r="X184" s="10">
        <f t="shared" ca="1" si="101"/>
        <v>0.22808604097789242</v>
      </c>
      <c r="Y184" s="10">
        <f t="shared" ca="1" si="102"/>
        <v>6.8662324265907717</v>
      </c>
      <c r="Z184" s="10">
        <f t="shared" ca="1" si="103"/>
        <v>-9.450196062938927</v>
      </c>
      <c r="AA184" s="10">
        <f t="shared" ca="1" si="104"/>
        <v>0.70401930118078937</v>
      </c>
    </row>
    <row r="185" spans="1:27">
      <c r="A185" s="6">
        <f ca="1">LN((RAND()^(-Results!$E$4))-1)</f>
        <v>0.17480625055716495</v>
      </c>
      <c r="B185" s="6">
        <f ca="1">LN((RAND()^(-Results!$E$4))-1)</f>
        <v>3.2299368915516165E-2</v>
      </c>
      <c r="C185" s="6">
        <f ca="1">LN((RAND()^(-Results!$E$4))-1)</f>
        <v>8.8343816802171751E-2</v>
      </c>
      <c r="D185" s="6">
        <f ca="1">LN((RAND()^(-Results!$E$4))-1)</f>
        <v>2.9841754579133455</v>
      </c>
      <c r="E185" s="6">
        <f ca="1">LN((RAND()^(-Results!$E$4))-1)</f>
        <v>-1.0321345989787185</v>
      </c>
      <c r="F185" s="6">
        <f ca="1">LN((RAND()^(-Results!$E$4))-1)</f>
        <v>-2.4023790318250904</v>
      </c>
      <c r="G185" s="6">
        <f ca="1">LN((RAND()^(-Results!$E$4))-1)</f>
        <v>9.7672925699720567E-2</v>
      </c>
      <c r="H185" s="6">
        <f t="shared" ca="1" si="98"/>
        <v>-3.9295441970070857E-2</v>
      </c>
      <c r="I185" s="10">
        <f ca="1">SUMPRODUCT(J185:O185,Results!B$12:G$12)+Results!$E$5*H185</f>
        <v>-39.230085499997024</v>
      </c>
      <c r="J185" s="10">
        <f ca="1">SUMPRODUCT($A185:$F185,Results!$B$15:$G$15)</f>
        <v>8.3814363996583818</v>
      </c>
      <c r="K185" s="10">
        <f ca="1">SUMPRODUCT($A185:$F185,Results!$B$16:$G$16)</f>
        <v>-1.219771626200667</v>
      </c>
      <c r="L185" s="10">
        <f ca="1">SUMPRODUCT($A185:$F185,Results!$B$17:$G$17)</f>
        <v>-8.5107259207603807</v>
      </c>
      <c r="M185" s="10">
        <f ca="1">SUMPRODUCT($A185:$F185,Results!$B$18:$G$18)</f>
        <v>-7.2949558328670001</v>
      </c>
      <c r="N185" s="10">
        <f ca="1">SUMPRODUCT($A185:$F185,Results!$B$19:$G$19)</f>
        <v>4.9996418771563231</v>
      </c>
      <c r="O185" s="10">
        <f ca="1">SUMPRODUCT($A185:$F185,Results!$B$20:$G$20)</f>
        <v>4.3103672944910709</v>
      </c>
      <c r="P185" s="10" cm="1">
        <f t="array" aca="1" ref="P185" ca="1">SUMPRODUCT(J185:O185,TRANSPOSE(BL$20:BL$25))+$AD$20-$BL$27</f>
        <v>-36.507152597162417</v>
      </c>
      <c r="Q185" s="10" cm="1">
        <f t="array" aca="1" ref="Q185" ca="1">SUMPRODUCT(J185:O185,TRANSPOSE(ES$20:ES$25))+$AD$20-$ES$27</f>
        <v>-37.695909918593365</v>
      </c>
      <c r="R185" s="10">
        <f ca="1">I185-Results!$E$5*H185</f>
        <v>-39.072903732116743</v>
      </c>
      <c r="S185" s="10" cm="1">
        <f t="array" aca="1" ref="S185" ca="1">SUMPRODUCT(J185:O185,TRANSPOSE(AR$28:AR$33))+$AD$20-$AC$26</f>
        <v>-35.199431661987639</v>
      </c>
      <c r="T185" s="10">
        <f ca="1">SUMPRODUCT(J185:O185,Results!K$9:P$9)</f>
        <v>-38.936023823145021</v>
      </c>
      <c r="U185" s="10">
        <f ca="1">SUMPRODUCT(J185:O185,Results!K$9:P$9)+$AD$20-$AC$31</f>
        <v>-38.950899381656157</v>
      </c>
      <c r="V185" s="10">
        <f t="shared" ca="1" si="99"/>
        <v>-2.7229329028346072</v>
      </c>
      <c r="W185" s="10">
        <f t="shared" ca="1" si="100"/>
        <v>-1.5341755814036588</v>
      </c>
      <c r="X185" s="10">
        <f t="shared" ca="1" si="101"/>
        <v>-0.1571817678802816</v>
      </c>
      <c r="Y185" s="10">
        <f t="shared" ca="1" si="102"/>
        <v>-4.0306538380093855</v>
      </c>
      <c r="Z185" s="10">
        <f t="shared" ca="1" si="103"/>
        <v>-38.953414738293333</v>
      </c>
      <c r="AA185" s="10">
        <f t="shared" ca="1" si="104"/>
        <v>-0.27918611834086704</v>
      </c>
    </row>
    <row r="186" spans="1:27">
      <c r="A186" s="6">
        <f ca="1">LN((RAND()^(-Results!$E$4))-1)</f>
        <v>1.0878523473724593</v>
      </c>
      <c r="B186" s="6">
        <f ca="1">LN((RAND()^(-Results!$E$4))-1)</f>
        <v>-0.89258339036225176</v>
      </c>
      <c r="C186" s="6">
        <f ca="1">LN((RAND()^(-Results!$E$4))-1)</f>
        <v>2.8843231651123942</v>
      </c>
      <c r="D186" s="6">
        <f ca="1">LN((RAND()^(-Results!$E$4))-1)</f>
        <v>3.8507080406891721E-2</v>
      </c>
      <c r="E186" s="6">
        <f ca="1">LN((RAND()^(-Results!$E$4))-1)</f>
        <v>-1.7067817598007466</v>
      </c>
      <c r="F186" s="6">
        <f ca="1">LN((RAND()^(-Results!$E$4))-1)</f>
        <v>-2.4098699934627308</v>
      </c>
      <c r="G186" s="6">
        <f ca="1">LN((RAND()^(-Results!$E$4))-1)</f>
        <v>2.5797829008415771</v>
      </c>
      <c r="H186" s="6">
        <f t="shared" ca="1" si="98"/>
        <v>2.4428145331717857</v>
      </c>
      <c r="I186" s="10">
        <f ca="1">SUMPRODUCT(J186:O186,Results!B$12:G$12)+Results!$E$5*H186</f>
        <v>25.676642833775865</v>
      </c>
      <c r="J186" s="10">
        <f ca="1">SUMPRODUCT($A186:$F186,Results!$B$15:$G$15)</f>
        <v>11.516493939694485</v>
      </c>
      <c r="K186" s="10">
        <f ca="1">SUMPRODUCT($A186:$F186,Results!$B$16:$G$16)</f>
        <v>-6.4175970663478035</v>
      </c>
      <c r="L186" s="10">
        <f ca="1">SUMPRODUCT($A186:$F186,Results!$B$17:$G$17)</f>
        <v>4.3599432986655984</v>
      </c>
      <c r="M186" s="10">
        <f ca="1">SUMPRODUCT($A186:$F186,Results!$B$18:$G$18)</f>
        <v>-4.3947189502010886</v>
      </c>
      <c r="N186" s="10">
        <f ca="1">SUMPRODUCT($A186:$F186,Results!$B$19:$G$19)</f>
        <v>10.543939232230549</v>
      </c>
      <c r="O186" s="10">
        <f ca="1">SUMPRODUCT($A186:$F186,Results!$B$20:$G$20)</f>
        <v>-4.3752587272935708</v>
      </c>
      <c r="P186" s="10" cm="1">
        <f t="array" aca="1" ref="P186" ca="1">SUMPRODUCT(J186:O186,TRANSPOSE(BL$20:BL$25))+$AD$20-$BL$27</f>
        <v>15.980443901099708</v>
      </c>
      <c r="Q186" s="10" cm="1">
        <f t="array" aca="1" ref="Q186" ca="1">SUMPRODUCT(J186:O186,TRANSPOSE(ES$20:ES$25))+$AD$20-$ES$27</f>
        <v>15.549937559443238</v>
      </c>
      <c r="R186" s="10">
        <f ca="1">I186-Results!$E$5*H186</f>
        <v>15.905384701088723</v>
      </c>
      <c r="S186" s="10" cm="1">
        <f t="array" aca="1" ref="S186" ca="1">SUMPRODUCT(J186:O186,TRANSPOSE(AR$28:AR$33))+$AD$20-$AC$26</f>
        <v>23.077990663058575</v>
      </c>
      <c r="T186" s="10">
        <f ca="1">SUMPRODUCT(J186:O186,Results!K$9:P$9)</f>
        <v>15.01542413363584</v>
      </c>
      <c r="U186" s="10">
        <f ca="1">SUMPRODUCT(J186:O186,Results!K$9:P$9)+$AD$20-$AC$31</f>
        <v>15.000548575124704</v>
      </c>
      <c r="V186" s="10">
        <f t="shared" ca="1" si="99"/>
        <v>9.6961989326761575</v>
      </c>
      <c r="W186" s="10">
        <f t="shared" ca="1" si="100"/>
        <v>10.126705274332627</v>
      </c>
      <c r="X186" s="10">
        <f t="shared" ca="1" si="101"/>
        <v>9.7712581326871426</v>
      </c>
      <c r="Y186" s="10">
        <f t="shared" ca="1" si="102"/>
        <v>2.5986521707172905</v>
      </c>
      <c r="Z186" s="10">
        <f t="shared" ca="1" si="103"/>
        <v>25.953313595479557</v>
      </c>
      <c r="AA186" s="10">
        <f t="shared" ca="1" si="104"/>
        <v>10.676094258651162</v>
      </c>
    </row>
    <row r="187" spans="1:27">
      <c r="A187" s="6">
        <f ca="1">LN((RAND()^(-Results!$E$4))-1)</f>
        <v>-0.18164576819809247</v>
      </c>
      <c r="B187" s="6">
        <f ca="1">LN((RAND()^(-Results!$E$4))-1)</f>
        <v>-1.2621895928111009</v>
      </c>
      <c r="C187" s="6">
        <f ca="1">LN((RAND()^(-Results!$E$4))-1)</f>
        <v>-0.27011493371963874</v>
      </c>
      <c r="D187" s="6">
        <f ca="1">LN((RAND()^(-Results!$E$4))-1)</f>
        <v>-0.29258961147288787</v>
      </c>
      <c r="E187" s="6">
        <f ca="1">LN((RAND()^(-Results!$E$4))-1)</f>
        <v>-1.2663044103715415</v>
      </c>
      <c r="F187" s="6">
        <f ca="1">LN((RAND()^(-Results!$E$4))-1)</f>
        <v>1.6932654271606182</v>
      </c>
      <c r="G187" s="6">
        <f ca="1">LN((RAND()^(-Results!$E$4))-1)</f>
        <v>2.4950723462183722</v>
      </c>
      <c r="H187" s="6">
        <f t="shared" ca="1" si="98"/>
        <v>2.3581039785485807</v>
      </c>
      <c r="I187" s="10">
        <f ca="1">SUMPRODUCT(J187:O187,Results!B$12:G$12)+Results!$E$5*H187</f>
        <v>35.523401887750765</v>
      </c>
      <c r="J187" s="10">
        <f ca="1">SUMPRODUCT($A187:$F187,Results!$B$15:$G$15)</f>
        <v>-2.8851846407781823</v>
      </c>
      <c r="K187" s="10">
        <f ca="1">SUMPRODUCT($A187:$F187,Results!$B$16:$G$16)</f>
        <v>-0.21268258274045015</v>
      </c>
      <c r="L187" s="10">
        <f ca="1">SUMPRODUCT($A187:$F187,Results!$B$17:$G$17)</f>
        <v>2.6091311334926268</v>
      </c>
      <c r="M187" s="10">
        <f ca="1">SUMPRODUCT($A187:$F187,Results!$B$18:$G$18)</f>
        <v>-1.6162451080261193</v>
      </c>
      <c r="N187" s="10">
        <f ca="1">SUMPRODUCT($A187:$F187,Results!$B$19:$G$19)</f>
        <v>5.7769485127743154</v>
      </c>
      <c r="O187" s="10">
        <f ca="1">SUMPRODUCT($A187:$F187,Results!$B$20:$G$20)</f>
        <v>-2.2294509238919957</v>
      </c>
      <c r="P187" s="10" cm="1">
        <f t="array" aca="1" ref="P187" ca="1">SUMPRODUCT(J187:O187,TRANSPOSE(BL$20:BL$25))+$AD$20-$BL$27</f>
        <v>24.506585425985477</v>
      </c>
      <c r="Q187" s="10" cm="1">
        <f t="array" aca="1" ref="Q187" ca="1">SUMPRODUCT(J187:O187,TRANSPOSE(ES$20:ES$25))+$AD$20-$ES$27</f>
        <v>25.64849588829183</v>
      </c>
      <c r="R187" s="10">
        <f ca="1">I187-Results!$E$5*H187</f>
        <v>26.090985973556442</v>
      </c>
      <c r="S187" s="10" cm="1">
        <f t="array" aca="1" ref="S187" ca="1">SUMPRODUCT(J187:O187,TRANSPOSE(AR$28:AR$33))+$AD$20-$AC$26</f>
        <v>19.698906962811261</v>
      </c>
      <c r="T187" s="10">
        <f ca="1">SUMPRODUCT(J187:O187,Results!K$9:P$9)</f>
        <v>26.262922800141698</v>
      </c>
      <c r="U187" s="10">
        <f ca="1">SUMPRODUCT(J187:O187,Results!K$9:P$9)+$AD$20-$AC$31</f>
        <v>26.248047241630562</v>
      </c>
      <c r="V187" s="10">
        <f t="shared" ca="1" si="99"/>
        <v>11.016816461765288</v>
      </c>
      <c r="W187" s="10">
        <f t="shared" ca="1" si="100"/>
        <v>9.8749059994589352</v>
      </c>
      <c r="X187" s="10">
        <f t="shared" ca="1" si="101"/>
        <v>9.4324159141943227</v>
      </c>
      <c r="Y187" s="10">
        <f t="shared" ca="1" si="102"/>
        <v>15.824494924939504</v>
      </c>
      <c r="Z187" s="10">
        <f t="shared" ca="1" si="103"/>
        <v>35.800072649454457</v>
      </c>
      <c r="AA187" s="10">
        <f t="shared" ca="1" si="104"/>
        <v>9.2753546461202028</v>
      </c>
    </row>
    <row r="188" spans="1:27">
      <c r="A188" s="6">
        <f ca="1">LN((RAND()^(-Results!$E$4))-1)</f>
        <v>-0.19756297852141386</v>
      </c>
      <c r="B188" s="6">
        <f ca="1">LN((RAND()^(-Results!$E$4))-1)</f>
        <v>2.4481266165072655</v>
      </c>
      <c r="C188" s="6">
        <f ca="1">LN((RAND()^(-Results!$E$4))-1)</f>
        <v>-2.3411111799696394</v>
      </c>
      <c r="D188" s="6">
        <f ca="1">LN((RAND()^(-Results!$E$4))-1)</f>
        <v>-1.1503302916572797</v>
      </c>
      <c r="E188" s="6">
        <f ca="1">LN((RAND()^(-Results!$E$4))-1)</f>
        <v>-3.6996641427143979</v>
      </c>
      <c r="F188" s="6">
        <f ca="1">LN((RAND()^(-Results!$E$4))-1)</f>
        <v>6.7847661652611246E-2</v>
      </c>
      <c r="G188" s="6">
        <f ca="1">LN((RAND()^(-Results!$E$4))-1)</f>
        <v>-1.2974907233717525</v>
      </c>
      <c r="H188" s="6">
        <f t="shared" ca="1" si="98"/>
        <v>-1.434459091041544</v>
      </c>
      <c r="I188" s="10">
        <f ca="1">SUMPRODUCT(J188:O188,Results!B$12:G$12)+Results!$E$5*H188</f>
        <v>55.344659823651128</v>
      </c>
      <c r="J188" s="10">
        <f ca="1">SUMPRODUCT($A188:$F188,Results!$B$15:$G$15)</f>
        <v>-4.441077929888368</v>
      </c>
      <c r="K188" s="10">
        <f ca="1">SUMPRODUCT($A188:$F188,Results!$B$16:$G$16)</f>
        <v>2.1915041883187993</v>
      </c>
      <c r="L188" s="10">
        <f ca="1">SUMPRODUCT($A188:$F188,Results!$B$17:$G$17)</f>
        <v>6.6709778129087782</v>
      </c>
      <c r="M188" s="10">
        <f ca="1">SUMPRODUCT($A188:$F188,Results!$B$18:$G$18)</f>
        <v>-7.9523700225548906</v>
      </c>
      <c r="N188" s="10">
        <f ca="1">SUMPRODUCT($A188:$F188,Results!$B$19:$G$19)</f>
        <v>21.675744949665575</v>
      </c>
      <c r="O188" s="10">
        <f ca="1">SUMPRODUCT($A188:$F188,Results!$B$20:$G$20)</f>
        <v>2.1973149586406429</v>
      </c>
      <c r="P188" s="10" cm="1">
        <f t="array" aca="1" ref="P188" ca="1">SUMPRODUCT(J188:O188,TRANSPOSE(BL$20:BL$25))+$AD$20-$BL$27</f>
        <v>61.019481181379135</v>
      </c>
      <c r="Q188" s="10" cm="1">
        <f t="array" aca="1" ref="Q188" ca="1">SUMPRODUCT(J188:O188,TRANSPOSE(ES$20:ES$25))+$AD$20-$ES$27</f>
        <v>60.48502503096023</v>
      </c>
      <c r="R188" s="10">
        <f ca="1">I188-Results!$E$5*H188</f>
        <v>61.082496187817306</v>
      </c>
      <c r="S188" s="10" cm="1">
        <f t="array" aca="1" ref="S188" ca="1">SUMPRODUCT(J188:O188,TRANSPOSE(AR$28:AR$33))+$AD$20-$AC$26</f>
        <v>27.041556790844069</v>
      </c>
      <c r="T188" s="10">
        <f ca="1">SUMPRODUCT(J188:O188,Results!K$9:P$9)</f>
        <v>60.896387546729656</v>
      </c>
      <c r="U188" s="10">
        <f ca="1">SUMPRODUCT(J188:O188,Results!K$9:P$9)+$AD$20-$AC$31</f>
        <v>60.88151198821852</v>
      </c>
      <c r="V188" s="10">
        <f t="shared" ca="1" si="99"/>
        <v>-5.6748213577280069</v>
      </c>
      <c r="W188" s="10">
        <f t="shared" ca="1" si="100"/>
        <v>-5.1403652073091024</v>
      </c>
      <c r="X188" s="10">
        <f t="shared" ca="1" si="101"/>
        <v>-5.7378363641661778</v>
      </c>
      <c r="Y188" s="10">
        <f t="shared" ca="1" si="102"/>
        <v>28.303103032807059</v>
      </c>
      <c r="Z188" s="10">
        <f t="shared" ca="1" si="103"/>
        <v>55.621330585354819</v>
      </c>
      <c r="AA188" s="10">
        <f t="shared" ca="1" si="104"/>
        <v>-5.5368521645673923</v>
      </c>
    </row>
    <row r="189" spans="1:27">
      <c r="A189" s="6">
        <f ca="1">LN((RAND()^(-Results!$E$4))-1)</f>
        <v>-1.1452211633629268</v>
      </c>
      <c r="B189" s="6">
        <f ca="1">LN((RAND()^(-Results!$E$4))-1)</f>
        <v>2.0179245344543859</v>
      </c>
      <c r="C189" s="6">
        <f ca="1">LN((RAND()^(-Results!$E$4))-1)</f>
        <v>-1.0748404068297293</v>
      </c>
      <c r="D189" s="6">
        <f ca="1">LN((RAND()^(-Results!$E$4))-1)</f>
        <v>-3.7279381491954804</v>
      </c>
      <c r="E189" s="6">
        <f ca="1">LN((RAND()^(-Results!$E$4))-1)</f>
        <v>0.22997375378268226</v>
      </c>
      <c r="F189" s="6">
        <f ca="1">LN((RAND()^(-Results!$E$4))-1)</f>
        <v>0.32241176952076467</v>
      </c>
      <c r="G189" s="6">
        <f ca="1">LN((RAND()^(-Results!$E$4))-1)</f>
        <v>-0.86839059359625359</v>
      </c>
      <c r="H189" s="6">
        <f t="shared" ca="1" si="98"/>
        <v>-1.005358961266045</v>
      </c>
      <c r="I189" s="10">
        <f ca="1">SUMPRODUCT(J189:O189,Results!B$12:G$12)+Results!$E$5*H189</f>
        <v>61.75783627091635</v>
      </c>
      <c r="J189" s="10">
        <f ca="1">SUMPRODUCT($A189:$F189,Results!$B$15:$G$15)</f>
        <v>-12.564809301209593</v>
      </c>
      <c r="K189" s="10">
        <f ca="1">SUMPRODUCT($A189:$F189,Results!$B$16:$G$16)</f>
        <v>0.13265654835679164</v>
      </c>
      <c r="L189" s="10">
        <f ca="1">SUMPRODUCT($A189:$F189,Results!$B$17:$G$17)</f>
        <v>12.986427079165489</v>
      </c>
      <c r="M189" s="10">
        <f ca="1">SUMPRODUCT($A189:$F189,Results!$B$18:$G$18)</f>
        <v>7.2458109609904655</v>
      </c>
      <c r="N189" s="10">
        <f ca="1">SUMPRODUCT($A189:$F189,Results!$B$19:$G$19)</f>
        <v>0.99093270443562953</v>
      </c>
      <c r="O189" s="10">
        <f ca="1">SUMPRODUCT($A189:$F189,Results!$B$20:$G$20)</f>
        <v>-3.4413147668127584</v>
      </c>
      <c r="P189" s="10" cm="1">
        <f t="array" aca="1" ref="P189" ca="1">SUMPRODUCT(J189:O189,TRANSPOSE(BL$20:BL$25))+$AD$20-$BL$27</f>
        <v>65.055954651636455</v>
      </c>
      <c r="Q189" s="10" cm="1">
        <f t="array" aca="1" ref="Q189" ca="1">SUMPRODUCT(J189:O189,TRANSPOSE(ES$20:ES$25))+$AD$20-$ES$27</f>
        <v>64.690315409835733</v>
      </c>
      <c r="R189" s="10">
        <f ca="1">I189-Results!$E$5*H189</f>
        <v>65.779272115980532</v>
      </c>
      <c r="S189" s="10" cm="1">
        <f t="array" aca="1" ref="S189" ca="1">SUMPRODUCT(J189:O189,TRANSPOSE(AR$28:AR$33))+$AD$20-$AC$26</f>
        <v>54.560054198344872</v>
      </c>
      <c r="T189" s="10">
        <f ca="1">SUMPRODUCT(J189:O189,Results!K$9:P$9)</f>
        <v>65.396446933537945</v>
      </c>
      <c r="U189" s="10">
        <f ca="1">SUMPRODUCT(J189:O189,Results!K$9:P$9)+$AD$20-$AC$31</f>
        <v>65.381571375026809</v>
      </c>
      <c r="V189" s="10">
        <f t="shared" ca="1" si="99"/>
        <v>-3.2981183807201049</v>
      </c>
      <c r="W189" s="10">
        <f t="shared" ca="1" si="100"/>
        <v>-2.9324791389193834</v>
      </c>
      <c r="X189" s="10">
        <f t="shared" ca="1" si="101"/>
        <v>-4.0214358450641825</v>
      </c>
      <c r="Y189" s="10">
        <f t="shared" ca="1" si="102"/>
        <v>7.1977820725714778</v>
      </c>
      <c r="Z189" s="10">
        <f t="shared" ca="1" si="103"/>
        <v>62.034507032620041</v>
      </c>
      <c r="AA189" s="10">
        <f t="shared" ca="1" si="104"/>
        <v>-3.6237351041104588</v>
      </c>
    </row>
    <row r="190" spans="1:27">
      <c r="A190" s="6">
        <f ca="1">LN((RAND()^(-Results!$E$4))-1)</f>
        <v>2.3679896450381599</v>
      </c>
      <c r="B190" s="6">
        <f ca="1">LN((RAND()^(-Results!$E$4))-1)</f>
        <v>-2.8782415928972434</v>
      </c>
      <c r="C190" s="6">
        <f ca="1">LN((RAND()^(-Results!$E$4))-1)</f>
        <v>0.41555461038923358</v>
      </c>
      <c r="D190" s="6">
        <f ca="1">LN((RAND()^(-Results!$E$4))-1)</f>
        <v>0.87715019196289812</v>
      </c>
      <c r="E190" s="6">
        <f ca="1">LN((RAND()^(-Results!$E$4))-1)</f>
        <v>0.5736802632659147</v>
      </c>
      <c r="F190" s="6">
        <f ca="1">LN((RAND()^(-Results!$E$4))-1)</f>
        <v>-1.1688185732530305</v>
      </c>
      <c r="G190" s="6">
        <f ca="1">LN((RAND()^(-Results!$E$4))-1)</f>
        <v>-1.3414552465571039</v>
      </c>
      <c r="H190" s="6">
        <f t="shared" ca="1" si="98"/>
        <v>-1.4784236142268954</v>
      </c>
      <c r="I190" s="10">
        <f ca="1">SUMPRODUCT(J190:O190,Results!B$12:G$12)+Results!$E$5*H190</f>
        <v>-53.446645566781513</v>
      </c>
      <c r="J190" s="10">
        <f ca="1">SUMPRODUCT($A190:$F190,Results!$B$15:$G$15)</f>
        <v>8.8632666556773536</v>
      </c>
      <c r="K190" s="10">
        <f ca="1">SUMPRODUCT($A190:$F190,Results!$B$16:$G$16)</f>
        <v>-5.1282482161233922</v>
      </c>
      <c r="L190" s="10">
        <f ca="1">SUMPRODUCT($A190:$F190,Results!$B$17:$G$17)</f>
        <v>-9.7774314657378287</v>
      </c>
      <c r="M190" s="10">
        <f ca="1">SUMPRODUCT($A190:$F190,Results!$B$18:$G$18)</f>
        <v>-1.5389612392601495</v>
      </c>
      <c r="N190" s="10">
        <f ca="1">SUMPRODUCT($A190:$F190,Results!$B$19:$G$19)</f>
        <v>-2.9501499886868814</v>
      </c>
      <c r="O190" s="10">
        <f ca="1">SUMPRODUCT($A190:$F190,Results!$B$20:$G$20)</f>
        <v>-1.0745214839159689</v>
      </c>
      <c r="P190" s="10" cm="1">
        <f t="array" aca="1" ref="P190" ca="1">SUMPRODUCT(J190:O190,TRANSPOSE(BL$20:BL$25))+$AD$20-$BL$27</f>
        <v>-48.471215847421199</v>
      </c>
      <c r="Q190" s="10" cm="1">
        <f t="array" aca="1" ref="Q190" ca="1">SUMPRODUCT(J190:O190,TRANSPOSE(ES$20:ES$25))+$AD$20-$ES$27</f>
        <v>-47.889751211350244</v>
      </c>
      <c r="R190" s="10">
        <f ca="1">I190-Results!$E$5*H190</f>
        <v>-47.532951109873935</v>
      </c>
      <c r="S190" s="10" cm="1">
        <f t="array" aca="1" ref="S190" ca="1">SUMPRODUCT(J190:O190,TRANSPOSE(AR$28:AR$33))+$AD$20-$AC$26</f>
        <v>-23.42155625351046</v>
      </c>
      <c r="T190" s="10">
        <f ca="1">SUMPRODUCT(J190:O190,Results!K$9:P$9)</f>
        <v>-47.401087363349468</v>
      </c>
      <c r="U190" s="10">
        <f ca="1">SUMPRODUCT(J190:O190,Results!K$9:P$9)+$AD$20-$AC$31</f>
        <v>-47.415962921860604</v>
      </c>
      <c r="V190" s="10">
        <f t="shared" ca="1" si="99"/>
        <v>-4.9754297193603136</v>
      </c>
      <c r="W190" s="10">
        <f t="shared" ca="1" si="100"/>
        <v>-5.5568943554312682</v>
      </c>
      <c r="X190" s="10">
        <f t="shared" ca="1" si="101"/>
        <v>-5.913694456907578</v>
      </c>
      <c r="Y190" s="10">
        <f t="shared" ca="1" si="102"/>
        <v>-30.025089313271053</v>
      </c>
      <c r="Z190" s="10">
        <f t="shared" ca="1" si="103"/>
        <v>-53.169974805077821</v>
      </c>
      <c r="AA190" s="10">
        <f t="shared" ca="1" si="104"/>
        <v>-6.0306826449209083</v>
      </c>
    </row>
    <row r="191" spans="1:27">
      <c r="A191" s="6">
        <f ca="1">LN((RAND()^(-Results!$E$4))-1)</f>
        <v>-0.93522166174773924</v>
      </c>
      <c r="B191" s="6">
        <f ca="1">LN((RAND()^(-Results!$E$4))-1)</f>
        <v>-0.7285066437766673</v>
      </c>
      <c r="C191" s="6">
        <f ca="1">LN((RAND()^(-Results!$E$4))-1)</f>
        <v>0.94217320265913884</v>
      </c>
      <c r="D191" s="6">
        <f ca="1">LN((RAND()^(-Results!$E$4))-1)</f>
        <v>-1.4352747045280334</v>
      </c>
      <c r="E191" s="6">
        <f ca="1">LN((RAND()^(-Results!$E$4))-1)</f>
        <v>-0.81158662468069476</v>
      </c>
      <c r="F191" s="6">
        <f ca="1">LN((RAND()^(-Results!$E$4))-1)</f>
        <v>-0.29477949619944799</v>
      </c>
      <c r="G191" s="6">
        <f ca="1">LN((RAND()^(-Results!$E$4))-1)</f>
        <v>-3.9148443950880876</v>
      </c>
      <c r="H191" s="6">
        <f t="shared" ca="1" si="98"/>
        <v>-4.051812762757879</v>
      </c>
      <c r="I191" s="10">
        <f ca="1">SUMPRODUCT(J191:O191,Results!B$12:G$12)+Results!$E$5*H191</f>
        <v>31.804867146605591</v>
      </c>
      <c r="J191" s="10">
        <f ca="1">SUMPRODUCT($A191:$F191,Results!$B$15:$G$15)</f>
        <v>-4.07228875679077</v>
      </c>
      <c r="K191" s="10">
        <f ca="1">SUMPRODUCT($A191:$F191,Results!$B$16:$G$16)</f>
        <v>-4.1088310673011179</v>
      </c>
      <c r="L191" s="10">
        <f ca="1">SUMPRODUCT($A191:$F191,Results!$B$17:$G$17)</f>
        <v>9.2154638959991964</v>
      </c>
      <c r="M191" s="10">
        <f ca="1">SUMPRODUCT($A191:$F191,Results!$B$18:$G$18)</f>
        <v>2.668570552858156</v>
      </c>
      <c r="N191" s="10">
        <f ca="1">SUMPRODUCT($A191:$F191,Results!$B$19:$G$19)</f>
        <v>4.6286738502023823</v>
      </c>
      <c r="O191" s="10">
        <f ca="1">SUMPRODUCT($A191:$F191,Results!$B$20:$G$20)</f>
        <v>-5.6726198421911587</v>
      </c>
      <c r="P191" s="10" cm="1">
        <f t="array" aca="1" ref="P191" ca="1">SUMPRODUCT(J191:O191,TRANSPOSE(BL$20:BL$25))+$AD$20-$BL$27</f>
        <v>47.541571935916586</v>
      </c>
      <c r="Q191" s="10" cm="1">
        <f t="array" aca="1" ref="Q191" ca="1">SUMPRODUCT(J191:O191,TRANSPOSE(ES$20:ES$25))+$AD$20-$ES$27</f>
        <v>47.678937679223552</v>
      </c>
      <c r="R191" s="10">
        <f ca="1">I191-Results!$E$5*H191</f>
        <v>48.012118197637108</v>
      </c>
      <c r="S191" s="10" cm="1">
        <f t="array" aca="1" ref="S191" ca="1">SUMPRODUCT(J191:O191,TRANSPOSE(AR$28:AR$33))+$AD$20-$AC$26</f>
        <v>49.627571756119124</v>
      </c>
      <c r="T191" s="10">
        <f ca="1">SUMPRODUCT(J191:O191,Results!K$9:P$9)</f>
        <v>47.660059988607784</v>
      </c>
      <c r="U191" s="10">
        <f ca="1">SUMPRODUCT(J191:O191,Results!K$9:P$9)+$AD$20-$AC$31</f>
        <v>47.645184430096648</v>
      </c>
      <c r="V191" s="10">
        <f t="shared" ca="1" si="99"/>
        <v>-15.736704789310995</v>
      </c>
      <c r="W191" s="10">
        <f t="shared" ca="1" si="100"/>
        <v>-15.87407053261796</v>
      </c>
      <c r="X191" s="10">
        <f t="shared" ca="1" si="101"/>
        <v>-16.207251051031516</v>
      </c>
      <c r="Y191" s="10">
        <f t="shared" ca="1" si="102"/>
        <v>-17.822704609513533</v>
      </c>
      <c r="Z191" s="10">
        <f t="shared" ca="1" si="103"/>
        <v>32.081537908309286</v>
      </c>
      <c r="AA191" s="10">
        <f t="shared" ca="1" si="104"/>
        <v>-15.840317283491057</v>
      </c>
    </row>
    <row r="192" spans="1:27">
      <c r="A192" s="6">
        <f ca="1">LN((RAND()^(-Results!$E$4))-1)</f>
        <v>-0.94797958127585724</v>
      </c>
      <c r="B192" s="6">
        <f ca="1">LN((RAND()^(-Results!$E$4))-1)</f>
        <v>-0.65184103324889631</v>
      </c>
      <c r="C192" s="6">
        <f ca="1">LN((RAND()^(-Results!$E$4))-1)</f>
        <v>0.31934703304380335</v>
      </c>
      <c r="D192" s="6">
        <f ca="1">LN((RAND()^(-Results!$E$4))-1)</f>
        <v>-0.51604810365778619</v>
      </c>
      <c r="E192" s="6">
        <f ca="1">LN((RAND()^(-Results!$E$4))-1)</f>
        <v>-2.3058922758611367</v>
      </c>
      <c r="F192" s="6">
        <f ca="1">LN((RAND()^(-Results!$E$4))-1)</f>
        <v>3.4682371465405981</v>
      </c>
      <c r="G192" s="6">
        <f ca="1">LN((RAND()^(-Results!$E$4))-1)</f>
        <v>-0.51130895526587072</v>
      </c>
      <c r="H192" s="6">
        <f t="shared" ca="1" si="98"/>
        <v>-0.6482773229356622</v>
      </c>
      <c r="I192" s="10">
        <f ca="1">SUMPRODUCT(J192:O192,Results!B$12:G$12)+Results!$E$5*H192</f>
        <v>53.605634102055625</v>
      </c>
      <c r="J192" s="10">
        <f ca="1">SUMPRODUCT($A192:$F192,Results!$B$15:$G$15)</f>
        <v>-4.4083156121860183</v>
      </c>
      <c r="K192" s="10">
        <f ca="1">SUMPRODUCT($A192:$F192,Results!$B$16:$G$16)</f>
        <v>2.7917858829777993</v>
      </c>
      <c r="L192" s="10">
        <f ca="1">SUMPRODUCT($A192:$F192,Results!$B$17:$G$17)</f>
        <v>8.3597965638302494</v>
      </c>
      <c r="M192" s="10">
        <f ca="1">SUMPRODUCT($A192:$F192,Results!$B$18:$G$18)</f>
        <v>-3.2513204015811201</v>
      </c>
      <c r="N192" s="10">
        <f ca="1">SUMPRODUCT($A192:$F192,Results!$B$19:$G$19)</f>
        <v>10.608355039298017</v>
      </c>
      <c r="O192" s="10">
        <f ca="1">SUMPRODUCT($A192:$F192,Results!$B$20:$G$20)</f>
        <v>-2.8637785411342405</v>
      </c>
      <c r="P192" s="10" cm="1">
        <f t="array" aca="1" ref="P192" ca="1">SUMPRODUCT(J192:O192,TRANSPOSE(BL$20:BL$25))+$AD$20-$BL$27</f>
        <v>53.820271390233053</v>
      </c>
      <c r="Q192" s="10" cm="1">
        <f t="array" aca="1" ref="Q192" ca="1">SUMPRODUCT(J192:O192,TRANSPOSE(ES$20:ES$25))+$AD$20-$ES$27</f>
        <v>55.539620240933822</v>
      </c>
      <c r="R192" s="10">
        <f ca="1">I192-Results!$E$5*H192</f>
        <v>56.198743393798274</v>
      </c>
      <c r="S192" s="10" cm="1">
        <f t="array" aca="1" ref="S192" ca="1">SUMPRODUCT(J192:O192,TRANSPOSE(AR$28:AR$33))+$AD$20-$AC$26</f>
        <v>34.064628605760966</v>
      </c>
      <c r="T192" s="10">
        <f ca="1">SUMPRODUCT(J192:O192,Results!K$9:P$9)</f>
        <v>56.245407919852482</v>
      </c>
      <c r="U192" s="10">
        <f ca="1">SUMPRODUCT(J192:O192,Results!K$9:P$9)+$AD$20-$AC$31</f>
        <v>56.230532361341346</v>
      </c>
      <c r="V192" s="10">
        <f t="shared" ca="1" si="99"/>
        <v>-0.21463728817742833</v>
      </c>
      <c r="W192" s="10">
        <f t="shared" ca="1" si="100"/>
        <v>-1.9339861388781969</v>
      </c>
      <c r="X192" s="10">
        <f t="shared" ca="1" si="101"/>
        <v>-2.5931092917426497</v>
      </c>
      <c r="Y192" s="10">
        <f t="shared" ca="1" si="102"/>
        <v>19.541005496294659</v>
      </c>
      <c r="Z192" s="10">
        <f t="shared" ca="1" si="103"/>
        <v>53.882304863759316</v>
      </c>
      <c r="AA192" s="10">
        <f t="shared" ca="1" si="104"/>
        <v>-2.6248982592857217</v>
      </c>
    </row>
    <row r="193" spans="1:27">
      <c r="A193" s="6">
        <f ca="1">LN((RAND()^(-Results!$E$4))-1)</f>
        <v>5.1632612506500255</v>
      </c>
      <c r="B193" s="6">
        <f ca="1">LN((RAND()^(-Results!$E$4))-1)</f>
        <v>-2.7470145726832218</v>
      </c>
      <c r="C193" s="6">
        <f ca="1">LN((RAND()^(-Results!$E$4))-1)</f>
        <v>-1.2239280909970105</v>
      </c>
      <c r="D193" s="6">
        <f ca="1">LN((RAND()^(-Results!$E$4))-1)</f>
        <v>-1.5012738164105737</v>
      </c>
      <c r="E193" s="6">
        <f ca="1">LN((RAND()^(-Results!$E$4))-1)</f>
        <v>-1.6178610479200177</v>
      </c>
      <c r="F193" s="6">
        <f ca="1">LN((RAND()^(-Results!$E$4))-1)</f>
        <v>0.27589817208205736</v>
      </c>
      <c r="G193" s="6">
        <f ca="1">LN((RAND()^(-Results!$E$4))-1)</f>
        <v>0.90985810063169026</v>
      </c>
      <c r="H193" s="6">
        <f t="shared" ca="1" si="98"/>
        <v>0.77288973296189889</v>
      </c>
      <c r="I193" s="10">
        <f ca="1">SUMPRODUCT(J193:O193,Results!B$12:G$12)+Results!$E$5*H193</f>
        <v>-13.171043241046226</v>
      </c>
      <c r="J193" s="10">
        <f ca="1">SUMPRODUCT($A193:$F193,Results!$B$15:$G$15)</f>
        <v>10.760381968816009</v>
      </c>
      <c r="K193" s="10">
        <f ca="1">SUMPRODUCT($A193:$F193,Results!$B$16:$G$16)</f>
        <v>-4.4749850573729786</v>
      </c>
      <c r="L193" s="10">
        <f ca="1">SUMPRODUCT($A193:$F193,Results!$B$17:$G$17)</f>
        <v>-7.8398603293220566</v>
      </c>
      <c r="M193" s="10">
        <f ca="1">SUMPRODUCT($A193:$F193,Results!$B$18:$G$18)</f>
        <v>-7.1495867773196862</v>
      </c>
      <c r="N193" s="10">
        <f ca="1">SUMPRODUCT($A193:$F193,Results!$B$19:$G$19)</f>
        <v>11.360846909913622</v>
      </c>
      <c r="O193" s="10">
        <f ca="1">SUMPRODUCT($A193:$F193,Results!$B$20:$G$20)</f>
        <v>-1.5312805987259792</v>
      </c>
      <c r="P193" s="10" cm="1">
        <f t="array" aca="1" ref="P193" ca="1">SUMPRODUCT(J193:O193,TRANSPOSE(BL$20:BL$25))+$AD$20-$BL$27</f>
        <v>-20.685416621046034</v>
      </c>
      <c r="Q193" s="10" cm="1">
        <f t="array" aca="1" ref="Q193" ca="1">SUMPRODUCT(J193:O193,TRANSPOSE(ES$20:ES$25))+$AD$20-$ES$27</f>
        <v>-18.91362107090518</v>
      </c>
      <c r="R193" s="10">
        <f ca="1">I193-Results!$E$5*H193</f>
        <v>-16.262602172893821</v>
      </c>
      <c r="S193" s="10" cm="1">
        <f t="array" aca="1" ref="S193" ca="1">SUMPRODUCT(J193:O193,TRANSPOSE(AR$28:AR$33))+$AD$20-$AC$26</f>
        <v>-10.35761705970628</v>
      </c>
      <c r="T193" s="10">
        <f ca="1">SUMPRODUCT(J193:O193,Results!K$9:P$9)</f>
        <v>-16.386714509795539</v>
      </c>
      <c r="U193" s="10">
        <f ca="1">SUMPRODUCT(J193:O193,Results!K$9:P$9)+$AD$20-$AC$31</f>
        <v>-16.401590068306675</v>
      </c>
      <c r="V193" s="10">
        <f t="shared" ca="1" si="99"/>
        <v>7.5143733799998085</v>
      </c>
      <c r="W193" s="10">
        <f t="shared" ca="1" si="100"/>
        <v>5.7425778298589538</v>
      </c>
      <c r="X193" s="10">
        <f t="shared" ca="1" si="101"/>
        <v>3.0915589318475956</v>
      </c>
      <c r="Y193" s="10">
        <f t="shared" ca="1" si="102"/>
        <v>-2.8134261813399455</v>
      </c>
      <c r="Z193" s="10">
        <f t="shared" ca="1" si="103"/>
        <v>-12.894372479342534</v>
      </c>
      <c r="AA193" s="10">
        <f t="shared" ca="1" si="104"/>
        <v>3.2305468272604489</v>
      </c>
    </row>
    <row r="194" spans="1:27">
      <c r="A194" s="6">
        <f ca="1">LN((RAND()^(-Results!$E$4))-1)</f>
        <v>-2.0559864007026731</v>
      </c>
      <c r="B194" s="6">
        <f ca="1">LN((RAND()^(-Results!$E$4))-1)</f>
        <v>7.9006506241392549E-2</v>
      </c>
      <c r="C194" s="6">
        <f ca="1">LN((RAND()^(-Results!$E$4))-1)</f>
        <v>1.9280761366602637</v>
      </c>
      <c r="D194" s="6">
        <f ca="1">LN((RAND()^(-Results!$E$4))-1)</f>
        <v>1.2701696014206505</v>
      </c>
      <c r="E194" s="6">
        <f ca="1">LN((RAND()^(-Results!$E$4))-1)</f>
        <v>4.6808933108284781E-2</v>
      </c>
      <c r="F194" s="6">
        <f ca="1">LN((RAND()^(-Results!$E$4))-1)</f>
        <v>0.88846230220730094</v>
      </c>
      <c r="G194" s="6">
        <f ca="1">LN((RAND()^(-Results!$E$4))-1)</f>
        <v>-2.6027348586563726</v>
      </c>
      <c r="H194" s="6">
        <f t="shared" ca="1" si="98"/>
        <v>-2.739703226326164</v>
      </c>
      <c r="I194" s="10">
        <f ca="1">SUMPRODUCT(J194:O194,Results!B$12:G$12)+Results!$E$5*H194</f>
        <v>-0.7565671247720509</v>
      </c>
      <c r="J194" s="10">
        <f ca="1">SUMPRODUCT($A194:$F194,Results!$B$15:$G$15)</f>
        <v>-0.61396590444452115</v>
      </c>
      <c r="K194" s="10">
        <f ca="1">SUMPRODUCT($A194:$F194,Results!$B$16:$G$16)</f>
        <v>1.8278160534629408</v>
      </c>
      <c r="L194" s="10">
        <f ca="1">SUMPRODUCT($A194:$F194,Results!$B$17:$G$17)</f>
        <v>4.2903750109953513</v>
      </c>
      <c r="M194" s="10">
        <f ca="1">SUMPRODUCT($A194:$F194,Results!$B$18:$G$18)</f>
        <v>0.83057918049873292</v>
      </c>
      <c r="N194" s="10">
        <f ca="1">SUMPRODUCT($A194:$F194,Results!$B$19:$G$19)</f>
        <v>-2.5069234958632278</v>
      </c>
      <c r="O194" s="10">
        <f ca="1">SUMPRODUCT($A194:$F194,Results!$B$20:$G$20)</f>
        <v>-0.9947155613403762</v>
      </c>
      <c r="P194" s="10" cm="1">
        <f t="array" aca="1" ref="P194" ca="1">SUMPRODUCT(J194:O194,TRANSPOSE(BL$20:BL$25))+$AD$20-$BL$27</f>
        <v>11.087903004940435</v>
      </c>
      <c r="Q194" s="10" cm="1">
        <f t="array" aca="1" ref="Q194" ca="1">SUMPRODUCT(J194:O194,TRANSPOSE(ES$20:ES$25))+$AD$20-$ES$27</f>
        <v>11.156359292802417</v>
      </c>
      <c r="R194" s="10">
        <f ca="1">I194-Results!$E$5*H194</f>
        <v>10.202245780532605</v>
      </c>
      <c r="S194" s="10" cm="1">
        <f t="array" aca="1" ref="S194" ca="1">SUMPRODUCT(J194:O194,TRANSPOSE(AR$28:AR$33))+$AD$20-$AC$26</f>
        <v>7.1227926925555369</v>
      </c>
      <c r="T194" s="10">
        <f ca="1">SUMPRODUCT(J194:O194,Results!K$9:P$9)</f>
        <v>10.165261473561609</v>
      </c>
      <c r="U194" s="10">
        <f ca="1">SUMPRODUCT(J194:O194,Results!K$9:P$9)+$AD$20-$AC$31</f>
        <v>10.150385915050473</v>
      </c>
      <c r="V194" s="10">
        <f t="shared" ca="1" si="99"/>
        <v>-11.844470129712485</v>
      </c>
      <c r="W194" s="10">
        <f t="shared" ca="1" si="100"/>
        <v>-11.912926417574468</v>
      </c>
      <c r="X194" s="10">
        <f t="shared" ca="1" si="101"/>
        <v>-10.958812905304656</v>
      </c>
      <c r="Y194" s="10">
        <f t="shared" ca="1" si="102"/>
        <v>-7.8793598173275878</v>
      </c>
      <c r="Z194" s="10">
        <f t="shared" ca="1" si="103"/>
        <v>-0.47989636306835942</v>
      </c>
      <c r="AA194" s="10">
        <f t="shared" ca="1" si="104"/>
        <v>-10.906953039822524</v>
      </c>
    </row>
    <row r="195" spans="1:27">
      <c r="A195" s="6">
        <f ca="1">LN((RAND()^(-Results!$E$4))-1)</f>
        <v>2.9606515902806301</v>
      </c>
      <c r="B195" s="6">
        <f ca="1">LN((RAND()^(-Results!$E$4))-1)</f>
        <v>0.89940696164847689</v>
      </c>
      <c r="C195" s="6">
        <f ca="1">LN((RAND()^(-Results!$E$4))-1)</f>
        <v>1.210594844367054</v>
      </c>
      <c r="D195" s="6">
        <f ca="1">LN((RAND()^(-Results!$E$4))-1)</f>
        <v>0.58837161541392868</v>
      </c>
      <c r="E195" s="6">
        <f ca="1">LN((RAND()^(-Results!$E$4))-1)</f>
        <v>-0.3407968878548876</v>
      </c>
      <c r="F195" s="6">
        <f ca="1">LN((RAND()^(-Results!$E$4))-1)</f>
        <v>-2.0353053670103471</v>
      </c>
      <c r="G195" s="6">
        <f ca="1">LN((RAND()^(-Results!$E$4))-1)</f>
        <v>-2.2693756263728049</v>
      </c>
      <c r="H195" s="6">
        <f t="shared" ref="H195:H258" ca="1" si="105">G195-$AL$10</f>
        <v>-2.4063439940425964</v>
      </c>
      <c r="I195" s="10">
        <f ca="1">SUMPRODUCT(J195:O195,Results!B$12:G$12)+Results!$E$5*H195</f>
        <v>-48.943488125076769</v>
      </c>
      <c r="J195" s="10">
        <f ca="1">SUMPRODUCT($A195:$F195,Results!$B$15:$G$15)</f>
        <v>15.954561001184889</v>
      </c>
      <c r="K195" s="10">
        <f ca="1">SUMPRODUCT($A195:$F195,Results!$B$16:$G$16)</f>
        <v>-0.5143148147455876</v>
      </c>
      <c r="L195" s="10">
        <f ca="1">SUMPRODUCT($A195:$F195,Results!$B$17:$G$17)</f>
        <v>-5.8945614332193657</v>
      </c>
      <c r="M195" s="10">
        <f ca="1">SUMPRODUCT($A195:$F195,Results!$B$18:$G$18)</f>
        <v>-6.4695025352655691</v>
      </c>
      <c r="N195" s="10">
        <f ca="1">SUMPRODUCT($A195:$F195,Results!$B$19:$G$19)</f>
        <v>4.2948853074769273</v>
      </c>
      <c r="O195" s="10">
        <f ca="1">SUMPRODUCT($A195:$F195,Results!$B$20:$G$20)</f>
        <v>3.0026495211338426</v>
      </c>
      <c r="P195" s="10" cm="1">
        <f t="array" aca="1" ref="P195" ca="1">SUMPRODUCT(J195:O195,TRANSPOSE(BL$20:BL$25))+$AD$20-$BL$27</f>
        <v>-39.356037912084574</v>
      </c>
      <c r="Q195" s="10" cm="1">
        <f t="array" aca="1" ref="Q195" ca="1">SUMPRODUCT(J195:O195,TRANSPOSE(ES$20:ES$25))+$AD$20-$ES$27</f>
        <v>-40.037289949133857</v>
      </c>
      <c r="R195" s="10">
        <f ca="1">I195-Results!$E$5*H195</f>
        <v>-39.31811214890638</v>
      </c>
      <c r="S195" s="10" cm="1">
        <f t="array" aca="1" ref="S195" ca="1">SUMPRODUCT(J195:O195,TRANSPOSE(AR$28:AR$33))+$AD$20-$AC$26</f>
        <v>-37.007400605035549</v>
      </c>
      <c r="T195" s="10">
        <f ca="1">SUMPRODUCT(J195:O195,Results!K$9:P$9)</f>
        <v>-39.943810252104662</v>
      </c>
      <c r="U195" s="10">
        <f ca="1">SUMPRODUCT(J195:O195,Results!K$9:P$9)+$AD$20-$AC$31</f>
        <v>-39.958685810615798</v>
      </c>
      <c r="V195" s="10">
        <f t="shared" ref="V195:V258" ca="1" si="106">I195-P195</f>
        <v>-9.587450212992195</v>
      </c>
      <c r="W195" s="10">
        <f t="shared" ref="W195:W258" ca="1" si="107">I195-Q195</f>
        <v>-8.9061981759429116</v>
      </c>
      <c r="X195" s="10">
        <f t="shared" ref="X195:X258" ca="1" si="108">I195-R195</f>
        <v>-9.625375976170389</v>
      </c>
      <c r="Y195" s="10">
        <f t="shared" ref="Y195:Y258" ca="1" si="109">I195-S195</f>
        <v>-11.93608752004122</v>
      </c>
      <c r="Z195" s="10">
        <f t="shared" ref="Z195:Z258" ca="1" si="110">I195-$AD$20</f>
        <v>-48.666817363373077</v>
      </c>
      <c r="AA195" s="10">
        <f t="shared" ref="AA195:AA258" ca="1" si="111">I195-U195</f>
        <v>-8.9848023144609712</v>
      </c>
    </row>
    <row r="196" spans="1:27">
      <c r="A196" s="6">
        <f ca="1">LN((RAND()^(-Results!$E$4))-1)</f>
        <v>-1.9295650944629388</v>
      </c>
      <c r="B196" s="6">
        <f ca="1">LN((RAND()^(-Results!$E$4))-1)</f>
        <v>2.5329816592904981</v>
      </c>
      <c r="C196" s="6">
        <f ca="1">LN((RAND()^(-Results!$E$4))-1)</f>
        <v>-0.63631913451284872</v>
      </c>
      <c r="D196" s="6">
        <f ca="1">LN((RAND()^(-Results!$E$4))-1)</f>
        <v>-9.8398874245904044E-2</v>
      </c>
      <c r="E196" s="6">
        <f ca="1">LN((RAND()^(-Results!$E$4))-1)</f>
        <v>-0.92758492126927405</v>
      </c>
      <c r="F196" s="6">
        <f ca="1">LN((RAND()^(-Results!$E$4))-1)</f>
        <v>0.21423085887807228</v>
      </c>
      <c r="G196" s="6">
        <f ca="1">LN((RAND()^(-Results!$E$4))-1)</f>
        <v>-0.24961003318891764</v>
      </c>
      <c r="H196" s="6">
        <f t="shared" ca="1" si="105"/>
        <v>-0.38657840085870909</v>
      </c>
      <c r="I196" s="10">
        <f ca="1">SUMPRODUCT(J196:O196,Results!B$12:G$12)+Results!$E$5*H196</f>
        <v>31.402947011061574</v>
      </c>
      <c r="J196" s="10">
        <f ca="1">SUMPRODUCT($A196:$F196,Results!$B$15:$G$15)</f>
        <v>-5.9536978858984471</v>
      </c>
      <c r="K196" s="10">
        <f ca="1">SUMPRODUCT($A196:$F196,Results!$B$16:$G$16)</f>
        <v>3.796379803855094</v>
      </c>
      <c r="L196" s="10">
        <f ca="1">SUMPRODUCT($A196:$F196,Results!$B$17:$G$17)</f>
        <v>6.1341413596904593</v>
      </c>
      <c r="M196" s="10">
        <f ca="1">SUMPRODUCT($A196:$F196,Results!$B$18:$G$18)</f>
        <v>-0.8422436819404836</v>
      </c>
      <c r="N196" s="10">
        <f ca="1">SUMPRODUCT($A196:$F196,Results!$B$19:$G$19)</f>
        <v>4.9424570947781081</v>
      </c>
      <c r="O196" s="10">
        <f ca="1">SUMPRODUCT($A196:$F196,Results!$B$20:$G$20)</f>
        <v>2.1379977500832346</v>
      </c>
      <c r="P196" s="10" cm="1">
        <f t="array" aca="1" ref="P196" ca="1">SUMPRODUCT(J196:O196,TRANSPOSE(BL$20:BL$25))+$AD$20-$BL$27</f>
        <v>34.358745394865288</v>
      </c>
      <c r="Q196" s="10" cm="1">
        <f t="array" aca="1" ref="Q196" ca="1">SUMPRODUCT(J196:O196,TRANSPOSE(ES$20:ES$25))+$AD$20-$ES$27</f>
        <v>33.490913044771695</v>
      </c>
      <c r="R196" s="10">
        <f ca="1">I196-Results!$E$5*H196</f>
        <v>32.94926061449641</v>
      </c>
      <c r="S196" s="10" cm="1">
        <f t="array" aca="1" ref="S196" ca="1">SUMPRODUCT(J196:O196,TRANSPOSE(AR$28:AR$33))+$AD$20-$AC$26</f>
        <v>12.896681269426349</v>
      </c>
      <c r="T196" s="10">
        <f ca="1">SUMPRODUCT(J196:O196,Results!K$9:P$9)</f>
        <v>32.884762013178417</v>
      </c>
      <c r="U196" s="10">
        <f ca="1">SUMPRODUCT(J196:O196,Results!K$9:P$9)+$AD$20-$AC$31</f>
        <v>32.869886454667281</v>
      </c>
      <c r="V196" s="10">
        <f t="shared" ca="1" si="106"/>
        <v>-2.9557983838037138</v>
      </c>
      <c r="W196" s="10">
        <f t="shared" ca="1" si="107"/>
        <v>-2.0879660337101207</v>
      </c>
      <c r="X196" s="10">
        <f t="shared" ca="1" si="108"/>
        <v>-1.5463136034348359</v>
      </c>
      <c r="Y196" s="10">
        <f t="shared" ca="1" si="109"/>
        <v>18.506265741635225</v>
      </c>
      <c r="Z196" s="10">
        <f t="shared" ca="1" si="110"/>
        <v>31.679617772765265</v>
      </c>
      <c r="AA196" s="10">
        <f t="shared" ca="1" si="111"/>
        <v>-1.4669394436057068</v>
      </c>
    </row>
    <row r="197" spans="1:27">
      <c r="A197" s="6">
        <f ca="1">LN((RAND()^(-Results!$E$4))-1)</f>
        <v>2.7170662888916963</v>
      </c>
      <c r="B197" s="6">
        <f ca="1">LN((RAND()^(-Results!$E$4))-1)</f>
        <v>-3.9065177781136491</v>
      </c>
      <c r="C197" s="6">
        <f ca="1">LN((RAND()^(-Results!$E$4))-1)</f>
        <v>-0.99355966583107291</v>
      </c>
      <c r="D197" s="6">
        <f ca="1">LN((RAND()^(-Results!$E$4))-1)</f>
        <v>5.0630671874183841</v>
      </c>
      <c r="E197" s="6">
        <f ca="1">LN((RAND()^(-Results!$E$4))-1)</f>
        <v>-2.6986542011222197</v>
      </c>
      <c r="F197" s="6">
        <f ca="1">LN((RAND()^(-Results!$E$4))-1)</f>
        <v>-3.6282529225120879</v>
      </c>
      <c r="G197" s="6">
        <f ca="1">LN((RAND()^(-Results!$E$4))-1)</f>
        <v>0.45479257905269921</v>
      </c>
      <c r="H197" s="6">
        <f t="shared" ca="1" si="105"/>
        <v>0.31782421138290778</v>
      </c>
      <c r="I197" s="10">
        <f ca="1">SUMPRODUCT(J197:O197,Results!B$12:G$12)+Results!$E$5*H197</f>
        <v>-80.655122228359247</v>
      </c>
      <c r="J197" s="10">
        <f ca="1">SUMPRODUCT($A197:$F197,Results!$B$15:$G$15)</f>
        <v>17.251318074908987</v>
      </c>
      <c r="K197" s="10">
        <f ca="1">SUMPRODUCT($A197:$F197,Results!$B$16:$G$16)</f>
        <v>-7.5834272078122851</v>
      </c>
      <c r="L197" s="10">
        <f ca="1">SUMPRODUCT($A197:$F197,Results!$B$17:$G$17)</f>
        <v>-22.163967278784845</v>
      </c>
      <c r="M197" s="10">
        <f ca="1">SUMPRODUCT($A197:$F197,Results!$B$18:$G$18)</f>
        <v>-15.595808399843857</v>
      </c>
      <c r="N197" s="10">
        <f ca="1">SUMPRODUCT($A197:$F197,Results!$B$19:$G$19)</f>
        <v>13.295876160486213</v>
      </c>
      <c r="O197" s="10">
        <f ca="1">SUMPRODUCT($A197:$F197,Results!$B$20:$G$20)</f>
        <v>4.558189557407065</v>
      </c>
      <c r="P197" s="10" cm="1">
        <f t="array" aca="1" ref="P197" ca="1">SUMPRODUCT(J197:O197,TRANSPOSE(BL$20:BL$25))+$AD$20-$BL$27</f>
        <v>-80.113956965331099</v>
      </c>
      <c r="Q197" s="10" cm="1">
        <f t="array" aca="1" ref="Q197" ca="1">SUMPRODUCT(J197:O197,TRANSPOSE(ES$20:ES$25))+$AD$20-$ES$27</f>
        <v>-80.486444909774434</v>
      </c>
      <c r="R197" s="10">
        <f ca="1">I197-Results!$E$5*H197</f>
        <v>-81.926419073890884</v>
      </c>
      <c r="S197" s="10" cm="1">
        <f t="array" aca="1" ref="S197" ca="1">SUMPRODUCT(J197:O197,TRANSPOSE(AR$28:AR$33))+$AD$20-$AC$26</f>
        <v>-60.594749438931153</v>
      </c>
      <c r="T197" s="10">
        <f ca="1">SUMPRODUCT(J197:O197,Results!K$9:P$9)</f>
        <v>-81.258676896545097</v>
      </c>
      <c r="U197" s="10">
        <f ca="1">SUMPRODUCT(J197:O197,Results!K$9:P$9)+$AD$20-$AC$31</f>
        <v>-81.273552455056233</v>
      </c>
      <c r="V197" s="10">
        <f t="shared" ca="1" si="106"/>
        <v>-0.54116526302814805</v>
      </c>
      <c r="W197" s="10">
        <f t="shared" ca="1" si="107"/>
        <v>-0.1686773185848125</v>
      </c>
      <c r="X197" s="10">
        <f t="shared" ca="1" si="108"/>
        <v>1.2712968455316371</v>
      </c>
      <c r="Y197" s="10">
        <f t="shared" ca="1" si="109"/>
        <v>-20.060372789428094</v>
      </c>
      <c r="Z197" s="10">
        <f t="shared" ca="1" si="110"/>
        <v>-80.378451466655548</v>
      </c>
      <c r="AA197" s="10">
        <f t="shared" ca="1" si="111"/>
        <v>0.61843022669698655</v>
      </c>
    </row>
    <row r="198" spans="1:27">
      <c r="A198" s="6">
        <f ca="1">LN((RAND()^(-Results!$E$4))-1)</f>
        <v>0.78128030779532831</v>
      </c>
      <c r="B198" s="6">
        <f ca="1">LN((RAND()^(-Results!$E$4))-1)</f>
        <v>0.9391059287514899</v>
      </c>
      <c r="C198" s="6">
        <f ca="1">LN((RAND()^(-Results!$E$4))-1)</f>
        <v>0.44497317038929324</v>
      </c>
      <c r="D198" s="6">
        <f ca="1">LN((RAND()^(-Results!$E$4))-1)</f>
        <v>-0.70768438712799353</v>
      </c>
      <c r="E198" s="6">
        <f ca="1">LN((RAND()^(-Results!$E$4))-1)</f>
        <v>-1.2424617146338839</v>
      </c>
      <c r="F198" s="6">
        <f ca="1">LN((RAND()^(-Results!$E$4))-1)</f>
        <v>0.77637870675554854</v>
      </c>
      <c r="G198" s="6">
        <f ca="1">LN((RAND()^(-Results!$E$4))-1)</f>
        <v>4.4990952688971818E-2</v>
      </c>
      <c r="H198" s="6">
        <f t="shared" ca="1" si="105"/>
        <v>-9.19774149808196E-2</v>
      </c>
      <c r="I198" s="10">
        <f ca="1">SUMPRODUCT(J198:O198,Results!B$12:G$12)+Results!$E$5*H198</f>
        <v>20.028879665154985</v>
      </c>
      <c r="J198" s="10">
        <f ca="1">SUMPRODUCT($A198:$F198,Results!$B$15:$G$15)</f>
        <v>3.3520806375102765</v>
      </c>
      <c r="K198" s="10">
        <f ca="1">SUMPRODUCT($A198:$F198,Results!$B$16:$G$16)</f>
        <v>1.9222805668893623</v>
      </c>
      <c r="L198" s="10">
        <f ca="1">SUMPRODUCT($A198:$F198,Results!$B$17:$G$17)</f>
        <v>3.7510290202466017</v>
      </c>
      <c r="M198" s="10">
        <f ca="1">SUMPRODUCT($A198:$F198,Results!$B$18:$G$18)</f>
        <v>-3.6307804169328532</v>
      </c>
      <c r="N198" s="10">
        <f ca="1">SUMPRODUCT($A198:$F198,Results!$B$19:$G$19)</f>
        <v>7.6171569491270699</v>
      </c>
      <c r="O198" s="10">
        <f ca="1">SUMPRODUCT($A198:$F198,Results!$B$20:$G$20)</f>
        <v>9.2415413735815299E-2</v>
      </c>
      <c r="P198" s="10" cm="1">
        <f t="array" aca="1" ref="P198" ca="1">SUMPRODUCT(J198:O198,TRANSPOSE(BL$20:BL$25))+$AD$20-$BL$27</f>
        <v>19.185037839423742</v>
      </c>
      <c r="Q198" s="10" cm="1">
        <f t="array" aca="1" ref="Q198" ca="1">SUMPRODUCT(J198:O198,TRANSPOSE(ES$20:ES$25))+$AD$20-$ES$27</f>
        <v>19.504954181214391</v>
      </c>
      <c r="R198" s="10">
        <f ca="1">I198-Results!$E$5*H198</f>
        <v>20.396789325078263</v>
      </c>
      <c r="S198" s="10" cm="1">
        <f t="array" aca="1" ref="S198" ca="1">SUMPRODUCT(J198:O198,TRANSPOSE(AR$28:AR$33))+$AD$20-$AC$26</f>
        <v>6.0837431914504148</v>
      </c>
      <c r="T198" s="10">
        <f ca="1">SUMPRODUCT(J198:O198,Results!K$9:P$9)</f>
        <v>20.01423670501601</v>
      </c>
      <c r="U198" s="10">
        <f ca="1">SUMPRODUCT(J198:O198,Results!K$9:P$9)+$AD$20-$AC$31</f>
        <v>19.999361146504874</v>
      </c>
      <c r="V198" s="10">
        <f t="shared" ca="1" si="106"/>
        <v>0.84384182573124278</v>
      </c>
      <c r="W198" s="10">
        <f t="shared" ca="1" si="107"/>
        <v>0.52392548394059446</v>
      </c>
      <c r="X198" s="10">
        <f t="shared" ca="1" si="108"/>
        <v>-0.36790965992327784</v>
      </c>
      <c r="Y198" s="10">
        <f t="shared" ca="1" si="109"/>
        <v>13.94513647370457</v>
      </c>
      <c r="Z198" s="10">
        <f t="shared" ca="1" si="110"/>
        <v>20.305550426858677</v>
      </c>
      <c r="AA198" s="10">
        <f t="shared" ca="1" si="111"/>
        <v>2.9518518650110792E-2</v>
      </c>
    </row>
    <row r="199" spans="1:27">
      <c r="A199" s="6">
        <f ca="1">LN((RAND()^(-Results!$E$4))-1)</f>
        <v>-0.92474460233138933</v>
      </c>
      <c r="B199" s="6">
        <f ca="1">LN((RAND()^(-Results!$E$4))-1)</f>
        <v>-2.504741711742887</v>
      </c>
      <c r="C199" s="6">
        <f ca="1">LN((RAND()^(-Results!$E$4))-1)</f>
        <v>-2.5134437657379216</v>
      </c>
      <c r="D199" s="6">
        <f ca="1">LN((RAND()^(-Results!$E$4))-1)</f>
        <v>6.1440022574292465E-2</v>
      </c>
      <c r="E199" s="6">
        <f ca="1">LN((RAND()^(-Results!$E$4))-1)</f>
        <v>2.0428664410929551</v>
      </c>
      <c r="F199" s="6">
        <f ca="1">LN((RAND()^(-Results!$E$4))-1)</f>
        <v>-0.16856405368469898</v>
      </c>
      <c r="G199" s="6">
        <f ca="1">LN((RAND()^(-Results!$E$4))-1)</f>
        <v>1.3802570221740635</v>
      </c>
      <c r="H199" s="6">
        <f t="shared" ca="1" si="105"/>
        <v>1.2432886545042721</v>
      </c>
      <c r="I199" s="10">
        <f ca="1">SUMPRODUCT(J199:O199,Results!B$12:G$12)+Results!$E$5*H199</f>
        <v>-18.412894701589831</v>
      </c>
      <c r="J199" s="10">
        <f ca="1">SUMPRODUCT($A199:$F199,Results!$B$15:$G$15)</f>
        <v>-11.698721073855465</v>
      </c>
      <c r="K199" s="10">
        <f ca="1">SUMPRODUCT($A199:$F199,Results!$B$16:$G$16)</f>
        <v>-3.65952939779898</v>
      </c>
      <c r="L199" s="10">
        <f ca="1">SUMPRODUCT($A199:$F199,Results!$B$17:$G$17)</f>
        <v>-6.9157583894568129</v>
      </c>
      <c r="M199" s="10">
        <f ca="1">SUMPRODUCT($A199:$F199,Results!$B$18:$G$18)</f>
        <v>7.7163935556828482</v>
      </c>
      <c r="N199" s="10">
        <f ca="1">SUMPRODUCT($A199:$F199,Results!$B$19:$G$19)</f>
        <v>-12.48492608844975</v>
      </c>
      <c r="O199" s="10">
        <f ca="1">SUMPRODUCT($A199:$F199,Results!$B$20:$G$20)</f>
        <v>-1.1445704058455957</v>
      </c>
      <c r="P199" s="10" cm="1">
        <f t="array" aca="1" ref="P199" ca="1">SUMPRODUCT(J199:O199,TRANSPOSE(BL$20:BL$25))+$AD$20-$BL$27</f>
        <v>-22.997930186807608</v>
      </c>
      <c r="Q199" s="10" cm="1">
        <f t="array" aca="1" ref="Q199" ca="1">SUMPRODUCT(J199:O199,TRANSPOSE(ES$20:ES$25))+$AD$20-$ES$27</f>
        <v>-22.690425074595975</v>
      </c>
      <c r="R199" s="10">
        <f ca="1">I199-Results!$E$5*H199</f>
        <v>-23.386049319606919</v>
      </c>
      <c r="S199" s="10" cm="1">
        <f t="array" aca="1" ref="S199" ca="1">SUMPRODUCT(J199:O199,TRANSPOSE(AR$28:AR$33))+$AD$20-$AC$26</f>
        <v>0.84724729000651589</v>
      </c>
      <c r="T199" s="10">
        <f ca="1">SUMPRODUCT(J199:O199,Results!K$9:P$9)</f>
        <v>-22.385383504260982</v>
      </c>
      <c r="U199" s="10">
        <f ca="1">SUMPRODUCT(J199:O199,Results!K$9:P$9)+$AD$20-$AC$31</f>
        <v>-22.400259062772118</v>
      </c>
      <c r="V199" s="10">
        <f t="shared" ca="1" si="106"/>
        <v>4.5850354852177766</v>
      </c>
      <c r="W199" s="10">
        <f t="shared" ca="1" si="107"/>
        <v>4.2775303730061438</v>
      </c>
      <c r="X199" s="10">
        <f t="shared" ca="1" si="108"/>
        <v>4.9731546180170874</v>
      </c>
      <c r="Y199" s="10">
        <f t="shared" ca="1" si="109"/>
        <v>-19.260141991596345</v>
      </c>
      <c r="Z199" s="10">
        <f t="shared" ca="1" si="110"/>
        <v>-18.13622393988614</v>
      </c>
      <c r="AA199" s="10">
        <f t="shared" ca="1" si="111"/>
        <v>3.9873643611822871</v>
      </c>
    </row>
    <row r="200" spans="1:27">
      <c r="A200" s="6">
        <f ca="1">LN((RAND()^(-Results!$E$4))-1)</f>
        <v>1.9655909556222901</v>
      </c>
      <c r="B200" s="6">
        <f ca="1">LN((RAND()^(-Results!$E$4))-1)</f>
        <v>-0.4152421528288695</v>
      </c>
      <c r="C200" s="6">
        <f ca="1">LN((RAND()^(-Results!$E$4))-1)</f>
        <v>1.2386469325063034</v>
      </c>
      <c r="D200" s="6">
        <f ca="1">LN((RAND()^(-Results!$E$4))-1)</f>
        <v>-1.2079973052162238</v>
      </c>
      <c r="E200" s="6">
        <f ca="1">LN((RAND()^(-Results!$E$4))-1)</f>
        <v>1.6901827923057053</v>
      </c>
      <c r="F200" s="6">
        <f ca="1">LN((RAND()^(-Results!$E$4))-1)</f>
        <v>1.8016502013213997</v>
      </c>
      <c r="G200" s="6">
        <f ca="1">LN((RAND()^(-Results!$E$4))-1)</f>
        <v>-0.29625313969833983</v>
      </c>
      <c r="H200" s="6">
        <f t="shared" ca="1" si="105"/>
        <v>-0.43322150736813125</v>
      </c>
      <c r="I200" s="10">
        <f ca="1">SUMPRODUCT(J200:O200,Results!B$12:G$12)+Results!$E$5*H200</f>
        <v>-21.518716952877739</v>
      </c>
      <c r="J200" s="10">
        <f ca="1">SUMPRODUCT($A200:$F200,Results!$B$15:$G$15)</f>
        <v>5.2386872190633387</v>
      </c>
      <c r="K200" s="10">
        <f ca="1">SUMPRODUCT($A200:$F200,Results!$B$16:$G$16)</f>
        <v>2.140599485105664</v>
      </c>
      <c r="L200" s="10">
        <f ca="1">SUMPRODUCT($A200:$F200,Results!$B$17:$G$17)</f>
        <v>-0.8605158334839258</v>
      </c>
      <c r="M200" s="10">
        <f ca="1">SUMPRODUCT($A200:$F200,Results!$B$18:$G$18)</f>
        <v>2.8766252095564133</v>
      </c>
      <c r="N200" s="10">
        <f ca="1">SUMPRODUCT($A200:$F200,Results!$B$19:$G$19)</f>
        <v>-8.4082626671405727</v>
      </c>
      <c r="O200" s="10">
        <f ca="1">SUMPRODUCT($A200:$F200,Results!$B$20:$G$20)</f>
        <v>-1.0930734416301016</v>
      </c>
      <c r="P200" s="10" cm="1">
        <f t="array" aca="1" ref="P200" ca="1">SUMPRODUCT(J200:O200,TRANSPOSE(BL$20:BL$25))+$AD$20-$BL$27</f>
        <v>-22.570285606410224</v>
      </c>
      <c r="Q200" s="10" cm="1">
        <f t="array" aca="1" ref="Q200" ca="1">SUMPRODUCT(J200:O200,TRANSPOSE(ES$20:ES$25))+$AD$20-$ES$27</f>
        <v>-21.311377402592278</v>
      </c>
      <c r="R200" s="10">
        <f ca="1">I200-Results!$E$5*H200</f>
        <v>-19.785830923405214</v>
      </c>
      <c r="S200" s="10" cm="1">
        <f t="array" aca="1" ref="S200" ca="1">SUMPRODUCT(J200:O200,TRANSPOSE(AR$28:AR$33))+$AD$20-$AC$26</f>
        <v>-14.748243736727652</v>
      </c>
      <c r="T200" s="10">
        <f ca="1">SUMPRODUCT(J200:O200,Results!K$9:P$9)</f>
        <v>-20.045139419700465</v>
      </c>
      <c r="U200" s="10">
        <f ca="1">SUMPRODUCT(J200:O200,Results!K$9:P$9)+$AD$20-$AC$31</f>
        <v>-20.060014978211601</v>
      </c>
      <c r="V200" s="10">
        <f t="shared" ca="1" si="106"/>
        <v>1.0515686535324846</v>
      </c>
      <c r="W200" s="10">
        <f t="shared" ca="1" si="107"/>
        <v>-0.20733955028546092</v>
      </c>
      <c r="X200" s="10">
        <f t="shared" ca="1" si="108"/>
        <v>-1.7328860294725246</v>
      </c>
      <c r="Y200" s="10">
        <f t="shared" ca="1" si="109"/>
        <v>-6.7704732161500871</v>
      </c>
      <c r="Z200" s="10">
        <f t="shared" ca="1" si="110"/>
        <v>-21.242046191174047</v>
      </c>
      <c r="AA200" s="10">
        <f t="shared" ca="1" si="111"/>
        <v>-1.4587019746661376</v>
      </c>
    </row>
    <row r="201" spans="1:27">
      <c r="A201" s="6">
        <f ca="1">LN((RAND()^(-Results!$E$4))-1)</f>
        <v>0.68631085971465144</v>
      </c>
      <c r="B201" s="6">
        <f ca="1">LN((RAND()^(-Results!$E$4))-1)</f>
        <v>2.7772355038506795</v>
      </c>
      <c r="C201" s="6">
        <f ca="1">LN((RAND()^(-Results!$E$4))-1)</f>
        <v>-1.2513286263236603</v>
      </c>
      <c r="D201" s="6">
        <f ca="1">LN((RAND()^(-Results!$E$4))-1)</f>
        <v>-1.9287773057494695</v>
      </c>
      <c r="E201" s="6">
        <f ca="1">LN((RAND()^(-Results!$E$4))-1)</f>
        <v>-2.3329331147985282</v>
      </c>
      <c r="F201" s="6">
        <f ca="1">LN((RAND()^(-Results!$E$4))-1)</f>
        <v>-1.3501964824856907</v>
      </c>
      <c r="G201" s="6">
        <f ca="1">LN((RAND()^(-Results!$E$4))-1)</f>
        <v>6.2149174658561073</v>
      </c>
      <c r="H201" s="6">
        <f t="shared" ca="1" si="105"/>
        <v>6.0779490981863162</v>
      </c>
      <c r="I201" s="10">
        <f ca="1">SUMPRODUCT(J201:O201,Results!B$12:G$12)+Results!$E$5*H201</f>
        <v>70.546503954644791</v>
      </c>
      <c r="J201" s="10">
        <f ca="1">SUMPRODUCT($A201:$F201,Results!$B$15:$G$15)</f>
        <v>-0.33477440202113962</v>
      </c>
      <c r="K201" s="10">
        <f ca="1">SUMPRODUCT($A201:$F201,Results!$B$16:$G$16)</f>
        <v>0.23342619417657939</v>
      </c>
      <c r="L201" s="10">
        <f ca="1">SUMPRODUCT($A201:$F201,Results!$B$17:$G$17)</f>
        <v>6.8070564493531442</v>
      </c>
      <c r="M201" s="10">
        <f ca="1">SUMPRODUCT($A201:$F201,Results!$B$18:$G$18)</f>
        <v>-4.7055384623599119</v>
      </c>
      <c r="N201" s="10">
        <f ca="1">SUMPRODUCT($A201:$F201,Results!$B$19:$G$19)</f>
        <v>15.887133641539631</v>
      </c>
      <c r="O201" s="10">
        <f ca="1">SUMPRODUCT($A201:$F201,Results!$B$20:$G$20)</f>
        <v>1.1252465397575182</v>
      </c>
      <c r="P201" s="10" cm="1">
        <f t="array" aca="1" ref="P201" ca="1">SUMPRODUCT(J201:O201,TRANSPOSE(BL$20:BL$25))+$AD$20-$BL$27</f>
        <v>46.328008925065134</v>
      </c>
      <c r="Q201" s="10" cm="1">
        <f t="array" aca="1" ref="Q201" ca="1">SUMPRODUCT(J201:O201,TRANSPOSE(ES$20:ES$25))+$AD$20-$ES$27</f>
        <v>45.255467457956257</v>
      </c>
      <c r="R201" s="10">
        <f ca="1">I201-Results!$E$5*H201</f>
        <v>46.234707561899526</v>
      </c>
      <c r="S201" s="10" cm="1">
        <f t="array" aca="1" ref="S201" ca="1">SUMPRODUCT(J201:O201,TRANSPOSE(AR$28:AR$33))+$AD$20-$AC$26</f>
        <v>23.91127099085967</v>
      </c>
      <c r="T201" s="10">
        <f ca="1">SUMPRODUCT(J201:O201,Results!K$9:P$9)</f>
        <v>45.627120287527532</v>
      </c>
      <c r="U201" s="10">
        <f ca="1">SUMPRODUCT(J201:O201,Results!K$9:P$9)+$AD$20-$AC$31</f>
        <v>45.612244729016396</v>
      </c>
      <c r="V201" s="10">
        <f t="shared" ca="1" si="106"/>
        <v>24.218495029579657</v>
      </c>
      <c r="W201" s="10">
        <f t="shared" ca="1" si="107"/>
        <v>25.291036496688534</v>
      </c>
      <c r="X201" s="10">
        <f t="shared" ca="1" si="108"/>
        <v>24.311796392745265</v>
      </c>
      <c r="Y201" s="10">
        <f t="shared" ca="1" si="109"/>
        <v>46.635232963785121</v>
      </c>
      <c r="Z201" s="10">
        <f t="shared" ca="1" si="110"/>
        <v>70.82317471634849</v>
      </c>
      <c r="AA201" s="10">
        <f t="shared" ca="1" si="111"/>
        <v>24.934259225628395</v>
      </c>
    </row>
    <row r="202" spans="1:27">
      <c r="A202" s="6">
        <f ca="1">LN((RAND()^(-Results!$E$4))-1)</f>
        <v>-0.61476226280818691</v>
      </c>
      <c r="B202" s="6">
        <f ca="1">LN((RAND()^(-Results!$E$4))-1)</f>
        <v>2.7418479407029155</v>
      </c>
      <c r="C202" s="6">
        <f ca="1">LN((RAND()^(-Results!$E$4))-1)</f>
        <v>-1.0861249497204772</v>
      </c>
      <c r="D202" s="6">
        <f ca="1">LN((RAND()^(-Results!$E$4))-1)</f>
        <v>0.68491579994857166</v>
      </c>
      <c r="E202" s="6">
        <f ca="1">LN((RAND()^(-Results!$E$4))-1)</f>
        <v>0.35177837420790964</v>
      </c>
      <c r="F202" s="6">
        <f ca="1">LN((RAND()^(-Results!$E$4))-1)</f>
        <v>5.4702608020024615</v>
      </c>
      <c r="G202" s="6">
        <f ca="1">LN((RAND()^(-Results!$E$4))-1)</f>
        <v>0.37432367434910085</v>
      </c>
      <c r="H202" s="6">
        <f t="shared" ca="1" si="105"/>
        <v>0.23735530667930943</v>
      </c>
      <c r="I202" s="10">
        <f ca="1">SUMPRODUCT(J202:O202,Results!B$12:G$12)+Results!$E$5*H202</f>
        <v>-6.0171941483635702</v>
      </c>
      <c r="J202" s="10">
        <f ca="1">SUMPRODUCT($A202:$F202,Results!$B$15:$G$15)</f>
        <v>-3.4986519966375873</v>
      </c>
      <c r="K202" s="10">
        <f ca="1">SUMPRODUCT($A202:$F202,Results!$B$16:$G$16)</f>
        <v>14.81060168351636</v>
      </c>
      <c r="L202" s="10">
        <f ca="1">SUMPRODUCT($A202:$F202,Results!$B$17:$G$17)</f>
        <v>-0.9300450513579428</v>
      </c>
      <c r="M202" s="10">
        <f ca="1">SUMPRODUCT($A202:$F202,Results!$B$18:$G$18)</f>
        <v>-2.6346043245093234</v>
      </c>
      <c r="N202" s="10">
        <f ca="1">SUMPRODUCT($A202:$F202,Results!$B$19:$G$19)</f>
        <v>-4.0212955748387458</v>
      </c>
      <c r="O202" s="10">
        <f ca="1">SUMPRODUCT($A202:$F202,Results!$B$20:$G$20)</f>
        <v>7.3311810233964225</v>
      </c>
      <c r="P202" s="10" cm="1">
        <f t="array" aca="1" ref="P202" ca="1">SUMPRODUCT(J202:O202,TRANSPOSE(BL$20:BL$25))+$AD$20-$BL$27</f>
        <v>-8.7714038326053583</v>
      </c>
      <c r="Q202" s="10" cm="1">
        <f t="array" aca="1" ref="Q202" ca="1">SUMPRODUCT(J202:O202,TRANSPOSE(ES$20:ES$25))+$AD$20-$ES$27</f>
        <v>-7.3617819762849441</v>
      </c>
      <c r="R202" s="10">
        <f ca="1">I202-Results!$E$5*H202</f>
        <v>-6.9666153750808082</v>
      </c>
      <c r="S202" s="10" cm="1">
        <f t="array" aca="1" ref="S202" ca="1">SUMPRODUCT(J202:O202,TRANSPOSE(AR$28:AR$33))+$AD$20-$AC$26</f>
        <v>-42.663477530407292</v>
      </c>
      <c r="T202" s="10">
        <f ca="1">SUMPRODUCT(J202:O202,Results!K$9:P$9)</f>
        <v>-6.4643344854118272</v>
      </c>
      <c r="U202" s="10">
        <f ca="1">SUMPRODUCT(J202:O202,Results!K$9:P$9)+$AD$20-$AC$31</f>
        <v>-6.4792100439229623</v>
      </c>
      <c r="V202" s="10">
        <f t="shared" ca="1" si="106"/>
        <v>2.754209684241788</v>
      </c>
      <c r="W202" s="10">
        <f t="shared" ca="1" si="107"/>
        <v>1.3445878279213739</v>
      </c>
      <c r="X202" s="10">
        <f t="shared" ca="1" si="108"/>
        <v>0.94942122671723794</v>
      </c>
      <c r="Y202" s="10">
        <f t="shared" ca="1" si="109"/>
        <v>36.64628338204372</v>
      </c>
      <c r="Z202" s="10">
        <f t="shared" ca="1" si="110"/>
        <v>-5.7405233866598788</v>
      </c>
      <c r="AA202" s="10">
        <f t="shared" ca="1" si="111"/>
        <v>0.46201589555939204</v>
      </c>
    </row>
    <row r="203" spans="1:27">
      <c r="A203" s="6">
        <f ca="1">LN((RAND()^(-Results!$E$4))-1)</f>
        <v>-1.3023735230755664</v>
      </c>
      <c r="B203" s="6">
        <f ca="1">LN((RAND()^(-Results!$E$4))-1)</f>
        <v>0.66851911032683486</v>
      </c>
      <c r="C203" s="6">
        <f ca="1">LN((RAND()^(-Results!$E$4))-1)</f>
        <v>-1.1254990852000935</v>
      </c>
      <c r="D203" s="6">
        <f ca="1">LN((RAND()^(-Results!$E$4))-1)</f>
        <v>1.7553143997683684</v>
      </c>
      <c r="E203" s="6">
        <f ca="1">LN((RAND()^(-Results!$E$4))-1)</f>
        <v>-0.99286731552604646</v>
      </c>
      <c r="F203" s="6">
        <f ca="1">LN((RAND()^(-Results!$E$4))-1)</f>
        <v>-0.53948632470921609</v>
      </c>
      <c r="G203" s="6">
        <f ca="1">LN((RAND()^(-Results!$E$4))-1)</f>
        <v>0.29079472973565335</v>
      </c>
      <c r="H203" s="6">
        <f t="shared" ca="1" si="105"/>
        <v>0.15382636206586192</v>
      </c>
      <c r="I203" s="10">
        <f ca="1">SUMPRODUCT(J203:O203,Results!B$12:G$12)+Results!$E$5*H203</f>
        <v>-3.7270443099946498</v>
      </c>
      <c r="J203" s="10">
        <f ca="1">SUMPRODUCT($A203:$F203,Results!$B$15:$G$15)</f>
        <v>-2.2588998277320997</v>
      </c>
      <c r="K203" s="10">
        <f ca="1">SUMPRODUCT($A203:$F203,Results!$B$16:$G$16)</f>
        <v>1.4680065119048289</v>
      </c>
      <c r="L203" s="10">
        <f ca="1">SUMPRODUCT($A203:$F203,Results!$B$17:$G$17)</f>
        <v>-2.8729428231752632</v>
      </c>
      <c r="M203" s="10">
        <f ca="1">SUMPRODUCT($A203:$F203,Results!$B$18:$G$18)</f>
        <v>-3.7073481928879235</v>
      </c>
      <c r="N203" s="10">
        <f ca="1">SUMPRODUCT($A203:$F203,Results!$B$19:$G$19)</f>
        <v>4.1707924479334411</v>
      </c>
      <c r="O203" s="10">
        <f ca="1">SUMPRODUCT($A203:$F203,Results!$B$20:$G$20)</f>
        <v>3.4973421078215279</v>
      </c>
      <c r="P203" s="10" cm="1">
        <f t="array" aca="1" ref="P203" ca="1">SUMPRODUCT(J203:O203,TRANSPOSE(BL$20:BL$25))+$AD$20-$BL$27</f>
        <v>-2.3935793424607641</v>
      </c>
      <c r="Q203" s="10" cm="1">
        <f t="array" aca="1" ref="Q203" ca="1">SUMPRODUCT(J203:O203,TRANSPOSE(ES$20:ES$25))+$AD$20-$ES$27</f>
        <v>-3.1278626902623996</v>
      </c>
      <c r="R203" s="10">
        <f ca="1">I203-Results!$E$5*H203</f>
        <v>-4.3423497582580977</v>
      </c>
      <c r="S203" s="10" cm="1">
        <f t="array" aca="1" ref="S203" ca="1">SUMPRODUCT(J203:O203,TRANSPOSE(AR$28:AR$33))+$AD$20-$AC$26</f>
        <v>-11.782915577703321</v>
      </c>
      <c r="T203" s="10">
        <f ca="1">SUMPRODUCT(J203:O203,Results!K$9:P$9)</f>
        <v>-3.9553263399519381</v>
      </c>
      <c r="U203" s="10">
        <f ca="1">SUMPRODUCT(J203:O203,Results!K$9:P$9)+$AD$20-$AC$31</f>
        <v>-3.9702018984630736</v>
      </c>
      <c r="V203" s="10">
        <f t="shared" ca="1" si="106"/>
        <v>-1.3334649675338857</v>
      </c>
      <c r="W203" s="10">
        <f t="shared" ca="1" si="107"/>
        <v>-0.59918161973225015</v>
      </c>
      <c r="X203" s="10">
        <f t="shared" ca="1" si="108"/>
        <v>0.61530544826344791</v>
      </c>
      <c r="Y203" s="10">
        <f t="shared" ca="1" si="109"/>
        <v>8.055871267708671</v>
      </c>
      <c r="Z203" s="10">
        <f t="shared" ca="1" si="110"/>
        <v>-3.4503735482909583</v>
      </c>
      <c r="AA203" s="10">
        <f t="shared" ca="1" si="111"/>
        <v>0.24315758846842384</v>
      </c>
    </row>
    <row r="204" spans="1:27">
      <c r="A204" s="6">
        <f ca="1">LN((RAND()^(-Results!$E$4))-1)</f>
        <v>1.9946404308520971</v>
      </c>
      <c r="B204" s="6">
        <f ca="1">LN((RAND()^(-Results!$E$4))-1)</f>
        <v>-0.78896959703831682</v>
      </c>
      <c r="C204" s="6">
        <f ca="1">LN((RAND()^(-Results!$E$4))-1)</f>
        <v>-3.270075624073987</v>
      </c>
      <c r="D204" s="6">
        <f ca="1">LN((RAND()^(-Results!$E$4))-1)</f>
        <v>-0.97965658776703213</v>
      </c>
      <c r="E204" s="6">
        <f ca="1">LN((RAND()^(-Results!$E$4))-1)</f>
        <v>1.8857381936208195</v>
      </c>
      <c r="F204" s="6">
        <f ca="1">LN((RAND()^(-Results!$E$4))-1)</f>
        <v>-1.5922384750886667</v>
      </c>
      <c r="G204" s="6">
        <f ca="1">LN((RAND()^(-Results!$E$4))-1)</f>
        <v>1.9906697998009464E-2</v>
      </c>
      <c r="H204" s="6">
        <f t="shared" ca="1" si="105"/>
        <v>-0.11706166967178196</v>
      </c>
      <c r="I204" s="10">
        <f ca="1">SUMPRODUCT(J204:O204,Results!B$12:G$12)+Results!$E$5*H204</f>
        <v>-44.910782564550438</v>
      </c>
      <c r="J204" s="10">
        <f ca="1">SUMPRODUCT($A204:$F204,Results!$B$15:$G$15)</f>
        <v>-3.286023689777108</v>
      </c>
      <c r="K204" s="10">
        <f ca="1">SUMPRODUCT($A204:$F204,Results!$B$16:$G$16)</f>
        <v>-2.946177448026416</v>
      </c>
      <c r="L204" s="10">
        <f ca="1">SUMPRODUCT($A204:$F204,Results!$B$17:$G$17)</f>
        <v>-10.933776846950492</v>
      </c>
      <c r="M204" s="10">
        <f ca="1">SUMPRODUCT($A204:$F204,Results!$B$18:$G$18)</f>
        <v>3.8057403330605015</v>
      </c>
      <c r="N204" s="10">
        <f ca="1">SUMPRODUCT($A204:$F204,Results!$B$19:$G$19)</f>
        <v>-8.1708709585983428</v>
      </c>
      <c r="O204" s="10">
        <f ca="1">SUMPRODUCT($A204:$F204,Results!$B$20:$G$20)</f>
        <v>2.2555537071951095</v>
      </c>
      <c r="P204" s="10" cm="1">
        <f t="array" aca="1" ref="P204" ca="1">SUMPRODUCT(J204:O204,TRANSPOSE(BL$20:BL$25))+$AD$20-$BL$27</f>
        <v>-44.681819613969779</v>
      </c>
      <c r="Q204" s="10" cm="1">
        <f t="array" aca="1" ref="Q204" ca="1">SUMPRODUCT(J204:O204,TRANSPOSE(ES$20:ES$25))+$AD$20-$ES$27</f>
        <v>-45.010158218195706</v>
      </c>
      <c r="R204" s="10">
        <f ca="1">I204-Results!$E$5*H204</f>
        <v>-44.442535885863307</v>
      </c>
      <c r="S204" s="10" cm="1">
        <f t="array" aca="1" ref="S204" ca="1">SUMPRODUCT(J204:O204,TRANSPOSE(AR$28:AR$33))+$AD$20-$AC$26</f>
        <v>-24.751840661168494</v>
      </c>
      <c r="T204" s="10">
        <f ca="1">SUMPRODUCT(J204:O204,Results!K$9:P$9)</f>
        <v>-43.90218439317605</v>
      </c>
      <c r="U204" s="10">
        <f ca="1">SUMPRODUCT(J204:O204,Results!K$9:P$9)+$AD$20-$AC$31</f>
        <v>-43.917059951687186</v>
      </c>
      <c r="V204" s="10">
        <f t="shared" ca="1" si="106"/>
        <v>-0.22896295058065874</v>
      </c>
      <c r="W204" s="10">
        <f t="shared" ca="1" si="107"/>
        <v>9.9375653645267903E-2</v>
      </c>
      <c r="X204" s="10">
        <f t="shared" ca="1" si="108"/>
        <v>-0.46824667868713021</v>
      </c>
      <c r="Y204" s="10">
        <f t="shared" ca="1" si="109"/>
        <v>-20.158941903381944</v>
      </c>
      <c r="Z204" s="10">
        <f t="shared" ca="1" si="110"/>
        <v>-44.634111802846746</v>
      </c>
      <c r="AA204" s="10">
        <f t="shared" ca="1" si="111"/>
        <v>-0.9937226128632517</v>
      </c>
    </row>
    <row r="205" spans="1:27">
      <c r="A205" s="6">
        <f ca="1">LN((RAND()^(-Results!$E$4))-1)</f>
        <v>1.0714844384087288</v>
      </c>
      <c r="B205" s="6">
        <f ca="1">LN((RAND()^(-Results!$E$4))-1)</f>
        <v>1.132426792855584</v>
      </c>
      <c r="C205" s="6">
        <f ca="1">LN((RAND()^(-Results!$E$4))-1)</f>
        <v>-2.0429729275551648E-2</v>
      </c>
      <c r="D205" s="6">
        <f ca="1">LN((RAND()^(-Results!$E$4))-1)</f>
        <v>1.1146685768310016</v>
      </c>
      <c r="E205" s="6">
        <f ca="1">LN((RAND()^(-Results!$E$4))-1)</f>
        <v>-4.2577901507449099</v>
      </c>
      <c r="F205" s="6">
        <f ca="1">LN((RAND()^(-Results!$E$4))-1)</f>
        <v>-0.76240173939712219</v>
      </c>
      <c r="G205" s="6">
        <f ca="1">LN((RAND()^(-Results!$E$4))-1)</f>
        <v>2.0537516331319061</v>
      </c>
      <c r="H205" s="6">
        <f t="shared" ca="1" si="105"/>
        <v>1.9167832654621146</v>
      </c>
      <c r="I205" s="10">
        <f ca="1">SUMPRODUCT(J205:O205,Results!B$12:G$12)+Results!$E$5*H205</f>
        <v>32.043935142820111</v>
      </c>
      <c r="J205" s="10">
        <f ca="1">SUMPRODUCT($A205:$F205,Results!$B$15:$G$15)</f>
        <v>9.3397764885448726</v>
      </c>
      <c r="K205" s="10">
        <f ca="1">SUMPRODUCT($A205:$F205,Results!$B$16:$G$16)</f>
        <v>0.5990018076438921</v>
      </c>
      <c r="L205" s="10">
        <f ca="1">SUMPRODUCT($A205:$F205,Results!$B$17:$G$17)</f>
        <v>0.96035427847846178</v>
      </c>
      <c r="M205" s="10">
        <f ca="1">SUMPRODUCT($A205:$F205,Results!$B$18:$G$18)</f>
        <v>-13.941966383926962</v>
      </c>
      <c r="N205" s="10">
        <f ca="1">SUMPRODUCT($A205:$F205,Results!$B$19:$G$19)</f>
        <v>23.879008461004581</v>
      </c>
      <c r="O205" s="10">
        <f ca="1">SUMPRODUCT($A205:$F205,Results!$B$20:$G$20)</f>
        <v>2.7113326318467625</v>
      </c>
      <c r="P205" s="10" cm="1">
        <f t="array" aca="1" ref="P205" ca="1">SUMPRODUCT(J205:O205,TRANSPOSE(BL$20:BL$25))+$AD$20-$BL$27</f>
        <v>24.540158872041257</v>
      </c>
      <c r="Q205" s="10" cm="1">
        <f t="array" aca="1" ref="Q205" ca="1">SUMPRODUCT(J205:O205,TRANSPOSE(ES$20:ES$25))+$AD$20-$ES$27</f>
        <v>24.156934952708326</v>
      </c>
      <c r="R205" s="10">
        <f ca="1">I205-Results!$E$5*H205</f>
        <v>24.37680208097165</v>
      </c>
      <c r="S205" s="10" cm="1">
        <f t="array" aca="1" ref="S205" ca="1">SUMPRODUCT(J205:O205,TRANSPOSE(AR$28:AR$33))+$AD$20-$AC$26</f>
        <v>-1.1081793285702943</v>
      </c>
      <c r="T205" s="10">
        <f ca="1">SUMPRODUCT(J205:O205,Results!K$9:P$9)</f>
        <v>23.964646410771081</v>
      </c>
      <c r="U205" s="10">
        <f ca="1">SUMPRODUCT(J205:O205,Results!K$9:P$9)+$AD$20-$AC$31</f>
        <v>23.949770852259945</v>
      </c>
      <c r="V205" s="10">
        <f t="shared" ca="1" si="106"/>
        <v>7.5037762707788538</v>
      </c>
      <c r="W205" s="10">
        <f t="shared" ca="1" si="107"/>
        <v>7.8870001901117845</v>
      </c>
      <c r="X205" s="10">
        <f t="shared" ca="1" si="108"/>
        <v>7.6671330618484603</v>
      </c>
      <c r="Y205" s="10">
        <f t="shared" ca="1" si="109"/>
        <v>33.152114471390405</v>
      </c>
      <c r="Z205" s="10">
        <f t="shared" ca="1" si="110"/>
        <v>32.320605904523802</v>
      </c>
      <c r="AA205" s="10">
        <f t="shared" ca="1" si="111"/>
        <v>8.0941642905601654</v>
      </c>
    </row>
    <row r="206" spans="1:27">
      <c r="A206" s="6">
        <f ca="1">LN((RAND()^(-Results!$E$4))-1)</f>
        <v>-0.98576200997383379</v>
      </c>
      <c r="B206" s="6">
        <f ca="1">LN((RAND()^(-Results!$E$4))-1)</f>
        <v>1.1263456285698339</v>
      </c>
      <c r="C206" s="6">
        <f ca="1">LN((RAND()^(-Results!$E$4))-1)</f>
        <v>-0.84119512668859908</v>
      </c>
      <c r="D206" s="6">
        <f ca="1">LN((RAND()^(-Results!$E$4))-1)</f>
        <v>1.4977139812607168</v>
      </c>
      <c r="E206" s="6">
        <f ca="1">LN((RAND()^(-Results!$E$4))-1)</f>
        <v>0.92987402488763526</v>
      </c>
      <c r="F206" s="6">
        <f ca="1">LN((RAND()^(-Results!$E$4))-1)</f>
        <v>5.4563558597775277</v>
      </c>
      <c r="G206" s="6">
        <f ca="1">LN((RAND()^(-Results!$E$4))-1)</f>
        <v>1.0267469192152037</v>
      </c>
      <c r="H206" s="6">
        <f t="shared" ca="1" si="105"/>
        <v>0.88977855154541219</v>
      </c>
      <c r="I206" s="10">
        <f ca="1">SUMPRODUCT(J206:O206,Results!B$12:G$12)+Results!$E$5*H206</f>
        <v>-17.793718132711945</v>
      </c>
      <c r="J206" s="10">
        <f ca="1">SUMPRODUCT($A206:$F206,Results!$B$15:$G$15)</f>
        <v>-4.1757180915027803</v>
      </c>
      <c r="K206" s="10">
        <f ca="1">SUMPRODUCT($A206:$F206,Results!$B$16:$G$16)</f>
        <v>12.823073160797051</v>
      </c>
      <c r="L206" s="10">
        <f ca="1">SUMPRODUCT($A206:$F206,Results!$B$17:$G$17)</f>
        <v>-3.8086503416852313</v>
      </c>
      <c r="M206" s="10">
        <f ca="1">SUMPRODUCT($A206:$F206,Results!$B$18:$G$18)</f>
        <v>-1.0159941490863715</v>
      </c>
      <c r="N206" s="10">
        <f ca="1">SUMPRODUCT($A206:$F206,Results!$B$19:$G$19)</f>
        <v>-8.4560620904137132</v>
      </c>
      <c r="O206" s="10">
        <f ca="1">SUMPRODUCT($A206:$F206,Results!$B$20:$G$20)</f>
        <v>6.1026465834757166</v>
      </c>
      <c r="P206" s="10" cm="1">
        <f t="array" aca="1" ref="P206" ca="1">SUMPRODUCT(J206:O206,TRANSPOSE(BL$20:BL$25))+$AD$20-$BL$27</f>
        <v>-22.968735568896651</v>
      </c>
      <c r="Q206" s="10" cm="1">
        <f t="array" aca="1" ref="Q206" ca="1">SUMPRODUCT(J206:O206,TRANSPOSE(ES$20:ES$25))+$AD$20-$ES$27</f>
        <v>-21.236485629559901</v>
      </c>
      <c r="R206" s="10">
        <f ca="1">I206-Results!$E$5*H206</f>
        <v>-21.352832338893592</v>
      </c>
      <c r="S206" s="10" cm="1">
        <f t="array" aca="1" ref="S206" ca="1">SUMPRODUCT(J206:O206,TRANSPOSE(AR$28:AR$33))+$AD$20-$AC$26</f>
        <v>-45.037800750753888</v>
      </c>
      <c r="T206" s="10">
        <f ca="1">SUMPRODUCT(J206:O206,Results!K$9:P$9)</f>
        <v>-20.55773834831141</v>
      </c>
      <c r="U206" s="10">
        <f ca="1">SUMPRODUCT(J206:O206,Results!K$9:P$9)+$AD$20-$AC$31</f>
        <v>-20.572613906822546</v>
      </c>
      <c r="V206" s="10">
        <f t="shared" ca="1" si="106"/>
        <v>5.1750174361847066</v>
      </c>
      <c r="W206" s="10">
        <f t="shared" ca="1" si="107"/>
        <v>3.4427674968479565</v>
      </c>
      <c r="X206" s="10">
        <f t="shared" ca="1" si="108"/>
        <v>3.559114206181647</v>
      </c>
      <c r="Y206" s="10">
        <f t="shared" ca="1" si="109"/>
        <v>27.244082618041944</v>
      </c>
      <c r="Z206" s="10">
        <f t="shared" ca="1" si="110"/>
        <v>-17.517047371008253</v>
      </c>
      <c r="AA206" s="10">
        <f t="shared" ca="1" si="111"/>
        <v>2.7788957741106017</v>
      </c>
    </row>
    <row r="207" spans="1:27">
      <c r="A207" s="6">
        <f ca="1">LN((RAND()^(-Results!$E$4))-1)</f>
        <v>0.9190786862045085</v>
      </c>
      <c r="B207" s="6">
        <f ca="1">LN((RAND()^(-Results!$E$4))-1)</f>
        <v>0.86727843501633317</v>
      </c>
      <c r="C207" s="6">
        <f ca="1">LN((RAND()^(-Results!$E$4))-1)</f>
        <v>-2.6868304683626922</v>
      </c>
      <c r="D207" s="6">
        <f ca="1">LN((RAND()^(-Results!$E$4))-1)</f>
        <v>-1.2033260511850123</v>
      </c>
      <c r="E207" s="6">
        <f ca="1">LN((RAND()^(-Results!$E$4))-1)</f>
        <v>-0.70813637720423661</v>
      </c>
      <c r="F207" s="6">
        <f ca="1">LN((RAND()^(-Results!$E$4))-1)</f>
        <v>2.0729878095089487</v>
      </c>
      <c r="G207" s="6">
        <f ca="1">LN((RAND()^(-Results!$E$4))-1)</f>
        <v>0.62422536570656484</v>
      </c>
      <c r="H207" s="6">
        <f t="shared" ca="1" si="105"/>
        <v>0.48725699803677341</v>
      </c>
      <c r="I207" s="10">
        <f ca="1">SUMPRODUCT(J207:O207,Results!B$12:G$12)+Results!$E$5*H207</f>
        <v>13.586486876630801</v>
      </c>
      <c r="J207" s="10">
        <f ca="1">SUMPRODUCT($A207:$F207,Results!$B$15:$G$15)</f>
        <v>-5.0644039732726887</v>
      </c>
      <c r="K207" s="10">
        <f ca="1">SUMPRODUCT($A207:$F207,Results!$B$16:$G$16)</f>
        <v>4.3374519898263006</v>
      </c>
      <c r="L207" s="10">
        <f ca="1">SUMPRODUCT($A207:$F207,Results!$B$17:$G$17)</f>
        <v>-1.2335904308900763</v>
      </c>
      <c r="M207" s="10">
        <f ca="1">SUMPRODUCT($A207:$F207,Results!$B$18:$G$18)</f>
        <v>-2.0750856233218427</v>
      </c>
      <c r="N207" s="10">
        <f ca="1">SUMPRODUCT($A207:$F207,Results!$B$19:$G$19)</f>
        <v>4.530267000142465</v>
      </c>
      <c r="O207" s="10">
        <f ca="1">SUMPRODUCT($A207:$F207,Results!$B$20:$G$20)</f>
        <v>2.8088944537779863</v>
      </c>
      <c r="P207" s="10" cm="1">
        <f t="array" aca="1" ref="P207" ca="1">SUMPRODUCT(J207:O207,TRANSPOSE(BL$20:BL$25))+$AD$20-$BL$27</f>
        <v>9.7296257876679029</v>
      </c>
      <c r="Q207" s="10" cm="1">
        <f t="array" aca="1" ref="Q207" ca="1">SUMPRODUCT(J207:O207,TRANSPOSE(ES$20:ES$25))+$AD$20-$ES$27</f>
        <v>10.528610666086381</v>
      </c>
      <c r="R207" s="10">
        <f ca="1">I207-Results!$E$5*H207</f>
        <v>11.637458884483706</v>
      </c>
      <c r="S207" s="10" cm="1">
        <f t="array" aca="1" ref="S207" ca="1">SUMPRODUCT(J207:O207,TRANSPOSE(AR$28:AR$33))+$AD$20-$AC$26</f>
        <v>-5.9841980222030218</v>
      </c>
      <c r="T207" s="10">
        <f ca="1">SUMPRODUCT(J207:O207,Results!K$9:P$9)</f>
        <v>11.978618379177963</v>
      </c>
      <c r="U207" s="10">
        <f ca="1">SUMPRODUCT(J207:O207,Results!K$9:P$9)+$AD$20-$AC$31</f>
        <v>11.963742820666827</v>
      </c>
      <c r="V207" s="10">
        <f t="shared" ca="1" si="106"/>
        <v>3.8568610889628978</v>
      </c>
      <c r="W207" s="10">
        <f t="shared" ca="1" si="107"/>
        <v>3.0578762105444195</v>
      </c>
      <c r="X207" s="10">
        <f t="shared" ca="1" si="108"/>
        <v>1.9490279921470943</v>
      </c>
      <c r="Y207" s="10">
        <f t="shared" ca="1" si="109"/>
        <v>19.570684898833822</v>
      </c>
      <c r="Z207" s="10">
        <f t="shared" ca="1" si="110"/>
        <v>13.863157638334492</v>
      </c>
      <c r="AA207" s="10">
        <f t="shared" ca="1" si="111"/>
        <v>1.6227440559639739</v>
      </c>
    </row>
    <row r="208" spans="1:27">
      <c r="A208" s="6">
        <f ca="1">LN((RAND()^(-Results!$E$4))-1)</f>
        <v>-2.2970322684124391</v>
      </c>
      <c r="B208" s="6">
        <f ca="1">LN((RAND()^(-Results!$E$4))-1)</f>
        <v>2.324945539621678</v>
      </c>
      <c r="C208" s="6">
        <f ca="1">LN((RAND()^(-Results!$E$4))-1)</f>
        <v>0.15356490476929155</v>
      </c>
      <c r="D208" s="6">
        <f ca="1">LN((RAND()^(-Results!$E$4))-1)</f>
        <v>3.9630722518485468</v>
      </c>
      <c r="E208" s="6">
        <f ca="1">LN((RAND()^(-Results!$E$4))-1)</f>
        <v>-0.98887083688930144</v>
      </c>
      <c r="F208" s="6">
        <f ca="1">LN((RAND()^(-Results!$E$4))-1)</f>
        <v>-0.51739280621902106</v>
      </c>
      <c r="G208" s="6">
        <f ca="1">LN((RAND()^(-Results!$E$4))-1)</f>
        <v>0.28143043598850087</v>
      </c>
      <c r="H208" s="6">
        <f t="shared" ca="1" si="105"/>
        <v>0.14446206831870945</v>
      </c>
      <c r="I208" s="10">
        <f ca="1">SUMPRODUCT(J208:O208,Results!B$12:G$12)+Results!$E$5*H208</f>
        <v>-24.919991877494184</v>
      </c>
      <c r="J208" s="10">
        <f ca="1">SUMPRODUCT($A208:$F208,Results!$B$15:$G$15)</f>
        <v>2.8920485664999744</v>
      </c>
      <c r="K208" s="10">
        <f ca="1">SUMPRODUCT($A208:$F208,Results!$B$16:$G$16)</f>
        <v>6.10045668316749</v>
      </c>
      <c r="L208" s="10">
        <f ca="1">SUMPRODUCT($A208:$F208,Results!$B$17:$G$17)</f>
        <v>-4.5355758928403631</v>
      </c>
      <c r="M208" s="10">
        <f ca="1">SUMPRODUCT($A208:$F208,Results!$B$18:$G$18)</f>
        <v>-7.1531465814542328</v>
      </c>
      <c r="N208" s="10">
        <f ca="1">SUMPRODUCT($A208:$F208,Results!$B$19:$G$19)</f>
        <v>2.8792885204254386</v>
      </c>
      <c r="O208" s="10">
        <f ca="1">SUMPRODUCT($A208:$F208,Results!$B$20:$G$20)</f>
        <v>7.697117495694302</v>
      </c>
      <c r="P208" s="10" cm="1">
        <f t="array" aca="1" ref="P208" ca="1">SUMPRODUCT(J208:O208,TRANSPOSE(BL$20:BL$25))+$AD$20-$BL$27</f>
        <v>-21.699467766214223</v>
      </c>
      <c r="Q208" s="10" cm="1">
        <f t="array" aca="1" ref="Q208" ca="1">SUMPRODUCT(J208:O208,TRANSPOSE(ES$20:ES$25))+$AD$20-$ES$27</f>
        <v>-23.141504549402107</v>
      </c>
      <c r="R208" s="10">
        <f ca="1">I208-Results!$E$5*H208</f>
        <v>-25.497840150769022</v>
      </c>
      <c r="S208" s="10" cm="1">
        <f t="array" aca="1" ref="S208" ca="1">SUMPRODUCT(J208:O208,TRANSPOSE(AR$28:AR$33))+$AD$20-$AC$26</f>
        <v>-41.971833503313668</v>
      </c>
      <c r="T208" s="10">
        <f ca="1">SUMPRODUCT(J208:O208,Results!K$9:P$9)</f>
        <v>-25.169428945871516</v>
      </c>
      <c r="U208" s="10">
        <f ca="1">SUMPRODUCT(J208:O208,Results!K$9:P$9)+$AD$20-$AC$31</f>
        <v>-25.184304504382652</v>
      </c>
      <c r="V208" s="10">
        <f t="shared" ca="1" si="106"/>
        <v>-3.2205241112799605</v>
      </c>
      <c r="W208" s="10">
        <f t="shared" ca="1" si="107"/>
        <v>-1.7784873280920763</v>
      </c>
      <c r="X208" s="10">
        <f t="shared" ca="1" si="108"/>
        <v>0.57784827327483868</v>
      </c>
      <c r="Y208" s="10">
        <f t="shared" ca="1" si="109"/>
        <v>17.051841625819485</v>
      </c>
      <c r="Z208" s="10">
        <f t="shared" ca="1" si="110"/>
        <v>-24.643321115790492</v>
      </c>
      <c r="AA208" s="10">
        <f t="shared" ca="1" si="111"/>
        <v>0.26431262688846857</v>
      </c>
    </row>
    <row r="209" spans="1:27">
      <c r="A209" s="6">
        <f ca="1">LN((RAND()^(-Results!$E$4))-1)</f>
        <v>2.9153254864101532</v>
      </c>
      <c r="B209" s="6">
        <f ca="1">LN((RAND()^(-Results!$E$4))-1)</f>
        <v>-0.46272785813900846</v>
      </c>
      <c r="C209" s="6">
        <f ca="1">LN((RAND()^(-Results!$E$4))-1)</f>
        <v>0.10218506753552888</v>
      </c>
      <c r="D209" s="6">
        <f ca="1">LN((RAND()^(-Results!$E$4))-1)</f>
        <v>1.9503585355422501</v>
      </c>
      <c r="E209" s="6">
        <f ca="1">LN((RAND()^(-Results!$E$4))-1)</f>
        <v>1.0490705051967448</v>
      </c>
      <c r="F209" s="6">
        <f ca="1">LN((RAND()^(-Results!$E$4))-1)</f>
        <v>3.6429981803339966</v>
      </c>
      <c r="G209" s="6">
        <f ca="1">LN((RAND()^(-Results!$E$4))-1)</f>
        <v>0.25337014069905833</v>
      </c>
      <c r="H209" s="6">
        <f t="shared" ca="1" si="105"/>
        <v>0.11640177302926691</v>
      </c>
      <c r="I209" s="10">
        <f ca="1">SUMPRODUCT(J209:O209,Results!B$12:G$12)+Results!$E$5*H209</f>
        <v>-73.787698217207662</v>
      </c>
      <c r="J209" s="10">
        <f ca="1">SUMPRODUCT($A209:$F209,Results!$B$15:$G$15)</f>
        <v>11.881970011134838</v>
      </c>
      <c r="K209" s="10">
        <f ca="1">SUMPRODUCT($A209:$F209,Results!$B$16:$G$16)</f>
        <v>8.7199558450049874</v>
      </c>
      <c r="L209" s="10">
        <f ca="1">SUMPRODUCT($A209:$F209,Results!$B$17:$G$17)</f>
        <v>-13.647032266273959</v>
      </c>
      <c r="M209" s="10">
        <f ca="1">SUMPRODUCT($A209:$F209,Results!$B$18:$G$18)</f>
        <v>-5.9458058561495415</v>
      </c>
      <c r="N209" s="10">
        <f ca="1">SUMPRODUCT($A209:$F209,Results!$B$19:$G$19)</f>
        <v>-7.1020149893183309</v>
      </c>
      <c r="O209" s="10">
        <f ca="1">SUMPRODUCT($A209:$F209,Results!$B$20:$G$20)</f>
        <v>6.5862492098578258</v>
      </c>
      <c r="P209" s="10" cm="1">
        <f t="array" aca="1" ref="P209" ca="1">SUMPRODUCT(J209:O209,TRANSPOSE(BL$20:BL$25))+$AD$20-$BL$27</f>
        <v>-77.117726368086011</v>
      </c>
      <c r="Q209" s="10" cm="1">
        <f t="array" aca="1" ref="Q209" ca="1">SUMPRODUCT(J209:O209,TRANSPOSE(ES$20:ES$25))+$AD$20-$ES$27</f>
        <v>-75.164732814353741</v>
      </c>
      <c r="R209" s="10">
        <f ca="1">I209-Results!$E$5*H209</f>
        <v>-74.25330530932473</v>
      </c>
      <c r="S209" s="10" cm="1">
        <f t="array" aca="1" ref="S209" ca="1">SUMPRODUCT(J209:O209,TRANSPOSE(AR$28:AR$33))+$AD$20-$AC$26</f>
        <v>-80.500832458045267</v>
      </c>
      <c r="T209" s="10">
        <f ca="1">SUMPRODUCT(J209:O209,Results!K$9:P$9)</f>
        <v>-73.807565729545871</v>
      </c>
      <c r="U209" s="10">
        <f ca="1">SUMPRODUCT(J209:O209,Results!K$9:P$9)+$AD$20-$AC$31</f>
        <v>-73.822441288057007</v>
      </c>
      <c r="V209" s="10">
        <f t="shared" ca="1" si="106"/>
        <v>3.3300281508783485</v>
      </c>
      <c r="W209" s="10">
        <f t="shared" ca="1" si="107"/>
        <v>1.3770345971460785</v>
      </c>
      <c r="X209" s="10">
        <f t="shared" ca="1" si="108"/>
        <v>0.46560709211706808</v>
      </c>
      <c r="Y209" s="10">
        <f t="shared" ca="1" si="109"/>
        <v>6.7131342408376042</v>
      </c>
      <c r="Z209" s="10">
        <f t="shared" ca="1" si="110"/>
        <v>-73.511027455503964</v>
      </c>
      <c r="AA209" s="10">
        <f t="shared" ca="1" si="111"/>
        <v>3.4743070849344804E-2</v>
      </c>
    </row>
    <row r="210" spans="1:27">
      <c r="A210" s="6">
        <f ca="1">LN((RAND()^(-Results!$E$4))-1)</f>
        <v>-0.77492375926131174</v>
      </c>
      <c r="B210" s="6">
        <f ca="1">LN((RAND()^(-Results!$E$4))-1)</f>
        <v>6.7550706797951915E-2</v>
      </c>
      <c r="C210" s="6">
        <f ca="1">LN((RAND()^(-Results!$E$4))-1)</f>
        <v>-1.2345468657257455</v>
      </c>
      <c r="D210" s="6">
        <f ca="1">LN((RAND()^(-Results!$E$4))-1)</f>
        <v>-2.9698917835484693</v>
      </c>
      <c r="E210" s="6">
        <f ca="1">LN((RAND()^(-Results!$E$4))-1)</f>
        <v>0.49268319585693682</v>
      </c>
      <c r="F210" s="6">
        <f ca="1">LN((RAND()^(-Results!$E$4))-1)</f>
        <v>-2.3165162095577991</v>
      </c>
      <c r="G210" s="6">
        <f ca="1">LN((RAND()^(-Results!$E$4))-1)</f>
        <v>-0.4509615632472842</v>
      </c>
      <c r="H210" s="6">
        <f t="shared" ca="1" si="105"/>
        <v>-0.58792993091707557</v>
      </c>
      <c r="I210" s="10">
        <f ca="1">SUMPRODUCT(J210:O210,Results!B$12:G$12)+Results!$E$5*H210</f>
        <v>41.043197892827649</v>
      </c>
      <c r="J210" s="10">
        <f ca="1">SUMPRODUCT($A210:$F210,Results!$B$15:$G$15)</f>
        <v>-10.680360748434062</v>
      </c>
      <c r="K210" s="10">
        <f ca="1">SUMPRODUCT($A210:$F210,Results!$B$16:$G$16)</f>
        <v>-6.657748047862297</v>
      </c>
      <c r="L210" s="10">
        <f ca="1">SUMPRODUCT($A210:$F210,Results!$B$17:$G$17)</f>
        <v>7.6671456441061991</v>
      </c>
      <c r="M210" s="10">
        <f ca="1">SUMPRODUCT($A210:$F210,Results!$B$18:$G$18)</f>
        <v>7.9246207239431827</v>
      </c>
      <c r="N210" s="10">
        <f ca="1">SUMPRODUCT($A210:$F210,Results!$B$19:$G$19)</f>
        <v>-0.26099875889326385</v>
      </c>
      <c r="O210" s="10">
        <f ca="1">SUMPRODUCT($A210:$F210,Results!$B$20:$G$20)</f>
        <v>-5.0779390668930953</v>
      </c>
      <c r="P210" s="10" cm="1">
        <f t="array" aca="1" ref="P210" ca="1">SUMPRODUCT(J210:O210,TRANSPOSE(BL$20:BL$25))+$AD$20-$BL$27</f>
        <v>43.940890024339559</v>
      </c>
      <c r="Q210" s="10" cm="1">
        <f t="array" aca="1" ref="Q210" ca="1">SUMPRODUCT(J210:O210,TRANSPOSE(ES$20:ES$25))+$AD$20-$ES$27</f>
        <v>42.958400996694266</v>
      </c>
      <c r="R210" s="10">
        <f ca="1">I210-Results!$E$5*H210</f>
        <v>43.394917616495952</v>
      </c>
      <c r="S210" s="10" cm="1">
        <f t="array" aca="1" ref="S210" ca="1">SUMPRODUCT(J210:O210,TRANSPOSE(AR$28:AR$33))+$AD$20-$AC$26</f>
        <v>54.795407910095726</v>
      </c>
      <c r="T210" s="10">
        <f ca="1">SUMPRODUCT(J210:O210,Results!K$9:P$9)</f>
        <v>43.159521085653573</v>
      </c>
      <c r="U210" s="10">
        <f ca="1">SUMPRODUCT(J210:O210,Results!K$9:P$9)+$AD$20-$AC$31</f>
        <v>43.144645527142437</v>
      </c>
      <c r="V210" s="10">
        <f t="shared" ca="1" si="106"/>
        <v>-2.89769213151191</v>
      </c>
      <c r="W210" s="10">
        <f t="shared" ca="1" si="107"/>
        <v>-1.9152031038666166</v>
      </c>
      <c r="X210" s="10">
        <f t="shared" ca="1" si="108"/>
        <v>-2.3517197236683032</v>
      </c>
      <c r="Y210" s="10">
        <f t="shared" ca="1" si="109"/>
        <v>-13.752210017268077</v>
      </c>
      <c r="Z210" s="10">
        <f t="shared" ca="1" si="110"/>
        <v>41.319868654531341</v>
      </c>
      <c r="AA210" s="10">
        <f t="shared" ca="1" si="111"/>
        <v>-2.1014476343147876</v>
      </c>
    </row>
    <row r="211" spans="1:27">
      <c r="A211" s="6">
        <f ca="1">LN((RAND()^(-Results!$E$4))-1)</f>
        <v>0.76003921025837484</v>
      </c>
      <c r="B211" s="6">
        <f ca="1">LN((RAND()^(-Results!$E$4))-1)</f>
        <v>0.28966104908701629</v>
      </c>
      <c r="C211" s="6">
        <f ca="1">LN((RAND()^(-Results!$E$4))-1)</f>
        <v>0.46444952766092967</v>
      </c>
      <c r="D211" s="6">
        <f ca="1">LN((RAND()^(-Results!$E$4))-1)</f>
        <v>-0.25609481038901027</v>
      </c>
      <c r="E211" s="6">
        <f ca="1">LN((RAND()^(-Results!$E$4))-1)</f>
        <v>-2.5008262530153513</v>
      </c>
      <c r="F211" s="6">
        <f ca="1">LN((RAND()^(-Results!$E$4))-1)</f>
        <v>-4.2098882925388459</v>
      </c>
      <c r="G211" s="6">
        <f ca="1">LN((RAND()^(-Results!$E$4))-1)</f>
        <v>1.931662159414425</v>
      </c>
      <c r="H211" s="6">
        <f t="shared" ca="1" si="105"/>
        <v>1.7946937917446335</v>
      </c>
      <c r="I211" s="10">
        <f ca="1">SUMPRODUCT(J211:O211,Results!B$12:G$12)+Results!$E$5*H211</f>
        <v>31.520166756975023</v>
      </c>
      <c r="J211" s="10">
        <f ca="1">SUMPRODUCT($A211:$F211,Results!$B$15:$G$15)</f>
        <v>6.4533511125622329</v>
      </c>
      <c r="K211" s="10">
        <f ca="1">SUMPRODUCT($A211:$F211,Results!$B$16:$G$16)</f>
        <v>-7.5801718932088171</v>
      </c>
      <c r="L211" s="10">
        <f ca="1">SUMPRODUCT($A211:$F211,Results!$B$17:$G$17)</f>
        <v>3.0480719462597734</v>
      </c>
      <c r="M211" s="10">
        <f ca="1">SUMPRODUCT($A211:$F211,Results!$B$18:$G$18)</f>
        <v>-5.6776819489216575</v>
      </c>
      <c r="N211" s="10">
        <f ca="1">SUMPRODUCT($A211:$F211,Results!$B$19:$G$19)</f>
        <v>16.143691287723833</v>
      </c>
      <c r="O211" s="10">
        <f ca="1">SUMPRODUCT($A211:$F211,Results!$B$20:$G$20)</f>
        <v>-1.9524300305656881</v>
      </c>
      <c r="P211" s="10" cm="1">
        <f t="array" aca="1" ref="P211" ca="1">SUMPRODUCT(J211:O211,TRANSPOSE(BL$20:BL$25))+$AD$20-$BL$27</f>
        <v>26.019315674547347</v>
      </c>
      <c r="Q211" s="10" cm="1">
        <f t="array" aca="1" ref="Q211" ca="1">SUMPRODUCT(J211:O211,TRANSPOSE(ES$20:ES$25))+$AD$20-$ES$27</f>
        <v>24.377081631668137</v>
      </c>
      <c r="R211" s="10">
        <f ca="1">I211-Results!$E$5*H211</f>
        <v>24.341391589996491</v>
      </c>
      <c r="S211" s="10" cm="1">
        <f t="array" aca="1" ref="S211" ca="1">SUMPRODUCT(J211:O211,TRANSPOSE(AR$28:AR$33))+$AD$20-$AC$26</f>
        <v>26.92594167874794</v>
      </c>
      <c r="T211" s="10">
        <f ca="1">SUMPRODUCT(J211:O211,Results!K$9:P$9)</f>
        <v>23.63669227530805</v>
      </c>
      <c r="U211" s="10">
        <f ca="1">SUMPRODUCT(J211:O211,Results!K$9:P$9)+$AD$20-$AC$31</f>
        <v>23.621816716796914</v>
      </c>
      <c r="V211" s="10">
        <f t="shared" ca="1" si="106"/>
        <v>5.5008510824276762</v>
      </c>
      <c r="W211" s="10">
        <f t="shared" ca="1" si="107"/>
        <v>7.1430851253068859</v>
      </c>
      <c r="X211" s="10">
        <f t="shared" ca="1" si="108"/>
        <v>7.1787751669785322</v>
      </c>
      <c r="Y211" s="10">
        <f t="shared" ca="1" si="109"/>
        <v>4.5942250782270833</v>
      </c>
      <c r="Z211" s="10">
        <f t="shared" ca="1" si="110"/>
        <v>31.796837518678714</v>
      </c>
      <c r="AA211" s="10">
        <f t="shared" ca="1" si="111"/>
        <v>7.8983500401781086</v>
      </c>
    </row>
    <row r="212" spans="1:27">
      <c r="A212" s="6">
        <f ca="1">LN((RAND()^(-Results!$E$4))-1)</f>
        <v>-0.96741559725838977</v>
      </c>
      <c r="B212" s="6">
        <f ca="1">LN((RAND()^(-Results!$E$4))-1)</f>
        <v>-1.3009791484672422</v>
      </c>
      <c r="C212" s="6">
        <f ca="1">LN((RAND()^(-Results!$E$4))-1)</f>
        <v>2.2296636680218467</v>
      </c>
      <c r="D212" s="6">
        <f ca="1">LN((RAND()^(-Results!$E$4))-1)</f>
        <v>-0.97500440436218716</v>
      </c>
      <c r="E212" s="6">
        <f ca="1">LN((RAND()^(-Results!$E$4))-1)</f>
        <v>1.6237220565857029</v>
      </c>
      <c r="F212" s="6">
        <f ca="1">LN((RAND()^(-Results!$E$4))-1)</f>
        <v>-1.4031266743378532</v>
      </c>
      <c r="G212" s="6">
        <f ca="1">LN((RAND()^(-Results!$E$4))-1)</f>
        <v>0.17324661804225636</v>
      </c>
      <c r="H212" s="6">
        <f t="shared" ca="1" si="105"/>
        <v>3.6278250372464932E-2</v>
      </c>
      <c r="I212" s="10">
        <f ca="1">SUMPRODUCT(J212:O212,Results!B$12:G$12)+Results!$E$5*H212</f>
        <v>11.646430952762229</v>
      </c>
      <c r="J212" s="10">
        <f ca="1">SUMPRODUCT($A212:$F212,Results!$B$15:$G$15)</f>
        <v>-1.612447808006086</v>
      </c>
      <c r="K212" s="10">
        <f ca="1">SUMPRODUCT($A212:$F212,Results!$B$16:$G$16)</f>
        <v>-5.8074001092528205</v>
      </c>
      <c r="L212" s="10">
        <f ca="1">SUMPRODUCT($A212:$F212,Results!$B$17:$G$17)</f>
        <v>5.903957947801163</v>
      </c>
      <c r="M212" s="10">
        <f ca="1">SUMPRODUCT($A212:$F212,Results!$B$18:$G$18)</f>
        <v>8.1738348533273388</v>
      </c>
      <c r="N212" s="10">
        <f ca="1">SUMPRODUCT($A212:$F212,Results!$B$19:$G$19)</f>
        <v>-8.6920107529380957</v>
      </c>
      <c r="O212" s="10">
        <f ca="1">SUMPRODUCT($A212:$F212,Results!$B$20:$G$20)</f>
        <v>-6.3417624155364338</v>
      </c>
      <c r="P212" s="10" cm="1">
        <f t="array" aca="1" ref="P212" ca="1">SUMPRODUCT(J212:O212,TRANSPOSE(BL$20:BL$25))+$AD$20-$BL$27</f>
        <v>11.921635165232141</v>
      </c>
      <c r="Q212" s="10" cm="1">
        <f t="array" aca="1" ref="Q212" ca="1">SUMPRODUCT(J212:O212,TRANSPOSE(ES$20:ES$25))+$AD$20-$ES$27</f>
        <v>11.649323924726051</v>
      </c>
      <c r="R212" s="10">
        <f ca="1">I212-Results!$E$5*H212</f>
        <v>11.50131795127237</v>
      </c>
      <c r="S212" s="10" cm="1">
        <f t="array" aca="1" ref="S212" ca="1">SUMPRODUCT(J212:O212,TRANSPOSE(AR$28:AR$33))+$AD$20-$AC$26</f>
        <v>34.051677060352901</v>
      </c>
      <c r="T212" s="10">
        <f ca="1">SUMPRODUCT(J212:O212,Results!K$9:P$9)</f>
        <v>11.116218449964034</v>
      </c>
      <c r="U212" s="10">
        <f ca="1">SUMPRODUCT(J212:O212,Results!K$9:P$9)+$AD$20-$AC$31</f>
        <v>11.101342891452898</v>
      </c>
      <c r="V212" s="10">
        <f t="shared" ca="1" si="106"/>
        <v>-0.27520421246991233</v>
      </c>
      <c r="W212" s="10">
        <f t="shared" ca="1" si="107"/>
        <v>-2.8929719638224327E-3</v>
      </c>
      <c r="X212" s="10">
        <f t="shared" ca="1" si="108"/>
        <v>0.14511300148985917</v>
      </c>
      <c r="Y212" s="10">
        <f t="shared" ca="1" si="109"/>
        <v>-22.405246107590671</v>
      </c>
      <c r="Z212" s="10">
        <f t="shared" ca="1" si="110"/>
        <v>11.92310171446592</v>
      </c>
      <c r="AA212" s="10">
        <f t="shared" ca="1" si="111"/>
        <v>0.54508806130933074</v>
      </c>
    </row>
    <row r="213" spans="1:27">
      <c r="A213" s="6">
        <f ca="1">LN((RAND()^(-Results!$E$4))-1)</f>
        <v>-0.89553621084456303</v>
      </c>
      <c r="B213" s="6">
        <f ca="1">LN((RAND()^(-Results!$E$4))-1)</f>
        <v>1.1152799153066879</v>
      </c>
      <c r="C213" s="6">
        <f ca="1">LN((RAND()^(-Results!$E$4))-1)</f>
        <v>1.7577362152594749</v>
      </c>
      <c r="D213" s="6">
        <f ca="1">LN((RAND()^(-Results!$E$4))-1)</f>
        <v>1.5074859198521806</v>
      </c>
      <c r="E213" s="6">
        <f ca="1">LN((RAND()^(-Results!$E$4))-1)</f>
        <v>-5.5331138163352698</v>
      </c>
      <c r="F213" s="6">
        <f ca="1">LN((RAND()^(-Results!$E$4))-1)</f>
        <v>2.2650815696690891</v>
      </c>
      <c r="G213" s="6">
        <f ca="1">LN((RAND()^(-Results!$E$4))-1)</f>
        <v>0.70727100597973258</v>
      </c>
      <c r="H213" s="6">
        <f t="shared" ca="1" si="105"/>
        <v>0.57030263830994121</v>
      </c>
      <c r="I213" s="10">
        <f ca="1">SUMPRODUCT(J213:O213,Results!B$12:G$12)+Results!$E$5*H213</f>
        <v>69.927437458250182</v>
      </c>
      <c r="J213" s="10">
        <f ca="1">SUMPRODUCT($A213:$F213,Results!$B$15:$G$15)</f>
        <v>6.640495641303346</v>
      </c>
      <c r="K213" s="10">
        <f ca="1">SUMPRODUCT($A213:$F213,Results!$B$16:$G$16)</f>
        <v>4.4604272076837237</v>
      </c>
      <c r="L213" s="10">
        <f ca="1">SUMPRODUCT($A213:$F213,Results!$B$17:$G$17)</f>
        <v>9.9899214855631513</v>
      </c>
      <c r="M213" s="10">
        <f ca="1">SUMPRODUCT($A213:$F213,Results!$B$18:$G$18)</f>
        <v>-15.168040918475128</v>
      </c>
      <c r="N213" s="10">
        <f ca="1">SUMPRODUCT($A213:$F213,Results!$B$19:$G$19)</f>
        <v>28.183299135460636</v>
      </c>
      <c r="O213" s="10">
        <f ca="1">SUMPRODUCT($A213:$F213,Results!$B$20:$G$20)</f>
        <v>0.3523767588074409</v>
      </c>
      <c r="P213" s="10" cm="1">
        <f t="array" aca="1" ref="P213" ca="1">SUMPRODUCT(J213:O213,TRANSPOSE(BL$20:BL$25))+$AD$20-$BL$27</f>
        <v>66.8510737578993</v>
      </c>
      <c r="Q213" s="10" cm="1">
        <f t="array" aca="1" ref="Q213" ca="1">SUMPRODUCT(J213:O213,TRANSPOSE(ES$20:ES$25))+$AD$20-$ES$27</f>
        <v>67.612218686565512</v>
      </c>
      <c r="R213" s="10">
        <f ca="1">I213-Results!$E$5*H213</f>
        <v>67.646226905010423</v>
      </c>
      <c r="S213" s="10" cm="1">
        <f t="array" aca="1" ref="S213" ca="1">SUMPRODUCT(J213:O213,TRANSPOSE(AR$28:AR$33))+$AD$20-$AC$26</f>
        <v>23.971935486230137</v>
      </c>
      <c r="T213" s="10">
        <f ca="1">SUMPRODUCT(J213:O213,Results!K$9:P$9)</f>
        <v>67.153966066552741</v>
      </c>
      <c r="U213" s="10">
        <f ca="1">SUMPRODUCT(J213:O213,Results!K$9:P$9)+$AD$20-$AC$31</f>
        <v>67.139090508041605</v>
      </c>
      <c r="V213" s="10">
        <f t="shared" ca="1" si="106"/>
        <v>3.0763637003508819</v>
      </c>
      <c r="W213" s="10">
        <f t="shared" ca="1" si="107"/>
        <v>2.3152187716846697</v>
      </c>
      <c r="X213" s="10">
        <f t="shared" ca="1" si="108"/>
        <v>2.2812105532397595</v>
      </c>
      <c r="Y213" s="10">
        <f t="shared" ca="1" si="109"/>
        <v>45.955501972020045</v>
      </c>
      <c r="Z213" s="10">
        <f t="shared" ca="1" si="110"/>
        <v>70.204108219953881</v>
      </c>
      <c r="AA213" s="10">
        <f t="shared" ca="1" si="111"/>
        <v>2.7883469502085774</v>
      </c>
    </row>
    <row r="214" spans="1:27">
      <c r="A214" s="6">
        <f ca="1">LN((RAND()^(-Results!$E$4))-1)</f>
        <v>2.0277594792258613</v>
      </c>
      <c r="B214" s="6">
        <f ca="1">LN((RAND()^(-Results!$E$4))-1)</f>
        <v>0.143611483968797</v>
      </c>
      <c r="C214" s="6">
        <f ca="1">LN((RAND()^(-Results!$E$4))-1)</f>
        <v>1.400996415528194</v>
      </c>
      <c r="D214" s="6">
        <f ca="1">LN((RAND()^(-Results!$E$4))-1)</f>
        <v>0.83309285374846587</v>
      </c>
      <c r="E214" s="6">
        <f ca="1">LN((RAND()^(-Results!$E$4))-1)</f>
        <v>9.7506937853004141E-2</v>
      </c>
      <c r="F214" s="6">
        <f ca="1">LN((RAND()^(-Results!$E$4))-1)</f>
        <v>1.0451311678711097</v>
      </c>
      <c r="G214" s="6">
        <f ca="1">LN((RAND()^(-Results!$E$4))-1)</f>
        <v>-0.32169218746939737</v>
      </c>
      <c r="H214" s="6">
        <f t="shared" ca="1" si="105"/>
        <v>-0.4586605551391888</v>
      </c>
      <c r="I214" s="10">
        <f ca="1">SUMPRODUCT(J214:O214,Results!B$12:G$12)+Results!$E$5*H214</f>
        <v>-34.802670334561199</v>
      </c>
      <c r="J214" s="10">
        <f ca="1">SUMPRODUCT($A214:$F214,Results!$B$15:$G$15)</f>
        <v>11.510003468675611</v>
      </c>
      <c r="K214" s="10">
        <f ca="1">SUMPRODUCT($A214:$F214,Results!$B$16:$G$16)</f>
        <v>3.3434776490288725</v>
      </c>
      <c r="L214" s="10">
        <f ca="1">SUMPRODUCT($A214:$F214,Results!$B$17:$G$17)</f>
        <v>-4.5749911409179802</v>
      </c>
      <c r="M214" s="10">
        <f ca="1">SUMPRODUCT($A214:$F214,Results!$B$18:$G$18)</f>
        <v>-4.6292798596083458</v>
      </c>
      <c r="N214" s="10">
        <f ca="1">SUMPRODUCT($A214:$F214,Results!$B$19:$G$19)</f>
        <v>-0.37527455729486237</v>
      </c>
      <c r="O214" s="10">
        <f ca="1">SUMPRODUCT($A214:$F214,Results!$B$20:$G$20)</f>
        <v>2.3935282213884559</v>
      </c>
      <c r="P214" s="10" cm="1">
        <f t="array" aca="1" ref="P214" ca="1">SUMPRODUCT(J214:O214,TRANSPOSE(BL$20:BL$25))+$AD$20-$BL$27</f>
        <v>-34.427109838116003</v>
      </c>
      <c r="Q214" s="10" cm="1">
        <f t="array" aca="1" ref="Q214" ca="1">SUMPRODUCT(J214:O214,TRANSPOSE(ES$20:ES$25))+$AD$20-$ES$27</f>
        <v>-33.719051017332475</v>
      </c>
      <c r="R214" s="10">
        <f ca="1">I214-Results!$E$5*H214</f>
        <v>-32.968028114004447</v>
      </c>
      <c r="S214" s="10" cm="1">
        <f t="array" aca="1" ref="S214" ca="1">SUMPRODUCT(J214:O214,TRANSPOSE(AR$28:AR$33))+$AD$20-$AC$26</f>
        <v>-36.543579703836947</v>
      </c>
      <c r="T214" s="10">
        <f ca="1">SUMPRODUCT(J214:O214,Results!K$9:P$9)</f>
        <v>-33.213363081940173</v>
      </c>
      <c r="U214" s="10">
        <f ca="1">SUMPRODUCT(J214:O214,Results!K$9:P$9)+$AD$20-$AC$31</f>
        <v>-33.228238640451309</v>
      </c>
      <c r="V214" s="10">
        <f t="shared" ca="1" si="106"/>
        <v>-0.37556049644519618</v>
      </c>
      <c r="W214" s="10">
        <f t="shared" ca="1" si="107"/>
        <v>-1.0836193172287238</v>
      </c>
      <c r="X214" s="10">
        <f t="shared" ca="1" si="108"/>
        <v>-1.8346422205567521</v>
      </c>
      <c r="Y214" s="10">
        <f t="shared" ca="1" si="109"/>
        <v>1.740909369275748</v>
      </c>
      <c r="Z214" s="10">
        <f t="shared" ca="1" si="110"/>
        <v>-34.525999572857508</v>
      </c>
      <c r="AA214" s="10">
        <f t="shared" ca="1" si="111"/>
        <v>-1.5744316941098901</v>
      </c>
    </row>
    <row r="215" spans="1:27">
      <c r="A215" s="6">
        <f ca="1">LN((RAND()^(-Results!$E$4))-1)</f>
        <v>-1.7459424244182517E-3</v>
      </c>
      <c r="B215" s="6">
        <f ca="1">LN((RAND()^(-Results!$E$4))-1)</f>
        <v>-3.902495214886823</v>
      </c>
      <c r="C215" s="6">
        <f ca="1">LN((RAND()^(-Results!$E$4))-1)</f>
        <v>0.89450402799214224</v>
      </c>
      <c r="D215" s="6">
        <f ca="1">LN((RAND()^(-Results!$E$4))-1)</f>
        <v>-4.9639160752749364E-2</v>
      </c>
      <c r="E215" s="6">
        <f ca="1">LN((RAND()^(-Results!$E$4))-1)</f>
        <v>0.36893400634879359</v>
      </c>
      <c r="F215" s="6">
        <f ca="1">LN((RAND()^(-Results!$E$4))-1)</f>
        <v>-0.61936674397697977</v>
      </c>
      <c r="G215" s="6">
        <f ca="1">LN((RAND()^(-Results!$E$4))-1)</f>
        <v>1.1367735557639642</v>
      </c>
      <c r="H215" s="6">
        <f t="shared" ca="1" si="105"/>
        <v>0.99980518809417274</v>
      </c>
      <c r="I215" s="10">
        <f ca="1">SUMPRODUCT(J215:O215,Results!B$12:G$12)+Results!$E$5*H215</f>
        <v>4.9699548559624764</v>
      </c>
      <c r="J215" s="10">
        <f ca="1">SUMPRODUCT($A215:$F215,Results!$B$15:$G$15)</f>
        <v>-1.1212446812993653</v>
      </c>
      <c r="K215" s="10">
        <f ca="1">SUMPRODUCT($A215:$F215,Results!$B$16:$G$16)</f>
        <v>-8.0070902509872717</v>
      </c>
      <c r="L215" s="10">
        <f ca="1">SUMPRODUCT($A215:$F215,Results!$B$17:$G$17)</f>
        <v>-0.63371885607558842</v>
      </c>
      <c r="M215" s="10">
        <f ca="1">SUMPRODUCT($A215:$F215,Results!$B$18:$G$18)</f>
        <v>3.8319622505604998</v>
      </c>
      <c r="N215" s="10">
        <f ca="1">SUMPRODUCT($A215:$F215,Results!$B$19:$G$19)</f>
        <v>-3.1741893333646001</v>
      </c>
      <c r="O215" s="10">
        <f ca="1">SUMPRODUCT($A215:$F215,Results!$B$20:$G$20)</f>
        <v>-6.593463655649721</v>
      </c>
      <c r="P215" s="10" cm="1">
        <f t="array" aca="1" ref="P215" ca="1">SUMPRODUCT(J215:O215,TRANSPOSE(BL$20:BL$25))+$AD$20-$BL$27</f>
        <v>0.14801341254079295</v>
      </c>
      <c r="Q215" s="10" cm="1">
        <f t="array" aca="1" ref="Q215" ca="1">SUMPRODUCT(J215:O215,TRANSPOSE(ES$20:ES$25))+$AD$20-$ES$27</f>
        <v>1.0178645608626666</v>
      </c>
      <c r="R215" s="10">
        <f ca="1">I215-Results!$E$5*H215</f>
        <v>0.97073410358578549</v>
      </c>
      <c r="S215" s="10" cm="1">
        <f t="array" aca="1" ref="S215" ca="1">SUMPRODUCT(J215:O215,TRANSPOSE(AR$28:AR$33))+$AD$20-$AC$26</f>
        <v>27.566268770247305</v>
      </c>
      <c r="T215" s="10">
        <f ca="1">SUMPRODUCT(J215:O215,Results!K$9:P$9)</f>
        <v>1.150268100909928</v>
      </c>
      <c r="U215" s="10">
        <f ca="1">SUMPRODUCT(J215:O215,Results!K$9:P$9)+$AD$20-$AC$31</f>
        <v>1.1353925423987925</v>
      </c>
      <c r="V215" s="10">
        <f t="shared" ca="1" si="106"/>
        <v>4.8219414434216832</v>
      </c>
      <c r="W215" s="10">
        <f t="shared" ca="1" si="107"/>
        <v>3.9520902950998096</v>
      </c>
      <c r="X215" s="10">
        <f t="shared" ca="1" si="108"/>
        <v>3.9992207523766909</v>
      </c>
      <c r="Y215" s="10">
        <f t="shared" ca="1" si="109"/>
        <v>-22.596313914284828</v>
      </c>
      <c r="Z215" s="10">
        <f t="shared" ca="1" si="110"/>
        <v>5.2466256176661679</v>
      </c>
      <c r="AA215" s="10">
        <f t="shared" ca="1" si="111"/>
        <v>3.8345623135636839</v>
      </c>
    </row>
    <row r="216" spans="1:27">
      <c r="A216" s="6">
        <f ca="1">LN((RAND()^(-Results!$E$4))-1)</f>
        <v>1.5812056558257763</v>
      </c>
      <c r="B216" s="6">
        <f ca="1">LN((RAND()^(-Results!$E$4))-1)</f>
        <v>-1.5343474337898253</v>
      </c>
      <c r="C216" s="6">
        <f ca="1">LN((RAND()^(-Results!$E$4))-1)</f>
        <v>1.5546808241672196</v>
      </c>
      <c r="D216" s="6">
        <f ca="1">LN((RAND()^(-Results!$E$4))-1)</f>
        <v>0.78449775835780355</v>
      </c>
      <c r="E216" s="6">
        <f ca="1">LN((RAND()^(-Results!$E$4))-1)</f>
        <v>-0.77313107811616222</v>
      </c>
      <c r="F216" s="6">
        <f ca="1">LN((RAND()^(-Results!$E$4))-1)</f>
        <v>-1.4559567352991214</v>
      </c>
      <c r="G216" s="6">
        <f ca="1">LN((RAND()^(-Results!$E$4))-1)</f>
        <v>1.6672365996899752</v>
      </c>
      <c r="H216" s="6">
        <f t="shared" ca="1" si="105"/>
        <v>1.5302682320201837</v>
      </c>
      <c r="I216" s="10">
        <f ca="1">SUMPRODUCT(J216:O216,Results!B$12:G$12)+Results!$E$5*H216</f>
        <v>-10.602839904177348</v>
      </c>
      <c r="J216" s="10">
        <f ca="1">SUMPRODUCT($A216:$F216,Results!$B$15:$G$15)</f>
        <v>10.367867624737388</v>
      </c>
      <c r="K216" s="10">
        <f ca="1">SUMPRODUCT($A216:$F216,Results!$B$16:$G$16)</f>
        <v>-4.3733672664170422</v>
      </c>
      <c r="L216" s="10">
        <f ca="1">SUMPRODUCT($A216:$F216,Results!$B$17:$G$17)</f>
        <v>-3.0323465059522592</v>
      </c>
      <c r="M216" s="10">
        <f ca="1">SUMPRODUCT($A216:$F216,Results!$B$18:$G$18)</f>
        <v>-4.1074198779375566</v>
      </c>
      <c r="N216" s="10">
        <f ca="1">SUMPRODUCT($A216:$F216,Results!$B$19:$G$19)</f>
        <v>4.6350274610936513</v>
      </c>
      <c r="O216" s="10">
        <f ca="1">SUMPRODUCT($A216:$F216,Results!$B$20:$G$20)</f>
        <v>-1.6628702009300897</v>
      </c>
      <c r="P216" s="10" cm="1">
        <f t="array" aca="1" ref="P216" ca="1">SUMPRODUCT(J216:O216,TRANSPOSE(BL$20:BL$25))+$AD$20-$BL$27</f>
        <v>-17.044964451754577</v>
      </c>
      <c r="Q216" s="10" cm="1">
        <f t="array" aca="1" ref="Q216" ca="1">SUMPRODUCT(J216:O216,TRANSPOSE(ES$20:ES$25))+$AD$20-$ES$27</f>
        <v>-16.963981677936403</v>
      </c>
      <c r="R216" s="10">
        <f ca="1">I216-Results!$E$5*H216</f>
        <v>-16.723912832258083</v>
      </c>
      <c r="S216" s="10" cm="1">
        <f t="array" aca="1" ref="S216" ca="1">SUMPRODUCT(J216:O216,TRANSPOSE(AR$28:AR$33))+$AD$20-$AC$26</f>
        <v>-5.5441940493692208</v>
      </c>
      <c r="T216" s="10">
        <f ca="1">SUMPRODUCT(J216:O216,Results!K$9:P$9)</f>
        <v>-17.055405698841419</v>
      </c>
      <c r="U216" s="10">
        <f ca="1">SUMPRODUCT(J216:O216,Results!K$9:P$9)+$AD$20-$AC$31</f>
        <v>-17.070281257352555</v>
      </c>
      <c r="V216" s="10">
        <f t="shared" ca="1" si="106"/>
        <v>6.4421245475772295</v>
      </c>
      <c r="W216" s="10">
        <f t="shared" ca="1" si="107"/>
        <v>6.361141773759055</v>
      </c>
      <c r="X216" s="10">
        <f t="shared" ca="1" si="108"/>
        <v>6.1210729280807357</v>
      </c>
      <c r="Y216" s="10">
        <f t="shared" ca="1" si="109"/>
        <v>-5.0586458548081268</v>
      </c>
      <c r="Z216" s="10">
        <f t="shared" ca="1" si="110"/>
        <v>-10.326169142473656</v>
      </c>
      <c r="AA216" s="10">
        <f t="shared" ca="1" si="111"/>
        <v>6.4674413531752073</v>
      </c>
    </row>
    <row r="217" spans="1:27">
      <c r="A217" s="6">
        <f ca="1">LN((RAND()^(-Results!$E$4))-1)</f>
        <v>2.0636018435314396</v>
      </c>
      <c r="B217" s="6">
        <f ca="1">LN((RAND()^(-Results!$E$4))-1)</f>
        <v>-0.13962731243371737</v>
      </c>
      <c r="C217" s="6">
        <f ca="1">LN((RAND()^(-Results!$E$4))-1)</f>
        <v>1.5303856922002161</v>
      </c>
      <c r="D217" s="6">
        <f ca="1">LN((RAND()^(-Results!$E$4))-1)</f>
        <v>-1.9969676529655835</v>
      </c>
      <c r="E217" s="6">
        <f ca="1">LN((RAND()^(-Results!$E$4))-1)</f>
        <v>0.87504985588113415</v>
      </c>
      <c r="F217" s="6">
        <f ca="1">LN((RAND()^(-Results!$E$4))-1)</f>
        <v>-1.3967168648964299</v>
      </c>
      <c r="G217" s="6">
        <f ca="1">LN((RAND()^(-Results!$E$4))-1)</f>
        <v>-2.8906277804511924</v>
      </c>
      <c r="H217" s="6">
        <f t="shared" ca="1" si="105"/>
        <v>-3.0275961481209839</v>
      </c>
      <c r="I217" s="10">
        <f ca="1">SUMPRODUCT(J217:O217,Results!B$12:G$12)+Results!$E$5*H217</f>
        <v>-12.928319989923839</v>
      </c>
      <c r="J217" s="10">
        <f ca="1">SUMPRODUCT($A217:$F217,Results!$B$15:$G$15)</f>
        <v>6.6226046430048378</v>
      </c>
      <c r="K217" s="10">
        <f ca="1">SUMPRODUCT($A217:$F217,Results!$B$16:$G$16)</f>
        <v>-3.8701565027591829</v>
      </c>
      <c r="L217" s="10">
        <f ca="1">SUMPRODUCT($A217:$F217,Results!$B$17:$G$17)</f>
        <v>2.6465601608318643</v>
      </c>
      <c r="M217" s="10">
        <f ca="1">SUMPRODUCT($A217:$F217,Results!$B$18:$G$18)</f>
        <v>2.7717610492474849</v>
      </c>
      <c r="N217" s="10">
        <f ca="1">SUMPRODUCT($A217:$F217,Results!$B$19:$G$19)</f>
        <v>-1.9379208178299194</v>
      </c>
      <c r="O217" s="10">
        <f ca="1">SUMPRODUCT($A217:$F217,Results!$B$20:$G$20)</f>
        <v>-3.487128646293379</v>
      </c>
      <c r="P217" s="10" cm="1">
        <f t="array" aca="1" ref="P217" ca="1">SUMPRODUCT(J217:O217,TRANSPOSE(BL$20:BL$25))+$AD$20-$BL$27</f>
        <v>-2.1584468237785086</v>
      </c>
      <c r="Q217" s="10" cm="1">
        <f t="array" aca="1" ref="Q217" ca="1">SUMPRODUCT(J217:O217,TRANSPOSE(ES$20:ES$25))+$AD$20-$ES$27</f>
        <v>-2.2455482928506205</v>
      </c>
      <c r="R217" s="10">
        <f ca="1">I217-Results!$E$5*H217</f>
        <v>-0.81793539743990351</v>
      </c>
      <c r="S217" s="10" cm="1">
        <f t="array" aca="1" ref="S217" ca="1">SUMPRODUCT(J217:O217,TRANSPOSE(AR$28:AR$33))+$AD$20-$AC$26</f>
        <v>11.452877551314204</v>
      </c>
      <c r="T217" s="10">
        <f ca="1">SUMPRODUCT(J217:O217,Results!K$9:P$9)</f>
        <v>-1.571666439033768</v>
      </c>
      <c r="U217" s="10">
        <f ca="1">SUMPRODUCT(J217:O217,Results!K$9:P$9)+$AD$20-$AC$31</f>
        <v>-1.5865419975449035</v>
      </c>
      <c r="V217" s="10">
        <f t="shared" ca="1" si="106"/>
        <v>-10.769873166145331</v>
      </c>
      <c r="W217" s="10">
        <f t="shared" ca="1" si="107"/>
        <v>-10.682771697073218</v>
      </c>
      <c r="X217" s="10">
        <f t="shared" ca="1" si="108"/>
        <v>-12.110384592483936</v>
      </c>
      <c r="Y217" s="10">
        <f t="shared" ca="1" si="109"/>
        <v>-24.381197541238045</v>
      </c>
      <c r="Z217" s="10">
        <f t="shared" ca="1" si="110"/>
        <v>-12.651649228220148</v>
      </c>
      <c r="AA217" s="10">
        <f t="shared" ca="1" si="111"/>
        <v>-11.341777992378935</v>
      </c>
    </row>
    <row r="218" spans="1:27">
      <c r="A218" s="6">
        <f ca="1">LN((RAND()^(-Results!$E$4))-1)</f>
        <v>2.0598974739625455</v>
      </c>
      <c r="B218" s="6">
        <f ca="1">LN((RAND()^(-Results!$E$4))-1)</f>
        <v>1.2122337000790198</v>
      </c>
      <c r="C218" s="6">
        <f ca="1">LN((RAND()^(-Results!$E$4))-1)</f>
        <v>-1.0515725792122432</v>
      </c>
      <c r="D218" s="6">
        <f ca="1">LN((RAND()^(-Results!$E$4))-1)</f>
        <v>-0.61218047687604205</v>
      </c>
      <c r="E218" s="6">
        <f ca="1">LN((RAND()^(-Results!$E$4))-1)</f>
        <v>-0.60191919529922788</v>
      </c>
      <c r="F218" s="6">
        <f ca="1">LN((RAND()^(-Results!$E$4))-1)</f>
        <v>1.5986529118309956</v>
      </c>
      <c r="G218" s="6">
        <f ca="1">LN((RAND()^(-Results!$E$4))-1)</f>
        <v>-0.29598434746316832</v>
      </c>
      <c r="H218" s="6">
        <f t="shared" ca="1" si="105"/>
        <v>-0.43295271513295974</v>
      </c>
      <c r="I218" s="10">
        <f ca="1">SUMPRODUCT(J218:O218,Results!B$12:G$12)+Results!$E$5*H218</f>
        <v>-10.251287651326056</v>
      </c>
      <c r="J218" s="10">
        <f ca="1">SUMPRODUCT($A218:$F218,Results!$B$15:$G$15)</f>
        <v>4.1851012955498703</v>
      </c>
      <c r="K218" s="10">
        <f ca="1">SUMPRODUCT($A218:$F218,Results!$B$16:$G$16)</f>
        <v>4.8880223688158244</v>
      </c>
      <c r="L218" s="10">
        <f ca="1">SUMPRODUCT($A218:$F218,Results!$B$17:$G$17)</f>
        <v>-2.8515373698208792</v>
      </c>
      <c r="M218" s="10">
        <f ca="1">SUMPRODUCT($A218:$F218,Results!$B$18:$G$18)</f>
        <v>-4.6992302180101353</v>
      </c>
      <c r="N218" s="10">
        <f ca="1">SUMPRODUCT($A218:$F218,Results!$B$19:$G$19)</f>
        <v>4.5157225473973455</v>
      </c>
      <c r="O218" s="10">
        <f ca="1">SUMPRODUCT($A218:$F218,Results!$B$20:$G$20)</f>
        <v>3.6586417526922528</v>
      </c>
      <c r="P218" s="10" cm="1">
        <f t="array" aca="1" ref="P218" ca="1">SUMPRODUCT(J218:O218,TRANSPOSE(BL$20:BL$25))+$AD$20-$BL$27</f>
        <v>-10.532286479886537</v>
      </c>
      <c r="Q218" s="10" cm="1">
        <f t="array" aca="1" ref="Q218" ca="1">SUMPRODUCT(J218:O218,TRANSPOSE(ES$20:ES$25))+$AD$20-$ES$27</f>
        <v>-9.8508056823895149</v>
      </c>
      <c r="R218" s="10">
        <f ca="1">I218-Results!$E$5*H218</f>
        <v>-8.5194767907942168</v>
      </c>
      <c r="S218" s="10" cm="1">
        <f t="array" aca="1" ref="S218" ca="1">SUMPRODUCT(J218:O218,TRANSPOSE(AR$28:AR$33))+$AD$20-$AC$26</f>
        <v>-24.821250313675847</v>
      </c>
      <c r="T218" s="10">
        <f ca="1">SUMPRODUCT(J218:O218,Results!K$9:P$9)</f>
        <v>-8.5747851263084893</v>
      </c>
      <c r="U218" s="10">
        <f ca="1">SUMPRODUCT(J218:O218,Results!K$9:P$9)+$AD$20-$AC$31</f>
        <v>-8.5896606848196253</v>
      </c>
      <c r="V218" s="10">
        <f t="shared" ca="1" si="106"/>
        <v>0.28099882856048097</v>
      </c>
      <c r="W218" s="10">
        <f t="shared" ca="1" si="107"/>
        <v>-0.40048196893654087</v>
      </c>
      <c r="X218" s="10">
        <f t="shared" ca="1" si="108"/>
        <v>-1.731810860531839</v>
      </c>
      <c r="Y218" s="10">
        <f t="shared" ca="1" si="109"/>
        <v>14.569962662349791</v>
      </c>
      <c r="Z218" s="10">
        <f t="shared" ca="1" si="110"/>
        <v>-9.9746168896223644</v>
      </c>
      <c r="AA218" s="10">
        <f t="shared" ca="1" si="111"/>
        <v>-1.6616269665064305</v>
      </c>
    </row>
    <row r="219" spans="1:27">
      <c r="A219" s="6">
        <f ca="1">LN((RAND()^(-Results!$E$4))-1)</f>
        <v>-0.54836038055392877</v>
      </c>
      <c r="B219" s="6">
        <f ca="1">LN((RAND()^(-Results!$E$4))-1)</f>
        <v>0.75673655768009207</v>
      </c>
      <c r="C219" s="6">
        <f ca="1">LN((RAND()^(-Results!$E$4))-1)</f>
        <v>0.7772812173082061</v>
      </c>
      <c r="D219" s="6">
        <f ca="1">LN((RAND()^(-Results!$E$4))-1)</f>
        <v>0.24723217316299001</v>
      </c>
      <c r="E219" s="6">
        <f ca="1">LN((RAND()^(-Results!$E$4))-1)</f>
        <v>1.2638843161974684</v>
      </c>
      <c r="F219" s="6">
        <f ca="1">LN((RAND()^(-Results!$E$4))-1)</f>
        <v>0.27445338284501308</v>
      </c>
      <c r="G219" s="6">
        <f ca="1">LN((RAND()^(-Results!$E$4))-1)</f>
        <v>-3.8154022594501318</v>
      </c>
      <c r="H219" s="6">
        <f t="shared" ca="1" si="105"/>
        <v>-3.9523706271199233</v>
      </c>
      <c r="I219" s="10">
        <f ca="1">SUMPRODUCT(J219:O219,Results!B$12:G$12)+Results!$E$5*H219</f>
        <v>-28.044985015401643</v>
      </c>
      <c r="J219" s="10">
        <f ca="1">SUMPRODUCT($A219:$F219,Results!$B$15:$G$15)</f>
        <v>0.16464064196986927</v>
      </c>
      <c r="K219" s="10">
        <f ca="1">SUMPRODUCT($A219:$F219,Results!$B$16:$G$16)</f>
        <v>2.1911438185696555</v>
      </c>
      <c r="L219" s="10">
        <f ca="1">SUMPRODUCT($A219:$F219,Results!$B$17:$G$17)</f>
        <v>0.29508125914144817</v>
      </c>
      <c r="M219" s="10">
        <f ca="1">SUMPRODUCT($A219:$F219,Results!$B$18:$G$18)</f>
        <v>2.7263193354889936</v>
      </c>
      <c r="N219" s="10">
        <f ca="1">SUMPRODUCT($A219:$F219,Results!$B$19:$G$19)</f>
        <v>-7.1858780243394635</v>
      </c>
      <c r="O219" s="10">
        <f ca="1">SUMPRODUCT($A219:$F219,Results!$B$20:$G$20)</f>
        <v>0.86027128257523688</v>
      </c>
      <c r="P219" s="10" cm="1">
        <f t="array" aca="1" ref="P219" ca="1">SUMPRODUCT(J219:O219,TRANSPOSE(BL$20:BL$25))+$AD$20-$BL$27</f>
        <v>-11.794023535998663</v>
      </c>
      <c r="Q219" s="10" cm="1">
        <f t="array" aca="1" ref="Q219" ca="1">SUMPRODUCT(J219:O219,TRANSPOSE(ES$20:ES$25))+$AD$20-$ES$27</f>
        <v>-11.997278227469858</v>
      </c>
      <c r="R219" s="10">
        <f ca="1">I219-Results!$E$5*H219</f>
        <v>-12.23550250692195</v>
      </c>
      <c r="S219" s="10" cm="1">
        <f t="array" aca="1" ref="S219" ca="1">SUMPRODUCT(J219:O219,TRANSPOSE(AR$28:AR$33))+$AD$20-$AC$26</f>
        <v>-10.44341575118561</v>
      </c>
      <c r="T219" s="10">
        <f ca="1">SUMPRODUCT(J219:O219,Results!K$9:P$9)</f>
        <v>-12.285697849818442</v>
      </c>
      <c r="U219" s="10">
        <f ca="1">SUMPRODUCT(J219:O219,Results!K$9:P$9)+$AD$20-$AC$31</f>
        <v>-12.300573408329578</v>
      </c>
      <c r="V219" s="10">
        <f t="shared" ca="1" si="106"/>
        <v>-16.250961479402982</v>
      </c>
      <c r="W219" s="10">
        <f t="shared" ca="1" si="107"/>
        <v>-16.047706787931787</v>
      </c>
      <c r="X219" s="10">
        <f t="shared" ca="1" si="108"/>
        <v>-15.809482508479693</v>
      </c>
      <c r="Y219" s="10">
        <f t="shared" ca="1" si="109"/>
        <v>-17.601569264216032</v>
      </c>
      <c r="Z219" s="10">
        <f t="shared" ca="1" si="110"/>
        <v>-27.768314253697952</v>
      </c>
      <c r="AA219" s="10">
        <f t="shared" ca="1" si="111"/>
        <v>-15.744411607072065</v>
      </c>
    </row>
    <row r="220" spans="1:27">
      <c r="A220" s="6">
        <f ca="1">LN((RAND()^(-Results!$E$4))-1)</f>
        <v>3.645546251707283</v>
      </c>
      <c r="B220" s="6">
        <f ca="1">LN((RAND()^(-Results!$E$4))-1)</f>
        <v>0.35751812976031827</v>
      </c>
      <c r="C220" s="6">
        <f ca="1">LN((RAND()^(-Results!$E$4))-1)</f>
        <v>0.29554927115902685</v>
      </c>
      <c r="D220" s="6">
        <f ca="1">LN((RAND()^(-Results!$E$4))-1)</f>
        <v>-7.0827194063706286E-2</v>
      </c>
      <c r="E220" s="6">
        <f ca="1">LN((RAND()^(-Results!$E$4))-1)</f>
        <v>0.305258925542853</v>
      </c>
      <c r="F220" s="6">
        <f ca="1">LN((RAND()^(-Results!$E$4))-1)</f>
        <v>1.486154731741133</v>
      </c>
      <c r="G220" s="6">
        <f ca="1">LN((RAND()^(-Results!$E$4))-1)</f>
        <v>-0.22084545924802917</v>
      </c>
      <c r="H220" s="6">
        <f t="shared" ca="1" si="105"/>
        <v>-0.3578138269178206</v>
      </c>
      <c r="I220" s="10">
        <f ca="1">SUMPRODUCT(J220:O220,Results!B$12:G$12)+Results!$E$5*H220</f>
        <v>-44.702984729620027</v>
      </c>
      <c r="J220" s="10">
        <f ca="1">SUMPRODUCT($A220:$F220,Results!$B$15:$G$15)</f>
        <v>12.723973783014868</v>
      </c>
      <c r="K220" s="10">
        <f ca="1">SUMPRODUCT($A220:$F220,Results!$B$16:$G$16)</f>
        <v>4.40625070142839</v>
      </c>
      <c r="L220" s="10">
        <f ca="1">SUMPRODUCT($A220:$F220,Results!$B$17:$G$17)</f>
        <v>-7.5326373870268108</v>
      </c>
      <c r="M220" s="10">
        <f ca="1">SUMPRODUCT($A220:$F220,Results!$B$18:$G$18)</f>
        <v>-5.3313252591192457</v>
      </c>
      <c r="N220" s="10">
        <f ca="1">SUMPRODUCT($A220:$F220,Results!$B$19:$G$19)</f>
        <v>-0.1981860709072959</v>
      </c>
      <c r="O220" s="10">
        <f ca="1">SUMPRODUCT($A220:$F220,Results!$B$20:$G$20)</f>
        <v>3.7571268187676665</v>
      </c>
      <c r="P220" s="10" cm="1">
        <f t="array" aca="1" ref="P220" ca="1">SUMPRODUCT(J220:O220,TRANSPOSE(BL$20:BL$25))+$AD$20-$BL$27</f>
        <v>-46.059267607640805</v>
      </c>
      <c r="Q220" s="10" cm="1">
        <f t="array" aca="1" ref="Q220" ca="1">SUMPRODUCT(J220:O220,TRANSPOSE(ES$20:ES$25))+$AD$20-$ES$27</f>
        <v>-44.979999976348346</v>
      </c>
      <c r="R220" s="10">
        <f ca="1">I220-Results!$E$5*H220</f>
        <v>-43.271729421948748</v>
      </c>
      <c r="S220" s="10" cm="1">
        <f t="array" aca="1" ref="S220" ca="1">SUMPRODUCT(J220:O220,TRANSPOSE(AR$28:AR$33))+$AD$20-$AC$26</f>
        <v>-48.927529283055144</v>
      </c>
      <c r="T220" s="10">
        <f ca="1">SUMPRODUCT(J220:O220,Results!K$9:P$9)</f>
        <v>-43.49020371720983</v>
      </c>
      <c r="U220" s="10">
        <f ca="1">SUMPRODUCT(J220:O220,Results!K$9:P$9)+$AD$20-$AC$31</f>
        <v>-43.505079275720966</v>
      </c>
      <c r="V220" s="10">
        <f t="shared" ca="1" si="106"/>
        <v>1.3562828780207781</v>
      </c>
      <c r="W220" s="10">
        <f t="shared" ca="1" si="107"/>
        <v>0.27701524672831823</v>
      </c>
      <c r="X220" s="10">
        <f t="shared" ca="1" si="108"/>
        <v>-1.4312553076712788</v>
      </c>
      <c r="Y220" s="10">
        <f t="shared" ca="1" si="109"/>
        <v>4.2245445534351163</v>
      </c>
      <c r="Z220" s="10">
        <f t="shared" ca="1" si="110"/>
        <v>-44.426313967916336</v>
      </c>
      <c r="AA220" s="10">
        <f t="shared" ca="1" si="111"/>
        <v>-1.197905453899061</v>
      </c>
    </row>
    <row r="221" spans="1:27">
      <c r="A221" s="6">
        <f ca="1">LN((RAND()^(-Results!$E$4))-1)</f>
        <v>-1.8278068685354452</v>
      </c>
      <c r="B221" s="6">
        <f ca="1">LN((RAND()^(-Results!$E$4))-1)</f>
        <v>-0.48544782811864262</v>
      </c>
      <c r="C221" s="6">
        <f ca="1">LN((RAND()^(-Results!$E$4))-1)</f>
        <v>0.43766004072187753</v>
      </c>
      <c r="D221" s="6">
        <f ca="1">LN((RAND()^(-Results!$E$4))-1)</f>
        <v>-6.5431241888866579E-2</v>
      </c>
      <c r="E221" s="6">
        <f ca="1">LN((RAND()^(-Results!$E$4))-1)</f>
        <v>-0.45079725032008089</v>
      </c>
      <c r="F221" s="6">
        <f ca="1">LN((RAND()^(-Results!$E$4))-1)</f>
        <v>0.98213136556157843</v>
      </c>
      <c r="G221" s="6">
        <f ca="1">LN((RAND()^(-Results!$E$4))-1)</f>
        <v>4.9474443131892608E-2</v>
      </c>
      <c r="H221" s="6">
        <f t="shared" ca="1" si="105"/>
        <v>-8.749392453789881E-2</v>
      </c>
      <c r="I221" s="10">
        <f ca="1">SUMPRODUCT(J221:O221,Results!B$12:G$12)+Results!$E$5*H221</f>
        <v>31.225089692333356</v>
      </c>
      <c r="J221" s="10">
        <f ca="1">SUMPRODUCT($A221:$F221,Results!$B$15:$G$15)</f>
        <v>-6.0819263644096058</v>
      </c>
      <c r="K221" s="10">
        <f ca="1">SUMPRODUCT($A221:$F221,Results!$B$16:$G$16)</f>
        <v>-0.20754243346335555</v>
      </c>
      <c r="L221" s="10">
        <f ca="1">SUMPRODUCT($A221:$F221,Results!$B$17:$G$17)</f>
        <v>5.8348815145438389</v>
      </c>
      <c r="M221" s="10">
        <f ca="1">SUMPRODUCT($A221:$F221,Results!$B$18:$G$18)</f>
        <v>2.0046328773513471</v>
      </c>
      <c r="N221" s="10">
        <f ca="1">SUMPRODUCT($A221:$F221,Results!$B$19:$G$19)</f>
        <v>0.90244445239468474</v>
      </c>
      <c r="O221" s="10">
        <f ca="1">SUMPRODUCT($A221:$F221,Results!$B$20:$G$20)</f>
        <v>-2.6938115802220794</v>
      </c>
      <c r="P221" s="10" cm="1">
        <f t="array" aca="1" ref="P221" ca="1">SUMPRODUCT(J221:O221,TRANSPOSE(BL$20:BL$25))+$AD$20-$BL$27</f>
        <v>31.610090892376466</v>
      </c>
      <c r="Q221" s="10" cm="1">
        <f t="array" aca="1" ref="Q221" ca="1">SUMPRODUCT(J221:O221,TRANSPOSE(ES$20:ES$25))+$AD$20-$ES$27</f>
        <v>31.966774420801165</v>
      </c>
      <c r="R221" s="10">
        <f ca="1">I221-Results!$E$5*H221</f>
        <v>31.575065390484951</v>
      </c>
      <c r="S221" s="10" cm="1">
        <f t="array" aca="1" ref="S221" ca="1">SUMPRODUCT(J221:O221,TRANSPOSE(AR$28:AR$33))+$AD$20-$AC$26</f>
        <v>28.147566999561388</v>
      </c>
      <c r="T221" s="10">
        <f ca="1">SUMPRODUCT(J221:O221,Results!K$9:P$9)</f>
        <v>31.67412728941752</v>
      </c>
      <c r="U221" s="10">
        <f ca="1">SUMPRODUCT(J221:O221,Results!K$9:P$9)+$AD$20-$AC$31</f>
        <v>31.659251730906384</v>
      </c>
      <c r="V221" s="10">
        <f t="shared" ca="1" si="106"/>
        <v>-0.38500120004311</v>
      </c>
      <c r="W221" s="10">
        <f t="shared" ca="1" si="107"/>
        <v>-0.74168472846780986</v>
      </c>
      <c r="X221" s="10">
        <f t="shared" ca="1" si="108"/>
        <v>-0.34997569815159579</v>
      </c>
      <c r="Y221" s="10">
        <f t="shared" ca="1" si="109"/>
        <v>3.0775226927719679</v>
      </c>
      <c r="Z221" s="10">
        <f t="shared" ca="1" si="110"/>
        <v>31.501760454037047</v>
      </c>
      <c r="AA221" s="10">
        <f t="shared" ca="1" si="111"/>
        <v>-0.43416203857302804</v>
      </c>
    </row>
    <row r="222" spans="1:27">
      <c r="A222" s="6">
        <f ca="1">LN((RAND()^(-Results!$E$4))-1)</f>
        <v>-0.20811699752608354</v>
      </c>
      <c r="B222" s="6">
        <f ca="1">LN((RAND()^(-Results!$E$4))-1)</f>
        <v>-2.8192866043199922</v>
      </c>
      <c r="C222" s="6">
        <f ca="1">LN((RAND()^(-Results!$E$4))-1)</f>
        <v>1.5608812142241202</v>
      </c>
      <c r="D222" s="6">
        <f ca="1">LN((RAND()^(-Results!$E$4))-1)</f>
        <v>2.221004081884336</v>
      </c>
      <c r="E222" s="6">
        <f ca="1">LN((RAND()^(-Results!$E$4))-1)</f>
        <v>2.4553262922652492</v>
      </c>
      <c r="F222" s="6">
        <f ca="1">LN((RAND()^(-Results!$E$4))-1)</f>
        <v>-0.50821659174814582</v>
      </c>
      <c r="G222" s="6">
        <f ca="1">LN((RAND()^(-Results!$E$4))-1)</f>
        <v>-0.15015356911820182</v>
      </c>
      <c r="H222" s="6">
        <f t="shared" ca="1" si="105"/>
        <v>-0.28712193678799325</v>
      </c>
      <c r="I222" s="10">
        <f ca="1">SUMPRODUCT(J222:O222,Results!B$12:G$12)+Results!$E$5*H222</f>
        <v>-60.739347774147248</v>
      </c>
      <c r="J222" s="10">
        <f ca="1">SUMPRODUCT($A222:$F222,Results!$B$15:$G$15)</f>
        <v>3.9657141750082348</v>
      </c>
      <c r="K222" s="10">
        <f ca="1">SUMPRODUCT($A222:$F222,Results!$B$16:$G$16)</f>
        <v>-2.9482373247754601</v>
      </c>
      <c r="L222" s="10">
        <f ca="1">SUMPRODUCT($A222:$F222,Results!$B$17:$G$17)</f>
        <v>-8.8479070769246775</v>
      </c>
      <c r="M222" s="10">
        <f ca="1">SUMPRODUCT($A222:$F222,Results!$B$18:$G$18)</f>
        <v>4.2044044026424112</v>
      </c>
      <c r="N222" s="10">
        <f ca="1">SUMPRODUCT($A222:$F222,Results!$B$19:$G$19)</f>
        <v>-15.679469746211272</v>
      </c>
      <c r="O222" s="10">
        <f ca="1">SUMPRODUCT($A222:$F222,Results!$B$20:$G$20)</f>
        <v>-1.0329125688469696</v>
      </c>
      <c r="P222" s="10" cm="1">
        <f t="array" aca="1" ref="P222" ca="1">SUMPRODUCT(J222:O222,TRANSPOSE(BL$20:BL$25))+$AD$20-$BL$27</f>
        <v>-58.839633655146244</v>
      </c>
      <c r="Q222" s="10" cm="1">
        <f t="array" aca="1" ref="Q222" ca="1">SUMPRODUCT(J222:O222,TRANSPOSE(ES$20:ES$25))+$AD$20-$ES$27</f>
        <v>-58.487982355407659</v>
      </c>
      <c r="R222" s="10">
        <f ca="1">I222-Results!$E$5*H222</f>
        <v>-59.590860026995273</v>
      </c>
      <c r="S222" s="10" cm="1">
        <f t="array" aca="1" ref="S222" ca="1">SUMPRODUCT(J222:O222,TRANSPOSE(AR$28:AR$33))+$AD$20-$AC$26</f>
        <v>-28.46079441670695</v>
      </c>
      <c r="T222" s="10">
        <f ca="1">SUMPRODUCT(J222:O222,Results!K$9:P$9)</f>
        <v>-59.15479713594052</v>
      </c>
      <c r="U222" s="10">
        <f ca="1">SUMPRODUCT(J222:O222,Results!K$9:P$9)+$AD$20-$AC$31</f>
        <v>-59.169672694451656</v>
      </c>
      <c r="V222" s="10">
        <f t="shared" ca="1" si="106"/>
        <v>-1.8997141190010041</v>
      </c>
      <c r="W222" s="10">
        <f t="shared" ca="1" si="107"/>
        <v>-2.2513654187395886</v>
      </c>
      <c r="X222" s="10">
        <f t="shared" ca="1" si="108"/>
        <v>-1.1484877471519752</v>
      </c>
      <c r="Y222" s="10">
        <f t="shared" ca="1" si="109"/>
        <v>-32.278553357440302</v>
      </c>
      <c r="Z222" s="10">
        <f t="shared" ca="1" si="110"/>
        <v>-60.462677012443557</v>
      </c>
      <c r="AA222" s="10">
        <f t="shared" ca="1" si="111"/>
        <v>-1.5696750796955925</v>
      </c>
    </row>
    <row r="223" spans="1:27">
      <c r="A223" s="6">
        <f ca="1">LN((RAND()^(-Results!$E$4))-1)</f>
        <v>1.0499696068383759</v>
      </c>
      <c r="B223" s="6">
        <f ca="1">LN((RAND()^(-Results!$E$4))-1)</f>
        <v>-3.6106560462045318</v>
      </c>
      <c r="C223" s="6">
        <f ca="1">LN((RAND()^(-Results!$E$4))-1)</f>
        <v>0.85940432261446109</v>
      </c>
      <c r="D223" s="6">
        <f ca="1">LN((RAND()^(-Results!$E$4))-1)</f>
        <v>-0.55268067932026732</v>
      </c>
      <c r="E223" s="6">
        <f ca="1">LN((RAND()^(-Results!$E$4))-1)</f>
        <v>0.52899388965613681</v>
      </c>
      <c r="F223" s="6">
        <f ca="1">LN((RAND()^(-Results!$E$4))-1)</f>
        <v>-1.9243068054802277</v>
      </c>
      <c r="G223" s="6">
        <f ca="1">LN((RAND()^(-Results!$E$4))-1)</f>
        <v>-0.26802132364290665</v>
      </c>
      <c r="H223" s="6">
        <f t="shared" ca="1" si="105"/>
        <v>-0.40498969131269807</v>
      </c>
      <c r="I223" s="10">
        <f ca="1">SUMPRODUCT(J223:O223,Results!B$12:G$12)+Results!$E$5*H223</f>
        <v>-9.0962686966088278</v>
      </c>
      <c r="J223" s="10">
        <f ca="1">SUMPRODUCT($A223:$F223,Results!$B$15:$G$15)</f>
        <v>2.1460730445438134</v>
      </c>
      <c r="K223" s="10">
        <f ca="1">SUMPRODUCT($A223:$F223,Results!$B$16:$G$16)</f>
        <v>-9.7428042690929608</v>
      </c>
      <c r="L223" s="10">
        <f ca="1">SUMPRODUCT($A223:$F223,Results!$B$17:$G$17)</f>
        <v>-1.8932717601610802</v>
      </c>
      <c r="M223" s="10">
        <f ca="1">SUMPRODUCT($A223:$F223,Results!$B$18:$G$18)</f>
        <v>3.5554899022506676</v>
      </c>
      <c r="N223" s="10">
        <f ca="1">SUMPRODUCT($A223:$F223,Results!$B$19:$G$19)</f>
        <v>-2.5024867691361807</v>
      </c>
      <c r="O223" s="10">
        <f ca="1">SUMPRODUCT($A223:$F223,Results!$B$20:$G$20)</f>
        <v>-6.4316254249155689</v>
      </c>
      <c r="P223" s="10" cm="1">
        <f t="array" aca="1" ref="P223" ca="1">SUMPRODUCT(J223:O223,TRANSPOSE(BL$20:BL$25))+$AD$20-$BL$27</f>
        <v>-8.1982447375211471</v>
      </c>
      <c r="Q223" s="10" cm="1">
        <f t="array" aca="1" ref="Q223" ca="1">SUMPRODUCT(J223:O223,TRANSPOSE(ES$20:ES$25))+$AD$20-$ES$27</f>
        <v>-7.7990347610914847</v>
      </c>
      <c r="R223" s="10">
        <f ca="1">I223-Results!$E$5*H223</f>
        <v>-7.4763099313580357</v>
      </c>
      <c r="S223" s="10" cm="1">
        <f t="array" aca="1" ref="S223" ca="1">SUMPRODUCT(J223:O223,TRANSPOSE(AR$28:AR$33))+$AD$20-$AC$26</f>
        <v>23.722630259623784</v>
      </c>
      <c r="T223" s="10">
        <f ca="1">SUMPRODUCT(J223:O223,Results!K$9:P$9)</f>
        <v>-7.5364223368400101</v>
      </c>
      <c r="U223" s="10">
        <f ca="1">SUMPRODUCT(J223:O223,Results!K$9:P$9)+$AD$20-$AC$31</f>
        <v>-7.5512978953511452</v>
      </c>
      <c r="V223" s="10">
        <f t="shared" ca="1" si="106"/>
        <v>-0.89802395908768062</v>
      </c>
      <c r="W223" s="10">
        <f t="shared" ca="1" si="107"/>
        <v>-1.297233935517343</v>
      </c>
      <c r="X223" s="10">
        <f t="shared" ca="1" si="108"/>
        <v>-1.6199587652507921</v>
      </c>
      <c r="Y223" s="10">
        <f t="shared" ca="1" si="109"/>
        <v>-32.818898956232616</v>
      </c>
      <c r="Z223" s="10">
        <f t="shared" ca="1" si="110"/>
        <v>-8.8195979349051363</v>
      </c>
      <c r="AA223" s="10">
        <f t="shared" ca="1" si="111"/>
        <v>-1.5449708012576826</v>
      </c>
    </row>
    <row r="224" spans="1:27">
      <c r="A224" s="6">
        <f ca="1">LN((RAND()^(-Results!$E$4))-1)</f>
        <v>-1.6045068010212271</v>
      </c>
      <c r="B224" s="6">
        <f ca="1">LN((RAND()^(-Results!$E$4))-1)</f>
        <v>3.0285579592864038</v>
      </c>
      <c r="C224" s="6">
        <f ca="1">LN((RAND()^(-Results!$E$4))-1)</f>
        <v>-2.1538401982812858</v>
      </c>
      <c r="D224" s="6">
        <f ca="1">LN((RAND()^(-Results!$E$4))-1)</f>
        <v>-0.88570054368731443</v>
      </c>
      <c r="E224" s="6">
        <f ca="1">LN((RAND()^(-Results!$E$4))-1)</f>
        <v>-1.3820018527710991</v>
      </c>
      <c r="F224" s="6">
        <f ca="1">LN((RAND()^(-Results!$E$4))-1)</f>
        <v>1.4116212563724344</v>
      </c>
      <c r="G224" s="6">
        <f ca="1">LN((RAND()^(-Results!$E$4))-1)</f>
        <v>0.80927951287983191</v>
      </c>
      <c r="H224" s="6">
        <f t="shared" ca="1" si="105"/>
        <v>0.67231114521004054</v>
      </c>
      <c r="I224" s="10">
        <f ca="1">SUMPRODUCT(J224:O224,Results!B$12:G$12)+Results!$E$5*H224</f>
        <v>46.980175796639017</v>
      </c>
      <c r="J224" s="10">
        <f ca="1">SUMPRODUCT($A224:$F224,Results!$B$15:$G$15)</f>
        <v>-9.6854902842920616</v>
      </c>
      <c r="K224" s="10">
        <f ca="1">SUMPRODUCT($A224:$F224,Results!$B$16:$G$16)</f>
        <v>6.0980289793585918</v>
      </c>
      <c r="L224" s="10">
        <f ca="1">SUMPRODUCT($A224:$F224,Results!$B$17:$G$17)</f>
        <v>6.3092331572801905</v>
      </c>
      <c r="M224" s="10">
        <f ca="1">SUMPRODUCT($A224:$F224,Results!$B$18:$G$18)</f>
        <v>-1.665087743787244</v>
      </c>
      <c r="N224" s="10">
        <f ca="1">SUMPRODUCT($A224:$F224,Results!$B$19:$G$19)</f>
        <v>7.7493796468676113</v>
      </c>
      <c r="O224" s="10">
        <f ca="1">SUMPRODUCT($A224:$F224,Results!$B$20:$G$20)</f>
        <v>3.363690655006077</v>
      </c>
      <c r="P224" s="10" cm="1">
        <f t="array" aca="1" ref="P224" ca="1">SUMPRODUCT(J224:O224,TRANSPOSE(BL$20:BL$25))+$AD$20-$BL$27</f>
        <v>44.688752694442933</v>
      </c>
      <c r="Q224" s="10" cm="1">
        <f t="array" aca="1" ref="Q224" ca="1">SUMPRODUCT(J224:O224,TRANSPOSE(ES$20:ES$25))+$AD$20-$ES$27</f>
        <v>44.25922559348075</v>
      </c>
      <c r="R224" s="10">
        <f ca="1">I224-Results!$E$5*H224</f>
        <v>44.290931215798857</v>
      </c>
      <c r="S224" s="10" cm="1">
        <f t="array" aca="1" ref="S224" ca="1">SUMPRODUCT(J224:O224,TRANSPOSE(AR$28:AR$33))+$AD$20-$AC$26</f>
        <v>13.759858931283693</v>
      </c>
      <c r="T224" s="10">
        <f ca="1">SUMPRODUCT(J224:O224,Results!K$9:P$9)</f>
        <v>44.413632990614133</v>
      </c>
      <c r="U224" s="10">
        <f ca="1">SUMPRODUCT(J224:O224,Results!K$9:P$9)+$AD$20-$AC$31</f>
        <v>44.398757432102997</v>
      </c>
      <c r="V224" s="10">
        <f t="shared" ca="1" si="106"/>
        <v>2.2914231021960845</v>
      </c>
      <c r="W224" s="10">
        <f t="shared" ca="1" si="107"/>
        <v>2.7209502031582673</v>
      </c>
      <c r="X224" s="10">
        <f t="shared" ca="1" si="108"/>
        <v>2.6892445808401604</v>
      </c>
      <c r="Y224" s="10">
        <f t="shared" ca="1" si="109"/>
        <v>33.220316865355322</v>
      </c>
      <c r="Z224" s="10">
        <f t="shared" ca="1" si="110"/>
        <v>47.256846558342708</v>
      </c>
      <c r="AA224" s="10">
        <f t="shared" ca="1" si="111"/>
        <v>2.5814183645360202</v>
      </c>
    </row>
    <row r="225" spans="1:27">
      <c r="A225" s="6">
        <f ca="1">LN((RAND()^(-Results!$E$4))-1)</f>
        <v>-3.1263354890920079</v>
      </c>
      <c r="B225" s="6">
        <f ca="1">LN((RAND()^(-Results!$E$4))-1)</f>
        <v>-0.93661566212301106</v>
      </c>
      <c r="C225" s="6">
        <f ca="1">LN((RAND()^(-Results!$E$4))-1)</f>
        <v>0.82425554894147224</v>
      </c>
      <c r="D225" s="6">
        <f ca="1">LN((RAND()^(-Results!$E$4))-1)</f>
        <v>-3.4639808290917307</v>
      </c>
      <c r="E225" s="6">
        <f ca="1">LN((RAND()^(-Results!$E$4))-1)</f>
        <v>0.44386088940597868</v>
      </c>
      <c r="F225" s="6">
        <f ca="1">LN((RAND()^(-Results!$E$4))-1)</f>
        <v>-0.33054446035384133</v>
      </c>
      <c r="G225" s="6">
        <f ca="1">LN((RAND()^(-Results!$E$4))-1)</f>
        <v>0.2668289656158721</v>
      </c>
      <c r="H225" s="6">
        <f t="shared" ca="1" si="105"/>
        <v>0.12986059794608068</v>
      </c>
      <c r="I225" s="10">
        <f ca="1">SUMPRODUCT(J225:O225,Results!B$12:G$12)+Results!$E$5*H225</f>
        <v>89.89546009206579</v>
      </c>
      <c r="J225" s="10">
        <f ca="1">SUMPRODUCT($A225:$F225,Results!$B$15:$G$15)</f>
        <v>-16.852629579844493</v>
      </c>
      <c r="K225" s="10">
        <f ca="1">SUMPRODUCT($A225:$F225,Results!$B$16:$G$16)</f>
        <v>-6.9077579364180259</v>
      </c>
      <c r="L225" s="10">
        <f ca="1">SUMPRODUCT($A225:$F225,Results!$B$17:$G$17)</f>
        <v>18.317395034806271</v>
      </c>
      <c r="M225" s="10">
        <f ca="1">SUMPRODUCT($A225:$F225,Results!$B$18:$G$18)</f>
        <v>12.570159228524677</v>
      </c>
      <c r="N225" s="10">
        <f ca="1">SUMPRODUCT($A225:$F225,Results!$B$19:$G$19)</f>
        <v>-2.2335367289349355</v>
      </c>
      <c r="O225" s="10">
        <f ca="1">SUMPRODUCT($A225:$F225,Results!$B$20:$G$20)</f>
        <v>-10.847475305581918</v>
      </c>
      <c r="P225" s="10" cm="1">
        <f t="array" aca="1" ref="P225" ca="1">SUMPRODUCT(J225:O225,TRANSPOSE(BL$20:BL$25))+$AD$20-$BL$27</f>
        <v>89.21996215540122</v>
      </c>
      <c r="Q225" s="10" cm="1">
        <f t="array" aca="1" ref="Q225" ca="1">SUMPRODUCT(J225:O225,TRANSPOSE(ES$20:ES$25))+$AD$20-$ES$27</f>
        <v>89.177036332015717</v>
      </c>
      <c r="R225" s="10">
        <f ca="1">I225-Results!$E$5*H225</f>
        <v>89.376017700281466</v>
      </c>
      <c r="S225" s="10" cm="1">
        <f t="array" aca="1" ref="S225" ca="1">SUMPRODUCT(J225:O225,TRANSPOSE(AR$28:AR$33))+$AD$20-$AC$26</f>
        <v>98.870158271194484</v>
      </c>
      <c r="T225" s="10">
        <f ca="1">SUMPRODUCT(J225:O225,Results!K$9:P$9)</f>
        <v>89.024425824324069</v>
      </c>
      <c r="U225" s="10">
        <f ca="1">SUMPRODUCT(J225:O225,Results!K$9:P$9)+$AD$20-$AC$31</f>
        <v>89.009550265812933</v>
      </c>
      <c r="V225" s="10">
        <f t="shared" ca="1" si="106"/>
        <v>0.67549793666456992</v>
      </c>
      <c r="W225" s="10">
        <f t="shared" ca="1" si="107"/>
        <v>0.71842376005007225</v>
      </c>
      <c r="X225" s="10">
        <f t="shared" ca="1" si="108"/>
        <v>0.51944239178432383</v>
      </c>
      <c r="Y225" s="10">
        <f t="shared" ca="1" si="109"/>
        <v>-8.9746981791286942</v>
      </c>
      <c r="Z225" s="10">
        <f t="shared" ca="1" si="110"/>
        <v>90.172130853769488</v>
      </c>
      <c r="AA225" s="10">
        <f t="shared" ca="1" si="111"/>
        <v>0.88590982625285619</v>
      </c>
    </row>
    <row r="226" spans="1:27">
      <c r="A226" s="6">
        <f ca="1">LN((RAND()^(-Results!$E$4))-1)</f>
        <v>0.59417105491266509</v>
      </c>
      <c r="B226" s="6">
        <f ca="1">LN((RAND()^(-Results!$E$4))-1)</f>
        <v>2.2801381894735173</v>
      </c>
      <c r="C226" s="6">
        <f ca="1">LN((RAND()^(-Results!$E$4))-1)</f>
        <v>0.23185580065927489</v>
      </c>
      <c r="D226" s="6">
        <f ca="1">LN((RAND()^(-Results!$E$4))-1)</f>
        <v>1.114418466529256</v>
      </c>
      <c r="E226" s="6">
        <f ca="1">LN((RAND()^(-Results!$E$4))-1)</f>
        <v>-0.5911401035477496</v>
      </c>
      <c r="F226" s="6">
        <f ca="1">LN((RAND()^(-Results!$E$4))-1)</f>
        <v>1.4464798562106445</v>
      </c>
      <c r="G226" s="6">
        <f ca="1">LN((RAND()^(-Results!$E$4))-1)</f>
        <v>-0.12816325527766648</v>
      </c>
      <c r="H226" s="6">
        <f t="shared" ca="1" si="105"/>
        <v>-0.2651316229474579</v>
      </c>
      <c r="I226" s="10">
        <f ca="1">SUMPRODUCT(J226:O226,Results!B$12:G$12)+Results!$E$5*H226</f>
        <v>-17.296966120775618</v>
      </c>
      <c r="J226" s="10">
        <f ca="1">SUMPRODUCT($A226:$F226,Results!$B$15:$G$15)</f>
        <v>6.3389049258307653</v>
      </c>
      <c r="K226" s="10">
        <f ca="1">SUMPRODUCT($A226:$F226,Results!$B$16:$G$16)</f>
        <v>7.5254694791722025</v>
      </c>
      <c r="L226" s="10">
        <f ca="1">SUMPRODUCT($A226:$F226,Results!$B$17:$G$17)</f>
        <v>-2.2263044692991261</v>
      </c>
      <c r="M226" s="10">
        <f ca="1">SUMPRODUCT($A226:$F226,Results!$B$18:$G$18)</f>
        <v>-6.1203413961946618</v>
      </c>
      <c r="N226" s="10">
        <f ca="1">SUMPRODUCT($A226:$F226,Results!$B$19:$G$19)</f>
        <v>3.0815721075262288</v>
      </c>
      <c r="O226" s="10">
        <f ca="1">SUMPRODUCT($A226:$F226,Results!$B$20:$G$20)</f>
        <v>5.7103975396494162</v>
      </c>
      <c r="P226" s="10" cm="1">
        <f t="array" aca="1" ref="P226" ca="1">SUMPRODUCT(J226:O226,TRANSPOSE(BL$20:BL$25))+$AD$20-$BL$27</f>
        <v>-16.434389501830857</v>
      </c>
      <c r="Q226" s="10" cm="1">
        <f t="array" aca="1" ref="Q226" ca="1">SUMPRODUCT(J226:O226,TRANSPOSE(ES$20:ES$25))+$AD$20-$ES$27</f>
        <v>-16.401838692868061</v>
      </c>
      <c r="R226" s="10">
        <f ca="1">I226-Results!$E$5*H226</f>
        <v>-16.236439628985785</v>
      </c>
      <c r="S226" s="10" cm="1">
        <f t="array" aca="1" ref="S226" ca="1">SUMPRODUCT(J226:O226,TRANSPOSE(AR$28:AR$33))+$AD$20-$AC$26</f>
        <v>-37.566266602183347</v>
      </c>
      <c r="T226" s="10">
        <f ca="1">SUMPRODUCT(J226:O226,Results!K$9:P$9)</f>
        <v>-16.341030020664739</v>
      </c>
      <c r="U226" s="10">
        <f ca="1">SUMPRODUCT(J226:O226,Results!K$9:P$9)+$AD$20-$AC$31</f>
        <v>-16.355905579175875</v>
      </c>
      <c r="V226" s="10">
        <f t="shared" ca="1" si="106"/>
        <v>-0.86257661894476101</v>
      </c>
      <c r="W226" s="10">
        <f t="shared" ca="1" si="107"/>
        <v>-0.89512742790755695</v>
      </c>
      <c r="X226" s="10">
        <f t="shared" ca="1" si="108"/>
        <v>-1.0605264917898332</v>
      </c>
      <c r="Y226" s="10">
        <f t="shared" ca="1" si="109"/>
        <v>20.269300481407729</v>
      </c>
      <c r="Z226" s="10">
        <f t="shared" ca="1" si="110"/>
        <v>-17.020295359071927</v>
      </c>
      <c r="AA226" s="10">
        <f t="shared" ca="1" si="111"/>
        <v>-0.94106054159974306</v>
      </c>
    </row>
    <row r="227" spans="1:27">
      <c r="A227" s="6">
        <f ca="1">LN((RAND()^(-Results!$E$4))-1)</f>
        <v>-7.7123865560669483E-2</v>
      </c>
      <c r="B227" s="6">
        <f ca="1">LN((RAND()^(-Results!$E$4))-1)</f>
        <v>-0.86246737832558928</v>
      </c>
      <c r="C227" s="6">
        <f ca="1">LN((RAND()^(-Results!$E$4))-1)</f>
        <v>-0.98900128164831469</v>
      </c>
      <c r="D227" s="6">
        <f ca="1">LN((RAND()^(-Results!$E$4))-1)</f>
        <v>-1.3551711297485596</v>
      </c>
      <c r="E227" s="6">
        <f ca="1">LN((RAND()^(-Results!$E$4))-1)</f>
        <v>-0.1719447538018756</v>
      </c>
      <c r="F227" s="6">
        <f ca="1">LN((RAND()^(-Results!$E$4))-1)</f>
        <v>-1.3477701887019586</v>
      </c>
      <c r="G227" s="6">
        <f ca="1">LN((RAND()^(-Results!$E$4))-1)</f>
        <v>2.8565493464450515</v>
      </c>
      <c r="H227" s="6">
        <f t="shared" ca="1" si="105"/>
        <v>2.7195809787752601</v>
      </c>
      <c r="I227" s="10">
        <f ca="1">SUMPRODUCT(J227:O227,Results!B$12:G$12)+Results!$E$5*H227</f>
        <v>31.742073836762572</v>
      </c>
      <c r="J227" s="10">
        <f ca="1">SUMPRODUCT($A227:$F227,Results!$B$15:$G$15)</f>
        <v>-5.2463784199221815</v>
      </c>
      <c r="K227" s="10">
        <f ca="1">SUMPRODUCT($A227:$F227,Results!$B$16:$G$16)</f>
        <v>-5.0695272330030363</v>
      </c>
      <c r="L227" s="10">
        <f ca="1">SUMPRODUCT($A227:$F227,Results!$B$17:$G$17)</f>
        <v>2.268839582801649</v>
      </c>
      <c r="M227" s="10">
        <f ca="1">SUMPRODUCT($A227:$F227,Results!$B$18:$G$18)</f>
        <v>2.9676199965781658</v>
      </c>
      <c r="N227" s="10">
        <f ca="1">SUMPRODUCT($A227:$F227,Results!$B$19:$G$19)</f>
        <v>1.9954456791510085</v>
      </c>
      <c r="O227" s="10">
        <f ca="1">SUMPRODUCT($A227:$F227,Results!$B$20:$G$20)</f>
        <v>-3.1862658391022847</v>
      </c>
      <c r="P227" s="10" cm="1">
        <f t="array" aca="1" ref="P227" ca="1">SUMPRODUCT(J227:O227,TRANSPOSE(BL$20:BL$25))+$AD$20-$BL$27</f>
        <v>20.867013827079848</v>
      </c>
      <c r="Q227" s="10" cm="1">
        <f t="array" aca="1" ref="Q227" ca="1">SUMPRODUCT(J227:O227,TRANSPOSE(ES$20:ES$25))+$AD$20-$ES$27</f>
        <v>20.588586488461395</v>
      </c>
      <c r="R227" s="10">
        <f ca="1">I227-Results!$E$5*H227</f>
        <v>20.86374992166153</v>
      </c>
      <c r="S227" s="10" cm="1">
        <f t="array" aca="1" ref="S227" ca="1">SUMPRODUCT(J227:O227,TRANSPOSE(AR$28:AR$33))+$AD$20-$AC$26</f>
        <v>30.016267423020551</v>
      </c>
      <c r="T227" s="10">
        <f ca="1">SUMPRODUCT(J227:O227,Results!K$9:P$9)</f>
        <v>20.865804964622011</v>
      </c>
      <c r="U227" s="10">
        <f ca="1">SUMPRODUCT(J227:O227,Results!K$9:P$9)+$AD$20-$AC$31</f>
        <v>20.850929406110875</v>
      </c>
      <c r="V227" s="10">
        <f t="shared" ca="1" si="106"/>
        <v>10.875060009682723</v>
      </c>
      <c r="W227" s="10">
        <f t="shared" ca="1" si="107"/>
        <v>11.153487348301176</v>
      </c>
      <c r="X227" s="10">
        <f t="shared" ca="1" si="108"/>
        <v>10.878323915101042</v>
      </c>
      <c r="Y227" s="10">
        <f t="shared" ca="1" si="109"/>
        <v>1.7258064137420206</v>
      </c>
      <c r="Z227" s="10">
        <f t="shared" ca="1" si="110"/>
        <v>32.018744598466263</v>
      </c>
      <c r="AA227" s="10">
        <f t="shared" ca="1" si="111"/>
        <v>10.891144430651696</v>
      </c>
    </row>
    <row r="228" spans="1:27">
      <c r="A228" s="6">
        <f ca="1">LN((RAND()^(-Results!$E$4))-1)</f>
        <v>0.49927281579719734</v>
      </c>
      <c r="B228" s="6">
        <f ca="1">LN((RAND()^(-Results!$E$4))-1)</f>
        <v>-3.3194819553234964</v>
      </c>
      <c r="C228" s="6">
        <f ca="1">LN((RAND()^(-Results!$E$4))-1)</f>
        <v>-1.2812603506324323</v>
      </c>
      <c r="D228" s="6">
        <f ca="1">LN((RAND()^(-Results!$E$4))-1)</f>
        <v>-0.41718085608045907</v>
      </c>
      <c r="E228" s="6">
        <f ca="1">LN((RAND()^(-Results!$E$4))-1)</f>
        <v>0.63381630293363589</v>
      </c>
      <c r="F228" s="6">
        <f ca="1">LN((RAND()^(-Results!$E$4))-1)</f>
        <v>-3.3814089220559995</v>
      </c>
      <c r="G228" s="6">
        <f ca="1">LN((RAND()^(-Results!$E$4))-1)</f>
        <v>2.9513940245248964</v>
      </c>
      <c r="H228" s="6">
        <f t="shared" ca="1" si="105"/>
        <v>2.8144256568551049</v>
      </c>
      <c r="I228" s="10">
        <f ca="1">SUMPRODUCT(J228:O228,Results!B$12:G$12)+Results!$E$5*H228</f>
        <v>-2.0547452094465903</v>
      </c>
      <c r="J228" s="10">
        <f ca="1">SUMPRODUCT($A228:$F228,Results!$B$15:$G$15)</f>
        <v>-3.5129633498640764</v>
      </c>
      <c r="K228" s="10">
        <f ca="1">SUMPRODUCT($A228:$F228,Results!$B$16:$G$16)</f>
        <v>-11.243692493753834</v>
      </c>
      <c r="L228" s="10">
        <f ca="1">SUMPRODUCT($A228:$F228,Results!$B$17:$G$17)</f>
        <v>-5.261198945266516</v>
      </c>
      <c r="M228" s="10">
        <f ca="1">SUMPRODUCT($A228:$F228,Results!$B$18:$G$18)</f>
        <v>4.4762103975817791</v>
      </c>
      <c r="N228" s="10">
        <f ca="1">SUMPRODUCT($A228:$F228,Results!$B$19:$G$19)</f>
        <v>-2.6667787000850303</v>
      </c>
      <c r="O228" s="10">
        <f ca="1">SUMPRODUCT($A228:$F228,Results!$B$20:$G$20)</f>
        <v>-4.5559012290525391</v>
      </c>
      <c r="P228" s="10" cm="1">
        <f t="array" aca="1" ref="P228" ca="1">SUMPRODUCT(J228:O228,TRANSPOSE(BL$20:BL$25))+$AD$20-$BL$27</f>
        <v>-12.483969838873541</v>
      </c>
      <c r="Q228" s="10" cm="1">
        <f t="array" aca="1" ref="Q228" ca="1">SUMPRODUCT(J228:O228,TRANSPOSE(ES$20:ES$25))+$AD$20-$ES$27</f>
        <v>-12.986875318867231</v>
      </c>
      <c r="R228" s="10">
        <f ca="1">I228-Results!$E$5*H228</f>
        <v>-13.31244783686701</v>
      </c>
      <c r="S228" s="10" cm="1">
        <f t="array" aca="1" ref="S228" ca="1">SUMPRODUCT(J228:O228,TRANSPOSE(AR$28:AR$33))+$AD$20-$AC$26</f>
        <v>21.63574099489179</v>
      </c>
      <c r="T228" s="10">
        <f ca="1">SUMPRODUCT(J228:O228,Results!K$9:P$9)</f>
        <v>-12.987267639802173</v>
      </c>
      <c r="U228" s="10">
        <f ca="1">SUMPRODUCT(J228:O228,Results!K$9:P$9)+$AD$20-$AC$31</f>
        <v>-13.002143198313309</v>
      </c>
      <c r="V228" s="10">
        <f t="shared" ca="1" si="106"/>
        <v>10.429224629426951</v>
      </c>
      <c r="W228" s="10">
        <f t="shared" ca="1" si="107"/>
        <v>10.93213010942064</v>
      </c>
      <c r="X228" s="10">
        <f t="shared" ca="1" si="108"/>
        <v>11.25770262742042</v>
      </c>
      <c r="Y228" s="10">
        <f t="shared" ca="1" si="109"/>
        <v>-23.690486204338381</v>
      </c>
      <c r="Z228" s="10">
        <f t="shared" ca="1" si="110"/>
        <v>-1.7780744477428989</v>
      </c>
      <c r="AA228" s="10">
        <f t="shared" ca="1" si="111"/>
        <v>10.947397988866719</v>
      </c>
    </row>
    <row r="229" spans="1:27">
      <c r="A229" s="6">
        <f ca="1">LN((RAND()^(-Results!$E$4))-1)</f>
        <v>0.35907495482073953</v>
      </c>
      <c r="B229" s="6">
        <f ca="1">LN((RAND()^(-Results!$E$4))-1)</f>
        <v>-0.57746266292227411</v>
      </c>
      <c r="C229" s="6">
        <f ca="1">LN((RAND()^(-Results!$E$4))-1)</f>
        <v>3.0586366725908563</v>
      </c>
      <c r="D229" s="6">
        <f ca="1">LN((RAND()^(-Results!$E$4))-1)</f>
        <v>0.38742129541775872</v>
      </c>
      <c r="E229" s="6">
        <f ca="1">LN((RAND()^(-Results!$E$4))-1)</f>
        <v>1.7800697395039149</v>
      </c>
      <c r="F229" s="6">
        <f ca="1">LN((RAND()^(-Results!$E$4))-1)</f>
        <v>-3.5512882951985354E-3</v>
      </c>
      <c r="G229" s="6">
        <f ca="1">LN((RAND()^(-Results!$E$4))-1)</f>
        <v>-1.005554623329141</v>
      </c>
      <c r="H229" s="6">
        <f t="shared" ca="1" si="105"/>
        <v>-1.1425229909989325</v>
      </c>
      <c r="I229" s="10">
        <f ca="1">SUMPRODUCT(J229:O229,Results!B$12:G$12)+Results!$E$5*H229</f>
        <v>-28.854561741867265</v>
      </c>
      <c r="J229" s="10">
        <f ca="1">SUMPRODUCT($A229:$F229,Results!$B$15:$G$15)</f>
        <v>7.5184986907357771</v>
      </c>
      <c r="K229" s="10">
        <f ca="1">SUMPRODUCT($A229:$F229,Results!$B$16:$G$16)</f>
        <v>-0.4141715742427311</v>
      </c>
      <c r="L229" s="10">
        <f ca="1">SUMPRODUCT($A229:$F229,Results!$B$17:$G$17)</f>
        <v>0.46122326104554573</v>
      </c>
      <c r="M229" s="10">
        <f ca="1">SUMPRODUCT($A229:$F229,Results!$B$18:$G$18)</f>
        <v>3.3299696390716456</v>
      </c>
      <c r="N229" s="10">
        <f ca="1">SUMPRODUCT($A229:$F229,Results!$B$19:$G$19)</f>
        <v>-10.010680624010396</v>
      </c>
      <c r="O229" s="10">
        <f ca="1">SUMPRODUCT($A229:$F229,Results!$B$20:$G$20)</f>
        <v>-2.110368411715573</v>
      </c>
      <c r="P229" s="10" cm="1">
        <f t="array" aca="1" ref="P229" ca="1">SUMPRODUCT(J229:O229,TRANSPOSE(BL$20:BL$25))+$AD$20-$BL$27</f>
        <v>-24.631722458034854</v>
      </c>
      <c r="Q229" s="10" cm="1">
        <f t="array" aca="1" ref="Q229" ca="1">SUMPRODUCT(J229:O229,TRANSPOSE(ES$20:ES$25))+$AD$20-$ES$27</f>
        <v>-24.382550164461016</v>
      </c>
      <c r="R229" s="10">
        <f ca="1">I229-Results!$E$5*H229</f>
        <v>-24.284469777871536</v>
      </c>
      <c r="S229" s="10" cm="1">
        <f t="array" aca="1" ref="S229" ca="1">SUMPRODUCT(J229:O229,TRANSPOSE(AR$28:AR$33))+$AD$20-$AC$26</f>
        <v>-10.187443902681949</v>
      </c>
      <c r="T229" s="10">
        <f ca="1">SUMPRODUCT(J229:O229,Results!K$9:P$9)</f>
        <v>-24.702144618307276</v>
      </c>
      <c r="U229" s="10">
        <f ca="1">SUMPRODUCT(J229:O229,Results!K$9:P$9)+$AD$20-$AC$31</f>
        <v>-24.717020176818412</v>
      </c>
      <c r="V229" s="10">
        <f t="shared" ca="1" si="106"/>
        <v>-4.2228392838324105</v>
      </c>
      <c r="W229" s="10">
        <f t="shared" ca="1" si="107"/>
        <v>-4.4720115774062492</v>
      </c>
      <c r="X229" s="10">
        <f t="shared" ca="1" si="108"/>
        <v>-4.5700919639957291</v>
      </c>
      <c r="Y229" s="10">
        <f t="shared" ca="1" si="109"/>
        <v>-18.667117839185316</v>
      </c>
      <c r="Z229" s="10">
        <f t="shared" ca="1" si="110"/>
        <v>-28.577890980163573</v>
      </c>
      <c r="AA229" s="10">
        <f t="shared" ca="1" si="111"/>
        <v>-4.1375415650488527</v>
      </c>
    </row>
    <row r="230" spans="1:27">
      <c r="A230" s="6">
        <f ca="1">LN((RAND()^(-Results!$E$4))-1)</f>
        <v>-0.97522932401552409</v>
      </c>
      <c r="B230" s="6">
        <f ca="1">LN((RAND()^(-Results!$E$4))-1)</f>
        <v>1.0586457709144548</v>
      </c>
      <c r="C230" s="6">
        <f ca="1">LN((RAND()^(-Results!$E$4))-1)</f>
        <v>1.7749983432153331</v>
      </c>
      <c r="D230" s="6">
        <f ca="1">LN((RAND()^(-Results!$E$4))-1)</f>
        <v>3.1901256685551034</v>
      </c>
      <c r="E230" s="6">
        <f ca="1">LN((RAND()^(-Results!$E$4))-1)</f>
        <v>0.82032902704508004</v>
      </c>
      <c r="F230" s="6">
        <f ca="1">LN((RAND()^(-Results!$E$4))-1)</f>
        <v>-2.4475766231086986</v>
      </c>
      <c r="G230" s="6">
        <f ca="1">LN((RAND()^(-Results!$E$4))-1)</f>
        <v>0.79131329036071307</v>
      </c>
      <c r="H230" s="6">
        <f t="shared" ca="1" si="105"/>
        <v>0.6543449226909217</v>
      </c>
      <c r="I230" s="10">
        <f ca="1">SUMPRODUCT(J230:O230,Results!B$12:G$12)+Results!$E$5*H230</f>
        <v>-46.618099068772565</v>
      </c>
      <c r="J230" s="10">
        <f ca="1">SUMPRODUCT($A230:$F230,Results!$B$15:$G$15)</f>
        <v>8.4506191753491962</v>
      </c>
      <c r="K230" s="10">
        <f ca="1">SUMPRODUCT($A230:$F230,Results!$B$16:$G$16)</f>
        <v>0.70209838793808643</v>
      </c>
      <c r="L230" s="10">
        <f ca="1">SUMPRODUCT($A230:$F230,Results!$B$17:$G$17)</f>
        <v>-5.9426849458701128</v>
      </c>
      <c r="M230" s="10">
        <f ca="1">SUMPRODUCT($A230:$F230,Results!$B$18:$G$18)</f>
        <v>-2.3250794957969774</v>
      </c>
      <c r="N230" s="10">
        <f ca="1">SUMPRODUCT($A230:$F230,Results!$B$19:$G$19)</f>
        <v>-5.4675736728918327</v>
      </c>
      <c r="O230" s="10">
        <f ca="1">SUMPRODUCT($A230:$F230,Results!$B$20:$G$20)</f>
        <v>4.2284209233292502</v>
      </c>
      <c r="P230" s="10" cm="1">
        <f t="array" aca="1" ref="P230" ca="1">SUMPRODUCT(J230:O230,TRANSPOSE(BL$20:BL$25))+$AD$20-$BL$27</f>
        <v>-45.635428460814076</v>
      </c>
      <c r="Q230" s="10" cm="1">
        <f t="array" aca="1" ref="Q230" ca="1">SUMPRODUCT(J230:O230,TRANSPOSE(ES$20:ES$25))+$AD$20-$ES$27</f>
        <v>-47.321374042195032</v>
      </c>
      <c r="R230" s="10">
        <f ca="1">I230-Results!$E$5*H230</f>
        <v>-49.23547875953625</v>
      </c>
      <c r="S230" s="10" cm="1">
        <f t="array" aca="1" ref="S230" ca="1">SUMPRODUCT(J230:O230,TRANSPOSE(AR$28:AR$33))+$AD$20-$AC$26</f>
        <v>-40.502348304773278</v>
      </c>
      <c r="T230" s="10">
        <f ca="1">SUMPRODUCT(J230:O230,Results!K$9:P$9)</f>
        <v>-49.310297004586047</v>
      </c>
      <c r="U230" s="10">
        <f ca="1">SUMPRODUCT(J230:O230,Results!K$9:P$9)+$AD$20-$AC$31</f>
        <v>-49.325172563097183</v>
      </c>
      <c r="V230" s="10">
        <f t="shared" ca="1" si="106"/>
        <v>-0.98267060795848948</v>
      </c>
      <c r="W230" s="10">
        <f t="shared" ca="1" si="107"/>
        <v>0.70327497342246659</v>
      </c>
      <c r="X230" s="10">
        <f t="shared" ca="1" si="108"/>
        <v>2.6173796907636842</v>
      </c>
      <c r="Y230" s="10">
        <f t="shared" ca="1" si="109"/>
        <v>-6.1157507639992872</v>
      </c>
      <c r="Z230" s="10">
        <f t="shared" ca="1" si="110"/>
        <v>-46.341428307068874</v>
      </c>
      <c r="AA230" s="10">
        <f t="shared" ca="1" si="111"/>
        <v>2.707073494324618</v>
      </c>
    </row>
    <row r="231" spans="1:27">
      <c r="A231" s="6">
        <f ca="1">LN((RAND()^(-Results!$E$4))-1)</f>
        <v>-0.59094845173494581</v>
      </c>
      <c r="B231" s="6">
        <f ca="1">LN((RAND()^(-Results!$E$4))-1)</f>
        <v>1.1739465128189417</v>
      </c>
      <c r="C231" s="6">
        <f ca="1">LN((RAND()^(-Results!$E$4))-1)</f>
        <v>0.52960015146761041</v>
      </c>
      <c r="D231" s="6">
        <f ca="1">LN((RAND()^(-Results!$E$4))-1)</f>
        <v>0.67355292637973352</v>
      </c>
      <c r="E231" s="6">
        <f ca="1">LN((RAND()^(-Results!$E$4))-1)</f>
        <v>3.0147364830029457</v>
      </c>
      <c r="F231" s="6">
        <f ca="1">LN((RAND()^(-Results!$E$4))-1)</f>
        <v>-0.4767076216231142</v>
      </c>
      <c r="G231" s="6">
        <f ca="1">LN((RAND()^(-Results!$E$4))-1)</f>
        <v>3.6192964363020019</v>
      </c>
      <c r="H231" s="6">
        <f t="shared" ca="1" si="105"/>
        <v>3.4823280686322104</v>
      </c>
      <c r="I231" s="10">
        <f ca="1">SUMPRODUCT(J231:O231,Results!B$12:G$12)+Results!$E$5*H231</f>
        <v>-30.093458721106515</v>
      </c>
      <c r="J231" s="10">
        <f ca="1">SUMPRODUCT($A231:$F231,Results!$B$15:$G$15)</f>
        <v>6.3653654150738898E-2</v>
      </c>
      <c r="K231" s="10">
        <f ca="1">SUMPRODUCT($A231:$F231,Results!$B$16:$G$16)</f>
        <v>2.8375051383820966</v>
      </c>
      <c r="L231" s="10">
        <f ca="1">SUMPRODUCT($A231:$F231,Results!$B$17:$G$17)</f>
        <v>-4.0833014902599389</v>
      </c>
      <c r="M231" s="10">
        <f ca="1">SUMPRODUCT($A231:$F231,Results!$B$18:$G$18)</f>
        <v>5.9284047861313676</v>
      </c>
      <c r="N231" s="10">
        <f ca="1">SUMPRODUCT($A231:$F231,Results!$B$19:$G$19)</f>
        <v>-16.523288805325492</v>
      </c>
      <c r="O231" s="10">
        <f ca="1">SUMPRODUCT($A231:$F231,Results!$B$20:$G$20)</f>
        <v>2.8630756607331573</v>
      </c>
      <c r="P231" s="10" cm="1">
        <f t="array" aca="1" ref="P231" ca="1">SUMPRODUCT(J231:O231,TRANSPOSE(BL$20:BL$25))+$AD$20-$BL$27</f>
        <v>-42.561043250046474</v>
      </c>
      <c r="Q231" s="10" cm="1">
        <f t="array" aca="1" ref="Q231" ca="1">SUMPRODUCT(J231:O231,TRANSPOSE(ES$20:ES$25))+$AD$20-$ES$27</f>
        <v>-43.334371610507517</v>
      </c>
      <c r="R231" s="10">
        <f ca="1">I231-Results!$E$5*H231</f>
        <v>-44.022770995635355</v>
      </c>
      <c r="S231" s="10" cm="1">
        <f t="array" aca="1" ref="S231" ca="1">SUMPRODUCT(J231:O231,TRANSPOSE(AR$28:AR$33))+$AD$20-$AC$26</f>
        <v>-32.487335683404993</v>
      </c>
      <c r="T231" s="10">
        <f ca="1">SUMPRODUCT(J231:O231,Results!K$9:P$9)</f>
        <v>-43.913424100901814</v>
      </c>
      <c r="U231" s="10">
        <f ca="1">SUMPRODUCT(J231:O231,Results!K$9:P$9)+$AD$20-$AC$31</f>
        <v>-43.92829965941295</v>
      </c>
      <c r="V231" s="10">
        <f t="shared" ca="1" si="106"/>
        <v>12.467584528939959</v>
      </c>
      <c r="W231" s="10">
        <f t="shared" ca="1" si="107"/>
        <v>13.240912889401002</v>
      </c>
      <c r="X231" s="10">
        <f t="shared" ca="1" si="108"/>
        <v>13.92931227452884</v>
      </c>
      <c r="Y231" s="10">
        <f t="shared" ca="1" si="109"/>
        <v>2.3938769622984779</v>
      </c>
      <c r="Z231" s="10">
        <f t="shared" ca="1" si="110"/>
        <v>-29.816787959402824</v>
      </c>
      <c r="AA231" s="10">
        <f t="shared" ca="1" si="111"/>
        <v>13.834840938306435</v>
      </c>
    </row>
    <row r="232" spans="1:27">
      <c r="A232" s="6">
        <f ca="1">LN((RAND()^(-Results!$E$4))-1)</f>
        <v>-0.15247449581610575</v>
      </c>
      <c r="B232" s="6">
        <f ca="1">LN((RAND()^(-Results!$E$4))-1)</f>
        <v>6.5618599967893916</v>
      </c>
      <c r="C232" s="6">
        <f ca="1">LN((RAND()^(-Results!$E$4))-1)</f>
        <v>2.9161917530273893</v>
      </c>
      <c r="D232" s="6">
        <f ca="1">LN((RAND()^(-Results!$E$4))-1)</f>
        <v>1.1159425003914547</v>
      </c>
      <c r="E232" s="6">
        <f ca="1">LN((RAND()^(-Results!$E$4))-1)</f>
        <v>-0.54117913021007591</v>
      </c>
      <c r="F232" s="6">
        <f ca="1">LN((RAND()^(-Results!$E$4))-1)</f>
        <v>2.1705509364673863</v>
      </c>
      <c r="G232" s="6">
        <f ca="1">LN((RAND()^(-Results!$E$4))-1)</f>
        <v>5.8530753783434317</v>
      </c>
      <c r="H232" s="6">
        <f t="shared" ca="1" si="105"/>
        <v>5.7161070106736407</v>
      </c>
      <c r="I232" s="10">
        <f ca="1">SUMPRODUCT(J232:O232,Results!B$12:G$12)+Results!$E$5*H232</f>
        <v>20.555875054813949</v>
      </c>
      <c r="J232" s="10">
        <f ca="1">SUMPRODUCT($A232:$F232,Results!$B$15:$G$15)</f>
        <v>12.822517094689859</v>
      </c>
      <c r="K232" s="10">
        <f ca="1">SUMPRODUCT($A232:$F232,Results!$B$16:$G$16)</f>
        <v>15.498815499045897</v>
      </c>
      <c r="L232" s="10">
        <f ca="1">SUMPRODUCT($A232:$F232,Results!$B$17:$G$17)</f>
        <v>6.2412258684002797</v>
      </c>
      <c r="M232" s="10">
        <f ca="1">SUMPRODUCT($A232:$F232,Results!$B$18:$G$18)</f>
        <v>-7.9700154105811025</v>
      </c>
      <c r="N232" s="10">
        <f ca="1">SUMPRODUCT($A232:$F232,Results!$B$19:$G$19)</f>
        <v>3.6356501513348158</v>
      </c>
      <c r="O232" s="10">
        <f ca="1">SUMPRODUCT($A232:$F232,Results!$B$20:$G$20)</f>
        <v>8.8698327734873157</v>
      </c>
      <c r="P232" s="10" cm="1">
        <f t="array" aca="1" ref="P232" ca="1">SUMPRODUCT(J232:O232,TRANSPOSE(BL$20:BL$25))+$AD$20-$BL$27</f>
        <v>-1.6837139667794248</v>
      </c>
      <c r="Q232" s="10" cm="1">
        <f t="array" aca="1" ref="Q232" ca="1">SUMPRODUCT(J232:O232,TRANSPOSE(ES$20:ES$25))+$AD$20-$ES$27</f>
        <v>-2.5380472852904932</v>
      </c>
      <c r="R232" s="10">
        <f ca="1">I232-Results!$E$5*H232</f>
        <v>-2.3085529878806135</v>
      </c>
      <c r="S232" s="10" cm="1">
        <f t="array" aca="1" ref="S232" ca="1">SUMPRODUCT(J232:O232,TRANSPOSE(AR$28:AR$33))+$AD$20-$AC$26</f>
        <v>-48.850699560385934</v>
      </c>
      <c r="T232" s="10">
        <f ca="1">SUMPRODUCT(J232:O232,Results!K$9:P$9)</f>
        <v>-3.3049216610905532</v>
      </c>
      <c r="U232" s="10">
        <f ca="1">SUMPRODUCT(J232:O232,Results!K$9:P$9)+$AD$20-$AC$31</f>
        <v>-3.3197972196016887</v>
      </c>
      <c r="V232" s="10">
        <f t="shared" ca="1" si="106"/>
        <v>22.239589021593375</v>
      </c>
      <c r="W232" s="10">
        <f t="shared" ca="1" si="107"/>
        <v>23.093922340104442</v>
      </c>
      <c r="X232" s="10">
        <f t="shared" ca="1" si="108"/>
        <v>22.864428042694563</v>
      </c>
      <c r="Y232" s="10">
        <f t="shared" ca="1" si="109"/>
        <v>69.406574615199887</v>
      </c>
      <c r="Z232" s="10">
        <f t="shared" ca="1" si="110"/>
        <v>20.832545816517641</v>
      </c>
      <c r="AA232" s="10">
        <f t="shared" ca="1" si="111"/>
        <v>23.875672274415638</v>
      </c>
    </row>
    <row r="233" spans="1:27">
      <c r="A233" s="6">
        <f ca="1">LN((RAND()^(-Results!$E$4))-1)</f>
        <v>3.3400611526968147</v>
      </c>
      <c r="B233" s="6">
        <f ca="1">LN((RAND()^(-Results!$E$4))-1)</f>
        <v>-2.5705991241503714</v>
      </c>
      <c r="C233" s="6">
        <f ca="1">LN((RAND()^(-Results!$E$4))-1)</f>
        <v>-0.17059120917502471</v>
      </c>
      <c r="D233" s="6">
        <f ca="1">LN((RAND()^(-Results!$E$4))-1)</f>
        <v>1.137218712280762</v>
      </c>
      <c r="E233" s="6">
        <f ca="1">LN((RAND()^(-Results!$E$4))-1)</f>
        <v>1.7539957276745641</v>
      </c>
      <c r="F233" s="6">
        <f ca="1">LN((RAND()^(-Results!$E$4))-1)</f>
        <v>-4.4899076673054994</v>
      </c>
      <c r="G233" s="6">
        <f ca="1">LN((RAND()^(-Results!$E$4))-1)</f>
        <v>1.4857518843139312</v>
      </c>
      <c r="H233" s="6">
        <f t="shared" ca="1" si="105"/>
        <v>1.3487835166441398</v>
      </c>
      <c r="I233" s="10">
        <f ca="1">SUMPRODUCT(J233:O233,Results!B$12:G$12)+Results!$E$5*H233</f>
        <v>-79.844605010053598</v>
      </c>
      <c r="J233" s="10">
        <f ca="1">SUMPRODUCT($A233:$F233,Results!$B$15:$G$15)</f>
        <v>12.486585466660815</v>
      </c>
      <c r="K233" s="10">
        <f ca="1">SUMPRODUCT($A233:$F233,Results!$B$16:$G$16)</f>
        <v>-8.926137233225564</v>
      </c>
      <c r="L233" s="10">
        <f ca="1">SUMPRODUCT($A233:$F233,Results!$B$17:$G$17)</f>
        <v>-16.24187368412365</v>
      </c>
      <c r="M233" s="10">
        <f ca="1">SUMPRODUCT($A233:$F233,Results!$B$18:$G$18)</f>
        <v>-0.25345247542033911</v>
      </c>
      <c r="N233" s="10">
        <f ca="1">SUMPRODUCT($A233:$F233,Results!$B$19:$G$19)</f>
        <v>-7.4421514443015804</v>
      </c>
      <c r="O233" s="10">
        <f ca="1">SUMPRODUCT($A233:$F233,Results!$B$20:$G$20)</f>
        <v>0.73715526643667295</v>
      </c>
      <c r="P233" s="10" cm="1">
        <f t="array" aca="1" ref="P233" ca="1">SUMPRODUCT(J233:O233,TRANSPOSE(BL$20:BL$25))+$AD$20-$BL$27</f>
        <v>-84.281765302128861</v>
      </c>
      <c r="Q233" s="10" cm="1">
        <f t="array" aca="1" ref="Q233" ca="1">SUMPRODUCT(J233:O233,TRANSPOSE(ES$20:ES$25))+$AD$20-$ES$27</f>
        <v>-85.188150988660396</v>
      </c>
      <c r="R233" s="10">
        <f ca="1">I233-Results!$E$5*H233</f>
        <v>-85.239739076630158</v>
      </c>
      <c r="S233" s="10" cm="1">
        <f t="array" aca="1" ref="S233" ca="1">SUMPRODUCT(J233:O233,TRANSPOSE(AR$28:AR$33))+$AD$20-$AC$26</f>
        <v>-43.51697478123441</v>
      </c>
      <c r="T233" s="10">
        <f ca="1">SUMPRODUCT(J233:O233,Results!K$9:P$9)</f>
        <v>-85.180095010993625</v>
      </c>
      <c r="U233" s="10">
        <f ca="1">SUMPRODUCT(J233:O233,Results!K$9:P$9)+$AD$20-$AC$31</f>
        <v>-85.194970569504761</v>
      </c>
      <c r="V233" s="10">
        <f t="shared" ca="1" si="106"/>
        <v>4.4371602920752622</v>
      </c>
      <c r="W233" s="10">
        <f t="shared" ca="1" si="107"/>
        <v>5.343545978606798</v>
      </c>
      <c r="X233" s="10">
        <f t="shared" ca="1" si="108"/>
        <v>5.3951340665765599</v>
      </c>
      <c r="Y233" s="10">
        <f t="shared" ca="1" si="109"/>
        <v>-36.327630228819189</v>
      </c>
      <c r="Z233" s="10">
        <f t="shared" ca="1" si="110"/>
        <v>-79.5679342483499</v>
      </c>
      <c r="AA233" s="10">
        <f t="shared" ca="1" si="111"/>
        <v>5.3503655594511628</v>
      </c>
    </row>
    <row r="234" spans="1:27">
      <c r="A234" s="6">
        <f ca="1">LN((RAND()^(-Results!$E$4))-1)</f>
        <v>0.31205187009880858</v>
      </c>
      <c r="B234" s="6">
        <f ca="1">LN((RAND()^(-Results!$E$4))-1)</f>
        <v>1.0686665733239997</v>
      </c>
      <c r="C234" s="6">
        <f ca="1">LN((RAND()^(-Results!$E$4))-1)</f>
        <v>-3.6595195479408233</v>
      </c>
      <c r="D234" s="6">
        <f ca="1">LN((RAND()^(-Results!$E$4))-1)</f>
        <v>4.4161207882925977</v>
      </c>
      <c r="E234" s="6">
        <f ca="1">LN((RAND()^(-Results!$E$4))-1)</f>
        <v>-0.58692045755792754</v>
      </c>
      <c r="F234" s="6">
        <f ca="1">LN((RAND()^(-Results!$E$4))-1)</f>
        <v>0.18291875402850663</v>
      </c>
      <c r="G234" s="6">
        <f ca="1">LN((RAND()^(-Results!$E$4))-1)</f>
        <v>-2.2702128585990726</v>
      </c>
      <c r="H234" s="6">
        <f t="shared" ca="1" si="105"/>
        <v>-2.4071812262688641</v>
      </c>
      <c r="I234" s="10">
        <f ca="1">SUMPRODUCT(J234:O234,Results!B$12:G$12)+Results!$E$5*H234</f>
        <v>-88.364856230305222</v>
      </c>
      <c r="J234" s="10">
        <f ca="1">SUMPRODUCT($A234:$F234,Results!$B$15:$G$15)</f>
        <v>2.8481044964362749</v>
      </c>
      <c r="K234" s="10">
        <f ca="1">SUMPRODUCT($A234:$F234,Results!$B$16:$G$16)</f>
        <v>7.3869677579401927</v>
      </c>
      <c r="L234" s="10">
        <f ca="1">SUMPRODUCT($A234:$F234,Results!$B$17:$G$17)</f>
        <v>-19.779588111735933</v>
      </c>
      <c r="M234" s="10">
        <f ca="1">SUMPRODUCT($A234:$F234,Results!$B$18:$G$18)</f>
        <v>-10.378364342814098</v>
      </c>
      <c r="N234" s="10">
        <f ca="1">SUMPRODUCT($A234:$F234,Results!$B$19:$G$19)</f>
        <v>1.1004142586264574</v>
      </c>
      <c r="O234" s="10">
        <f ca="1">SUMPRODUCT($A234:$F234,Results!$B$20:$G$20)</f>
        <v>12.937236291409619</v>
      </c>
      <c r="P234" s="10" cm="1">
        <f t="array" aca="1" ref="P234" ca="1">SUMPRODUCT(J234:O234,TRANSPOSE(BL$20:BL$25))+$AD$20-$BL$27</f>
        <v>-76.377858654274277</v>
      </c>
      <c r="Q234" s="10" cm="1">
        <f t="array" aca="1" ref="Q234" ca="1">SUMPRODUCT(J234:O234,TRANSPOSE(ES$20:ES$25))+$AD$20-$ES$27</f>
        <v>-77.0064577582352</v>
      </c>
      <c r="R234" s="10">
        <f ca="1">I234-Results!$E$5*H234</f>
        <v>-78.736131325229763</v>
      </c>
      <c r="S234" s="10" cm="1">
        <f t="array" aca="1" ref="S234" ca="1">SUMPRODUCT(J234:O234,TRANSPOSE(AR$28:AR$33))+$AD$20-$AC$26</f>
        <v>-90.446565956996238</v>
      </c>
      <c r="T234" s="10">
        <f ca="1">SUMPRODUCT(J234:O234,Results!K$9:P$9)</f>
        <v>-77.501846952498525</v>
      </c>
      <c r="U234" s="10">
        <f ca="1">SUMPRODUCT(J234:O234,Results!K$9:P$9)+$AD$20-$AC$31</f>
        <v>-77.516722511009661</v>
      </c>
      <c r="V234" s="10">
        <f t="shared" ca="1" si="106"/>
        <v>-11.986997576030944</v>
      </c>
      <c r="W234" s="10">
        <f t="shared" ca="1" si="107"/>
        <v>-11.358398472070022</v>
      </c>
      <c r="X234" s="10">
        <f t="shared" ca="1" si="108"/>
        <v>-9.6287249050754582</v>
      </c>
      <c r="Y234" s="10">
        <f t="shared" ca="1" si="109"/>
        <v>2.0817097266910167</v>
      </c>
      <c r="Z234" s="10">
        <f t="shared" ca="1" si="110"/>
        <v>-88.088185468601523</v>
      </c>
      <c r="AA234" s="10">
        <f t="shared" ca="1" si="111"/>
        <v>-10.848133719295561</v>
      </c>
    </row>
    <row r="235" spans="1:27">
      <c r="A235" s="6">
        <f ca="1">LN((RAND()^(-Results!$E$4))-1)</f>
        <v>1.3410663863963068</v>
      </c>
      <c r="B235" s="6">
        <f ca="1">LN((RAND()^(-Results!$E$4))-1)</f>
        <v>-2.6288491633448712</v>
      </c>
      <c r="C235" s="6">
        <f ca="1">LN((RAND()^(-Results!$E$4))-1)</f>
        <v>-1.1609220308448123</v>
      </c>
      <c r="D235" s="6">
        <f ca="1">LN((RAND()^(-Results!$E$4))-1)</f>
        <v>1.1583028428174185</v>
      </c>
      <c r="E235" s="6">
        <f ca="1">LN((RAND()^(-Results!$E$4))-1)</f>
        <v>2.3696593059528479</v>
      </c>
      <c r="F235" s="6">
        <f ca="1">LN((RAND()^(-Results!$E$4))-1)</f>
        <v>3.3950096265827883</v>
      </c>
      <c r="G235" s="6">
        <f ca="1">LN((RAND()^(-Results!$E$4))-1)</f>
        <v>3.1036629954563648</v>
      </c>
      <c r="H235" s="6">
        <f t="shared" ca="1" si="105"/>
        <v>2.9666946277865733</v>
      </c>
      <c r="I235" s="10">
        <f ca="1">SUMPRODUCT(J235:O235,Results!B$12:G$12)+Results!$E$5*H235</f>
        <v>-51.278346884150793</v>
      </c>
      <c r="J235" s="10">
        <f ca="1">SUMPRODUCT($A235:$F235,Results!$B$15:$G$15)</f>
        <v>-0.32173299086546425</v>
      </c>
      <c r="K235" s="10">
        <f ca="1">SUMPRODUCT($A235:$F235,Results!$B$16:$G$16)</f>
        <v>3.8718241624908076</v>
      </c>
      <c r="L235" s="10">
        <f ca="1">SUMPRODUCT($A235:$F235,Results!$B$17:$G$17)</f>
        <v>-12.899460306860211</v>
      </c>
      <c r="M235" s="10">
        <f ca="1">SUMPRODUCT($A235:$F235,Results!$B$18:$G$18)</f>
        <v>2.4052492886039096</v>
      </c>
      <c r="N235" s="10">
        <f ca="1">SUMPRODUCT($A235:$F235,Results!$B$19:$G$19)</f>
        <v>-15.344569668036922</v>
      </c>
      <c r="O235" s="10">
        <f ca="1">SUMPRODUCT($A235:$F235,Results!$B$20:$G$20)</f>
        <v>2.3710540284436412</v>
      </c>
      <c r="P235" s="10" cm="1">
        <f t="array" aca="1" ref="P235" ca="1">SUMPRODUCT(J235:O235,TRANSPOSE(BL$20:BL$25))+$AD$20-$BL$27</f>
        <v>-65.70331350613489</v>
      </c>
      <c r="Q235" s="10" cm="1">
        <f t="array" aca="1" ref="Q235" ca="1">SUMPRODUCT(J235:O235,TRANSPOSE(ES$20:ES$25))+$AD$20-$ES$27</f>
        <v>-63.525794348267219</v>
      </c>
      <c r="R235" s="10">
        <f ca="1">I235-Results!$E$5*H235</f>
        <v>-63.145125395297086</v>
      </c>
      <c r="S235" s="10" cm="1">
        <f t="array" aca="1" ref="S235" ca="1">SUMPRODUCT(J235:O235,TRANSPOSE(AR$28:AR$33))+$AD$20-$AC$26</f>
        <v>-50.085231992034061</v>
      </c>
      <c r="T235" s="10">
        <f ca="1">SUMPRODUCT(J235:O235,Results!K$9:P$9)</f>
        <v>-62.137265653807177</v>
      </c>
      <c r="U235" s="10">
        <f ca="1">SUMPRODUCT(J235:O235,Results!K$9:P$9)+$AD$20-$AC$31</f>
        <v>-62.152141212318313</v>
      </c>
      <c r="V235" s="10">
        <f t="shared" ca="1" si="106"/>
        <v>14.424966621984098</v>
      </c>
      <c r="W235" s="10">
        <f t="shared" ca="1" si="107"/>
        <v>12.247447464116426</v>
      </c>
      <c r="X235" s="10">
        <f t="shared" ca="1" si="108"/>
        <v>11.866778511146293</v>
      </c>
      <c r="Y235" s="10">
        <f t="shared" ca="1" si="109"/>
        <v>-1.1931148921167321</v>
      </c>
      <c r="Z235" s="10">
        <f t="shared" ca="1" si="110"/>
        <v>-51.001676122447101</v>
      </c>
      <c r="AA235" s="10">
        <f t="shared" ca="1" si="111"/>
        <v>10.87379432816752</v>
      </c>
    </row>
    <row r="236" spans="1:27">
      <c r="A236" s="6">
        <f ca="1">LN((RAND()^(-Results!$E$4))-1)</f>
        <v>3.4430212937838767</v>
      </c>
      <c r="B236" s="6">
        <f ca="1">LN((RAND()^(-Results!$E$4))-1)</f>
        <v>-0.38852328487789217</v>
      </c>
      <c r="C236" s="6">
        <f ca="1">LN((RAND()^(-Results!$E$4))-1)</f>
        <v>0.72678441991165388</v>
      </c>
      <c r="D236" s="6">
        <f ca="1">LN((RAND()^(-Results!$E$4))-1)</f>
        <v>-0.57974432558650157</v>
      </c>
      <c r="E236" s="6">
        <f ca="1">LN((RAND()^(-Results!$E$4))-1)</f>
        <v>-1.214034886378506</v>
      </c>
      <c r="F236" s="6">
        <f ca="1">LN((RAND()^(-Results!$E$4))-1)</f>
        <v>0.67658900156347768</v>
      </c>
      <c r="G236" s="6">
        <f ca="1">LN((RAND()^(-Results!$E$4))-1)</f>
        <v>-0.20888411628504389</v>
      </c>
      <c r="H236" s="6">
        <f t="shared" ca="1" si="105"/>
        <v>-0.34585248395483531</v>
      </c>
      <c r="I236" s="10">
        <f ca="1">SUMPRODUCT(J236:O236,Results!B$12:G$12)+Results!$E$5*H236</f>
        <v>-12.929482872424433</v>
      </c>
      <c r="J236" s="10">
        <f ca="1">SUMPRODUCT($A236:$F236,Results!$B$15:$G$15)</f>
        <v>12.49045385621225</v>
      </c>
      <c r="K236" s="10">
        <f ca="1">SUMPRODUCT($A236:$F236,Results!$B$16:$G$16)</f>
        <v>0.45596676064596098</v>
      </c>
      <c r="L236" s="10">
        <f ca="1">SUMPRODUCT($A236:$F236,Results!$B$17:$G$17)</f>
        <v>-2.8329957146309486</v>
      </c>
      <c r="M236" s="10">
        <f ca="1">SUMPRODUCT($A236:$F236,Results!$B$18:$G$18)</f>
        <v>-6.8965683799946707</v>
      </c>
      <c r="N236" s="10">
        <f ca="1">SUMPRODUCT($A236:$F236,Results!$B$19:$G$19)</f>
        <v>8.3545410333985632</v>
      </c>
      <c r="O236" s="10">
        <f ca="1">SUMPRODUCT($A236:$F236,Results!$B$20:$G$20)</f>
        <v>0.4000015037161907</v>
      </c>
      <c r="P236" s="10" cm="1">
        <f t="array" aca="1" ref="P236" ca="1">SUMPRODUCT(J236:O236,TRANSPOSE(BL$20:BL$25))+$AD$20-$BL$27</f>
        <v>-14.409754635659445</v>
      </c>
      <c r="Q236" s="10" cm="1">
        <f t="array" aca="1" ref="Q236" ca="1">SUMPRODUCT(J236:O236,TRANSPOSE(ES$20:ES$25))+$AD$20-$ES$27</f>
        <v>-13.376499595994501</v>
      </c>
      <c r="R236" s="10">
        <f ca="1">I236-Results!$E$5*H236</f>
        <v>-11.546072936605093</v>
      </c>
      <c r="S236" s="10" cm="1">
        <f t="array" aca="1" ref="S236" ca="1">SUMPRODUCT(J236:O236,TRANSPOSE(AR$28:AR$33))+$AD$20-$AC$26</f>
        <v>-17.587929566726395</v>
      </c>
      <c r="T236" s="10">
        <f ca="1">SUMPRODUCT(J236:O236,Results!K$9:P$9)</f>
        <v>-12.016343458967539</v>
      </c>
      <c r="U236" s="10">
        <f ca="1">SUMPRODUCT(J236:O236,Results!K$9:P$9)+$AD$20-$AC$31</f>
        <v>-12.031219017478675</v>
      </c>
      <c r="V236" s="10">
        <f t="shared" ca="1" si="106"/>
        <v>1.4802717632350113</v>
      </c>
      <c r="W236" s="10">
        <f t="shared" ca="1" si="107"/>
        <v>0.4470167235700675</v>
      </c>
      <c r="X236" s="10">
        <f t="shared" ca="1" si="108"/>
        <v>-1.3834099358193406</v>
      </c>
      <c r="Y236" s="10">
        <f t="shared" ca="1" si="109"/>
        <v>4.6584466943019613</v>
      </c>
      <c r="Z236" s="10">
        <f t="shared" ca="1" si="110"/>
        <v>-12.652812110720742</v>
      </c>
      <c r="AA236" s="10">
        <f t="shared" ca="1" si="111"/>
        <v>-0.89826385494575867</v>
      </c>
    </row>
    <row r="237" spans="1:27">
      <c r="A237" s="6">
        <f ca="1">LN((RAND()^(-Results!$E$4))-1)</f>
        <v>2.3333354189469873</v>
      </c>
      <c r="B237" s="6">
        <f ca="1">LN((RAND()^(-Results!$E$4))-1)</f>
        <v>1.5270214235132951</v>
      </c>
      <c r="C237" s="6">
        <f ca="1">LN((RAND()^(-Results!$E$4))-1)</f>
        <v>0.64389470715110964</v>
      </c>
      <c r="D237" s="6">
        <f ca="1">LN((RAND()^(-Results!$E$4))-1)</f>
        <v>-1.5222753853213284</v>
      </c>
      <c r="E237" s="6">
        <f ca="1">LN((RAND()^(-Results!$E$4))-1)</f>
        <v>1.8293452666143653</v>
      </c>
      <c r="F237" s="6">
        <f ca="1">LN((RAND()^(-Results!$E$4))-1)</f>
        <v>-0.47285320465835562</v>
      </c>
      <c r="G237" s="6">
        <f ca="1">LN((RAND()^(-Results!$E$4))-1)</f>
        <v>1.5400136670198206</v>
      </c>
      <c r="H237" s="6">
        <f t="shared" ca="1" si="105"/>
        <v>1.4030452993500291</v>
      </c>
      <c r="I237" s="10">
        <f ca="1">SUMPRODUCT(J237:O237,Results!B$12:G$12)+Results!$E$5*H237</f>
        <v>-21.625035096416685</v>
      </c>
      <c r="J237" s="10">
        <f ca="1">SUMPRODUCT($A237:$F237,Results!$B$15:$G$15)</f>
        <v>6.9723897419128127</v>
      </c>
      <c r="K237" s="10">
        <f ca="1">SUMPRODUCT($A237:$F237,Results!$B$16:$G$16)</f>
        <v>1.7541526836055745</v>
      </c>
      <c r="L237" s="10">
        <f ca="1">SUMPRODUCT($A237:$F237,Results!$B$17:$G$17)</f>
        <v>-1.6161836394222504</v>
      </c>
      <c r="M237" s="10">
        <f ca="1">SUMPRODUCT($A237:$F237,Results!$B$18:$G$18)</f>
        <v>2.3183759594389253</v>
      </c>
      <c r="N237" s="10">
        <f ca="1">SUMPRODUCT($A237:$F237,Results!$B$19:$G$19)</f>
        <v>-7.0541732085308659</v>
      </c>
      <c r="O237" s="10">
        <f ca="1">SUMPRODUCT($A237:$F237,Results!$B$20:$G$20)</f>
        <v>1.4473373876421345</v>
      </c>
      <c r="P237" s="10" cm="1">
        <f t="array" aca="1" ref="P237" ca="1">SUMPRODUCT(J237:O237,TRANSPOSE(BL$20:BL$25))+$AD$20-$BL$27</f>
        <v>-28.389728249256073</v>
      </c>
      <c r="Q237" s="10" cm="1">
        <f t="array" aca="1" ref="Q237" ca="1">SUMPRODUCT(J237:O237,TRANSPOSE(ES$20:ES$25))+$AD$20-$ES$27</f>
        <v>-28.624125042755217</v>
      </c>
      <c r="R237" s="10">
        <f ca="1">I237-Results!$E$5*H237</f>
        <v>-27.2372162938168</v>
      </c>
      <c r="S237" s="10" cm="1">
        <f t="array" aca="1" ref="S237" ca="1">SUMPRODUCT(J237:O237,TRANSPOSE(AR$28:AR$33))+$AD$20-$AC$26</f>
        <v>-23.298460534735081</v>
      </c>
      <c r="T237" s="10">
        <f ca="1">SUMPRODUCT(J237:O237,Results!K$9:P$9)</f>
        <v>-27.780707701380496</v>
      </c>
      <c r="U237" s="10">
        <f ca="1">SUMPRODUCT(J237:O237,Results!K$9:P$9)+$AD$20-$AC$31</f>
        <v>-27.795583259891632</v>
      </c>
      <c r="V237" s="10">
        <f t="shared" ca="1" si="106"/>
        <v>6.7646931528393885</v>
      </c>
      <c r="W237" s="10">
        <f t="shared" ca="1" si="107"/>
        <v>6.9990899463385325</v>
      </c>
      <c r="X237" s="10">
        <f t="shared" ca="1" si="108"/>
        <v>5.6121811974001155</v>
      </c>
      <c r="Y237" s="10">
        <f t="shared" ca="1" si="109"/>
        <v>1.6734254383183966</v>
      </c>
      <c r="Z237" s="10">
        <f t="shared" ca="1" si="110"/>
        <v>-21.348364334712993</v>
      </c>
      <c r="AA237" s="10">
        <f t="shared" ca="1" si="111"/>
        <v>6.1705481634749475</v>
      </c>
    </row>
    <row r="238" spans="1:27">
      <c r="A238" s="6">
        <f ca="1">LN((RAND()^(-Results!$E$4))-1)</f>
        <v>0.61068528658850907</v>
      </c>
      <c r="B238" s="6">
        <f ca="1">LN((RAND()^(-Results!$E$4))-1)</f>
        <v>-3.002731743258487</v>
      </c>
      <c r="C238" s="6">
        <f ca="1">LN((RAND()^(-Results!$E$4))-1)</f>
        <v>-1.5789949939397045</v>
      </c>
      <c r="D238" s="6">
        <f ca="1">LN((RAND()^(-Results!$E$4))-1)</f>
        <v>1.1687448961552578</v>
      </c>
      <c r="E238" s="6">
        <f ca="1">LN((RAND()^(-Results!$E$4))-1)</f>
        <v>0.62340897903217929</v>
      </c>
      <c r="F238" s="6">
        <f ca="1">LN((RAND()^(-Results!$E$4))-1)</f>
        <v>-2.6712832003306028E-2</v>
      </c>
      <c r="G238" s="6">
        <f ca="1">LN((RAND()^(-Results!$E$4))-1)</f>
        <v>0.29554168921871277</v>
      </c>
      <c r="H238" s="6">
        <f t="shared" ca="1" si="105"/>
        <v>0.15857332154892134</v>
      </c>
      <c r="I238" s="10">
        <f ca="1">SUMPRODUCT(J238:O238,Results!B$12:G$12)+Results!$E$5*H238</f>
        <v>-36.182776439038257</v>
      </c>
      <c r="J238" s="10">
        <f ca="1">SUMPRODUCT($A238:$F238,Results!$B$15:$G$15)</f>
        <v>-1.7468650147102209</v>
      </c>
      <c r="K238" s="10">
        <f ca="1">SUMPRODUCT($A238:$F238,Results!$B$16:$G$16)</f>
        <v>-3.3488568841048814</v>
      </c>
      <c r="L238" s="10">
        <f ca="1">SUMPRODUCT($A238:$F238,Results!$B$17:$G$17)</f>
        <v>-10.191297311920417</v>
      </c>
      <c r="M238" s="10">
        <f ca="1">SUMPRODUCT($A238:$F238,Results!$B$18:$G$18)</f>
        <v>0.53482750848984317</v>
      </c>
      <c r="N238" s="10">
        <f ca="1">SUMPRODUCT($A238:$F238,Results!$B$19:$G$19)</f>
        <v>-4.8491612895221277</v>
      </c>
      <c r="O238" s="10">
        <f ca="1">SUMPRODUCT($A238:$F238,Results!$B$20:$G$20)</f>
        <v>1.2300656520235573E-2</v>
      </c>
      <c r="P238" s="10" cm="1">
        <f t="array" aca="1" ref="P238" ca="1">SUMPRODUCT(J238:O238,TRANSPOSE(BL$20:BL$25))+$AD$20-$BL$27</f>
        <v>-37.198059055519771</v>
      </c>
      <c r="Q238" s="10" cm="1">
        <f t="array" aca="1" ref="Q238" ca="1">SUMPRODUCT(J238:O238,TRANSPOSE(ES$20:ES$25))+$AD$20-$ES$27</f>
        <v>-36.447162384957714</v>
      </c>
      <c r="R238" s="10">
        <f ca="1">I238-Results!$E$5*H238</f>
        <v>-36.817069725233942</v>
      </c>
      <c r="S238" s="10" cm="1">
        <f t="array" aca="1" ref="S238" ca="1">SUMPRODUCT(J238:O238,TRANSPOSE(AR$28:AR$33))+$AD$20-$AC$26</f>
        <v>-17.429519323583364</v>
      </c>
      <c r="T238" s="10">
        <f ca="1">SUMPRODUCT(J238:O238,Results!K$9:P$9)</f>
        <v>-36.011364659379176</v>
      </c>
      <c r="U238" s="10">
        <f ca="1">SUMPRODUCT(J238:O238,Results!K$9:P$9)+$AD$20-$AC$31</f>
        <v>-36.026240217890312</v>
      </c>
      <c r="V238" s="10">
        <f t="shared" ca="1" si="106"/>
        <v>1.0152826164815139</v>
      </c>
      <c r="W238" s="10">
        <f t="shared" ca="1" si="107"/>
        <v>0.2643859459194573</v>
      </c>
      <c r="X238" s="10">
        <f t="shared" ca="1" si="108"/>
        <v>0.63429328619568537</v>
      </c>
      <c r="Y238" s="10">
        <f t="shared" ca="1" si="109"/>
        <v>-18.753257115454893</v>
      </c>
      <c r="Z238" s="10">
        <f t="shared" ca="1" si="110"/>
        <v>-35.906105677334565</v>
      </c>
      <c r="AA238" s="10">
        <f t="shared" ca="1" si="111"/>
        <v>-0.1565362211479453</v>
      </c>
    </row>
    <row r="239" spans="1:27">
      <c r="A239" s="6">
        <f ca="1">LN((RAND()^(-Results!$E$4))-1)</f>
        <v>1.6040210193956921</v>
      </c>
      <c r="B239" s="6">
        <f ca="1">LN((RAND()^(-Results!$E$4))-1)</f>
        <v>-0.42105275282547783</v>
      </c>
      <c r="C239" s="6">
        <f ca="1">LN((RAND()^(-Results!$E$4))-1)</f>
        <v>3.5476802169702286</v>
      </c>
      <c r="D239" s="6">
        <f ca="1">LN((RAND()^(-Results!$E$4))-1)</f>
        <v>6.8062026555612567</v>
      </c>
      <c r="E239" s="6">
        <f ca="1">LN((RAND()^(-Results!$E$4))-1)</f>
        <v>-0.99613554365968315</v>
      </c>
      <c r="F239" s="6">
        <f ca="1">LN((RAND()^(-Results!$E$4))-1)</f>
        <v>-1.992108228028374</v>
      </c>
      <c r="G239" s="6">
        <f ca="1">LN((RAND()^(-Results!$E$4))-1)</f>
        <v>-3.5433558491833512</v>
      </c>
      <c r="H239" s="6">
        <f t="shared" ca="1" si="105"/>
        <v>-3.6803242168531427</v>
      </c>
      <c r="I239" s="10">
        <f ca="1">SUMPRODUCT(J239:O239,Results!B$12:G$12)+Results!$E$5*H239</f>
        <v>-120.89399143629637</v>
      </c>
      <c r="J239" s="10">
        <f ca="1">SUMPRODUCT($A239:$F239,Results!$B$15:$G$15)</f>
        <v>28.267760837779765</v>
      </c>
      <c r="K239" s="10">
        <f ca="1">SUMPRODUCT($A239:$F239,Results!$B$16:$G$16)</f>
        <v>2.4524641313998932</v>
      </c>
      <c r="L239" s="10">
        <f ca="1">SUMPRODUCT($A239:$F239,Results!$B$17:$G$17)</f>
        <v>-17.721159935937539</v>
      </c>
      <c r="M239" s="10">
        <f ca="1">SUMPRODUCT($A239:$F239,Results!$B$18:$G$18)</f>
        <v>-15.736049916761694</v>
      </c>
      <c r="N239" s="10">
        <f ca="1">SUMPRODUCT($A239:$F239,Results!$B$19:$G$19)</f>
        <v>2.8732514709799606</v>
      </c>
      <c r="O239" s="10">
        <f ca="1">SUMPRODUCT($A239:$F239,Results!$B$20:$G$20)</f>
        <v>8.4226903408660263</v>
      </c>
      <c r="P239" s="10" cm="1">
        <f t="array" aca="1" ref="P239" ca="1">SUMPRODUCT(J239:O239,TRANSPOSE(BL$20:BL$25))+$AD$20-$BL$27</f>
        <v>-103.29854527941043</v>
      </c>
      <c r="Q239" s="10" cm="1">
        <f t="array" aca="1" ref="Q239" ca="1">SUMPRODUCT(J239:O239,TRANSPOSE(ES$20:ES$25))+$AD$20-$ES$27</f>
        <v>-104.10956203785084</v>
      </c>
      <c r="R239" s="10">
        <f ca="1">I239-Results!$E$5*H239</f>
        <v>-106.1726945688838</v>
      </c>
      <c r="S239" s="10" cm="1">
        <f t="array" aca="1" ref="S239" ca="1">SUMPRODUCT(J239:O239,TRANSPOSE(AR$28:AR$33))+$AD$20-$AC$26</f>
        <v>-100.02586767800842</v>
      </c>
      <c r="T239" s="10">
        <f ca="1">SUMPRODUCT(J239:O239,Results!K$9:P$9)</f>
        <v>-106.24668498184442</v>
      </c>
      <c r="U239" s="10">
        <f ca="1">SUMPRODUCT(J239:O239,Results!K$9:P$9)+$AD$20-$AC$31</f>
        <v>-106.26156054035556</v>
      </c>
      <c r="V239" s="10">
        <f t="shared" ca="1" si="106"/>
        <v>-17.595446156885941</v>
      </c>
      <c r="W239" s="10">
        <f t="shared" ca="1" si="107"/>
        <v>-16.784429398445539</v>
      </c>
      <c r="X239" s="10">
        <f t="shared" ca="1" si="108"/>
        <v>-14.721296867412576</v>
      </c>
      <c r="Y239" s="10">
        <f t="shared" ca="1" si="109"/>
        <v>-20.86812375828795</v>
      </c>
      <c r="Z239" s="10">
        <f t="shared" ca="1" si="110"/>
        <v>-120.61732067459268</v>
      </c>
      <c r="AA239" s="10">
        <f t="shared" ca="1" si="111"/>
        <v>-14.632430895940814</v>
      </c>
    </row>
    <row r="240" spans="1:27">
      <c r="A240" s="6">
        <f ca="1">LN((RAND()^(-Results!$E$4))-1)</f>
        <v>3.9418445960037674</v>
      </c>
      <c r="B240" s="6">
        <f ca="1">LN((RAND()^(-Results!$E$4))-1)</f>
        <v>0.20113124228985396</v>
      </c>
      <c r="C240" s="6">
        <f ca="1">LN((RAND()^(-Results!$E$4))-1)</f>
        <v>-0.77802787906225823</v>
      </c>
      <c r="D240" s="6">
        <f ca="1">LN((RAND()^(-Results!$E$4))-1)</f>
        <v>0.26341127653169022</v>
      </c>
      <c r="E240" s="6">
        <f ca="1">LN((RAND()^(-Results!$E$4))-1)</f>
        <v>1.0698068877432343</v>
      </c>
      <c r="F240" s="6">
        <f ca="1">LN((RAND()^(-Results!$E$4))-1)</f>
        <v>-4.6969471109498127</v>
      </c>
      <c r="G240" s="6">
        <f ca="1">LN((RAND()^(-Results!$E$4))-1)</f>
        <v>0.80043764694847319</v>
      </c>
      <c r="H240" s="6">
        <f t="shared" ca="1" si="105"/>
        <v>0.66346927927868182</v>
      </c>
      <c r="I240" s="10">
        <f ca="1">SUMPRODUCT(J240:O240,Results!B$12:G$12)+Results!$E$5*H240</f>
        <v>-70.845028161688774</v>
      </c>
      <c r="J240" s="10">
        <f ca="1">SUMPRODUCT($A240:$F240,Results!$B$15:$G$15)</f>
        <v>14.094687920067747</v>
      </c>
      <c r="K240" s="10">
        <f ca="1">SUMPRODUCT($A240:$F240,Results!$B$16:$G$16)</f>
        <v>-5.2158283538440635</v>
      </c>
      <c r="L240" s="10">
        <f ca="1">SUMPRODUCT($A240:$F240,Results!$B$17:$G$17)</f>
        <v>-13.724456118393796</v>
      </c>
      <c r="M240" s="10">
        <f ca="1">SUMPRODUCT($A240:$F240,Results!$B$18:$G$18)</f>
        <v>-3.1310597818341441</v>
      </c>
      <c r="N240" s="10">
        <f ca="1">SUMPRODUCT($A240:$F240,Results!$B$19:$G$19)</f>
        <v>-1.7370340418422665</v>
      </c>
      <c r="O240" s="10">
        <f ca="1">SUMPRODUCT($A240:$F240,Results!$B$20:$G$20)</f>
        <v>3.9645499794116681</v>
      </c>
      <c r="P240" s="10" cm="1">
        <f t="array" aca="1" ref="P240" ca="1">SUMPRODUCT(J240:O240,TRANSPOSE(BL$20:BL$25))+$AD$20-$BL$27</f>
        <v>-72.406760359849514</v>
      </c>
      <c r="Q240" s="10" cm="1">
        <f t="array" aca="1" ref="Q240" ca="1">SUMPRODUCT(J240:O240,TRANSPOSE(ES$20:ES$25))+$AD$20-$ES$27</f>
        <v>-74.032208976140168</v>
      </c>
      <c r="R240" s="10">
        <f ca="1">I240-Results!$E$5*H240</f>
        <v>-73.498905278803505</v>
      </c>
      <c r="S240" s="10" cm="1">
        <f t="array" aca="1" ref="S240" ca="1">SUMPRODUCT(J240:O240,TRANSPOSE(AR$28:AR$33))+$AD$20-$AC$26</f>
        <v>-49.992462661092873</v>
      </c>
      <c r="T240" s="10">
        <f ca="1">SUMPRODUCT(J240:O240,Results!K$9:P$9)</f>
        <v>-73.818331723699558</v>
      </c>
      <c r="U240" s="10">
        <f ca="1">SUMPRODUCT(J240:O240,Results!K$9:P$9)+$AD$20-$AC$31</f>
        <v>-73.833207282210694</v>
      </c>
      <c r="V240" s="10">
        <f t="shared" ca="1" si="106"/>
        <v>1.5617321981607404</v>
      </c>
      <c r="W240" s="10">
        <f t="shared" ca="1" si="107"/>
        <v>3.1871808144513949</v>
      </c>
      <c r="X240" s="10">
        <f t="shared" ca="1" si="108"/>
        <v>2.6538771171147317</v>
      </c>
      <c r="Y240" s="10">
        <f t="shared" ca="1" si="109"/>
        <v>-20.852565500595901</v>
      </c>
      <c r="Z240" s="10">
        <f t="shared" ca="1" si="110"/>
        <v>-70.568357399985075</v>
      </c>
      <c r="AA240" s="10">
        <f t="shared" ca="1" si="111"/>
        <v>2.9881791205219201</v>
      </c>
    </row>
    <row r="241" spans="1:27">
      <c r="A241" s="6">
        <f ca="1">LN((RAND()^(-Results!$E$4))-1)</f>
        <v>-3.9840827724999857</v>
      </c>
      <c r="B241" s="6">
        <f ca="1">LN((RAND()^(-Results!$E$4))-1)</f>
        <v>-1.3045917213505838</v>
      </c>
      <c r="C241" s="6">
        <f ca="1">LN((RAND()^(-Results!$E$4))-1)</f>
        <v>0.8173012875501412</v>
      </c>
      <c r="D241" s="6">
        <f ca="1">LN((RAND()^(-Results!$E$4))-1)</f>
        <v>0.43318877630265279</v>
      </c>
      <c r="E241" s="6">
        <f ca="1">LN((RAND()^(-Results!$E$4))-1)</f>
        <v>-2.1273514216241241</v>
      </c>
      <c r="F241" s="6">
        <f ca="1">LN((RAND()^(-Results!$E$4))-1)</f>
        <v>1.5169883251738128</v>
      </c>
      <c r="G241" s="6">
        <f ca="1">LN((RAND()^(-Results!$E$4))-1)</f>
        <v>-0.79325215398773385</v>
      </c>
      <c r="H241" s="6">
        <f t="shared" ca="1" si="105"/>
        <v>-0.93022052165752522</v>
      </c>
      <c r="I241" s="10">
        <f ca="1">SUMPRODUCT(J241:O241,Results!B$12:G$12)+Results!$E$5*H241</f>
        <v>70.102142505012083</v>
      </c>
      <c r="J241" s="10">
        <f ca="1">SUMPRODUCT($A241:$F241,Results!$B$15:$G$15)</f>
        <v>-11.748184064618703</v>
      </c>
      <c r="K241" s="10">
        <f ca="1">SUMPRODUCT($A241:$F241,Results!$B$16:$G$16)</f>
        <v>-1.7530081255640613</v>
      </c>
      <c r="L241" s="10">
        <f ca="1">SUMPRODUCT($A241:$F241,Results!$B$17:$G$17)</f>
        <v>12.198313025901442</v>
      </c>
      <c r="M241" s="10">
        <f ca="1">SUMPRODUCT($A241:$F241,Results!$B$18:$G$18)</f>
        <v>1.0593955745797801</v>
      </c>
      <c r="N241" s="10">
        <f ca="1">SUMPRODUCT($A241:$F241,Results!$B$19:$G$19)</f>
        <v>8.0493645307485355</v>
      </c>
      <c r="O241" s="10">
        <f ca="1">SUMPRODUCT($A241:$F241,Results!$B$20:$G$20)</f>
        <v>-5.6857138508749108</v>
      </c>
      <c r="P241" s="10" cm="1">
        <f t="array" aca="1" ref="P241" ca="1">SUMPRODUCT(J241:O241,TRANSPOSE(BL$20:BL$25))+$AD$20-$BL$27</f>
        <v>74.43305221239396</v>
      </c>
      <c r="Q241" s="10" cm="1">
        <f t="array" aca="1" ref="Q241" ca="1">SUMPRODUCT(J241:O241,TRANSPOSE(ES$20:ES$25))+$AD$20-$ES$27</f>
        <v>74.999775043704744</v>
      </c>
      <c r="R241" s="10">
        <f ca="1">I241-Results!$E$5*H241</f>
        <v>73.823024591642181</v>
      </c>
      <c r="S241" s="10" cm="1">
        <f t="array" aca="1" ref="S241" ca="1">SUMPRODUCT(J241:O241,TRANSPOSE(AR$28:AR$33))+$AD$20-$AC$26</f>
        <v>63.86223287055207</v>
      </c>
      <c r="T241" s="10">
        <f ca="1">SUMPRODUCT(J241:O241,Results!K$9:P$9)</f>
        <v>74.039303369849407</v>
      </c>
      <c r="U241" s="10">
        <f ca="1">SUMPRODUCT(J241:O241,Results!K$9:P$9)+$AD$20-$AC$31</f>
        <v>74.024427811338271</v>
      </c>
      <c r="V241" s="10">
        <f t="shared" ca="1" si="106"/>
        <v>-4.3309097073818776</v>
      </c>
      <c r="W241" s="10">
        <f t="shared" ca="1" si="107"/>
        <v>-4.8976325386926618</v>
      </c>
      <c r="X241" s="10">
        <f t="shared" ca="1" si="108"/>
        <v>-3.7208820866300982</v>
      </c>
      <c r="Y241" s="10">
        <f t="shared" ca="1" si="109"/>
        <v>6.2399096344600125</v>
      </c>
      <c r="Z241" s="10">
        <f t="shared" ca="1" si="110"/>
        <v>70.378813266715781</v>
      </c>
      <c r="AA241" s="10">
        <f t="shared" ca="1" si="111"/>
        <v>-3.922285306326188</v>
      </c>
    </row>
    <row r="242" spans="1:27">
      <c r="A242" s="6">
        <f ca="1">LN((RAND()^(-Results!$E$4))-1)</f>
        <v>-0.88848974743979603</v>
      </c>
      <c r="B242" s="6">
        <f ca="1">LN((RAND()^(-Results!$E$4))-1)</f>
        <v>1.2228100267339808</v>
      </c>
      <c r="C242" s="6">
        <f ca="1">LN((RAND()^(-Results!$E$4))-1)</f>
        <v>-1.4406612021241445</v>
      </c>
      <c r="D242" s="6">
        <f ca="1">LN((RAND()^(-Results!$E$4))-1)</f>
        <v>5.101542621050374</v>
      </c>
      <c r="E242" s="6">
        <f ca="1">LN((RAND()^(-Results!$E$4))-1)</f>
        <v>1.4949321332608356E-2</v>
      </c>
      <c r="F242" s="6">
        <f ca="1">LN((RAND()^(-Results!$E$4))-1)</f>
        <v>1.117666035039304</v>
      </c>
      <c r="G242" s="6">
        <f ca="1">LN((RAND()^(-Results!$E$4))-1)</f>
        <v>3.0363214078414735</v>
      </c>
      <c r="H242" s="6">
        <f t="shared" ca="1" si="105"/>
        <v>2.899353040171682</v>
      </c>
      <c r="I242" s="10">
        <f ca="1">SUMPRODUCT(J242:O242,Results!B$12:G$12)+Results!$E$5*H242</f>
        <v>-64.112489623543013</v>
      </c>
      <c r="J242" s="10">
        <f ca="1">SUMPRODUCT($A242:$F242,Results!$B$15:$G$15)</f>
        <v>4.4429868593854165</v>
      </c>
      <c r="K242" s="10">
        <f ca="1">SUMPRODUCT($A242:$F242,Results!$B$16:$G$16)</f>
        <v>9.2850841062292915</v>
      </c>
      <c r="L242" s="10">
        <f ca="1">SUMPRODUCT($A242:$F242,Results!$B$17:$G$17)</f>
        <v>-15.886328620754011</v>
      </c>
      <c r="M242" s="10">
        <f ca="1">SUMPRODUCT($A242:$F242,Results!$B$18:$G$18)</f>
        <v>-8.6245619195946368</v>
      </c>
      <c r="N242" s="10">
        <f ca="1">SUMPRODUCT($A242:$F242,Results!$B$19:$G$19)</f>
        <v>-3.6233835686558993</v>
      </c>
      <c r="O242" s="10">
        <f ca="1">SUMPRODUCT($A242:$F242,Results!$B$20:$G$20)</f>
        <v>11.69466472560053</v>
      </c>
      <c r="P242" s="10" cm="1">
        <f t="array" aca="1" ref="P242" ca="1">SUMPRODUCT(J242:O242,TRANSPOSE(BL$20:BL$25))+$AD$20-$BL$27</f>
        <v>-73.095622824161609</v>
      </c>
      <c r="Q242" s="10" cm="1">
        <f t="array" aca="1" ref="Q242" ca="1">SUMPRODUCT(J242:O242,TRANSPOSE(ES$20:ES$25))+$AD$20-$ES$27</f>
        <v>-73.513275099722108</v>
      </c>
      <c r="R242" s="10">
        <f ca="1">I242-Results!$E$5*H242</f>
        <v>-75.709901784229743</v>
      </c>
      <c r="S242" s="10" cm="1">
        <f t="array" aca="1" ref="S242" ca="1">SUMPRODUCT(J242:O242,TRANSPOSE(AR$28:AR$33))+$AD$20-$AC$26</f>
        <v>-88.063291135404114</v>
      </c>
      <c r="T242" s="10">
        <f ca="1">SUMPRODUCT(J242:O242,Results!K$9:P$9)</f>
        <v>-74.672590574738592</v>
      </c>
      <c r="U242" s="10">
        <f ca="1">SUMPRODUCT(J242:O242,Results!K$9:P$9)+$AD$20-$AC$31</f>
        <v>-74.687466133249728</v>
      </c>
      <c r="V242" s="10">
        <f t="shared" ca="1" si="106"/>
        <v>8.983133200618596</v>
      </c>
      <c r="W242" s="10">
        <f t="shared" ca="1" si="107"/>
        <v>9.4007854761790952</v>
      </c>
      <c r="X242" s="10">
        <f t="shared" ca="1" si="108"/>
        <v>11.59741216068673</v>
      </c>
      <c r="Y242" s="10">
        <f t="shared" ca="1" si="109"/>
        <v>23.950801511861101</v>
      </c>
      <c r="Z242" s="10">
        <f t="shared" ca="1" si="110"/>
        <v>-63.835818861839321</v>
      </c>
      <c r="AA242" s="10">
        <f t="shared" ca="1" si="111"/>
        <v>10.574976509706715</v>
      </c>
    </row>
    <row r="243" spans="1:27">
      <c r="A243" s="6">
        <f ca="1">LN((RAND()^(-Results!$E$4))-1)</f>
        <v>2.9266933951917462</v>
      </c>
      <c r="B243" s="6">
        <f ca="1">LN((RAND()^(-Results!$E$4))-1)</f>
        <v>-8.1898019635021288E-2</v>
      </c>
      <c r="C243" s="6">
        <f ca="1">LN((RAND()^(-Results!$E$4))-1)</f>
        <v>0.30970378064992021</v>
      </c>
      <c r="D243" s="6">
        <f ca="1">LN((RAND()^(-Results!$E$4))-1)</f>
        <v>1.0592339583953505</v>
      </c>
      <c r="E243" s="6">
        <f ca="1">LN((RAND()^(-Results!$E$4))-1)</f>
        <v>0.19995867407459647</v>
      </c>
      <c r="F243" s="6">
        <f ca="1">LN((RAND()^(-Results!$E$4))-1)</f>
        <v>-1.8643654037192046</v>
      </c>
      <c r="G243" s="6">
        <f ca="1">LN((RAND()^(-Results!$E$4))-1)</f>
        <v>-2.5916456566846358</v>
      </c>
      <c r="H243" s="6">
        <f t="shared" ca="1" si="105"/>
        <v>-2.7286140243544272</v>
      </c>
      <c r="I243" s="10">
        <f ca="1">SUMPRODUCT(J243:O243,Results!B$12:G$12)+Results!$E$5*H243</f>
        <v>-66.405243163858884</v>
      </c>
      <c r="J243" s="10">
        <f ca="1">SUMPRODUCT($A243:$F243,Results!$B$15:$G$15)</f>
        <v>13.637420359602935</v>
      </c>
      <c r="K243" s="10">
        <f ca="1">SUMPRODUCT($A243:$F243,Results!$B$16:$G$16)</f>
        <v>-1.0907070701736887</v>
      </c>
      <c r="L243" s="10">
        <f ca="1">SUMPRODUCT($A243:$F243,Results!$B$17:$G$17)</f>
        <v>-10.152945132597727</v>
      </c>
      <c r="M243" s="10">
        <f ca="1">SUMPRODUCT($A243:$F243,Results!$B$18:$G$18)</f>
        <v>-5.3710167073892388</v>
      </c>
      <c r="N243" s="10">
        <f ca="1">SUMPRODUCT($A243:$F243,Results!$B$19:$G$19)</f>
        <v>0.62182183428145055</v>
      </c>
      <c r="O243" s="10">
        <f ca="1">SUMPRODUCT($A243:$F243,Results!$B$20:$G$20)</f>
        <v>3.5108826716765575</v>
      </c>
      <c r="P243" s="10" cm="1">
        <f t="array" aca="1" ref="P243" ca="1">SUMPRODUCT(J243:O243,TRANSPOSE(BL$20:BL$25))+$AD$20-$BL$27</f>
        <v>-55.494670945637075</v>
      </c>
      <c r="Q243" s="10" cm="1">
        <f t="array" aca="1" ref="Q243" ca="1">SUMPRODUCT(J243:O243,TRANSPOSE(ES$20:ES$25))+$AD$20-$ES$27</f>
        <v>-55.927354236457468</v>
      </c>
      <c r="R243" s="10">
        <f ca="1">I243-Results!$E$5*H243</f>
        <v>-55.490787066441172</v>
      </c>
      <c r="S243" s="10" cm="1">
        <f t="array" aca="1" ref="S243" ca="1">SUMPRODUCT(J243:O243,TRANSPOSE(AR$28:AR$33))+$AD$20-$AC$26</f>
        <v>-46.051586734024617</v>
      </c>
      <c r="T243" s="10">
        <f ca="1">SUMPRODUCT(J243:O243,Results!K$9:P$9)</f>
        <v>-55.704794597318156</v>
      </c>
      <c r="U243" s="10">
        <f ca="1">SUMPRODUCT(J243:O243,Results!K$9:P$9)+$AD$20-$AC$31</f>
        <v>-55.719670155829292</v>
      </c>
      <c r="V243" s="10">
        <f t="shared" ca="1" si="106"/>
        <v>-10.910572218221809</v>
      </c>
      <c r="W243" s="10">
        <f t="shared" ca="1" si="107"/>
        <v>-10.477888927401416</v>
      </c>
      <c r="X243" s="10">
        <f t="shared" ca="1" si="108"/>
        <v>-10.914456097417712</v>
      </c>
      <c r="Y243" s="10">
        <f t="shared" ca="1" si="109"/>
        <v>-20.353656429834267</v>
      </c>
      <c r="Z243" s="10">
        <f t="shared" ca="1" si="110"/>
        <v>-66.128572402155186</v>
      </c>
      <c r="AA243" s="10">
        <f t="shared" ca="1" si="111"/>
        <v>-10.685573008029593</v>
      </c>
    </row>
    <row r="244" spans="1:27">
      <c r="A244" s="6">
        <f ca="1">LN((RAND()^(-Results!$E$4))-1)</f>
        <v>-0.65370783333075522</v>
      </c>
      <c r="B244" s="6">
        <f ca="1">LN((RAND()^(-Results!$E$4))-1)</f>
        <v>0.57670264134332216</v>
      </c>
      <c r="C244" s="6">
        <f ca="1">LN((RAND()^(-Results!$E$4))-1)</f>
        <v>1.9988353251374678</v>
      </c>
      <c r="D244" s="6">
        <f ca="1">LN((RAND()^(-Results!$E$4))-1)</f>
        <v>-1.7328331612131675</v>
      </c>
      <c r="E244" s="6">
        <f ca="1">LN((RAND()^(-Results!$E$4))-1)</f>
        <v>0.26094376386521351</v>
      </c>
      <c r="F244" s="6">
        <f ca="1">LN((RAND()^(-Results!$E$4))-1)</f>
        <v>-0.68231664580485252</v>
      </c>
      <c r="G244" s="6">
        <f ca="1">LN((RAND()^(-Results!$E$4))-1)</f>
        <v>3.0409764626891609</v>
      </c>
      <c r="H244" s="6">
        <f t="shared" ca="1" si="105"/>
        <v>2.9040080950193694</v>
      </c>
      <c r="I244" s="10">
        <f ca="1">SUMPRODUCT(J244:O244,Results!B$12:G$12)+Results!$E$5*H244</f>
        <v>48.514588474504393</v>
      </c>
      <c r="J244" s="10">
        <f ca="1">SUMPRODUCT($A244:$F244,Results!$B$15:$G$15)</f>
        <v>-0.67727752385040552</v>
      </c>
      <c r="K244" s="10">
        <f ca="1">SUMPRODUCT($A244:$F244,Results!$B$16:$G$16)</f>
        <v>-2.4522787001579216</v>
      </c>
      <c r="L244" s="10">
        <f ca="1">SUMPRODUCT($A244:$F244,Results!$B$17:$G$17)</f>
        <v>10.242482092474086</v>
      </c>
      <c r="M244" s="10">
        <f ca="1">SUMPRODUCT($A244:$F244,Results!$B$18:$G$18)</f>
        <v>4.4078215758521111</v>
      </c>
      <c r="N244" s="10">
        <f ca="1">SUMPRODUCT($A244:$F244,Results!$B$19:$G$19)</f>
        <v>-0.25476409533999</v>
      </c>
      <c r="O244" s="10">
        <f ca="1">SUMPRODUCT($A244:$F244,Results!$B$20:$G$20)</f>
        <v>-4.7999412861259456</v>
      </c>
      <c r="P244" s="10" cm="1">
        <f t="array" aca="1" ref="P244" ca="1">SUMPRODUCT(J244:O244,TRANSPOSE(BL$20:BL$25))+$AD$20-$BL$27</f>
        <v>36.737755499246319</v>
      </c>
      <c r="Q244" s="10" cm="1">
        <f t="array" aca="1" ref="Q244" ca="1">SUMPRODUCT(J244:O244,TRANSPOSE(ES$20:ES$25))+$AD$20-$ES$27</f>
        <v>36.398884320942244</v>
      </c>
      <c r="R244" s="10">
        <f ca="1">I244-Results!$E$5*H244</f>
        <v>36.898556094426915</v>
      </c>
      <c r="S244" s="10" cm="1">
        <f t="array" aca="1" ref="S244" ca="1">SUMPRODUCT(J244:O244,TRANSPOSE(AR$28:AR$33))+$AD$20-$AC$26</f>
        <v>39.02029239175431</v>
      </c>
      <c r="T244" s="10">
        <f ca="1">SUMPRODUCT(J244:O244,Results!K$9:P$9)</f>
        <v>36.19023397424646</v>
      </c>
      <c r="U244" s="10">
        <f ca="1">SUMPRODUCT(J244:O244,Results!K$9:P$9)+$AD$20-$AC$31</f>
        <v>36.175358415735325</v>
      </c>
      <c r="V244" s="10">
        <f t="shared" ca="1" si="106"/>
        <v>11.776832975258074</v>
      </c>
      <c r="W244" s="10">
        <f t="shared" ca="1" si="107"/>
        <v>12.115704153562149</v>
      </c>
      <c r="X244" s="10">
        <f t="shared" ca="1" si="108"/>
        <v>11.616032380077478</v>
      </c>
      <c r="Y244" s="10">
        <f t="shared" ca="1" si="109"/>
        <v>9.4942960827500826</v>
      </c>
      <c r="Z244" s="10">
        <f t="shared" ca="1" si="110"/>
        <v>48.791259236208084</v>
      </c>
      <c r="AA244" s="10">
        <f t="shared" ca="1" si="111"/>
        <v>12.339230058769068</v>
      </c>
    </row>
    <row r="245" spans="1:27">
      <c r="A245" s="6">
        <f ca="1">LN((RAND()^(-Results!$E$4))-1)</f>
        <v>-4.1808436121849635</v>
      </c>
      <c r="B245" s="6">
        <f ca="1">LN((RAND()^(-Results!$E$4))-1)</f>
        <v>2.7135981366570108</v>
      </c>
      <c r="C245" s="6">
        <f ca="1">LN((RAND()^(-Results!$E$4))-1)</f>
        <v>0.42060227148156698</v>
      </c>
      <c r="D245" s="6">
        <f ca="1">LN((RAND()^(-Results!$E$4))-1)</f>
        <v>0.15297937454339022</v>
      </c>
      <c r="E245" s="6">
        <f ca="1">LN((RAND()^(-Results!$E$4))-1)</f>
        <v>-0.40102937298535835</v>
      </c>
      <c r="F245" s="6">
        <f ca="1">LN((RAND()^(-Results!$E$4))-1)</f>
        <v>0.36288953436150923</v>
      </c>
      <c r="G245" s="6">
        <f ca="1">LN((RAND()^(-Results!$E$4))-1)</f>
        <v>3.4609271760494296</v>
      </c>
      <c r="H245" s="6">
        <f t="shared" ca="1" si="105"/>
        <v>3.3239588083796381</v>
      </c>
      <c r="I245" s="10">
        <f ca="1">SUMPRODUCT(J245:O245,Results!B$12:G$12)+Results!$E$5*H245</f>
        <v>64.978039449705705</v>
      </c>
      <c r="J245" s="10">
        <f ca="1">SUMPRODUCT($A245:$F245,Results!$B$15:$G$15)</f>
        <v>-11.110362843325191</v>
      </c>
      <c r="K245" s="10">
        <f ca="1">SUMPRODUCT($A245:$F245,Results!$B$16:$G$16)</f>
        <v>3.8079791588640592</v>
      </c>
      <c r="L245" s="10">
        <f ca="1">SUMPRODUCT($A245:$F245,Results!$B$17:$G$17)</f>
        <v>11.652189231577813</v>
      </c>
      <c r="M245" s="10">
        <f ca="1">SUMPRODUCT($A245:$F245,Results!$B$18:$G$18)</f>
        <v>3.2319159678743579</v>
      </c>
      <c r="N245" s="10">
        <f ca="1">SUMPRODUCT($A245:$F245,Results!$B$19:$G$19)</f>
        <v>0.70164186370524373</v>
      </c>
      <c r="O245" s="10">
        <f ca="1">SUMPRODUCT($A245:$F245,Results!$B$20:$G$20)</f>
        <v>0.13740403530115131</v>
      </c>
      <c r="P245" s="10" cm="1">
        <f t="array" aca="1" ref="P245" ca="1">SUMPRODUCT(J245:O245,TRANSPOSE(BL$20:BL$25))+$AD$20-$BL$27</f>
        <v>54.288187769330143</v>
      </c>
      <c r="Q245" s="10" cm="1">
        <f t="array" aca="1" ref="Q245" ca="1">SUMPRODUCT(J245:O245,TRANSPOSE(ES$20:ES$25))+$AD$20-$ES$27</f>
        <v>53.116964168291517</v>
      </c>
      <c r="R245" s="10">
        <f ca="1">I245-Results!$E$5*H245</f>
        <v>51.682204216187152</v>
      </c>
      <c r="S245" s="10" cm="1">
        <f t="array" aca="1" ref="S245" ca="1">SUMPRODUCT(J245:O245,TRANSPOSE(AR$28:AR$33))+$AD$20-$AC$26</f>
        <v>33.022906570727606</v>
      </c>
      <c r="T245" s="10">
        <f ca="1">SUMPRODUCT(J245:O245,Results!K$9:P$9)</f>
        <v>51.610632141147853</v>
      </c>
      <c r="U245" s="10">
        <f ca="1">SUMPRODUCT(J245:O245,Results!K$9:P$9)+$AD$20-$AC$31</f>
        <v>51.595756582636717</v>
      </c>
      <c r="V245" s="10">
        <f t="shared" ca="1" si="106"/>
        <v>10.689851680375561</v>
      </c>
      <c r="W245" s="10">
        <f t="shared" ca="1" si="107"/>
        <v>11.861075281414188</v>
      </c>
      <c r="X245" s="10">
        <f t="shared" ca="1" si="108"/>
        <v>13.295835233518552</v>
      </c>
      <c r="Y245" s="10">
        <f t="shared" ca="1" si="109"/>
        <v>31.955132878978098</v>
      </c>
      <c r="Z245" s="10">
        <f t="shared" ca="1" si="110"/>
        <v>65.254710211409403</v>
      </c>
      <c r="AA245" s="10">
        <f t="shared" ca="1" si="111"/>
        <v>13.382282867068987</v>
      </c>
    </row>
    <row r="246" spans="1:27">
      <c r="A246" s="6">
        <f ca="1">LN((RAND()^(-Results!$E$4))-1)</f>
        <v>2.9975781656387954</v>
      </c>
      <c r="B246" s="6">
        <f ca="1">LN((RAND()^(-Results!$E$4))-1)</f>
        <v>-5.3266385746378422</v>
      </c>
      <c r="C246" s="6">
        <f ca="1">LN((RAND()^(-Results!$E$4))-1)</f>
        <v>7.0635433577905554E-2</v>
      </c>
      <c r="D246" s="6">
        <f ca="1">LN((RAND()^(-Results!$E$4))-1)</f>
        <v>0.30943993544131609</v>
      </c>
      <c r="E246" s="6">
        <f ca="1">LN((RAND()^(-Results!$E$4))-1)</f>
        <v>-0.17529428900261804</v>
      </c>
      <c r="F246" s="6">
        <f ca="1">LN((RAND()^(-Results!$E$4))-1)</f>
        <v>0.4230025068750794</v>
      </c>
      <c r="G246" s="6">
        <f ca="1">LN((RAND()^(-Results!$E$4))-1)</f>
        <v>2.1273909713340746</v>
      </c>
      <c r="H246" s="6">
        <f t="shared" ca="1" si="105"/>
        <v>1.9904226036642831</v>
      </c>
      <c r="I246" s="10">
        <f ca="1">SUMPRODUCT(J246:O246,Results!B$12:G$12)+Results!$E$5*H246</f>
        <v>-24.925919631555715</v>
      </c>
      <c r="J246" s="10">
        <f ca="1">SUMPRODUCT($A246:$F246,Results!$B$15:$G$15)</f>
        <v>6.9191211229471046</v>
      </c>
      <c r="K246" s="10">
        <f ca="1">SUMPRODUCT($A246:$F246,Results!$B$16:$G$16)</f>
        <v>-7.3786975919592237</v>
      </c>
      <c r="L246" s="10">
        <f ca="1">SUMPRODUCT($A246:$F246,Results!$B$17:$G$17)</f>
        <v>-9.6206621672718029</v>
      </c>
      <c r="M246" s="10">
        <f ca="1">SUMPRODUCT($A246:$F246,Results!$B$18:$G$18)</f>
        <v>-1.8798504412990669</v>
      </c>
      <c r="N246" s="10">
        <f ca="1">SUMPRODUCT($A246:$F246,Results!$B$19:$G$19)</f>
        <v>0.20955280616346475</v>
      </c>
      <c r="O246" s="10">
        <f ca="1">SUMPRODUCT($A246:$F246,Results!$B$20:$G$20)</f>
        <v>-4.5611837482356394</v>
      </c>
      <c r="P246" s="10" cm="1">
        <f t="array" aca="1" ref="P246" ca="1">SUMPRODUCT(J246:O246,TRANSPOSE(BL$20:BL$25))+$AD$20-$BL$27</f>
        <v>-36.087703000300799</v>
      </c>
      <c r="Q246" s="10" cm="1">
        <f t="array" aca="1" ref="Q246" ca="1">SUMPRODUCT(J246:O246,TRANSPOSE(ES$20:ES$25))+$AD$20-$ES$27</f>
        <v>-33.973071634541661</v>
      </c>
      <c r="R246" s="10">
        <f ca="1">I246-Results!$E$5*H246</f>
        <v>-32.887610046212849</v>
      </c>
      <c r="S246" s="10" cm="1">
        <f t="array" aca="1" ref="S246" ca="1">SUMPRODUCT(J246:O246,TRANSPOSE(AR$28:AR$33))+$AD$20-$AC$26</f>
        <v>-5.5625352263903398</v>
      </c>
      <c r="T246" s="10">
        <f ca="1">SUMPRODUCT(J246:O246,Results!K$9:P$9)</f>
        <v>-32.507399142112462</v>
      </c>
      <c r="U246" s="10">
        <f ca="1">SUMPRODUCT(J246:O246,Results!K$9:P$9)+$AD$20-$AC$31</f>
        <v>-32.522274700623598</v>
      </c>
      <c r="V246" s="10">
        <f t="shared" ca="1" si="106"/>
        <v>11.161783368745084</v>
      </c>
      <c r="W246" s="10">
        <f t="shared" ca="1" si="107"/>
        <v>9.0471520029859462</v>
      </c>
      <c r="X246" s="10">
        <f t="shared" ca="1" si="108"/>
        <v>7.9616904146571343</v>
      </c>
      <c r="Y246" s="10">
        <f t="shared" ca="1" si="109"/>
        <v>-19.363384405165377</v>
      </c>
      <c r="Z246" s="10">
        <f t="shared" ca="1" si="110"/>
        <v>-24.649248869852023</v>
      </c>
      <c r="AA246" s="10">
        <f t="shared" ca="1" si="111"/>
        <v>7.5963550690678829</v>
      </c>
    </row>
    <row r="247" spans="1:27">
      <c r="A247" s="6">
        <f ca="1">LN((RAND()^(-Results!$E$4))-1)</f>
        <v>-1.3887142504891392</v>
      </c>
      <c r="B247" s="6">
        <f ca="1">LN((RAND()^(-Results!$E$4))-1)</f>
        <v>0.55267179492689478</v>
      </c>
      <c r="C247" s="6">
        <f ca="1">LN((RAND()^(-Results!$E$4))-1)</f>
        <v>0.56016480418393011</v>
      </c>
      <c r="D247" s="6">
        <f ca="1">LN((RAND()^(-Results!$E$4))-1)</f>
        <v>0.71006188730926012</v>
      </c>
      <c r="E247" s="6">
        <f ca="1">LN((RAND()^(-Results!$E$4))-1)</f>
        <v>-0.97146922969185756</v>
      </c>
      <c r="F247" s="6">
        <f ca="1">LN((RAND()^(-Results!$E$4))-1)</f>
        <v>-0.51408032259274794</v>
      </c>
      <c r="G247" s="6">
        <f ca="1">LN((RAND()^(-Results!$E$4))-1)</f>
        <v>-0.63098113012040147</v>
      </c>
      <c r="H247" s="6">
        <f t="shared" ca="1" si="105"/>
        <v>-0.76794949779019284</v>
      </c>
      <c r="I247" s="10">
        <f ca="1">SUMPRODUCT(J247:O247,Results!B$12:G$12)+Results!$E$5*H247</f>
        <v>15.454319825027209</v>
      </c>
      <c r="J247" s="10">
        <f ca="1">SUMPRODUCT($A247:$F247,Results!$B$15:$G$15)</f>
        <v>-0.99849409333392569</v>
      </c>
      <c r="K247" s="10">
        <f ca="1">SUMPRODUCT($A247:$F247,Results!$B$16:$G$16)</f>
        <v>-0.14012256918646804</v>
      </c>
      <c r="L247" s="10">
        <f ca="1">SUMPRODUCT($A247:$F247,Results!$B$17:$G$17)</f>
        <v>3.5691331282041583</v>
      </c>
      <c r="M247" s="10">
        <f ca="1">SUMPRODUCT($A247:$F247,Results!$B$18:$G$18)</f>
        <v>-1.592846193904613</v>
      </c>
      <c r="N247" s="10">
        <f ca="1">SUMPRODUCT($A247:$F247,Results!$B$19:$G$19)</f>
        <v>4.5516606784613058</v>
      </c>
      <c r="O247" s="10">
        <f ca="1">SUMPRODUCT($A247:$F247,Results!$B$20:$G$20)</f>
        <v>-0.19135241608154996</v>
      </c>
      <c r="P247" s="10" cm="1">
        <f t="array" aca="1" ref="P247" ca="1">SUMPRODUCT(J247:O247,TRANSPOSE(BL$20:BL$25))+$AD$20-$BL$27</f>
        <v>19.800139415148028</v>
      </c>
      <c r="Q247" s="10" cm="1">
        <f t="array" aca="1" ref="Q247" ca="1">SUMPRODUCT(J247:O247,TRANSPOSE(ES$20:ES$25))+$AD$20-$ES$27</f>
        <v>19.247347551164893</v>
      </c>
      <c r="R247" s="10">
        <f ca="1">I247-Results!$E$5*H247</f>
        <v>18.52611781618798</v>
      </c>
      <c r="S247" s="10" cm="1">
        <f t="array" aca="1" ref="S247" ca="1">SUMPRODUCT(J247:O247,TRANSPOSE(AR$28:AR$33))+$AD$20-$AC$26</f>
        <v>12.609504563223568</v>
      </c>
      <c r="T247" s="10">
        <f ca="1">SUMPRODUCT(J247:O247,Results!K$9:P$9)</f>
        <v>18.430289585107705</v>
      </c>
      <c r="U247" s="10">
        <f ca="1">SUMPRODUCT(J247:O247,Results!K$9:P$9)+$AD$20-$AC$31</f>
        <v>18.415414026596569</v>
      </c>
      <c r="V247" s="10">
        <f t="shared" ca="1" si="106"/>
        <v>-4.3458195901208185</v>
      </c>
      <c r="W247" s="10">
        <f t="shared" ca="1" si="107"/>
        <v>-3.7930277261376837</v>
      </c>
      <c r="X247" s="10">
        <f t="shared" ca="1" si="108"/>
        <v>-3.0717979911607713</v>
      </c>
      <c r="Y247" s="10">
        <f t="shared" ca="1" si="109"/>
        <v>2.8448152618036406</v>
      </c>
      <c r="Z247" s="10">
        <f t="shared" ca="1" si="110"/>
        <v>15.730990586730901</v>
      </c>
      <c r="AA247" s="10">
        <f t="shared" ca="1" si="111"/>
        <v>-2.9610942015693595</v>
      </c>
    </row>
    <row r="248" spans="1:27">
      <c r="A248" s="6">
        <f ca="1">LN((RAND()^(-Results!$E$4))-1)</f>
        <v>0.30932861230863201</v>
      </c>
      <c r="B248" s="6">
        <f ca="1">LN((RAND()^(-Results!$E$4))-1)</f>
        <v>1.3895561420125067</v>
      </c>
      <c r="C248" s="6">
        <f ca="1">LN((RAND()^(-Results!$E$4))-1)</f>
        <v>-0.87595406973096868</v>
      </c>
      <c r="D248" s="6">
        <f ca="1">LN((RAND()^(-Results!$E$4))-1)</f>
        <v>-2.5041150401601504</v>
      </c>
      <c r="E248" s="6">
        <f ca="1">LN((RAND()^(-Results!$E$4))-1)</f>
        <v>1.1897221050818155E-2</v>
      </c>
      <c r="F248" s="6">
        <f ca="1">LN((RAND()^(-Results!$E$4))-1)</f>
        <v>-1.1504380467617332</v>
      </c>
      <c r="G248" s="6">
        <f ca="1">LN((RAND()^(-Results!$E$4))-1)</f>
        <v>0.75342890172853039</v>
      </c>
      <c r="H248" s="6">
        <f t="shared" ca="1" si="105"/>
        <v>0.61646053405873902</v>
      </c>
      <c r="I248" s="10">
        <f ca="1">SUMPRODUCT(J248:O248,Results!B$12:G$12)+Results!$E$5*H248</f>
        <v>33.602193950872056</v>
      </c>
      <c r="J248" s="10">
        <f ca="1">SUMPRODUCT($A248:$F248,Results!$B$15:$G$15)</f>
        <v>-4.3546683109891999</v>
      </c>
      <c r="K248" s="10">
        <f ca="1">SUMPRODUCT($A248:$F248,Results!$B$16:$G$16)</f>
        <v>-1.768910384240717</v>
      </c>
      <c r="L248" s="10">
        <f ca="1">SUMPRODUCT($A248:$F248,Results!$B$17:$G$17)</f>
        <v>5.9494785768330454</v>
      </c>
      <c r="M248" s="10">
        <f ca="1">SUMPRODUCT($A248:$F248,Results!$B$18:$G$18)</f>
        <v>3.1741923329746138</v>
      </c>
      <c r="N248" s="10">
        <f ca="1">SUMPRODUCT($A248:$F248,Results!$B$19:$G$19)</f>
        <v>2.6344500627285643</v>
      </c>
      <c r="O248" s="10">
        <f ca="1">SUMPRODUCT($A248:$F248,Results!$B$20:$G$20)</f>
        <v>-1.6276324274193406</v>
      </c>
      <c r="P248" s="10" cm="1">
        <f t="array" aca="1" ref="P248" ca="1">SUMPRODUCT(J248:O248,TRANSPOSE(BL$20:BL$25))+$AD$20-$BL$27</f>
        <v>30.897435544464589</v>
      </c>
      <c r="Q248" s="10" cm="1">
        <f t="array" aca="1" ref="Q248" ca="1">SUMPRODUCT(J248:O248,TRANSPOSE(ES$20:ES$25))+$AD$20-$ES$27</f>
        <v>30.205160600501287</v>
      </c>
      <c r="R248" s="10">
        <f ca="1">I248-Results!$E$5*H248</f>
        <v>31.136351814637102</v>
      </c>
      <c r="S248" s="10" cm="1">
        <f t="array" aca="1" ref="S248" ca="1">SUMPRODUCT(J248:O248,TRANSPOSE(AR$28:AR$33))+$AD$20-$AC$26</f>
        <v>28.230052963843022</v>
      </c>
      <c r="T248" s="10">
        <f ca="1">SUMPRODUCT(J248:O248,Results!K$9:P$9)</f>
        <v>30.731136933952026</v>
      </c>
      <c r="U248" s="10">
        <f ca="1">SUMPRODUCT(J248:O248,Results!K$9:P$9)+$AD$20-$AC$31</f>
        <v>30.71626137544089</v>
      </c>
      <c r="V248" s="10">
        <f t="shared" ca="1" si="106"/>
        <v>2.7047584064074677</v>
      </c>
      <c r="W248" s="10">
        <f t="shared" ca="1" si="107"/>
        <v>3.3970333503707693</v>
      </c>
      <c r="X248" s="10">
        <f t="shared" ca="1" si="108"/>
        <v>2.4658421362349543</v>
      </c>
      <c r="Y248" s="10">
        <f t="shared" ca="1" si="109"/>
        <v>5.3721409870290344</v>
      </c>
      <c r="Z248" s="10">
        <f t="shared" ca="1" si="110"/>
        <v>33.878864712575748</v>
      </c>
      <c r="AA248" s="10">
        <f t="shared" ca="1" si="111"/>
        <v>2.8859325754311662</v>
      </c>
    </row>
    <row r="249" spans="1:27">
      <c r="A249" s="6">
        <f ca="1">LN((RAND()^(-Results!$E$4))-1)</f>
        <v>-0.24073606106592529</v>
      </c>
      <c r="B249" s="6">
        <f ca="1">LN((RAND()^(-Results!$E$4))-1)</f>
        <v>-1.7311421381058212</v>
      </c>
      <c r="C249" s="6">
        <f ca="1">LN((RAND()^(-Results!$E$4))-1)</f>
        <v>-3.1782744174728919</v>
      </c>
      <c r="D249" s="6">
        <f ca="1">LN((RAND()^(-Results!$E$4))-1)</f>
        <v>-0.45364485146880767</v>
      </c>
      <c r="E249" s="6">
        <f ca="1">LN((RAND()^(-Results!$E$4))-1)</f>
        <v>2.1707604234323439</v>
      </c>
      <c r="F249" s="6">
        <f ca="1">LN((RAND()^(-Results!$E$4))-1)</f>
        <v>-2.8309957652008699</v>
      </c>
      <c r="G249" s="6">
        <f ca="1">LN((RAND()^(-Results!$E$4))-1)</f>
        <v>-0.61086804169100062</v>
      </c>
      <c r="H249" s="6">
        <f t="shared" ca="1" si="105"/>
        <v>-0.7478364093607921</v>
      </c>
      <c r="I249" s="10">
        <f ca="1">SUMPRODUCT(J249:O249,Results!B$12:G$12)+Results!$E$5*H249</f>
        <v>-33.958710403282197</v>
      </c>
      <c r="J249" s="10">
        <f ca="1">SUMPRODUCT($A249:$F249,Results!$B$15:$G$15)</f>
        <v>-10.182133045203084</v>
      </c>
      <c r="K249" s="10">
        <f ca="1">SUMPRODUCT($A249:$F249,Results!$B$16:$G$16)</f>
        <v>-6.8399155829470066</v>
      </c>
      <c r="L249" s="10">
        <f ca="1">SUMPRODUCT($A249:$F249,Results!$B$17:$G$17)</f>
        <v>-8.4572913259376126</v>
      </c>
      <c r="M249" s="10">
        <f ca="1">SUMPRODUCT($A249:$F249,Results!$B$18:$G$18)</f>
        <v>7.9039465290287465</v>
      </c>
      <c r="N249" s="10">
        <f ca="1">SUMPRODUCT($A249:$F249,Results!$B$19:$G$19)</f>
        <v>-11.04241397355532</v>
      </c>
      <c r="O249" s="10">
        <f ca="1">SUMPRODUCT($A249:$F249,Results!$B$20:$G$20)</f>
        <v>-0.41293069608846922</v>
      </c>
      <c r="P249" s="10" cm="1">
        <f t="array" aca="1" ref="P249" ca="1">SUMPRODUCT(J249:O249,TRANSPOSE(BL$20:BL$25))+$AD$20-$BL$27</f>
        <v>-29.282660714533847</v>
      </c>
      <c r="Q249" s="10" cm="1">
        <f t="array" aca="1" ref="Q249" ca="1">SUMPRODUCT(J249:O249,TRANSPOSE(ES$20:ES$25))+$AD$20-$ES$27</f>
        <v>-30.249301846978419</v>
      </c>
      <c r="R249" s="10">
        <f ca="1">I249-Results!$E$5*H249</f>
        <v>-30.967364765839029</v>
      </c>
      <c r="S249" s="10" cm="1">
        <f t="array" aca="1" ref="S249" ca="1">SUMPRODUCT(J249:O249,TRANSPOSE(AR$28:AR$33))+$AD$20-$AC$26</f>
        <v>0.15473738900419887</v>
      </c>
      <c r="T249" s="10">
        <f ca="1">SUMPRODUCT(J249:O249,Results!K$9:P$9)</f>
        <v>-30.196256347599469</v>
      </c>
      <c r="U249" s="10">
        <f ca="1">SUMPRODUCT(J249:O249,Results!K$9:P$9)+$AD$20-$AC$31</f>
        <v>-30.211131906110605</v>
      </c>
      <c r="V249" s="10">
        <f t="shared" ca="1" si="106"/>
        <v>-4.6760496887483498</v>
      </c>
      <c r="W249" s="10">
        <f t="shared" ca="1" si="107"/>
        <v>-3.709408556303778</v>
      </c>
      <c r="X249" s="10">
        <f t="shared" ca="1" si="108"/>
        <v>-2.9913456374431675</v>
      </c>
      <c r="Y249" s="10">
        <f t="shared" ca="1" si="109"/>
        <v>-34.113447792286394</v>
      </c>
      <c r="Z249" s="10">
        <f t="shared" ca="1" si="110"/>
        <v>-33.682039641578505</v>
      </c>
      <c r="AA249" s="10">
        <f t="shared" ca="1" si="111"/>
        <v>-3.7475784971715917</v>
      </c>
    </row>
    <row r="250" spans="1:27">
      <c r="A250" s="6">
        <f ca="1">LN((RAND()^(-Results!$E$4))-1)</f>
        <v>0.59879303006855977</v>
      </c>
      <c r="B250" s="6">
        <f ca="1">LN((RAND()^(-Results!$E$4))-1)</f>
        <v>0.27116636437767383</v>
      </c>
      <c r="C250" s="6">
        <f ca="1">LN((RAND()^(-Results!$E$4))-1)</f>
        <v>0.11388538690812672</v>
      </c>
      <c r="D250" s="6">
        <f ca="1">LN((RAND()^(-Results!$E$4))-1)</f>
        <v>-1.1834339127224482</v>
      </c>
      <c r="E250" s="6">
        <f ca="1">LN((RAND()^(-Results!$E$4))-1)</f>
        <v>0.4639614978296393</v>
      </c>
      <c r="F250" s="6">
        <f ca="1">LN((RAND()^(-Results!$E$4))-1)</f>
        <v>1.8017639109170067</v>
      </c>
      <c r="G250" s="6">
        <f ca="1">LN((RAND()^(-Results!$E$4))-1)</f>
        <v>0.20885903620348756</v>
      </c>
      <c r="H250" s="6">
        <f t="shared" ca="1" si="105"/>
        <v>7.1890668533696134E-2</v>
      </c>
      <c r="I250" s="10">
        <f ca="1">SUMPRODUCT(J250:O250,Results!B$12:G$12)+Results!$E$5*H250</f>
        <v>8.523614864377814</v>
      </c>
      <c r="J250" s="10">
        <f ca="1">SUMPRODUCT($A250:$F250,Results!$B$15:$G$15)</f>
        <v>-0.82116495669459244</v>
      </c>
      <c r="K250" s="10">
        <f ca="1">SUMPRODUCT($A250:$F250,Results!$B$16:$G$16)</f>
        <v>2.632623500691373</v>
      </c>
      <c r="L250" s="10">
        <f ca="1">SUMPRODUCT($A250:$F250,Results!$B$17:$G$17)</f>
        <v>2.341239261316169</v>
      </c>
      <c r="M250" s="10">
        <f ca="1">SUMPRODUCT($A250:$F250,Results!$B$18:$G$18)</f>
        <v>1.6087577550606784</v>
      </c>
      <c r="N250" s="10">
        <f ca="1">SUMPRODUCT($A250:$F250,Results!$B$19:$G$19)</f>
        <v>-2.1932298895306772</v>
      </c>
      <c r="O250" s="10">
        <f ca="1">SUMPRODUCT($A250:$F250,Results!$B$20:$G$20)</f>
        <v>-0.61400429956194968</v>
      </c>
      <c r="P250" s="10" cm="1">
        <f t="array" aca="1" ref="P250" ca="1">SUMPRODUCT(J250:O250,TRANSPOSE(BL$20:BL$25))+$AD$20-$BL$27</f>
        <v>6.3381858867737622</v>
      </c>
      <c r="Q250" s="10" cm="1">
        <f t="array" aca="1" ref="Q250" ca="1">SUMPRODUCT(J250:O250,TRANSPOSE(ES$20:ES$25))+$AD$20-$ES$27</f>
        <v>7.211332555177858</v>
      </c>
      <c r="R250" s="10">
        <f ca="1">I250-Results!$E$5*H250</f>
        <v>8.2360521902430293</v>
      </c>
      <c r="S250" s="10" cm="1">
        <f t="array" aca="1" ref="S250" ca="1">SUMPRODUCT(J250:O250,TRANSPOSE(AR$28:AR$33))+$AD$20-$AC$26</f>
        <v>2.3826044378060813</v>
      </c>
      <c r="T250" s="10">
        <f ca="1">SUMPRODUCT(J250:O250,Results!K$9:P$9)</f>
        <v>8.1418695305242821</v>
      </c>
      <c r="U250" s="10">
        <f ca="1">SUMPRODUCT(J250:O250,Results!K$9:P$9)+$AD$20-$AC$31</f>
        <v>8.1269939720131461</v>
      </c>
      <c r="V250" s="10">
        <f t="shared" ca="1" si="106"/>
        <v>2.1854289776040519</v>
      </c>
      <c r="W250" s="10">
        <f t="shared" ca="1" si="107"/>
        <v>1.312282309199956</v>
      </c>
      <c r="X250" s="10">
        <f t="shared" ca="1" si="108"/>
        <v>0.28756267413478476</v>
      </c>
      <c r="Y250" s="10">
        <f t="shared" ca="1" si="109"/>
        <v>6.1410104265717322</v>
      </c>
      <c r="Z250" s="10">
        <f t="shared" ca="1" si="110"/>
        <v>8.8002856260815054</v>
      </c>
      <c r="AA250" s="10">
        <f t="shared" ca="1" si="111"/>
        <v>0.39662089236466791</v>
      </c>
    </row>
    <row r="251" spans="1:27">
      <c r="A251" s="6">
        <f ca="1">LN((RAND()^(-Results!$E$4))-1)</f>
        <v>0.77582230069237013</v>
      </c>
      <c r="B251" s="6">
        <f ca="1">LN((RAND()^(-Results!$E$4))-1)</f>
        <v>0.31267611395487616</v>
      </c>
      <c r="C251" s="6">
        <f ca="1">LN((RAND()^(-Results!$E$4))-1)</f>
        <v>-0.21791582818344485</v>
      </c>
      <c r="D251" s="6">
        <f ca="1">LN((RAND()^(-Results!$E$4))-1)</f>
        <v>2.8959721072154876</v>
      </c>
      <c r="E251" s="6">
        <f ca="1">LN((RAND()^(-Results!$E$4))-1)</f>
        <v>0.44086453282799887</v>
      </c>
      <c r="F251" s="6">
        <f ca="1">LN((RAND()^(-Results!$E$4))-1)</f>
        <v>0.85993751955656439</v>
      </c>
      <c r="G251" s="6">
        <f ca="1">LN((RAND()^(-Results!$E$4))-1)</f>
        <v>-0.36055137146944632</v>
      </c>
      <c r="H251" s="6">
        <f t="shared" ca="1" si="105"/>
        <v>-0.49751973913923775</v>
      </c>
      <c r="I251" s="10">
        <f ca="1">SUMPRODUCT(J251:O251,Results!B$12:G$12)+Results!$E$5*H251</f>
        <v>-63.346178856846741</v>
      </c>
      <c r="J251" s="10">
        <f ca="1">SUMPRODUCT($A251:$F251,Results!$B$15:$G$15)</f>
        <v>7.7082542047107321</v>
      </c>
      <c r="K251" s="10">
        <f ca="1">SUMPRODUCT($A251:$F251,Results!$B$16:$G$16)</f>
        <v>5.4821239391510206</v>
      </c>
      <c r="L251" s="10">
        <f ca="1">SUMPRODUCT($A251:$F251,Results!$B$17:$G$17)</f>
        <v>-11.635113017593591</v>
      </c>
      <c r="M251" s="10">
        <f ca="1">SUMPRODUCT($A251:$F251,Results!$B$18:$G$18)</f>
        <v>-5.6325184597543352</v>
      </c>
      <c r="N251" s="10">
        <f ca="1">SUMPRODUCT($A251:$F251,Results!$B$19:$G$19)</f>
        <v>-3.9809829071372782</v>
      </c>
      <c r="O251" s="10">
        <f ca="1">SUMPRODUCT($A251:$F251,Results!$B$20:$G$20)</f>
        <v>6.8356250633917401</v>
      </c>
      <c r="P251" s="10" cm="1">
        <f t="array" aca="1" ref="P251" ca="1">SUMPRODUCT(J251:O251,TRANSPOSE(BL$20:BL$25))+$AD$20-$BL$27</f>
        <v>-60.819298815952614</v>
      </c>
      <c r="Q251" s="10" cm="1">
        <f t="array" aca="1" ref="Q251" ca="1">SUMPRODUCT(J251:O251,TRANSPOSE(ES$20:ES$25))+$AD$20-$ES$27</f>
        <v>-60.656573008302324</v>
      </c>
      <c r="R251" s="10">
        <f ca="1">I251-Results!$E$5*H251</f>
        <v>-61.356099900289792</v>
      </c>
      <c r="S251" s="10" cm="1">
        <f t="array" aca="1" ref="S251" ca="1">SUMPRODUCT(J251:O251,TRANSPOSE(AR$28:AR$33))+$AD$20-$AC$26</f>
        <v>-64.418428755800406</v>
      </c>
      <c r="T251" s="10">
        <f ca="1">SUMPRODUCT(J251:O251,Results!K$9:P$9)</f>
        <v>-60.889755141215389</v>
      </c>
      <c r="U251" s="10">
        <f ca="1">SUMPRODUCT(J251:O251,Results!K$9:P$9)+$AD$20-$AC$31</f>
        <v>-60.904630699726525</v>
      </c>
      <c r="V251" s="10">
        <f t="shared" ca="1" si="106"/>
        <v>-2.5268800408941274</v>
      </c>
      <c r="W251" s="10">
        <f t="shared" ca="1" si="107"/>
        <v>-2.6896058485444172</v>
      </c>
      <c r="X251" s="10">
        <f t="shared" ca="1" si="108"/>
        <v>-1.9900789565569497</v>
      </c>
      <c r="Y251" s="10">
        <f t="shared" ca="1" si="109"/>
        <v>1.0722498989536646</v>
      </c>
      <c r="Z251" s="10">
        <f t="shared" ca="1" si="110"/>
        <v>-63.06950809514305</v>
      </c>
      <c r="AA251" s="10">
        <f t="shared" ca="1" si="111"/>
        <v>-2.4415481571202164</v>
      </c>
    </row>
    <row r="252" spans="1:27">
      <c r="A252" s="6">
        <f ca="1">LN((RAND()^(-Results!$E$4))-1)</f>
        <v>0.17617089448928391</v>
      </c>
      <c r="B252" s="6">
        <f ca="1">LN((RAND()^(-Results!$E$4))-1)</f>
        <v>3.4007227154912618</v>
      </c>
      <c r="C252" s="6">
        <f ca="1">LN((RAND()^(-Results!$E$4))-1)</f>
        <v>-3.2601415953084882</v>
      </c>
      <c r="D252" s="6">
        <f ca="1">LN((RAND()^(-Results!$E$4))-1)</f>
        <v>-1.3504341820084846</v>
      </c>
      <c r="E252" s="6">
        <f ca="1">LN((RAND()^(-Results!$E$4))-1)</f>
        <v>0.1673360688841026</v>
      </c>
      <c r="F252" s="6">
        <f ca="1">LN((RAND()^(-Results!$E$4))-1)</f>
        <v>2.2266674535564572</v>
      </c>
      <c r="G252" s="6">
        <f ca="1">LN((RAND()^(-Results!$E$4))-1)</f>
        <v>1.1676543526590359</v>
      </c>
      <c r="H252" s="6">
        <f t="shared" ca="1" si="105"/>
        <v>1.0306859849892445</v>
      </c>
      <c r="I252" s="10">
        <f ca="1">SUMPRODUCT(J252:O252,Results!B$12:G$12)+Results!$E$5*H252</f>
        <v>11.582298794658875</v>
      </c>
      <c r="J252" s="10">
        <f ca="1">SUMPRODUCT($A252:$F252,Results!$B$15:$G$15)</f>
        <v>-7.7430186217177193</v>
      </c>
      <c r="K252" s="10">
        <f ca="1">SUMPRODUCT($A252:$F252,Results!$B$16:$G$16)</f>
        <v>9.1041417890046432</v>
      </c>
      <c r="L252" s="10">
        <f ca="1">SUMPRODUCT($A252:$F252,Results!$B$17:$G$17)</f>
        <v>-0.33501024155031522</v>
      </c>
      <c r="M252" s="10">
        <f ca="1">SUMPRODUCT($A252:$F252,Results!$B$18:$G$18)</f>
        <v>-0.50550267256585946</v>
      </c>
      <c r="N252" s="10">
        <f ca="1">SUMPRODUCT($A252:$F252,Results!$B$19:$G$19)</f>
        <v>0.32922896516530353</v>
      </c>
      <c r="O252" s="10">
        <f ca="1">SUMPRODUCT($A252:$F252,Results!$B$20:$G$20)</f>
        <v>6.4798403628747234</v>
      </c>
      <c r="P252" s="10" cm="1">
        <f t="array" aca="1" ref="P252" ca="1">SUMPRODUCT(J252:O252,TRANSPOSE(BL$20:BL$25))+$AD$20-$BL$27</f>
        <v>6.6275161644699923</v>
      </c>
      <c r="Q252" s="10" cm="1">
        <f t="array" aca="1" ref="Q252" ca="1">SUMPRODUCT(J252:O252,TRANSPOSE(ES$20:ES$25))+$AD$20-$ES$27</f>
        <v>6.6183258923367623</v>
      </c>
      <c r="R252" s="10">
        <f ca="1">I252-Results!$E$5*H252</f>
        <v>7.4595548547018975</v>
      </c>
      <c r="S252" s="10" cm="1">
        <f t="array" aca="1" ref="S252" ca="1">SUMPRODUCT(J252:O252,TRANSPOSE(AR$28:AR$33))+$AD$20-$AC$26</f>
        <v>-20.505980504632969</v>
      </c>
      <c r="T252" s="10">
        <f ca="1">SUMPRODUCT(J252:O252,Results!K$9:P$9)</f>
        <v>7.7768802235487779</v>
      </c>
      <c r="U252" s="10">
        <f ca="1">SUMPRODUCT(J252:O252,Results!K$9:P$9)+$AD$20-$AC$31</f>
        <v>7.7620046650376429</v>
      </c>
      <c r="V252" s="10">
        <f t="shared" ca="1" si="106"/>
        <v>4.9547826301888831</v>
      </c>
      <c r="W252" s="10">
        <f t="shared" ca="1" si="107"/>
        <v>4.9639729023221131</v>
      </c>
      <c r="X252" s="10">
        <f t="shared" ca="1" si="108"/>
        <v>4.1227439399569779</v>
      </c>
      <c r="Y252" s="10">
        <f t="shared" ca="1" si="109"/>
        <v>32.088279299291841</v>
      </c>
      <c r="Z252" s="10">
        <f t="shared" ca="1" si="110"/>
        <v>11.858969556362567</v>
      </c>
      <c r="AA252" s="10">
        <f t="shared" ca="1" si="111"/>
        <v>3.8202941296212325</v>
      </c>
    </row>
    <row r="253" spans="1:27">
      <c r="A253" s="6">
        <f ca="1">LN((RAND()^(-Results!$E$4))-1)</f>
        <v>2.1484573186944815</v>
      </c>
      <c r="B253" s="6">
        <f ca="1">LN((RAND()^(-Results!$E$4))-1)</f>
        <v>1.0124073749244014</v>
      </c>
      <c r="C253" s="6">
        <f ca="1">LN((RAND()^(-Results!$E$4))-1)</f>
        <v>0.79313457345990046</v>
      </c>
      <c r="D253" s="6">
        <f ca="1">LN((RAND()^(-Results!$E$4))-1)</f>
        <v>-0.77621504853893108</v>
      </c>
      <c r="E253" s="6">
        <f ca="1">LN((RAND()^(-Results!$E$4))-1)</f>
        <v>-2.2064614118041281</v>
      </c>
      <c r="F253" s="6">
        <f ca="1">LN((RAND()^(-Results!$E$4))-1)</f>
        <v>-0.14394316561375139</v>
      </c>
      <c r="G253" s="6">
        <f ca="1">LN((RAND()^(-Results!$E$4))-1)</f>
        <v>-5.5496172551820461E-2</v>
      </c>
      <c r="H253" s="6">
        <f t="shared" ca="1" si="105"/>
        <v>-0.19246454022161189</v>
      </c>
      <c r="I253" s="10">
        <f ca="1">SUMPRODUCT(J253:O253,Results!B$12:G$12)+Results!$E$5*H253</f>
        <v>17.348958364272782</v>
      </c>
      <c r="J253" s="10">
        <f ca="1">SUMPRODUCT($A253:$F253,Results!$B$15:$G$15)</f>
        <v>9.6974256815263509</v>
      </c>
      <c r="K253" s="10">
        <f ca="1">SUMPRODUCT($A253:$F253,Results!$B$16:$G$16)</f>
        <v>0.4875390836083271</v>
      </c>
      <c r="L253" s="10">
        <f ca="1">SUMPRODUCT($A253:$F253,Results!$B$17:$G$17)</f>
        <v>2.8249575267006364</v>
      </c>
      <c r="M253" s="10">
        <f ca="1">SUMPRODUCT($A253:$F253,Results!$B$18:$G$18)</f>
        <v>-7.6421288155675366</v>
      </c>
      <c r="N253" s="10">
        <f ca="1">SUMPRODUCT($A253:$F253,Results!$B$19:$G$19)</f>
        <v>14.07091238713237</v>
      </c>
      <c r="O253" s="10">
        <f ca="1">SUMPRODUCT($A253:$F253,Results!$B$20:$G$20)</f>
        <v>0.29159729150307084</v>
      </c>
      <c r="P253" s="10" cm="1">
        <f t="array" aca="1" ref="P253" ca="1">SUMPRODUCT(J253:O253,TRANSPOSE(BL$20:BL$25))+$AD$20-$BL$27</f>
        <v>16.582930330696907</v>
      </c>
      <c r="Q253" s="10" cm="1">
        <f t="array" aca="1" ref="Q253" ca="1">SUMPRODUCT(J253:O253,TRANSPOSE(ES$20:ES$25))+$AD$20-$ES$27</f>
        <v>16.740468335500012</v>
      </c>
      <c r="R253" s="10">
        <f ca="1">I253-Results!$E$5*H253</f>
        <v>18.118816525159229</v>
      </c>
      <c r="S253" s="10" cm="1">
        <f t="array" aca="1" ref="S253" ca="1">SUMPRODUCT(J253:O253,TRANSPOSE(AR$28:AR$33))+$AD$20-$AC$26</f>
        <v>2.3139070127196417</v>
      </c>
      <c r="T253" s="10">
        <f ca="1">SUMPRODUCT(J253:O253,Results!K$9:P$9)</f>
        <v>17.4157786942563</v>
      </c>
      <c r="U253" s="10">
        <f ca="1">SUMPRODUCT(J253:O253,Results!K$9:P$9)+$AD$20-$AC$31</f>
        <v>17.400903135745164</v>
      </c>
      <c r="V253" s="10">
        <f t="shared" ca="1" si="106"/>
        <v>0.7660280335758749</v>
      </c>
      <c r="W253" s="10">
        <f t="shared" ca="1" si="107"/>
        <v>0.60849002877277059</v>
      </c>
      <c r="X253" s="10">
        <f t="shared" ca="1" si="108"/>
        <v>-0.76985816088644654</v>
      </c>
      <c r="Y253" s="10">
        <f t="shared" ca="1" si="109"/>
        <v>15.03505135155314</v>
      </c>
      <c r="Z253" s="10">
        <f t="shared" ca="1" si="110"/>
        <v>17.625629125976474</v>
      </c>
      <c r="AA253" s="10">
        <f t="shared" ca="1" si="111"/>
        <v>-5.1944771472381746E-2</v>
      </c>
    </row>
    <row r="254" spans="1:27">
      <c r="A254" s="6">
        <f ca="1">LN((RAND()^(-Results!$E$4))-1)</f>
        <v>-2.3411537803841833</v>
      </c>
      <c r="B254" s="6">
        <f ca="1">LN((RAND()^(-Results!$E$4))-1)</f>
        <v>1.363995525666799</v>
      </c>
      <c r="C254" s="6">
        <f ca="1">LN((RAND()^(-Results!$E$4))-1)</f>
        <v>0.17406889323037386</v>
      </c>
      <c r="D254" s="6">
        <f ca="1">LN((RAND()^(-Results!$E$4))-1)</f>
        <v>-1.5055931822890825</v>
      </c>
      <c r="E254" s="6">
        <f ca="1">LN((RAND()^(-Results!$E$4))-1)</f>
        <v>-0.64674356501205654</v>
      </c>
      <c r="F254" s="6">
        <f ca="1">LN((RAND()^(-Results!$E$4))-1)</f>
        <v>0.84957178460745875</v>
      </c>
      <c r="G254" s="6">
        <f ca="1">LN((RAND()^(-Results!$E$4))-1)</f>
        <v>2.8838313592796032</v>
      </c>
      <c r="H254" s="6">
        <f t="shared" ca="1" si="105"/>
        <v>2.7468629916098117</v>
      </c>
      <c r="I254" s="10">
        <f ca="1">SUMPRODUCT(J254:O254,Results!B$12:G$12)+Results!$E$5*H254</f>
        <v>71.896784665199903</v>
      </c>
      <c r="J254" s="10">
        <f ca="1">SUMPRODUCT($A254:$F254,Results!$B$15:$G$15)</f>
        <v>-9.7413790381737897</v>
      </c>
      <c r="K254" s="10">
        <f ca="1">SUMPRODUCT($A254:$F254,Results!$B$16:$G$16)</f>
        <v>1.1346110288734439</v>
      </c>
      <c r="L254" s="10">
        <f ca="1">SUMPRODUCT($A254:$F254,Results!$B$17:$G$17)</f>
        <v>12.14146877400171</v>
      </c>
      <c r="M254" s="10">
        <f ca="1">SUMPRODUCT($A254:$F254,Results!$B$18:$G$18)</f>
        <v>3.5720435177301932</v>
      </c>
      <c r="N254" s="10">
        <f ca="1">SUMPRODUCT($A254:$F254,Results!$B$19:$G$19)</f>
        <v>3.3076093736818923</v>
      </c>
      <c r="O254" s="10">
        <f ca="1">SUMPRODUCT($A254:$F254,Results!$B$20:$G$20)</f>
        <v>-2.8710765742389017</v>
      </c>
      <c r="P254" s="10" cm="1">
        <f t="array" aca="1" ref="P254" ca="1">SUMPRODUCT(J254:O254,TRANSPOSE(BL$20:BL$25))+$AD$20-$BL$27</f>
        <v>61.119521180156227</v>
      </c>
      <c r="Q254" s="10" cm="1">
        <f t="array" aca="1" ref="Q254" ca="1">SUMPRODUCT(J254:O254,TRANSPOSE(ES$20:ES$25))+$AD$20-$ES$27</f>
        <v>60.926252079701719</v>
      </c>
      <c r="R254" s="10">
        <f ca="1">I254-Results!$E$5*H254</f>
        <v>60.909332698760657</v>
      </c>
      <c r="S254" s="10" cm="1">
        <f t="array" aca="1" ref="S254" ca="1">SUMPRODUCT(J254:O254,TRANSPOSE(AR$28:AR$33))+$AD$20-$AC$26</f>
        <v>46.753090697519632</v>
      </c>
      <c r="T254" s="10">
        <f ca="1">SUMPRODUCT(J254:O254,Results!K$9:P$9)</f>
        <v>60.685749623176655</v>
      </c>
      <c r="U254" s="10">
        <f ca="1">SUMPRODUCT(J254:O254,Results!K$9:P$9)+$AD$20-$AC$31</f>
        <v>60.670874064665519</v>
      </c>
      <c r="V254" s="10">
        <f t="shared" ca="1" si="106"/>
        <v>10.777263485043676</v>
      </c>
      <c r="W254" s="10">
        <f t="shared" ca="1" si="107"/>
        <v>10.970532585498184</v>
      </c>
      <c r="X254" s="10">
        <f t="shared" ca="1" si="108"/>
        <v>10.987451966439245</v>
      </c>
      <c r="Y254" s="10">
        <f t="shared" ca="1" si="109"/>
        <v>25.143693967680271</v>
      </c>
      <c r="Z254" s="10">
        <f t="shared" ca="1" si="110"/>
        <v>72.173455426903601</v>
      </c>
      <c r="AA254" s="10">
        <f t="shared" ca="1" si="111"/>
        <v>11.225910600534384</v>
      </c>
    </row>
    <row r="255" spans="1:27">
      <c r="A255" s="6">
        <f ca="1">LN((RAND()^(-Results!$E$4))-1)</f>
        <v>0.21356561809319002</v>
      </c>
      <c r="B255" s="6">
        <f ca="1">LN((RAND()^(-Results!$E$4))-1)</f>
        <v>-5.6141001861519753</v>
      </c>
      <c r="C255" s="6">
        <f ca="1">LN((RAND()^(-Results!$E$4))-1)</f>
        <v>2.5874882544902911</v>
      </c>
      <c r="D255" s="6">
        <f ca="1">LN((RAND()^(-Results!$E$4))-1)</f>
        <v>3.9976497837160285</v>
      </c>
      <c r="E255" s="6">
        <f ca="1">LN((RAND()^(-Results!$E$4))-1)</f>
        <v>2.9441248341528183</v>
      </c>
      <c r="F255" s="6">
        <f ca="1">LN((RAND()^(-Results!$E$4))-1)</f>
        <v>-7.9392804152264088E-3</v>
      </c>
      <c r="G255" s="6">
        <f ca="1">LN((RAND()^(-Results!$E$4))-1)</f>
        <v>0.201900098916309</v>
      </c>
      <c r="H255" s="6">
        <f t="shared" ca="1" si="105"/>
        <v>6.4931731246517577E-2</v>
      </c>
      <c r="I255" s="10">
        <f ca="1">SUMPRODUCT(J255:O255,Results!B$12:G$12)+Results!$E$5*H255</f>
        <v>-93.314069151634911</v>
      </c>
      <c r="J255" s="10">
        <f ca="1">SUMPRODUCT($A255:$F255,Results!$B$15:$G$15)</f>
        <v>8.6412581136099149</v>
      </c>
      <c r="K255" s="10">
        <f ca="1">SUMPRODUCT($A255:$F255,Results!$B$16:$G$16)</f>
        <v>-5.0685736340297467</v>
      </c>
      <c r="L255" s="10">
        <f ca="1">SUMPRODUCT($A255:$F255,Results!$B$17:$G$17)</f>
        <v>-15.421767249059856</v>
      </c>
      <c r="M255" s="10">
        <f ca="1">SUMPRODUCT($A255:$F255,Results!$B$18:$G$18)</f>
        <v>3.4601144537607453</v>
      </c>
      <c r="N255" s="10">
        <f ca="1">SUMPRODUCT($A255:$F255,Results!$B$19:$G$19)</f>
        <v>-20.456808747940091</v>
      </c>
      <c r="O255" s="10">
        <f ca="1">SUMPRODUCT($A255:$F255,Results!$B$20:$G$20)</f>
        <v>-2.2202042140009959</v>
      </c>
      <c r="P255" s="10" cm="1">
        <f t="array" aca="1" ref="P255" ca="1">SUMPRODUCT(J255:O255,TRANSPOSE(BL$20:BL$25))+$AD$20-$BL$27</f>
        <v>-93.316728728357788</v>
      </c>
      <c r="Q255" s="10" cm="1">
        <f t="array" aca="1" ref="Q255" ca="1">SUMPRODUCT(J255:O255,TRANSPOSE(ES$20:ES$25))+$AD$20-$ES$27</f>
        <v>-92.005758008534954</v>
      </c>
      <c r="R255" s="10">
        <f ca="1">I255-Results!$E$5*H255</f>
        <v>-93.57379607662098</v>
      </c>
      <c r="S255" s="10" cm="1">
        <f t="array" aca="1" ref="S255" ca="1">SUMPRODUCT(J255:O255,TRANSPOSE(AR$28:AR$33))+$AD$20-$AC$26</f>
        <v>-46.124179492966121</v>
      </c>
      <c r="T255" s="10">
        <f ca="1">SUMPRODUCT(J255:O255,Results!K$9:P$9)</f>
        <v>-92.779925302888572</v>
      </c>
      <c r="U255" s="10">
        <f ca="1">SUMPRODUCT(J255:O255,Results!K$9:P$9)+$AD$20-$AC$31</f>
        <v>-92.794800861399708</v>
      </c>
      <c r="V255" s="10">
        <f t="shared" ca="1" si="106"/>
        <v>2.6595767228769773E-3</v>
      </c>
      <c r="W255" s="10">
        <f t="shared" ca="1" si="107"/>
        <v>-1.3083111430999566</v>
      </c>
      <c r="X255" s="10">
        <f t="shared" ca="1" si="108"/>
        <v>0.25972692498606875</v>
      </c>
      <c r="Y255" s="10">
        <f t="shared" ca="1" si="109"/>
        <v>-47.18988965866879</v>
      </c>
      <c r="Z255" s="10">
        <f t="shared" ca="1" si="110"/>
        <v>-93.037398389931212</v>
      </c>
      <c r="AA255" s="10">
        <f t="shared" ca="1" si="111"/>
        <v>-0.51926829023520327</v>
      </c>
    </row>
    <row r="256" spans="1:27">
      <c r="A256" s="6">
        <f ca="1">LN((RAND()^(-Results!$E$4))-1)</f>
        <v>0.8347699241777895</v>
      </c>
      <c r="B256" s="6">
        <f ca="1">LN((RAND()^(-Results!$E$4))-1)</f>
        <v>-0.80202230373195571</v>
      </c>
      <c r="C256" s="6">
        <f ca="1">LN((RAND()^(-Results!$E$4))-1)</f>
        <v>-0.18419147156672727</v>
      </c>
      <c r="D256" s="6">
        <f ca="1">LN((RAND()^(-Results!$E$4))-1)</f>
        <v>0.47969431986145628</v>
      </c>
      <c r="E256" s="6">
        <f ca="1">LN((RAND()^(-Results!$E$4))-1)</f>
        <v>-1.0311139906476239</v>
      </c>
      <c r="F256" s="6">
        <f ca="1">LN((RAND()^(-Results!$E$4))-1)</f>
        <v>-0.46517823372594258</v>
      </c>
      <c r="G256" s="6">
        <f ca="1">LN((RAND()^(-Results!$E$4))-1)</f>
        <v>5.1863353219162498</v>
      </c>
      <c r="H256" s="6">
        <f t="shared" ca="1" si="105"/>
        <v>5.0493669542464588</v>
      </c>
      <c r="I256" s="10">
        <f ca="1">SUMPRODUCT(J256:O256,Results!B$12:G$12)+Results!$E$5*H256</f>
        <v>15.904022249900054</v>
      </c>
      <c r="J256" s="10">
        <f ca="1">SUMPRODUCT($A256:$F256,Results!$B$15:$G$15)</f>
        <v>3.5517132496148709</v>
      </c>
      <c r="K256" s="10">
        <f ca="1">SUMPRODUCT($A256:$F256,Results!$B$16:$G$16)</f>
        <v>-1.7618628388874165</v>
      </c>
      <c r="L256" s="10">
        <f ca="1">SUMPRODUCT($A256:$F256,Results!$B$17:$G$17)</f>
        <v>-2.5847758715700908</v>
      </c>
      <c r="M256" s="10">
        <f ca="1">SUMPRODUCT($A256:$F256,Results!$B$18:$G$18)</f>
        <v>-3.806418262187802</v>
      </c>
      <c r="N256" s="10">
        <f ca="1">SUMPRODUCT($A256:$F256,Results!$B$19:$G$19)</f>
        <v>5.6913900787517111</v>
      </c>
      <c r="O256" s="10">
        <f ca="1">SUMPRODUCT($A256:$F256,Results!$B$20:$G$20)</f>
        <v>6.5489792697188937E-2</v>
      </c>
      <c r="P256" s="10" cm="1">
        <f t="array" aca="1" ref="P256" ca="1">SUMPRODUCT(J256:O256,TRANSPOSE(BL$20:BL$25))+$AD$20-$BL$27</f>
        <v>-4.6060978779083097</v>
      </c>
      <c r="Q256" s="10" cm="1">
        <f t="array" aca="1" ref="Q256" ca="1">SUMPRODUCT(J256:O256,TRANSPOSE(ES$20:ES$25))+$AD$20-$ES$27</f>
        <v>-4.45040534146721</v>
      </c>
      <c r="R256" s="10">
        <f ca="1">I256-Results!$E$5*H256</f>
        <v>-4.2934455670857812</v>
      </c>
      <c r="S256" s="10" cm="1">
        <f t="array" aca="1" ref="S256" ca="1">SUMPRODUCT(J256:O256,TRANSPOSE(AR$28:AR$33))+$AD$20-$AC$26</f>
        <v>-3.3055717475604678</v>
      </c>
      <c r="T256" s="10">
        <f ca="1">SUMPRODUCT(J256:O256,Results!K$9:P$9)</f>
        <v>-4.2755711466934274</v>
      </c>
      <c r="U256" s="10">
        <f ca="1">SUMPRODUCT(J256:O256,Results!K$9:P$9)+$AD$20-$AC$31</f>
        <v>-4.2904467052045625</v>
      </c>
      <c r="V256" s="10">
        <f t="shared" ca="1" si="106"/>
        <v>20.510120127808364</v>
      </c>
      <c r="W256" s="10">
        <f t="shared" ca="1" si="107"/>
        <v>20.354427591367262</v>
      </c>
      <c r="X256" s="10">
        <f t="shared" ca="1" si="108"/>
        <v>20.197467816985835</v>
      </c>
      <c r="Y256" s="10">
        <f t="shared" ca="1" si="109"/>
        <v>19.209593997460523</v>
      </c>
      <c r="Z256" s="10">
        <f t="shared" ca="1" si="110"/>
        <v>16.180693011603747</v>
      </c>
      <c r="AA256" s="10">
        <f t="shared" ca="1" si="111"/>
        <v>20.194468955104618</v>
      </c>
    </row>
    <row r="257" spans="1:27">
      <c r="A257" s="6">
        <f ca="1">LN((RAND()^(-Results!$E$4))-1)</f>
        <v>-1.750281125386117</v>
      </c>
      <c r="B257" s="6">
        <f ca="1">LN((RAND()^(-Results!$E$4))-1)</f>
        <v>-0.72675667256699739</v>
      </c>
      <c r="C257" s="6">
        <f ca="1">LN((RAND()^(-Results!$E$4))-1)</f>
        <v>-3.1176147589007974</v>
      </c>
      <c r="D257" s="6">
        <f ca="1">LN((RAND()^(-Results!$E$4))-1)</f>
        <v>2.383390450562841E-2</v>
      </c>
      <c r="E257" s="6">
        <f ca="1">LN((RAND()^(-Results!$E$4))-1)</f>
        <v>1.6903123841764074</v>
      </c>
      <c r="F257" s="6">
        <f ca="1">LN((RAND()^(-Results!$E$4))-1)</f>
        <v>-1.8050162727681132</v>
      </c>
      <c r="G257" s="6">
        <f ca="1">LN((RAND()^(-Results!$E$4))-1)</f>
        <v>0.38753075793525393</v>
      </c>
      <c r="H257" s="6">
        <f t="shared" ca="1" si="105"/>
        <v>0.25056239026546251</v>
      </c>
      <c r="I257" s="10">
        <f ca="1">SUMPRODUCT(J257:O257,Results!B$12:G$12)+Results!$E$5*H257</f>
        <v>-12.757257095346645</v>
      </c>
      <c r="J257" s="10">
        <f ca="1">SUMPRODUCT($A257:$F257,Results!$B$15:$G$15)</f>
        <v>-13.730294478401957</v>
      </c>
      <c r="K257" s="10">
        <f ca="1">SUMPRODUCT($A257:$F257,Results!$B$16:$G$16)</f>
        <v>-3.6043118802808385</v>
      </c>
      <c r="L257" s="10">
        <f ca="1">SUMPRODUCT($A257:$F257,Results!$B$17:$G$17)</f>
        <v>-5.0265230371307306</v>
      </c>
      <c r="M257" s="10">
        <f ca="1">SUMPRODUCT($A257:$F257,Results!$B$18:$G$18)</f>
        <v>7.3462646486344454</v>
      </c>
      <c r="N257" s="10">
        <f ca="1">SUMPRODUCT($A257:$F257,Results!$B$19:$G$19)</f>
        <v>-9.5934410915506625</v>
      </c>
      <c r="O257" s="10">
        <f ca="1">SUMPRODUCT($A257:$F257,Results!$B$20:$G$20)</f>
        <v>0.62815864206099592</v>
      </c>
      <c r="P257" s="10" cm="1">
        <f t="array" aca="1" ref="P257" ca="1">SUMPRODUCT(J257:O257,TRANSPOSE(BL$20:BL$25))+$AD$20-$BL$27</f>
        <v>-11.472536170694815</v>
      </c>
      <c r="Q257" s="10" cm="1">
        <f t="array" aca="1" ref="Q257" ca="1">SUMPRODUCT(J257:O257,TRANSPOSE(ES$20:ES$25))+$AD$20-$ES$27</f>
        <v>-12.504162795379646</v>
      </c>
      <c r="R257" s="10">
        <f ca="1">I257-Results!$E$5*H257</f>
        <v>-13.759506656408496</v>
      </c>
      <c r="S257" s="10" cm="1">
        <f t="array" aca="1" ref="S257" ca="1">SUMPRODUCT(J257:O257,TRANSPOSE(AR$28:AR$33))+$AD$20-$AC$26</f>
        <v>4.9856536835163201</v>
      </c>
      <c r="T257" s="10">
        <f ca="1">SUMPRODUCT(J257:O257,Results!K$9:P$9)</f>
        <v>-12.902091027122806</v>
      </c>
      <c r="U257" s="10">
        <f ca="1">SUMPRODUCT(J257:O257,Results!K$9:P$9)+$AD$20-$AC$31</f>
        <v>-12.916966585633942</v>
      </c>
      <c r="V257" s="10">
        <f t="shared" ca="1" si="106"/>
        <v>-1.2847209246518307</v>
      </c>
      <c r="W257" s="10">
        <f t="shared" ca="1" si="107"/>
        <v>-0.25309429996699961</v>
      </c>
      <c r="X257" s="10">
        <f t="shared" ca="1" si="108"/>
        <v>1.0022495610618503</v>
      </c>
      <c r="Y257" s="10">
        <f t="shared" ca="1" si="109"/>
        <v>-17.742910778862964</v>
      </c>
      <c r="Z257" s="10">
        <f t="shared" ca="1" si="110"/>
        <v>-12.480586333642954</v>
      </c>
      <c r="AA257" s="10">
        <f t="shared" ca="1" si="111"/>
        <v>0.15970949028729642</v>
      </c>
    </row>
    <row r="258" spans="1:27">
      <c r="A258" s="6">
        <f ca="1">LN((RAND()^(-Results!$E$4))-1)</f>
        <v>0.75577896494681884</v>
      </c>
      <c r="B258" s="6">
        <f ca="1">LN((RAND()^(-Results!$E$4))-1)</f>
        <v>1.4423099816291038</v>
      </c>
      <c r="C258" s="6">
        <f ca="1">LN((RAND()^(-Results!$E$4))-1)</f>
        <v>0.66122258760257868</v>
      </c>
      <c r="D258" s="6">
        <f ca="1">LN((RAND()^(-Results!$E$4))-1)</f>
        <v>-1.6609130454232912</v>
      </c>
      <c r="E258" s="6">
        <f ca="1">LN((RAND()^(-Results!$E$4))-1)</f>
        <v>-2.4616355685546831</v>
      </c>
      <c r="F258" s="6">
        <f ca="1">LN((RAND()^(-Results!$E$4))-1)</f>
        <v>2.5152988331452328</v>
      </c>
      <c r="G258" s="6">
        <f ca="1">LN((RAND()^(-Results!$E$4))-1)</f>
        <v>1.257352033612154</v>
      </c>
      <c r="H258" s="6">
        <f t="shared" ca="1" si="105"/>
        <v>1.1203836659423625</v>
      </c>
      <c r="I258" s="10">
        <f ca="1">SUMPRODUCT(J258:O258,Results!B$12:G$12)+Results!$E$5*H258</f>
        <v>59.277928949517772</v>
      </c>
      <c r="J258" s="10">
        <f ca="1">SUMPRODUCT($A258:$F258,Results!$B$15:$G$15)</f>
        <v>2.1255531253160429</v>
      </c>
      <c r="K258" s="10">
        <f ca="1">SUMPRODUCT($A258:$F258,Results!$B$16:$G$16)</f>
        <v>4.1925777630108749</v>
      </c>
      <c r="L258" s="10">
        <f ca="1">SUMPRODUCT($A258:$F258,Results!$B$17:$G$17)</f>
        <v>9.6676306846055375</v>
      </c>
      <c r="M258" s="10">
        <f ca="1">SUMPRODUCT($A258:$F258,Results!$B$18:$G$18)</f>
        <v>-5.4658292354858116</v>
      </c>
      <c r="N258" s="10">
        <f ca="1">SUMPRODUCT($A258:$F258,Results!$B$19:$G$19)</f>
        <v>14.242984087814563</v>
      </c>
      <c r="O258" s="10">
        <f ca="1">SUMPRODUCT($A258:$F258,Results!$B$20:$G$20)</f>
        <v>-1.0672175519186511</v>
      </c>
      <c r="P258" s="10" cm="1">
        <f t="array" aca="1" ref="P258" ca="1">SUMPRODUCT(J258:O258,TRANSPOSE(BL$20:BL$25))+$AD$20-$BL$27</f>
        <v>52.074247020386075</v>
      </c>
      <c r="Q258" s="10" cm="1">
        <f t="array" aca="1" ref="Q258" ca="1">SUMPRODUCT(J258:O258,TRANSPOSE(ES$20:ES$25))+$AD$20-$ES$27</f>
        <v>53.137478798918394</v>
      </c>
      <c r="R258" s="10">
        <f ca="1">I258-Results!$E$5*H258</f>
        <v>54.79639428574832</v>
      </c>
      <c r="S258" s="10" cm="1">
        <f t="array" aca="1" ref="S258" ca="1">SUMPRODUCT(J258:O258,TRANSPOSE(AR$28:AR$33))+$AD$20-$AC$26</f>
        <v>24.530004553357966</v>
      </c>
      <c r="T258" s="10">
        <f ca="1">SUMPRODUCT(J258:O258,Results!K$9:P$9)</f>
        <v>54.210444653234177</v>
      </c>
      <c r="U258" s="10">
        <f ca="1">SUMPRODUCT(J258:O258,Results!K$9:P$9)+$AD$20-$AC$31</f>
        <v>54.195569094723041</v>
      </c>
      <c r="V258" s="10">
        <f t="shared" ca="1" si="106"/>
        <v>7.2036819291316974</v>
      </c>
      <c r="W258" s="10">
        <f t="shared" ca="1" si="107"/>
        <v>6.1404501505993778</v>
      </c>
      <c r="X258" s="10">
        <f t="shared" ca="1" si="108"/>
        <v>4.4815346637694518</v>
      </c>
      <c r="Y258" s="10">
        <f t="shared" ca="1" si="109"/>
        <v>34.747924396159803</v>
      </c>
      <c r="Z258" s="10">
        <f t="shared" ca="1" si="110"/>
        <v>59.554599711221464</v>
      </c>
      <c r="AA258" s="10">
        <f t="shared" ca="1" si="111"/>
        <v>5.0823598547947313</v>
      </c>
    </row>
    <row r="259" spans="1:27">
      <c r="A259" s="6">
        <f ca="1">LN((RAND()^(-Results!$E$4))-1)</f>
        <v>-1.8952151521882281</v>
      </c>
      <c r="B259" s="6">
        <f ca="1">LN((RAND()^(-Results!$E$4))-1)</f>
        <v>-1.0796993671209456</v>
      </c>
      <c r="C259" s="6">
        <f ca="1">LN((RAND()^(-Results!$E$4))-1)</f>
        <v>0.96339792734906871</v>
      </c>
      <c r="D259" s="6">
        <f ca="1">LN((RAND()^(-Results!$E$4))-1)</f>
        <v>-0.82680802788226493</v>
      </c>
      <c r="E259" s="6">
        <f ca="1">LN((RAND()^(-Results!$E$4))-1)</f>
        <v>1.7519932414784978</v>
      </c>
      <c r="F259" s="6">
        <f ca="1">LN((RAND()^(-Results!$E$4))-1)</f>
        <v>-1.4663353158615322</v>
      </c>
      <c r="G259" s="6">
        <f ca="1">LN((RAND()^(-Results!$E$4))-1)</f>
        <v>-1.4848775841282467</v>
      </c>
      <c r="H259" s="6">
        <f t="shared" ref="H259:H513" ca="1" si="112">G259-$AL$10</f>
        <v>-1.6218459517980381</v>
      </c>
      <c r="I259" s="10">
        <f ca="1">SUMPRODUCT(J259:O259,Results!B$12:G$12)+Results!$E$5*H259</f>
        <v>7.655357157188492</v>
      </c>
      <c r="J259" s="10">
        <f ca="1">SUMPRODUCT($A259:$F259,Results!$B$15:$G$15)</f>
        <v>-7.2501050447749424</v>
      </c>
      <c r="K259" s="10">
        <f ca="1">SUMPRODUCT($A259:$F259,Results!$B$16:$G$16)</f>
        <v>-5.3958608066612967</v>
      </c>
      <c r="L259" s="10">
        <f ca="1">SUMPRODUCT($A259:$F259,Results!$B$17:$G$17)</f>
        <v>5.1488536690209763</v>
      </c>
      <c r="M259" s="10">
        <f ca="1">SUMPRODUCT($A259:$F259,Results!$B$18:$G$18)</f>
        <v>9.4567385471026828</v>
      </c>
      <c r="N259" s="10">
        <f ca="1">SUMPRODUCT($A259:$F259,Results!$B$19:$G$19)</f>
        <v>-9.8452240452335165</v>
      </c>
      <c r="O259" s="10">
        <f ca="1">SUMPRODUCT($A259:$F259,Results!$B$20:$G$20)</f>
        <v>-5.3085794170294687</v>
      </c>
      <c r="P259" s="10" cm="1">
        <f t="array" aca="1" ref="P259" ca="1">SUMPRODUCT(J259:O259,TRANSPOSE(BL$20:BL$25))+$AD$20-$BL$27</f>
        <v>15.367334401417049</v>
      </c>
      <c r="Q259" s="10" cm="1">
        <f t="array" aca="1" ref="Q259" ca="1">SUMPRODUCT(J259:O259,TRANSPOSE(ES$20:ES$25))+$AD$20-$ES$27</f>
        <v>14.800580188512718</v>
      </c>
      <c r="R259" s="10">
        <f ca="1">I259-Results!$E$5*H259</f>
        <v>14.142740964380645</v>
      </c>
      <c r="S259" s="10" cm="1">
        <f t="array" aca="1" ref="S259" ca="1">SUMPRODUCT(J259:O259,TRANSPOSE(AR$28:AR$33))+$AD$20-$AC$26</f>
        <v>35.721058564372377</v>
      </c>
      <c r="T259" s="10">
        <f ca="1">SUMPRODUCT(J259:O259,Results!K$9:P$9)</f>
        <v>14.090587386473301</v>
      </c>
      <c r="U259" s="10">
        <f ca="1">SUMPRODUCT(J259:O259,Results!K$9:P$9)+$AD$20-$AC$31</f>
        <v>14.075711827962165</v>
      </c>
      <c r="V259" s="10">
        <f t="shared" ref="V259:V299" ca="1" si="113">I259-P259</f>
        <v>-7.7119772442285566</v>
      </c>
      <c r="W259" s="10">
        <f t="shared" ref="W259:W322" ca="1" si="114">I259-Q259</f>
        <v>-7.1452230313242264</v>
      </c>
      <c r="X259" s="10">
        <f t="shared" ref="X259:X322" ca="1" si="115">I259-R259</f>
        <v>-6.4873838071921526</v>
      </c>
      <c r="Y259" s="10">
        <f t="shared" ref="Y259:Y322" ca="1" si="116">I259-S259</f>
        <v>-28.065701407183887</v>
      </c>
      <c r="Z259" s="10">
        <f t="shared" ref="Z259:Z322" ca="1" si="117">I259-$AD$20</f>
        <v>7.9320279188921834</v>
      </c>
      <c r="AA259" s="10">
        <f t="shared" ref="AA259:AA322" ca="1" si="118">I259-U259</f>
        <v>-6.4203546707736727</v>
      </c>
    </row>
    <row r="260" spans="1:27">
      <c r="A260" s="6">
        <f ca="1">LN((RAND()^(-Results!$E$4))-1)</f>
        <v>1.5630365434027689</v>
      </c>
      <c r="B260" s="6">
        <f ca="1">LN((RAND()^(-Results!$E$4))-1)</f>
        <v>-0.3582304579046045</v>
      </c>
      <c r="C260" s="6">
        <f ca="1">LN((RAND()^(-Results!$E$4))-1)</f>
        <v>0.99352050454126317</v>
      </c>
      <c r="D260" s="6">
        <f ca="1">LN((RAND()^(-Results!$E$4))-1)</f>
        <v>1.7648888835173244</v>
      </c>
      <c r="E260" s="6">
        <f ca="1">LN((RAND()^(-Results!$E$4))-1)</f>
        <v>-1.0271452115371797</v>
      </c>
      <c r="F260" s="6">
        <f ca="1">LN((RAND()^(-Results!$E$4))-1)</f>
        <v>1.5486759269819217</v>
      </c>
      <c r="G260" s="6">
        <f ca="1">LN((RAND()^(-Results!$E$4))-1)</f>
        <v>4.1314762624418568</v>
      </c>
      <c r="H260" s="6">
        <f t="shared" ca="1" si="112"/>
        <v>3.9945078947720654</v>
      </c>
      <c r="I260" s="10">
        <f ca="1">SUMPRODUCT(J260:O260,Results!B$12:G$12)+Results!$E$5*H260</f>
        <v>-11.695856190606156</v>
      </c>
      <c r="J260" s="10">
        <f ca="1">SUMPRODUCT($A260:$F260,Results!$B$15:$G$15)</f>
        <v>10.824618866600613</v>
      </c>
      <c r="K260" s="10">
        <f ca="1">SUMPRODUCT($A260:$F260,Results!$B$16:$G$16)</f>
        <v>3.7375331716280313</v>
      </c>
      <c r="L260" s="10">
        <f ca="1">SUMPRODUCT($A260:$F260,Results!$B$17:$G$17)</f>
        <v>-5.5567557175787723</v>
      </c>
      <c r="M260" s="10">
        <f ca="1">SUMPRODUCT($A260:$F260,Results!$B$18:$G$18)</f>
        <v>-7.8848658215643033</v>
      </c>
      <c r="N260" s="10">
        <f ca="1">SUMPRODUCT($A260:$F260,Results!$B$19:$G$19)</f>
        <v>4.5511703845313782</v>
      </c>
      <c r="O260" s="10">
        <f ca="1">SUMPRODUCT($A260:$F260,Results!$B$20:$G$20)</f>
        <v>3.0256912240234266</v>
      </c>
      <c r="P260" s="10" cm="1">
        <f t="array" aca="1" ref="P260" ca="1">SUMPRODUCT(J260:O260,TRANSPOSE(BL$20:BL$25))+$AD$20-$BL$27</f>
        <v>-28.97931591225586</v>
      </c>
      <c r="Q260" s="10" cm="1">
        <f t="array" aca="1" ref="Q260" ca="1">SUMPRODUCT(J260:O260,TRANSPOSE(ES$20:ES$25))+$AD$20-$ES$27</f>
        <v>-28.013941323177399</v>
      </c>
      <c r="R260" s="10">
        <f ca="1">I260-Results!$E$5*H260</f>
        <v>-27.673887769694417</v>
      </c>
      <c r="S260" s="10" cm="1">
        <f t="array" aca="1" ref="S260" ca="1">SUMPRODUCT(J260:O260,TRANSPOSE(AR$28:AR$33))+$AD$20-$AC$26</f>
        <v>-36.747154658659795</v>
      </c>
      <c r="T260" s="10">
        <f ca="1">SUMPRODUCT(J260:O260,Results!K$9:P$9)</f>
        <v>-27.675348746569206</v>
      </c>
      <c r="U260" s="10">
        <f ca="1">SUMPRODUCT(J260:O260,Results!K$9:P$9)+$AD$20-$AC$31</f>
        <v>-27.690224305080342</v>
      </c>
      <c r="V260" s="10">
        <f t="shared" ca="1" si="113"/>
        <v>17.283459721649706</v>
      </c>
      <c r="W260" s="10">
        <f t="shared" ca="1" si="114"/>
        <v>16.318085132571241</v>
      </c>
      <c r="X260" s="10">
        <f t="shared" ca="1" si="115"/>
        <v>15.978031579088261</v>
      </c>
      <c r="Y260" s="10">
        <f t="shared" ca="1" si="116"/>
        <v>25.051298468053638</v>
      </c>
      <c r="Z260" s="10">
        <f t="shared" ca="1" si="117"/>
        <v>-11.419185428902464</v>
      </c>
      <c r="AA260" s="10">
        <f t="shared" ca="1" si="118"/>
        <v>15.994368114474186</v>
      </c>
    </row>
    <row r="261" spans="1:27">
      <c r="A261" s="6">
        <f ca="1">LN((RAND()^(-Results!$E$4))-1)</f>
        <v>-1.1394745995862472</v>
      </c>
      <c r="B261" s="6">
        <f ca="1">LN((RAND()^(-Results!$E$4))-1)</f>
        <v>0.31949415117823377</v>
      </c>
      <c r="C261" s="6">
        <f ca="1">LN((RAND()^(-Results!$E$4))-1)</f>
        <v>-0.86807859488510053</v>
      </c>
      <c r="D261" s="6">
        <f ca="1">LN((RAND()^(-Results!$E$4))-1)</f>
        <v>-2.0102216523667327</v>
      </c>
      <c r="E261" s="6">
        <f ca="1">LN((RAND()^(-Results!$E$4))-1)</f>
        <v>-0.2957273484593344</v>
      </c>
      <c r="F261" s="6">
        <f ca="1">LN((RAND()^(-Results!$E$4))-1)</f>
        <v>0.31274532840237296</v>
      </c>
      <c r="G261" s="6">
        <f ca="1">LN((RAND()^(-Results!$E$4))-1)</f>
        <v>2.7049342590072825</v>
      </c>
      <c r="H261" s="6">
        <f t="shared" ca="1" si="112"/>
        <v>2.567965891337491</v>
      </c>
      <c r="I261" s="10">
        <f ca="1">SUMPRODUCT(J261:O261,Results!B$12:G$12)+Results!$E$5*H261</f>
        <v>57.381662075192651</v>
      </c>
      <c r="J261" s="10">
        <f ca="1">SUMPRODUCT($A261:$F261,Results!$B$15:$G$15)</f>
        <v>-9.6915202175530393</v>
      </c>
      <c r="K261" s="10">
        <f ca="1">SUMPRODUCT($A261:$F261,Results!$B$16:$G$16)</f>
        <v>-1.3467977709895229</v>
      </c>
      <c r="L261" s="10">
        <f ca="1">SUMPRODUCT($A261:$F261,Results!$B$17:$G$17)</f>
        <v>8.0121251665059816</v>
      </c>
      <c r="M261" s="10">
        <f ca="1">SUMPRODUCT($A261:$F261,Results!$B$18:$G$18)</f>
        <v>4.2451720663566777</v>
      </c>
      <c r="N261" s="10">
        <f ca="1">SUMPRODUCT($A261:$F261,Results!$B$19:$G$19)</f>
        <v>2.2030088488258848</v>
      </c>
      <c r="O261" s="10">
        <f ca="1">SUMPRODUCT($A261:$F261,Results!$B$20:$G$20)</f>
        <v>-3.2494575845298139</v>
      </c>
      <c r="P261" s="10" cm="1">
        <f t="array" aca="1" ref="P261" ca="1">SUMPRODUCT(J261:O261,TRANSPOSE(BL$20:BL$25))+$AD$20-$BL$27</f>
        <v>46.653021751578983</v>
      </c>
      <c r="Q261" s="10" cm="1">
        <f t="array" aca="1" ref="Q261" ca="1">SUMPRODUCT(J261:O261,TRANSPOSE(ES$20:ES$25))+$AD$20-$ES$27</f>
        <v>46.669385144241836</v>
      </c>
      <c r="R261" s="10">
        <f ca="1">I261-Results!$E$5*H261</f>
        <v>47.10979850984269</v>
      </c>
      <c r="S261" s="10" cm="1">
        <f t="array" aca="1" ref="S261" ca="1">SUMPRODUCT(J261:O261,TRANSPOSE(AR$28:AR$33))+$AD$20-$AC$26</f>
        <v>42.44709881680528</v>
      </c>
      <c r="T261" s="10">
        <f ca="1">SUMPRODUCT(J261:O261,Results!K$9:P$9)</f>
        <v>47.051731165783792</v>
      </c>
      <c r="U261" s="10">
        <f ca="1">SUMPRODUCT(J261:O261,Results!K$9:P$9)+$AD$20-$AC$31</f>
        <v>47.036855607272656</v>
      </c>
      <c r="V261" s="10">
        <f t="shared" ca="1" si="113"/>
        <v>10.728640323613668</v>
      </c>
      <c r="W261" s="10">
        <f t="shared" ca="1" si="114"/>
        <v>10.712276930950814</v>
      </c>
      <c r="X261" s="10">
        <f t="shared" ca="1" si="115"/>
        <v>10.27186356534996</v>
      </c>
      <c r="Y261" s="10">
        <f t="shared" ca="1" si="116"/>
        <v>14.934563258387371</v>
      </c>
      <c r="Z261" s="10">
        <f t="shared" ca="1" si="117"/>
        <v>57.658332836896342</v>
      </c>
      <c r="AA261" s="10">
        <f t="shared" ca="1" si="118"/>
        <v>10.344806467919994</v>
      </c>
    </row>
    <row r="262" spans="1:27">
      <c r="A262" s="6">
        <f ca="1">LN((RAND()^(-Results!$E$4))-1)</f>
        <v>1.0911605610610353</v>
      </c>
      <c r="B262" s="6">
        <f ca="1">LN((RAND()^(-Results!$E$4))-1)</f>
        <v>-0.11179768674308249</v>
      </c>
      <c r="C262" s="6">
        <f ca="1">LN((RAND()^(-Results!$E$4))-1)</f>
        <v>-1.2760470833631317</v>
      </c>
      <c r="D262" s="6">
        <f ca="1">LN((RAND()^(-Results!$E$4))-1)</f>
        <v>1.95282530485075</v>
      </c>
      <c r="E262" s="6">
        <f ca="1">LN((RAND()^(-Results!$E$4))-1)</f>
        <v>0.11677083716463246</v>
      </c>
      <c r="F262" s="6">
        <f ca="1">LN((RAND()^(-Results!$E$4))-1)</f>
        <v>2.5366875025017137</v>
      </c>
      <c r="G262" s="6">
        <f ca="1">LN((RAND()^(-Results!$E$4))-1)</f>
        <v>-2.0703802861777998</v>
      </c>
      <c r="H262" s="6">
        <f t="shared" ca="1" si="112"/>
        <v>-2.2073486538475913</v>
      </c>
      <c r="I262" s="10">
        <f ca="1">SUMPRODUCT(J262:O262,Results!B$12:G$12)+Results!$E$5*H262</f>
        <v>-55.192921222008344</v>
      </c>
      <c r="J262" s="10">
        <f ca="1">SUMPRODUCT($A262:$F262,Results!$B$15:$G$15)</f>
        <v>3.662333637734811</v>
      </c>
      <c r="K262" s="10">
        <f ca="1">SUMPRODUCT($A262:$F262,Results!$B$16:$G$16)</f>
        <v>6.7535219497325718</v>
      </c>
      <c r="L262" s="10">
        <f ca="1">SUMPRODUCT($A262:$F262,Results!$B$17:$G$17)</f>
        <v>-10.624924670546994</v>
      </c>
      <c r="M262" s="10">
        <f ca="1">SUMPRODUCT($A262:$F262,Results!$B$18:$G$18)</f>
        <v>-5.3235957154816163</v>
      </c>
      <c r="N262" s="10">
        <f ca="1">SUMPRODUCT($A262:$F262,Results!$B$19:$G$19)</f>
        <v>-2.355909364975918</v>
      </c>
      <c r="O262" s="10">
        <f ca="1">SUMPRODUCT($A262:$F262,Results!$B$20:$G$20)</f>
        <v>6.1972699459817315</v>
      </c>
      <c r="P262" s="10" cm="1">
        <f t="array" aca="1" ref="P262" ca="1">SUMPRODUCT(J262:O262,TRANSPOSE(BL$20:BL$25))+$AD$20-$BL$27</f>
        <v>-47.477534291795919</v>
      </c>
      <c r="Q262" s="10" cm="1">
        <f t="array" aca="1" ref="Q262" ca="1">SUMPRODUCT(J262:O262,TRANSPOSE(ES$20:ES$25))+$AD$20-$ES$27</f>
        <v>-46.383827680985391</v>
      </c>
      <c r="R262" s="10">
        <f ca="1">I262-Results!$E$5*H262</f>
        <v>-46.363526606617981</v>
      </c>
      <c r="S262" s="10" cm="1">
        <f t="array" aca="1" ref="S262" ca="1">SUMPRODUCT(J262:O262,TRANSPOSE(AR$28:AR$33))+$AD$20-$AC$26</f>
        <v>-55.823062688881265</v>
      </c>
      <c r="T262" s="10">
        <f ca="1">SUMPRODUCT(J262:O262,Results!K$9:P$9)</f>
        <v>-45.692776867431363</v>
      </c>
      <c r="U262" s="10">
        <f ca="1">SUMPRODUCT(J262:O262,Results!K$9:P$9)+$AD$20-$AC$31</f>
        <v>-45.707652425942499</v>
      </c>
      <c r="V262" s="10">
        <f t="shared" ca="1" si="113"/>
        <v>-7.7153869302124249</v>
      </c>
      <c r="W262" s="10">
        <f t="shared" ca="1" si="114"/>
        <v>-8.8090935410229534</v>
      </c>
      <c r="X262" s="10">
        <f t="shared" ca="1" si="115"/>
        <v>-8.8293946153903633</v>
      </c>
      <c r="Y262" s="10">
        <f t="shared" ca="1" si="116"/>
        <v>0.63014146687292083</v>
      </c>
      <c r="Z262" s="10">
        <f t="shared" ca="1" si="117"/>
        <v>-54.916250460304653</v>
      </c>
      <c r="AA262" s="10">
        <f t="shared" ca="1" si="118"/>
        <v>-9.4852687960658457</v>
      </c>
    </row>
    <row r="263" spans="1:27">
      <c r="A263" s="6">
        <f ca="1">LN((RAND()^(-Results!$E$4))-1)</f>
        <v>-3.6323983317707578</v>
      </c>
      <c r="B263" s="6">
        <f ca="1">LN((RAND()^(-Results!$E$4))-1)</f>
        <v>-1.6728100691005843</v>
      </c>
      <c r="C263" s="6">
        <f ca="1">LN((RAND()^(-Results!$E$4))-1)</f>
        <v>1.060704221323082</v>
      </c>
      <c r="D263" s="6">
        <f ca="1">LN((RAND()^(-Results!$E$4))-1)</f>
        <v>0.47824642869891693</v>
      </c>
      <c r="E263" s="6">
        <f ca="1">LN((RAND()^(-Results!$E$4))-1)</f>
        <v>0.48588158654227531</v>
      </c>
      <c r="F263" s="6">
        <f ca="1">LN((RAND()^(-Results!$E$4))-1)</f>
        <v>2.7409873237850548</v>
      </c>
      <c r="G263" s="6">
        <f ca="1">LN((RAND()^(-Results!$E$4))-1)</f>
        <v>2.2363769856133802</v>
      </c>
      <c r="H263" s="6">
        <f t="shared" ca="1" si="112"/>
        <v>2.0994086179435887</v>
      </c>
      <c r="I263" s="10">
        <f ca="1">SUMPRODUCT(J263:O263,Results!B$12:G$12)+Results!$E$5*H263</f>
        <v>45.100314657033586</v>
      </c>
      <c r="J263" s="10">
        <f ca="1">SUMPRODUCT($A263:$F263,Results!$B$15:$G$15)</f>
        <v>-12.035562238454112</v>
      </c>
      <c r="K263" s="10">
        <f ca="1">SUMPRODUCT($A263:$F263,Results!$B$16:$G$16)</f>
        <v>0.78863510960879157</v>
      </c>
      <c r="L263" s="10">
        <f ca="1">SUMPRODUCT($A263:$F263,Results!$B$17:$G$17)</f>
        <v>7.7376151210784956</v>
      </c>
      <c r="M263" s="10">
        <f ca="1">SUMPRODUCT($A263:$F263,Results!$B$18:$G$18)</f>
        <v>6.410418132130058</v>
      </c>
      <c r="N263" s="10">
        <f ca="1">SUMPRODUCT($A263:$F263,Results!$B$19:$G$19)</f>
        <v>-6.7178783568186828</v>
      </c>
      <c r="O263" s="10">
        <f ca="1">SUMPRODUCT($A263:$F263,Results!$B$20:$G$20)</f>
        <v>-4.7406586982849879</v>
      </c>
      <c r="P263" s="10" cm="1">
        <f t="array" aca="1" ref="P263" ca="1">SUMPRODUCT(J263:O263,TRANSPOSE(BL$20:BL$25))+$AD$20-$BL$27</f>
        <v>36.599230178930249</v>
      </c>
      <c r="Q263" s="10" cm="1">
        <f t="array" aca="1" ref="Q263" ca="1">SUMPRODUCT(J263:O263,TRANSPOSE(ES$20:ES$25))+$AD$20-$ES$27</f>
        <v>37.743524729379125</v>
      </c>
      <c r="R263" s="10">
        <f ca="1">I263-Results!$E$5*H263</f>
        <v>36.702680185259233</v>
      </c>
      <c r="S263" s="10" cm="1">
        <f t="array" aca="1" ref="S263" ca="1">SUMPRODUCT(J263:O263,TRANSPOSE(AR$28:AR$33))+$AD$20-$AC$26</f>
        <v>37.763161786378674</v>
      </c>
      <c r="T263" s="10">
        <f ca="1">SUMPRODUCT(J263:O263,Results!K$9:P$9)</f>
        <v>37.179837438855778</v>
      </c>
      <c r="U263" s="10">
        <f ca="1">SUMPRODUCT(J263:O263,Results!K$9:P$9)+$AD$20-$AC$31</f>
        <v>37.164961880344642</v>
      </c>
      <c r="V263" s="10">
        <f t="shared" ca="1" si="113"/>
        <v>8.501084478103337</v>
      </c>
      <c r="W263" s="10">
        <f t="shared" ca="1" si="114"/>
        <v>7.3567899276544608</v>
      </c>
      <c r="X263" s="10">
        <f t="shared" ca="1" si="115"/>
        <v>8.397634471774353</v>
      </c>
      <c r="Y263" s="10">
        <f t="shared" ca="1" si="116"/>
        <v>7.3371528706549114</v>
      </c>
      <c r="Z263" s="10">
        <f t="shared" ca="1" si="117"/>
        <v>45.376985418737277</v>
      </c>
      <c r="AA263" s="10">
        <f t="shared" ca="1" si="118"/>
        <v>7.9353527766889442</v>
      </c>
    </row>
    <row r="264" spans="1:27">
      <c r="A264" s="6">
        <f ca="1">LN((RAND()^(-Results!$E$4))-1)</f>
        <v>0.44147859645258331</v>
      </c>
      <c r="B264" s="6">
        <f ca="1">LN((RAND()^(-Results!$E$4))-1)</f>
        <v>0.19822585725684339</v>
      </c>
      <c r="C264" s="6">
        <f ca="1">LN((RAND()^(-Results!$E$4))-1)</f>
        <v>-0.49664784836541087</v>
      </c>
      <c r="D264" s="6">
        <f ca="1">LN((RAND()^(-Results!$E$4))-1)</f>
        <v>4.8090633083852703</v>
      </c>
      <c r="E264" s="6">
        <f ca="1">LN((RAND()^(-Results!$E$4))-1)</f>
        <v>1.7462580461823025</v>
      </c>
      <c r="F264" s="6">
        <f ca="1">LN((RAND()^(-Results!$E$4))-1)</f>
        <v>-0.62397279362539659</v>
      </c>
      <c r="G264" s="6">
        <f ca="1">LN((RAND()^(-Results!$E$4))-1)</f>
        <v>-1.0626178311688663</v>
      </c>
      <c r="H264" s="6">
        <f t="shared" ca="1" si="112"/>
        <v>-1.1995861988386578</v>
      </c>
      <c r="I264" s="10">
        <f ca="1">SUMPRODUCT(J264:O264,Results!B$12:G$12)+Results!$E$5*H264</f>
        <v>-113.06888121595551</v>
      </c>
      <c r="J264" s="10">
        <f ca="1">SUMPRODUCT($A264:$F264,Results!$B$15:$G$15)</f>
        <v>9.6312580646497192</v>
      </c>
      <c r="K264" s="10">
        <f ca="1">SUMPRODUCT($A264:$F264,Results!$B$16:$G$16)</f>
        <v>5.2347947320612551</v>
      </c>
      <c r="L264" s="10">
        <f ca="1">SUMPRODUCT($A264:$F264,Results!$B$17:$G$17)</f>
        <v>-19.778329791396175</v>
      </c>
      <c r="M264" s="10">
        <f ca="1">SUMPRODUCT($A264:$F264,Results!$B$18:$G$18)</f>
        <v>-5.0512203727835514</v>
      </c>
      <c r="N264" s="10">
        <f ca="1">SUMPRODUCT($A264:$F264,Results!$B$19:$G$19)</f>
        <v>-11.810566999454082</v>
      </c>
      <c r="O264" s="10">
        <f ca="1">SUMPRODUCT($A264:$F264,Results!$B$20:$G$20)</f>
        <v>10.102212946146299</v>
      </c>
      <c r="P264" s="10" cm="1">
        <f t="array" aca="1" ref="P264" ca="1">SUMPRODUCT(J264:O264,TRANSPOSE(BL$20:BL$25))+$AD$20-$BL$27</f>
        <v>-105.61602254278303</v>
      </c>
      <c r="Q264" s="10" cm="1">
        <f t="array" aca="1" ref="Q264" ca="1">SUMPRODUCT(J264:O264,TRANSPOSE(ES$20:ES$25))+$AD$20-$ES$27</f>
        <v>-106.32452237189815</v>
      </c>
      <c r="R264" s="10">
        <f ca="1">I264-Results!$E$5*H264</f>
        <v>-108.27053642060088</v>
      </c>
      <c r="S264" s="10" cm="1">
        <f t="array" aca="1" ref="S264" ca="1">SUMPRODUCT(J264:O264,TRANSPOSE(AR$28:AR$33))+$AD$20-$AC$26</f>
        <v>-98.280074779766437</v>
      </c>
      <c r="T264" s="10">
        <f ca="1">SUMPRODUCT(J264:O264,Results!K$9:P$9)</f>
        <v>-107.44327122447136</v>
      </c>
      <c r="U264" s="10">
        <f ca="1">SUMPRODUCT(J264:O264,Results!K$9:P$9)+$AD$20-$AC$31</f>
        <v>-107.4581467829825</v>
      </c>
      <c r="V264" s="10">
        <f t="shared" ca="1" si="113"/>
        <v>-7.4528586731724857</v>
      </c>
      <c r="W264" s="10">
        <f t="shared" ca="1" si="114"/>
        <v>-6.7443588440573592</v>
      </c>
      <c r="X264" s="10">
        <f t="shared" ca="1" si="115"/>
        <v>-4.7983447953546374</v>
      </c>
      <c r="Y264" s="10">
        <f t="shared" ca="1" si="116"/>
        <v>-14.788806436189077</v>
      </c>
      <c r="Z264" s="10">
        <f t="shared" ca="1" si="117"/>
        <v>-112.79221045425182</v>
      </c>
      <c r="AA264" s="10">
        <f t="shared" ca="1" si="118"/>
        <v>-5.6107344329730182</v>
      </c>
    </row>
    <row r="265" spans="1:27">
      <c r="A265" s="6">
        <f ca="1">LN((RAND()^(-Results!$E$4))-1)</f>
        <v>2.1878695582990662</v>
      </c>
      <c r="B265" s="6">
        <f ca="1">LN((RAND()^(-Results!$E$4))-1)</f>
        <v>2.2149585193679542</v>
      </c>
      <c r="C265" s="6">
        <f ca="1">LN((RAND()^(-Results!$E$4))-1)</f>
        <v>1.1413023232184749</v>
      </c>
      <c r="D265" s="6">
        <f ca="1">LN((RAND()^(-Results!$E$4))-1)</f>
        <v>-1.3405593853944939</v>
      </c>
      <c r="E265" s="6">
        <f ca="1">LN((RAND()^(-Results!$E$4))-1)</f>
        <v>-1.7027867346917973</v>
      </c>
      <c r="F265" s="6">
        <f ca="1">LN((RAND()^(-Results!$E$4))-1)</f>
        <v>3.2046150957676249</v>
      </c>
      <c r="G265" s="6">
        <f ca="1">LN((RAND()^(-Results!$E$4))-1)</f>
        <v>-0.66136823946361334</v>
      </c>
      <c r="H265" s="6">
        <f t="shared" ca="1" si="112"/>
        <v>-0.79833660713340482</v>
      </c>
      <c r="I265" s="10">
        <f ca="1">SUMPRODUCT(J265:O265,Results!B$12:G$12)+Results!$E$5*H265</f>
        <v>21.241118508085737</v>
      </c>
      <c r="J265" s="10">
        <f ca="1">SUMPRODUCT($A265:$F265,Results!$B$15:$G$15)</f>
        <v>8.7692251149545974</v>
      </c>
      <c r="K265" s="10">
        <f ca="1">SUMPRODUCT($A265:$F265,Results!$B$16:$G$16)</f>
        <v>7.7528513504678322</v>
      </c>
      <c r="L265" s="10">
        <f ca="1">SUMPRODUCT($A265:$F265,Results!$B$17:$G$17)</f>
        <v>5.5759652384299834</v>
      </c>
      <c r="M265" s="10">
        <f ca="1">SUMPRODUCT($A265:$F265,Results!$B$18:$G$18)</f>
        <v>-7.1620523253715067</v>
      </c>
      <c r="N265" s="10">
        <f ca="1">SUMPRODUCT($A265:$F265,Results!$B$19:$G$19)</f>
        <v>10.654654184669116</v>
      </c>
      <c r="O265" s="10">
        <f ca="1">SUMPRODUCT($A265:$F265,Results!$B$20:$G$20)</f>
        <v>1.8518339322627875</v>
      </c>
      <c r="P265" s="10" cm="1">
        <f t="array" aca="1" ref="P265" ca="1">SUMPRODUCT(J265:O265,TRANSPOSE(BL$20:BL$25))+$AD$20-$BL$27</f>
        <v>20.949187186469484</v>
      </c>
      <c r="Q265" s="10" cm="1">
        <f t="array" aca="1" ref="Q265" ca="1">SUMPRODUCT(J265:O265,TRANSPOSE(ES$20:ES$25))+$AD$20-$ES$27</f>
        <v>22.261631493705142</v>
      </c>
      <c r="R265" s="10">
        <f ca="1">I265-Results!$E$5*H265</f>
        <v>24.434464936619356</v>
      </c>
      <c r="S265" s="10" cm="1">
        <f t="array" aca="1" ref="S265" ca="1">SUMPRODUCT(J265:O265,TRANSPOSE(AR$28:AR$33))+$AD$20-$AC$26</f>
        <v>-8.5604831542162678</v>
      </c>
      <c r="T265" s="10">
        <f ca="1">SUMPRODUCT(J265:O265,Results!K$9:P$9)</f>
        <v>23.729463556408799</v>
      </c>
      <c r="U265" s="10">
        <f ca="1">SUMPRODUCT(J265:O265,Results!K$9:P$9)+$AD$20-$AC$31</f>
        <v>23.714587997897663</v>
      </c>
      <c r="V265" s="10">
        <f t="shared" ca="1" si="113"/>
        <v>0.29193132161625357</v>
      </c>
      <c r="W265" s="10">
        <f t="shared" ca="1" si="114"/>
        <v>-1.0205129856194048</v>
      </c>
      <c r="X265" s="10">
        <f t="shared" ca="1" si="115"/>
        <v>-3.1933464285336193</v>
      </c>
      <c r="Y265" s="10">
        <f t="shared" ca="1" si="116"/>
        <v>29.801601662302005</v>
      </c>
      <c r="Z265" s="10">
        <f t="shared" ca="1" si="117"/>
        <v>21.517789269789429</v>
      </c>
      <c r="AA265" s="10">
        <f t="shared" ca="1" si="118"/>
        <v>-2.4734694898119258</v>
      </c>
    </row>
    <row r="266" spans="1:27">
      <c r="A266" s="6">
        <f ca="1">LN((RAND()^(-Results!$E$4))-1)</f>
        <v>-2.187199985792311</v>
      </c>
      <c r="B266" s="6">
        <f ca="1">LN((RAND()^(-Results!$E$4))-1)</f>
        <v>-0.60814482544080917</v>
      </c>
      <c r="C266" s="6">
        <f ca="1">LN((RAND()^(-Results!$E$4))-1)</f>
        <v>1.8564608062850523</v>
      </c>
      <c r="D266" s="6">
        <f ca="1">LN((RAND()^(-Results!$E$4))-1)</f>
        <v>-0.68897417927145532</v>
      </c>
      <c r="E266" s="6">
        <f ca="1">LN((RAND()^(-Results!$E$4))-1)</f>
        <v>0.22785040770683906</v>
      </c>
      <c r="F266" s="6">
        <f ca="1">LN((RAND()^(-Results!$E$4))-1)</f>
        <v>-0.42941371120361099</v>
      </c>
      <c r="G266" s="6">
        <f ca="1">LN((RAND()^(-Results!$E$4))-1)</f>
        <v>1.8035408432659255</v>
      </c>
      <c r="H266" s="6">
        <f t="shared" ca="1" si="112"/>
        <v>1.666572475596134</v>
      </c>
      <c r="I266" s="10">
        <f ca="1">SUMPRODUCT(J266:O266,Results!B$12:G$12)+Results!$E$5*H266</f>
        <v>46.100219551863518</v>
      </c>
      <c r="J266" s="10">
        <f ca="1">SUMPRODUCT($A266:$F266,Results!$B$15:$G$15)</f>
        <v>-5.2634857805928874</v>
      </c>
      <c r="K266" s="10">
        <f ca="1">SUMPRODUCT($A266:$F266,Results!$B$16:$G$16)</f>
        <v>-3.5745025401047168</v>
      </c>
      <c r="L266" s="10">
        <f ca="1">SUMPRODUCT($A266:$F266,Results!$B$17:$G$17)</f>
        <v>9.7700553799106409</v>
      </c>
      <c r="M266" s="10">
        <f ca="1">SUMPRODUCT($A266:$F266,Results!$B$18:$G$18)</f>
        <v>5.6312169321032242</v>
      </c>
      <c r="N266" s="10">
        <f ca="1">SUMPRODUCT($A266:$F266,Results!$B$19:$G$19)</f>
        <v>-2.0669936225887637</v>
      </c>
      <c r="O266" s="10">
        <f ca="1">SUMPRODUCT($A266:$F266,Results!$B$20:$G$20)</f>
        <v>-5.7806099192969267</v>
      </c>
      <c r="P266" s="10" cm="1">
        <f t="array" aca="1" ref="P266" ca="1">SUMPRODUCT(J266:O266,TRANSPOSE(BL$20:BL$25))+$AD$20-$BL$27</f>
        <v>40.102137801508427</v>
      </c>
      <c r="Q266" s="10" cm="1">
        <f t="array" aca="1" ref="Q266" ca="1">SUMPRODUCT(J266:O266,TRANSPOSE(ES$20:ES$25))+$AD$20-$ES$27</f>
        <v>39.907205304981261</v>
      </c>
      <c r="R266" s="10">
        <f ca="1">I266-Results!$E$5*H266</f>
        <v>39.433929649478983</v>
      </c>
      <c r="S266" s="10" cm="1">
        <f t="array" aca="1" ref="S266" ca="1">SUMPRODUCT(J266:O266,TRANSPOSE(AR$28:AR$33))+$AD$20-$AC$26</f>
        <v>46.583660522207516</v>
      </c>
      <c r="T266" s="10">
        <f ca="1">SUMPRODUCT(J266:O266,Results!K$9:P$9)</f>
        <v>39.136074388420766</v>
      </c>
      <c r="U266" s="10">
        <f ca="1">SUMPRODUCT(J266:O266,Results!K$9:P$9)+$AD$20-$AC$31</f>
        <v>39.12119882990963</v>
      </c>
      <c r="V266" s="10">
        <f t="shared" ca="1" si="113"/>
        <v>5.9980817503550909</v>
      </c>
      <c r="W266" s="10">
        <f t="shared" ca="1" si="114"/>
        <v>6.1930142468822567</v>
      </c>
      <c r="X266" s="10">
        <f t="shared" ca="1" si="115"/>
        <v>6.6662899023845341</v>
      </c>
      <c r="Y266" s="10">
        <f t="shared" ca="1" si="116"/>
        <v>-0.4834409703439988</v>
      </c>
      <c r="Z266" s="10">
        <f t="shared" ca="1" si="117"/>
        <v>46.376890313567209</v>
      </c>
      <c r="AA266" s="10">
        <f t="shared" ca="1" si="118"/>
        <v>6.9790207219538871</v>
      </c>
    </row>
    <row r="267" spans="1:27">
      <c r="A267" s="6">
        <f ca="1">LN((RAND()^(-Results!$E$4))-1)</f>
        <v>1.6546403408709636</v>
      </c>
      <c r="B267" s="6">
        <f ca="1">LN((RAND()^(-Results!$E$4))-1)</f>
        <v>0.75622215566102935</v>
      </c>
      <c r="C267" s="6">
        <f ca="1">LN((RAND()^(-Results!$E$4))-1)</f>
        <v>1.1853804675251216</v>
      </c>
      <c r="D267" s="6">
        <f ca="1">LN((RAND()^(-Results!$E$4))-1)</f>
        <v>0.24558328971028454</v>
      </c>
      <c r="E267" s="6">
        <f ca="1">LN((RAND()^(-Results!$E$4))-1)</f>
        <v>1.7966246768698475</v>
      </c>
      <c r="F267" s="6">
        <f ca="1">LN((RAND()^(-Results!$E$4))-1)</f>
        <v>0.3349784083284289</v>
      </c>
      <c r="G267" s="6">
        <f ca="1">LN((RAND()^(-Results!$E$4))-1)</f>
        <v>4.9828563635341983E-3</v>
      </c>
      <c r="H267" s="6">
        <f t="shared" ca="1" si="112"/>
        <v>-0.13198551130625721</v>
      </c>
      <c r="I267" s="10">
        <f ca="1">SUMPRODUCT(J267:O267,Results!B$12:G$12)+Results!$E$5*H267</f>
        <v>-44.418868056921468</v>
      </c>
      <c r="J267" s="10">
        <f ca="1">SUMPRODUCT($A267:$F267,Results!$B$15:$G$15)</f>
        <v>8.4513788280162476</v>
      </c>
      <c r="K267" s="10">
        <f ca="1">SUMPRODUCT($A267:$F267,Results!$B$16:$G$16)</f>
        <v>3.2072720933965315</v>
      </c>
      <c r="L267" s="10">
        <f ca="1">SUMPRODUCT($A267:$F267,Results!$B$17:$G$17)</f>
        <v>-4.781020177838009</v>
      </c>
      <c r="M267" s="10">
        <f ca="1">SUMPRODUCT($A267:$F267,Results!$B$18:$G$18)</f>
        <v>0.57717251713062678</v>
      </c>
      <c r="N267" s="10">
        <f ca="1">SUMPRODUCT($A267:$F267,Results!$B$19:$G$19)</f>
        <v>-8.9462392293307396</v>
      </c>
      <c r="O267" s="10">
        <f ca="1">SUMPRODUCT($A267:$F267,Results!$B$20:$G$20)</f>
        <v>2.5680788149101019</v>
      </c>
      <c r="P267" s="10" cm="1">
        <f t="array" aca="1" ref="P267" ca="1">SUMPRODUCT(J267:O267,TRANSPOSE(BL$20:BL$25))+$AD$20-$BL$27</f>
        <v>-44.61549801330996</v>
      </c>
      <c r="Q267" s="10" cm="1">
        <f t="array" aca="1" ref="Q267" ca="1">SUMPRODUCT(J267:O267,TRANSPOSE(ES$20:ES$25))+$AD$20-$ES$27</f>
        <v>-44.483502714357492</v>
      </c>
      <c r="R267" s="10">
        <f ca="1">I267-Results!$E$5*H267</f>
        <v>-43.890926011696436</v>
      </c>
      <c r="S267" s="10" cm="1">
        <f t="array" aca="1" ref="S267" ca="1">SUMPRODUCT(J267:O267,TRANSPOSE(AR$28:AR$33))+$AD$20-$AC$26</f>
        <v>-39.135383735872644</v>
      </c>
      <c r="T267" s="10">
        <f ca="1">SUMPRODUCT(J267:O267,Results!K$9:P$9)</f>
        <v>-44.125208584261486</v>
      </c>
      <c r="U267" s="10">
        <f ca="1">SUMPRODUCT(J267:O267,Results!K$9:P$9)+$AD$20-$AC$31</f>
        <v>-44.140084142772622</v>
      </c>
      <c r="V267" s="10">
        <f t="shared" ca="1" si="113"/>
        <v>0.19662995638849168</v>
      </c>
      <c r="W267" s="10">
        <f t="shared" ca="1" si="114"/>
        <v>6.4634657436023701E-2</v>
      </c>
      <c r="X267" s="10">
        <f t="shared" ca="1" si="115"/>
        <v>-0.52794204522503207</v>
      </c>
      <c r="Y267" s="10">
        <f t="shared" ca="1" si="116"/>
        <v>-5.2834843210488245</v>
      </c>
      <c r="Z267" s="10">
        <f t="shared" ca="1" si="117"/>
        <v>-44.142197295217777</v>
      </c>
      <c r="AA267" s="10">
        <f t="shared" ca="1" si="118"/>
        <v>-0.27878391414884618</v>
      </c>
    </row>
    <row r="268" spans="1:27">
      <c r="A268" s="6">
        <f ca="1">LN((RAND()^(-Results!$E$4))-1)</f>
        <v>-3.2646463705924651</v>
      </c>
      <c r="B268" s="6">
        <f ca="1">LN((RAND()^(-Results!$E$4))-1)</f>
        <v>-4.9412026307055282E-2</v>
      </c>
      <c r="C268" s="6">
        <f ca="1">LN((RAND()^(-Results!$E$4))-1)</f>
        <v>-0.66339120938035312</v>
      </c>
      <c r="D268" s="6">
        <f ca="1">LN((RAND()^(-Results!$E$4))-1)</f>
        <v>3.0897893164128609</v>
      </c>
      <c r="E268" s="6">
        <f ca="1">LN((RAND()^(-Results!$E$4))-1)</f>
        <v>-0.73847988979670809</v>
      </c>
      <c r="F268" s="6">
        <f ca="1">LN((RAND()^(-Results!$E$4))-1)</f>
        <v>1.2650784833898827</v>
      </c>
      <c r="G268" s="6">
        <f ca="1">LN((RAND()^(-Results!$E$4))-1)</f>
        <v>2.4682543359790219</v>
      </c>
      <c r="H268" s="6">
        <f t="shared" ca="1" si="112"/>
        <v>2.3312859683092304</v>
      </c>
      <c r="I268" s="10">
        <f ca="1">SUMPRODUCT(J268:O268,Results!B$12:G$12)+Results!$E$5*H268</f>
        <v>7.5540129159238516</v>
      </c>
      <c r="J268" s="10">
        <f ca="1">SUMPRODUCT($A268:$F268,Results!$B$15:$G$15)</f>
        <v>-6.8260445347006247</v>
      </c>
      <c r="K268" s="10">
        <f ca="1">SUMPRODUCT($A268:$F268,Results!$B$16:$G$16)</f>
        <v>3.8961012378215498</v>
      </c>
      <c r="L268" s="10">
        <f ca="1">SUMPRODUCT($A268:$F268,Results!$B$17:$G$17)</f>
        <v>-2.1179320306120899</v>
      </c>
      <c r="M268" s="10">
        <f ca="1">SUMPRODUCT($A268:$F268,Results!$B$18:$G$18)</f>
        <v>-2.3405472071629583</v>
      </c>
      <c r="N268" s="10">
        <f ca="1">SUMPRODUCT($A268:$F268,Results!$B$19:$G$19)</f>
        <v>-0.12975898886729442</v>
      </c>
      <c r="O268" s="10">
        <f ca="1">SUMPRODUCT($A268:$F268,Results!$B$20:$G$20)</f>
        <v>3.2947771609698338</v>
      </c>
      <c r="P268" s="10" cm="1">
        <f t="array" aca="1" ref="P268" ca="1">SUMPRODUCT(J268:O268,TRANSPOSE(BL$20:BL$25))+$AD$20-$BL$27</f>
        <v>0.52902902555689624</v>
      </c>
      <c r="Q268" s="10" cm="1">
        <f t="array" aca="1" ref="Q268" ca="1">SUMPRODUCT(J268:O268,TRANSPOSE(ES$20:ES$25))+$AD$20-$ES$27</f>
        <v>0.41178194356153841</v>
      </c>
      <c r="R268" s="10">
        <f ca="1">I268-Results!$E$5*H268</f>
        <v>-1.77113095731307</v>
      </c>
      <c r="S268" s="10" cm="1">
        <f t="array" aca="1" ref="S268" ca="1">SUMPRODUCT(J268:O268,TRANSPOSE(AR$28:AR$33))+$AD$20-$AC$26</f>
        <v>-11.278754802532946</v>
      </c>
      <c r="T268" s="10">
        <f ca="1">SUMPRODUCT(J268:O268,Results!K$9:P$9)</f>
        <v>-0.9481289036032301</v>
      </c>
      <c r="U268" s="10">
        <f ca="1">SUMPRODUCT(J268:O268,Results!K$9:P$9)+$AD$20-$AC$31</f>
        <v>-0.96300446211436552</v>
      </c>
      <c r="V268" s="10">
        <f t="shared" ca="1" si="113"/>
        <v>7.024983890366955</v>
      </c>
      <c r="W268" s="10">
        <f t="shared" ca="1" si="114"/>
        <v>7.142230972362313</v>
      </c>
      <c r="X268" s="10">
        <f t="shared" ca="1" si="115"/>
        <v>9.3251438732369216</v>
      </c>
      <c r="Y268" s="10">
        <f t="shared" ca="1" si="116"/>
        <v>18.832767718456797</v>
      </c>
      <c r="Z268" s="10">
        <f t="shared" ca="1" si="117"/>
        <v>7.830683677627543</v>
      </c>
      <c r="AA268" s="10">
        <f t="shared" ca="1" si="118"/>
        <v>8.5170173780382168</v>
      </c>
    </row>
    <row r="269" spans="1:27">
      <c r="A269" s="6">
        <f ca="1">LN((RAND()^(-Results!$E$4))-1)</f>
        <v>-2.845287197214396E-3</v>
      </c>
      <c r="B269" s="6">
        <f ca="1">LN((RAND()^(-Results!$E$4))-1)</f>
        <v>0.73429436688753469</v>
      </c>
      <c r="C269" s="6">
        <f ca="1">LN((RAND()^(-Results!$E$4))-1)</f>
        <v>-1.8006669843548424</v>
      </c>
      <c r="D269" s="6">
        <f ca="1">LN((RAND()^(-Results!$E$4))-1)</f>
        <v>0.80523519979307101</v>
      </c>
      <c r="E269" s="6">
        <f ca="1">LN((RAND()^(-Results!$E$4))-1)</f>
        <v>-1.650301551384143</v>
      </c>
      <c r="F269" s="6">
        <f ca="1">LN((RAND()^(-Results!$E$4))-1)</f>
        <v>-1.6818882002631714</v>
      </c>
      <c r="G269" s="6">
        <f ca="1">LN((RAND()^(-Results!$E$4))-1)</f>
        <v>2.5863017377164867</v>
      </c>
      <c r="H269" s="6">
        <f t="shared" ca="1" si="112"/>
        <v>2.4493333700466953</v>
      </c>
      <c r="I269" s="10">
        <f ca="1">SUMPRODUCT(J269:O269,Results!B$12:G$12)+Results!$E$5*H269</f>
        <v>10.595680462679745</v>
      </c>
      <c r="J269" s="10">
        <f ca="1">SUMPRODUCT($A269:$F269,Results!$B$15:$G$15)</f>
        <v>-0.29054339785639105</v>
      </c>
      <c r="K269" s="10">
        <f ca="1">SUMPRODUCT($A269:$F269,Results!$B$16:$G$16)</f>
        <v>-0.96093682830310767</v>
      </c>
      <c r="L269" s="10">
        <f ca="1">SUMPRODUCT($A269:$F269,Results!$B$17:$G$17)</f>
        <v>-3.2390564344401058</v>
      </c>
      <c r="M269" s="10">
        <f ca="1">SUMPRODUCT($A269:$F269,Results!$B$18:$G$18)</f>
        <v>-5.349613621294985</v>
      </c>
      <c r="N269" s="10">
        <f ca="1">SUMPRODUCT($A269:$F269,Results!$B$19:$G$19)</f>
        <v>9.5560215406323703</v>
      </c>
      <c r="O269" s="10">
        <f ca="1">SUMPRODUCT($A269:$F269,Results!$B$20:$G$20)</f>
        <v>3.1109524351669688</v>
      </c>
      <c r="P269" s="10" cm="1">
        <f t="array" aca="1" ref="P269" ca="1">SUMPRODUCT(J269:O269,TRANSPOSE(BL$20:BL$25))+$AD$20-$BL$27</f>
        <v>2.3235993814573423</v>
      </c>
      <c r="Q269" s="10" cm="1">
        <f t="array" aca="1" ref="Q269" ca="1">SUMPRODUCT(J269:O269,TRANSPOSE(ES$20:ES$25))+$AD$20-$ES$27</f>
        <v>1.3297200322979357</v>
      </c>
      <c r="R269" s="10">
        <f ca="1">I269-Results!$E$5*H269</f>
        <v>0.79834698249296387</v>
      </c>
      <c r="S269" s="10" cm="1">
        <f t="array" aca="1" ref="S269" ca="1">SUMPRODUCT(J269:O269,TRANSPOSE(AR$28:AR$33))+$AD$20-$AC$26</f>
        <v>-5.9457666607307011</v>
      </c>
      <c r="T269" s="10">
        <f ca="1">SUMPRODUCT(J269:O269,Results!K$9:P$9)</f>
        <v>0.9712890487375665</v>
      </c>
      <c r="U269" s="10">
        <f ca="1">SUMPRODUCT(J269:O269,Results!K$9:P$9)+$AD$20-$AC$31</f>
        <v>0.95641349022643107</v>
      </c>
      <c r="V269" s="10">
        <f t="shared" ca="1" si="113"/>
        <v>8.272081081222403</v>
      </c>
      <c r="W269" s="10">
        <f t="shared" ca="1" si="114"/>
        <v>9.2659604303818099</v>
      </c>
      <c r="X269" s="10">
        <f t="shared" ca="1" si="115"/>
        <v>9.7973334801867811</v>
      </c>
      <c r="Y269" s="10">
        <f t="shared" ca="1" si="116"/>
        <v>16.541447123410446</v>
      </c>
      <c r="Z269" s="10">
        <f t="shared" ca="1" si="117"/>
        <v>10.872351224383436</v>
      </c>
      <c r="AA269" s="10">
        <f t="shared" ca="1" si="118"/>
        <v>9.6392669724533135</v>
      </c>
    </row>
    <row r="270" spans="1:27">
      <c r="A270" s="6">
        <f ca="1">LN((RAND()^(-Results!$E$4))-1)</f>
        <v>0.7226188563498428</v>
      </c>
      <c r="B270" s="6">
        <f ca="1">LN((RAND()^(-Results!$E$4))-1)</f>
        <v>-0.47062350789658058</v>
      </c>
      <c r="C270" s="6">
        <f ca="1">LN((RAND()^(-Results!$E$4))-1)</f>
        <v>-0.97055825198794676</v>
      </c>
      <c r="D270" s="6">
        <f ca="1">LN((RAND()^(-Results!$E$4))-1)</f>
        <v>-0.12715989394233734</v>
      </c>
      <c r="E270" s="6">
        <f ca="1">LN((RAND()^(-Results!$E$4))-1)</f>
        <v>-5.7693372810123877</v>
      </c>
      <c r="F270" s="6">
        <f ca="1">LN((RAND()^(-Results!$E$4))-1)</f>
        <v>-2.2773358635045384</v>
      </c>
      <c r="G270" s="6">
        <f ca="1">LN((RAND()^(-Results!$E$4))-1)</f>
        <v>-0.87244065133796866</v>
      </c>
      <c r="H270" s="6">
        <f t="shared" ca="1" si="112"/>
        <v>-1.00940901900776</v>
      </c>
      <c r="I270" s="10">
        <f ca="1">SUMPRODUCT(J270:O270,Results!B$12:G$12)+Results!$E$5*H270</f>
        <v>60.954569785311413</v>
      </c>
      <c r="J270" s="10">
        <f ca="1">SUMPRODUCT($A270:$F270,Results!$B$15:$G$15)</f>
        <v>3.6350832046548458</v>
      </c>
      <c r="K270" s="10">
        <f ca="1">SUMPRODUCT($A270:$F270,Results!$B$16:$G$16)</f>
        <v>-6.5698295145918308</v>
      </c>
      <c r="L270" s="10">
        <f ca="1">SUMPRODUCT($A270:$F270,Results!$B$17:$G$17)</f>
        <v>5.2783312845245014</v>
      </c>
      <c r="M270" s="10">
        <f ca="1">SUMPRODUCT($A270:$F270,Results!$B$18:$G$18)</f>
        <v>-13.263451023314969</v>
      </c>
      <c r="N270" s="10">
        <f ca="1">SUMPRODUCT($A270:$F270,Results!$B$19:$G$19)</f>
        <v>32.764463852055407</v>
      </c>
      <c r="O270" s="10">
        <f ca="1">SUMPRODUCT($A270:$F270,Results!$B$20:$G$20)</f>
        <v>-2.1616172235520059</v>
      </c>
      <c r="P270" s="10" cm="1">
        <f t="array" aca="1" ref="P270" ca="1">SUMPRODUCT(J270:O270,TRANSPOSE(BL$20:BL$25))+$AD$20-$BL$27</f>
        <v>65.155444942126337</v>
      </c>
      <c r="Q270" s="10" cm="1">
        <f t="array" aca="1" ref="Q270" ca="1">SUMPRODUCT(J270:O270,TRANSPOSE(ES$20:ES$25))+$AD$20-$ES$27</f>
        <v>64.634472046105856</v>
      </c>
      <c r="R270" s="10">
        <f ca="1">I270-Results!$E$5*H270</f>
        <v>64.992205861342455</v>
      </c>
      <c r="S270" s="10" cm="1">
        <f t="array" aca="1" ref="S270" ca="1">SUMPRODUCT(J270:O270,TRANSPOSE(AR$28:AR$33))+$AD$20-$AC$26</f>
        <v>46.189244550501016</v>
      </c>
      <c r="T270" s="10">
        <f ca="1">SUMPRODUCT(J270:O270,Results!K$9:P$9)</f>
        <v>64.563859294540251</v>
      </c>
      <c r="U270" s="10">
        <f ca="1">SUMPRODUCT(J270:O270,Results!K$9:P$9)+$AD$20-$AC$31</f>
        <v>64.548983736029115</v>
      </c>
      <c r="V270" s="10">
        <f t="shared" ca="1" si="113"/>
        <v>-4.2008751568149236</v>
      </c>
      <c r="W270" s="10">
        <f t="shared" ca="1" si="114"/>
        <v>-3.6799022607944423</v>
      </c>
      <c r="X270" s="10">
        <f t="shared" ca="1" si="115"/>
        <v>-4.0376360760310419</v>
      </c>
      <c r="Y270" s="10">
        <f t="shared" ca="1" si="116"/>
        <v>14.765325234810398</v>
      </c>
      <c r="Z270" s="10">
        <f t="shared" ca="1" si="117"/>
        <v>61.231240547015105</v>
      </c>
      <c r="AA270" s="10">
        <f t="shared" ca="1" si="118"/>
        <v>-3.5944139507177013</v>
      </c>
    </row>
    <row r="271" spans="1:27">
      <c r="A271" s="6">
        <f ca="1">LN((RAND()^(-Results!$E$4))-1)</f>
        <v>2.0922764199154908</v>
      </c>
      <c r="B271" s="6">
        <f ca="1">LN((RAND()^(-Results!$E$4))-1)</f>
        <v>-0.99209846951601832</v>
      </c>
      <c r="C271" s="6">
        <f ca="1">LN((RAND()^(-Results!$E$4))-1)</f>
        <v>-1.1532856963085336</v>
      </c>
      <c r="D271" s="6">
        <f ca="1">LN((RAND()^(-Results!$E$4))-1)</f>
        <v>-0.39357301737342165</v>
      </c>
      <c r="E271" s="6">
        <f ca="1">LN((RAND()^(-Results!$E$4))-1)</f>
        <v>-1.271839846179895</v>
      </c>
      <c r="F271" s="6">
        <f ca="1">LN((RAND()^(-Results!$E$4))-1)</f>
        <v>-4.0412553309574266E-2</v>
      </c>
      <c r="G271" s="6">
        <f ca="1">LN((RAND()^(-Results!$E$4))-1)</f>
        <v>6.9342980944051974E-2</v>
      </c>
      <c r="H271" s="6">
        <f t="shared" ca="1" si="112"/>
        <v>-6.762538672573945E-2</v>
      </c>
      <c r="I271" s="10">
        <f ca="1">SUMPRODUCT(J271:O271,Results!B$12:G$12)+Results!$E$5*H271</f>
        <v>-4.4130199936621972</v>
      </c>
      <c r="J271" s="10">
        <f ca="1">SUMPRODUCT($A271:$F271,Results!$B$15:$G$15)</f>
        <v>3.7957227465032437</v>
      </c>
      <c r="K271" s="10">
        <f ca="1">SUMPRODUCT($A271:$F271,Results!$B$16:$G$16)</f>
        <v>-1.7401951884522615</v>
      </c>
      <c r="L271" s="10">
        <f ca="1">SUMPRODUCT($A271:$F271,Results!$B$17:$G$17)</f>
        <v>-4.0597306635299706</v>
      </c>
      <c r="M271" s="10">
        <f ca="1">SUMPRODUCT($A271:$F271,Results!$B$18:$G$18)</f>
        <v>-4.7470715426223657</v>
      </c>
      <c r="N271" s="10">
        <f ca="1">SUMPRODUCT($A271:$F271,Results!$B$19:$G$19)</f>
        <v>7.9582256132442506</v>
      </c>
      <c r="O271" s="10">
        <f ca="1">SUMPRODUCT($A271:$F271,Results!$B$20:$G$20)</f>
        <v>0.28920162382166742</v>
      </c>
      <c r="P271" s="10" cm="1">
        <f t="array" aca="1" ref="P271" ca="1">SUMPRODUCT(J271:O271,TRANSPOSE(BL$20:BL$25))+$AD$20-$BL$27</f>
        <v>-5.748915869453799</v>
      </c>
      <c r="Q271" s="10" cm="1">
        <f t="array" aca="1" ref="Q271" ca="1">SUMPRODUCT(J271:O271,TRANSPOSE(ES$20:ES$25))+$AD$20-$ES$27</f>
        <v>-5.1427817543309269</v>
      </c>
      <c r="R271" s="10">
        <f ca="1">I271-Results!$E$5*H271</f>
        <v>-4.1425184467592393</v>
      </c>
      <c r="S271" s="10" cm="1">
        <f t="array" aca="1" ref="S271" ca="1">SUMPRODUCT(J271:O271,TRANSPOSE(AR$28:AR$33))+$AD$20-$AC$26</f>
        <v>-5.2716253852020447</v>
      </c>
      <c r="T271" s="10">
        <f ca="1">SUMPRODUCT(J271:O271,Results!K$9:P$9)</f>
        <v>-4.0950521815618286</v>
      </c>
      <c r="U271" s="10">
        <f ca="1">SUMPRODUCT(J271:O271,Results!K$9:P$9)+$AD$20-$AC$31</f>
        <v>-4.1099277400729637</v>
      </c>
      <c r="V271" s="10">
        <f t="shared" ca="1" si="113"/>
        <v>1.3358958757916017</v>
      </c>
      <c r="W271" s="10">
        <f t="shared" ca="1" si="114"/>
        <v>0.72976176066872966</v>
      </c>
      <c r="X271" s="10">
        <f t="shared" ca="1" si="115"/>
        <v>-0.27050154690295791</v>
      </c>
      <c r="Y271" s="10">
        <f t="shared" ca="1" si="116"/>
        <v>0.8586053915398475</v>
      </c>
      <c r="Z271" s="10">
        <f t="shared" ca="1" si="117"/>
        <v>-4.1363492319585058</v>
      </c>
      <c r="AA271" s="10">
        <f t="shared" ca="1" si="118"/>
        <v>-0.30309225358923353</v>
      </c>
    </row>
    <row r="272" spans="1:27">
      <c r="A272" s="6">
        <f ca="1">LN((RAND()^(-Results!$E$4))-1)</f>
        <v>0.97132795185135623</v>
      </c>
      <c r="B272" s="6">
        <f ca="1">LN((RAND()^(-Results!$E$4))-1)</f>
        <v>0.318873005203753</v>
      </c>
      <c r="C272" s="6">
        <f ca="1">LN((RAND()^(-Results!$E$4))-1)</f>
        <v>-3.1705291340167698</v>
      </c>
      <c r="D272" s="6">
        <f ca="1">LN((RAND()^(-Results!$E$4))-1)</f>
        <v>0.66098513296813888</v>
      </c>
      <c r="E272" s="6">
        <f ca="1">LN((RAND()^(-Results!$E$4))-1)</f>
        <v>2.1749066655263785</v>
      </c>
      <c r="F272" s="6">
        <f ca="1">LN((RAND()^(-Results!$E$4))-1)</f>
        <v>-0.91890288003428588</v>
      </c>
      <c r="G272" s="6">
        <f ca="1">LN((RAND()^(-Results!$E$4))-1)</f>
        <v>2.0594264649436695</v>
      </c>
      <c r="H272" s="6">
        <f t="shared" ca="1" si="112"/>
        <v>1.9224580972738781</v>
      </c>
      <c r="I272" s="10">
        <f ca="1">SUMPRODUCT(J272:O272,Results!B$12:G$12)+Results!$E$5*H272</f>
        <v>-54.642484079821344</v>
      </c>
      <c r="J272" s="10">
        <f ca="1">SUMPRODUCT($A272:$F272,Results!$B$15:$G$15)</f>
        <v>-2.8764019734375275</v>
      </c>
      <c r="K272" s="10">
        <f ca="1">SUMPRODUCT($A272:$F272,Results!$B$16:$G$16)</f>
        <v>1.5573588659638102</v>
      </c>
      <c r="L272" s="10">
        <f ca="1">SUMPRODUCT($A272:$F272,Results!$B$17:$G$17)</f>
        <v>-13.417949468373035</v>
      </c>
      <c r="M272" s="10">
        <f ca="1">SUMPRODUCT($A272:$F272,Results!$B$18:$G$18)</f>
        <v>2.2515199700250084</v>
      </c>
      <c r="N272" s="10">
        <f ca="1">SUMPRODUCT($A272:$F272,Results!$B$19:$G$19)</f>
        <v>-11.162915586052483</v>
      </c>
      <c r="O272" s="10">
        <f ca="1">SUMPRODUCT($A272:$F272,Results!$B$20:$G$20)</f>
        <v>6.0662713033468636</v>
      </c>
      <c r="P272" s="10" cm="1">
        <f t="array" aca="1" ref="P272" ca="1">SUMPRODUCT(J272:O272,TRANSPOSE(BL$20:BL$25))+$AD$20-$BL$27</f>
        <v>-61.349612443173442</v>
      </c>
      <c r="Q272" s="10" cm="1">
        <f t="array" aca="1" ref="Q272" ca="1">SUMPRODUCT(J272:O272,TRANSPOSE(ES$20:ES$25))+$AD$20-$ES$27</f>
        <v>-61.974240069063001</v>
      </c>
      <c r="R272" s="10">
        <f ca="1">I272-Results!$E$5*H272</f>
        <v>-62.332316468916858</v>
      </c>
      <c r="S272" s="10" cm="1">
        <f t="array" aca="1" ref="S272" ca="1">SUMPRODUCT(J272:O272,TRANSPOSE(AR$28:AR$33))+$AD$20-$AC$26</f>
        <v>-50.206827330463092</v>
      </c>
      <c r="T272" s="10">
        <f ca="1">SUMPRODUCT(J272:O272,Results!K$9:P$9)</f>
        <v>-61.556152289952237</v>
      </c>
      <c r="U272" s="10">
        <f ca="1">SUMPRODUCT(J272:O272,Results!K$9:P$9)+$AD$20-$AC$31</f>
        <v>-61.571027848463373</v>
      </c>
      <c r="V272" s="10">
        <f t="shared" ca="1" si="113"/>
        <v>6.7071283633520977</v>
      </c>
      <c r="W272" s="10">
        <f t="shared" ca="1" si="114"/>
        <v>7.3317559892416568</v>
      </c>
      <c r="X272" s="10">
        <f t="shared" ca="1" si="115"/>
        <v>7.689832389095514</v>
      </c>
      <c r="Y272" s="10">
        <f t="shared" ca="1" si="116"/>
        <v>-4.4356567493582517</v>
      </c>
      <c r="Z272" s="10">
        <f t="shared" ca="1" si="117"/>
        <v>-54.365813318117652</v>
      </c>
      <c r="AA272" s="10">
        <f t="shared" ca="1" si="118"/>
        <v>6.9285437686420295</v>
      </c>
    </row>
    <row r="273" spans="1:27">
      <c r="A273" s="6">
        <f ca="1">LN((RAND()^(-Results!$E$4))-1)</f>
        <v>1.5708948061579515</v>
      </c>
      <c r="B273" s="6">
        <f ca="1">LN((RAND()^(-Results!$E$4))-1)</f>
        <v>-0.54656686403256427</v>
      </c>
      <c r="C273" s="6">
        <f ca="1">LN((RAND()^(-Results!$E$4))-1)</f>
        <v>0.92771529149192289</v>
      </c>
      <c r="D273" s="6">
        <f ca="1">LN((RAND()^(-Results!$E$4))-1)</f>
        <v>0.20442221711048067</v>
      </c>
      <c r="E273" s="6">
        <f ca="1">LN((RAND()^(-Results!$E$4))-1)</f>
        <v>1.6616177575156661</v>
      </c>
      <c r="F273" s="6">
        <f ca="1">LN((RAND()^(-Results!$E$4))-1)</f>
        <v>0.81051988599602187</v>
      </c>
      <c r="G273" s="6">
        <f ca="1">LN((RAND()^(-Results!$E$4))-1)</f>
        <v>-0.60286523940683001</v>
      </c>
      <c r="H273" s="6">
        <f t="shared" ca="1" si="112"/>
        <v>-0.73983360707662138</v>
      </c>
      <c r="I273" s="10">
        <f ca="1">SUMPRODUCT(J273:O273,Results!B$12:G$12)+Results!$E$5*H273</f>
        <v>-42.550027681158546</v>
      </c>
      <c r="J273" s="10">
        <f ca="1">SUMPRODUCT($A273:$F273,Results!$B$15:$G$15)</f>
        <v>6.337389979675657</v>
      </c>
      <c r="K273" s="10">
        <f ca="1">SUMPRODUCT($A273:$F273,Results!$B$16:$G$16)</f>
        <v>1.6283578067698072</v>
      </c>
      <c r="L273" s="10">
        <f ca="1">SUMPRODUCT($A273:$F273,Results!$B$17:$G$17)</f>
        <v>-5.1866263959003911</v>
      </c>
      <c r="M273" s="10">
        <f ca="1">SUMPRODUCT($A273:$F273,Results!$B$18:$G$18)</f>
        <v>1.2675965171191914</v>
      </c>
      <c r="N273" s="10">
        <f ca="1">SUMPRODUCT($A273:$F273,Results!$B$19:$G$19)</f>
        <v>-8.9178323894643476</v>
      </c>
      <c r="O273" s="10">
        <f ca="1">SUMPRODUCT($A273:$F273,Results!$B$20:$G$20)</f>
        <v>0.88094013752239575</v>
      </c>
      <c r="P273" s="10" cm="1">
        <f t="array" aca="1" ref="P273" ca="1">SUMPRODUCT(J273:O273,TRANSPOSE(BL$20:BL$25))+$AD$20-$BL$27</f>
        <v>-40.915882694927021</v>
      </c>
      <c r="Q273" s="10" cm="1">
        <f t="array" aca="1" ref="Q273" ca="1">SUMPRODUCT(J273:O273,TRANSPOSE(ES$20:ES$25))+$AD$20-$ES$27</f>
        <v>-40.223386205467634</v>
      </c>
      <c r="R273" s="10">
        <f ca="1">I273-Results!$E$5*H273</f>
        <v>-39.590693252852063</v>
      </c>
      <c r="S273" s="10" cm="1">
        <f t="array" aca="1" ref="S273" ca="1">SUMPRODUCT(J273:O273,TRANSPOSE(AR$28:AR$33))+$AD$20-$AC$26</f>
        <v>-30.357445839307303</v>
      </c>
      <c r="T273" s="10">
        <f ca="1">SUMPRODUCT(J273:O273,Results!K$9:P$9)</f>
        <v>-39.618183255019545</v>
      </c>
      <c r="U273" s="10">
        <f ca="1">SUMPRODUCT(J273:O273,Results!K$9:P$9)+$AD$20-$AC$31</f>
        <v>-39.633058813530681</v>
      </c>
      <c r="V273" s="10">
        <f t="shared" ca="1" si="113"/>
        <v>-1.6341449862315258</v>
      </c>
      <c r="W273" s="10">
        <f t="shared" ca="1" si="114"/>
        <v>-2.3266414756909128</v>
      </c>
      <c r="X273" s="10">
        <f t="shared" ca="1" si="115"/>
        <v>-2.9593344283064837</v>
      </c>
      <c r="Y273" s="10">
        <f t="shared" ca="1" si="116"/>
        <v>-12.192581841851243</v>
      </c>
      <c r="Z273" s="10">
        <f t="shared" ca="1" si="117"/>
        <v>-42.273356919454855</v>
      </c>
      <c r="AA273" s="10">
        <f t="shared" ca="1" si="118"/>
        <v>-2.9169688676278653</v>
      </c>
    </row>
    <row r="274" spans="1:27">
      <c r="A274" s="6">
        <f ca="1">LN((RAND()^(-Results!$E$4))-1)</f>
        <v>1.5396699958263376</v>
      </c>
      <c r="B274" s="6">
        <f ca="1">LN((RAND()^(-Results!$E$4))-1)</f>
        <v>1.5313980851173301</v>
      </c>
      <c r="C274" s="6">
        <f ca="1">LN((RAND()^(-Results!$E$4))-1)</f>
        <v>1.0354194582222453</v>
      </c>
      <c r="D274" s="6">
        <f ca="1">LN((RAND()^(-Results!$E$4))-1)</f>
        <v>0.2235203994882792</v>
      </c>
      <c r="E274" s="6">
        <f ca="1">LN((RAND()^(-Results!$E$4))-1)</f>
        <v>-0.68190528634906966</v>
      </c>
      <c r="F274" s="6">
        <f ca="1">LN((RAND()^(-Results!$E$4))-1)</f>
        <v>4.1786646642033523</v>
      </c>
      <c r="G274" s="6">
        <f ca="1">LN((RAND()^(-Results!$E$4))-1)</f>
        <v>1.7628382198567398</v>
      </c>
      <c r="H274" s="6">
        <f t="shared" ca="1" si="112"/>
        <v>1.6258698521869483</v>
      </c>
      <c r="I274" s="10">
        <f ca="1">SUMPRODUCT(J274:O274,Results!B$12:G$12)+Results!$E$5*H274</f>
        <v>1.2756313591008617</v>
      </c>
      <c r="J274" s="10">
        <f ca="1">SUMPRODUCT($A274:$F274,Results!$B$15:$G$15)</f>
        <v>7.9494815911884702</v>
      </c>
      <c r="K274" s="10">
        <f ca="1">SUMPRODUCT($A274:$F274,Results!$B$16:$G$16)</f>
        <v>9.9813394921898073</v>
      </c>
      <c r="L274" s="10">
        <f ca="1">SUMPRODUCT($A274:$F274,Results!$B$17:$G$17)</f>
        <v>0.25636695363869022</v>
      </c>
      <c r="M274" s="10">
        <f ca="1">SUMPRODUCT($A274:$F274,Results!$B$18:$G$18)</f>
        <v>-6.2987385512690164</v>
      </c>
      <c r="N274" s="10">
        <f ca="1">SUMPRODUCT($A274:$F274,Results!$B$19:$G$19)</f>
        <v>3.1255307913339223</v>
      </c>
      <c r="O274" s="10">
        <f ca="1">SUMPRODUCT($A274:$F274,Results!$B$20:$G$20)</f>
        <v>3.8310137030990683</v>
      </c>
      <c r="P274" s="10" cm="1">
        <f t="array" aca="1" ref="P274" ca="1">SUMPRODUCT(J274:O274,TRANSPOSE(BL$20:BL$25))+$AD$20-$BL$27</f>
        <v>-8.277475409117546</v>
      </c>
      <c r="Q274" s="10" cm="1">
        <f t="array" aca="1" ref="Q274" ca="1">SUMPRODUCT(J274:O274,TRANSPOSE(ES$20:ES$25))+$AD$20-$ES$27</f>
        <v>-6.6066476585344667</v>
      </c>
      <c r="R274" s="10">
        <f ca="1">I274-Results!$E$5*H274</f>
        <v>-5.2278480496469317</v>
      </c>
      <c r="S274" s="10" cm="1">
        <f t="array" aca="1" ref="S274" ca="1">SUMPRODUCT(J274:O274,TRANSPOSE(AR$28:AR$33))+$AD$20-$AC$26</f>
        <v>-33.272861342319089</v>
      </c>
      <c r="T274" s="10">
        <f ca="1">SUMPRODUCT(J274:O274,Results!K$9:P$9)</f>
        <v>-5.4311003969384322</v>
      </c>
      <c r="U274" s="10">
        <f ca="1">SUMPRODUCT(J274:O274,Results!K$9:P$9)+$AD$20-$AC$31</f>
        <v>-5.4459759554495673</v>
      </c>
      <c r="V274" s="10">
        <f t="shared" ca="1" si="113"/>
        <v>9.5531067682184077</v>
      </c>
      <c r="W274" s="10">
        <f t="shared" ca="1" si="114"/>
        <v>7.8822790176353283</v>
      </c>
      <c r="X274" s="10">
        <f t="shared" ca="1" si="115"/>
        <v>6.5034794087477934</v>
      </c>
      <c r="Y274" s="10">
        <f t="shared" ca="1" si="116"/>
        <v>34.548492701419953</v>
      </c>
      <c r="Z274" s="10">
        <f t="shared" ca="1" si="117"/>
        <v>1.5523021208045531</v>
      </c>
      <c r="AA274" s="10">
        <f t="shared" ca="1" si="118"/>
        <v>6.7216073145504289</v>
      </c>
    </row>
    <row r="275" spans="1:27">
      <c r="A275" s="6">
        <f ca="1">LN((RAND()^(-Results!$E$4))-1)</f>
        <v>2.838038989525888</v>
      </c>
      <c r="B275" s="6">
        <f ca="1">LN((RAND()^(-Results!$E$4))-1)</f>
        <v>-8.615656263358179E-2</v>
      </c>
      <c r="C275" s="6">
        <f ca="1">LN((RAND()^(-Results!$E$4))-1)</f>
        <v>1.7588364735967597</v>
      </c>
      <c r="D275" s="6">
        <f ca="1">LN((RAND()^(-Results!$E$4))-1)</f>
        <v>0.20177674852663297</v>
      </c>
      <c r="E275" s="6">
        <f ca="1">LN((RAND()^(-Results!$E$4))-1)</f>
        <v>1.5192333344138806</v>
      </c>
      <c r="F275" s="6">
        <f ca="1">LN((RAND()^(-Results!$E$4))-1)</f>
        <v>6.1785203801915725E-2</v>
      </c>
      <c r="G275" s="6">
        <f ca="1">LN((RAND()^(-Results!$E$4))-1)</f>
        <v>-1.7096555997317915E-2</v>
      </c>
      <c r="H275" s="6">
        <f t="shared" ca="1" si="112"/>
        <v>-0.15406492366710933</v>
      </c>
      <c r="I275" s="10">
        <f ca="1">SUMPRODUCT(J275:O275,Results!B$12:G$12)+Results!$E$5*H275</f>
        <v>-51.926036279672033</v>
      </c>
      <c r="J275" s="10">
        <f ca="1">SUMPRODUCT($A275:$F275,Results!$B$15:$G$15)</f>
        <v>13.36188901022085</v>
      </c>
      <c r="K275" s="10">
        <f ca="1">SUMPRODUCT($A275:$F275,Results!$B$16:$G$16)</f>
        <v>1.42004159921713</v>
      </c>
      <c r="L275" s="10">
        <f ca="1">SUMPRODUCT($A275:$F275,Results!$B$17:$G$17)</f>
        <v>-6.2922258567737659</v>
      </c>
      <c r="M275" s="10">
        <f ca="1">SUMPRODUCT($A275:$F275,Results!$B$18:$G$18)</f>
        <v>-1.124006833292597</v>
      </c>
      <c r="N275" s="10">
        <f ca="1">SUMPRODUCT($A275:$F275,Results!$B$19:$G$19)</f>
        <v>-6.9771140944911236</v>
      </c>
      <c r="O275" s="10">
        <f ca="1">SUMPRODUCT($A275:$F275,Results!$B$20:$G$20)</f>
        <v>1.5605817630466752</v>
      </c>
      <c r="P275" s="10" cm="1">
        <f t="array" aca="1" ref="P275" ca="1">SUMPRODUCT(J275:O275,TRANSPOSE(BL$20:BL$25))+$AD$20-$BL$27</f>
        <v>-52.830212683371535</v>
      </c>
      <c r="Q275" s="10" cm="1">
        <f t="array" aca="1" ref="Q275" ca="1">SUMPRODUCT(J275:O275,TRANSPOSE(ES$20:ES$25))+$AD$20-$ES$27</f>
        <v>-52.369328563337234</v>
      </c>
      <c r="R275" s="10">
        <f ca="1">I275-Results!$E$5*H275</f>
        <v>-51.309776585003597</v>
      </c>
      <c r="S275" s="10" cm="1">
        <f t="array" aca="1" ref="S275" ca="1">SUMPRODUCT(J275:O275,TRANSPOSE(AR$28:AR$33))+$AD$20-$AC$26</f>
        <v>-41.878283848158738</v>
      </c>
      <c r="T275" s="10">
        <f ca="1">SUMPRODUCT(J275:O275,Results!K$9:P$9)</f>
        <v>-51.705763880667817</v>
      </c>
      <c r="U275" s="10">
        <f ca="1">SUMPRODUCT(J275:O275,Results!K$9:P$9)+$AD$20-$AC$31</f>
        <v>-51.720639439178953</v>
      </c>
      <c r="V275" s="10">
        <f t="shared" ca="1" si="113"/>
        <v>0.90417640369950192</v>
      </c>
      <c r="W275" s="10">
        <f t="shared" ca="1" si="114"/>
        <v>0.44329228366520113</v>
      </c>
      <c r="X275" s="10">
        <f t="shared" ca="1" si="115"/>
        <v>-0.616259694668436</v>
      </c>
      <c r="Y275" s="10">
        <f t="shared" ca="1" si="116"/>
        <v>-10.047752431513295</v>
      </c>
      <c r="Z275" s="10">
        <f t="shared" ca="1" si="117"/>
        <v>-51.649365517968342</v>
      </c>
      <c r="AA275" s="10">
        <f t="shared" ca="1" si="118"/>
        <v>-0.20539684049307994</v>
      </c>
    </row>
    <row r="276" spans="1:27">
      <c r="A276" s="6">
        <f ca="1">LN((RAND()^(-Results!$E$4))-1)</f>
        <v>0.62234401082590751</v>
      </c>
      <c r="B276" s="6">
        <f ca="1">LN((RAND()^(-Results!$E$4))-1)</f>
        <v>-1.2808065767269161</v>
      </c>
      <c r="C276" s="6">
        <f ca="1">LN((RAND()^(-Results!$E$4))-1)</f>
        <v>-2.5582521630364958</v>
      </c>
      <c r="D276" s="6">
        <f ca="1">LN((RAND()^(-Results!$E$4))-1)</f>
        <v>-0.35877752222097625</v>
      </c>
      <c r="E276" s="6">
        <f ca="1">LN((RAND()^(-Results!$E$4))-1)</f>
        <v>-1.1019611337877049</v>
      </c>
      <c r="F276" s="6">
        <f ca="1">LN((RAND()^(-Results!$E$4))-1)</f>
        <v>-0.29362391199757348</v>
      </c>
      <c r="G276" s="6">
        <f ca="1">LN((RAND()^(-Results!$E$4))-1)</f>
        <v>2.4021430819203409</v>
      </c>
      <c r="H276" s="6">
        <f t="shared" ca="1" si="112"/>
        <v>2.2651747142505494</v>
      </c>
      <c r="I276" s="10">
        <f ca="1">SUMPRODUCT(J276:O276,Results!B$12:G$12)+Results!$E$5*H276</f>
        <v>14.934586599152208</v>
      </c>
      <c r="J276" s="10">
        <f ca="1">SUMPRODUCT($A276:$F276,Results!$B$15:$G$15)</f>
        <v>-4.6158108308720118</v>
      </c>
      <c r="K276" s="10">
        <f ca="1">SUMPRODUCT($A276:$F276,Results!$B$16:$G$16)</f>
        <v>-2.8133130445591874</v>
      </c>
      <c r="L276" s="10">
        <f ca="1">SUMPRODUCT($A276:$F276,Results!$B$17:$G$17)</f>
        <v>-3.8033190285214373</v>
      </c>
      <c r="M276" s="10">
        <f ca="1">SUMPRODUCT($A276:$F276,Results!$B$18:$G$18)</f>
        <v>-1.9456273366872596</v>
      </c>
      <c r="N276" s="10">
        <f ca="1">SUMPRODUCT($A276:$F276,Results!$B$19:$G$19)</f>
        <v>6.2527135129311793</v>
      </c>
      <c r="O276" s="10">
        <f ca="1">SUMPRODUCT($A276:$F276,Results!$B$20:$G$20)</f>
        <v>2.1035780766896342E-2</v>
      </c>
      <c r="P276" s="10" cm="1">
        <f t="array" aca="1" ref="P276" ca="1">SUMPRODUCT(J276:O276,TRANSPOSE(BL$20:BL$25))+$AD$20-$BL$27</f>
        <v>5.2972582682932918</v>
      </c>
      <c r="Q276" s="10" cm="1">
        <f t="array" aca="1" ref="Q276" ca="1">SUMPRODUCT(J276:O276,TRANSPOSE(ES$20:ES$25))+$AD$20-$ES$27</f>
        <v>5.5936318022928795</v>
      </c>
      <c r="R276" s="10">
        <f ca="1">I276-Results!$E$5*H276</f>
        <v>5.8738877421500106</v>
      </c>
      <c r="S276" s="10" cm="1">
        <f t="array" aca="1" ref="S276" ca="1">SUMPRODUCT(J276:O276,TRANSPOSE(AR$28:AR$33))+$AD$20-$AC$26</f>
        <v>7.4737490324252223</v>
      </c>
      <c r="T276" s="10">
        <f ca="1">SUMPRODUCT(J276:O276,Results!K$9:P$9)</f>
        <v>6.344064712551571</v>
      </c>
      <c r="U276" s="10">
        <f ca="1">SUMPRODUCT(J276:O276,Results!K$9:P$9)+$AD$20-$AC$31</f>
        <v>6.3291891540404359</v>
      </c>
      <c r="V276" s="10">
        <f t="shared" ca="1" si="113"/>
        <v>9.6373283308589173</v>
      </c>
      <c r="W276" s="10">
        <f t="shared" ca="1" si="114"/>
        <v>9.3409547968593287</v>
      </c>
      <c r="X276" s="10">
        <f t="shared" ca="1" si="115"/>
        <v>9.0606988570021976</v>
      </c>
      <c r="Y276" s="10">
        <f t="shared" ca="1" si="116"/>
        <v>7.4608375667269859</v>
      </c>
      <c r="Z276" s="10">
        <f t="shared" ca="1" si="117"/>
        <v>15.2112573608559</v>
      </c>
      <c r="AA276" s="10">
        <f t="shared" ca="1" si="118"/>
        <v>8.6053974451117732</v>
      </c>
    </row>
    <row r="277" spans="1:27">
      <c r="A277" s="6">
        <f ca="1">LN((RAND()^(-Results!$E$4))-1)</f>
        <v>9.0926650219721447E-2</v>
      </c>
      <c r="B277" s="6">
        <f ca="1">LN((RAND()^(-Results!$E$4))-1)</f>
        <v>-3.7380668338818124</v>
      </c>
      <c r="C277" s="6">
        <f ca="1">LN((RAND()^(-Results!$E$4))-1)</f>
        <v>-0.55539846860355868</v>
      </c>
      <c r="D277" s="6">
        <f ca="1">LN((RAND()^(-Results!$E$4))-1)</f>
        <v>1.9400757120728576</v>
      </c>
      <c r="E277" s="6">
        <f ca="1">LN((RAND()^(-Results!$E$4))-1)</f>
        <v>0.77495423432743271</v>
      </c>
      <c r="F277" s="6">
        <f ca="1">LN((RAND()^(-Results!$E$4))-1)</f>
        <v>-6.7725950282910383E-2</v>
      </c>
      <c r="G277" s="6">
        <f ca="1">LN((RAND()^(-Results!$E$4))-1)</f>
        <v>0.55500080803556862</v>
      </c>
      <c r="H277" s="6">
        <f t="shared" ca="1" si="112"/>
        <v>0.41803244036577719</v>
      </c>
      <c r="I277" s="10">
        <f ca="1">SUMPRODUCT(J277:O277,Results!B$12:G$12)+Results!$E$5*H277</f>
        <v>-39.74558792827704</v>
      </c>
      <c r="J277" s="10">
        <f ca="1">SUMPRODUCT($A277:$F277,Results!$B$15:$G$15)</f>
        <v>-0.35158706188987027</v>
      </c>
      <c r="K277" s="10">
        <f ca="1">SUMPRODUCT($A277:$F277,Results!$B$16:$G$16)</f>
        <v>-4.2497547229101347</v>
      </c>
      <c r="L277" s="10">
        <f ca="1">SUMPRODUCT($A277:$F277,Results!$B$17:$G$17)</f>
        <v>-10.159232638833743</v>
      </c>
      <c r="M277" s="10">
        <f ca="1">SUMPRODUCT($A277:$F277,Results!$B$18:$G$18)</f>
        <v>0.88430587102363944</v>
      </c>
      <c r="N277" s="10">
        <f ca="1">SUMPRODUCT($A277:$F277,Results!$B$19:$G$19)</f>
        <v>-6.6869774914127698</v>
      </c>
      <c r="O277" s="10">
        <f ca="1">SUMPRODUCT($A277:$F277,Results!$B$20:$G$20)</f>
        <v>-1.0684473469182696</v>
      </c>
      <c r="P277" s="10" cm="1">
        <f t="array" aca="1" ref="P277" ca="1">SUMPRODUCT(J277:O277,TRANSPOSE(BL$20:BL$25))+$AD$20-$BL$27</f>
        <v>-41.433697724279305</v>
      </c>
      <c r="Q277" s="10" cm="1">
        <f t="array" aca="1" ref="Q277" ca="1">SUMPRODUCT(J277:O277,TRANSPOSE(ES$20:ES$25))+$AD$20-$ES$27</f>
        <v>-40.585888597977494</v>
      </c>
      <c r="R277" s="10">
        <f ca="1">I277-Results!$E$5*H277</f>
        <v>-41.417717689740151</v>
      </c>
      <c r="S277" s="10" cm="1">
        <f t="array" aca="1" ref="S277" ca="1">SUMPRODUCT(J277:O277,TRANSPOSE(AR$28:AR$33))+$AD$20-$AC$26</f>
        <v>-16.687449398458558</v>
      </c>
      <c r="T277" s="10">
        <f ca="1">SUMPRODUCT(J277:O277,Results!K$9:P$9)</f>
        <v>-40.603535738254543</v>
      </c>
      <c r="U277" s="10">
        <f ca="1">SUMPRODUCT(J277:O277,Results!K$9:P$9)+$AD$20-$AC$31</f>
        <v>-40.618411296765679</v>
      </c>
      <c r="V277" s="10">
        <f t="shared" ca="1" si="113"/>
        <v>1.6881097960022657</v>
      </c>
      <c r="W277" s="10">
        <f t="shared" ca="1" si="114"/>
        <v>0.84030066970045425</v>
      </c>
      <c r="X277" s="10">
        <f t="shared" ca="1" si="115"/>
        <v>1.6721297614631112</v>
      </c>
      <c r="Y277" s="10">
        <f t="shared" ca="1" si="116"/>
        <v>-23.058138529818482</v>
      </c>
      <c r="Z277" s="10">
        <f t="shared" ca="1" si="117"/>
        <v>-39.468917166573348</v>
      </c>
      <c r="AA277" s="10">
        <f t="shared" ca="1" si="118"/>
        <v>0.87282336848863906</v>
      </c>
    </row>
    <row r="278" spans="1:27">
      <c r="A278" s="6">
        <f ca="1">LN((RAND()^(-Results!$E$4))-1)</f>
        <v>-0.87752712008268285</v>
      </c>
      <c r="B278" s="6">
        <f ca="1">LN((RAND()^(-Results!$E$4))-1)</f>
        <v>-2.2945266041549406</v>
      </c>
      <c r="C278" s="6">
        <f ca="1">LN((RAND()^(-Results!$E$4))-1)</f>
        <v>-1.2360525875987558</v>
      </c>
      <c r="D278" s="6">
        <f ca="1">LN((RAND()^(-Results!$E$4))-1)</f>
        <v>1.5946937259760954</v>
      </c>
      <c r="E278" s="6">
        <f ca="1">LN((RAND()^(-Results!$E$4))-1)</f>
        <v>1.9198347316555298</v>
      </c>
      <c r="F278" s="6">
        <f ca="1">LN((RAND()^(-Results!$E$4))-1)</f>
        <v>-0.27845528011833759</v>
      </c>
      <c r="G278" s="6">
        <f ca="1">LN((RAND()^(-Results!$E$4))-1)</f>
        <v>1.5921988519192425</v>
      </c>
      <c r="H278" s="6">
        <f t="shared" ca="1" si="112"/>
        <v>1.455230484249451</v>
      </c>
      <c r="I278" s="10">
        <f ca="1">SUMPRODUCT(J278:O278,Results!B$12:G$12)+Results!$E$5*H278</f>
        <v>-37.46680968430848</v>
      </c>
      <c r="J278" s="10">
        <f ca="1">SUMPRODUCT($A278:$F278,Results!$B$15:$G$15)</f>
        <v>-5.3052566264572381</v>
      </c>
      <c r="K278" s="10">
        <f ca="1">SUMPRODUCT($A278:$F278,Results!$B$16:$G$16)</f>
        <v>-2.1730916356722805</v>
      </c>
      <c r="L278" s="10">
        <f ca="1">SUMPRODUCT($A278:$F278,Results!$B$17:$G$17)</f>
        <v>-9.2870991730550827</v>
      </c>
      <c r="M278" s="10">
        <f ca="1">SUMPRODUCT($A278:$F278,Results!$B$18:$G$18)</f>
        <v>4.6043656406856286</v>
      </c>
      <c r="N278" s="10">
        <f ca="1">SUMPRODUCT($A278:$F278,Results!$B$19:$G$19)</f>
        <v>-12.601740726079589</v>
      </c>
      <c r="O278" s="10">
        <f ca="1">SUMPRODUCT($A278:$F278,Results!$B$20:$G$20)</f>
        <v>0.5957925248150594</v>
      </c>
      <c r="P278" s="10" cm="1">
        <f t="array" aca="1" ref="P278" ca="1">SUMPRODUCT(J278:O278,TRANSPOSE(BL$20:BL$25))+$AD$20-$BL$27</f>
        <v>-42.235516512495998</v>
      </c>
      <c r="Q278" s="10" cm="1">
        <f t="array" aca="1" ref="Q278" ca="1">SUMPRODUCT(J278:O278,TRANSPOSE(ES$20:ES$25))+$AD$20-$ES$27</f>
        <v>-42.080331665340374</v>
      </c>
      <c r="R278" s="10">
        <f ca="1">I278-Results!$E$5*H278</f>
        <v>-43.287731621306285</v>
      </c>
      <c r="S278" s="10" cm="1">
        <f t="array" aca="1" ref="S278" ca="1">SUMPRODUCT(J278:O278,TRANSPOSE(AR$28:AR$33))+$AD$20-$AC$26</f>
        <v>-20.037812018144809</v>
      </c>
      <c r="T278" s="10">
        <f ca="1">SUMPRODUCT(J278:O278,Results!K$9:P$9)</f>
        <v>-42.383126294165855</v>
      </c>
      <c r="U278" s="10">
        <f ca="1">SUMPRODUCT(J278:O278,Results!K$9:P$9)+$AD$20-$AC$31</f>
        <v>-42.398001852676991</v>
      </c>
      <c r="V278" s="10">
        <f t="shared" ca="1" si="113"/>
        <v>4.7687068281875185</v>
      </c>
      <c r="W278" s="10">
        <f t="shared" ca="1" si="114"/>
        <v>4.6135219810318944</v>
      </c>
      <c r="X278" s="10">
        <f t="shared" ca="1" si="115"/>
        <v>5.8209219369978058</v>
      </c>
      <c r="Y278" s="10">
        <f t="shared" ca="1" si="116"/>
        <v>-17.428997666163671</v>
      </c>
      <c r="Z278" s="10">
        <f t="shared" ca="1" si="117"/>
        <v>-37.190138922604788</v>
      </c>
      <c r="AA278" s="10">
        <f t="shared" ca="1" si="118"/>
        <v>4.9311921683685114</v>
      </c>
    </row>
    <row r="279" spans="1:27">
      <c r="A279" s="6">
        <f ca="1">LN((RAND()^(-Results!$E$4))-1)</f>
        <v>-4.3179642729823779</v>
      </c>
      <c r="B279" s="6">
        <f ca="1">LN((RAND()^(-Results!$E$4))-1)</f>
        <v>-1.0233156397387544</v>
      </c>
      <c r="C279" s="6">
        <f ca="1">LN((RAND()^(-Results!$E$4))-1)</f>
        <v>-2.8698738833299586</v>
      </c>
      <c r="D279" s="6">
        <f ca="1">LN((RAND()^(-Results!$E$4))-1)</f>
        <v>2.4284905831699848</v>
      </c>
      <c r="E279" s="6">
        <f ca="1">LN((RAND()^(-Results!$E$4))-1)</f>
        <v>-0.80401068957816124</v>
      </c>
      <c r="F279" s="6">
        <f ca="1">LN((RAND()^(-Results!$E$4))-1)</f>
        <v>-2.3389662341613544</v>
      </c>
      <c r="G279" s="6">
        <f ca="1">LN((RAND()^(-Results!$E$4))-1)</f>
        <v>0.89737736642883237</v>
      </c>
      <c r="H279" s="6">
        <f t="shared" ca="1" si="112"/>
        <v>0.760408998759041</v>
      </c>
      <c r="I279" s="10">
        <f ca="1">SUMPRODUCT(J279:O279,Results!B$12:G$12)+Results!$E$5*H279</f>
        <v>14.459541161757201</v>
      </c>
      <c r="J279" s="10">
        <f ca="1">SUMPRODUCT($A279:$F279,Results!$B$15:$G$15)</f>
        <v>-16.003687495624423</v>
      </c>
      <c r="K279" s="10">
        <f ca="1">SUMPRODUCT($A279:$F279,Results!$B$16:$G$16)</f>
        <v>-4.478351045182718</v>
      </c>
      <c r="L279" s="10">
        <f ca="1">SUMPRODUCT($A279:$F279,Results!$B$17:$G$17)</f>
        <v>-2.6889634964943299</v>
      </c>
      <c r="M279" s="10">
        <f ca="1">SUMPRODUCT($A279:$F279,Results!$B$18:$G$18)</f>
        <v>1.7163720767926882</v>
      </c>
      <c r="N279" s="10">
        <f ca="1">SUMPRODUCT($A279:$F279,Results!$B$19:$G$19)</f>
        <v>1.3168948914657843</v>
      </c>
      <c r="O279" s="10">
        <f ca="1">SUMPRODUCT($A279:$F279,Results!$B$20:$G$20)</f>
        <v>0.91481182008665607</v>
      </c>
      <c r="P279" s="10" cm="1">
        <f t="array" aca="1" ref="P279" ca="1">SUMPRODUCT(J279:O279,TRANSPOSE(BL$20:BL$25))+$AD$20-$BL$27</f>
        <v>16.089948638719097</v>
      </c>
      <c r="Q279" s="10" cm="1">
        <f t="array" aca="1" ref="Q279" ca="1">SUMPRODUCT(J279:O279,TRANSPOSE(ES$20:ES$25))+$AD$20-$ES$27</f>
        <v>14.487332209940405</v>
      </c>
      <c r="R279" s="10">
        <f ca="1">I279-Results!$E$5*H279</f>
        <v>11.417905166721038</v>
      </c>
      <c r="S279" s="10" cm="1">
        <f t="array" aca="1" ref="S279" ca="1">SUMPRODUCT(J279:O279,TRANSPOSE(AR$28:AR$33))+$AD$20-$AC$26</f>
        <v>20.383154341258134</v>
      </c>
      <c r="T279" s="10">
        <f ca="1">SUMPRODUCT(J279:O279,Results!K$9:P$9)</f>
        <v>12.52383314944789</v>
      </c>
      <c r="U279" s="10">
        <f ca="1">SUMPRODUCT(J279:O279,Results!K$9:P$9)+$AD$20-$AC$31</f>
        <v>12.508957590936754</v>
      </c>
      <c r="V279" s="10">
        <f t="shared" ca="1" si="113"/>
        <v>-1.6304074769618957</v>
      </c>
      <c r="W279" s="10">
        <f t="shared" ca="1" si="114"/>
        <v>-2.779104818320377E-2</v>
      </c>
      <c r="X279" s="10">
        <f t="shared" ca="1" si="115"/>
        <v>3.0416359950361631</v>
      </c>
      <c r="Y279" s="10">
        <f t="shared" ca="1" si="116"/>
        <v>-5.9236131795009328</v>
      </c>
      <c r="Z279" s="10">
        <f t="shared" ca="1" si="117"/>
        <v>14.736211923460893</v>
      </c>
      <c r="AA279" s="10">
        <f t="shared" ca="1" si="118"/>
        <v>1.9505835708204469</v>
      </c>
    </row>
    <row r="280" spans="1:27">
      <c r="A280" s="6">
        <f ca="1">LN((RAND()^(-Results!$E$4))-1)</f>
        <v>0.21699983589140498</v>
      </c>
      <c r="B280" s="6">
        <f ca="1">LN((RAND()^(-Results!$E$4))-1)</f>
        <v>-2.3149850368717781</v>
      </c>
      <c r="C280" s="6">
        <f ca="1">LN((RAND()^(-Results!$E$4))-1)</f>
        <v>2.1071507029196836</v>
      </c>
      <c r="D280" s="6">
        <f ca="1">LN((RAND()^(-Results!$E$4))-1)</f>
        <v>0.28779798748129781</v>
      </c>
      <c r="E280" s="6">
        <f ca="1">LN((RAND()^(-Results!$E$4))-1)</f>
        <v>-1.3052811359921999</v>
      </c>
      <c r="F280" s="6">
        <f ca="1">LN((RAND()^(-Results!$E$4))-1)</f>
        <v>0.96667660936911459</v>
      </c>
      <c r="G280" s="6">
        <f ca="1">LN((RAND()^(-Results!$E$4))-1)</f>
        <v>0.91936356250411133</v>
      </c>
      <c r="H280" s="6">
        <f t="shared" ca="1" si="112"/>
        <v>0.78239519483431996</v>
      </c>
      <c r="I280" s="10">
        <f ca="1">SUMPRODUCT(J280:O280,Results!B$12:G$12)+Results!$E$5*H280</f>
        <v>22.989243691763185</v>
      </c>
      <c r="J280" s="10">
        <f ca="1">SUMPRODUCT($A280:$F280,Results!$B$15:$G$15)</f>
        <v>4.4944333691161296</v>
      </c>
      <c r="K280" s="10">
        <f ca="1">SUMPRODUCT($A280:$F280,Results!$B$16:$G$16)</f>
        <v>-3.0338344281601994</v>
      </c>
      <c r="L280" s="10">
        <f ca="1">SUMPRODUCT($A280:$F280,Results!$B$17:$G$17)</f>
        <v>3.6089835245291098</v>
      </c>
      <c r="M280" s="10">
        <f ca="1">SUMPRODUCT($A280:$F280,Results!$B$18:$G$18)</f>
        <v>-2.3642364524650632</v>
      </c>
      <c r="N280" s="10">
        <f ca="1">SUMPRODUCT($A280:$F280,Results!$B$19:$G$19)</f>
        <v>5.7437257512538915</v>
      </c>
      <c r="O280" s="10">
        <f ca="1">SUMPRODUCT($A280:$F280,Results!$B$20:$G$20)</f>
        <v>-4.8821962922734059</v>
      </c>
      <c r="P280" s="10" cm="1">
        <f t="array" aca="1" ref="P280" ca="1">SUMPRODUCT(J280:O280,TRANSPOSE(BL$20:BL$25))+$AD$20-$BL$27</f>
        <v>18.227323922813966</v>
      </c>
      <c r="Q280" s="10" cm="1">
        <f t="array" aca="1" ref="Q280" ca="1">SUMPRODUCT(J280:O280,TRANSPOSE(ES$20:ES$25))+$AD$20-$ES$27</f>
        <v>19.470925632787605</v>
      </c>
      <c r="R280" s="10">
        <f ca="1">I280-Results!$E$5*H280</f>
        <v>19.859662912425904</v>
      </c>
      <c r="S280" s="10" cm="1">
        <f t="array" aca="1" ref="S280" ca="1">SUMPRODUCT(J280:O280,TRANSPOSE(AR$28:AR$33))+$AD$20-$AC$26</f>
        <v>23.029661382304802</v>
      </c>
      <c r="T280" s="10">
        <f ca="1">SUMPRODUCT(J280:O280,Results!K$9:P$9)</f>
        <v>19.635635618587706</v>
      </c>
      <c r="U280" s="10">
        <f ca="1">SUMPRODUCT(J280:O280,Results!K$9:P$9)+$AD$20-$AC$31</f>
        <v>19.62076006007657</v>
      </c>
      <c r="V280" s="10">
        <f t="shared" ca="1" si="113"/>
        <v>4.7619197689492196</v>
      </c>
      <c r="W280" s="10">
        <f t="shared" ca="1" si="114"/>
        <v>3.5183180589755807</v>
      </c>
      <c r="X280" s="10">
        <f t="shared" ca="1" si="115"/>
        <v>3.1295807793372816</v>
      </c>
      <c r="Y280" s="10">
        <f t="shared" ca="1" si="116"/>
        <v>-4.041769054161648E-2</v>
      </c>
      <c r="Z280" s="10">
        <f t="shared" ca="1" si="117"/>
        <v>23.265914453466877</v>
      </c>
      <c r="AA280" s="10">
        <f t="shared" ca="1" si="118"/>
        <v>3.3684836316866154</v>
      </c>
    </row>
    <row r="281" spans="1:27">
      <c r="A281" s="6">
        <f ca="1">LN((RAND()^(-Results!$E$4))-1)</f>
        <v>3.5815595222523484E-2</v>
      </c>
      <c r="B281" s="6">
        <f ca="1">LN((RAND()^(-Results!$E$4))-1)</f>
        <v>4.1672163297272391</v>
      </c>
      <c r="C281" s="6">
        <f ca="1">LN((RAND()^(-Results!$E$4))-1)</f>
        <v>-1.5464685778331875</v>
      </c>
      <c r="D281" s="6">
        <f ca="1">LN((RAND()^(-Results!$E$4))-1)</f>
        <v>-0.58140521202496798</v>
      </c>
      <c r="E281" s="6">
        <f ca="1">LN((RAND()^(-Results!$E$4))-1)</f>
        <v>2.4008807929248084</v>
      </c>
      <c r="F281" s="6">
        <f ca="1">LN((RAND()^(-Results!$E$4))-1)</f>
        <v>0.88845935867666936</v>
      </c>
      <c r="G281" s="6">
        <f ca="1">LN((RAND()^(-Results!$E$4))-1)</f>
        <v>2.552077825829576</v>
      </c>
      <c r="H281" s="6">
        <f t="shared" ca="1" si="112"/>
        <v>2.4151094581597845</v>
      </c>
      <c r="I281" s="10">
        <f ca="1">SUMPRODUCT(J281:O281,Results!B$12:G$12)+Results!$E$5*H281</f>
        <v>-20.428278212278272</v>
      </c>
      <c r="J281" s="10">
        <f ca="1">SUMPRODUCT($A281:$F281,Results!$B$15:$G$15)</f>
        <v>-2.821756145351249</v>
      </c>
      <c r="K281" s="10">
        <f ca="1">SUMPRODUCT($A281:$F281,Results!$B$16:$G$16)</f>
        <v>9.5002923935806312</v>
      </c>
      <c r="L281" s="10">
        <f ca="1">SUMPRODUCT($A281:$F281,Results!$B$17:$G$17)</f>
        <v>-2.7548638808577595</v>
      </c>
      <c r="M281" s="10">
        <f ca="1">SUMPRODUCT($A281:$F281,Results!$B$18:$G$18)</f>
        <v>3.2896595543735203</v>
      </c>
      <c r="N281" s="10">
        <f ca="1">SUMPRODUCT($A281:$F281,Results!$B$19:$G$19)</f>
        <v>-11.543288175500697</v>
      </c>
      <c r="O281" s="10">
        <f ca="1">SUMPRODUCT($A281:$F281,Results!$B$20:$G$20)</f>
        <v>7.6371058921024106</v>
      </c>
      <c r="P281" s="10" cm="1">
        <f t="array" aca="1" ref="P281" ca="1">SUMPRODUCT(J281:O281,TRANSPOSE(BL$20:BL$25))+$AD$20-$BL$27</f>
        <v>-29.399601484554012</v>
      </c>
      <c r="Q281" s="10" cm="1">
        <f t="array" aca="1" ref="Q281" ca="1">SUMPRODUCT(J281:O281,TRANSPOSE(ES$20:ES$25))+$AD$20-$ES$27</f>
        <v>-30.30735802177459</v>
      </c>
      <c r="R281" s="10">
        <f ca="1">I281-Results!$E$5*H281</f>
        <v>-30.088716044917412</v>
      </c>
      <c r="S281" s="10" cm="1">
        <f t="array" aca="1" ref="S281" ca="1">SUMPRODUCT(J281:O281,TRANSPOSE(AR$28:AR$33))+$AD$20-$AC$26</f>
        <v>-44.529528170444138</v>
      </c>
      <c r="T281" s="10">
        <f ca="1">SUMPRODUCT(J281:O281,Results!K$9:P$9)</f>
        <v>-30.009799385113045</v>
      </c>
      <c r="U281" s="10">
        <f ca="1">SUMPRODUCT(J281:O281,Results!K$9:P$9)+$AD$20-$AC$31</f>
        <v>-30.024674943624181</v>
      </c>
      <c r="V281" s="10">
        <f t="shared" ca="1" si="113"/>
        <v>8.9713232722757397</v>
      </c>
      <c r="W281" s="10">
        <f t="shared" ca="1" si="114"/>
        <v>9.8790798094963179</v>
      </c>
      <c r="X281" s="10">
        <f t="shared" ca="1" si="115"/>
        <v>9.6604378326391398</v>
      </c>
      <c r="Y281" s="10">
        <f t="shared" ca="1" si="116"/>
        <v>24.101249958165866</v>
      </c>
      <c r="Z281" s="10">
        <f t="shared" ca="1" si="117"/>
        <v>-20.151607450574581</v>
      </c>
      <c r="AA281" s="10">
        <f t="shared" ca="1" si="118"/>
        <v>9.5963967313459086</v>
      </c>
    </row>
    <row r="282" spans="1:27">
      <c r="A282" s="6">
        <f ca="1">LN((RAND()^(-Results!$E$4))-1)</f>
        <v>-0.45011525703496441</v>
      </c>
      <c r="B282" s="6">
        <f ca="1">LN((RAND()^(-Results!$E$4))-1)</f>
        <v>-0.12025190030870159</v>
      </c>
      <c r="C282" s="6">
        <f ca="1">LN((RAND()^(-Results!$E$4))-1)</f>
        <v>1.2363136132934083</v>
      </c>
      <c r="D282" s="6">
        <f ca="1">LN((RAND()^(-Results!$E$4))-1)</f>
        <v>1.0539687849143367</v>
      </c>
      <c r="E282" s="6">
        <f ca="1">LN((RAND()^(-Results!$E$4))-1)</f>
        <v>0.11334167962160899</v>
      </c>
      <c r="F282" s="6">
        <f ca="1">LN((RAND()^(-Results!$E$4))-1)</f>
        <v>3.3560761072724707</v>
      </c>
      <c r="G282" s="6">
        <f ca="1">LN((RAND()^(-Results!$E$4))-1)</f>
        <v>-0.43757079337822125</v>
      </c>
      <c r="H282" s="6">
        <f t="shared" ca="1" si="112"/>
        <v>-0.57453916104801261</v>
      </c>
      <c r="I282" s="10">
        <f ca="1">SUMPRODUCT(J282:O282,Results!B$12:G$12)+Results!$E$5*H282</f>
        <v>-7.2032560231551797</v>
      </c>
      <c r="J282" s="10">
        <f ca="1">SUMPRODUCT($A282:$F282,Results!$B$15:$G$15)</f>
        <v>1.7680632145317126</v>
      </c>
      <c r="K282" s="10">
        <f ca="1">SUMPRODUCT($A282:$F282,Results!$B$16:$G$16)</f>
        <v>6.1118540909997146</v>
      </c>
      <c r="L282" s="10">
        <f ca="1">SUMPRODUCT($A282:$F282,Results!$B$17:$G$17)</f>
        <v>0.39901010099401185</v>
      </c>
      <c r="M282" s="10">
        <f ca="1">SUMPRODUCT($A282:$F282,Results!$B$18:$G$18)</f>
        <v>-1.5318486055789082</v>
      </c>
      <c r="N282" s="10">
        <f ca="1">SUMPRODUCT($A282:$F282,Results!$B$19:$G$19)</f>
        <v>-3.0270275128087709</v>
      </c>
      <c r="O282" s="10">
        <f ca="1">SUMPRODUCT($A282:$F282,Results!$B$20:$G$20)</f>
        <v>1.0935534723338158</v>
      </c>
      <c r="P282" s="10" cm="1">
        <f t="array" aca="1" ref="P282" ca="1">SUMPRODUCT(J282:O282,TRANSPOSE(BL$20:BL$25))+$AD$20-$BL$27</f>
        <v>-6.4084786318847975</v>
      </c>
      <c r="Q282" s="10" cm="1">
        <f t="array" aca="1" ref="Q282" ca="1">SUMPRODUCT(J282:O282,TRANSPOSE(ES$20:ES$25))+$AD$20-$ES$27</f>
        <v>-4.9999405457344634</v>
      </c>
      <c r="R282" s="10">
        <f ca="1">I282-Results!$E$5*H282</f>
        <v>-4.9050993789631292</v>
      </c>
      <c r="S282" s="10" cm="1">
        <f t="array" aca="1" ref="S282" ca="1">SUMPRODUCT(J282:O282,TRANSPOSE(AR$28:AR$33))+$AD$20-$AC$26</f>
        <v>-16.538702383229452</v>
      </c>
      <c r="T282" s="10">
        <f ca="1">SUMPRODUCT(J282:O282,Results!K$9:P$9)</f>
        <v>-4.7336350357510746</v>
      </c>
      <c r="U282" s="10">
        <f ca="1">SUMPRODUCT(J282:O282,Results!K$9:P$9)+$AD$20-$AC$31</f>
        <v>-4.7485105942622097</v>
      </c>
      <c r="V282" s="10">
        <f t="shared" ca="1" si="113"/>
        <v>-0.79477739127038216</v>
      </c>
      <c r="W282" s="10">
        <f t="shared" ca="1" si="114"/>
        <v>-2.2033154774207162</v>
      </c>
      <c r="X282" s="10">
        <f t="shared" ca="1" si="115"/>
        <v>-2.2981566441920505</v>
      </c>
      <c r="Y282" s="10">
        <f t="shared" ca="1" si="116"/>
        <v>9.3354463600742719</v>
      </c>
      <c r="Z282" s="10">
        <f t="shared" ca="1" si="117"/>
        <v>-6.9265852614514882</v>
      </c>
      <c r="AA282" s="10">
        <f t="shared" ca="1" si="118"/>
        <v>-2.45474542889297</v>
      </c>
    </row>
    <row r="283" spans="1:27">
      <c r="A283" s="6">
        <f ca="1">LN((RAND()^(-Results!$E$4))-1)</f>
        <v>-0.78225416228475464</v>
      </c>
      <c r="B283" s="6">
        <f ca="1">LN((RAND()^(-Results!$E$4))-1)</f>
        <v>-1.4361066782030334</v>
      </c>
      <c r="C283" s="6">
        <f ca="1">LN((RAND()^(-Results!$E$4))-1)</f>
        <v>0.67584653931117877</v>
      </c>
      <c r="D283" s="6">
        <f ca="1">LN((RAND()^(-Results!$E$4))-1)</f>
        <v>-0.67784754525983792</v>
      </c>
      <c r="E283" s="6">
        <f ca="1">LN((RAND()^(-Results!$E$4))-1)</f>
        <v>-0.20291574219851202</v>
      </c>
      <c r="F283" s="6">
        <f ca="1">LN((RAND()^(-Results!$E$4))-1)</f>
        <v>0.51300710378560233</v>
      </c>
      <c r="G283" s="6">
        <f ca="1">LN((RAND()^(-Results!$E$4))-1)</f>
        <v>-1.6702501921750785</v>
      </c>
      <c r="H283" s="6">
        <f t="shared" ca="1" si="112"/>
        <v>-1.80721855984487</v>
      </c>
      <c r="I283" s="10">
        <f ca="1">SUMPRODUCT(J283:O283,Results!B$12:G$12)+Results!$E$5*H283</f>
        <v>19.468538454583243</v>
      </c>
      <c r="J283" s="10">
        <f ca="1">SUMPRODUCT($A283:$F283,Results!$B$15:$G$15)</f>
        <v>-3.8228913026276312</v>
      </c>
      <c r="K283" s="10">
        <f ca="1">SUMPRODUCT($A283:$F283,Results!$B$16:$G$16)</f>
        <v>-2.8773857737986921</v>
      </c>
      <c r="L283" s="10">
        <f ca="1">SUMPRODUCT($A283:$F283,Results!$B$17:$G$17)</f>
        <v>4.9198423332206307</v>
      </c>
      <c r="M283" s="10">
        <f ca="1">SUMPRODUCT($A283:$F283,Results!$B$18:$G$18)</f>
        <v>2.8173448244612453</v>
      </c>
      <c r="N283" s="10">
        <f ca="1">SUMPRODUCT($A283:$F283,Results!$B$19:$G$19)</f>
        <v>0.32522969629291243</v>
      </c>
      <c r="O283" s="10">
        <f ca="1">SUMPRODUCT($A283:$F283,Results!$B$20:$G$20)</f>
        <v>-4.5118874665821096</v>
      </c>
      <c r="P283" s="10" cm="1">
        <f t="array" aca="1" ref="P283" ca="1">SUMPRODUCT(J283:O283,TRANSPOSE(BL$20:BL$25))+$AD$20-$BL$27</f>
        <v>25.928416214006887</v>
      </c>
      <c r="Q283" s="10" cm="1">
        <f t="array" aca="1" ref="Q283" ca="1">SUMPRODUCT(J283:O283,TRANSPOSE(ES$20:ES$25))+$AD$20-$ES$27</f>
        <v>26.543896549415731</v>
      </c>
      <c r="R283" s="10">
        <f ca="1">I283-Results!$E$5*H283</f>
        <v>26.697412693962722</v>
      </c>
      <c r="S283" s="10" cm="1">
        <f t="array" aca="1" ref="S283" ca="1">SUMPRODUCT(J283:O283,TRANSPOSE(AR$28:AR$33))+$AD$20-$AC$26</f>
        <v>31.999617149998471</v>
      </c>
      <c r="T283" s="10">
        <f ca="1">SUMPRODUCT(J283:O283,Results!K$9:P$9)</f>
        <v>26.673423939379973</v>
      </c>
      <c r="U283" s="10">
        <f ca="1">SUMPRODUCT(J283:O283,Results!K$9:P$9)+$AD$20-$AC$31</f>
        <v>26.658548380868837</v>
      </c>
      <c r="V283" s="10">
        <f t="shared" ca="1" si="113"/>
        <v>-6.4598777594236445</v>
      </c>
      <c r="W283" s="10">
        <f t="shared" ca="1" si="114"/>
        <v>-7.0753580948324881</v>
      </c>
      <c r="X283" s="10">
        <f t="shared" ca="1" si="115"/>
        <v>-7.2288742393794791</v>
      </c>
      <c r="Y283" s="10">
        <f t="shared" ca="1" si="116"/>
        <v>-12.531078695415228</v>
      </c>
      <c r="Z283" s="10">
        <f t="shared" ca="1" si="117"/>
        <v>19.745209216286934</v>
      </c>
      <c r="AA283" s="10">
        <f t="shared" ca="1" si="118"/>
        <v>-7.1900099262855939</v>
      </c>
    </row>
    <row r="284" spans="1:27">
      <c r="A284" s="6">
        <f ca="1">LN((RAND()^(-Results!$E$4))-1)</f>
        <v>2.3579398827963489</v>
      </c>
      <c r="B284" s="6">
        <f ca="1">LN((RAND()^(-Results!$E$4))-1)</f>
        <v>-1.8466225319915646</v>
      </c>
      <c r="C284" s="6">
        <f ca="1">LN((RAND()^(-Results!$E$4))-1)</f>
        <v>4.3616991807796888</v>
      </c>
      <c r="D284" s="6">
        <f ca="1">LN((RAND()^(-Results!$E$4))-1)</f>
        <v>-1.5746198761417021</v>
      </c>
      <c r="E284" s="6">
        <f ca="1">LN((RAND()^(-Results!$E$4))-1)</f>
        <v>-1.5715027111615485</v>
      </c>
      <c r="F284" s="6">
        <f ca="1">LN((RAND()^(-Results!$E$4))-1)</f>
        <v>-5.3153668810745822</v>
      </c>
      <c r="G284" s="6">
        <f ca="1">LN((RAND()^(-Results!$E$4))-1)</f>
        <v>0.114187487357822</v>
      </c>
      <c r="H284" s="6">
        <f t="shared" ca="1" si="112"/>
        <v>-2.2780880311969426E-2</v>
      </c>
      <c r="I284" s="10">
        <f ca="1">SUMPRODUCT(J284:O284,Results!B$12:G$12)+Results!$E$5*H284</f>
        <v>26.577842897359634</v>
      </c>
      <c r="J284" s="10">
        <f ca="1">SUMPRODUCT($A284:$F284,Results!$B$15:$G$15)</f>
        <v>16.396696059156707</v>
      </c>
      <c r="K284" s="10">
        <f ca="1">SUMPRODUCT($A284:$F284,Results!$B$16:$G$16)</f>
        <v>-14.408881275749255</v>
      </c>
      <c r="L284" s="10">
        <f ca="1">SUMPRODUCT($A284:$F284,Results!$B$17:$G$17)</f>
        <v>7.9839400901579705</v>
      </c>
      <c r="M284" s="10">
        <f ca="1">SUMPRODUCT($A284:$F284,Results!$B$18:$G$18)</f>
        <v>-1.8586534677749751</v>
      </c>
      <c r="N284" s="10">
        <f ca="1">SUMPRODUCT($A284:$F284,Results!$B$19:$G$19)</f>
        <v>12.346870060729291</v>
      </c>
      <c r="O284" s="10">
        <f ca="1">SUMPRODUCT($A284:$F284,Results!$B$20:$G$20)</f>
        <v>-9.6861667753334011</v>
      </c>
      <c r="P284" s="10" cm="1">
        <f t="array" aca="1" ref="P284" ca="1">SUMPRODUCT(J284:O284,TRANSPOSE(BL$20:BL$25))+$AD$20-$BL$27</f>
        <v>26.665272159182873</v>
      </c>
      <c r="Q284" s="10" cm="1">
        <f t="array" aca="1" ref="Q284" ca="1">SUMPRODUCT(J284:O284,TRANSPOSE(ES$20:ES$25))+$AD$20-$ES$27</f>
        <v>25.601445039223865</v>
      </c>
      <c r="R284" s="10">
        <f ca="1">I284-Results!$E$5*H284</f>
        <v>26.668966418607511</v>
      </c>
      <c r="S284" s="10" cm="1">
        <f t="array" aca="1" ref="S284" ca="1">SUMPRODUCT(J284:O284,TRANSPOSE(AR$28:AR$33))+$AD$20-$AC$26</f>
        <v>52.453994200078633</v>
      </c>
      <c r="T284" s="10">
        <f ca="1">SUMPRODUCT(J284:O284,Results!K$9:P$9)</f>
        <v>25.059744676670999</v>
      </c>
      <c r="U284" s="10">
        <f ca="1">SUMPRODUCT(J284:O284,Results!K$9:P$9)+$AD$20-$AC$31</f>
        <v>25.044869118159863</v>
      </c>
      <c r="V284" s="10">
        <f t="shared" ca="1" si="113"/>
        <v>-8.7429261823238846E-2</v>
      </c>
      <c r="W284" s="10">
        <f t="shared" ca="1" si="114"/>
        <v>0.97639785813576907</v>
      </c>
      <c r="X284" s="10">
        <f t="shared" ca="1" si="115"/>
        <v>-9.1123521247876482E-2</v>
      </c>
      <c r="Y284" s="10">
        <f t="shared" ca="1" si="116"/>
        <v>-25.876151302718998</v>
      </c>
      <c r="Z284" s="10">
        <f t="shared" ca="1" si="117"/>
        <v>26.854513659063326</v>
      </c>
      <c r="AA284" s="10">
        <f t="shared" ca="1" si="118"/>
        <v>1.5329737791997715</v>
      </c>
    </row>
    <row r="285" spans="1:27">
      <c r="A285" s="6">
        <f ca="1">LN((RAND()^(-Results!$E$4))-1)</f>
        <v>0.50243972455166241</v>
      </c>
      <c r="B285" s="6">
        <f ca="1">LN((RAND()^(-Results!$E$4))-1)</f>
        <v>-0.45067646108174869</v>
      </c>
      <c r="C285" s="6">
        <f ca="1">LN((RAND()^(-Results!$E$4))-1)</f>
        <v>-0.89086190944093402</v>
      </c>
      <c r="D285" s="6">
        <f ca="1">LN((RAND()^(-Results!$E$4))-1)</f>
        <v>-3.0173775682587798</v>
      </c>
      <c r="E285" s="6">
        <f ca="1">LN((RAND()^(-Results!$E$4))-1)</f>
        <v>-0.39175126957224116</v>
      </c>
      <c r="F285" s="6">
        <f ca="1">LN((RAND()^(-Results!$E$4))-1)</f>
        <v>-2.5713765380571081</v>
      </c>
      <c r="G285" s="6">
        <f ca="1">LN((RAND()^(-Results!$E$4))-1)</f>
        <v>-1.1446711470970048</v>
      </c>
      <c r="H285" s="6">
        <f t="shared" ca="1" si="112"/>
        <v>-1.2816395147667963</v>
      </c>
      <c r="I285" s="10">
        <f ca="1">SUMPRODUCT(J285:O285,Results!B$12:G$12)+Results!$E$5*H285</f>
        <v>36.960852986754482</v>
      </c>
      <c r="J285" s="10">
        <f ca="1">SUMPRODUCT($A285:$F285,Results!$B$15:$G$15)</f>
        <v>-5.4037319897350713</v>
      </c>
      <c r="K285" s="10">
        <f ca="1">SUMPRODUCT($A285:$F285,Results!$B$16:$G$16)</f>
        <v>-8.0042829083383396</v>
      </c>
      <c r="L285" s="10">
        <f ca="1">SUMPRODUCT($A285:$F285,Results!$B$17:$G$17)</f>
        <v>6.6268248143374642</v>
      </c>
      <c r="M285" s="10">
        <f ca="1">SUMPRODUCT($A285:$F285,Results!$B$18:$G$18)</f>
        <v>4.4600313583116735</v>
      </c>
      <c r="N285" s="10">
        <f ca="1">SUMPRODUCT($A285:$F285,Results!$B$19:$G$19)</f>
        <v>5.1869450721118682</v>
      </c>
      <c r="O285" s="10">
        <f ca="1">SUMPRODUCT($A285:$F285,Results!$B$20:$G$20)</f>
        <v>-5.5482990450228957</v>
      </c>
      <c r="P285" s="10" cm="1">
        <f t="array" aca="1" ref="P285" ca="1">SUMPRODUCT(J285:O285,TRANSPOSE(BL$20:BL$25))+$AD$20-$BL$27</f>
        <v>41.816704852605604</v>
      </c>
      <c r="Q285" s="10" cm="1">
        <f t="array" aca="1" ref="Q285" ca="1">SUMPRODUCT(J285:O285,TRANSPOSE(ES$20:ES$25))+$AD$20-$ES$27</f>
        <v>41.109957973224979</v>
      </c>
      <c r="R285" s="10">
        <f ca="1">I285-Results!$E$5*H285</f>
        <v>42.087411045821668</v>
      </c>
      <c r="S285" s="10" cm="1">
        <f t="array" aca="1" ref="S285" ca="1">SUMPRODUCT(J285:O285,TRANSPOSE(AR$28:AR$33))+$AD$20-$AC$26</f>
        <v>53.009870437886704</v>
      </c>
      <c r="T285" s="10">
        <f ca="1">SUMPRODUCT(J285:O285,Results!K$9:P$9)</f>
        <v>41.653134276970761</v>
      </c>
      <c r="U285" s="10">
        <f ca="1">SUMPRODUCT(J285:O285,Results!K$9:P$9)+$AD$20-$AC$31</f>
        <v>41.638258718459625</v>
      </c>
      <c r="V285" s="10">
        <f t="shared" ca="1" si="113"/>
        <v>-4.8558518658511218</v>
      </c>
      <c r="W285" s="10">
        <f t="shared" ca="1" si="114"/>
        <v>-4.1491049864704976</v>
      </c>
      <c r="X285" s="10">
        <f t="shared" ca="1" si="115"/>
        <v>-5.126558059067186</v>
      </c>
      <c r="Y285" s="10">
        <f t="shared" ca="1" si="116"/>
        <v>-16.049017451132222</v>
      </c>
      <c r="Z285" s="10">
        <f t="shared" ca="1" si="117"/>
        <v>37.237523748458173</v>
      </c>
      <c r="AA285" s="10">
        <f t="shared" ca="1" si="118"/>
        <v>-4.677405731705143</v>
      </c>
    </row>
    <row r="286" spans="1:27">
      <c r="A286" s="6">
        <f ca="1">LN((RAND()^(-Results!$E$4))-1)</f>
        <v>-0.29098610839084327</v>
      </c>
      <c r="B286" s="6">
        <f ca="1">LN((RAND()^(-Results!$E$4))-1)</f>
        <v>0.81568773982677523</v>
      </c>
      <c r="C286" s="6">
        <f ca="1">LN((RAND()^(-Results!$E$4))-1)</f>
        <v>3.8309653612362435</v>
      </c>
      <c r="D286" s="6">
        <f ca="1">LN((RAND()^(-Results!$E$4))-1)</f>
        <v>-0.14442294954613288</v>
      </c>
      <c r="E286" s="6">
        <f ca="1">LN((RAND()^(-Results!$E$4))-1)</f>
        <v>-0.81298379083751038</v>
      </c>
      <c r="F286" s="6">
        <f ca="1">LN((RAND()^(-Results!$E$4))-1)</f>
        <v>0.53960121631492552</v>
      </c>
      <c r="G286" s="6">
        <f ca="1">LN((RAND()^(-Results!$E$4))-1)</f>
        <v>-2.1004226653575615</v>
      </c>
      <c r="H286" s="6">
        <f t="shared" ca="1" si="112"/>
        <v>-2.237391033027353</v>
      </c>
      <c r="I286" s="10">
        <f ca="1">SUMPRODUCT(J286:O286,Results!B$12:G$12)+Results!$E$5*H286</f>
        <v>19.553982048822075</v>
      </c>
      <c r="J286" s="10">
        <f ca="1">SUMPRODUCT($A286:$F286,Results!$B$15:$G$15)</f>
        <v>8.1247243591921325</v>
      </c>
      <c r="K286" s="10">
        <f ca="1">SUMPRODUCT($A286:$F286,Results!$B$16:$G$16)</f>
        <v>0.99209015395109912</v>
      </c>
      <c r="L286" s="10">
        <f ca="1">SUMPRODUCT($A286:$F286,Results!$B$17:$G$17)</f>
        <v>9.7426654806199018</v>
      </c>
      <c r="M286" s="10">
        <f ca="1">SUMPRODUCT($A286:$F286,Results!$B$18:$G$18)</f>
        <v>-1.7671082839568046</v>
      </c>
      <c r="N286" s="10">
        <f ca="1">SUMPRODUCT($A286:$F286,Results!$B$19:$G$19)</f>
        <v>4.3667157048130036</v>
      </c>
      <c r="O286" s="10">
        <f ca="1">SUMPRODUCT($A286:$F286,Results!$B$20:$G$20)</f>
        <v>-3.1698526793489989</v>
      </c>
      <c r="P286" s="10" cm="1">
        <f t="array" aca="1" ref="P286" ca="1">SUMPRODUCT(J286:O286,TRANSPOSE(BL$20:BL$25))+$AD$20-$BL$27</f>
        <v>27.90362159690077</v>
      </c>
      <c r="Q286" s="10" cm="1">
        <f t="array" aca="1" ref="Q286" ca="1">SUMPRODUCT(J286:O286,TRANSPOSE(ES$20:ES$25))+$AD$20-$ES$27</f>
        <v>28.090098242352269</v>
      </c>
      <c r="R286" s="10">
        <f ca="1">I286-Results!$E$5*H286</f>
        <v>28.503546180931487</v>
      </c>
      <c r="S286" s="10" cm="1">
        <f t="array" aca="1" ref="S286" ca="1">SUMPRODUCT(J286:O286,TRANSPOSE(AR$28:AR$33))+$AD$20-$AC$26</f>
        <v>19.417953331535273</v>
      </c>
      <c r="T286" s="10">
        <f ca="1">SUMPRODUCT(J286:O286,Results!K$9:P$9)</f>
        <v>27.583857884006349</v>
      </c>
      <c r="U286" s="10">
        <f ca="1">SUMPRODUCT(J286:O286,Results!K$9:P$9)+$AD$20-$AC$31</f>
        <v>27.568982325495213</v>
      </c>
      <c r="V286" s="10">
        <f t="shared" ca="1" si="113"/>
        <v>-8.3496395480786951</v>
      </c>
      <c r="W286" s="10">
        <f t="shared" ca="1" si="114"/>
        <v>-8.5361161935301944</v>
      </c>
      <c r="X286" s="10">
        <f t="shared" ca="1" si="115"/>
        <v>-8.9495641321094119</v>
      </c>
      <c r="Y286" s="10">
        <f t="shared" ca="1" si="116"/>
        <v>0.13602871728680199</v>
      </c>
      <c r="Z286" s="10">
        <f t="shared" ca="1" si="117"/>
        <v>19.830652810525766</v>
      </c>
      <c r="AA286" s="10">
        <f t="shared" ca="1" si="118"/>
        <v>-8.0150002766731383</v>
      </c>
    </row>
    <row r="287" spans="1:27">
      <c r="A287" s="6">
        <f ca="1">LN((RAND()^(-Results!$E$4))-1)</f>
        <v>1.5009497814963304</v>
      </c>
      <c r="B287" s="6">
        <f ca="1">LN((RAND()^(-Results!$E$4))-1)</f>
        <v>1.6619828450120613</v>
      </c>
      <c r="C287" s="6">
        <f ca="1">LN((RAND()^(-Results!$E$4))-1)</f>
        <v>2.650308670277965</v>
      </c>
      <c r="D287" s="6">
        <f ca="1">LN((RAND()^(-Results!$E$4))-1)</f>
        <v>1.5038668476644999</v>
      </c>
      <c r="E287" s="6">
        <f ca="1">LN((RAND()^(-Results!$E$4))-1)</f>
        <v>0.2713177597525207</v>
      </c>
      <c r="F287" s="6">
        <f ca="1">LN((RAND()^(-Results!$E$4))-1)</f>
        <v>-2.2381037850464498</v>
      </c>
      <c r="G287" s="6">
        <f ca="1">LN((RAND()^(-Results!$E$4))-1)</f>
        <v>-2.3547272035854472</v>
      </c>
      <c r="H287" s="6">
        <f t="shared" ca="1" si="112"/>
        <v>-2.4916955712552387</v>
      </c>
      <c r="I287" s="10">
        <f ca="1">SUMPRODUCT(J287:O287,Results!B$12:G$12)+Results!$E$5*H287</f>
        <v>-51.406025321595024</v>
      </c>
      <c r="J287" s="10">
        <f ca="1">SUMPRODUCT($A287:$F287,Results!$B$15:$G$15)</f>
        <v>16.315884501310002</v>
      </c>
      <c r="K287" s="10">
        <f ca="1">SUMPRODUCT($A287:$F287,Results!$B$16:$G$16)</f>
        <v>0.86622967887678337</v>
      </c>
      <c r="L287" s="10">
        <f ca="1">SUMPRODUCT($A287:$F287,Results!$B$17:$G$17)</f>
        <v>-3.525536926278332</v>
      </c>
      <c r="M287" s="10">
        <f ca="1">SUMPRODUCT($A287:$F287,Results!$B$18:$G$18)</f>
        <v>-4.8838393899330379</v>
      </c>
      <c r="N287" s="10">
        <f ca="1">SUMPRODUCT($A287:$F287,Results!$B$19:$G$19)</f>
        <v>-2.3334118226457257E-2</v>
      </c>
      <c r="O287" s="10">
        <f ca="1">SUMPRODUCT($A287:$F287,Results!$B$20:$G$20)</f>
        <v>3.2529707948388564</v>
      </c>
      <c r="P287" s="10" cm="1">
        <f t="array" aca="1" ref="P287" ca="1">SUMPRODUCT(J287:O287,TRANSPOSE(BL$20:BL$25))+$AD$20-$BL$27</f>
        <v>-40.044560612481263</v>
      </c>
      <c r="Q287" s="10" cm="1">
        <f t="array" aca="1" ref="Q287" ca="1">SUMPRODUCT(J287:O287,TRANSPOSE(ES$20:ES$25))+$AD$20-$ES$27</f>
        <v>-41.26944238714804</v>
      </c>
      <c r="R287" s="10">
        <f ca="1">I287-Results!$E$5*H287</f>
        <v>-41.439243036574069</v>
      </c>
      <c r="S287" s="10" cm="1">
        <f t="array" aca="1" ref="S287" ca="1">SUMPRODUCT(J287:O287,TRANSPOSE(AR$28:AR$33))+$AD$20-$AC$26</f>
        <v>-38.93065291164347</v>
      </c>
      <c r="T287" s="10">
        <f ca="1">SUMPRODUCT(J287:O287,Results!K$9:P$9)</f>
        <v>-42.187201828935684</v>
      </c>
      <c r="U287" s="10">
        <f ca="1">SUMPRODUCT(J287:O287,Results!K$9:P$9)+$AD$20-$AC$31</f>
        <v>-42.20207738744682</v>
      </c>
      <c r="V287" s="10">
        <f t="shared" ca="1" si="113"/>
        <v>-11.361464709113761</v>
      </c>
      <c r="W287" s="10">
        <f t="shared" ca="1" si="114"/>
        <v>-10.136582934446984</v>
      </c>
      <c r="X287" s="10">
        <f t="shared" ca="1" si="115"/>
        <v>-9.9667822850209546</v>
      </c>
      <c r="Y287" s="10">
        <f t="shared" ca="1" si="116"/>
        <v>-12.475372409951554</v>
      </c>
      <c r="Z287" s="10">
        <f t="shared" ca="1" si="117"/>
        <v>-51.129354559891333</v>
      </c>
      <c r="AA287" s="10">
        <f t="shared" ca="1" si="118"/>
        <v>-9.2039479341482036</v>
      </c>
    </row>
    <row r="288" spans="1:27">
      <c r="A288" s="6">
        <f ca="1">LN((RAND()^(-Results!$E$4))-1)</f>
        <v>-0.30676749115019902</v>
      </c>
      <c r="B288" s="6">
        <f ca="1">LN((RAND()^(-Results!$E$4))-1)</f>
        <v>0.69927681002232434</v>
      </c>
      <c r="C288" s="6">
        <f ca="1">LN((RAND()^(-Results!$E$4))-1)</f>
        <v>1.0043662984817361</v>
      </c>
      <c r="D288" s="6">
        <f ca="1">LN((RAND()^(-Results!$E$4))-1)</f>
        <v>-0.81759214129795266</v>
      </c>
      <c r="E288" s="6">
        <f ca="1">LN((RAND()^(-Results!$E$4))-1)</f>
        <v>0.48572454275299565</v>
      </c>
      <c r="F288" s="6">
        <f ca="1">LN((RAND()^(-Results!$E$4))-1)</f>
        <v>8.8195055387869217E-2</v>
      </c>
      <c r="G288" s="6">
        <f ca="1">LN((RAND()^(-Results!$E$4))-1)</f>
        <v>-0.94440556344654858</v>
      </c>
      <c r="H288" s="6">
        <f t="shared" ca="1" si="112"/>
        <v>-1.0813739311163399</v>
      </c>
      <c r="I288" s="10">
        <f ca="1">SUMPRODUCT(J288:O288,Results!B$12:G$12)+Results!$E$5*H288</f>
        <v>8.6023326462104137</v>
      </c>
      <c r="J288" s="10">
        <f ca="1">SUMPRODUCT($A288:$F288,Results!$B$15:$G$15)</f>
        <v>-0.19644127640432768</v>
      </c>
      <c r="K288" s="10">
        <f ca="1">SUMPRODUCT($A288:$F288,Results!$B$16:$G$16)</f>
        <v>0.41143359701682336</v>
      </c>
      <c r="L288" s="10">
        <f ca="1">SUMPRODUCT($A288:$F288,Results!$B$17:$G$17)</f>
        <v>4.6485635724005743</v>
      </c>
      <c r="M288" s="10">
        <f ca="1">SUMPRODUCT($A288:$F288,Results!$B$18:$G$18)</f>
        <v>2.5159204479870447</v>
      </c>
      <c r="N288" s="10">
        <f ca="1">SUMPRODUCT($A288:$F288,Results!$B$19:$G$19)</f>
        <v>-2.119125060660298</v>
      </c>
      <c r="O288" s="10">
        <f ca="1">SUMPRODUCT($A288:$F288,Results!$B$20:$G$20)</f>
        <v>-1.4565814112490016</v>
      </c>
      <c r="P288" s="10" cm="1">
        <f t="array" aca="1" ref="P288" ca="1">SUMPRODUCT(J288:O288,TRANSPOSE(BL$20:BL$25))+$AD$20-$BL$27</f>
        <v>12.722528354164952</v>
      </c>
      <c r="Q288" s="10" cm="1">
        <f t="array" aca="1" ref="Q288" ca="1">SUMPRODUCT(J288:O288,TRANSPOSE(ES$20:ES$25))+$AD$20-$ES$27</f>
        <v>12.612129637966328</v>
      </c>
      <c r="R288" s="10">
        <f ca="1">I288-Results!$E$5*H288</f>
        <v>12.927828370675773</v>
      </c>
      <c r="S288" s="10" cm="1">
        <f t="array" aca="1" ref="S288" ca="1">SUMPRODUCT(J288:O288,TRANSPOSE(AR$28:AR$33))+$AD$20-$AC$26</f>
        <v>11.945839507420585</v>
      </c>
      <c r="T288" s="10">
        <f ca="1">SUMPRODUCT(J288:O288,Results!K$9:P$9)</f>
        <v>12.595234493422419</v>
      </c>
      <c r="U288" s="10">
        <f ca="1">SUMPRODUCT(J288:O288,Results!K$9:P$9)+$AD$20-$AC$31</f>
        <v>12.580358934911283</v>
      </c>
      <c r="V288" s="10">
        <f t="shared" ca="1" si="113"/>
        <v>-4.1201957079545384</v>
      </c>
      <c r="W288" s="10">
        <f t="shared" ca="1" si="114"/>
        <v>-4.0097969917559144</v>
      </c>
      <c r="X288" s="10">
        <f t="shared" ca="1" si="115"/>
        <v>-4.3254957244653589</v>
      </c>
      <c r="Y288" s="10">
        <f t="shared" ca="1" si="116"/>
        <v>-3.3435068612101713</v>
      </c>
      <c r="Z288" s="10">
        <f t="shared" ca="1" si="117"/>
        <v>8.8790034079141051</v>
      </c>
      <c r="AA288" s="10">
        <f t="shared" ca="1" si="118"/>
        <v>-3.9780262887008693</v>
      </c>
    </row>
    <row r="289" spans="1:27">
      <c r="A289" s="6">
        <f ca="1">LN((RAND()^(-Results!$E$4))-1)</f>
        <v>0.31165750350706534</v>
      </c>
      <c r="B289" s="6">
        <f ca="1">LN((RAND()^(-Results!$E$4))-1)</f>
        <v>-1.2501060990553901</v>
      </c>
      <c r="C289" s="6">
        <f ca="1">LN((RAND()^(-Results!$E$4))-1)</f>
        <v>-0.30765874611588195</v>
      </c>
      <c r="D289" s="6">
        <f ca="1">LN((RAND()^(-Results!$E$4))-1)</f>
        <v>3.8342111440162503</v>
      </c>
      <c r="E289" s="6">
        <f ca="1">LN((RAND()^(-Results!$E$4))-1)</f>
        <v>0.14524243784940713</v>
      </c>
      <c r="F289" s="6">
        <f ca="1">LN((RAND()^(-Results!$E$4))-1)</f>
        <v>1.2436045610309843</v>
      </c>
      <c r="G289" s="6">
        <f ca="1">LN((RAND()^(-Results!$E$4))-1)</f>
        <v>7.1123620913688415E-2</v>
      </c>
      <c r="H289" s="6">
        <f t="shared" ca="1" si="112"/>
        <v>-6.5844746756103009E-2</v>
      </c>
      <c r="I289" s="10">
        <f ca="1">SUMPRODUCT(J289:O289,Results!B$12:G$12)+Results!$E$5*H289</f>
        <v>-65.828260409368937</v>
      </c>
      <c r="J289" s="10">
        <f ca="1">SUMPRODUCT($A289:$F289,Results!$B$15:$G$15)</f>
        <v>6.5336478069761785</v>
      </c>
      <c r="K289" s="10">
        <f ca="1">SUMPRODUCT($A289:$F289,Results!$B$16:$G$16)</f>
        <v>4.0721964862444588</v>
      </c>
      <c r="L289" s="10">
        <f ca="1">SUMPRODUCT($A289:$F289,Results!$B$17:$G$17)</f>
        <v>-13.83968528818523</v>
      </c>
      <c r="M289" s="10">
        <f ca="1">SUMPRODUCT($A289:$F289,Results!$B$18:$G$18)</f>
        <v>-6.2241422299011973</v>
      </c>
      <c r="N289" s="10">
        <f ca="1">SUMPRODUCT($A289:$F289,Results!$B$19:$G$19)</f>
        <v>-3.9253316063679868</v>
      </c>
      <c r="O289" s="10">
        <f ca="1">SUMPRODUCT($A289:$F289,Results!$B$20:$G$20)</f>
        <v>5.9279492709916202</v>
      </c>
      <c r="P289" s="10" cm="1">
        <f t="array" aca="1" ref="P289" ca="1">SUMPRODUCT(J289:O289,TRANSPOSE(BL$20:BL$25))+$AD$20-$BL$27</f>
        <v>-65.022860561793948</v>
      </c>
      <c r="Q289" s="10" cm="1">
        <f t="array" aca="1" ref="Q289" ca="1">SUMPRODUCT(J289:O289,TRANSPOSE(ES$20:ES$25))+$AD$20-$ES$27</f>
        <v>-64.378257419522512</v>
      </c>
      <c r="R289" s="10">
        <f ca="1">I289-Results!$E$5*H289</f>
        <v>-65.564881422344527</v>
      </c>
      <c r="S289" s="10" cm="1">
        <f t="array" aca="1" ref="S289" ca="1">SUMPRODUCT(J289:O289,TRANSPOSE(AR$28:AR$33))+$AD$20-$AC$26</f>
        <v>-63.269984379401407</v>
      </c>
      <c r="T289" s="10">
        <f ca="1">SUMPRODUCT(J289:O289,Results!K$9:P$9)</f>
        <v>-64.757839760794198</v>
      </c>
      <c r="U289" s="10">
        <f ca="1">SUMPRODUCT(J289:O289,Results!K$9:P$9)+$AD$20-$AC$31</f>
        <v>-64.772715319305334</v>
      </c>
      <c r="V289" s="10">
        <f t="shared" ca="1" si="113"/>
        <v>-0.80539984757498928</v>
      </c>
      <c r="W289" s="10">
        <f t="shared" ca="1" si="114"/>
        <v>-1.4500029898464248</v>
      </c>
      <c r="X289" s="10">
        <f t="shared" ca="1" si="115"/>
        <v>-0.26337898702441009</v>
      </c>
      <c r="Y289" s="10">
        <f t="shared" ca="1" si="116"/>
        <v>-2.55827602996753</v>
      </c>
      <c r="Z289" s="10">
        <f t="shared" ca="1" si="117"/>
        <v>-65.551589647665239</v>
      </c>
      <c r="AA289" s="10">
        <f t="shared" ca="1" si="118"/>
        <v>-1.0555450900636032</v>
      </c>
    </row>
    <row r="290" spans="1:27">
      <c r="A290" s="6">
        <f ca="1">LN((RAND()^(-Results!$E$4))-1)</f>
        <v>-1.7816308161094341</v>
      </c>
      <c r="B290" s="6">
        <f ca="1">LN((RAND()^(-Results!$E$4))-1)</f>
        <v>3.1144313382249207</v>
      </c>
      <c r="C290" s="6">
        <f ca="1">LN((RAND()^(-Results!$E$4))-1)</f>
        <v>-1.3239765007844178</v>
      </c>
      <c r="D290" s="6">
        <f ca="1">LN((RAND()^(-Results!$E$4))-1)</f>
        <v>0.36563344454667435</v>
      </c>
      <c r="E290" s="6">
        <f ca="1">LN((RAND()^(-Results!$E$4))-1)</f>
        <v>-1.8316816246595011</v>
      </c>
      <c r="F290" s="6">
        <f ca="1">LN((RAND()^(-Results!$E$4))-1)</f>
        <v>-3.6036746068007584</v>
      </c>
      <c r="G290" s="6">
        <f ca="1">LN((RAND()^(-Results!$E$4))-1)</f>
        <v>1.6014084958601622</v>
      </c>
      <c r="H290" s="6">
        <f t="shared" ca="1" si="112"/>
        <v>1.4644401281903707</v>
      </c>
      <c r="I290" s="10">
        <f ca="1">SUMPRODUCT(J290:O290,Results!B$12:G$12)+Results!$E$5*H290</f>
        <v>34.168948738186664</v>
      </c>
      <c r="J290" s="10">
        <f ca="1">SUMPRODUCT($A290:$F290,Results!$B$15:$G$15)</f>
        <v>-3.5206362925961683</v>
      </c>
      <c r="K290" s="10">
        <f ca="1">SUMPRODUCT($A290:$F290,Results!$B$16:$G$16)</f>
        <v>-1.2293854920841225</v>
      </c>
      <c r="L290" s="10">
        <f ca="1">SUMPRODUCT($A290:$F290,Results!$B$17:$G$17)</f>
        <v>3.9647602788303224</v>
      </c>
      <c r="M290" s="10">
        <f ca="1">SUMPRODUCT($A290:$F290,Results!$B$18:$G$18)</f>
        <v>-3.5035712723009316</v>
      </c>
      <c r="N290" s="10">
        <f ca="1">SUMPRODUCT($A290:$F290,Results!$B$19:$G$19)</f>
        <v>11.575941729509097</v>
      </c>
      <c r="O290" s="10">
        <f ca="1">SUMPRODUCT($A290:$F290,Results!$B$20:$G$20)</f>
        <v>3.1699725703487052</v>
      </c>
      <c r="P290" s="10" cm="1">
        <f t="array" aca="1" ref="P290" ca="1">SUMPRODUCT(J290:O290,TRANSPOSE(BL$20:BL$25))+$AD$20-$BL$27</f>
        <v>32.278496588966583</v>
      </c>
      <c r="Q290" s="10" cm="1">
        <f t="array" aca="1" ref="Q290" ca="1">SUMPRODUCT(J290:O290,TRANSPOSE(ES$20:ES$25))+$AD$20-$ES$27</f>
        <v>29.584761064918133</v>
      </c>
      <c r="R290" s="10">
        <f ca="1">I290-Results!$E$5*H290</f>
        <v>28.31118822542518</v>
      </c>
      <c r="S290" s="10" cm="1">
        <f t="array" aca="1" ref="S290" ca="1">SUMPRODUCT(J290:O290,TRANSPOSE(AR$28:AR$33))+$AD$20-$AC$26</f>
        <v>15.226811543710273</v>
      </c>
      <c r="T290" s="10">
        <f ca="1">SUMPRODUCT(J290:O290,Results!K$9:P$9)</f>
        <v>28.051521761899647</v>
      </c>
      <c r="U290" s="10">
        <f ca="1">SUMPRODUCT(J290:O290,Results!K$9:P$9)+$AD$20-$AC$31</f>
        <v>28.036646203388511</v>
      </c>
      <c r="V290" s="10">
        <f t="shared" ca="1" si="113"/>
        <v>1.8904521492200814</v>
      </c>
      <c r="W290" s="10">
        <f t="shared" ca="1" si="114"/>
        <v>4.5841876732685307</v>
      </c>
      <c r="X290" s="10">
        <f t="shared" ca="1" si="115"/>
        <v>5.8577605127614838</v>
      </c>
      <c r="Y290" s="10">
        <f t="shared" ca="1" si="116"/>
        <v>18.942137194476391</v>
      </c>
      <c r="Z290" s="10">
        <f t="shared" ca="1" si="117"/>
        <v>34.445619499890356</v>
      </c>
      <c r="AA290" s="10">
        <f t="shared" ca="1" si="118"/>
        <v>6.1323025347981535</v>
      </c>
    </row>
    <row r="291" spans="1:27">
      <c r="A291" s="6">
        <f ca="1">LN((RAND()^(-Results!$E$4))-1)</f>
        <v>-2.3558411168794646</v>
      </c>
      <c r="B291" s="6">
        <f ca="1">LN((RAND()^(-Results!$E$4))-1)</f>
        <v>1.615503251041243</v>
      </c>
      <c r="C291" s="6">
        <f ca="1">LN((RAND()^(-Results!$E$4))-1)</f>
        <v>1.9083815483848634</v>
      </c>
      <c r="D291" s="6">
        <f ca="1">LN((RAND()^(-Results!$E$4))-1)</f>
        <v>-1.157270827761772</v>
      </c>
      <c r="E291" s="6">
        <f ca="1">LN((RAND()^(-Results!$E$4))-1)</f>
        <v>-1.6979975960795421</v>
      </c>
      <c r="F291" s="6">
        <f ca="1">LN((RAND()^(-Results!$E$4))-1)</f>
        <v>-2.4648074576969461</v>
      </c>
      <c r="G291" s="6">
        <f ca="1">LN((RAND()^(-Results!$E$4))-1)</f>
        <v>-1.0060751824051342</v>
      </c>
      <c r="H291" s="6">
        <f t="shared" ca="1" si="112"/>
        <v>-1.1430435500749256</v>
      </c>
      <c r="I291" s="10">
        <f ca="1">SUMPRODUCT(J291:O291,Results!B$12:G$12)+Results!$E$5*H291</f>
        <v>65.845977530822282</v>
      </c>
      <c r="J291" s="10">
        <f ca="1">SUMPRODUCT($A291:$F291,Results!$B$15:$G$15)</f>
        <v>-3.0731172492152883</v>
      </c>
      <c r="K291" s="10">
        <f ca="1">SUMPRODUCT($A291:$F291,Results!$B$16:$G$16)</f>
        <v>-4.3587500876789047</v>
      </c>
      <c r="L291" s="10">
        <f ca="1">SUMPRODUCT($A291:$F291,Results!$B$17:$G$17)</f>
        <v>15.255402975598683</v>
      </c>
      <c r="M291" s="10">
        <f ca="1">SUMPRODUCT($A291:$F291,Results!$B$18:$G$18)</f>
        <v>1.1990655991828345</v>
      </c>
      <c r="N291" s="10">
        <f ca="1">SUMPRODUCT($A291:$F291,Results!$B$19:$G$19)</f>
        <v>10.342447711013953</v>
      </c>
      <c r="O291" s="10">
        <f ca="1">SUMPRODUCT($A291:$F291,Results!$B$20:$G$20)</f>
        <v>-4.8997545895259975</v>
      </c>
      <c r="P291" s="10" cm="1">
        <f t="array" aca="1" ref="P291" ca="1">SUMPRODUCT(J291:O291,TRANSPOSE(BL$20:BL$25))+$AD$20-$BL$27</f>
        <v>72.542550447381458</v>
      </c>
      <c r="Q291" s="10" cm="1">
        <f t="array" aca="1" ref="Q291" ca="1">SUMPRODUCT(J291:O291,TRANSPOSE(ES$20:ES$25))+$AD$20-$ES$27</f>
        <v>70.933172893180071</v>
      </c>
      <c r="R291" s="10">
        <f ca="1">I291-Results!$E$5*H291</f>
        <v>70.418151731121981</v>
      </c>
      <c r="S291" s="10" cm="1">
        <f t="array" aca="1" ref="S291" ca="1">SUMPRODUCT(J291:O291,TRANSPOSE(AR$28:AR$33))+$AD$20-$AC$26</f>
        <v>63.344689038252312</v>
      </c>
      <c r="T291" s="10">
        <f ca="1">SUMPRODUCT(J291:O291,Results!K$9:P$9)</f>
        <v>69.537937932090045</v>
      </c>
      <c r="U291" s="10">
        <f ca="1">SUMPRODUCT(J291:O291,Results!K$9:P$9)+$AD$20-$AC$31</f>
        <v>69.52306237357891</v>
      </c>
      <c r="V291" s="10">
        <f t="shared" ca="1" si="113"/>
        <v>-6.6965729165591767</v>
      </c>
      <c r="W291" s="10">
        <f t="shared" ca="1" si="114"/>
        <v>-5.0871953623577895</v>
      </c>
      <c r="X291" s="10">
        <f t="shared" ca="1" si="115"/>
        <v>-4.572174200299699</v>
      </c>
      <c r="Y291" s="10">
        <f t="shared" ca="1" si="116"/>
        <v>2.5012884925699694</v>
      </c>
      <c r="Z291" s="10">
        <f t="shared" ca="1" si="117"/>
        <v>66.12264829252598</v>
      </c>
      <c r="AA291" s="10">
        <f t="shared" ca="1" si="118"/>
        <v>-3.6770848427566278</v>
      </c>
    </row>
    <row r="292" spans="1:27">
      <c r="A292" s="6">
        <f ca="1">LN((RAND()^(-Results!$E$4))-1)</f>
        <v>-1.938252442315912</v>
      </c>
      <c r="B292" s="6">
        <f ca="1">LN((RAND()^(-Results!$E$4))-1)</f>
        <v>-1.0523912568879501</v>
      </c>
      <c r="C292" s="6">
        <f ca="1">LN((RAND()^(-Results!$E$4))-1)</f>
        <v>-1.2209726626001933</v>
      </c>
      <c r="D292" s="6">
        <f ca="1">LN((RAND()^(-Results!$E$4))-1)</f>
        <v>-0.40632494266896235</v>
      </c>
      <c r="E292" s="6">
        <f ca="1">LN((RAND()^(-Results!$E$4))-1)</f>
        <v>1.4492822297404286</v>
      </c>
      <c r="F292" s="6">
        <f ca="1">LN((RAND()^(-Results!$E$4))-1)</f>
        <v>-0.31434048525416514</v>
      </c>
      <c r="G292" s="6">
        <f ca="1">LN((RAND()^(-Results!$E$4))-1)</f>
        <v>-0.83445612548996184</v>
      </c>
      <c r="H292" s="6">
        <f t="shared" ca="1" si="112"/>
        <v>-0.97142449315975332</v>
      </c>
      <c r="I292" s="10">
        <f ca="1">SUMPRODUCT(J292:O292,Results!B$12:G$12)+Results!$E$5*H292</f>
        <v>2.7470478325434629</v>
      </c>
      <c r="J292" s="10">
        <f ca="1">SUMPRODUCT($A292:$F292,Results!$B$15:$G$15)</f>
        <v>-11.756669961805811</v>
      </c>
      <c r="K292" s="10">
        <f ca="1">SUMPRODUCT($A292:$F292,Results!$B$16:$G$16)</f>
        <v>-2.6828800299402307</v>
      </c>
      <c r="L292" s="10">
        <f ca="1">SUMPRODUCT($A292:$F292,Results!$B$17:$G$17)</f>
        <v>0.70953456278043725</v>
      </c>
      <c r="M292" s="10">
        <f ca="1">SUMPRODUCT($A292:$F292,Results!$B$18:$G$18)</f>
        <v>7.766127560738858</v>
      </c>
      <c r="N292" s="10">
        <f ca="1">SUMPRODUCT($A292:$F292,Results!$B$19:$G$19)</f>
        <v>-8.9281837396722299</v>
      </c>
      <c r="O292" s="10">
        <f ca="1">SUMPRODUCT($A292:$F292,Results!$B$20:$G$20)</f>
        <v>-2.2562958540203124</v>
      </c>
      <c r="P292" s="10" cm="1">
        <f t="array" aca="1" ref="P292" ca="1">SUMPRODUCT(J292:O292,TRANSPOSE(BL$20:BL$25))+$AD$20-$BL$27</f>
        <v>7.5966483384103194</v>
      </c>
      <c r="Q292" s="10" cm="1">
        <f t="array" aca="1" ref="Q292" ca="1">SUMPRODUCT(J292:O292,TRANSPOSE(ES$20:ES$25))+$AD$20-$ES$27</f>
        <v>7.403153102312106</v>
      </c>
      <c r="R292" s="10">
        <f ca="1">I292-Results!$E$5*H292</f>
        <v>6.6327458051824761</v>
      </c>
      <c r="S292" s="10" cm="1">
        <f t="array" aca="1" ref="S292" ca="1">SUMPRODUCT(J292:O292,TRANSPOSE(AR$28:AR$33))+$AD$20-$AC$26</f>
        <v>20.822394427120351</v>
      </c>
      <c r="T292" s="10">
        <f ca="1">SUMPRODUCT(J292:O292,Results!K$9:P$9)</f>
        <v>7.1583276641939095</v>
      </c>
      <c r="U292" s="10">
        <f ca="1">SUMPRODUCT(J292:O292,Results!K$9:P$9)+$AD$20-$AC$31</f>
        <v>7.1434521056827744</v>
      </c>
      <c r="V292" s="10">
        <f t="shared" ca="1" si="113"/>
        <v>-4.8496005058668565</v>
      </c>
      <c r="W292" s="10">
        <f t="shared" ca="1" si="114"/>
        <v>-4.6561052697686431</v>
      </c>
      <c r="X292" s="10">
        <f t="shared" ca="1" si="115"/>
        <v>-3.8856979726390133</v>
      </c>
      <c r="Y292" s="10">
        <f t="shared" ca="1" si="116"/>
        <v>-18.075346594576889</v>
      </c>
      <c r="Z292" s="10">
        <f t="shared" ca="1" si="117"/>
        <v>3.0237185942471543</v>
      </c>
      <c r="AA292" s="10">
        <f t="shared" ca="1" si="118"/>
        <v>-4.3964042731393116</v>
      </c>
    </row>
    <row r="293" spans="1:27">
      <c r="A293" s="6">
        <f ca="1">LN((RAND()^(-Results!$E$4))-1)</f>
        <v>-0.42840403497634894</v>
      </c>
      <c r="B293" s="6">
        <f ca="1">LN((RAND()^(-Results!$E$4))-1)</f>
        <v>-1.28073932710778</v>
      </c>
      <c r="C293" s="6">
        <f ca="1">LN((RAND()^(-Results!$E$4))-1)</f>
        <v>-0.64431144931029904</v>
      </c>
      <c r="D293" s="6">
        <f ca="1">LN((RAND()^(-Results!$E$4))-1)</f>
        <v>-1.3079885233006614</v>
      </c>
      <c r="E293" s="6">
        <f ca="1">LN((RAND()^(-Results!$E$4))-1)</f>
        <v>-0.53313518605742038</v>
      </c>
      <c r="F293" s="6">
        <f ca="1">LN((RAND()^(-Results!$E$4))-1)</f>
        <v>0.4287852240119237</v>
      </c>
      <c r="G293" s="6">
        <f ca="1">LN((RAND()^(-Results!$E$4))-1)</f>
        <v>0.30565211826690991</v>
      </c>
      <c r="H293" s="6">
        <f t="shared" ca="1" si="112"/>
        <v>0.16868375059711849</v>
      </c>
      <c r="I293" s="10">
        <f ca="1">SUMPRODUCT(J293:O293,Results!B$12:G$12)+Results!$E$5*H293</f>
        <v>33.422787727149938</v>
      </c>
      <c r="J293" s="10">
        <f ca="1">SUMPRODUCT($A293:$F293,Results!$B$15:$G$15)</f>
        <v>-6.4917096776885179</v>
      </c>
      <c r="K293" s="10">
        <f ca="1">SUMPRODUCT($A293:$F293,Results!$B$16:$G$16)</f>
        <v>-3.1322385612821821</v>
      </c>
      <c r="L293" s="10">
        <f ca="1">SUMPRODUCT($A293:$F293,Results!$B$17:$G$17)</f>
        <v>4.2839506634556646</v>
      </c>
      <c r="M293" s="10">
        <f ca="1">SUMPRODUCT($A293:$F293,Results!$B$18:$G$18)</f>
        <v>2.4950891245088496</v>
      </c>
      <c r="N293" s="10">
        <f ca="1">SUMPRODUCT($A293:$F293,Results!$B$19:$G$19)</f>
        <v>2.8088780091632026</v>
      </c>
      <c r="O293" s="10">
        <f ca="1">SUMPRODUCT($A293:$F293,Results!$B$20:$G$20)</f>
        <v>-3.975304874748141</v>
      </c>
      <c r="P293" s="10" cm="1">
        <f t="array" aca="1" ref="P293" ca="1">SUMPRODUCT(J293:O293,TRANSPOSE(BL$20:BL$25))+$AD$20-$BL$27</f>
        <v>31.69671035494439</v>
      </c>
      <c r="Q293" s="10" cm="1">
        <f t="array" aca="1" ref="Q293" ca="1">SUMPRODUCT(J293:O293,TRANSPOSE(ES$20:ES$25))+$AD$20-$ES$27</f>
        <v>32.285596022561762</v>
      </c>
      <c r="R293" s="10">
        <f ca="1">I293-Results!$E$5*H293</f>
        <v>32.748052724761465</v>
      </c>
      <c r="S293" s="10" cm="1">
        <f t="array" aca="1" ref="S293" ca="1">SUMPRODUCT(J293:O293,TRANSPOSE(AR$28:AR$33))+$AD$20-$AC$26</f>
        <v>35.313199319619216</v>
      </c>
      <c r="T293" s="10">
        <f ca="1">SUMPRODUCT(J293:O293,Results!K$9:P$9)</f>
        <v>32.8440373908171</v>
      </c>
      <c r="U293" s="10">
        <f ca="1">SUMPRODUCT(J293:O293,Results!K$9:P$9)+$AD$20-$AC$31</f>
        <v>32.829161832305964</v>
      </c>
      <c r="V293" s="10">
        <f t="shared" ca="1" si="113"/>
        <v>1.7260773722055482</v>
      </c>
      <c r="W293" s="10">
        <f t="shared" ca="1" si="114"/>
        <v>1.1371917045881759</v>
      </c>
      <c r="X293" s="10">
        <f t="shared" ca="1" si="115"/>
        <v>0.6747350023884735</v>
      </c>
      <c r="Y293" s="10">
        <f t="shared" ca="1" si="116"/>
        <v>-1.8904115924692775</v>
      </c>
      <c r="Z293" s="10">
        <f t="shared" ca="1" si="117"/>
        <v>33.699458488853629</v>
      </c>
      <c r="AA293" s="10">
        <f t="shared" ca="1" si="118"/>
        <v>0.59362589484397432</v>
      </c>
    </row>
    <row r="294" spans="1:27">
      <c r="A294" s="6">
        <f ca="1">LN((RAND()^(-Results!$E$4))-1)</f>
        <v>-1.9797635615237474</v>
      </c>
      <c r="B294" s="6">
        <f ca="1">LN((RAND()^(-Results!$E$4))-1)</f>
        <v>-1.3082284910797923</v>
      </c>
      <c r="C294" s="6">
        <f ca="1">LN((RAND()^(-Results!$E$4))-1)</f>
        <v>2.5768721112871544</v>
      </c>
      <c r="D294" s="6">
        <f ca="1">LN((RAND()^(-Results!$E$4))-1)</f>
        <v>-1.7461708526300725E-2</v>
      </c>
      <c r="E294" s="6">
        <f ca="1">LN((RAND()^(-Results!$E$4))-1)</f>
        <v>-0.26295572063039657</v>
      </c>
      <c r="F294" s="6">
        <f ca="1">LN((RAND()^(-Results!$E$4))-1)</f>
        <v>-1.3416283902463519</v>
      </c>
      <c r="G294" s="6">
        <f ca="1">LN((RAND()^(-Results!$E$4))-1)</f>
        <v>-0.93359439782675691</v>
      </c>
      <c r="H294" s="6">
        <f t="shared" ca="1" si="112"/>
        <v>-1.0705627654965484</v>
      </c>
      <c r="I294" s="10">
        <f ca="1">SUMPRODUCT(J294:O294,Results!B$12:G$12)+Results!$E$5*H294</f>
        <v>30.086623144180869</v>
      </c>
      <c r="J294" s="10">
        <f ca="1">SUMPRODUCT($A294:$F294,Results!$B$15:$G$15)</f>
        <v>-1.4923547845930585</v>
      </c>
      <c r="K294" s="10">
        <f ca="1">SUMPRODUCT($A294:$F294,Results!$B$16:$G$16)</f>
        <v>-5.8997270520649145</v>
      </c>
      <c r="L294" s="10">
        <f ca="1">SUMPRODUCT($A294:$F294,Results!$B$17:$G$17)</f>
        <v>8.7496916253120247</v>
      </c>
      <c r="M294" s="10">
        <f ca="1">SUMPRODUCT($A294:$F294,Results!$B$18:$G$18)</f>
        <v>3.7380877002656181</v>
      </c>
      <c r="N294" s="10">
        <f ca="1">SUMPRODUCT($A294:$F294,Results!$B$19:$G$19)</f>
        <v>0.44677275906435909</v>
      </c>
      <c r="O294" s="10">
        <f ca="1">SUMPRODUCT($A294:$F294,Results!$B$20:$G$20)</f>
        <v>-6.5586770299075239</v>
      </c>
      <c r="P294" s="10" cm="1">
        <f t="array" aca="1" ref="P294" ca="1">SUMPRODUCT(J294:O294,TRANSPOSE(BL$20:BL$25))+$AD$20-$BL$27</f>
        <v>35.466138870984928</v>
      </c>
      <c r="Q294" s="10" cm="1">
        <f t="array" aca="1" ref="Q294" ca="1">SUMPRODUCT(J294:O294,TRANSPOSE(ES$20:ES$25))+$AD$20-$ES$27</f>
        <v>35.106062231011094</v>
      </c>
      <c r="R294" s="10">
        <f ca="1">I294-Results!$E$5*H294</f>
        <v>34.368874206167064</v>
      </c>
      <c r="S294" s="10" cm="1">
        <f t="array" aca="1" ref="S294" ca="1">SUMPRODUCT(J294:O294,TRANSPOSE(AR$28:AR$33))+$AD$20-$AC$26</f>
        <v>46.725182078206643</v>
      </c>
      <c r="T294" s="10">
        <f ca="1">SUMPRODUCT(J294:O294,Results!K$9:P$9)</f>
        <v>33.96688242211556</v>
      </c>
      <c r="U294" s="10">
        <f ca="1">SUMPRODUCT(J294:O294,Results!K$9:P$9)+$AD$20-$AC$31</f>
        <v>33.952006863604424</v>
      </c>
      <c r="V294" s="10">
        <f t="shared" ca="1" si="113"/>
        <v>-5.3795157268040583</v>
      </c>
      <c r="W294" s="10">
        <f t="shared" ca="1" si="114"/>
        <v>-5.019439086830225</v>
      </c>
      <c r="X294" s="10">
        <f t="shared" ca="1" si="115"/>
        <v>-4.2822510619861944</v>
      </c>
      <c r="Y294" s="10">
        <f t="shared" ca="1" si="116"/>
        <v>-16.638558934025774</v>
      </c>
      <c r="Z294" s="10">
        <f t="shared" ca="1" si="117"/>
        <v>30.363293905884561</v>
      </c>
      <c r="AA294" s="10">
        <f t="shared" ca="1" si="118"/>
        <v>-3.865383719423555</v>
      </c>
    </row>
    <row r="295" spans="1:27">
      <c r="A295" s="6">
        <f ca="1">LN((RAND()^(-Results!$E$4))-1)</f>
        <v>-2.4283636016792447</v>
      </c>
      <c r="B295" s="6">
        <f ca="1">LN((RAND()^(-Results!$E$4))-1)</f>
        <v>8.4363554574812691E-2</v>
      </c>
      <c r="C295" s="6">
        <f ca="1">LN((RAND()^(-Results!$E$4))-1)</f>
        <v>-1.0450358315305079</v>
      </c>
      <c r="D295" s="6">
        <f ca="1">LN((RAND()^(-Results!$E$4))-1)</f>
        <v>1.9012815711208348</v>
      </c>
      <c r="E295" s="6">
        <f ca="1">LN((RAND()^(-Results!$E$4))-1)</f>
        <v>-1.9114251595394407</v>
      </c>
      <c r="F295" s="6">
        <f ca="1">LN((RAND()^(-Results!$E$4))-1)</f>
        <v>-1.5930770380205279</v>
      </c>
      <c r="G295" s="6">
        <f ca="1">LN((RAND()^(-Results!$E$4))-1)</f>
        <v>2.6935558139067295</v>
      </c>
      <c r="H295" s="6">
        <f t="shared" ca="1" si="112"/>
        <v>2.556587446236938</v>
      </c>
      <c r="I295" s="10">
        <f ca="1">SUMPRODUCT(J295:O295,Results!B$12:G$12)+Results!$E$5*H295</f>
        <v>28.401244572601861</v>
      </c>
      <c r="J295" s="10">
        <f ca="1">SUMPRODUCT($A295:$F295,Results!$B$15:$G$15)</f>
        <v>-5.2557387633591626</v>
      </c>
      <c r="K295" s="10">
        <f ca="1">SUMPRODUCT($A295:$F295,Results!$B$16:$G$16)</f>
        <v>-1.9503801144479231</v>
      </c>
      <c r="L295" s="10">
        <f ca="1">SUMPRODUCT($A295:$F295,Results!$B$17:$G$17)</f>
        <v>0.32031977145342716</v>
      </c>
      <c r="M295" s="10">
        <f ca="1">SUMPRODUCT($A295:$F295,Results!$B$18:$G$18)</f>
        <v>-3.6917079089704181</v>
      </c>
      <c r="N295" s="10">
        <f ca="1">SUMPRODUCT($A295:$F295,Results!$B$19:$G$19)</f>
        <v>8.7348844783607174</v>
      </c>
      <c r="O295" s="10">
        <f ca="1">SUMPRODUCT($A295:$F295,Results!$B$20:$G$20)</f>
        <v>1.2322838175777975</v>
      </c>
      <c r="P295" s="10" cm="1">
        <f t="array" aca="1" ref="P295" ca="1">SUMPRODUCT(J295:O295,TRANSPOSE(BL$20:BL$25))+$AD$20-$BL$27</f>
        <v>21.135753454108979</v>
      </c>
      <c r="Q295" s="10" cm="1">
        <f t="array" aca="1" ref="Q295" ca="1">SUMPRODUCT(J295:O295,TRANSPOSE(ES$20:ES$25))+$AD$20-$ES$27</f>
        <v>19.981601423377601</v>
      </c>
      <c r="R295" s="10">
        <f ca="1">I295-Results!$E$5*H295</f>
        <v>18.174894787654111</v>
      </c>
      <c r="S295" s="10" cm="1">
        <f t="array" aca="1" ref="S295" ca="1">SUMPRODUCT(J295:O295,TRANSPOSE(AR$28:AR$33))+$AD$20-$AC$26</f>
        <v>13.261869489506083</v>
      </c>
      <c r="T295" s="10">
        <f ca="1">SUMPRODUCT(J295:O295,Results!K$9:P$9)</f>
        <v>18.551083059984254</v>
      </c>
      <c r="U295" s="10">
        <f ca="1">SUMPRODUCT(J295:O295,Results!K$9:P$9)+$AD$20-$AC$31</f>
        <v>18.536207501473118</v>
      </c>
      <c r="V295" s="10">
        <f t="shared" ca="1" si="113"/>
        <v>7.2654911184928821</v>
      </c>
      <c r="W295" s="10">
        <f t="shared" ca="1" si="114"/>
        <v>8.4196431492242603</v>
      </c>
      <c r="X295" s="10">
        <f t="shared" ca="1" si="115"/>
        <v>10.22634978494775</v>
      </c>
      <c r="Y295" s="10">
        <f t="shared" ca="1" si="116"/>
        <v>15.139375083095779</v>
      </c>
      <c r="Z295" s="10">
        <f t="shared" ca="1" si="117"/>
        <v>28.677915334305553</v>
      </c>
      <c r="AA295" s="10">
        <f t="shared" ca="1" si="118"/>
        <v>9.865037071128743</v>
      </c>
    </row>
    <row r="296" spans="1:27">
      <c r="A296" s="6">
        <f ca="1">LN((RAND()^(-Results!$E$4))-1)</f>
        <v>0.605513190470651</v>
      </c>
      <c r="B296" s="6">
        <f ca="1">LN((RAND()^(-Results!$E$4))-1)</f>
        <v>2.1595134560496718</v>
      </c>
      <c r="C296" s="6">
        <f ca="1">LN((RAND()^(-Results!$E$4))-1)</f>
        <v>0.14333809820270316</v>
      </c>
      <c r="D296" s="6">
        <f ca="1">LN((RAND()^(-Results!$E$4))-1)</f>
        <v>-0.79933358698170076</v>
      </c>
      <c r="E296" s="6">
        <f ca="1">LN((RAND()^(-Results!$E$4))-1)</f>
        <v>0.29857437559925387</v>
      </c>
      <c r="F296" s="6">
        <f ca="1">LN((RAND()^(-Results!$E$4))-1)</f>
        <v>2.5925133223238959</v>
      </c>
      <c r="G296" s="6">
        <f ca="1">LN((RAND()^(-Results!$E$4))-1)</f>
        <v>-2.3141950608977342</v>
      </c>
      <c r="H296" s="6">
        <f t="shared" ca="1" si="112"/>
        <v>-2.4511634285675257</v>
      </c>
      <c r="I296" s="10">
        <f ca="1">SUMPRODUCT(J296:O296,Results!B$12:G$12)+Results!$E$5*H296</f>
        <v>-6.00414332947045</v>
      </c>
      <c r="J296" s="10">
        <f ca="1">SUMPRODUCT($A296:$F296,Results!$B$15:$G$15)</f>
        <v>1.2914299125449145</v>
      </c>
      <c r="K296" s="10">
        <f ca="1">SUMPRODUCT($A296:$F296,Results!$B$16:$G$16)</f>
        <v>7.6132238640476206</v>
      </c>
      <c r="L296" s="10">
        <f ca="1">SUMPRODUCT($A296:$F296,Results!$B$17:$G$17)</f>
        <v>2.4154017373965693</v>
      </c>
      <c r="M296" s="10">
        <f ca="1">SUMPRODUCT($A296:$F296,Results!$B$18:$G$18)</f>
        <v>-0.95075596767502546</v>
      </c>
      <c r="N296" s="10">
        <f ca="1">SUMPRODUCT($A296:$F296,Results!$B$19:$G$19)</f>
        <v>-1.1644455543567531</v>
      </c>
      <c r="O296" s="10">
        <f ca="1">SUMPRODUCT($A296:$F296,Results!$B$20:$G$20)</f>
        <v>2.9142513024696592</v>
      </c>
      <c r="P296" s="10" cm="1">
        <f t="array" aca="1" ref="P296" ca="1">SUMPRODUCT(J296:O296,TRANSPOSE(BL$20:BL$25))+$AD$20-$BL$27</f>
        <v>2.0920005586113208</v>
      </c>
      <c r="Q296" s="10" cm="1">
        <f t="array" aca="1" ref="Q296" ca="1">SUMPRODUCT(J296:O296,TRANSPOSE(ES$20:ES$25))+$AD$20-$ES$27</f>
        <v>2.7561762882364853</v>
      </c>
      <c r="R296" s="10">
        <f ca="1">I296-Results!$E$5*H296</f>
        <v>3.8005103847996526</v>
      </c>
      <c r="S296" s="10" cm="1">
        <f t="array" aca="1" ref="S296" ca="1">SUMPRODUCT(J296:O296,TRANSPOSE(AR$28:AR$33))+$AD$20-$AC$26</f>
        <v>-16.575414149281727</v>
      </c>
      <c r="T296" s="10">
        <f ca="1">SUMPRODUCT(J296:O296,Results!K$9:P$9)</f>
        <v>3.6072555768699059</v>
      </c>
      <c r="U296" s="10">
        <f ca="1">SUMPRODUCT(J296:O296,Results!K$9:P$9)+$AD$20-$AC$31</f>
        <v>3.5923800183587704</v>
      </c>
      <c r="V296" s="10">
        <f t="shared" ca="1" si="113"/>
        <v>-8.0961438880817713</v>
      </c>
      <c r="W296" s="10">
        <f t="shared" ca="1" si="114"/>
        <v>-8.7603196177069353</v>
      </c>
      <c r="X296" s="10">
        <f t="shared" ca="1" si="115"/>
        <v>-9.8046537142701027</v>
      </c>
      <c r="Y296" s="10">
        <f t="shared" ca="1" si="116"/>
        <v>10.571270819811277</v>
      </c>
      <c r="Z296" s="10">
        <f t="shared" ca="1" si="117"/>
        <v>-5.7274725677667586</v>
      </c>
      <c r="AA296" s="10">
        <f t="shared" ca="1" si="118"/>
        <v>-9.5965233478292209</v>
      </c>
    </row>
    <row r="297" spans="1:27">
      <c r="A297" s="6">
        <f ca="1">LN((RAND()^(-Results!$E$4))-1)</f>
        <v>3.8132136850161364</v>
      </c>
      <c r="B297" s="6">
        <f ca="1">LN((RAND()^(-Results!$E$4))-1)</f>
        <v>-2.3550075486010726</v>
      </c>
      <c r="C297" s="6">
        <f ca="1">LN((RAND()^(-Results!$E$4))-1)</f>
        <v>0.87591238642941383</v>
      </c>
      <c r="D297" s="6">
        <f ca="1">LN((RAND()^(-Results!$E$4))-1)</f>
        <v>-0.35900689562860888</v>
      </c>
      <c r="E297" s="6">
        <f ca="1">LN((RAND()^(-Results!$E$4))-1)</f>
        <v>3.6922467976987967</v>
      </c>
      <c r="F297" s="6">
        <f ca="1">LN((RAND()^(-Results!$E$4))-1)</f>
        <v>-2.3983585530846891</v>
      </c>
      <c r="G297" s="6">
        <f ca="1">LN((RAND()^(-Results!$E$4))-1)</f>
        <v>2.6233154316271174</v>
      </c>
      <c r="H297" s="6">
        <f t="shared" ca="1" si="112"/>
        <v>2.486347063957326</v>
      </c>
      <c r="I297" s="10">
        <f ca="1">SUMPRODUCT(J297:O297,Results!B$12:G$12)+Results!$E$5*H297</f>
        <v>-76.929465015059151</v>
      </c>
      <c r="J297" s="10">
        <f ca="1">SUMPRODUCT($A297:$F297,Results!$B$15:$G$15)</f>
        <v>11.764941086406845</v>
      </c>
      <c r="K297" s="10">
        <f ca="1">SUMPRODUCT($A297:$F297,Results!$B$16:$G$16)</f>
        <v>-5.8872216496807761</v>
      </c>
      <c r="L297" s="10">
        <f ca="1">SUMPRODUCT($A297:$F297,Results!$B$17:$G$17)</f>
        <v>-13.201455754054079</v>
      </c>
      <c r="M297" s="10">
        <f ca="1">SUMPRODUCT($A297:$F297,Results!$B$18:$G$18)</f>
        <v>5.4607751152705983</v>
      </c>
      <c r="N297" s="10">
        <f ca="1">SUMPRODUCT($A297:$F297,Results!$B$19:$G$19)</f>
        <v>-17.718144728817386</v>
      </c>
      <c r="O297" s="10">
        <f ca="1">SUMPRODUCT($A297:$F297,Results!$B$20:$G$20)</f>
        <v>-0.87546046347153272</v>
      </c>
      <c r="P297" s="10" cm="1">
        <f t="array" aca="1" ref="P297" ca="1">SUMPRODUCT(J297:O297,TRANSPOSE(BL$20:BL$25))+$AD$20-$BL$27</f>
        <v>-87.948704328391386</v>
      </c>
      <c r="Q297" s="10" cm="1">
        <f t="array" aca="1" ref="Q297" ca="1">SUMPRODUCT(J297:O297,TRANSPOSE(ES$20:ES$25))+$AD$20-$ES$27</f>
        <v>-87.869452774039374</v>
      </c>
      <c r="R297" s="10">
        <f ca="1">I297-Results!$E$5*H297</f>
        <v>-86.874853270888451</v>
      </c>
      <c r="S297" s="10" cm="1">
        <f t="array" aca="1" ref="S297" ca="1">SUMPRODUCT(J297:O297,TRANSPOSE(AR$28:AR$33))+$AD$20-$AC$26</f>
        <v>-43.828781489111734</v>
      </c>
      <c r="T297" s="10">
        <f ca="1">SUMPRODUCT(J297:O297,Results!K$9:P$9)</f>
        <v>-86.999992896763786</v>
      </c>
      <c r="U297" s="10">
        <f ca="1">SUMPRODUCT(J297:O297,Results!K$9:P$9)+$AD$20-$AC$31</f>
        <v>-87.014868455274922</v>
      </c>
      <c r="V297" s="10">
        <f t="shared" ca="1" si="113"/>
        <v>11.019239313332235</v>
      </c>
      <c r="W297" s="10">
        <f t="shared" ca="1" si="114"/>
        <v>10.939987758980223</v>
      </c>
      <c r="X297" s="10">
        <f t="shared" ca="1" si="115"/>
        <v>9.9453882558293003</v>
      </c>
      <c r="Y297" s="10">
        <f t="shared" ca="1" si="116"/>
        <v>-33.100683525947417</v>
      </c>
      <c r="Z297" s="10">
        <f t="shared" ca="1" si="117"/>
        <v>-76.652794253355452</v>
      </c>
      <c r="AA297" s="10">
        <f t="shared" ca="1" si="118"/>
        <v>10.085403440215771</v>
      </c>
    </row>
    <row r="298" spans="1:27">
      <c r="A298" s="6">
        <f ca="1">LN((RAND()^(-Results!$E$4))-1)</f>
        <v>-0.93073657630486961</v>
      </c>
      <c r="B298" s="6">
        <f ca="1">LN((RAND()^(-Results!$E$4))-1)</f>
        <v>1.5717608949940811</v>
      </c>
      <c r="C298" s="6">
        <f ca="1">LN((RAND()^(-Results!$E$4))-1)</f>
        <v>0.35330535627150084</v>
      </c>
      <c r="D298" s="6">
        <f ca="1">LN((RAND()^(-Results!$E$4))-1)</f>
        <v>-2.3383745267702012</v>
      </c>
      <c r="E298" s="6">
        <f ca="1">LN((RAND()^(-Results!$E$4))-1)</f>
        <v>-1.0574477262422444</v>
      </c>
      <c r="F298" s="6">
        <f ca="1">LN((RAND()^(-Results!$E$4))-1)</f>
        <v>0.1964269344904821</v>
      </c>
      <c r="G298" s="6">
        <f ca="1">LN((RAND()^(-Results!$E$4))-1)</f>
        <v>-0.55238208032107938</v>
      </c>
      <c r="H298" s="6">
        <f t="shared" ca="1" si="112"/>
        <v>-0.68935044799087075</v>
      </c>
      <c r="I298" s="10">
        <f ca="1">SUMPRODUCT(J298:O298,Results!B$12:G$12)+Results!$E$5*H298</f>
        <v>59.973015884622086</v>
      </c>
      <c r="J298" s="10">
        <f ca="1">SUMPRODUCT($A298:$F298,Results!$B$15:$G$15)</f>
        <v>-5.4538680672734658</v>
      </c>
      <c r="K298" s="10">
        <f ca="1">SUMPRODUCT($A298:$F298,Results!$B$16:$G$16)</f>
        <v>-0.14205415647711112</v>
      </c>
      <c r="L298" s="10">
        <f ca="1">SUMPRODUCT($A298:$F298,Results!$B$17:$G$17)</f>
        <v>12.473973138654872</v>
      </c>
      <c r="M298" s="10">
        <f ca="1">SUMPRODUCT($A298:$F298,Results!$B$18:$G$18)</f>
        <v>1.9309382876749723</v>
      </c>
      <c r="N298" s="10">
        <f ca="1">SUMPRODUCT($A298:$F298,Results!$B$19:$G$19)</f>
        <v>7.1602680543723265</v>
      </c>
      <c r="O298" s="10">
        <f ca="1">SUMPRODUCT($A298:$F298,Results!$B$20:$G$20)</f>
        <v>-3.3430950214529926</v>
      </c>
      <c r="P298" s="10" cm="1">
        <f t="array" aca="1" ref="P298" ca="1">SUMPRODUCT(J298:O298,TRANSPOSE(BL$20:BL$25))+$AD$20-$BL$27</f>
        <v>62.194766377970133</v>
      </c>
      <c r="Q298" s="10" cm="1">
        <f t="array" aca="1" ref="Q298" ca="1">SUMPRODUCT(J298:O298,TRANSPOSE(ES$20:ES$25))+$AD$20-$ES$27</f>
        <v>61.947921575388612</v>
      </c>
      <c r="R298" s="10">
        <f ca="1">I298-Results!$E$5*H298</f>
        <v>62.730417676585567</v>
      </c>
      <c r="S298" s="10" cm="1">
        <f t="array" aca="1" ref="S298" ca="1">SUMPRODUCT(J298:O298,TRANSPOSE(AR$28:AR$33))+$AD$20-$AC$26</f>
        <v>48.201126392313007</v>
      </c>
      <c r="T298" s="10">
        <f ca="1">SUMPRODUCT(J298:O298,Results!K$9:P$9)</f>
        <v>62.160792670669956</v>
      </c>
      <c r="U298" s="10">
        <f ca="1">SUMPRODUCT(J298:O298,Results!K$9:P$9)+$AD$20-$AC$31</f>
        <v>62.14591711215882</v>
      </c>
      <c r="V298" s="10">
        <f t="shared" ca="1" si="113"/>
        <v>-2.221750493348047</v>
      </c>
      <c r="W298" s="10">
        <f t="shared" ca="1" si="114"/>
        <v>-1.9749056907665263</v>
      </c>
      <c r="X298" s="10">
        <f t="shared" ca="1" si="115"/>
        <v>-2.7574017919634812</v>
      </c>
      <c r="Y298" s="10">
        <f t="shared" ca="1" si="116"/>
        <v>11.771889492309079</v>
      </c>
      <c r="Z298" s="10">
        <f t="shared" ca="1" si="117"/>
        <v>60.249686646325777</v>
      </c>
      <c r="AA298" s="10">
        <f t="shared" ca="1" si="118"/>
        <v>-2.1729012275367339</v>
      </c>
    </row>
    <row r="299" spans="1:27">
      <c r="A299" s="6">
        <f ca="1">LN((RAND()^(-Results!$E$4))-1)</f>
        <v>-1.410340757398358</v>
      </c>
      <c r="B299" s="6">
        <f ca="1">LN((RAND()^(-Results!$E$4))-1)</f>
        <v>1.8795357049544572</v>
      </c>
      <c r="C299" s="6">
        <f ca="1">LN((RAND()^(-Results!$E$4))-1)</f>
        <v>0.78620063272715979</v>
      </c>
      <c r="D299" s="6">
        <f ca="1">LN((RAND()^(-Results!$E$4))-1)</f>
        <v>0.76643037611559384</v>
      </c>
      <c r="E299" s="6">
        <f ca="1">LN((RAND()^(-Results!$E$4))-1)</f>
        <v>-1.6021810753882368</v>
      </c>
      <c r="F299" s="6">
        <f ca="1">LN((RAND()^(-Results!$E$4))-1)</f>
        <v>-2.5672592208608354E-2</v>
      </c>
      <c r="G299" s="6">
        <f ca="1">LN((RAND()^(-Results!$E$4))-1)</f>
        <v>0.59100045647139132</v>
      </c>
      <c r="H299" s="6">
        <f t="shared" ca="1" si="112"/>
        <v>0.4540320888015999</v>
      </c>
      <c r="I299" s="10">
        <f ca="1">SUMPRODUCT(J299:O299,Results!B$12:G$12)+Results!$E$5*H299</f>
        <v>28.383354231664214</v>
      </c>
      <c r="J299" s="10">
        <f ca="1">SUMPRODUCT($A299:$F299,Results!$B$15:$G$15)</f>
        <v>0.7174438427624753</v>
      </c>
      <c r="K299" s="10">
        <f ca="1">SUMPRODUCT($A299:$F299,Results!$B$16:$G$16)</f>
        <v>2.7733394447197441</v>
      </c>
      <c r="L299" s="10">
        <f ca="1">SUMPRODUCT($A299:$F299,Results!$B$17:$G$17)</f>
        <v>5.5064207651267756</v>
      </c>
      <c r="M299" s="10">
        <f ca="1">SUMPRODUCT($A299:$F299,Results!$B$18:$G$18)</f>
        <v>-4.1369723953912567</v>
      </c>
      <c r="N299" s="10">
        <f ca="1">SUMPRODUCT($A299:$F299,Results!$B$19:$G$19)</f>
        <v>8.2200853114197212</v>
      </c>
      <c r="O299" s="10">
        <f ca="1">SUMPRODUCT($A299:$F299,Results!$B$20:$G$20)</f>
        <v>1.4786034933930601</v>
      </c>
      <c r="P299" s="10" cm="1">
        <f t="array" aca="1" ref="P299" ca="1">SUMPRODUCT(J299:O299,TRANSPOSE(BL$20:BL$25))+$AD$20-$BL$27</f>
        <v>27.844679122160972</v>
      </c>
      <c r="Q299" s="10" cm="1">
        <f t="array" aca="1" ref="Q299" ca="1">SUMPRODUCT(J299:O299,TRANSPOSE(ES$20:ES$25))+$AD$20-$ES$27</f>
        <v>27.159624982971621</v>
      </c>
      <c r="R299" s="10">
        <f ca="1">I299-Results!$E$5*H299</f>
        <v>26.567225876457815</v>
      </c>
      <c r="S299" s="10" cm="1">
        <f t="array" aca="1" ref="S299" ca="1">SUMPRODUCT(J299:O299,TRANSPOSE(AR$28:AR$33))+$AD$20-$AC$26</f>
        <v>8.1239992915029635</v>
      </c>
      <c r="T299" s="10">
        <f ca="1">SUMPRODUCT(J299:O299,Results!K$9:P$9)</f>
        <v>26.284643747156856</v>
      </c>
      <c r="U299" s="10">
        <f ca="1">SUMPRODUCT(J299:O299,Results!K$9:P$9)+$AD$20-$AC$31</f>
        <v>26.26976818864572</v>
      </c>
      <c r="V299" s="10">
        <f t="shared" ca="1" si="113"/>
        <v>0.5386751095032416</v>
      </c>
      <c r="W299" s="10">
        <f t="shared" ca="1" si="114"/>
        <v>1.2237292486925924</v>
      </c>
      <c r="X299" s="10">
        <f t="shared" ca="1" si="115"/>
        <v>1.8161283552063985</v>
      </c>
      <c r="Y299" s="10">
        <f t="shared" ca="1" si="116"/>
        <v>20.259354940161252</v>
      </c>
      <c r="Z299" s="10">
        <f t="shared" ca="1" si="117"/>
        <v>28.660024993367905</v>
      </c>
      <c r="AA299" s="10">
        <f t="shared" ca="1" si="118"/>
        <v>2.1135860430184934</v>
      </c>
    </row>
    <row r="300" spans="1:27">
      <c r="A300" s="6">
        <f ca="1">LN((RAND()^(-Results!$E$4))-1)</f>
        <v>-1.8122807563752834</v>
      </c>
      <c r="B300" s="6">
        <f ca="1">LN((RAND()^(-Results!$E$4))-1)</f>
        <v>1.9464882621561674</v>
      </c>
      <c r="C300" s="6">
        <f ca="1">LN((RAND()^(-Results!$E$4))-1)</f>
        <v>-0.88590600982694234</v>
      </c>
      <c r="D300" s="6">
        <f ca="1">LN((RAND()^(-Results!$E$4))-1)</f>
        <v>3.1793885470387622</v>
      </c>
      <c r="E300" s="6">
        <f ca="1">LN((RAND()^(-Results!$E$4))-1)</f>
        <v>0.80729818371927375</v>
      </c>
      <c r="F300" s="6">
        <f ca="1">LN((RAND()^(-Results!$E$4))-1)</f>
        <v>0.7272372760427388</v>
      </c>
      <c r="G300" s="6">
        <f ca="1">LN((RAND()^(-Results!$E$4))-1)</f>
        <v>1.7890804215903779</v>
      </c>
      <c r="H300" s="6">
        <f t="shared" ca="1" si="112"/>
        <v>1.6521120539205865</v>
      </c>
      <c r="I300" s="10">
        <f ca="1">SUMPRODUCT(J300:O300,Results!B$12:G$12)+Results!$E$5*H300</f>
        <v>-37.29011950550376</v>
      </c>
      <c r="J300" s="10">
        <f ca="1">SUMPRODUCT($A300:$F300,Results!$B$15:$G$15)</f>
        <v>-1.074293414098936</v>
      </c>
      <c r="K300" s="10">
        <f ca="1">SUMPRODUCT($A300:$F300,Results!$B$16:$G$16)</f>
        <v>7.7863747845671005</v>
      </c>
      <c r="L300" s="10">
        <f ca="1">SUMPRODUCT($A300:$F300,Results!$B$17:$G$17)</f>
        <v>-7.7346426609101053</v>
      </c>
      <c r="M300" s="10">
        <f ca="1">SUMPRODUCT($A300:$F300,Results!$B$18:$G$18)</f>
        <v>-2.4623452374227517</v>
      </c>
      <c r="N300" s="10">
        <f ca="1">SUMPRODUCT($A300:$F300,Results!$B$19:$G$19)</f>
        <v>-6.8565688608354431</v>
      </c>
      <c r="O300" s="10">
        <f ca="1">SUMPRODUCT($A300:$F300,Results!$B$20:$G$20)</f>
        <v>8.2115103659905522</v>
      </c>
      <c r="P300" s="10" cm="1">
        <f t="array" aca="1" ref="P300" ca="1">SUMPRODUCT(J300:O300,TRANSPOSE(BL$20:BL$25))+$AD$20-$BL$27</f>
        <v>-41.243692698134907</v>
      </c>
      <c r="Q300" s="10" cm="1">
        <f t="array" aca="1" ref="Q300" ca="1">SUMPRODUCT(J300:O300,TRANSPOSE(ES$20:ES$25))+$AD$20-$ES$27</f>
        <v>-42.036069896615501</v>
      </c>
      <c r="R300" s="10">
        <f ca="1">I300-Results!$E$5*H300</f>
        <v>-43.898567721186105</v>
      </c>
      <c r="S300" s="10" cm="1">
        <f t="array" aca="1" ref="S300" ca="1">SUMPRODUCT(J300:O300,TRANSPOSE(AR$28:AR$33))+$AD$20-$AC$26</f>
        <v>-54.133782560736769</v>
      </c>
      <c r="T300" s="10">
        <f ca="1">SUMPRODUCT(J300:O300,Results!K$9:P$9)</f>
        <v>-43.22535336875719</v>
      </c>
      <c r="U300" s="10">
        <f ca="1">SUMPRODUCT(J300:O300,Results!K$9:P$9)+$AD$20-$AC$31</f>
        <v>-43.240228927268326</v>
      </c>
      <c r="V300" s="10">
        <f t="shared" ref="V300:V363" ca="1" si="119">I300-P300</f>
        <v>3.953573192631147</v>
      </c>
      <c r="W300" s="10">
        <f t="shared" ca="1" si="114"/>
        <v>4.7459503911117409</v>
      </c>
      <c r="X300" s="10">
        <f t="shared" ca="1" si="115"/>
        <v>6.6084482156823441</v>
      </c>
      <c r="Y300" s="10">
        <f t="shared" ca="1" si="116"/>
        <v>16.843663055233009</v>
      </c>
      <c r="Z300" s="10">
        <f t="shared" ca="1" si="117"/>
        <v>-37.013448743800069</v>
      </c>
      <c r="AA300" s="10">
        <f t="shared" ca="1" si="118"/>
        <v>5.9501094217645658</v>
      </c>
    </row>
    <row r="301" spans="1:27">
      <c r="A301" s="6">
        <f ca="1">LN((RAND()^(-Results!$E$4))-1)</f>
        <v>-2.495647654964241</v>
      </c>
      <c r="B301" s="6">
        <f ca="1">LN((RAND()^(-Results!$E$4))-1)</f>
        <v>-0.45748982432753532</v>
      </c>
      <c r="C301" s="6">
        <f ca="1">LN((RAND()^(-Results!$E$4))-1)</f>
        <v>-0.99775830000105314</v>
      </c>
      <c r="D301" s="6">
        <f ca="1">LN((RAND()^(-Results!$E$4))-1)</f>
        <v>1.4428207804020943</v>
      </c>
      <c r="E301" s="6">
        <f ca="1">LN((RAND()^(-Results!$E$4))-1)</f>
        <v>-0.87544172708177836</v>
      </c>
      <c r="F301" s="6">
        <f ca="1">LN((RAND()^(-Results!$E$4))-1)</f>
        <v>-3.5286737438397027</v>
      </c>
      <c r="G301" s="6">
        <f ca="1">LN((RAND()^(-Results!$E$4))-1)</f>
        <v>-4.0331127213824232</v>
      </c>
      <c r="H301" s="6">
        <f t="shared" ca="1" si="112"/>
        <v>-4.1700810890522142</v>
      </c>
      <c r="I301" s="10">
        <f ca="1">SUMPRODUCT(J301:O301,Results!B$12:G$12)+Results!$E$5*H301</f>
        <v>-6.0931651330608911</v>
      </c>
      <c r="J301" s="10">
        <f ca="1">SUMPRODUCT($A301:$F301,Results!$B$15:$G$15)</f>
        <v>-6.459121546704278</v>
      </c>
      <c r="K301" s="10">
        <f ca="1">SUMPRODUCT($A301:$F301,Results!$B$16:$G$16)</f>
        <v>-6.2378960114352395</v>
      </c>
      <c r="L301" s="10">
        <f ca="1">SUMPRODUCT($A301:$F301,Results!$B$17:$G$17)</f>
        <v>-0.24277403480433712</v>
      </c>
      <c r="M301" s="10">
        <f ca="1">SUMPRODUCT($A301:$F301,Results!$B$18:$G$18)</f>
        <v>0.39887380417122309</v>
      </c>
      <c r="N301" s="10">
        <f ca="1">SUMPRODUCT($A301:$F301,Results!$B$19:$G$19)</f>
        <v>3.9712109077751263</v>
      </c>
      <c r="O301" s="10">
        <f ca="1">SUMPRODUCT($A301:$F301,Results!$B$20:$G$20)</f>
        <v>-0.60931311575713476</v>
      </c>
      <c r="P301" s="10" cm="1">
        <f t="array" aca="1" ref="P301" ca="1">SUMPRODUCT(J301:O301,TRANSPOSE(BL$20:BL$25))+$AD$20-$BL$27</f>
        <v>14.500510307249169</v>
      </c>
      <c r="Q301" s="10" cm="1">
        <f t="array" aca="1" ref="Q301" ca="1">SUMPRODUCT(J301:O301,TRANSPOSE(ES$20:ES$25))+$AD$20-$ES$27</f>
        <v>12.639223403165529</v>
      </c>
      <c r="R301" s="10">
        <f ca="1">I301-Results!$E$5*H301</f>
        <v>10.587159223147966</v>
      </c>
      <c r="S301" s="10" cm="1">
        <f t="array" aca="1" ref="S301" ca="1">SUMPRODUCT(J301:O301,TRANSPOSE(AR$28:AR$33))+$AD$20-$AC$26</f>
        <v>21.946683007929813</v>
      </c>
      <c r="T301" s="10">
        <f ca="1">SUMPRODUCT(J301:O301,Results!K$9:P$9)</f>
        <v>10.894182891787437</v>
      </c>
      <c r="U301" s="10">
        <f ca="1">SUMPRODUCT(J301:O301,Results!K$9:P$9)+$AD$20-$AC$31</f>
        <v>10.879307333276302</v>
      </c>
      <c r="V301" s="10">
        <f t="shared" ca="1" si="119"/>
        <v>-20.593675440310058</v>
      </c>
      <c r="W301" s="10">
        <f t="shared" ca="1" si="114"/>
        <v>-18.73238853622642</v>
      </c>
      <c r="X301" s="10">
        <f t="shared" ca="1" si="115"/>
        <v>-16.680324356208857</v>
      </c>
      <c r="Y301" s="10">
        <f t="shared" ca="1" si="116"/>
        <v>-28.039848140990706</v>
      </c>
      <c r="Z301" s="10">
        <f t="shared" ca="1" si="117"/>
        <v>-5.8164943713571997</v>
      </c>
      <c r="AA301" s="10">
        <f t="shared" ca="1" si="118"/>
        <v>-16.972472466337194</v>
      </c>
    </row>
    <row r="302" spans="1:27">
      <c r="A302" s="6">
        <f ca="1">LN((RAND()^(-Results!$E$4))-1)</f>
        <v>0.9961815550166494</v>
      </c>
      <c r="B302" s="6">
        <f ca="1">LN((RAND()^(-Results!$E$4))-1)</f>
        <v>3.0381729736620278</v>
      </c>
      <c r="C302" s="6">
        <f ca="1">LN((RAND()^(-Results!$E$4))-1)</f>
        <v>-0.28748946150424554</v>
      </c>
      <c r="D302" s="6">
        <f ca="1">LN((RAND()^(-Results!$E$4))-1)</f>
        <v>1.5314338170062212</v>
      </c>
      <c r="E302" s="6">
        <f ca="1">LN((RAND()^(-Results!$E$4))-1)</f>
        <v>-2.4012606215694734</v>
      </c>
      <c r="F302" s="6">
        <f ca="1">LN((RAND()^(-Results!$E$4))-1)</f>
        <v>0.84072132673291367</v>
      </c>
      <c r="G302" s="6">
        <f ca="1">LN((RAND()^(-Results!$E$4))-1)</f>
        <v>-0.27616258451686065</v>
      </c>
      <c r="H302" s="6">
        <f t="shared" ca="1" si="112"/>
        <v>-0.41313095218665208</v>
      </c>
      <c r="I302" s="10">
        <f ca="1">SUMPRODUCT(J302:O302,Results!B$12:G$12)+Results!$E$5*H302</f>
        <v>-8.1467098389866663</v>
      </c>
      <c r="J302" s="10">
        <f ca="1">SUMPRODUCT($A302:$F302,Results!$B$15:$G$15)</f>
        <v>9.2004399841893179</v>
      </c>
      <c r="K302" s="10">
        <f ca="1">SUMPRODUCT($A302:$F302,Results!$B$16:$G$16)</f>
        <v>7.82337362156008</v>
      </c>
      <c r="L302" s="10">
        <f ca="1">SUMPRODUCT($A302:$F302,Results!$B$17:$G$17)</f>
        <v>-2.3747246876169346</v>
      </c>
      <c r="M302" s="10">
        <f ca="1">SUMPRODUCT($A302:$F302,Results!$B$18:$G$18)</f>
        <v>-12.009230536168166</v>
      </c>
      <c r="N302" s="10">
        <f ca="1">SUMPRODUCT($A302:$F302,Results!$B$19:$G$19)</f>
        <v>13.473389960875975</v>
      </c>
      <c r="O302" s="10">
        <f ca="1">SUMPRODUCT($A302:$F302,Results!$B$20:$G$20)</f>
        <v>7.526772474534674</v>
      </c>
      <c r="P302" s="10" cm="1">
        <f t="array" aca="1" ref="P302" ca="1">SUMPRODUCT(J302:O302,TRANSPOSE(BL$20:BL$25))+$AD$20-$BL$27</f>
        <v>-6.2946079922229634</v>
      </c>
      <c r="Q302" s="10" cm="1">
        <f t="array" aca="1" ref="Q302" ca="1">SUMPRODUCT(J302:O302,TRANSPOSE(ES$20:ES$25))+$AD$20-$ES$27</f>
        <v>-6.6554381148563655</v>
      </c>
      <c r="R302" s="10">
        <f ca="1">I302-Results!$E$5*H302</f>
        <v>-6.4941860302400585</v>
      </c>
      <c r="S302" s="10" cm="1">
        <f t="array" aca="1" ref="S302" ca="1">SUMPRODUCT(J302:O302,TRANSPOSE(AR$28:AR$33))+$AD$20-$AC$26</f>
        <v>-39.359309898789562</v>
      </c>
      <c r="T302" s="10">
        <f ca="1">SUMPRODUCT(J302:O302,Results!K$9:P$9)</f>
        <v>-6.7177703378634632</v>
      </c>
      <c r="U302" s="10">
        <f ca="1">SUMPRODUCT(J302:O302,Results!K$9:P$9)+$AD$20-$AC$31</f>
        <v>-6.7326458963745983</v>
      </c>
      <c r="V302" s="10">
        <f t="shared" ca="1" si="119"/>
        <v>-1.8521018467637029</v>
      </c>
      <c r="W302" s="10">
        <f t="shared" ca="1" si="114"/>
        <v>-1.4912717241303008</v>
      </c>
      <c r="X302" s="10">
        <f t="shared" ca="1" si="115"/>
        <v>-1.6525238087466079</v>
      </c>
      <c r="Y302" s="10">
        <f t="shared" ca="1" si="116"/>
        <v>31.212600059802895</v>
      </c>
      <c r="Z302" s="10">
        <f t="shared" ca="1" si="117"/>
        <v>-7.8700390772829749</v>
      </c>
      <c r="AA302" s="10">
        <f t="shared" ca="1" si="118"/>
        <v>-1.414063942612068</v>
      </c>
    </row>
    <row r="303" spans="1:27">
      <c r="A303" s="6">
        <f ca="1">LN((RAND()^(-Results!$E$4))-1)</f>
        <v>1.2501869238965402</v>
      </c>
      <c r="B303" s="6">
        <f ca="1">LN((RAND()^(-Results!$E$4))-1)</f>
        <v>-0.27618839373461906</v>
      </c>
      <c r="C303" s="6">
        <f ca="1">LN((RAND()^(-Results!$E$4))-1)</f>
        <v>1.2691237605636698</v>
      </c>
      <c r="D303" s="6">
        <f ca="1">LN((RAND()^(-Results!$E$4))-1)</f>
        <v>0.44756647594865273</v>
      </c>
      <c r="E303" s="6">
        <f ca="1">LN((RAND()^(-Results!$E$4))-1)</f>
        <v>-0.71685340650906282</v>
      </c>
      <c r="F303" s="6">
        <f ca="1">LN((RAND()^(-Results!$E$4))-1)</f>
        <v>-1.0679515428590485</v>
      </c>
      <c r="G303" s="6">
        <f ca="1">LN((RAND()^(-Results!$E$4))-1)</f>
        <v>-0.88314450680778001</v>
      </c>
      <c r="H303" s="6">
        <f t="shared" ca="1" si="112"/>
        <v>-1.0201128744775714</v>
      </c>
      <c r="I303" s="10">
        <f ca="1">SUMPRODUCT(J303:O303,Results!B$12:G$12)+Results!$E$5*H303</f>
        <v>-13.634091242140768</v>
      </c>
      <c r="J303" s="10">
        <f ca="1">SUMPRODUCT($A303:$F303,Results!$B$15:$G$15)</f>
        <v>8.7005333013177584</v>
      </c>
      <c r="K303" s="10">
        <f ca="1">SUMPRODUCT($A303:$F303,Results!$B$16:$G$16)</f>
        <v>-1.8942167205206872</v>
      </c>
      <c r="L303" s="10">
        <f ca="1">SUMPRODUCT($A303:$F303,Results!$B$17:$G$17)</f>
        <v>-1.1921253357481305</v>
      </c>
      <c r="M303" s="10">
        <f ca="1">SUMPRODUCT($A303:$F303,Results!$B$18:$G$18)</f>
        <v>-3.8638314709707857</v>
      </c>
      <c r="N303" s="10">
        <f ca="1">SUMPRODUCT($A303:$F303,Results!$B$19:$G$19)</f>
        <v>4.6542963852864565</v>
      </c>
      <c r="O303" s="10">
        <f ca="1">SUMPRODUCT($A303:$F303,Results!$B$20:$G$20)</f>
        <v>-0.32716119961774703</v>
      </c>
      <c r="P303" s="10" cm="1">
        <f t="array" aca="1" ref="P303" ca="1">SUMPRODUCT(J303:O303,TRANSPOSE(BL$20:BL$25))+$AD$20-$BL$27</f>
        <v>-9.7159282274196119</v>
      </c>
      <c r="Q303" s="10" cm="1">
        <f t="array" aca="1" ref="Q303" ca="1">SUMPRODUCT(J303:O303,TRANSPOSE(ES$20:ES$25))+$AD$20-$ES$27</f>
        <v>-9.8592973885223962</v>
      </c>
      <c r="R303" s="10">
        <f ca="1">I303-Results!$E$5*H303</f>
        <v>-9.5536397442304821</v>
      </c>
      <c r="S303" s="10" cm="1">
        <f t="array" aca="1" ref="S303" ca="1">SUMPRODUCT(J303:O303,TRANSPOSE(AR$28:AR$33))+$AD$20-$AC$26</f>
        <v>-6.7148398104630189</v>
      </c>
      <c r="T303" s="10">
        <f ca="1">SUMPRODUCT(J303:O303,Results!K$9:P$9)</f>
        <v>-9.9445593919374282</v>
      </c>
      <c r="U303" s="10">
        <f ca="1">SUMPRODUCT(J303:O303,Results!K$9:P$9)+$AD$20-$AC$31</f>
        <v>-9.9594349504485642</v>
      </c>
      <c r="V303" s="10">
        <f t="shared" ca="1" si="119"/>
        <v>-3.9181630147211557</v>
      </c>
      <c r="W303" s="10">
        <f t="shared" ca="1" si="114"/>
        <v>-3.7747938536183714</v>
      </c>
      <c r="X303" s="10">
        <f t="shared" ca="1" si="115"/>
        <v>-4.0804514979102855</v>
      </c>
      <c r="Y303" s="10">
        <f t="shared" ca="1" si="116"/>
        <v>-6.9192514316777487</v>
      </c>
      <c r="Z303" s="10">
        <f t="shared" ca="1" si="117"/>
        <v>-13.357420480437076</v>
      </c>
      <c r="AA303" s="10">
        <f t="shared" ca="1" si="118"/>
        <v>-3.6746562916922034</v>
      </c>
    </row>
    <row r="304" spans="1:27">
      <c r="A304" s="6">
        <f ca="1">LN((RAND()^(-Results!$E$4))-1)</f>
        <v>-1.5772129885618675</v>
      </c>
      <c r="B304" s="6">
        <f ca="1">LN((RAND()^(-Results!$E$4))-1)</f>
        <v>4.0524606265010972</v>
      </c>
      <c r="C304" s="6">
        <f ca="1">LN((RAND()^(-Results!$E$4))-1)</f>
        <v>1.4828416658085051</v>
      </c>
      <c r="D304" s="6">
        <f ca="1">LN((RAND()^(-Results!$E$4))-1)</f>
        <v>3.6175747163456933</v>
      </c>
      <c r="E304" s="6">
        <f ca="1">LN((RAND()^(-Results!$E$4))-1)</f>
        <v>2.1097353573515849</v>
      </c>
      <c r="F304" s="6">
        <f ca="1">LN((RAND()^(-Results!$E$4))-1)</f>
        <v>-0.29261061493776686</v>
      </c>
      <c r="G304" s="6">
        <f ca="1">LN((RAND()^(-Results!$E$4))-1)</f>
        <v>0.3418635511835113</v>
      </c>
      <c r="H304" s="6">
        <f t="shared" ca="1" si="112"/>
        <v>0.20489518351371988</v>
      </c>
      <c r="I304" s="10">
        <f ca="1">SUMPRODUCT(J304:O304,Results!B$12:G$12)+Results!$E$5*H304</f>
        <v>-65.925778216413192</v>
      </c>
      <c r="J304" s="10">
        <f ca="1">SUMPRODUCT($A304:$F304,Results!$B$15:$G$15)</f>
        <v>7.3640986298712496</v>
      </c>
      <c r="K304" s="10">
        <f ca="1">SUMPRODUCT($A304:$F304,Results!$B$16:$G$16)</f>
        <v>10.371423113923342</v>
      </c>
      <c r="L304" s="10">
        <f ca="1">SUMPRODUCT($A304:$F304,Results!$B$17:$G$17)</f>
        <v>-6.6918465748736118</v>
      </c>
      <c r="M304" s="10">
        <f ca="1">SUMPRODUCT($A304:$F304,Results!$B$18:$G$18)</f>
        <v>-1.7923726527294148</v>
      </c>
      <c r="N304" s="10">
        <f ca="1">SUMPRODUCT($A304:$F304,Results!$B$19:$G$19)</f>
        <v>-12.90635277479195</v>
      </c>
      <c r="O304" s="10">
        <f ca="1">SUMPRODUCT($A304:$F304,Results!$B$20:$G$20)</f>
        <v>10.140792123132494</v>
      </c>
      <c r="P304" s="10" cm="1">
        <f t="array" aca="1" ref="P304" ca="1">SUMPRODUCT(J304:O304,TRANSPOSE(BL$20:BL$25))+$AD$20-$BL$27</f>
        <v>-62.931643638637603</v>
      </c>
      <c r="Q304" s="10" cm="1">
        <f t="array" aca="1" ref="Q304" ca="1">SUMPRODUCT(J304:O304,TRANSPOSE(ES$20:ES$25))+$AD$20-$ES$27</f>
        <v>-64.714933113253878</v>
      </c>
      <c r="R304" s="10">
        <f ca="1">I304-Results!$E$5*H304</f>
        <v>-66.745358950468074</v>
      </c>
      <c r="S304" s="10" cm="1">
        <f t="array" aca="1" ref="S304" ca="1">SUMPRODUCT(J304:O304,TRANSPOSE(AR$28:AR$33))+$AD$20-$AC$26</f>
        <v>-76.673300440480901</v>
      </c>
      <c r="T304" s="10">
        <f ca="1">SUMPRODUCT(J304:O304,Results!K$9:P$9)</f>
        <v>-66.705355747916656</v>
      </c>
      <c r="U304" s="10">
        <f ca="1">SUMPRODUCT(J304:O304,Results!K$9:P$9)+$AD$20-$AC$31</f>
        <v>-66.720231306427792</v>
      </c>
      <c r="V304" s="10">
        <f t="shared" ca="1" si="119"/>
        <v>-2.9941345777755899</v>
      </c>
      <c r="W304" s="10">
        <f t="shared" ca="1" si="114"/>
        <v>-1.2108451031593148</v>
      </c>
      <c r="X304" s="10">
        <f t="shared" ca="1" si="115"/>
        <v>0.81958073405488108</v>
      </c>
      <c r="Y304" s="10">
        <f t="shared" ca="1" si="116"/>
        <v>10.747522224067708</v>
      </c>
      <c r="Z304" s="10">
        <f t="shared" ca="1" si="117"/>
        <v>-65.649107454709494</v>
      </c>
      <c r="AA304" s="10">
        <f t="shared" ca="1" si="118"/>
        <v>0.79445309001459918</v>
      </c>
    </row>
    <row r="305" spans="1:27">
      <c r="A305" s="6">
        <f ca="1">LN((RAND()^(-Results!$E$4))-1)</f>
        <v>0.19325436398291815</v>
      </c>
      <c r="B305" s="6">
        <f ca="1">LN((RAND()^(-Results!$E$4))-1)</f>
        <v>-1.1277940251611573</v>
      </c>
      <c r="C305" s="6">
        <f ca="1">LN((RAND()^(-Results!$E$4))-1)</f>
        <v>1.2196204436836526</v>
      </c>
      <c r="D305" s="6">
        <f ca="1">LN((RAND()^(-Results!$E$4))-1)</f>
        <v>-5.7396350960256095</v>
      </c>
      <c r="E305" s="6">
        <f ca="1">LN((RAND()^(-Results!$E$4))-1)</f>
        <v>-3.0498978357656754</v>
      </c>
      <c r="F305" s="6">
        <f ca="1">LN((RAND()^(-Results!$E$4))-1)</f>
        <v>-1.6417433769506506</v>
      </c>
      <c r="G305" s="6">
        <f ca="1">LN((RAND()^(-Results!$E$4))-1)</f>
        <v>0.58680359277674055</v>
      </c>
      <c r="H305" s="6">
        <f t="shared" ca="1" si="112"/>
        <v>0.44983522510694912</v>
      </c>
      <c r="I305" s="10">
        <f ca="1">SUMPRODUCT(J305:O305,Results!B$12:G$12)+Results!$E$5*H305</f>
        <v>135.01674803776851</v>
      </c>
      <c r="J305" s="10">
        <f ca="1">SUMPRODUCT($A305:$F305,Results!$B$15:$G$15)</f>
        <v>-6.7894539942543881</v>
      </c>
      <c r="K305" s="10">
        <f ca="1">SUMPRODUCT($A305:$F305,Results!$B$16:$G$16)</f>
        <v>-12.048769893484277</v>
      </c>
      <c r="L305" s="10">
        <f ca="1">SUMPRODUCT($A305:$F305,Results!$B$17:$G$17)</f>
        <v>23.712794253942054</v>
      </c>
      <c r="M305" s="10">
        <f ca="1">SUMPRODUCT($A305:$F305,Results!$B$18:$G$18)</f>
        <v>3.8984947628342521</v>
      </c>
      <c r="N305" s="10">
        <f ca="1">SUMPRODUCT($A305:$F305,Results!$B$19:$G$19)</f>
        <v>20.453023180482177</v>
      </c>
      <c r="O305" s="10">
        <f ca="1">SUMPRODUCT($A305:$F305,Results!$B$20:$G$20)</f>
        <v>-14.356608143693595</v>
      </c>
      <c r="P305" s="10" cm="1">
        <f t="array" aca="1" ref="P305" ca="1">SUMPRODUCT(J305:O305,TRANSPOSE(BL$20:BL$25))+$AD$20-$BL$27</f>
        <v>130.54223183228333</v>
      </c>
      <c r="Q305" s="10" cm="1">
        <f t="array" aca="1" ref="Q305" ca="1">SUMPRODUCT(J305:O305,TRANSPOSE(ES$20:ES$25))+$AD$20-$ES$27</f>
        <v>130.79761164884818</v>
      </c>
      <c r="R305" s="10">
        <f ca="1">I305-Results!$E$5*H305</f>
        <v>133.2174071373407</v>
      </c>
      <c r="S305" s="10" cm="1">
        <f t="array" aca="1" ref="S305" ca="1">SUMPRODUCT(J305:O305,TRANSPOSE(AR$28:AR$33))+$AD$20-$AC$26</f>
        <v>131.42497733795062</v>
      </c>
      <c r="T305" s="10">
        <f ca="1">SUMPRODUCT(J305:O305,Results!K$9:P$9)</f>
        <v>131.89633264770268</v>
      </c>
      <c r="U305" s="10">
        <f ca="1">SUMPRODUCT(J305:O305,Results!K$9:P$9)+$AD$20-$AC$31</f>
        <v>131.88145708919154</v>
      </c>
      <c r="V305" s="10">
        <f t="shared" ca="1" si="119"/>
        <v>4.4745162054851733</v>
      </c>
      <c r="W305" s="10">
        <f t="shared" ca="1" si="114"/>
        <v>4.219136388920333</v>
      </c>
      <c r="X305" s="10">
        <f t="shared" ca="1" si="115"/>
        <v>1.7993409004278078</v>
      </c>
      <c r="Y305" s="10">
        <f t="shared" ca="1" si="116"/>
        <v>3.5917706998178858</v>
      </c>
      <c r="Z305" s="10">
        <f t="shared" ca="1" si="117"/>
        <v>135.29341879947219</v>
      </c>
      <c r="AA305" s="10">
        <f t="shared" ca="1" si="118"/>
        <v>3.1352909485769658</v>
      </c>
    </row>
    <row r="306" spans="1:27">
      <c r="A306" s="6">
        <f ca="1">LN((RAND()^(-Results!$E$4))-1)</f>
        <v>-0.76357140026088599</v>
      </c>
      <c r="B306" s="6">
        <f ca="1">LN((RAND()^(-Results!$E$4))-1)</f>
        <v>2.9905548668091693</v>
      </c>
      <c r="C306" s="6">
        <f ca="1">LN((RAND()^(-Results!$E$4))-1)</f>
        <v>2.2144395336046441</v>
      </c>
      <c r="D306" s="6">
        <f ca="1">LN((RAND()^(-Results!$E$4))-1)</f>
        <v>-1.7237865160994368</v>
      </c>
      <c r="E306" s="6">
        <f ca="1">LN((RAND()^(-Results!$E$4))-1)</f>
        <v>-1.6046467532884783</v>
      </c>
      <c r="F306" s="6">
        <f ca="1">LN((RAND()^(-Results!$E$4))-1)</f>
        <v>-5.2545617495167889E-2</v>
      </c>
      <c r="G306" s="6">
        <f ca="1">LN((RAND()^(-Results!$E$4))-1)</f>
        <v>1.6052144980197154</v>
      </c>
      <c r="H306" s="6">
        <f t="shared" ca="1" si="112"/>
        <v>1.4682461303499239</v>
      </c>
      <c r="I306" s="10">
        <f ca="1">SUMPRODUCT(J306:O306,Results!B$12:G$12)+Results!$E$5*H306</f>
        <v>68.379731688351583</v>
      </c>
      <c r="J306" s="10">
        <f ca="1">SUMPRODUCT($A306:$F306,Results!$B$15:$G$15)</f>
        <v>2.0497008635926353</v>
      </c>
      <c r="K306" s="10">
        <f ca="1">SUMPRODUCT($A306:$F306,Results!$B$16:$G$16)</f>
        <v>2.0517705669896484</v>
      </c>
      <c r="L306" s="10">
        <f ca="1">SUMPRODUCT($A306:$F306,Results!$B$17:$G$17)</f>
        <v>14.928726205078679</v>
      </c>
      <c r="M306" s="10">
        <f ca="1">SUMPRODUCT($A306:$F306,Results!$B$18:$G$18)</f>
        <v>-1.5396869628256549</v>
      </c>
      <c r="N306" s="10">
        <f ca="1">SUMPRODUCT($A306:$F306,Results!$B$19:$G$19)</f>
        <v>10.470404434426133</v>
      </c>
      <c r="O306" s="10">
        <f ca="1">SUMPRODUCT($A306:$F306,Results!$B$20:$G$20)</f>
        <v>-2.1422812257311263</v>
      </c>
      <c r="P306" s="10" cm="1">
        <f t="array" aca="1" ref="P306" ca="1">SUMPRODUCT(J306:O306,TRANSPOSE(BL$20:BL$25))+$AD$20-$BL$27</f>
        <v>62.436726574757643</v>
      </c>
      <c r="Q306" s="10" cm="1">
        <f t="array" aca="1" ref="Q306" ca="1">SUMPRODUCT(J306:O306,TRANSPOSE(ES$20:ES$25))+$AD$20-$ES$27</f>
        <v>61.764919686439292</v>
      </c>
      <c r="R306" s="10">
        <f ca="1">I306-Results!$E$5*H306</f>
        <v>62.506747166951889</v>
      </c>
      <c r="S306" s="10" cm="1">
        <f t="array" aca="1" ref="S306" ca="1">SUMPRODUCT(J306:O306,TRANSPOSE(AR$28:AR$33))+$AD$20-$AC$26</f>
        <v>39.015113829675251</v>
      </c>
      <c r="T306" s="10">
        <f ca="1">SUMPRODUCT(J306:O306,Results!K$9:P$9)</f>
        <v>61.416618248196507</v>
      </c>
      <c r="U306" s="10">
        <f ca="1">SUMPRODUCT(J306:O306,Results!K$9:P$9)+$AD$20-$AC$31</f>
        <v>61.401742689685371</v>
      </c>
      <c r="V306" s="10">
        <f t="shared" ca="1" si="119"/>
        <v>5.9430051135939408</v>
      </c>
      <c r="W306" s="10">
        <f t="shared" ca="1" si="114"/>
        <v>6.6148120019122914</v>
      </c>
      <c r="X306" s="10">
        <f t="shared" ca="1" si="115"/>
        <v>5.8729845213996938</v>
      </c>
      <c r="Y306" s="10">
        <f t="shared" ca="1" si="116"/>
        <v>29.364617858676333</v>
      </c>
      <c r="Z306" s="10">
        <f t="shared" ca="1" si="117"/>
        <v>68.656402450055282</v>
      </c>
      <c r="AA306" s="10">
        <f t="shared" ca="1" si="118"/>
        <v>6.9779889986662127</v>
      </c>
    </row>
    <row r="307" spans="1:27">
      <c r="A307" s="6">
        <f ca="1">LN((RAND()^(-Results!$E$4))-1)</f>
        <v>0.81622747388087358</v>
      </c>
      <c r="B307" s="6">
        <f ca="1">LN((RAND()^(-Results!$E$4))-1)</f>
        <v>-2.3187353606772283</v>
      </c>
      <c r="C307" s="6">
        <f ca="1">LN((RAND()^(-Results!$E$4))-1)</f>
        <v>0.17651454655607449</v>
      </c>
      <c r="D307" s="6">
        <f ca="1">LN((RAND()^(-Results!$E$4))-1)</f>
        <v>0.13143322185362813</v>
      </c>
      <c r="E307" s="6">
        <f ca="1">LN((RAND()^(-Results!$E$4))-1)</f>
        <v>2.303361023543459</v>
      </c>
      <c r="F307" s="6">
        <f ca="1">LN((RAND()^(-Results!$E$4))-1)</f>
        <v>-2.8350641468686688</v>
      </c>
      <c r="G307" s="6">
        <f ca="1">LN((RAND()^(-Results!$E$4))-1)</f>
        <v>-6.5573208830085532</v>
      </c>
      <c r="H307" s="6">
        <f t="shared" ca="1" si="112"/>
        <v>-6.6942892506783442</v>
      </c>
      <c r="I307" s="10">
        <f ca="1">SUMPRODUCT(J307:O307,Results!B$12:G$12)+Results!$E$5*H307</f>
        <v>-70.497510261902406</v>
      </c>
      <c r="J307" s="10">
        <f ca="1">SUMPRODUCT($A307:$F307,Results!$B$15:$G$15)</f>
        <v>1.6699765877668042</v>
      </c>
      <c r="K307" s="10">
        <f ca="1">SUMPRODUCT($A307:$F307,Results!$B$16:$G$16)</f>
        <v>-7.5237524708788897</v>
      </c>
      <c r="L307" s="10">
        <f ca="1">SUMPRODUCT($A307:$F307,Results!$B$17:$G$17)</f>
        <v>-7.1199138586994071</v>
      </c>
      <c r="M307" s="10">
        <f ca="1">SUMPRODUCT($A307:$F307,Results!$B$18:$G$18)</f>
        <v>6.0675619606751674</v>
      </c>
      <c r="N307" s="10">
        <f ca="1">SUMPRODUCT($A307:$F307,Results!$B$19:$G$19)</f>
        <v>-11.822852462579593</v>
      </c>
      <c r="O307" s="10">
        <f ca="1">SUMPRODUCT($A307:$F307,Results!$B$20:$G$20)</f>
        <v>-2.4979199814369641</v>
      </c>
      <c r="P307" s="10" cm="1">
        <f t="array" aca="1" ref="P307" ca="1">SUMPRODUCT(J307:O307,TRANSPOSE(BL$20:BL$25))+$AD$20-$BL$27</f>
        <v>-42.819002135096923</v>
      </c>
      <c r="Q307" s="10" cm="1">
        <f t="array" aca="1" ref="Q307" ca="1">SUMPRODUCT(J307:O307,TRANSPOSE(ES$20:ES$25))+$AD$20-$ES$27</f>
        <v>-43.372787089384317</v>
      </c>
      <c r="R307" s="10">
        <f ca="1">I307-Results!$E$5*H307</f>
        <v>-43.720353259189025</v>
      </c>
      <c r="S307" s="10" cm="1">
        <f t="array" aca="1" ref="S307" ca="1">SUMPRODUCT(J307:O307,TRANSPOSE(AR$28:AR$33))+$AD$20-$AC$26</f>
        <v>-7.1013986505710998</v>
      </c>
      <c r="T307" s="10">
        <f ca="1">SUMPRODUCT(J307:O307,Results!K$9:P$9)</f>
        <v>-43.576750389633332</v>
      </c>
      <c r="U307" s="10">
        <f ca="1">SUMPRODUCT(J307:O307,Results!K$9:P$9)+$AD$20-$AC$31</f>
        <v>-43.591625948144468</v>
      </c>
      <c r="V307" s="10">
        <f t="shared" ca="1" si="119"/>
        <v>-27.678508126805482</v>
      </c>
      <c r="W307" s="10">
        <f t="shared" ca="1" si="114"/>
        <v>-27.124723172518088</v>
      </c>
      <c r="X307" s="10">
        <f t="shared" ca="1" si="115"/>
        <v>-26.777157002713381</v>
      </c>
      <c r="Y307" s="10">
        <f t="shared" ca="1" si="116"/>
        <v>-63.396111611331307</v>
      </c>
      <c r="Z307" s="10">
        <f t="shared" ca="1" si="117"/>
        <v>-70.220839500198707</v>
      </c>
      <c r="AA307" s="10">
        <f t="shared" ca="1" si="118"/>
        <v>-26.905884313757937</v>
      </c>
    </row>
    <row r="308" spans="1:27">
      <c r="A308" s="6">
        <f ca="1">LN((RAND()^(-Results!$E$4))-1)</f>
        <v>-1.6026114455098657</v>
      </c>
      <c r="B308" s="6">
        <f ca="1">LN((RAND()^(-Results!$E$4))-1)</f>
        <v>-0.21657495940800983</v>
      </c>
      <c r="C308" s="6">
        <f ca="1">LN((RAND()^(-Results!$E$4))-1)</f>
        <v>-1.8315226435035241</v>
      </c>
      <c r="D308" s="6">
        <f ca="1">LN((RAND()^(-Results!$E$4))-1)</f>
        <v>2.6255936630196701</v>
      </c>
      <c r="E308" s="6">
        <f ca="1">LN((RAND()^(-Results!$E$4))-1)</f>
        <v>-0.83750503215230321</v>
      </c>
      <c r="F308" s="6">
        <f ca="1">LN((RAND()^(-Results!$E$4))-1)</f>
        <v>-1.5351971812428398</v>
      </c>
      <c r="G308" s="6">
        <f ca="1">LN((RAND()^(-Results!$E$4))-1)</f>
        <v>-1.2724237874834317</v>
      </c>
      <c r="H308" s="6">
        <f t="shared" ca="1" si="112"/>
        <v>-1.4093921551532231</v>
      </c>
      <c r="I308" s="10">
        <f ca="1">SUMPRODUCT(J308:O308,Results!B$12:G$12)+Results!$E$5*H308</f>
        <v>-25.269766232930774</v>
      </c>
      <c r="J308" s="10">
        <f ca="1">SUMPRODUCT($A308:$F308,Results!$B$15:$G$15)</f>
        <v>-3.4989079731181572</v>
      </c>
      <c r="K308" s="10">
        <f ca="1">SUMPRODUCT($A308:$F308,Results!$B$16:$G$16)</f>
        <v>-0.75752722283512375</v>
      </c>
      <c r="L308" s="10">
        <f ca="1">SUMPRODUCT($A308:$F308,Results!$B$17:$G$17)</f>
        <v>-7.0345588366217671</v>
      </c>
      <c r="M308" s="10">
        <f ca="1">SUMPRODUCT($A308:$F308,Results!$B$18:$G$18)</f>
        <v>-3.5768514450357309</v>
      </c>
      <c r="N308" s="10">
        <f ca="1">SUMPRODUCT($A308:$F308,Results!$B$19:$G$19)</f>
        <v>2.7621817305053167</v>
      </c>
      <c r="O308" s="10">
        <f ca="1">SUMPRODUCT($A308:$F308,Results!$B$20:$G$20)</f>
        <v>3.9607841535935462</v>
      </c>
      <c r="P308" s="10" cm="1">
        <f t="array" aca="1" ref="P308" ca="1">SUMPRODUCT(J308:O308,TRANSPOSE(BL$20:BL$25))+$AD$20-$BL$27</f>
        <v>-16.663793317415436</v>
      </c>
      <c r="Q308" s="10" cm="1">
        <f t="array" aca="1" ref="Q308" ca="1">SUMPRODUCT(J308:O308,TRANSPOSE(ES$20:ES$25))+$AD$20-$ES$27</f>
        <v>-17.725367463393745</v>
      </c>
      <c r="R308" s="10">
        <f ca="1">I308-Results!$E$5*H308</f>
        <v>-19.632197612317881</v>
      </c>
      <c r="S308" s="10" cm="1">
        <f t="array" aca="1" ref="S308" ca="1">SUMPRODUCT(J308:O308,TRANSPOSE(AR$28:AR$33))+$AD$20-$AC$26</f>
        <v>-17.819711635182983</v>
      </c>
      <c r="T308" s="10">
        <f ca="1">SUMPRODUCT(J308:O308,Results!K$9:P$9)</f>
        <v>-18.922701798115064</v>
      </c>
      <c r="U308" s="10">
        <f ca="1">SUMPRODUCT(J308:O308,Results!K$9:P$9)+$AD$20-$AC$31</f>
        <v>-18.9375773566262</v>
      </c>
      <c r="V308" s="10">
        <f t="shared" ca="1" si="119"/>
        <v>-8.6059729155153377</v>
      </c>
      <c r="W308" s="10">
        <f t="shared" ca="1" si="114"/>
        <v>-7.5443987695370289</v>
      </c>
      <c r="X308" s="10">
        <f t="shared" ca="1" si="115"/>
        <v>-5.6375686206128925</v>
      </c>
      <c r="Y308" s="10">
        <f t="shared" ca="1" si="116"/>
        <v>-7.4500545977477906</v>
      </c>
      <c r="Z308" s="10">
        <f t="shared" ca="1" si="117"/>
        <v>-24.993095471227083</v>
      </c>
      <c r="AA308" s="10">
        <f t="shared" ca="1" si="118"/>
        <v>-6.3321888763045742</v>
      </c>
    </row>
    <row r="309" spans="1:27">
      <c r="A309" s="6">
        <f ca="1">LN((RAND()^(-Results!$E$4))-1)</f>
        <v>-0.57260147336933453</v>
      </c>
      <c r="B309" s="6">
        <f ca="1">LN((RAND()^(-Results!$E$4))-1)</f>
        <v>1.158225826485195</v>
      </c>
      <c r="C309" s="6">
        <f ca="1">LN((RAND()^(-Results!$E$4))-1)</f>
        <v>-2.5285846439677764</v>
      </c>
      <c r="D309" s="6">
        <f ca="1">LN((RAND()^(-Results!$E$4))-1)</f>
        <v>-3.236337694638729</v>
      </c>
      <c r="E309" s="6">
        <f ca="1">LN((RAND()^(-Results!$E$4))-1)</f>
        <v>0.51418599061376768</v>
      </c>
      <c r="F309" s="6">
        <f ca="1">LN((RAND()^(-Results!$E$4))-1)</f>
        <v>1.2350330289776419</v>
      </c>
      <c r="G309" s="6">
        <f ca="1">LN((RAND()^(-Results!$E$4))-1)</f>
        <v>0.63956800945765002</v>
      </c>
      <c r="H309" s="6">
        <f t="shared" ca="1" si="112"/>
        <v>0.50259964178785865</v>
      </c>
      <c r="I309" s="10">
        <f ca="1">SUMPRODUCT(J309:O309,Results!B$12:G$12)+Results!$E$5*H309</f>
        <v>46.720516461809176</v>
      </c>
      <c r="J309" s="10">
        <f ca="1">SUMPRODUCT($A309:$F309,Results!$B$15:$G$15)</f>
        <v>-14.049112862562163</v>
      </c>
      <c r="K309" s="10">
        <f ca="1">SUMPRODUCT($A309:$F309,Results!$B$16:$G$16)</f>
        <v>1.2586382000105067</v>
      </c>
      <c r="L309" s="10">
        <f ca="1">SUMPRODUCT($A309:$F309,Results!$B$17:$G$17)</f>
        <v>6.8941544640837087</v>
      </c>
      <c r="M309" s="10">
        <f ca="1">SUMPRODUCT($A309:$F309,Results!$B$18:$G$18)</f>
        <v>6.5273604297831689</v>
      </c>
      <c r="N309" s="10">
        <f ca="1">SUMPRODUCT($A309:$F309,Results!$B$19:$G$19)</f>
        <v>-1.2424480064982979</v>
      </c>
      <c r="O309" s="10">
        <f ca="1">SUMPRODUCT($A309:$F309,Results!$B$20:$G$20)</f>
        <v>-1.5599239338489019</v>
      </c>
      <c r="P309" s="10" cm="1">
        <f t="array" aca="1" ref="P309" ca="1">SUMPRODUCT(J309:O309,TRANSPOSE(BL$20:BL$25))+$AD$20-$BL$27</f>
        <v>43.33258504325061</v>
      </c>
      <c r="Q309" s="10" cm="1">
        <f t="array" aca="1" ref="Q309" ca="1">SUMPRODUCT(J309:O309,TRANSPOSE(ES$20:ES$25))+$AD$20-$ES$27</f>
        <v>43.575503261216134</v>
      </c>
      <c r="R309" s="10">
        <f ca="1">I309-Results!$E$5*H309</f>
        <v>44.710117894657742</v>
      </c>
      <c r="S309" s="10" cm="1">
        <f t="array" aca="1" ref="S309" ca="1">SUMPRODUCT(J309:O309,TRANSPOSE(AR$28:AR$33))+$AD$20-$AC$26</f>
        <v>35.436665692831859</v>
      </c>
      <c r="T309" s="10">
        <f ca="1">SUMPRODUCT(J309:O309,Results!K$9:P$9)</f>
        <v>44.838547924640977</v>
      </c>
      <c r="U309" s="10">
        <f ca="1">SUMPRODUCT(J309:O309,Results!K$9:P$9)+$AD$20-$AC$31</f>
        <v>44.823672366129841</v>
      </c>
      <c r="V309" s="10">
        <f t="shared" ca="1" si="119"/>
        <v>3.3879314185585656</v>
      </c>
      <c r="W309" s="10">
        <f t="shared" ca="1" si="114"/>
        <v>3.1450132005930413</v>
      </c>
      <c r="X309" s="10">
        <f t="shared" ca="1" si="115"/>
        <v>2.0103985671514337</v>
      </c>
      <c r="Y309" s="10">
        <f t="shared" ca="1" si="116"/>
        <v>11.283850768977317</v>
      </c>
      <c r="Z309" s="10">
        <f t="shared" ca="1" si="117"/>
        <v>46.997187223512867</v>
      </c>
      <c r="AA309" s="10">
        <f t="shared" ca="1" si="118"/>
        <v>1.8968440956793344</v>
      </c>
    </row>
    <row r="310" spans="1:27">
      <c r="A310" s="6">
        <f ca="1">LN((RAND()^(-Results!$E$4))-1)</f>
        <v>-4.1765673699806163</v>
      </c>
      <c r="B310" s="6">
        <f ca="1">LN((RAND()^(-Results!$E$4))-1)</f>
        <v>0.15982131549136533</v>
      </c>
      <c r="C310" s="6">
        <f ca="1">LN((RAND()^(-Results!$E$4))-1)</f>
        <v>1.7838768799373783</v>
      </c>
      <c r="D310" s="6">
        <f ca="1">LN((RAND()^(-Results!$E$4))-1)</f>
        <v>-6.4435742129789933E-2</v>
      </c>
      <c r="E310" s="6">
        <f ca="1">LN((RAND()^(-Results!$E$4))-1)</f>
        <v>-4.4045678431252187</v>
      </c>
      <c r="F310" s="6">
        <f ca="1">LN((RAND()^(-Results!$E$4))-1)</f>
        <v>3.7693828330401562</v>
      </c>
      <c r="G310" s="6">
        <f ca="1">LN((RAND()^(-Results!$E$4))-1)</f>
        <v>1.0474997359471856</v>
      </c>
      <c r="H310" s="6">
        <f t="shared" ca="1" si="112"/>
        <v>0.91053136827739412</v>
      </c>
      <c r="I310" s="10">
        <f ca="1">SUMPRODUCT(J310:O310,Results!B$12:G$12)+Results!$E$5*H310</f>
        <v>122.85205455095746</v>
      </c>
      <c r="J310" s="10">
        <f ca="1">SUMPRODUCT($A310:$F310,Results!$B$15:$G$15)</f>
        <v>-9.8653977495698335</v>
      </c>
      <c r="K310" s="10">
        <f ca="1">SUMPRODUCT($A310:$F310,Results!$B$16:$G$16)</f>
        <v>2.9151295791520626</v>
      </c>
      <c r="L310" s="10">
        <f ca="1">SUMPRODUCT($A310:$F310,Results!$B$17:$G$17)</f>
        <v>20.578245120835636</v>
      </c>
      <c r="M310" s="10">
        <f ca="1">SUMPRODUCT($A310:$F310,Results!$B$18:$G$18)</f>
        <v>-4.5064582547590613</v>
      </c>
      <c r="N310" s="10">
        <f ca="1">SUMPRODUCT($A310:$F310,Results!$B$19:$G$19)</f>
        <v>20.201882710669341</v>
      </c>
      <c r="O310" s="10">
        <f ca="1">SUMPRODUCT($A310:$F310,Results!$B$20:$G$20)</f>
        <v>-5.7798284214844537</v>
      </c>
      <c r="P310" s="10" cm="1">
        <f t="array" aca="1" ref="P310" ca="1">SUMPRODUCT(J310:O310,TRANSPOSE(BL$20:BL$25))+$AD$20-$BL$27</f>
        <v>118.35453514105308</v>
      </c>
      <c r="Q310" s="10" cm="1">
        <f t="array" aca="1" ref="Q310" ca="1">SUMPRODUCT(J310:O310,TRANSPOSE(ES$20:ES$25))+$AD$20-$ES$27</f>
        <v>119.63814850649779</v>
      </c>
      <c r="R310" s="10">
        <f ca="1">I310-Results!$E$5*H310</f>
        <v>119.20992907784789</v>
      </c>
      <c r="S310" s="10" cm="1">
        <f t="array" aca="1" ref="S310" ca="1">SUMPRODUCT(J310:O310,TRANSPOSE(AR$28:AR$33))+$AD$20-$AC$26</f>
        <v>80.615373472162631</v>
      </c>
      <c r="T310" s="10">
        <f ca="1">SUMPRODUCT(J310:O310,Results!K$9:P$9)</f>
        <v>118.99525155151487</v>
      </c>
      <c r="U310" s="10">
        <f ca="1">SUMPRODUCT(J310:O310,Results!K$9:P$9)+$AD$20-$AC$31</f>
        <v>118.98037599300373</v>
      </c>
      <c r="V310" s="10">
        <f t="shared" ca="1" si="119"/>
        <v>4.4975194099043847</v>
      </c>
      <c r="W310" s="10">
        <f t="shared" ca="1" si="114"/>
        <v>3.2139060444596765</v>
      </c>
      <c r="X310" s="10">
        <f t="shared" ca="1" si="115"/>
        <v>3.6421254731095729</v>
      </c>
      <c r="Y310" s="10">
        <f t="shared" ca="1" si="116"/>
        <v>42.236681078794831</v>
      </c>
      <c r="Z310" s="10">
        <f t="shared" ca="1" si="117"/>
        <v>123.12872531266116</v>
      </c>
      <c r="AA310" s="10">
        <f t="shared" ca="1" si="118"/>
        <v>3.8716785579537287</v>
      </c>
    </row>
    <row r="311" spans="1:27">
      <c r="A311" s="6">
        <f ca="1">LN((RAND()^(-Results!$E$4))-1)</f>
        <v>0.80620662703301704</v>
      </c>
      <c r="B311" s="6">
        <f ca="1">LN((RAND()^(-Results!$E$4))-1)</f>
        <v>0.16735358059613414</v>
      </c>
      <c r="C311" s="6">
        <f ca="1">LN((RAND()^(-Results!$E$4))-1)</f>
        <v>0.53611413099307959</v>
      </c>
      <c r="D311" s="6">
        <f ca="1">LN((RAND()^(-Results!$E$4))-1)</f>
        <v>-3.5846074977714113</v>
      </c>
      <c r="E311" s="6">
        <f ca="1">LN((RAND()^(-Results!$E$4))-1)</f>
        <v>0.46136162888880894</v>
      </c>
      <c r="F311" s="6">
        <f ca="1">LN((RAND()^(-Results!$E$4))-1)</f>
        <v>-1.2729860104480131</v>
      </c>
      <c r="G311" s="6">
        <f ca="1">LN((RAND()^(-Results!$E$4))-1)</f>
        <v>4.6064673826943119E-2</v>
      </c>
      <c r="H311" s="6">
        <f t="shared" ca="1" si="112"/>
        <v>-9.0903693842848299E-2</v>
      </c>
      <c r="I311" s="10">
        <f ca="1">SUMPRODUCT(J311:O311,Results!B$12:G$12)+Results!$E$5*H311</f>
        <v>41.475926752680245</v>
      </c>
      <c r="J311" s="10">
        <f ca="1">SUMPRODUCT($A311:$F311,Results!$B$15:$G$15)</f>
        <v>-2.7815060169543142</v>
      </c>
      <c r="K311" s="10">
        <f ca="1">SUMPRODUCT($A311:$F311,Results!$B$16:$G$16)</f>
        <v>-5.1797479237543271</v>
      </c>
      <c r="L311" s="10">
        <f ca="1">SUMPRODUCT($A311:$F311,Results!$B$17:$G$17)</f>
        <v>9.5078323167400782</v>
      </c>
      <c r="M311" s="10">
        <f ca="1">SUMPRODUCT($A311:$F311,Results!$B$18:$G$18)</f>
        <v>6.2409480215037449</v>
      </c>
      <c r="N311" s="10">
        <f ca="1">SUMPRODUCT($A311:$F311,Results!$B$19:$G$19)</f>
        <v>0.67270285367126681</v>
      </c>
      <c r="O311" s="10">
        <f ca="1">SUMPRODUCT($A311:$F311,Results!$B$20:$G$20)</f>
        <v>-6.0866016487652574</v>
      </c>
      <c r="P311" s="10" cm="1">
        <f t="array" aca="1" ref="P311" ca="1">SUMPRODUCT(J311:O311,TRANSPOSE(BL$20:BL$25))+$AD$20-$BL$27</f>
        <v>40.476357973344953</v>
      </c>
      <c r="Q311" s="10" cm="1">
        <f t="array" aca="1" ref="Q311" ca="1">SUMPRODUCT(J311:O311,TRANSPOSE(ES$20:ES$25))+$AD$20-$ES$27</f>
        <v>40.268878354154296</v>
      </c>
      <c r="R311" s="10">
        <f ca="1">I311-Results!$E$5*H311</f>
        <v>41.83954152805164</v>
      </c>
      <c r="S311" s="10" cm="1">
        <f t="array" aca="1" ref="S311" ca="1">SUMPRODUCT(J311:O311,TRANSPOSE(AR$28:AR$33))+$AD$20-$AC$26</f>
        <v>49.365334300395894</v>
      </c>
      <c r="T311" s="10">
        <f ca="1">SUMPRODUCT(J311:O311,Results!K$9:P$9)</f>
        <v>41.100282286531176</v>
      </c>
      <c r="U311" s="10">
        <f ca="1">SUMPRODUCT(J311:O311,Results!K$9:P$9)+$AD$20-$AC$31</f>
        <v>41.08540672802004</v>
      </c>
      <c r="V311" s="10">
        <f t="shared" ca="1" si="119"/>
        <v>0.99956877933529142</v>
      </c>
      <c r="W311" s="10">
        <f t="shared" ca="1" si="114"/>
        <v>1.2070483985259486</v>
      </c>
      <c r="X311" s="10">
        <f t="shared" ca="1" si="115"/>
        <v>-0.36361477537139564</v>
      </c>
      <c r="Y311" s="10">
        <f t="shared" ca="1" si="116"/>
        <v>-7.8894075477156491</v>
      </c>
      <c r="Z311" s="10">
        <f t="shared" ca="1" si="117"/>
        <v>41.752597514383936</v>
      </c>
      <c r="AA311" s="10">
        <f t="shared" ca="1" si="118"/>
        <v>0.39052002466020497</v>
      </c>
    </row>
    <row r="312" spans="1:27">
      <c r="A312" s="6">
        <f ca="1">LN((RAND()^(-Results!$E$4))-1)</f>
        <v>-0.4119948479515152</v>
      </c>
      <c r="B312" s="6">
        <f ca="1">LN((RAND()^(-Results!$E$4))-1)</f>
        <v>-1.6584534034257841</v>
      </c>
      <c r="C312" s="6">
        <f ca="1">LN((RAND()^(-Results!$E$4))-1)</f>
        <v>-4.8875719973547245</v>
      </c>
      <c r="D312" s="6">
        <f ca="1">LN((RAND()^(-Results!$E$4))-1)</f>
        <v>-0.62615201966795753</v>
      </c>
      <c r="E312" s="6">
        <f ca="1">LN((RAND()^(-Results!$E$4))-1)</f>
        <v>-0.61684793818072525</v>
      </c>
      <c r="F312" s="6">
        <f ca="1">LN((RAND()^(-Results!$E$4))-1)</f>
        <v>-0.47996079881418185</v>
      </c>
      <c r="G312" s="6">
        <f ca="1">LN((RAND()^(-Results!$E$4))-1)</f>
        <v>0.66976239940720406</v>
      </c>
      <c r="H312" s="6">
        <f t="shared" ca="1" si="112"/>
        <v>0.53279403173741269</v>
      </c>
      <c r="I312" s="10">
        <f ca="1">SUMPRODUCT(J312:O312,Results!B$12:G$12)+Results!$E$5*H312</f>
        <v>10.839693325418548</v>
      </c>
      <c r="J312" s="10">
        <f ca="1">SUMPRODUCT($A312:$F312,Results!$B$15:$G$15)</f>
        <v>-14.452071033076356</v>
      </c>
      <c r="K312" s="10">
        <f ca="1">SUMPRODUCT($A312:$F312,Results!$B$16:$G$16)</f>
        <v>-3.777856971347894</v>
      </c>
      <c r="L312" s="10">
        <f ca="1">SUMPRODUCT($A312:$F312,Results!$B$17:$G$17)</f>
        <v>-5.7636440206725261</v>
      </c>
      <c r="M312" s="10">
        <f ca="1">SUMPRODUCT($A312:$F312,Results!$B$18:$G$18)</f>
        <v>1.4619223247310382</v>
      </c>
      <c r="N312" s="10">
        <f ca="1">SUMPRODUCT($A312:$F312,Results!$B$19:$G$19)</f>
        <v>3.1948575672634529</v>
      </c>
      <c r="O312" s="10">
        <f ca="1">SUMPRODUCT($A312:$F312,Results!$B$20:$G$20)</f>
        <v>0.49151864907186571</v>
      </c>
      <c r="P312" s="10" cm="1">
        <f t="array" aca="1" ref="P312" ca="1">SUMPRODUCT(J312:O312,TRANSPOSE(BL$20:BL$25))+$AD$20-$BL$27</f>
        <v>8.867227189783156</v>
      </c>
      <c r="Q312" s="10" cm="1">
        <f t="array" aca="1" ref="Q312" ca="1">SUMPRODUCT(J312:O312,TRANSPOSE(ES$20:ES$25))+$AD$20-$ES$27</f>
        <v>8.9381076134958697</v>
      </c>
      <c r="R312" s="10">
        <f ca="1">I312-Results!$E$5*H312</f>
        <v>8.7085171984688969</v>
      </c>
      <c r="S312" s="10" cm="1">
        <f t="array" aca="1" ref="S312" ca="1">SUMPRODUCT(J312:O312,TRANSPOSE(AR$28:AR$33))+$AD$20-$AC$26</f>
        <v>14.587592769266079</v>
      </c>
      <c r="T312" s="10">
        <f ca="1">SUMPRODUCT(J312:O312,Results!K$9:P$9)</f>
        <v>9.7644537291262683</v>
      </c>
      <c r="U312" s="10">
        <f ca="1">SUMPRODUCT(J312:O312,Results!K$9:P$9)+$AD$20-$AC$31</f>
        <v>9.7495781706151323</v>
      </c>
      <c r="V312" s="10">
        <f t="shared" ca="1" si="119"/>
        <v>1.9724661356353916</v>
      </c>
      <c r="W312" s="10">
        <f t="shared" ca="1" si="114"/>
        <v>1.901585711922678</v>
      </c>
      <c r="X312" s="10">
        <f t="shared" ca="1" si="115"/>
        <v>2.1311761269496508</v>
      </c>
      <c r="Y312" s="10">
        <f t="shared" ca="1" si="116"/>
        <v>-3.7478994438475315</v>
      </c>
      <c r="Z312" s="10">
        <f t="shared" ca="1" si="117"/>
        <v>11.116364087122239</v>
      </c>
      <c r="AA312" s="10">
        <f t="shared" ca="1" si="118"/>
        <v>1.0901151548034154</v>
      </c>
    </row>
    <row r="313" spans="1:27">
      <c r="A313" s="6">
        <f ca="1">LN((RAND()^(-Results!$E$4))-1)</f>
        <v>1.5607474945396818</v>
      </c>
      <c r="B313" s="6">
        <f ca="1">LN((RAND()^(-Results!$E$4))-1)</f>
        <v>0.27873111860101457</v>
      </c>
      <c r="C313" s="6">
        <f ca="1">LN((RAND()^(-Results!$E$4))-1)</f>
        <v>3.1301260489160345</v>
      </c>
      <c r="D313" s="6">
        <f ca="1">LN((RAND()^(-Results!$E$4))-1)</f>
        <v>-1.0382771509167212</v>
      </c>
      <c r="E313" s="6">
        <f ca="1">LN((RAND()^(-Results!$E$4))-1)</f>
        <v>0.85779413108599123</v>
      </c>
      <c r="F313" s="6">
        <f ca="1">LN((RAND()^(-Results!$E$4))-1)</f>
        <v>2.7524665008124454</v>
      </c>
      <c r="G313" s="6">
        <f ca="1">LN((RAND()^(-Results!$E$4))-1)</f>
        <v>-3.7910760440775979</v>
      </c>
      <c r="H313" s="6">
        <f t="shared" ca="1" si="112"/>
        <v>-3.9280444117473894</v>
      </c>
      <c r="I313" s="10">
        <f ca="1">SUMPRODUCT(J313:O313,Results!B$12:G$12)+Results!$E$5*H313</f>
        <v>-15.822228676644981</v>
      </c>
      <c r="J313" s="10">
        <f ca="1">SUMPRODUCT($A313:$F313,Results!$B$15:$G$15)</f>
        <v>8.9915564872519944</v>
      </c>
      <c r="K313" s="10">
        <f ca="1">SUMPRODUCT($A313:$F313,Results!$B$16:$G$16)</f>
        <v>4.27290624030078</v>
      </c>
      <c r="L313" s="10">
        <f ca="1">SUMPRODUCT($A313:$F313,Results!$B$17:$G$17)</f>
        <v>4.721559074176314</v>
      </c>
      <c r="M313" s="10">
        <f ca="1">SUMPRODUCT($A313:$F313,Results!$B$18:$G$18)</f>
        <v>0.63862552380794679</v>
      </c>
      <c r="N313" s="10">
        <f ca="1">SUMPRODUCT($A313:$F313,Results!$B$19:$G$19)</f>
        <v>-4.3780187595914164</v>
      </c>
      <c r="O313" s="10">
        <f ca="1">SUMPRODUCT($A313:$F313,Results!$B$20:$G$20)</f>
        <v>-2.0090115662678292</v>
      </c>
      <c r="P313" s="10" cm="1">
        <f t="array" aca="1" ref="P313" ca="1">SUMPRODUCT(J313:O313,TRANSPOSE(BL$20:BL$25))+$AD$20-$BL$27</f>
        <v>-3.2929027098391801</v>
      </c>
      <c r="Q313" s="10" cm="1">
        <f t="array" aca="1" ref="Q313" ca="1">SUMPRODUCT(J313:O313,TRANSPOSE(ES$20:ES$25))+$AD$20-$ES$27</f>
        <v>-1.7678112600103033</v>
      </c>
      <c r="R313" s="10">
        <f ca="1">I313-Results!$E$5*H313</f>
        <v>-0.11005102965542335</v>
      </c>
      <c r="S313" s="10" cm="1">
        <f t="array" aca="1" ref="S313" ca="1">SUMPRODUCT(J313:O313,TRANSPOSE(AR$28:AR$33))+$AD$20-$AC$26</f>
        <v>-6.3174095028960586</v>
      </c>
      <c r="T313" s="10">
        <f ca="1">SUMPRODUCT(J313:O313,Results!K$9:P$9)</f>
        <v>-0.78786862174334171</v>
      </c>
      <c r="U313" s="10">
        <f ca="1">SUMPRODUCT(J313:O313,Results!K$9:P$9)+$AD$20-$AC$31</f>
        <v>-0.80274418025447714</v>
      </c>
      <c r="V313" s="10">
        <f t="shared" ca="1" si="119"/>
        <v>-12.5293259668058</v>
      </c>
      <c r="W313" s="10">
        <f t="shared" ca="1" si="114"/>
        <v>-14.054417416634678</v>
      </c>
      <c r="X313" s="10">
        <f t="shared" ca="1" si="115"/>
        <v>-15.712177646989558</v>
      </c>
      <c r="Y313" s="10">
        <f t="shared" ca="1" si="116"/>
        <v>-9.5048191737489223</v>
      </c>
      <c r="Z313" s="10">
        <f t="shared" ca="1" si="117"/>
        <v>-15.545557914941289</v>
      </c>
      <c r="AA313" s="10">
        <f t="shared" ca="1" si="118"/>
        <v>-15.019484496390504</v>
      </c>
    </row>
    <row r="314" spans="1:27">
      <c r="A314" s="6">
        <f ca="1">LN((RAND()^(-Results!$E$4))-1)</f>
        <v>-0.20666568415305411</v>
      </c>
      <c r="B314" s="6">
        <f ca="1">LN((RAND()^(-Results!$E$4))-1)</f>
        <v>-1.789352873551953</v>
      </c>
      <c r="C314" s="6">
        <f ca="1">LN((RAND()^(-Results!$E$4))-1)</f>
        <v>-0.93449333083463471</v>
      </c>
      <c r="D314" s="6">
        <f ca="1">LN((RAND()^(-Results!$E$4))-1)</f>
        <v>-1.6003301787276256</v>
      </c>
      <c r="E314" s="6">
        <f ca="1">LN((RAND()^(-Results!$E$4))-1)</f>
        <v>1.8028350548088199</v>
      </c>
      <c r="F314" s="6">
        <f ca="1">LN((RAND()^(-Results!$E$4))-1)</f>
        <v>0.92944793936315273</v>
      </c>
      <c r="G314" s="6">
        <f ca="1">LN((RAND()^(-Results!$E$4))-1)</f>
        <v>0.91960623706179423</v>
      </c>
      <c r="H314" s="6">
        <f t="shared" ca="1" si="112"/>
        <v>0.78263786939200286</v>
      </c>
      <c r="I314" s="10">
        <f ca="1">SUMPRODUCT(J314:O314,Results!B$12:G$12)+Results!$E$5*H314</f>
        <v>6.9365136213905236</v>
      </c>
      <c r="J314" s="10">
        <f ca="1">SUMPRODUCT($A314:$F314,Results!$B$15:$G$15)</f>
        <v>-8.7735279540910476</v>
      </c>
      <c r="K314" s="10">
        <f ca="1">SUMPRODUCT($A314:$F314,Results!$B$16:$G$16)</f>
        <v>-2.4422702878416223</v>
      </c>
      <c r="L314" s="10">
        <f ca="1">SUMPRODUCT($A314:$F314,Results!$B$17:$G$17)</f>
        <v>0.43776829303132603</v>
      </c>
      <c r="M314" s="10">
        <f ca="1">SUMPRODUCT($A314:$F314,Results!$B$18:$G$18)</f>
        <v>8.2465641908812888</v>
      </c>
      <c r="N314" s="10">
        <f ca="1">SUMPRODUCT($A314:$F314,Results!$B$19:$G$19)</f>
        <v>-10.039746732727355</v>
      </c>
      <c r="O314" s="10">
        <f ca="1">SUMPRODUCT($A314:$F314,Results!$B$20:$G$20)</f>
        <v>-3.7321719689848076</v>
      </c>
      <c r="P314" s="10" cm="1">
        <f t="array" aca="1" ref="P314" ca="1">SUMPRODUCT(J314:O314,TRANSPOSE(BL$20:BL$25))+$AD$20-$BL$27</f>
        <v>2.3721513366668181</v>
      </c>
      <c r="Q314" s="10" cm="1">
        <f t="array" aca="1" ref="Q314" ca="1">SUMPRODUCT(J314:O314,TRANSPOSE(ES$20:ES$25))+$AD$20-$ES$27</f>
        <v>3.2593948606538943</v>
      </c>
      <c r="R314" s="10">
        <f ca="1">I314-Results!$E$5*H314</f>
        <v>3.8059621438225122</v>
      </c>
      <c r="S314" s="10" cm="1">
        <f t="array" aca="1" ref="S314" ca="1">SUMPRODUCT(J314:O314,TRANSPOSE(AR$28:AR$33))+$AD$20-$AC$26</f>
        <v>19.398271189072041</v>
      </c>
      <c r="T314" s="10">
        <f ca="1">SUMPRODUCT(J314:O314,Results!K$9:P$9)</f>
        <v>4.178300764248581</v>
      </c>
      <c r="U314" s="10">
        <f ca="1">SUMPRODUCT(J314:O314,Results!K$9:P$9)+$AD$20-$AC$31</f>
        <v>4.1634252057374459</v>
      </c>
      <c r="V314" s="10">
        <f t="shared" ca="1" si="119"/>
        <v>4.5643622847237051</v>
      </c>
      <c r="W314" s="10">
        <f t="shared" ca="1" si="114"/>
        <v>3.6771187607366294</v>
      </c>
      <c r="X314" s="10">
        <f t="shared" ca="1" si="115"/>
        <v>3.1305514775680114</v>
      </c>
      <c r="Y314" s="10">
        <f t="shared" ca="1" si="116"/>
        <v>-12.461757567681516</v>
      </c>
      <c r="Z314" s="10">
        <f t="shared" ca="1" si="117"/>
        <v>7.2131843830942151</v>
      </c>
      <c r="AA314" s="10">
        <f t="shared" ca="1" si="118"/>
        <v>2.7730884156530777</v>
      </c>
    </row>
    <row r="315" spans="1:27">
      <c r="A315" s="6">
        <f ca="1">LN((RAND()^(-Results!$E$4))-1)</f>
        <v>3.0123518214240641</v>
      </c>
      <c r="B315" s="6">
        <f ca="1">LN((RAND()^(-Results!$E$4))-1)</f>
        <v>-0.1317416573263667</v>
      </c>
      <c r="C315" s="6">
        <f ca="1">LN((RAND()^(-Results!$E$4))-1)</f>
        <v>1.128359268592697E-2</v>
      </c>
      <c r="D315" s="6">
        <f ca="1">LN((RAND()^(-Results!$E$4))-1)</f>
        <v>2.4191071425042083</v>
      </c>
      <c r="E315" s="6">
        <f ca="1">LN((RAND()^(-Results!$E$4))-1)</f>
        <v>0.20950768849146886</v>
      </c>
      <c r="F315" s="6">
        <f ca="1">LN((RAND()^(-Results!$E$4))-1)</f>
        <v>0.26265698772607526</v>
      </c>
      <c r="G315" s="6">
        <f ca="1">LN((RAND()^(-Results!$E$4))-1)</f>
        <v>-1.3870134262854616</v>
      </c>
      <c r="H315" s="6">
        <f t="shared" ca="1" si="112"/>
        <v>-1.5239817939552531</v>
      </c>
      <c r="I315" s="10">
        <f ca="1">SUMPRODUCT(J315:O315,Results!B$12:G$12)+Results!$E$5*H315</f>
        <v>-82.71488591330791</v>
      </c>
      <c r="J315" s="10">
        <f ca="1">SUMPRODUCT($A315:$F315,Results!$B$15:$G$15)</f>
        <v>15.07055476296954</v>
      </c>
      <c r="K315" s="10">
        <f ca="1">SUMPRODUCT($A315:$F315,Results!$B$16:$G$16)</f>
        <v>3.8736092119288568</v>
      </c>
      <c r="L315" s="10">
        <f ca="1">SUMPRODUCT($A315:$F315,Results!$B$17:$G$17)</f>
        <v>-14.759805472097696</v>
      </c>
      <c r="M315" s="10">
        <f ca="1">SUMPRODUCT($A315:$F315,Results!$B$18:$G$18)</f>
        <v>-8.2990244225137761</v>
      </c>
      <c r="N315" s="10">
        <f ca="1">SUMPRODUCT($A315:$F315,Results!$B$19:$G$19)</f>
        <v>-1.1452632423759004</v>
      </c>
      <c r="O315" s="10">
        <f ca="1">SUMPRODUCT($A315:$F315,Results!$B$20:$G$20)</f>
        <v>6.7959780219906989</v>
      </c>
      <c r="P315" s="10" cm="1">
        <f t="array" aca="1" ref="P315" ca="1">SUMPRODUCT(J315:O315,TRANSPOSE(BL$20:BL$25))+$AD$20-$BL$27</f>
        <v>-77.284789108385425</v>
      </c>
      <c r="Q315" s="10" cm="1">
        <f t="array" aca="1" ref="Q315" ca="1">SUMPRODUCT(J315:O315,TRANSPOSE(ES$20:ES$25))+$AD$20-$ES$27</f>
        <v>-76.881213902173741</v>
      </c>
      <c r="R315" s="10">
        <f ca="1">I315-Results!$E$5*H315</f>
        <v>-76.618958737486892</v>
      </c>
      <c r="S315" s="10" cm="1">
        <f t="array" aca="1" ref="S315" ca="1">SUMPRODUCT(J315:O315,TRANSPOSE(AR$28:AR$33))+$AD$20-$AC$26</f>
        <v>-75.664262854496229</v>
      </c>
      <c r="T315" s="10">
        <f ca="1">SUMPRODUCT(J315:O315,Results!K$9:P$9)</f>
        <v>-76.429948895109987</v>
      </c>
      <c r="U315" s="10">
        <f ca="1">SUMPRODUCT(J315:O315,Results!K$9:P$9)+$AD$20-$AC$31</f>
        <v>-76.444824453621123</v>
      </c>
      <c r="V315" s="10">
        <f t="shared" ca="1" si="119"/>
        <v>-5.4300968049224849</v>
      </c>
      <c r="W315" s="10">
        <f t="shared" ca="1" si="114"/>
        <v>-5.8336720111341691</v>
      </c>
      <c r="X315" s="10">
        <f t="shared" ca="1" si="115"/>
        <v>-6.0959271758210178</v>
      </c>
      <c r="Y315" s="10">
        <f t="shared" ca="1" si="116"/>
        <v>-7.0506230588116807</v>
      </c>
      <c r="Z315" s="10">
        <f t="shared" ca="1" si="117"/>
        <v>-82.438215151604211</v>
      </c>
      <c r="AA315" s="10">
        <f t="shared" ca="1" si="118"/>
        <v>-6.2700614596867865</v>
      </c>
    </row>
    <row r="316" spans="1:27">
      <c r="A316" s="6">
        <f ca="1">LN((RAND()^(-Results!$E$4))-1)</f>
        <v>3.6731332867187633E-2</v>
      </c>
      <c r="B316" s="6">
        <f ca="1">LN((RAND()^(-Results!$E$4))-1)</f>
        <v>1.1035510411436966</v>
      </c>
      <c r="C316" s="6">
        <f ca="1">LN((RAND()^(-Results!$E$4))-1)</f>
        <v>-0.13518377159121711</v>
      </c>
      <c r="D316" s="6">
        <f ca="1">LN((RAND()^(-Results!$E$4))-1)</f>
        <v>-0.67664699783046911</v>
      </c>
      <c r="E316" s="6">
        <f ca="1">LN((RAND()^(-Results!$E$4))-1)</f>
        <v>-0.45303811637525787</v>
      </c>
      <c r="F316" s="6">
        <f ca="1">LN((RAND()^(-Results!$E$4))-1)</f>
        <v>-0.84815328383611599</v>
      </c>
      <c r="G316" s="6">
        <f ca="1">LN((RAND()^(-Results!$E$4))-1)</f>
        <v>-0.80922252767101321</v>
      </c>
      <c r="H316" s="6">
        <f t="shared" ca="1" si="112"/>
        <v>-0.94619089534080469</v>
      </c>
      <c r="I316" s="10">
        <f ca="1">SUMPRODUCT(J316:O316,Results!B$12:G$12)+Results!$E$5*H316</f>
        <v>10.312887780123262</v>
      </c>
      <c r="J316" s="10">
        <f ca="1">SUMPRODUCT($A316:$F316,Results!$B$15:$G$15)</f>
        <v>-7.5797516602411796E-2</v>
      </c>
      <c r="K316" s="10">
        <f ca="1">SUMPRODUCT($A316:$F316,Results!$B$16:$G$16)</f>
        <v>-0.30613300531332999</v>
      </c>
      <c r="L316" s="10">
        <f ca="1">SUMPRODUCT($A316:$F316,Results!$B$17:$G$17)</f>
        <v>2.8109170702197188</v>
      </c>
      <c r="M316" s="10">
        <f ca="1">SUMPRODUCT($A316:$F316,Results!$B$18:$G$18)</f>
        <v>-0.50123600342360619</v>
      </c>
      <c r="N316" s="10">
        <f ca="1">SUMPRODUCT($A316:$F316,Results!$B$19:$G$19)</f>
        <v>3.6790365239727016</v>
      </c>
      <c r="O316" s="10">
        <f ca="1">SUMPRODUCT($A316:$F316,Results!$B$20:$G$20)</f>
        <v>0.14669940821253127</v>
      </c>
      <c r="P316" s="10" cm="1">
        <f t="array" aca="1" ref="P316" ca="1">SUMPRODUCT(J316:O316,TRANSPOSE(BL$20:BL$25))+$AD$20-$BL$27</f>
        <v>14.464565416498028</v>
      </c>
      <c r="Q316" s="10" cm="1">
        <f t="array" aca="1" ref="Q316" ca="1">SUMPRODUCT(J316:O316,TRANSPOSE(ES$20:ES$25))+$AD$20-$ES$27</f>
        <v>13.863499075953738</v>
      </c>
      <c r="R316" s="10">
        <f ca="1">I316-Results!$E$5*H316</f>
        <v>14.097651361486481</v>
      </c>
      <c r="S316" s="10" cm="1">
        <f t="array" aca="1" ref="S316" ca="1">SUMPRODUCT(J316:O316,TRANSPOSE(AR$28:AR$33))+$AD$20-$AC$26</f>
        <v>9.1977351369797038</v>
      </c>
      <c r="T316" s="10">
        <f ca="1">SUMPRODUCT(J316:O316,Results!K$9:P$9)</f>
        <v>13.823429780195537</v>
      </c>
      <c r="U316" s="10">
        <f ca="1">SUMPRODUCT(J316:O316,Results!K$9:P$9)+$AD$20-$AC$31</f>
        <v>13.808554221684401</v>
      </c>
      <c r="V316" s="10">
        <f t="shared" ca="1" si="119"/>
        <v>-4.1516776363747656</v>
      </c>
      <c r="W316" s="10">
        <f t="shared" ca="1" si="114"/>
        <v>-3.5506112958304765</v>
      </c>
      <c r="X316" s="10">
        <f t="shared" ca="1" si="115"/>
        <v>-3.7847635813632188</v>
      </c>
      <c r="Y316" s="10">
        <f t="shared" ca="1" si="116"/>
        <v>1.1151526431435581</v>
      </c>
      <c r="Z316" s="10">
        <f t="shared" ca="1" si="117"/>
        <v>10.589558541826953</v>
      </c>
      <c r="AA316" s="10">
        <f t="shared" ca="1" si="118"/>
        <v>-3.4956664415611396</v>
      </c>
    </row>
    <row r="317" spans="1:27">
      <c r="A317" s="6">
        <f ca="1">LN((RAND()^(-Results!$E$4))-1)</f>
        <v>-2.9205196963538893</v>
      </c>
      <c r="B317" s="6">
        <f ca="1">LN((RAND()^(-Results!$E$4))-1)</f>
        <v>1.946718997760281</v>
      </c>
      <c r="C317" s="6">
        <f ca="1">LN((RAND()^(-Results!$E$4))-1)</f>
        <v>-1.4684912725026458</v>
      </c>
      <c r="D317" s="6">
        <f ca="1">LN((RAND()^(-Results!$E$4))-1)</f>
        <v>-0.39011585652687503</v>
      </c>
      <c r="E317" s="6">
        <f ca="1">LN((RAND()^(-Results!$E$4))-1)</f>
        <v>0.4059845603487392</v>
      </c>
      <c r="F317" s="6">
        <f ca="1">LN((RAND()^(-Results!$E$4))-1)</f>
        <v>0.36466908439715406</v>
      </c>
      <c r="G317" s="6">
        <f ca="1">LN((RAND()^(-Results!$E$4))-1)</f>
        <v>0.55951676357188418</v>
      </c>
      <c r="H317" s="6">
        <f t="shared" ca="1" si="112"/>
        <v>0.42254839590209275</v>
      </c>
      <c r="I317" s="10">
        <f ca="1">SUMPRODUCT(J317:O317,Results!B$12:G$12)+Results!$E$5*H317</f>
        <v>31.264659120183016</v>
      </c>
      <c r="J317" s="10">
        <f ca="1">SUMPRODUCT($A317:$F317,Results!$B$15:$G$15)</f>
        <v>-13.07339166819926</v>
      </c>
      <c r="K317" s="10">
        <f ca="1">SUMPRODUCT($A317:$F317,Results!$B$16:$G$16)</f>
        <v>3.0463395529988451</v>
      </c>
      <c r="L317" s="10">
        <f ca="1">SUMPRODUCT($A317:$F317,Results!$B$17:$G$17)</f>
        <v>5.51132726236147</v>
      </c>
      <c r="M317" s="10">
        <f ca="1">SUMPRODUCT($A317:$F317,Results!$B$18:$G$18)</f>
        <v>4.5888058027402714</v>
      </c>
      <c r="N317" s="10">
        <f ca="1">SUMPRODUCT($A317:$F317,Results!$B$19:$G$19)</f>
        <v>-2.9544691825346385</v>
      </c>
      <c r="O317" s="10">
        <f ca="1">SUMPRODUCT($A317:$F317,Results!$B$20:$G$20)</f>
        <v>1.2775291940173605</v>
      </c>
      <c r="P317" s="10" cm="1">
        <f t="array" aca="1" ref="P317" ca="1">SUMPRODUCT(J317:O317,TRANSPOSE(BL$20:BL$25))+$AD$20-$BL$27</f>
        <v>31.363246405354289</v>
      </c>
      <c r="Q317" s="10" cm="1">
        <f t="array" aca="1" ref="Q317" ca="1">SUMPRODUCT(J317:O317,TRANSPOSE(ES$20:ES$25))+$AD$20-$ES$27</f>
        <v>30.511115041609859</v>
      </c>
      <c r="R317" s="10">
        <f ca="1">I317-Results!$E$5*H317</f>
        <v>29.574465536574646</v>
      </c>
      <c r="S317" s="10" cm="1">
        <f t="array" aca="1" ref="S317" ca="1">SUMPRODUCT(J317:O317,TRANSPOSE(AR$28:AR$33))+$AD$20-$AC$26</f>
        <v>18.746113196686149</v>
      </c>
      <c r="T317" s="10">
        <f ca="1">SUMPRODUCT(J317:O317,Results!K$9:P$9)</f>
        <v>29.884280316677703</v>
      </c>
      <c r="U317" s="10">
        <f ca="1">SUMPRODUCT(J317:O317,Results!K$9:P$9)+$AD$20-$AC$31</f>
        <v>29.869404758166567</v>
      </c>
      <c r="V317" s="10">
        <f t="shared" ca="1" si="119"/>
        <v>-9.8587285171273464E-2</v>
      </c>
      <c r="W317" s="10">
        <f t="shared" ca="1" si="114"/>
        <v>0.75354407857315664</v>
      </c>
      <c r="X317" s="10">
        <f t="shared" ca="1" si="115"/>
        <v>1.6901935836083695</v>
      </c>
      <c r="Y317" s="10">
        <f t="shared" ca="1" si="116"/>
        <v>12.518545923496866</v>
      </c>
      <c r="Z317" s="10">
        <f t="shared" ca="1" si="117"/>
        <v>31.541329881886707</v>
      </c>
      <c r="AA317" s="10">
        <f t="shared" ca="1" si="118"/>
        <v>1.3952543620164484</v>
      </c>
    </row>
    <row r="318" spans="1:27">
      <c r="A318" s="6">
        <f ca="1">LN((RAND()^(-Results!$E$4))-1)</f>
        <v>1.1407306210802974</v>
      </c>
      <c r="B318" s="6">
        <f ca="1">LN((RAND()^(-Results!$E$4))-1)</f>
        <v>-2.4555537177879083</v>
      </c>
      <c r="C318" s="6">
        <f ca="1">LN((RAND()^(-Results!$E$4))-1)</f>
        <v>0.71777806511875231</v>
      </c>
      <c r="D318" s="6">
        <f ca="1">LN((RAND()^(-Results!$E$4))-1)</f>
        <v>0.86655156207767037</v>
      </c>
      <c r="E318" s="6">
        <f ca="1">LN((RAND()^(-Results!$E$4))-1)</f>
        <v>-1.319550419461514</v>
      </c>
      <c r="F318" s="6">
        <f ca="1">LN((RAND()^(-Results!$E$4))-1)</f>
        <v>0.27055221355977255</v>
      </c>
      <c r="G318" s="6">
        <f ca="1">LN((RAND()^(-Results!$E$4))-1)</f>
        <v>1.9831325746165414</v>
      </c>
      <c r="H318" s="6">
        <f t="shared" ca="1" si="112"/>
        <v>1.8461642069467499</v>
      </c>
      <c r="I318" s="10">
        <f ca="1">SUMPRODUCT(J318:O318,Results!B$12:G$12)+Results!$E$5*H318</f>
        <v>2.1836402787456413</v>
      </c>
      <c r="J318" s="10">
        <f ca="1">SUMPRODUCT($A318:$F318,Results!$B$15:$G$15)</f>
        <v>5.9502691884303376</v>
      </c>
      <c r="K318" s="10">
        <f ca="1">SUMPRODUCT($A318:$F318,Results!$B$16:$G$16)</f>
        <v>-3.2367564264330486</v>
      </c>
      <c r="L318" s="10">
        <f ca="1">SUMPRODUCT($A318:$F318,Results!$B$17:$G$17)</f>
        <v>-2.995188554399733</v>
      </c>
      <c r="M318" s="10">
        <f ca="1">SUMPRODUCT($A318:$F318,Results!$B$18:$G$18)</f>
        <v>-4.5923533124569991</v>
      </c>
      <c r="N318" s="10">
        <f ca="1">SUMPRODUCT($A318:$F318,Results!$B$19:$G$19)</f>
        <v>6.2449742663444781</v>
      </c>
      <c r="O318" s="10">
        <f ca="1">SUMPRODUCT($A318:$F318,Results!$B$20:$G$20)</f>
        <v>-2.1375933659630268</v>
      </c>
      <c r="P318" s="10" cm="1">
        <f t="array" aca="1" ref="P318" ca="1">SUMPRODUCT(J318:O318,TRANSPOSE(BL$20:BL$25))+$AD$20-$BL$27</f>
        <v>-6.5121025826268442</v>
      </c>
      <c r="Q318" s="10" cm="1">
        <f t="array" aca="1" ref="Q318" ca="1">SUMPRODUCT(J318:O318,TRANSPOSE(ES$20:ES$25))+$AD$20-$ES$27</f>
        <v>-5.5022380296686322</v>
      </c>
      <c r="R318" s="10">
        <f ca="1">I318-Results!$E$5*H318</f>
        <v>-5.2010165490413582</v>
      </c>
      <c r="S318" s="10" cm="1">
        <f t="array" aca="1" ref="S318" ca="1">SUMPRODUCT(J318:O318,TRANSPOSE(AR$28:AR$33))+$AD$20-$AC$26</f>
        <v>0.86047585826745621</v>
      </c>
      <c r="T318" s="10">
        <f ca="1">SUMPRODUCT(J318:O318,Results!K$9:P$9)</f>
        <v>-5.1458564849621125</v>
      </c>
      <c r="U318" s="10">
        <f ca="1">SUMPRODUCT(J318:O318,Results!K$9:P$9)+$AD$20-$AC$31</f>
        <v>-5.1607320434732475</v>
      </c>
      <c r="V318" s="10">
        <f t="shared" ca="1" si="119"/>
        <v>8.6957428613724854</v>
      </c>
      <c r="W318" s="10">
        <f t="shared" ca="1" si="114"/>
        <v>7.6858783084142734</v>
      </c>
      <c r="X318" s="10">
        <f t="shared" ca="1" si="115"/>
        <v>7.3846568277869995</v>
      </c>
      <c r="Y318" s="10">
        <f t="shared" ca="1" si="116"/>
        <v>1.3231644204781849</v>
      </c>
      <c r="Z318" s="10">
        <f t="shared" ca="1" si="117"/>
        <v>2.4603110404493327</v>
      </c>
      <c r="AA318" s="10">
        <f t="shared" ca="1" si="118"/>
        <v>7.3443723222188888</v>
      </c>
    </row>
    <row r="319" spans="1:27">
      <c r="A319" s="6">
        <f ca="1">LN((RAND()^(-Results!$E$4))-1)</f>
        <v>-0.27499610367621641</v>
      </c>
      <c r="B319" s="6">
        <f ca="1">LN((RAND()^(-Results!$E$4))-1)</f>
        <v>-1.1224398560036533</v>
      </c>
      <c r="C319" s="6">
        <f ca="1">LN((RAND()^(-Results!$E$4))-1)</f>
        <v>-0.60034747191633953</v>
      </c>
      <c r="D319" s="6">
        <f ca="1">LN((RAND()^(-Results!$E$4))-1)</f>
        <v>-1.2742924337390289</v>
      </c>
      <c r="E319" s="6">
        <f ca="1">LN((RAND()^(-Results!$E$4))-1)</f>
        <v>-2.4617805472720611</v>
      </c>
      <c r="F319" s="6">
        <f ca="1">LN((RAND()^(-Results!$E$4))-1)</f>
        <v>6.7283182702896946E-2</v>
      </c>
      <c r="G319" s="6">
        <f ca="1">LN((RAND()^(-Results!$E$4))-1)</f>
        <v>2.4216614533073084</v>
      </c>
      <c r="H319" s="6">
        <f t="shared" ca="1" si="112"/>
        <v>2.2846930856375169</v>
      </c>
      <c r="I319" s="10">
        <f ca="1">SUMPRODUCT(J319:O319,Results!B$12:G$12)+Results!$E$5*H319</f>
        <v>64.830423559413816</v>
      </c>
      <c r="J319" s="10">
        <f ca="1">SUMPRODUCT($A319:$F319,Results!$B$15:$G$15)</f>
        <v>-4.5214712402395483</v>
      </c>
      <c r="K319" s="10">
        <f ca="1">SUMPRODUCT($A319:$F319,Results!$B$16:$G$16)</f>
        <v>-4.1317492452184155</v>
      </c>
      <c r="L319" s="10">
        <f ca="1">SUMPRODUCT($A319:$F319,Results!$B$17:$G$17)</f>
        <v>6.8929864108335321</v>
      </c>
      <c r="M319" s="10">
        <f ca="1">SUMPRODUCT($A319:$F319,Results!$B$18:$G$18)</f>
        <v>-2.2396574533673372</v>
      </c>
      <c r="N319" s="10">
        <f ca="1">SUMPRODUCT($A319:$F319,Results!$B$19:$G$19)</f>
        <v>13.604661021592086</v>
      </c>
      <c r="O319" s="10">
        <f ca="1">SUMPRODUCT($A319:$F319,Results!$B$20:$G$20)</f>
        <v>-4.4275940994646552</v>
      </c>
      <c r="P319" s="10" cm="1">
        <f t="array" aca="1" ref="P319" ca="1">SUMPRODUCT(J319:O319,TRANSPOSE(BL$20:BL$25))+$AD$20-$BL$27</f>
        <v>54.602961886654121</v>
      </c>
      <c r="Q319" s="10" cm="1">
        <f t="array" aca="1" ref="Q319" ca="1">SUMPRODUCT(J319:O319,TRANSPOSE(ES$20:ES$25))+$AD$20-$ES$27</f>
        <v>55.096777245272506</v>
      </c>
      <c r="R319" s="10">
        <f ca="1">I319-Results!$E$5*H319</f>
        <v>55.691651216863747</v>
      </c>
      <c r="S319" s="10" cm="1">
        <f t="array" aca="1" ref="S319" ca="1">SUMPRODUCT(J319:O319,TRANSPOSE(AR$28:AR$33))+$AD$20-$AC$26</f>
        <v>48.712963719615097</v>
      </c>
      <c r="T319" s="10">
        <f ca="1">SUMPRODUCT(J319:O319,Results!K$9:P$9)</f>
        <v>55.579398582479826</v>
      </c>
      <c r="U319" s="10">
        <f ca="1">SUMPRODUCT(J319:O319,Results!K$9:P$9)+$AD$20-$AC$31</f>
        <v>55.56452302396869</v>
      </c>
      <c r="V319" s="10">
        <f t="shared" ca="1" si="119"/>
        <v>10.227461672759695</v>
      </c>
      <c r="W319" s="10">
        <f t="shared" ca="1" si="114"/>
        <v>9.7336463141413105</v>
      </c>
      <c r="X319" s="10">
        <f t="shared" ca="1" si="115"/>
        <v>9.1387723425500695</v>
      </c>
      <c r="Y319" s="10">
        <f t="shared" ca="1" si="116"/>
        <v>16.11745983979872</v>
      </c>
      <c r="Z319" s="10">
        <f t="shared" ca="1" si="117"/>
        <v>65.107094321117515</v>
      </c>
      <c r="AA319" s="10">
        <f t="shared" ca="1" si="118"/>
        <v>9.2659005354451267</v>
      </c>
    </row>
    <row r="320" spans="1:27">
      <c r="A320" s="6">
        <f ca="1">LN((RAND()^(-Results!$E$4))-1)</f>
        <v>0.39835870117533889</v>
      </c>
      <c r="B320" s="6">
        <f ca="1">LN((RAND()^(-Results!$E$4))-1)</f>
        <v>-2.9849433477201672</v>
      </c>
      <c r="C320" s="6">
        <f ca="1">LN((RAND()^(-Results!$E$4))-1)</f>
        <v>-1.4593801352518896</v>
      </c>
      <c r="D320" s="6">
        <f ca="1">LN((RAND()^(-Results!$E$4))-1)</f>
        <v>-1.0400216865127563</v>
      </c>
      <c r="E320" s="6">
        <f ca="1">LN((RAND()^(-Results!$E$4))-1)</f>
        <v>1.696814004608783</v>
      </c>
      <c r="F320" s="6">
        <f ca="1">LN((RAND()^(-Results!$E$4))-1)</f>
        <v>0.53414092891604903</v>
      </c>
      <c r="G320" s="6">
        <f ca="1">LN((RAND()^(-Results!$E$4))-1)</f>
        <v>1.5518531761867564</v>
      </c>
      <c r="H320" s="6">
        <f t="shared" ca="1" si="112"/>
        <v>1.414884808516965</v>
      </c>
      <c r="I320" s="10">
        <f ca="1">SUMPRODUCT(J320:O320,Results!B$12:G$12)+Results!$E$5*H320</f>
        <v>-6.4213604139471956</v>
      </c>
      <c r="J320" s="10">
        <f ca="1">SUMPRODUCT($A320:$F320,Results!$B$15:$G$15)</f>
        <v>-7.4408739806909097</v>
      </c>
      <c r="K320" s="10">
        <f ca="1">SUMPRODUCT($A320:$F320,Results!$B$16:$G$16)</f>
        <v>-4.3491170924866793</v>
      </c>
      <c r="L320" s="10">
        <f ca="1">SUMPRODUCT($A320:$F320,Results!$B$17:$G$17)</f>
        <v>-4.0840951233313127</v>
      </c>
      <c r="M320" s="10">
        <f ca="1">SUMPRODUCT($A320:$F320,Results!$B$18:$G$18)</f>
        <v>7.0202040829479939</v>
      </c>
      <c r="N320" s="10">
        <f ca="1">SUMPRODUCT($A320:$F320,Results!$B$19:$G$19)</f>
        <v>-9.7351877765252777</v>
      </c>
      <c r="O320" s="10">
        <f ca="1">SUMPRODUCT($A320:$F320,Results!$B$20:$G$20)</f>
        <v>-3.5911419285958188</v>
      </c>
      <c r="P320" s="10" cm="1">
        <f t="array" aca="1" ref="P320" ca="1">SUMPRODUCT(J320:O320,TRANSPOSE(BL$20:BL$25))+$AD$20-$BL$27</f>
        <v>-13.607060082270088</v>
      </c>
      <c r="Q320" s="10" cm="1">
        <f t="array" aca="1" ref="Q320" ca="1">SUMPRODUCT(J320:O320,TRANSPOSE(ES$20:ES$25))+$AD$20-$ES$27</f>
        <v>-12.526979754821996</v>
      </c>
      <c r="R320" s="10">
        <f ca="1">I320-Results!$E$5*H320</f>
        <v>-12.080899648015055</v>
      </c>
      <c r="S320" s="10" cm="1">
        <f t="array" aca="1" ref="S320" ca="1">SUMPRODUCT(J320:O320,TRANSPOSE(AR$28:AR$33))+$AD$20-$AC$26</f>
        <v>10.9115328533933</v>
      </c>
      <c r="T320" s="10">
        <f ca="1">SUMPRODUCT(J320:O320,Results!K$9:P$9)</f>
        <v>-11.474901263599914</v>
      </c>
      <c r="U320" s="10">
        <f ca="1">SUMPRODUCT(J320:O320,Results!K$9:P$9)+$AD$20-$AC$31</f>
        <v>-11.48977682211105</v>
      </c>
      <c r="V320" s="10">
        <f t="shared" ca="1" si="119"/>
        <v>7.1856996683228926</v>
      </c>
      <c r="W320" s="10">
        <f t="shared" ca="1" si="114"/>
        <v>6.1056193408748003</v>
      </c>
      <c r="X320" s="10">
        <f t="shared" ca="1" si="115"/>
        <v>5.6595392340678599</v>
      </c>
      <c r="Y320" s="10">
        <f t="shared" ca="1" si="116"/>
        <v>-17.332893267340495</v>
      </c>
      <c r="Z320" s="10">
        <f t="shared" ca="1" si="117"/>
        <v>-6.1446896522435042</v>
      </c>
      <c r="AA320" s="10">
        <f t="shared" ca="1" si="118"/>
        <v>5.0684164081638547</v>
      </c>
    </row>
    <row r="321" spans="1:27">
      <c r="A321" s="6">
        <f ca="1">LN((RAND()^(-Results!$E$4))-1)</f>
        <v>-0.2878846031106374</v>
      </c>
      <c r="B321" s="6">
        <f ca="1">LN((RAND()^(-Results!$E$4))-1)</f>
        <v>-1.0349486492863389</v>
      </c>
      <c r="C321" s="6">
        <f ca="1">LN((RAND()^(-Results!$E$4))-1)</f>
        <v>-1.3793137142092042</v>
      </c>
      <c r="D321" s="6">
        <f ca="1">LN((RAND()^(-Results!$E$4))-1)</f>
        <v>0.35730336316367506</v>
      </c>
      <c r="E321" s="6">
        <f ca="1">LN((RAND()^(-Results!$E$4))-1)</f>
        <v>0.25883677509727793</v>
      </c>
      <c r="F321" s="6">
        <f ca="1">LN((RAND()^(-Results!$E$4))-1)</f>
        <v>-1.7933872200163778</v>
      </c>
      <c r="G321" s="6">
        <f ca="1">LN((RAND()^(-Results!$E$4))-1)</f>
        <v>2.0161677623425298</v>
      </c>
      <c r="H321" s="6">
        <f t="shared" ca="1" si="112"/>
        <v>1.8791993946727383</v>
      </c>
      <c r="I321" s="10">
        <f ca="1">SUMPRODUCT(J321:O321,Results!B$12:G$12)+Results!$E$5*H321</f>
        <v>-4.0507645639923009</v>
      </c>
      <c r="J321" s="10">
        <f ca="1">SUMPRODUCT($A321:$F321,Results!$B$15:$G$15)</f>
        <v>-3.5779650466310806</v>
      </c>
      <c r="K321" s="10">
        <f ca="1">SUMPRODUCT($A321:$F321,Results!$B$16:$G$16)</f>
        <v>-4.1710689797967815</v>
      </c>
      <c r="L321" s="10">
        <f ca="1">SUMPRODUCT($A321:$F321,Results!$B$17:$G$17)</f>
        <v>-4.1791620766492921</v>
      </c>
      <c r="M321" s="10">
        <f ca="1">SUMPRODUCT($A321:$F321,Results!$B$18:$G$18)</f>
        <v>1.5101802408909868</v>
      </c>
      <c r="N321" s="10">
        <f ca="1">SUMPRODUCT($A321:$F321,Results!$B$19:$G$19)</f>
        <v>-1.3536602738794334</v>
      </c>
      <c r="O321" s="10">
        <f ca="1">SUMPRODUCT($A321:$F321,Results!$B$20:$G$20)</f>
        <v>-0.18273755995554997</v>
      </c>
      <c r="P321" s="10" cm="1">
        <f t="array" aca="1" ref="P321" ca="1">SUMPRODUCT(J321:O321,TRANSPOSE(BL$20:BL$25))+$AD$20-$BL$27</f>
        <v>-10.33531663931875</v>
      </c>
      <c r="Q321" s="10" cm="1">
        <f t="array" aca="1" ref="Q321" ca="1">SUMPRODUCT(J321:O321,TRANSPOSE(ES$20:ES$25))+$AD$20-$ES$27</f>
        <v>-10.951295399110938</v>
      </c>
      <c r="R321" s="10">
        <f ca="1">I321-Results!$E$5*H321</f>
        <v>-11.567562142683254</v>
      </c>
      <c r="S321" s="10" cm="1">
        <f t="array" aca="1" ref="S321" ca="1">SUMPRODUCT(J321:O321,TRANSPOSE(AR$28:AR$33))+$AD$20-$AC$26</f>
        <v>2.1860333232714639</v>
      </c>
      <c r="T321" s="10">
        <f ca="1">SUMPRODUCT(J321:O321,Results!K$9:P$9)</f>
        <v>-11.208175455119815</v>
      </c>
      <c r="U321" s="10">
        <f ca="1">SUMPRODUCT(J321:O321,Results!K$9:P$9)+$AD$20-$AC$31</f>
        <v>-11.22305101363095</v>
      </c>
      <c r="V321" s="10">
        <f t="shared" ca="1" si="119"/>
        <v>6.2845520753264488</v>
      </c>
      <c r="W321" s="10">
        <f t="shared" ca="1" si="114"/>
        <v>6.9005308351186372</v>
      </c>
      <c r="X321" s="10">
        <f t="shared" ca="1" si="115"/>
        <v>7.5167975786909533</v>
      </c>
      <c r="Y321" s="10">
        <f t="shared" ca="1" si="116"/>
        <v>-6.2367978872637648</v>
      </c>
      <c r="Z321" s="10">
        <f t="shared" ca="1" si="117"/>
        <v>-3.7740938022886095</v>
      </c>
      <c r="AA321" s="10">
        <f t="shared" ca="1" si="118"/>
        <v>7.1722864496386496</v>
      </c>
    </row>
    <row r="322" spans="1:27">
      <c r="A322" s="6">
        <f ca="1">LN((RAND()^(-Results!$E$4))-1)</f>
        <v>1.1363755565169078</v>
      </c>
      <c r="B322" s="6">
        <f ca="1">LN((RAND()^(-Results!$E$4))-1)</f>
        <v>-3.3715338841773042</v>
      </c>
      <c r="C322" s="6">
        <f ca="1">LN((RAND()^(-Results!$E$4))-1)</f>
        <v>2.1683854158241949</v>
      </c>
      <c r="D322" s="6">
        <f ca="1">LN((RAND()^(-Results!$E$4))-1)</f>
        <v>0.82687220624583779</v>
      </c>
      <c r="E322" s="6">
        <f ca="1">LN((RAND()^(-Results!$E$4))-1)</f>
        <v>0.62690306741128465</v>
      </c>
      <c r="F322" s="6">
        <f ca="1">LN((RAND()^(-Results!$E$4))-1)</f>
        <v>1.2648002105511531</v>
      </c>
      <c r="G322" s="6">
        <f ca="1">LN((RAND()^(-Results!$E$4))-1)</f>
        <v>5.5287648838025234E-2</v>
      </c>
      <c r="H322" s="6">
        <f t="shared" ca="1" si="112"/>
        <v>-8.1680718831766197E-2</v>
      </c>
      <c r="I322" s="10">
        <f ca="1">SUMPRODUCT(J322:O322,Results!B$12:G$12)+Results!$E$5*H322</f>
        <v>-24.320206498096489</v>
      </c>
      <c r="J322" s="10">
        <f ca="1">SUMPRODUCT($A322:$F322,Results!$B$15:$G$15)</f>
        <v>6.9645768142890461</v>
      </c>
      <c r="K322" s="10">
        <f ca="1">SUMPRODUCT($A322:$F322,Results!$B$16:$G$16)</f>
        <v>-2.7661970870749206</v>
      </c>
      <c r="L322" s="10">
        <f ca="1">SUMPRODUCT($A322:$F322,Results!$B$17:$G$17)</f>
        <v>-3.4598639640012823</v>
      </c>
      <c r="M322" s="10">
        <f ca="1">SUMPRODUCT($A322:$F322,Results!$B$18:$G$18)</f>
        <v>0.3895150661275214</v>
      </c>
      <c r="N322" s="10">
        <f ca="1">SUMPRODUCT($A322:$F322,Results!$B$19:$G$19)</f>
        <v>-5.14818021487282</v>
      </c>
      <c r="O322" s="10">
        <f ca="1">SUMPRODUCT($A322:$F322,Results!$B$20:$G$20)</f>
        <v>-3.9105641475416681</v>
      </c>
      <c r="P322" s="10" cm="1">
        <f t="array" aca="1" ref="P322" ca="1">SUMPRODUCT(J322:O322,TRANSPOSE(BL$20:BL$25))+$AD$20-$BL$27</f>
        <v>-26.093532498722723</v>
      </c>
      <c r="Q322" s="10" cm="1">
        <f t="array" aca="1" ref="Q322" ca="1">SUMPRODUCT(J322:O322,TRANSPOSE(ES$20:ES$25))+$AD$20-$ES$27</f>
        <v>-24.413310367280424</v>
      </c>
      <c r="R322" s="10">
        <f ca="1">I322-Results!$E$5*H322</f>
        <v>-23.993483622769425</v>
      </c>
      <c r="S322" s="10" cm="1">
        <f t="array" aca="1" ref="S322" ca="1">SUMPRODUCT(J322:O322,TRANSPOSE(AR$28:AR$33))+$AD$20-$AC$26</f>
        <v>-5.9523692199104534</v>
      </c>
      <c r="T322" s="10">
        <f ca="1">SUMPRODUCT(J322:O322,Results!K$9:P$9)</f>
        <v>-23.935543194984565</v>
      </c>
      <c r="U322" s="10">
        <f ca="1">SUMPRODUCT(J322:O322,Results!K$9:P$9)+$AD$20-$AC$31</f>
        <v>-23.9504187534957</v>
      </c>
      <c r="V322" s="10">
        <f t="shared" ca="1" si="119"/>
        <v>1.7733260006262341</v>
      </c>
      <c r="W322" s="10">
        <f t="shared" ca="1" si="114"/>
        <v>9.3103869183934762E-2</v>
      </c>
      <c r="X322" s="10">
        <f t="shared" ca="1" si="115"/>
        <v>-0.32672287532706434</v>
      </c>
      <c r="Y322" s="10">
        <f t="shared" ca="1" si="116"/>
        <v>-18.367837278186038</v>
      </c>
      <c r="Z322" s="10">
        <f t="shared" ca="1" si="117"/>
        <v>-24.043535736392798</v>
      </c>
      <c r="AA322" s="10">
        <f t="shared" ca="1" si="118"/>
        <v>-0.36978774460078867</v>
      </c>
    </row>
    <row r="323" spans="1:27">
      <c r="A323" s="6">
        <f ca="1">LN((RAND()^(-Results!$E$4))-1)</f>
        <v>-2.2071449775337766</v>
      </c>
      <c r="B323" s="6">
        <f ca="1">LN((RAND()^(-Results!$E$4))-1)</f>
        <v>-0.88009638263398526</v>
      </c>
      <c r="C323" s="6">
        <f ca="1">LN((RAND()^(-Results!$E$4))-1)</f>
        <v>1.4458934369697813</v>
      </c>
      <c r="D323" s="6">
        <f ca="1">LN((RAND()^(-Results!$E$4))-1)</f>
        <v>0.39321494669975798</v>
      </c>
      <c r="E323" s="6">
        <f ca="1">LN((RAND()^(-Results!$E$4))-1)</f>
        <v>0.20834813056635396</v>
      </c>
      <c r="F323" s="6">
        <f ca="1">LN((RAND()^(-Results!$E$4))-1)</f>
        <v>-1.243221513464029</v>
      </c>
      <c r="G323" s="6">
        <f ca="1">LN((RAND()^(-Results!$E$4))-1)</f>
        <v>2.5548604050038475</v>
      </c>
      <c r="H323" s="6">
        <f t="shared" ca="1" si="112"/>
        <v>2.417892037334056</v>
      </c>
      <c r="I323" s="10">
        <f ca="1">SUMPRODUCT(J323:O323,Results!B$12:G$12)+Results!$E$5*H323</f>
        <v>30.109423926352278</v>
      </c>
      <c r="J323" s="10">
        <f ca="1">SUMPRODUCT($A323:$F323,Results!$B$15:$G$15)</f>
        <v>-3.9381861687144539</v>
      </c>
      <c r="K323" s="10">
        <f ca="1">SUMPRODUCT($A323:$F323,Results!$B$16:$G$16)</f>
        <v>-4.2228440636236169</v>
      </c>
      <c r="L323" s="10">
        <f ca="1">SUMPRODUCT($A323:$F323,Results!$B$17:$G$17)</f>
        <v>5.4138239497622251</v>
      </c>
      <c r="M323" s="10">
        <f ca="1">SUMPRODUCT($A323:$F323,Results!$B$18:$G$18)</f>
        <v>4.1004131948131972</v>
      </c>
      <c r="N323" s="10">
        <f ca="1">SUMPRODUCT($A323:$F323,Results!$B$19:$G$19)</f>
        <v>-2.3563079620382776</v>
      </c>
      <c r="O323" s="10">
        <f ca="1">SUMPRODUCT($A323:$F323,Results!$B$20:$G$20)</f>
        <v>-4.1212470338995697</v>
      </c>
      <c r="P323" s="10" cm="1">
        <f t="array" aca="1" ref="P323" ca="1">SUMPRODUCT(J323:O323,TRANSPOSE(BL$20:BL$25))+$AD$20-$BL$27</f>
        <v>22.082614582471201</v>
      </c>
      <c r="Q323" s="10" cm="1">
        <f t="array" aca="1" ref="Q323" ca="1">SUMPRODUCT(J323:O323,TRANSPOSE(ES$20:ES$25))+$AD$20-$ES$27</f>
        <v>21.511150709779766</v>
      </c>
      <c r="R323" s="10">
        <f ca="1">I323-Results!$E$5*H323</f>
        <v>20.437855777016054</v>
      </c>
      <c r="S323" s="10" cm="1">
        <f t="array" aca="1" ref="S323" ca="1">SUMPRODUCT(J323:O323,TRANSPOSE(AR$28:AR$33))+$AD$20-$AC$26</f>
        <v>31.932081323723633</v>
      </c>
      <c r="T323" s="10">
        <f ca="1">SUMPRODUCT(J323:O323,Results!K$9:P$9)</f>
        <v>20.349106712113965</v>
      </c>
      <c r="U323" s="10">
        <f ca="1">SUMPRODUCT(J323:O323,Results!K$9:P$9)+$AD$20-$AC$31</f>
        <v>20.334231153602829</v>
      </c>
      <c r="V323" s="10">
        <f t="shared" ca="1" si="119"/>
        <v>8.0268093438810766</v>
      </c>
      <c r="W323" s="10">
        <f t="shared" ref="W323:W386" ca="1" si="120">I323-Q323</f>
        <v>8.5982732165725118</v>
      </c>
      <c r="X323" s="10">
        <f t="shared" ref="X323:X386" ca="1" si="121">I323-R323</f>
        <v>9.671568149336224</v>
      </c>
      <c r="Y323" s="10">
        <f t="shared" ref="Y323:Y386" ca="1" si="122">I323-S323</f>
        <v>-1.8226573973713549</v>
      </c>
      <c r="Z323" s="10">
        <f t="shared" ref="Z323:Z386" ca="1" si="123">I323-$AD$20</f>
        <v>30.386094688055969</v>
      </c>
      <c r="AA323" s="10">
        <f t="shared" ref="AA323:AA386" ca="1" si="124">I323-U323</f>
        <v>9.775192772749449</v>
      </c>
    </row>
    <row r="324" spans="1:27">
      <c r="A324" s="6">
        <f ca="1">LN((RAND()^(-Results!$E$4))-1)</f>
        <v>2.7173610331372728</v>
      </c>
      <c r="B324" s="6">
        <f ca="1">LN((RAND()^(-Results!$E$4))-1)</f>
        <v>-2.1869343950747044</v>
      </c>
      <c r="C324" s="6">
        <f ca="1">LN((RAND()^(-Results!$E$4))-1)</f>
        <v>-1.4377843743753365</v>
      </c>
      <c r="D324" s="6">
        <f ca="1">LN((RAND()^(-Results!$E$4))-1)</f>
        <v>-1.1731869806845441</v>
      </c>
      <c r="E324" s="6">
        <f ca="1">LN((RAND()^(-Results!$E$4))-1)</f>
        <v>2.7627855638432242</v>
      </c>
      <c r="F324" s="6">
        <f ca="1">LN((RAND()^(-Results!$E$4))-1)</f>
        <v>-0.39842967432094972</v>
      </c>
      <c r="G324" s="6">
        <f ca="1">LN((RAND()^(-Results!$E$4))-1)</f>
        <v>1.4452852915391674</v>
      </c>
      <c r="H324" s="6">
        <f t="shared" ca="1" si="112"/>
        <v>1.3083169238693759</v>
      </c>
      <c r="I324" s="10">
        <f ca="1">SUMPRODUCT(J324:O324,Results!B$12:G$12)+Results!$E$5*H324</f>
        <v>-47.984140449361803</v>
      </c>
      <c r="J324" s="10">
        <f ca="1">SUMPRODUCT($A324:$F324,Results!$B$15:$G$15)</f>
        <v>0.89231780687328066</v>
      </c>
      <c r="K324" s="10">
        <f ca="1">SUMPRODUCT($A324:$F324,Results!$B$16:$G$16)</f>
        <v>-3.3881397977628129</v>
      </c>
      <c r="L324" s="10">
        <f ca="1">SUMPRODUCT($A324:$F324,Results!$B$17:$G$17)</f>
        <v>-10.38937085243214</v>
      </c>
      <c r="M324" s="10">
        <f ca="1">SUMPRODUCT($A324:$F324,Results!$B$18:$G$18)</f>
        <v>5.7984186671148104</v>
      </c>
      <c r="N324" s="10">
        <f ca="1">SUMPRODUCT($A324:$F324,Results!$B$19:$G$19)</f>
        <v>-13.524317412495845</v>
      </c>
      <c r="O324" s="10">
        <f ca="1">SUMPRODUCT($A324:$F324,Results!$B$20:$G$20)</f>
        <v>-0.57334795478527922</v>
      </c>
      <c r="P324" s="10" cm="1">
        <f t="array" aca="1" ref="P324" ca="1">SUMPRODUCT(J324:O324,TRANSPOSE(BL$20:BL$25))+$AD$20-$BL$27</f>
        <v>-55.114770516140588</v>
      </c>
      <c r="Q324" s="10" cm="1">
        <f t="array" aca="1" ref="Q324" ca="1">SUMPRODUCT(J324:O324,TRANSPOSE(ES$20:ES$25))+$AD$20-$ES$27</f>
        <v>-54.37069911796452</v>
      </c>
      <c r="R324" s="10">
        <f ca="1">I324-Results!$E$5*H324</f>
        <v>-53.217408144839304</v>
      </c>
      <c r="S324" s="10" cm="1">
        <f t="array" aca="1" ref="S324" ca="1">SUMPRODUCT(J324:O324,TRANSPOSE(AR$28:AR$33))+$AD$20-$AC$26</f>
        <v>-25.043401777049922</v>
      </c>
      <c r="T324" s="10">
        <f ca="1">SUMPRODUCT(J324:O324,Results!K$9:P$9)</f>
        <v>-52.846711168908186</v>
      </c>
      <c r="U324" s="10">
        <f ca="1">SUMPRODUCT(J324:O324,Results!K$9:P$9)+$AD$20-$AC$31</f>
        <v>-52.861586727419322</v>
      </c>
      <c r="V324" s="10">
        <f t="shared" ca="1" si="119"/>
        <v>7.1306300667787852</v>
      </c>
      <c r="W324" s="10">
        <f t="shared" ca="1" si="120"/>
        <v>6.3865586686027171</v>
      </c>
      <c r="X324" s="10">
        <f t="shared" ca="1" si="121"/>
        <v>5.233267695477501</v>
      </c>
      <c r="Y324" s="10">
        <f t="shared" ca="1" si="122"/>
        <v>-22.94073867231188</v>
      </c>
      <c r="Z324" s="10">
        <f t="shared" ca="1" si="123"/>
        <v>-47.707469687658111</v>
      </c>
      <c r="AA324" s="10">
        <f t="shared" ca="1" si="124"/>
        <v>4.8774462780575192</v>
      </c>
    </row>
    <row r="325" spans="1:27">
      <c r="A325" s="6">
        <f ca="1">LN((RAND()^(-Results!$E$4))-1)</f>
        <v>0.51904516041419757</v>
      </c>
      <c r="B325" s="6">
        <f ca="1">LN((RAND()^(-Results!$E$4))-1)</f>
        <v>0.40308447843717338</v>
      </c>
      <c r="C325" s="6">
        <f ca="1">LN((RAND()^(-Results!$E$4))-1)</f>
        <v>-1.6645771173379561E-2</v>
      </c>
      <c r="D325" s="6">
        <f ca="1">LN((RAND()^(-Results!$E$4))-1)</f>
        <v>-0.80057222341098488</v>
      </c>
      <c r="E325" s="6">
        <f ca="1">LN((RAND()^(-Results!$E$4))-1)</f>
        <v>1.9906075317384744</v>
      </c>
      <c r="F325" s="6">
        <f ca="1">LN((RAND()^(-Results!$E$4))-1)</f>
        <v>0.60153157234660704</v>
      </c>
      <c r="G325" s="6">
        <f ca="1">LN((RAND()^(-Results!$E$4))-1)</f>
        <v>0.35898220289932714</v>
      </c>
      <c r="H325" s="6">
        <f t="shared" ca="1" si="112"/>
        <v>0.22201383522953572</v>
      </c>
      <c r="I325" s="10">
        <f ca="1">SUMPRODUCT(J325:O325,Results!B$12:G$12)+Results!$E$5*H325</f>
        <v>-18.523733270728115</v>
      </c>
      <c r="J325" s="10">
        <f ca="1">SUMPRODUCT($A325:$F325,Results!$B$15:$G$15)</f>
        <v>-0.79889405849892614</v>
      </c>
      <c r="K325" s="10">
        <f ca="1">SUMPRODUCT($A325:$F325,Results!$B$16:$G$16)</f>
        <v>1.8563597144596664</v>
      </c>
      <c r="L325" s="10">
        <f ca="1">SUMPRODUCT($A325:$F325,Results!$B$17:$G$17)</f>
        <v>-1.4750617407889901</v>
      </c>
      <c r="M325" s="10">
        <f ca="1">SUMPRODUCT($A325:$F325,Results!$B$18:$G$18)</f>
        <v>4.7347724599882088</v>
      </c>
      <c r="N325" s="10">
        <f ca="1">SUMPRODUCT($A325:$F325,Results!$B$19:$G$19)</f>
        <v>-10.212626465952644</v>
      </c>
      <c r="O325" s="10">
        <f ca="1">SUMPRODUCT($A325:$F325,Results!$B$20:$G$20)</f>
        <v>0.54735289944478138</v>
      </c>
      <c r="P325" s="10" cm="1">
        <f t="array" aca="1" ref="P325" ca="1">SUMPRODUCT(J325:O325,TRANSPOSE(BL$20:BL$25))+$AD$20-$BL$27</f>
        <v>-20.137316480751945</v>
      </c>
      <c r="Q325" s="10" cm="1">
        <f t="array" aca="1" ref="Q325" ca="1">SUMPRODUCT(J325:O325,TRANSPOSE(ES$20:ES$25))+$AD$20-$ES$27</f>
        <v>-19.935723678377627</v>
      </c>
      <c r="R325" s="10">
        <f ca="1">I325-Results!$E$5*H325</f>
        <v>-19.411788611646259</v>
      </c>
      <c r="S325" s="10" cm="1">
        <f t="array" aca="1" ref="S325" ca="1">SUMPRODUCT(J325:O325,TRANSPOSE(AR$28:AR$33))+$AD$20-$AC$26</f>
        <v>-13.269688069116249</v>
      </c>
      <c r="T325" s="10">
        <f ca="1">SUMPRODUCT(J325:O325,Results!K$9:P$9)</f>
        <v>-19.395504079833707</v>
      </c>
      <c r="U325" s="10">
        <f ca="1">SUMPRODUCT(J325:O325,Results!K$9:P$9)+$AD$20-$AC$31</f>
        <v>-19.410379638344843</v>
      </c>
      <c r="V325" s="10">
        <f t="shared" ca="1" si="119"/>
        <v>1.6135832100238297</v>
      </c>
      <c r="W325" s="10">
        <f t="shared" ca="1" si="120"/>
        <v>1.4119904076495118</v>
      </c>
      <c r="X325" s="10">
        <f t="shared" ca="1" si="121"/>
        <v>0.88805534091814309</v>
      </c>
      <c r="Y325" s="10">
        <f t="shared" ca="1" si="122"/>
        <v>-5.2540452016118664</v>
      </c>
      <c r="Z325" s="10">
        <f t="shared" ca="1" si="123"/>
        <v>-18.247062509024424</v>
      </c>
      <c r="AA325" s="10">
        <f t="shared" ca="1" si="124"/>
        <v>0.8866463676167271</v>
      </c>
    </row>
    <row r="326" spans="1:27">
      <c r="A326" s="6">
        <f ca="1">LN((RAND()^(-Results!$E$4))-1)</f>
        <v>-1.2662142034045982</v>
      </c>
      <c r="B326" s="6">
        <f ca="1">LN((RAND()^(-Results!$E$4))-1)</f>
        <v>2.4255362734086612</v>
      </c>
      <c r="C326" s="6">
        <f ca="1">LN((RAND()^(-Results!$E$4))-1)</f>
        <v>1.2372518357636242</v>
      </c>
      <c r="D326" s="6">
        <f ca="1">LN((RAND()^(-Results!$E$4))-1)</f>
        <v>-1.0891205872656817</v>
      </c>
      <c r="E326" s="6">
        <f ca="1">LN((RAND()^(-Results!$E$4))-1)</f>
        <v>-5.0086362206380732</v>
      </c>
      <c r="F326" s="6">
        <f ca="1">LN((RAND()^(-Results!$E$4))-1)</f>
        <v>-3.0695127817377807</v>
      </c>
      <c r="G326" s="6">
        <f ca="1">LN((RAND()^(-Results!$E$4))-1)</f>
        <v>-1.6227703534108442</v>
      </c>
      <c r="H326" s="6">
        <f t="shared" ca="1" si="112"/>
        <v>-1.7597387210806357</v>
      </c>
      <c r="I326" s="10">
        <f ca="1">SUMPRODUCT(J326:O326,Results!B$12:G$12)+Results!$E$5*H326</f>
        <v>90.158788562266579</v>
      </c>
      <c r="J326" s="10">
        <f ca="1">SUMPRODUCT($A326:$F326,Results!$B$15:$G$15)</f>
        <v>1.9537534674470614</v>
      </c>
      <c r="K326" s="10">
        <f ca="1">SUMPRODUCT($A326:$F326,Results!$B$16:$G$16)</f>
        <v>-4.6399268309742761</v>
      </c>
      <c r="L326" s="10">
        <f ca="1">SUMPRODUCT($A326:$F326,Results!$B$17:$G$17)</f>
        <v>16.71904561673734</v>
      </c>
      <c r="M326" s="10">
        <f ca="1">SUMPRODUCT($A326:$F326,Results!$B$18:$G$18)</f>
        <v>-8.6084318853775681</v>
      </c>
      <c r="N326" s="10">
        <f ca="1">SUMPRODUCT($A326:$F326,Results!$B$19:$G$19)</f>
        <v>29.514662395760919</v>
      </c>
      <c r="O326" s="10">
        <f ca="1">SUMPRODUCT($A326:$F326,Results!$B$20:$G$20)</f>
        <v>-3.4544567683845093</v>
      </c>
      <c r="P326" s="10" cm="1">
        <f t="array" aca="1" ref="P326" ca="1">SUMPRODUCT(J326:O326,TRANSPOSE(BL$20:BL$25))+$AD$20-$BL$27</f>
        <v>99.050184235388372</v>
      </c>
      <c r="Q326" s="10" cm="1">
        <f t="array" aca="1" ref="Q326" ca="1">SUMPRODUCT(J326:O326,TRANSPOSE(ES$20:ES$25))+$AD$20-$ES$27</f>
        <v>97.216863908711261</v>
      </c>
      <c r="R326" s="10">
        <f ca="1">I326-Results!$E$5*H326</f>
        <v>97.197743446589129</v>
      </c>
      <c r="S326" s="10" cm="1">
        <f t="array" aca="1" ref="S326" ca="1">SUMPRODUCT(J326:O326,TRANSPOSE(AR$28:AR$33))+$AD$20-$AC$26</f>
        <v>70.445975217781822</v>
      </c>
      <c r="T326" s="10">
        <f ca="1">SUMPRODUCT(J326:O326,Results!K$9:P$9)</f>
        <v>96.012801447785108</v>
      </c>
      <c r="U326" s="10">
        <f ca="1">SUMPRODUCT(J326:O326,Results!K$9:P$9)+$AD$20-$AC$31</f>
        <v>95.997925889273972</v>
      </c>
      <c r="V326" s="10">
        <f t="shared" ca="1" si="119"/>
        <v>-8.8913956731217922</v>
      </c>
      <c r="W326" s="10">
        <f t="shared" ca="1" si="120"/>
        <v>-7.0580753464446815</v>
      </c>
      <c r="X326" s="10">
        <f t="shared" ca="1" si="121"/>
        <v>-7.0389548843225498</v>
      </c>
      <c r="Y326" s="10">
        <f t="shared" ca="1" si="122"/>
        <v>19.712813344484758</v>
      </c>
      <c r="Z326" s="10">
        <f t="shared" ca="1" si="123"/>
        <v>90.435459323970278</v>
      </c>
      <c r="AA326" s="10">
        <f t="shared" ca="1" si="124"/>
        <v>-5.8391373270073927</v>
      </c>
    </row>
    <row r="327" spans="1:27">
      <c r="A327" s="6">
        <f ca="1">LN((RAND()^(-Results!$E$4))-1)</f>
        <v>-1.1688818166717643</v>
      </c>
      <c r="B327" s="6">
        <f ca="1">LN((RAND()^(-Results!$E$4))-1)</f>
        <v>1.877133441215717</v>
      </c>
      <c r="C327" s="6">
        <f ca="1">LN((RAND()^(-Results!$E$4))-1)</f>
        <v>0.69443134771132131</v>
      </c>
      <c r="D327" s="6">
        <f ca="1">LN((RAND()^(-Results!$E$4))-1)</f>
        <v>-4.0032860448437519</v>
      </c>
      <c r="E327" s="6">
        <f ca="1">LN((RAND()^(-Results!$E$4))-1)</f>
        <v>-2.8678448077653962</v>
      </c>
      <c r="F327" s="6">
        <f ca="1">LN((RAND()^(-Results!$E$4))-1)</f>
        <v>0.30333104584419207</v>
      </c>
      <c r="G327" s="6">
        <f ca="1">LN((RAND()^(-Results!$E$4))-1)</f>
        <v>0.30883152337826436</v>
      </c>
      <c r="H327" s="6">
        <f t="shared" ca="1" si="112"/>
        <v>0.17186315570847294</v>
      </c>
      <c r="I327" s="10">
        <f ca="1">SUMPRODUCT(J327:O327,Results!B$12:G$12)+Results!$E$5*H327</f>
        <v>118.08689674435307</v>
      </c>
      <c r="J327" s="10">
        <f ca="1">SUMPRODUCT($A327:$F327,Results!$B$15:$G$15)</f>
        <v>-7.7435557542764428</v>
      </c>
      <c r="K327" s="10">
        <f ca="1">SUMPRODUCT($A327:$F327,Results!$B$16:$G$16)</f>
        <v>-2.0145163288199841</v>
      </c>
      <c r="L327" s="10">
        <f ca="1">SUMPRODUCT($A327:$F327,Results!$B$17:$G$17)</f>
        <v>21.829841227991068</v>
      </c>
      <c r="M327" s="10">
        <f ca="1">SUMPRODUCT($A327:$F327,Results!$B$18:$G$18)</f>
        <v>0.81707726566985572</v>
      </c>
      <c r="N327" s="10">
        <f ca="1">SUMPRODUCT($A327:$F327,Results!$B$19:$G$19)</f>
        <v>17.96308966825103</v>
      </c>
      <c r="O327" s="10">
        <f ca="1">SUMPRODUCT($A327:$F327,Results!$B$20:$G$20)</f>
        <v>-7.0237151677355225</v>
      </c>
      <c r="P327" s="10" cm="1">
        <f t="array" aca="1" ref="P327" ca="1">SUMPRODUCT(J327:O327,TRANSPOSE(BL$20:BL$25))+$AD$20-$BL$27</f>
        <v>115.97224128859928</v>
      </c>
      <c r="Q327" s="10" cm="1">
        <f t="array" aca="1" ref="Q327" ca="1">SUMPRODUCT(J327:O327,TRANSPOSE(ES$20:ES$25))+$AD$20-$ES$27</f>
        <v>115.86959495641663</v>
      </c>
      <c r="R327" s="10">
        <f ca="1">I327-Results!$E$5*H327</f>
        <v>117.39944412151918</v>
      </c>
      <c r="S327" s="10" cm="1">
        <f t="array" aca="1" ref="S327" ca="1">SUMPRODUCT(J327:O327,TRANSPOSE(AR$28:AR$33))+$AD$20-$AC$26</f>
        <v>91.560064555862141</v>
      </c>
      <c r="T327" s="10">
        <f ca="1">SUMPRODUCT(J327:O327,Results!K$9:P$9)</f>
        <v>116.3728337284597</v>
      </c>
      <c r="U327" s="10">
        <f ca="1">SUMPRODUCT(J327:O327,Results!K$9:P$9)+$AD$20-$AC$31</f>
        <v>116.35795816994856</v>
      </c>
      <c r="V327" s="10">
        <f t="shared" ca="1" si="119"/>
        <v>2.1146554557537911</v>
      </c>
      <c r="W327" s="10">
        <f t="shared" ca="1" si="120"/>
        <v>2.2173017879364352</v>
      </c>
      <c r="X327" s="10">
        <f t="shared" ca="1" si="121"/>
        <v>0.68745262283388797</v>
      </c>
      <c r="Y327" s="10">
        <f t="shared" ca="1" si="122"/>
        <v>26.526832188490928</v>
      </c>
      <c r="Z327" s="10">
        <f t="shared" ca="1" si="123"/>
        <v>118.36356750605677</v>
      </c>
      <c r="AA327" s="10">
        <f t="shared" ca="1" si="124"/>
        <v>1.7289385744045092</v>
      </c>
    </row>
    <row r="328" spans="1:27">
      <c r="A328" s="6">
        <f ca="1">LN((RAND()^(-Results!$E$4))-1)</f>
        <v>-3.9806965728794519</v>
      </c>
      <c r="B328" s="6">
        <f ca="1">LN((RAND()^(-Results!$E$4))-1)</f>
        <v>-1.1583250604150959</v>
      </c>
      <c r="C328" s="6">
        <f ca="1">LN((RAND()^(-Results!$E$4))-1)</f>
        <v>0.44660384774325684</v>
      </c>
      <c r="D328" s="6">
        <f ca="1">LN((RAND()^(-Results!$E$4))-1)</f>
        <v>1.0695505757026638</v>
      </c>
      <c r="E328" s="6">
        <f ca="1">LN((RAND()^(-Results!$E$4))-1)</f>
        <v>-0.15716580559437962</v>
      </c>
      <c r="F328" s="6">
        <f ca="1">LN((RAND()^(-Results!$E$4))-1)</f>
        <v>1.0851292216168045</v>
      </c>
      <c r="G328" s="6">
        <f ca="1">LN((RAND()^(-Results!$E$4))-1)</f>
        <v>0.7386824574346752</v>
      </c>
      <c r="H328" s="6">
        <f t="shared" ca="1" si="112"/>
        <v>0.60171408976488383</v>
      </c>
      <c r="I328" s="10">
        <f ca="1">SUMPRODUCT(J328:O328,Results!B$12:G$12)+Results!$E$5*H328</f>
        <v>37.845369627208498</v>
      </c>
      <c r="J328" s="10">
        <f ca="1">SUMPRODUCT($A328:$F328,Results!$B$15:$G$15)</f>
        <v>-12.002977846092231</v>
      </c>
      <c r="K328" s="10">
        <f ca="1">SUMPRODUCT($A328:$F328,Results!$B$16:$G$16)</f>
        <v>-0.70695794781022769</v>
      </c>
      <c r="L328" s="10">
        <f ca="1">SUMPRODUCT($A328:$F328,Results!$B$17:$G$17)</f>
        <v>6.4408496137464395</v>
      </c>
      <c r="M328" s="10">
        <f ca="1">SUMPRODUCT($A328:$F328,Results!$B$18:$G$18)</f>
        <v>4.4426055504795725</v>
      </c>
      <c r="N328" s="10">
        <f ca="1">SUMPRODUCT($A328:$F328,Results!$B$19:$G$19)</f>
        <v>-2.8238678276767031</v>
      </c>
      <c r="O328" s="10">
        <f ca="1">SUMPRODUCT($A328:$F328,Results!$B$20:$G$20)</f>
        <v>-3.372397199601231</v>
      </c>
      <c r="P328" s="10" cm="1">
        <f t="array" aca="1" ref="P328" ca="1">SUMPRODUCT(J328:O328,TRANSPOSE(BL$20:BL$25))+$AD$20-$BL$27</f>
        <v>36.918170911099274</v>
      </c>
      <c r="Q328" s="10" cm="1">
        <f t="array" aca="1" ref="Q328" ca="1">SUMPRODUCT(J328:O328,TRANSPOSE(ES$20:ES$25))+$AD$20-$ES$27</f>
        <v>37.106032107041919</v>
      </c>
      <c r="R328" s="10">
        <f ca="1">I328-Results!$E$5*H328</f>
        <v>35.438513268148967</v>
      </c>
      <c r="S328" s="10" cm="1">
        <f t="array" aca="1" ref="S328" ca="1">SUMPRODUCT(J328:O328,TRANSPOSE(AR$28:AR$33))+$AD$20-$AC$26</f>
        <v>36.519626885863893</v>
      </c>
      <c r="T328" s="10">
        <f ca="1">SUMPRODUCT(J328:O328,Results!K$9:P$9)</f>
        <v>35.933591410226711</v>
      </c>
      <c r="U328" s="10">
        <f ca="1">SUMPRODUCT(J328:O328,Results!K$9:P$9)+$AD$20-$AC$31</f>
        <v>35.918715851715575</v>
      </c>
      <c r="V328" s="10">
        <f t="shared" ca="1" si="119"/>
        <v>0.92719871610922411</v>
      </c>
      <c r="W328" s="10">
        <f t="shared" ca="1" si="120"/>
        <v>0.73933752016657905</v>
      </c>
      <c r="X328" s="10">
        <f t="shared" ca="1" si="121"/>
        <v>2.4068563590595318</v>
      </c>
      <c r="Y328" s="10">
        <f t="shared" ca="1" si="122"/>
        <v>1.3257427413446052</v>
      </c>
      <c r="Z328" s="10">
        <f t="shared" ca="1" si="123"/>
        <v>38.12204038891219</v>
      </c>
      <c r="AA328" s="10">
        <f t="shared" ca="1" si="124"/>
        <v>1.9266537754929232</v>
      </c>
    </row>
    <row r="329" spans="1:27">
      <c r="A329" s="6">
        <f ca="1">LN((RAND()^(-Results!$E$4))-1)</f>
        <v>1.0754290033513421</v>
      </c>
      <c r="B329" s="6">
        <f ca="1">LN((RAND()^(-Results!$E$4))-1)</f>
        <v>-2.24448960190395</v>
      </c>
      <c r="C329" s="6">
        <f ca="1">LN((RAND()^(-Results!$E$4))-1)</f>
        <v>-1.919469676077439</v>
      </c>
      <c r="D329" s="6">
        <f ca="1">LN((RAND()^(-Results!$E$4))-1)</f>
        <v>2.6493262225891772</v>
      </c>
      <c r="E329" s="6">
        <f ca="1">LN((RAND()^(-Results!$E$4))-1)</f>
        <v>0.23430413338004902</v>
      </c>
      <c r="F329" s="6">
        <f ca="1">LN((RAND()^(-Results!$E$4))-1)</f>
        <v>-4.6038398484522558</v>
      </c>
      <c r="G329" s="6">
        <f ca="1">LN((RAND()^(-Results!$E$4))-1)</f>
        <v>1.790159182623466</v>
      </c>
      <c r="H329" s="6">
        <f t="shared" ca="1" si="112"/>
        <v>1.6531908149536745</v>
      </c>
      <c r="I329" s="10">
        <f ca="1">SUMPRODUCT(J329:O329,Results!B$12:G$12)+Results!$E$5*H329</f>
        <v>-61.820213401452037</v>
      </c>
      <c r="J329" s="10">
        <f ca="1">SUMPRODUCT($A329:$F329,Results!$B$15:$G$15)</f>
        <v>4.8091941191362162</v>
      </c>
      <c r="K329" s="10">
        <f ca="1">SUMPRODUCT($A329:$F329,Results!$B$16:$G$16)</f>
        <v>-8.0305775205341092</v>
      </c>
      <c r="L329" s="10">
        <f ca="1">SUMPRODUCT($A329:$F329,Results!$B$17:$G$17)</f>
        <v>-16.531787178773726</v>
      </c>
      <c r="M329" s="10">
        <f ca="1">SUMPRODUCT($A329:$F329,Results!$B$18:$G$18)</f>
        <v>-3.1437196784414025</v>
      </c>
      <c r="N329" s="10">
        <f ca="1">SUMPRODUCT($A329:$F329,Results!$B$19:$G$19)</f>
        <v>-1.0704765894902608</v>
      </c>
      <c r="O329" s="10">
        <f ca="1">SUMPRODUCT($A329:$F329,Results!$B$20:$G$20)</f>
        <v>3.0095694623171521</v>
      </c>
      <c r="P329" s="10" cm="1">
        <f t="array" aca="1" ref="P329" ca="1">SUMPRODUCT(J329:O329,TRANSPOSE(BL$20:BL$25))+$AD$20-$BL$27</f>
        <v>-65.417146719839138</v>
      </c>
      <c r="Q329" s="10" cm="1">
        <f t="array" aca="1" ref="Q329" ca="1">SUMPRODUCT(J329:O329,TRANSPOSE(ES$20:ES$25))+$AD$20-$ES$27</f>
        <v>-66.909369269141578</v>
      </c>
      <c r="R329" s="10">
        <f ca="1">I329-Results!$E$5*H329</f>
        <v>-68.432976661266736</v>
      </c>
      <c r="S329" s="10" cm="1">
        <f t="array" aca="1" ref="S329" ca="1">SUMPRODUCT(J329:O329,TRANSPOSE(AR$28:AR$33))+$AD$20-$AC$26</f>
        <v>-37.243643442132615</v>
      </c>
      <c r="T329" s="10">
        <f ca="1">SUMPRODUCT(J329:O329,Results!K$9:P$9)</f>
        <v>-67.803549676684653</v>
      </c>
      <c r="U329" s="10">
        <f ca="1">SUMPRODUCT(J329:O329,Results!K$9:P$9)+$AD$20-$AC$31</f>
        <v>-67.818425235195789</v>
      </c>
      <c r="V329" s="10">
        <f t="shared" ca="1" si="119"/>
        <v>3.5969333183871015</v>
      </c>
      <c r="W329" s="10">
        <f t="shared" ca="1" si="120"/>
        <v>5.0891558676895414</v>
      </c>
      <c r="X329" s="10">
        <f t="shared" ca="1" si="121"/>
        <v>6.6127632598146988</v>
      </c>
      <c r="Y329" s="10">
        <f t="shared" ca="1" si="122"/>
        <v>-24.576569959319421</v>
      </c>
      <c r="Z329" s="10">
        <f t="shared" ca="1" si="123"/>
        <v>-61.543542639748345</v>
      </c>
      <c r="AA329" s="10">
        <f t="shared" ca="1" si="124"/>
        <v>5.9982118337437527</v>
      </c>
    </row>
    <row r="330" spans="1:27">
      <c r="A330" s="6">
        <f ca="1">LN((RAND()^(-Results!$E$4))-1)</f>
        <v>1.2877360457970723</v>
      </c>
      <c r="B330" s="6">
        <f ca="1">LN((RAND()^(-Results!$E$4))-1)</f>
        <v>0.75092767857466824</v>
      </c>
      <c r="C330" s="6">
        <f ca="1">LN((RAND()^(-Results!$E$4))-1)</f>
        <v>3.5198433563427569</v>
      </c>
      <c r="D330" s="6">
        <f ca="1">LN((RAND()^(-Results!$E$4))-1)</f>
        <v>1.694753487132443</v>
      </c>
      <c r="E330" s="6">
        <f ca="1">LN((RAND()^(-Results!$E$4))-1)</f>
        <v>-3.3665304752118259</v>
      </c>
      <c r="F330" s="6">
        <f ca="1">LN((RAND()^(-Results!$E$4))-1)</f>
        <v>0.6688421110716497</v>
      </c>
      <c r="G330" s="6">
        <f ca="1">LN((RAND()^(-Results!$E$4))-1)</f>
        <v>0.59834244155102234</v>
      </c>
      <c r="H330" s="6">
        <f t="shared" ca="1" si="112"/>
        <v>0.46137407388123092</v>
      </c>
      <c r="I330" s="10">
        <f ca="1">SUMPRODUCT(J330:O330,Results!B$12:G$12)+Results!$E$5*H330</f>
        <v>15.570680437149754</v>
      </c>
      <c r="J330" s="10">
        <f ca="1">SUMPRODUCT($A330:$F330,Results!$B$15:$G$15)</f>
        <v>17.840472924869754</v>
      </c>
      <c r="K330" s="10">
        <f ca="1">SUMPRODUCT($A330:$F330,Results!$B$16:$G$16)</f>
        <v>2.6265640676237116</v>
      </c>
      <c r="L330" s="10">
        <f ca="1">SUMPRODUCT($A330:$F330,Results!$B$17:$G$17)</f>
        <v>3.767675562597268</v>
      </c>
      <c r="M330" s="10">
        <f ca="1">SUMPRODUCT($A330:$F330,Results!$B$18:$G$18)</f>
        <v>-13.213673503584827</v>
      </c>
      <c r="N330" s="10">
        <f ca="1">SUMPRODUCT($A330:$F330,Results!$B$19:$G$19)</f>
        <v>17.95885493729649</v>
      </c>
      <c r="O330" s="10">
        <f ca="1">SUMPRODUCT($A330:$F330,Results!$B$20:$G$20)</f>
        <v>0.70360263488928487</v>
      </c>
      <c r="P330" s="10" cm="1">
        <f t="array" aca="1" ref="P330" ca="1">SUMPRODUCT(J330:O330,TRANSPOSE(BL$20:BL$25))+$AD$20-$BL$27</f>
        <v>12.804228417590105</v>
      </c>
      <c r="Q330" s="10" cm="1">
        <f t="array" aca="1" ref="Q330" ca="1">SUMPRODUCT(J330:O330,TRANSPOSE(ES$20:ES$25))+$AD$20-$ES$27</f>
        <v>13.253984908710798</v>
      </c>
      <c r="R330" s="10">
        <f ca="1">I330-Results!$E$5*H330</f>
        <v>13.72518414162483</v>
      </c>
      <c r="S330" s="10" cm="1">
        <f t="array" aca="1" ref="S330" ca="1">SUMPRODUCT(J330:O330,TRANSPOSE(AR$28:AR$33))+$AD$20-$AC$26</f>
        <v>-9.1611730706328505</v>
      </c>
      <c r="T330" s="10">
        <f ca="1">SUMPRODUCT(J330:O330,Results!K$9:P$9)</f>
        <v>12.840208605264715</v>
      </c>
      <c r="U330" s="10">
        <f ca="1">SUMPRODUCT(J330:O330,Results!K$9:P$9)+$AD$20-$AC$31</f>
        <v>12.825333046753579</v>
      </c>
      <c r="V330" s="10">
        <f t="shared" ca="1" si="119"/>
        <v>2.7664520195596491</v>
      </c>
      <c r="W330" s="10">
        <f t="shared" ca="1" si="120"/>
        <v>2.3166955284389559</v>
      </c>
      <c r="X330" s="10">
        <f t="shared" ca="1" si="121"/>
        <v>1.8454962955249243</v>
      </c>
      <c r="Y330" s="10">
        <f t="shared" ca="1" si="122"/>
        <v>24.731853507782603</v>
      </c>
      <c r="Z330" s="10">
        <f t="shared" ca="1" si="123"/>
        <v>15.847351198853445</v>
      </c>
      <c r="AA330" s="10">
        <f t="shared" ca="1" si="124"/>
        <v>2.7453473903961747</v>
      </c>
    </row>
    <row r="331" spans="1:27">
      <c r="A331" s="6">
        <f ca="1">LN((RAND()^(-Results!$E$4))-1)</f>
        <v>0.10382356813272998</v>
      </c>
      <c r="B331" s="6">
        <f ca="1">LN((RAND()^(-Results!$E$4))-1)</f>
        <v>-0.10016681662898481</v>
      </c>
      <c r="C331" s="6">
        <f ca="1">LN((RAND()^(-Results!$E$4))-1)</f>
        <v>0.6124979747192465</v>
      </c>
      <c r="D331" s="6">
        <f ca="1">LN((RAND()^(-Results!$E$4))-1)</f>
        <v>0.49557197171809969</v>
      </c>
      <c r="E331" s="6">
        <f ca="1">LN((RAND()^(-Results!$E$4))-1)</f>
        <v>0.53918076234158763</v>
      </c>
      <c r="F331" s="6">
        <f ca="1">LN((RAND()^(-Results!$E$4))-1)</f>
        <v>-1.5166166417429838</v>
      </c>
      <c r="G331" s="6">
        <f ca="1">LN((RAND()^(-Results!$E$4))-1)</f>
        <v>2.034898192471438</v>
      </c>
      <c r="H331" s="6">
        <f t="shared" ca="1" si="112"/>
        <v>1.8979298248016465</v>
      </c>
      <c r="I331" s="10">
        <f ca="1">SUMPRODUCT(J331:O331,Results!B$12:G$12)+Results!$E$5*H331</f>
        <v>-8.7670864608068815</v>
      </c>
      <c r="J331" s="10">
        <f ca="1">SUMPRODUCT($A331:$F331,Results!$B$15:$G$15)</f>
        <v>3.0119954357611523</v>
      </c>
      <c r="K331" s="10">
        <f ca="1">SUMPRODUCT($A331:$F331,Results!$B$16:$G$16)</f>
        <v>-2.0685806763657926</v>
      </c>
      <c r="L331" s="10">
        <f ca="1">SUMPRODUCT($A331:$F331,Results!$B$17:$G$17)</f>
        <v>-1.8857239658946776</v>
      </c>
      <c r="M331" s="10">
        <f ca="1">SUMPRODUCT($A331:$F331,Results!$B$18:$G$18)</f>
        <v>0.64188445102898883</v>
      </c>
      <c r="N331" s="10">
        <f ca="1">SUMPRODUCT($A331:$F331,Results!$B$19:$G$19)</f>
        <v>-2.5635288114384567</v>
      </c>
      <c r="O331" s="10">
        <f ca="1">SUMPRODUCT($A331:$F331,Results!$B$20:$G$20)</f>
        <v>8.3277837631567375E-3</v>
      </c>
      <c r="P331" s="10" cm="1">
        <f t="array" aca="1" ref="P331" ca="1">SUMPRODUCT(J331:O331,TRANSPOSE(BL$20:BL$25))+$AD$20-$BL$27</f>
        <v>-15.364274713426886</v>
      </c>
      <c r="Q331" s="10" cm="1">
        <f t="array" aca="1" ref="Q331" ca="1">SUMPRODUCT(J331:O331,TRANSPOSE(ES$20:ES$25))+$AD$20-$ES$27</f>
        <v>-16.003747335536634</v>
      </c>
      <c r="R331" s="10">
        <f ca="1">I331-Results!$E$5*H331</f>
        <v>-16.358805760013468</v>
      </c>
      <c r="S331" s="10" cm="1">
        <f t="array" aca="1" ref="S331" ca="1">SUMPRODUCT(J331:O331,TRANSPOSE(AR$28:AR$33))+$AD$20-$AC$26</f>
        <v>-6.501903873136019</v>
      </c>
      <c r="T331" s="10">
        <f ca="1">SUMPRODUCT(J331:O331,Results!K$9:P$9)</f>
        <v>-16.478698626132189</v>
      </c>
      <c r="U331" s="10">
        <f ca="1">SUMPRODUCT(J331:O331,Results!K$9:P$9)+$AD$20-$AC$31</f>
        <v>-16.493574184643325</v>
      </c>
      <c r="V331" s="10">
        <f t="shared" ca="1" si="119"/>
        <v>6.5971882526200041</v>
      </c>
      <c r="W331" s="10">
        <f t="shared" ca="1" si="120"/>
        <v>7.2366608747297523</v>
      </c>
      <c r="X331" s="10">
        <f t="shared" ca="1" si="121"/>
        <v>7.5917192992065861</v>
      </c>
      <c r="Y331" s="10">
        <f t="shared" ca="1" si="122"/>
        <v>-2.2651825876708624</v>
      </c>
      <c r="Z331" s="10">
        <f t="shared" ca="1" si="123"/>
        <v>-8.4904156991031901</v>
      </c>
      <c r="AA331" s="10">
        <f t="shared" ca="1" si="124"/>
        <v>7.7264877238364438</v>
      </c>
    </row>
    <row r="332" spans="1:27">
      <c r="A332" s="6">
        <f ca="1">LN((RAND()^(-Results!$E$4))-1)</f>
        <v>-0.33594794098021047</v>
      </c>
      <c r="B332" s="6">
        <f ca="1">LN((RAND()^(-Results!$E$4))-1)</f>
        <v>-2.7461839950465814</v>
      </c>
      <c r="C332" s="6">
        <f ca="1">LN((RAND()^(-Results!$E$4))-1)</f>
        <v>0.40549659260362653</v>
      </c>
      <c r="D332" s="6">
        <f ca="1">LN((RAND()^(-Results!$E$4))-1)</f>
        <v>2.1045450220153201</v>
      </c>
      <c r="E332" s="6">
        <f ca="1">LN((RAND()^(-Results!$E$4))-1)</f>
        <v>1.1169280029305122</v>
      </c>
      <c r="F332" s="6">
        <f ca="1">LN((RAND()^(-Results!$E$4))-1)</f>
        <v>1.7034192745321124</v>
      </c>
      <c r="G332" s="6">
        <f ca="1">LN((RAND()^(-Results!$E$4))-1)</f>
        <v>1.0984257984652308</v>
      </c>
      <c r="H332" s="6">
        <f t="shared" ca="1" si="112"/>
        <v>0.96145743079543933</v>
      </c>
      <c r="I332" s="10">
        <f ca="1">SUMPRODUCT(J332:O332,Results!B$12:G$12)+Results!$E$5*H332</f>
        <v>-35.290492612534749</v>
      </c>
      <c r="J332" s="10">
        <f ca="1">SUMPRODUCT($A332:$F332,Results!$B$15:$G$15)</f>
        <v>0.51505362860530435</v>
      </c>
      <c r="K332" s="10">
        <f ca="1">SUMPRODUCT($A332:$F332,Results!$B$16:$G$16)</f>
        <v>0.41236891494588201</v>
      </c>
      <c r="L332" s="10">
        <f ca="1">SUMPRODUCT($A332:$F332,Results!$B$17:$G$17)</f>
        <v>-7.7070862581185757</v>
      </c>
      <c r="M332" s="10">
        <f ca="1">SUMPRODUCT($A332:$F332,Results!$B$18:$G$18)</f>
        <v>0.95950110819329937</v>
      </c>
      <c r="N332" s="10">
        <f ca="1">SUMPRODUCT($A332:$F332,Results!$B$19:$G$19)</f>
        <v>-9.3033385979560776</v>
      </c>
      <c r="O332" s="10">
        <f ca="1">SUMPRODUCT($A332:$F332,Results!$B$20:$G$20)</f>
        <v>-1.7106142565886384E-2</v>
      </c>
      <c r="P332" s="10" cm="1">
        <f t="array" aca="1" ref="P332" ca="1">SUMPRODUCT(J332:O332,TRANSPOSE(BL$20:BL$25))+$AD$20-$BL$27</f>
        <v>-39.712780507673287</v>
      </c>
      <c r="Q332" s="10" cm="1">
        <f t="array" aca="1" ref="Q332" ca="1">SUMPRODUCT(J332:O332,TRANSPOSE(ES$20:ES$25))+$AD$20-$ES$27</f>
        <v>-38.422113515775386</v>
      </c>
      <c r="R332" s="10">
        <f ca="1">I332-Results!$E$5*H332</f>
        <v>-39.136322335716507</v>
      </c>
      <c r="S332" s="10" cm="1">
        <f t="array" aca="1" ref="S332" ca="1">SUMPRODUCT(J332:O332,TRANSPOSE(AR$28:AR$33))+$AD$20-$AC$26</f>
        <v>-24.82447655707853</v>
      </c>
      <c r="T332" s="10">
        <f ca="1">SUMPRODUCT(J332:O332,Results!K$9:P$9)</f>
        <v>-38.422657592423775</v>
      </c>
      <c r="U332" s="10">
        <f ca="1">SUMPRODUCT(J332:O332,Results!K$9:P$9)+$AD$20-$AC$31</f>
        <v>-38.437533150934911</v>
      </c>
      <c r="V332" s="10">
        <f t="shared" ca="1" si="119"/>
        <v>4.4222878951385383</v>
      </c>
      <c r="W332" s="10">
        <f t="shared" ca="1" si="120"/>
        <v>3.1316209032406377</v>
      </c>
      <c r="X332" s="10">
        <f t="shared" ca="1" si="121"/>
        <v>3.8458297231817582</v>
      </c>
      <c r="Y332" s="10">
        <f t="shared" ca="1" si="122"/>
        <v>-10.466016055456219</v>
      </c>
      <c r="Z332" s="10">
        <f t="shared" ca="1" si="123"/>
        <v>-35.013821850831057</v>
      </c>
      <c r="AA332" s="10">
        <f t="shared" ca="1" si="124"/>
        <v>3.1470405384001623</v>
      </c>
    </row>
    <row r="333" spans="1:27">
      <c r="A333" s="6">
        <f ca="1">LN((RAND()^(-Results!$E$4))-1)</f>
        <v>0.81814850909626358</v>
      </c>
      <c r="B333" s="6">
        <f ca="1">LN((RAND()^(-Results!$E$4))-1)</f>
        <v>2.0168282841814884</v>
      </c>
      <c r="C333" s="6">
        <f ca="1">LN((RAND()^(-Results!$E$4))-1)</f>
        <v>-1.359832402945881</v>
      </c>
      <c r="D333" s="6">
        <f ca="1">LN((RAND()^(-Results!$E$4))-1)</f>
        <v>1.4569113114992986</v>
      </c>
      <c r="E333" s="6">
        <f ca="1">LN((RAND()^(-Results!$E$4))-1)</f>
        <v>-0.60178376554180946</v>
      </c>
      <c r="F333" s="6">
        <f ca="1">LN((RAND()^(-Results!$E$4))-1)</f>
        <v>-6.1908507702983992E-2</v>
      </c>
      <c r="G333" s="6">
        <f ca="1">LN((RAND()^(-Results!$E$4))-1)</f>
        <v>1.1785180976402518</v>
      </c>
      <c r="H333" s="6">
        <f t="shared" ca="1" si="112"/>
        <v>1.0415497299704604</v>
      </c>
      <c r="I333" s="10">
        <f ca="1">SUMPRODUCT(J333:O333,Results!B$12:G$12)+Results!$E$5*H333</f>
        <v>-26.727807271472031</v>
      </c>
      <c r="J333" s="10">
        <f ca="1">SUMPRODUCT($A333:$F333,Results!$B$15:$G$15)</f>
        <v>4.6684971201578618</v>
      </c>
      <c r="K333" s="10">
        <f ca="1">SUMPRODUCT($A333:$F333,Results!$B$16:$G$16)</f>
        <v>5.2970577054591912</v>
      </c>
      <c r="L333" s="10">
        <f ca="1">SUMPRODUCT($A333:$F333,Results!$B$17:$G$17)</f>
        <v>-7.0898459025943277</v>
      </c>
      <c r="M333" s="10">
        <f ca="1">SUMPRODUCT($A333:$F333,Results!$B$18:$G$18)</f>
        <v>-6.5943712780663208</v>
      </c>
      <c r="N333" s="10">
        <f ca="1">SUMPRODUCT($A333:$F333,Results!$B$19:$G$19)</f>
        <v>3.6446767964704914</v>
      </c>
      <c r="O333" s="10">
        <f ca="1">SUMPRODUCT($A333:$F333,Results!$B$20:$G$20)</f>
        <v>7.2314351953009091</v>
      </c>
      <c r="P333" s="10" cm="1">
        <f t="array" aca="1" ref="P333" ca="1">SUMPRODUCT(J333:O333,TRANSPOSE(BL$20:BL$25))+$AD$20-$BL$27</f>
        <v>-30.040363161482958</v>
      </c>
      <c r="Q333" s="10" cm="1">
        <f t="array" aca="1" ref="Q333" ca="1">SUMPRODUCT(J333:O333,TRANSPOSE(ES$20:ES$25))+$AD$20-$ES$27</f>
        <v>-30.651106989510815</v>
      </c>
      <c r="R333" s="10">
        <f ca="1">I333-Results!$E$5*H333</f>
        <v>-30.894006191353874</v>
      </c>
      <c r="S333" s="10" cm="1">
        <f t="array" aca="1" ref="S333" ca="1">SUMPRODUCT(J333:O333,TRANSPOSE(AR$28:AR$33))+$AD$20-$AC$26</f>
        <v>-45.511150480085135</v>
      </c>
      <c r="T333" s="10">
        <f ca="1">SUMPRODUCT(J333:O333,Results!K$9:P$9)</f>
        <v>-30.708290396823436</v>
      </c>
      <c r="U333" s="10">
        <f ca="1">SUMPRODUCT(J333:O333,Results!K$9:P$9)+$AD$20-$AC$31</f>
        <v>-30.723165955334572</v>
      </c>
      <c r="V333" s="10">
        <f t="shared" ca="1" si="119"/>
        <v>3.3125558900109269</v>
      </c>
      <c r="W333" s="10">
        <f t="shared" ca="1" si="120"/>
        <v>3.9232997180387841</v>
      </c>
      <c r="X333" s="10">
        <f t="shared" ca="1" si="121"/>
        <v>4.1661989198818432</v>
      </c>
      <c r="Y333" s="10">
        <f t="shared" ca="1" si="122"/>
        <v>18.783343208613104</v>
      </c>
      <c r="Z333" s="10">
        <f t="shared" ca="1" si="123"/>
        <v>-26.45113650976834</v>
      </c>
      <c r="AA333" s="10">
        <f t="shared" ca="1" si="124"/>
        <v>3.9953586838625412</v>
      </c>
    </row>
    <row r="334" spans="1:27">
      <c r="A334" s="6">
        <f ca="1">LN((RAND()^(-Results!$E$4))-1)</f>
        <v>3.420928439927756</v>
      </c>
      <c r="B334" s="6">
        <f ca="1">LN((RAND()^(-Results!$E$4))-1)</f>
        <v>4.3826788317188461</v>
      </c>
      <c r="C334" s="6">
        <f ca="1">LN((RAND()^(-Results!$E$4))-1)</f>
        <v>-0.32845250352102573</v>
      </c>
      <c r="D334" s="6">
        <f ca="1">LN((RAND()^(-Results!$E$4))-1)</f>
        <v>5.22372233452622E-2</v>
      </c>
      <c r="E334" s="6">
        <f ca="1">LN((RAND()^(-Results!$E$4))-1)</f>
        <v>0.38254110303774236</v>
      </c>
      <c r="F334" s="6">
        <f ca="1">LN((RAND()^(-Results!$E$4))-1)</f>
        <v>-1.0432426347491413</v>
      </c>
      <c r="G334" s="6">
        <f ca="1">LN((RAND()^(-Results!$E$4))-1)</f>
        <v>0.41661638917908306</v>
      </c>
      <c r="H334" s="6">
        <f t="shared" ca="1" si="112"/>
        <v>0.27964802150929163</v>
      </c>
      <c r="I334" s="10">
        <f ca="1">SUMPRODUCT(J334:O334,Results!B$12:G$12)+Results!$E$5*H334</f>
        <v>-50.914370351738896</v>
      </c>
      <c r="J334" s="10">
        <f ca="1">SUMPRODUCT($A334:$F334,Results!$B$15:$G$15)</f>
        <v>14.997616046093649</v>
      </c>
      <c r="K334" s="10">
        <f ca="1">SUMPRODUCT($A334:$F334,Results!$B$16:$G$16)</f>
        <v>7.4916178040298238</v>
      </c>
      <c r="L334" s="10">
        <f ca="1">SUMPRODUCT($A334:$F334,Results!$B$17:$G$17)</f>
        <v>-7.4189841881156777</v>
      </c>
      <c r="M334" s="10">
        <f ca="1">SUMPRODUCT($A334:$F334,Results!$B$18:$G$18)</f>
        <v>-7.289981700965094</v>
      </c>
      <c r="N334" s="10">
        <f ca="1">SUMPRODUCT($A334:$F334,Results!$B$19:$G$19)</f>
        <v>1.800058910533725</v>
      </c>
      <c r="O334" s="10">
        <f ca="1">SUMPRODUCT($A334:$F334,Results!$B$20:$G$20)</f>
        <v>9.4891594947801199</v>
      </c>
      <c r="P334" s="10" cm="1">
        <f t="array" aca="1" ref="P334" ca="1">SUMPRODUCT(J334:O334,TRANSPOSE(BL$20:BL$25))+$AD$20-$BL$27</f>
        <v>-51.96343347873264</v>
      </c>
      <c r="Q334" s="10" cm="1">
        <f t="array" aca="1" ref="Q334" ca="1">SUMPRODUCT(J334:O334,TRANSPOSE(ES$20:ES$25))+$AD$20-$ES$27</f>
        <v>-53.192188617939124</v>
      </c>
      <c r="R334" s="10">
        <f ca="1">I334-Results!$E$5*H334</f>
        <v>-52.032962437776064</v>
      </c>
      <c r="S334" s="10" cm="1">
        <f t="array" aca="1" ref="S334" ca="1">SUMPRODUCT(J334:O334,TRANSPOSE(AR$28:AR$33))+$AD$20-$AC$26</f>
        <v>-69.746230044248264</v>
      </c>
      <c r="T334" s="10">
        <f ca="1">SUMPRODUCT(J334:O334,Results!K$9:P$9)</f>
        <v>-52.659893040229946</v>
      </c>
      <c r="U334" s="10">
        <f ca="1">SUMPRODUCT(J334:O334,Results!K$9:P$9)+$AD$20-$AC$31</f>
        <v>-52.674768598741082</v>
      </c>
      <c r="V334" s="10">
        <f t="shared" ca="1" si="119"/>
        <v>1.0490631269937438</v>
      </c>
      <c r="W334" s="10">
        <f t="shared" ca="1" si="120"/>
        <v>2.277818266200228</v>
      </c>
      <c r="X334" s="10">
        <f t="shared" ca="1" si="121"/>
        <v>1.1185920860371681</v>
      </c>
      <c r="Y334" s="10">
        <f t="shared" ca="1" si="122"/>
        <v>18.831859692509369</v>
      </c>
      <c r="Z334" s="10">
        <f t="shared" ca="1" si="123"/>
        <v>-50.637699590035204</v>
      </c>
      <c r="AA334" s="10">
        <f t="shared" ca="1" si="124"/>
        <v>1.7603982470021862</v>
      </c>
    </row>
    <row r="335" spans="1:27">
      <c r="A335" s="6">
        <f ca="1">LN((RAND()^(-Results!$E$4))-1)</f>
        <v>0.86608850693279549</v>
      </c>
      <c r="B335" s="6">
        <f ca="1">LN((RAND()^(-Results!$E$4))-1)</f>
        <v>0.69326124897170993</v>
      </c>
      <c r="C335" s="6">
        <f ca="1">LN((RAND()^(-Results!$E$4))-1)</f>
        <v>-0.87092041719395608</v>
      </c>
      <c r="D335" s="6">
        <f ca="1">LN((RAND()^(-Results!$E$4))-1)</f>
        <v>1.5987289641658915</v>
      </c>
      <c r="E335" s="6">
        <f ca="1">LN((RAND()^(-Results!$E$4))-1)</f>
        <v>-0.23944852421430748</v>
      </c>
      <c r="F335" s="6">
        <f ca="1">LN((RAND()^(-Results!$E$4))-1)</f>
        <v>1.842562310391729</v>
      </c>
      <c r="G335" s="6">
        <f ca="1">LN((RAND()^(-Results!$E$4))-1)</f>
        <v>-1.6195668716351126</v>
      </c>
      <c r="H335" s="6">
        <f t="shared" ca="1" si="112"/>
        <v>-1.7565352393049041</v>
      </c>
      <c r="I335" s="10">
        <f ca="1">SUMPRODUCT(J335:O335,Results!B$12:G$12)+Results!$E$5*H335</f>
        <v>-40.578475203729305</v>
      </c>
      <c r="J335" s="10">
        <f ca="1">SUMPRODUCT($A335:$F335,Results!$B$15:$G$15)</f>
        <v>4.1851184989718035</v>
      </c>
      <c r="K335" s="10">
        <f ca="1">SUMPRODUCT($A335:$F335,Results!$B$16:$G$16)</f>
        <v>6.3466085731501565</v>
      </c>
      <c r="L335" s="10">
        <f ca="1">SUMPRODUCT($A335:$F335,Results!$B$17:$G$17)</f>
        <v>-7.5099420815203919</v>
      </c>
      <c r="M335" s="10">
        <f ca="1">SUMPRODUCT($A335:$F335,Results!$B$18:$G$18)</f>
        <v>-5.576606496146514</v>
      </c>
      <c r="N335" s="10">
        <f ca="1">SUMPRODUCT($A335:$F335,Results!$B$19:$G$19)</f>
        <v>0.27483683949333515</v>
      </c>
      <c r="O335" s="10">
        <f ca="1">SUMPRODUCT($A335:$F335,Results!$B$20:$G$20)</f>
        <v>5.8195112999632794</v>
      </c>
      <c r="P335" s="10" cm="1">
        <f t="array" aca="1" ref="P335" ca="1">SUMPRODUCT(J335:O335,TRANSPOSE(BL$20:BL$25))+$AD$20-$BL$27</f>
        <v>-34.168075602483981</v>
      </c>
      <c r="Q335" s="10" cm="1">
        <f t="array" aca="1" ref="Q335" ca="1">SUMPRODUCT(J335:O335,TRANSPOSE(ES$20:ES$25))+$AD$20-$ES$27</f>
        <v>-33.575840211678695</v>
      </c>
      <c r="R335" s="10">
        <f ca="1">I335-Results!$E$5*H335</f>
        <v>-33.552334246509687</v>
      </c>
      <c r="S335" s="10" cm="1">
        <f t="array" aca="1" ref="S335" ca="1">SUMPRODUCT(J335:O335,TRANSPOSE(AR$28:AR$33))+$AD$20-$AC$26</f>
        <v>-46.359743589021853</v>
      </c>
      <c r="T335" s="10">
        <f ca="1">SUMPRODUCT(J335:O335,Results!K$9:P$9)</f>
        <v>-33.159401832163397</v>
      </c>
      <c r="U335" s="10">
        <f ca="1">SUMPRODUCT(J335:O335,Results!K$9:P$9)+$AD$20-$AC$31</f>
        <v>-33.174277390674533</v>
      </c>
      <c r="V335" s="10">
        <f t="shared" ca="1" si="119"/>
        <v>-6.4103996012453237</v>
      </c>
      <c r="W335" s="10">
        <f t="shared" ca="1" si="120"/>
        <v>-7.0026349920506092</v>
      </c>
      <c r="X335" s="10">
        <f t="shared" ca="1" si="121"/>
        <v>-7.0261409572196172</v>
      </c>
      <c r="Y335" s="10">
        <f t="shared" ca="1" si="122"/>
        <v>5.7812683852925488</v>
      </c>
      <c r="Z335" s="10">
        <f t="shared" ca="1" si="123"/>
        <v>-40.301804442025613</v>
      </c>
      <c r="AA335" s="10">
        <f t="shared" ca="1" si="124"/>
        <v>-7.4041978130547719</v>
      </c>
    </row>
    <row r="336" spans="1:27">
      <c r="A336" s="6">
        <f ca="1">LN((RAND()^(-Results!$E$4))-1)</f>
        <v>-0.7997139460032886</v>
      </c>
      <c r="B336" s="6">
        <f ca="1">LN((RAND()^(-Results!$E$4))-1)</f>
        <v>0.77505704434922407</v>
      </c>
      <c r="C336" s="6">
        <f ca="1">LN((RAND()^(-Results!$E$4))-1)</f>
        <v>-1.341550149241107</v>
      </c>
      <c r="D336" s="6">
        <f ca="1">LN((RAND()^(-Results!$E$4))-1)</f>
        <v>1.1188394115911946</v>
      </c>
      <c r="E336" s="6">
        <f ca="1">LN((RAND()^(-Results!$E$4))-1)</f>
        <v>0.93251087234237107</v>
      </c>
      <c r="F336" s="6">
        <f ca="1">LN((RAND()^(-Results!$E$4))-1)</f>
        <v>-1.7717900649380052</v>
      </c>
      <c r="G336" s="6">
        <f ca="1">LN((RAND()^(-Results!$E$4))-1)</f>
        <v>-0.93673551532653399</v>
      </c>
      <c r="H336" s="6">
        <f t="shared" ca="1" si="112"/>
        <v>-1.0737038829963255</v>
      </c>
      <c r="I336" s="10">
        <f ca="1">SUMPRODUCT(J336:O336,Results!B$12:G$12)+Results!$E$5*H336</f>
        <v>-32.366187598495777</v>
      </c>
      <c r="J336" s="10">
        <f ca="1">SUMPRODUCT($A336:$F336,Results!$B$15:$G$15)</f>
        <v>-2.66461539619119</v>
      </c>
      <c r="K336" s="10">
        <f ca="1">SUMPRODUCT($A336:$F336,Results!$B$16:$G$16)</f>
        <v>-7.9599860933032396E-2</v>
      </c>
      <c r="L336" s="10">
        <f ca="1">SUMPRODUCT($A336:$F336,Results!$B$17:$G$17)</f>
        <v>-5.5943655707265343</v>
      </c>
      <c r="M336" s="10">
        <f ca="1">SUMPRODUCT($A336:$F336,Results!$B$18:$G$18)</f>
        <v>1.2365100638012496</v>
      </c>
      <c r="N336" s="10">
        <f ca="1">SUMPRODUCT($A336:$F336,Results!$B$19:$G$19)</f>
        <v>-5.0953799210683997</v>
      </c>
      <c r="O336" s="10">
        <f ca="1">SUMPRODUCT($A336:$F336,Results!$B$20:$G$20)</f>
        <v>3.5473557839352785</v>
      </c>
      <c r="P336" s="10" cm="1">
        <f t="array" aca="1" ref="P336" ca="1">SUMPRODUCT(J336:O336,TRANSPOSE(BL$20:BL$25))+$AD$20-$BL$27</f>
        <v>-25.663543079680405</v>
      </c>
      <c r="Q336" s="10" cm="1">
        <f t="array" aca="1" ref="Q336" ca="1">SUMPRODUCT(J336:O336,TRANSPOSE(ES$20:ES$25))+$AD$20-$ES$27</f>
        <v>-26.939103377586488</v>
      </c>
      <c r="R336" s="10">
        <f ca="1">I336-Results!$E$5*H336</f>
        <v>-28.071372066510477</v>
      </c>
      <c r="S336" s="10" cm="1">
        <f t="array" aca="1" ref="S336" ca="1">SUMPRODUCT(J336:O336,TRANSPOSE(AR$28:AR$33))+$AD$20-$AC$26</f>
        <v>-21.005572869140451</v>
      </c>
      <c r="T336" s="10">
        <f ca="1">SUMPRODUCT(J336:O336,Results!K$9:P$9)</f>
        <v>-27.705351455649286</v>
      </c>
      <c r="U336" s="10">
        <f ca="1">SUMPRODUCT(J336:O336,Results!K$9:P$9)+$AD$20-$AC$31</f>
        <v>-27.720227014160422</v>
      </c>
      <c r="V336" s="10">
        <f t="shared" ca="1" si="119"/>
        <v>-6.7026445188153723</v>
      </c>
      <c r="W336" s="10">
        <f t="shared" ca="1" si="120"/>
        <v>-5.4270842209092898</v>
      </c>
      <c r="X336" s="10">
        <f t="shared" ca="1" si="121"/>
        <v>-4.2948155319853001</v>
      </c>
      <c r="Y336" s="10">
        <f t="shared" ca="1" si="122"/>
        <v>-11.360614729355326</v>
      </c>
      <c r="Z336" s="10">
        <f t="shared" ca="1" si="123"/>
        <v>-32.089516836792086</v>
      </c>
      <c r="AA336" s="10">
        <f t="shared" ca="1" si="124"/>
        <v>-4.6459605843353557</v>
      </c>
    </row>
    <row r="337" spans="1:27">
      <c r="A337" s="6">
        <f ca="1">LN((RAND()^(-Results!$E$4))-1)</f>
        <v>0.98192484516722423</v>
      </c>
      <c r="B337" s="6">
        <f ca="1">LN((RAND()^(-Results!$E$4))-1)</f>
        <v>0.20365067072263124</v>
      </c>
      <c r="C337" s="6">
        <f ca="1">LN((RAND()^(-Results!$E$4))-1)</f>
        <v>1.4085455337106241</v>
      </c>
      <c r="D337" s="6">
        <f ca="1">LN((RAND()^(-Results!$E$4))-1)</f>
        <v>5.687135529913852</v>
      </c>
      <c r="E337" s="6">
        <f ca="1">LN((RAND()^(-Results!$E$4))-1)</f>
        <v>0.51103094405197047</v>
      </c>
      <c r="F337" s="6">
        <f ca="1">LN((RAND()^(-Results!$E$4))-1)</f>
        <v>-0.81366124185678768</v>
      </c>
      <c r="G337" s="6">
        <f ca="1">LN((RAND()^(-Results!$E$4))-1)</f>
        <v>-2.7024546437598866</v>
      </c>
      <c r="H337" s="6">
        <f t="shared" ca="1" si="112"/>
        <v>-2.8394230114296781</v>
      </c>
      <c r="I337" s="10">
        <f ca="1">SUMPRODUCT(J337:O337,Results!B$12:G$12)+Results!$E$5*H337</f>
        <v>-117.95405622072913</v>
      </c>
      <c r="J337" s="10">
        <f ca="1">SUMPRODUCT($A337:$F337,Results!$B$15:$G$15)</f>
        <v>18.274708423465039</v>
      </c>
      <c r="K337" s="10">
        <f ca="1">SUMPRODUCT($A337:$F337,Results!$B$16:$G$16)</f>
        <v>5.161859438084611</v>
      </c>
      <c r="L337" s="10">
        <f ca="1">SUMPRODUCT($A337:$F337,Results!$B$17:$G$17)</f>
        <v>-18.459351401449251</v>
      </c>
      <c r="M337" s="10">
        <f ca="1">SUMPRODUCT($A337:$F337,Results!$B$18:$G$18)</f>
        <v>-10.146296592836604</v>
      </c>
      <c r="N337" s="10">
        <f ca="1">SUMPRODUCT($A337:$F337,Results!$B$19:$G$19)</f>
        <v>-5.2578431433459567</v>
      </c>
      <c r="O337" s="10">
        <f ca="1">SUMPRODUCT($A337:$F337,Results!$B$20:$G$20)</f>
        <v>9.7701344057936605</v>
      </c>
      <c r="P337" s="10" cm="1">
        <f t="array" aca="1" ref="P337" ca="1">SUMPRODUCT(J337:O337,TRANSPOSE(BL$20:BL$25))+$AD$20-$BL$27</f>
        <v>-104.05016669669509</v>
      </c>
      <c r="Q337" s="10" cm="1">
        <f t="array" aca="1" ref="Q337" ca="1">SUMPRODUCT(J337:O337,TRANSPOSE(ES$20:ES$25))+$AD$20-$ES$27</f>
        <v>-104.69228298016399</v>
      </c>
      <c r="R337" s="10">
        <f ca="1">I337-Results!$E$5*H337</f>
        <v>-106.59636417501042</v>
      </c>
      <c r="S337" s="10" cm="1">
        <f t="array" aca="1" ref="S337" ca="1">SUMPRODUCT(J337:O337,TRANSPOSE(AR$28:AR$33))+$AD$20-$AC$26</f>
        <v>-101.57794646179099</v>
      </c>
      <c r="T337" s="10">
        <f ca="1">SUMPRODUCT(J337:O337,Results!K$9:P$9)</f>
        <v>-106.19543971895506</v>
      </c>
      <c r="U337" s="10">
        <f ca="1">SUMPRODUCT(J337:O337,Results!K$9:P$9)+$AD$20-$AC$31</f>
        <v>-106.21031527746619</v>
      </c>
      <c r="V337" s="10">
        <f t="shared" ca="1" si="119"/>
        <v>-13.903889524034042</v>
      </c>
      <c r="W337" s="10">
        <f t="shared" ca="1" si="120"/>
        <v>-13.261773240565134</v>
      </c>
      <c r="X337" s="10">
        <f t="shared" ca="1" si="121"/>
        <v>-11.357692045718707</v>
      </c>
      <c r="Y337" s="10">
        <f t="shared" ca="1" si="122"/>
        <v>-16.376109758938142</v>
      </c>
      <c r="Z337" s="10">
        <f t="shared" ca="1" si="123"/>
        <v>-117.67738545902543</v>
      </c>
      <c r="AA337" s="10">
        <f t="shared" ca="1" si="124"/>
        <v>-11.743740943262935</v>
      </c>
    </row>
    <row r="338" spans="1:27">
      <c r="A338" s="6">
        <f ca="1">LN((RAND()^(-Results!$E$4))-1)</f>
        <v>0.90733639171460889</v>
      </c>
      <c r="B338" s="6">
        <f ca="1">LN((RAND()^(-Results!$E$4))-1)</f>
        <v>0.88517116682511299</v>
      </c>
      <c r="C338" s="6">
        <f ca="1">LN((RAND()^(-Results!$E$4))-1)</f>
        <v>-0.21318033355062233</v>
      </c>
      <c r="D338" s="6">
        <f ca="1">LN((RAND()^(-Results!$E$4))-1)</f>
        <v>3.9487677146118485</v>
      </c>
      <c r="E338" s="6">
        <f ca="1">LN((RAND()^(-Results!$E$4))-1)</f>
        <v>4.1457406540622808</v>
      </c>
      <c r="F338" s="6">
        <f ca="1">LN((RAND()^(-Results!$E$4))-1)</f>
        <v>0.34900981176099155</v>
      </c>
      <c r="G338" s="6">
        <f ca="1">LN((RAND()^(-Results!$E$4))-1)</f>
        <v>0.63409500862952772</v>
      </c>
      <c r="H338" s="6">
        <f t="shared" ca="1" si="112"/>
        <v>0.4971266409597363</v>
      </c>
      <c r="I338" s="10">
        <f ca="1">SUMPRODUCT(J338:O338,Results!B$12:G$12)+Results!$E$5*H338</f>
        <v>-128.38468317625285</v>
      </c>
      <c r="J338" s="10">
        <f ca="1">SUMPRODUCT($A338:$F338,Results!$B$15:$G$15)</f>
        <v>9.05857349001597</v>
      </c>
      <c r="K338" s="10">
        <f ca="1">SUMPRODUCT($A338:$F338,Results!$B$16:$G$16)</f>
        <v>8.2305497364156253</v>
      </c>
      <c r="L338" s="10">
        <f ca="1">SUMPRODUCT($A338:$F338,Results!$B$17:$G$17)</f>
        <v>-20.837200538813232</v>
      </c>
      <c r="M338" s="10">
        <f ca="1">SUMPRODUCT($A338:$F338,Results!$B$18:$G$18)</f>
        <v>0.5283465873187051</v>
      </c>
      <c r="N338" s="10">
        <f ca="1">SUMPRODUCT($A338:$F338,Results!$B$19:$G$19)</f>
        <v>-24.308166318504163</v>
      </c>
      <c r="O338" s="10">
        <f ca="1">SUMPRODUCT($A338:$F338,Results!$B$20:$G$20)</f>
        <v>10.876412329856722</v>
      </c>
      <c r="P338" s="10" cm="1">
        <f t="array" aca="1" ref="P338" ca="1">SUMPRODUCT(J338:O338,TRANSPOSE(BL$20:BL$25))+$AD$20-$BL$27</f>
        <v>-128.51115676643136</v>
      </c>
      <c r="Q338" s="10" cm="1">
        <f t="array" aca="1" ref="Q338" ca="1">SUMPRODUCT(J338:O338,TRANSPOSE(ES$20:ES$25))+$AD$20-$ES$27</f>
        <v>-128.95490586442889</v>
      </c>
      <c r="R338" s="10">
        <f ca="1">I338-Results!$E$5*H338</f>
        <v>-130.37318974009179</v>
      </c>
      <c r="S338" s="10" cm="1">
        <f t="array" aca="1" ref="S338" ca="1">SUMPRODUCT(J338:O338,TRANSPOSE(AR$28:AR$33))+$AD$20-$AC$26</f>
        <v>-115.18087838114955</v>
      </c>
      <c r="T338" s="10">
        <f ca="1">SUMPRODUCT(J338:O338,Results!K$9:P$9)</f>
        <v>-129.56809357368275</v>
      </c>
      <c r="U338" s="10">
        <f ca="1">SUMPRODUCT(J338:O338,Results!K$9:P$9)+$AD$20-$AC$31</f>
        <v>-129.58296913219388</v>
      </c>
      <c r="V338" s="10">
        <f t="shared" ca="1" si="119"/>
        <v>0.1264735901785059</v>
      </c>
      <c r="W338" s="10">
        <f t="shared" ca="1" si="120"/>
        <v>0.57022268817604527</v>
      </c>
      <c r="X338" s="10">
        <f t="shared" ca="1" si="121"/>
        <v>1.9885065638389392</v>
      </c>
      <c r="Y338" s="10">
        <f t="shared" ca="1" si="122"/>
        <v>-13.203804795103295</v>
      </c>
      <c r="Z338" s="10">
        <f t="shared" ca="1" si="123"/>
        <v>-128.10801241454917</v>
      </c>
      <c r="AA338" s="10">
        <f t="shared" ca="1" si="124"/>
        <v>1.1982859559410315</v>
      </c>
    </row>
    <row r="339" spans="1:27">
      <c r="A339" s="6">
        <f ca="1">LN((RAND()^(-Results!$E$4))-1)</f>
        <v>1.2420619919050044</v>
      </c>
      <c r="B339" s="6">
        <f ca="1">LN((RAND()^(-Results!$E$4))-1)</f>
        <v>2.9966043326122772E-2</v>
      </c>
      <c r="C339" s="6">
        <f ca="1">LN((RAND()^(-Results!$E$4))-1)</f>
        <v>-3.0903620554411884</v>
      </c>
      <c r="D339" s="6">
        <f ca="1">LN((RAND()^(-Results!$E$4))-1)</f>
        <v>-0.65620995642927704</v>
      </c>
      <c r="E339" s="6">
        <f ca="1">LN((RAND()^(-Results!$E$4))-1)</f>
        <v>-2.3141607973903673</v>
      </c>
      <c r="F339" s="6">
        <f ca="1">LN((RAND()^(-Results!$E$4))-1)</f>
        <v>-1.4977306214065629</v>
      </c>
      <c r="G339" s="6">
        <f ca="1">LN((RAND()^(-Results!$E$4))-1)</f>
        <v>-1.474323879858181</v>
      </c>
      <c r="H339" s="6">
        <f t="shared" ca="1" si="112"/>
        <v>-1.6112922475279725</v>
      </c>
      <c r="I339" s="10">
        <f ca="1">SUMPRODUCT(J339:O339,Results!B$12:G$12)+Results!$E$5*H339</f>
        <v>8.8575117133157431</v>
      </c>
      <c r="J339" s="10">
        <f ca="1">SUMPRODUCT($A339:$F339,Results!$B$15:$G$15)</f>
        <v>-2.0829299465375799</v>
      </c>
      <c r="K339" s="10">
        <f ca="1">SUMPRODUCT($A339:$F339,Results!$B$16:$G$16)</f>
        <v>-2.9631448373803408</v>
      </c>
      <c r="L339" s="10">
        <f ca="1">SUMPRODUCT($A339:$F339,Results!$B$17:$G$17)</f>
        <v>-3.0305391392673826</v>
      </c>
      <c r="M339" s="10">
        <f ca="1">SUMPRODUCT($A339:$F339,Results!$B$18:$G$18)</f>
        <v>-5.8089728115503672</v>
      </c>
      <c r="N339" s="10">
        <f ca="1">SUMPRODUCT($A339:$F339,Results!$B$19:$G$19)</f>
        <v>14.395791182618186</v>
      </c>
      <c r="O339" s="10">
        <f ca="1">SUMPRODUCT($A339:$F339,Results!$B$20:$G$20)</f>
        <v>1.6290316315247813</v>
      </c>
      <c r="P339" s="10" cm="1">
        <f t="array" aca="1" ref="P339" ca="1">SUMPRODUCT(J339:O339,TRANSPOSE(BL$20:BL$25))+$AD$20-$BL$27</f>
        <v>15.255015187141025</v>
      </c>
      <c r="Q339" s="10" cm="1">
        <f t="array" aca="1" ref="Q339" ca="1">SUMPRODUCT(J339:O339,TRANSPOSE(ES$20:ES$25))+$AD$20-$ES$27</f>
        <v>14.798740600801386</v>
      </c>
      <c r="R339" s="10">
        <f ca="1">I339-Results!$E$5*H339</f>
        <v>15.302680703427633</v>
      </c>
      <c r="S339" s="10" cm="1">
        <f t="array" aca="1" ref="S339" ca="1">SUMPRODUCT(J339:O339,TRANSPOSE(AR$28:AR$33))+$AD$20-$AC$26</f>
        <v>7.9532764607963919</v>
      </c>
      <c r="T339" s="10">
        <f ca="1">SUMPRODUCT(J339:O339,Results!K$9:P$9)</f>
        <v>15.492204339949129</v>
      </c>
      <c r="U339" s="10">
        <f ca="1">SUMPRODUCT(J339:O339,Results!K$9:P$9)+$AD$20-$AC$31</f>
        <v>15.477328781437993</v>
      </c>
      <c r="V339" s="10">
        <f t="shared" ca="1" si="119"/>
        <v>-6.3975034738252816</v>
      </c>
      <c r="W339" s="10">
        <f t="shared" ca="1" si="120"/>
        <v>-5.9412288874856429</v>
      </c>
      <c r="X339" s="10">
        <f t="shared" ca="1" si="121"/>
        <v>-6.44516899011189</v>
      </c>
      <c r="Y339" s="10">
        <f t="shared" ca="1" si="122"/>
        <v>0.90423525251935111</v>
      </c>
      <c r="Z339" s="10">
        <f t="shared" ca="1" si="123"/>
        <v>9.1341824750194345</v>
      </c>
      <c r="AA339" s="10">
        <f t="shared" ca="1" si="124"/>
        <v>-6.6198170681222503</v>
      </c>
    </row>
    <row r="340" spans="1:27">
      <c r="A340" s="6">
        <f ca="1">LN((RAND()^(-Results!$E$4))-1)</f>
        <v>-0.84759192449393639</v>
      </c>
      <c r="B340" s="6">
        <f ca="1">LN((RAND()^(-Results!$E$4))-1)</f>
        <v>0.16238429201841834</v>
      </c>
      <c r="C340" s="6">
        <f ca="1">LN((RAND()^(-Results!$E$4))-1)</f>
        <v>0.37782101633438231</v>
      </c>
      <c r="D340" s="6">
        <f ca="1">LN((RAND()^(-Results!$E$4))-1)</f>
        <v>1.4044962201089288</v>
      </c>
      <c r="E340" s="6">
        <f ca="1">LN((RAND()^(-Results!$E$4))-1)</f>
        <v>2.2253073677659132</v>
      </c>
      <c r="F340" s="6">
        <f ca="1">LN((RAND()^(-Results!$E$4))-1)</f>
        <v>-0.87821900128962238</v>
      </c>
      <c r="G340" s="6">
        <f ca="1">LN((RAND()^(-Results!$E$4))-1)</f>
        <v>0.226740247723106</v>
      </c>
      <c r="H340" s="6">
        <f t="shared" ca="1" si="112"/>
        <v>8.9771880053314573E-2</v>
      </c>
      <c r="I340" s="10">
        <f ca="1">SUMPRODUCT(J340:O340,Results!B$12:G$12)+Results!$E$5*H340</f>
        <v>-42.033427165088732</v>
      </c>
      <c r="J340" s="10">
        <f ca="1">SUMPRODUCT($A340:$F340,Results!$B$15:$G$15)</f>
        <v>7.4901242708808158E-2</v>
      </c>
      <c r="K340" s="10">
        <f ca="1">SUMPRODUCT($A340:$F340,Results!$B$16:$G$16)</f>
        <v>0.76873656374047528</v>
      </c>
      <c r="L340" s="10">
        <f ca="1">SUMPRODUCT($A340:$F340,Results!$B$17:$G$17)</f>
        <v>-5.3748671013962799</v>
      </c>
      <c r="M340" s="10">
        <f ca="1">SUMPRODUCT($A340:$F340,Results!$B$18:$G$18)</f>
        <v>4.0398181101243154</v>
      </c>
      <c r="N340" s="10">
        <f ca="1">SUMPRODUCT($A340:$F340,Results!$B$19:$G$19)</f>
        <v>-12.989780580569864</v>
      </c>
      <c r="O340" s="10">
        <f ca="1">SUMPRODUCT($A340:$F340,Results!$B$20:$G$20)</f>
        <v>2.2136753005153413</v>
      </c>
      <c r="P340" s="10" cm="1">
        <f t="array" aca="1" ref="P340" ca="1">SUMPRODUCT(J340:O340,TRANSPOSE(BL$20:BL$25))+$AD$20-$BL$27</f>
        <v>-40.562584140745564</v>
      </c>
      <c r="Q340" s="10" cm="1">
        <f t="array" aca="1" ref="Q340" ca="1">SUMPRODUCT(J340:O340,TRANSPOSE(ES$20:ES$25))+$AD$20-$ES$27</f>
        <v>-41.286783932677828</v>
      </c>
      <c r="R340" s="10">
        <f ca="1">I340-Results!$E$5*H340</f>
        <v>-42.39251468530199</v>
      </c>
      <c r="S340" s="10" cm="1">
        <f t="array" aca="1" ref="S340" ca="1">SUMPRODUCT(J340:O340,TRANSPOSE(AR$28:AR$33))+$AD$20-$AC$26</f>
        <v>-27.985573785213841</v>
      </c>
      <c r="T340" s="10">
        <f ca="1">SUMPRODUCT(J340:O340,Results!K$9:P$9)</f>
        <v>-42.121002299821015</v>
      </c>
      <c r="U340" s="10">
        <f ca="1">SUMPRODUCT(J340:O340,Results!K$9:P$9)+$AD$20-$AC$31</f>
        <v>-42.135877858332151</v>
      </c>
      <c r="V340" s="10">
        <f t="shared" ca="1" si="119"/>
        <v>-1.4708430243431678</v>
      </c>
      <c r="W340" s="10">
        <f t="shared" ca="1" si="120"/>
        <v>-0.74664323241090358</v>
      </c>
      <c r="X340" s="10">
        <f t="shared" ca="1" si="121"/>
        <v>0.35908752021325796</v>
      </c>
      <c r="Y340" s="10">
        <f t="shared" ca="1" si="122"/>
        <v>-14.047853379874891</v>
      </c>
      <c r="Z340" s="10">
        <f t="shared" ca="1" si="123"/>
        <v>-41.75675640338504</v>
      </c>
      <c r="AA340" s="10">
        <f t="shared" ca="1" si="124"/>
        <v>0.10245069324341927</v>
      </c>
    </row>
    <row r="341" spans="1:27">
      <c r="A341" s="6">
        <f ca="1">LN((RAND()^(-Results!$E$4))-1)</f>
        <v>-0.2880819792985807</v>
      </c>
      <c r="B341" s="6">
        <f ca="1">LN((RAND()^(-Results!$E$4))-1)</f>
        <v>1.5388172812873253</v>
      </c>
      <c r="C341" s="6">
        <f ca="1">LN((RAND()^(-Results!$E$4))-1)</f>
        <v>-1.3192155465797917</v>
      </c>
      <c r="D341" s="6">
        <f ca="1">LN((RAND()^(-Results!$E$4))-1)</f>
        <v>0.98924807770885603</v>
      </c>
      <c r="E341" s="6">
        <f ca="1">LN((RAND()^(-Results!$E$4))-1)</f>
        <v>0.11286324389996572</v>
      </c>
      <c r="F341" s="6">
        <f ca="1">LN((RAND()^(-Results!$E$4))-1)</f>
        <v>1.563762662668946</v>
      </c>
      <c r="G341" s="6">
        <f ca="1">LN((RAND()^(-Results!$E$4))-1)</f>
        <v>-3.169296243845658</v>
      </c>
      <c r="H341" s="6">
        <f t="shared" ca="1" si="112"/>
        <v>-3.3062646115154495</v>
      </c>
      <c r="I341" s="10">
        <f ca="1">SUMPRODUCT(J341:O341,Results!B$12:G$12)+Results!$E$5*H341</f>
        <v>-30.532148940467664</v>
      </c>
      <c r="J341" s="10">
        <f ca="1">SUMPRODUCT($A341:$F341,Results!$B$15:$G$15)</f>
        <v>-1.4636773571997419</v>
      </c>
      <c r="K341" s="10">
        <f ca="1">SUMPRODUCT($A341:$F341,Results!$B$16:$G$16)</f>
        <v>6.5563431712930047</v>
      </c>
      <c r="L341" s="10">
        <f ca="1">SUMPRODUCT($A341:$F341,Results!$B$17:$G$17)</f>
        <v>-4.0132231945388854</v>
      </c>
      <c r="M341" s="10">
        <f ca="1">SUMPRODUCT($A341:$F341,Results!$B$18:$G$18)</f>
        <v>-2.4867541160147031</v>
      </c>
      <c r="N341" s="10">
        <f ca="1">SUMPRODUCT($A341:$F341,Results!$B$19:$G$19)</f>
        <v>-1.4548490266622531</v>
      </c>
      <c r="O341" s="10">
        <f ca="1">SUMPRODUCT($A341:$F341,Results!$B$20:$G$20)</f>
        <v>5.4582520832063492</v>
      </c>
      <c r="P341" s="10" cm="1">
        <f t="array" aca="1" ref="P341" ca="1">SUMPRODUCT(J341:O341,TRANSPOSE(BL$20:BL$25))+$AD$20-$BL$27</f>
        <v>-17.121817645271147</v>
      </c>
      <c r="Q341" s="10" cm="1">
        <f t="array" aca="1" ref="Q341" ca="1">SUMPRODUCT(J341:O341,TRANSPOSE(ES$20:ES$25))+$AD$20-$ES$27</f>
        <v>-17.04453718615288</v>
      </c>
      <c r="R341" s="10">
        <f ca="1">I341-Results!$E$5*H341</f>
        <v>-17.307090494405866</v>
      </c>
      <c r="S341" s="10" cm="1">
        <f t="array" aca="1" ref="S341" ca="1">SUMPRODUCT(J341:O341,TRANSPOSE(AR$28:AR$33))+$AD$20-$AC$26</f>
        <v>-32.064248631694255</v>
      </c>
      <c r="T341" s="10">
        <f ca="1">SUMPRODUCT(J341:O341,Results!K$9:P$9)</f>
        <v>-16.905639682013344</v>
      </c>
      <c r="U341" s="10">
        <f ca="1">SUMPRODUCT(J341:O341,Results!K$9:P$9)+$AD$20-$AC$31</f>
        <v>-16.92051524052448</v>
      </c>
      <c r="V341" s="10">
        <f t="shared" ca="1" si="119"/>
        <v>-13.410331295196517</v>
      </c>
      <c r="W341" s="10">
        <f t="shared" ca="1" si="120"/>
        <v>-13.487611754314784</v>
      </c>
      <c r="X341" s="10">
        <f t="shared" ca="1" si="121"/>
        <v>-13.225058446061798</v>
      </c>
      <c r="Y341" s="10">
        <f t="shared" ca="1" si="122"/>
        <v>1.5320996912265912</v>
      </c>
      <c r="Z341" s="10">
        <f t="shared" ca="1" si="123"/>
        <v>-30.255478178763973</v>
      </c>
      <c r="AA341" s="10">
        <f t="shared" ca="1" si="124"/>
        <v>-13.611633699943184</v>
      </c>
    </row>
    <row r="342" spans="1:27">
      <c r="A342" s="6">
        <f ca="1">LN((RAND()^(-Results!$E$4))-1)</f>
        <v>-2.4867521377365156</v>
      </c>
      <c r="B342" s="6">
        <f ca="1">LN((RAND()^(-Results!$E$4))-1)</f>
        <v>1.6080433757691917</v>
      </c>
      <c r="C342" s="6">
        <f ca="1">LN((RAND()^(-Results!$E$4))-1)</f>
        <v>-0.21837880310635274</v>
      </c>
      <c r="D342" s="6">
        <f ca="1">LN((RAND()^(-Results!$E$4))-1)</f>
        <v>-1.925374191512607</v>
      </c>
      <c r="E342" s="6">
        <f ca="1">LN((RAND()^(-Results!$E$4))-1)</f>
        <v>0.32775754588439077</v>
      </c>
      <c r="F342" s="6">
        <f ca="1">LN((RAND()^(-Results!$E$4))-1)</f>
        <v>1.0351435776374205E-2</v>
      </c>
      <c r="G342" s="6">
        <f ca="1">LN((RAND()^(-Results!$E$4))-1)</f>
        <v>0.57278220376127498</v>
      </c>
      <c r="H342" s="6">
        <f t="shared" ca="1" si="112"/>
        <v>0.43581383609148355</v>
      </c>
      <c r="I342" s="10">
        <f ca="1">SUMPRODUCT(J342:O342,Results!B$12:G$12)+Results!$E$5*H342</f>
        <v>55.61082765996057</v>
      </c>
      <c r="J342" s="10">
        <f ca="1">SUMPRODUCT($A342:$F342,Results!$B$15:$G$15)</f>
        <v>-11.930970192977172</v>
      </c>
      <c r="K342" s="10">
        <f ca="1">SUMPRODUCT($A342:$F342,Results!$B$16:$G$16)</f>
        <v>0.1396311733130674</v>
      </c>
      <c r="L342" s="10">
        <f ca="1">SUMPRODUCT($A342:$F342,Results!$B$17:$G$17)</f>
        <v>11.508233176614297</v>
      </c>
      <c r="M342" s="10">
        <f ca="1">SUMPRODUCT($A342:$F342,Results!$B$18:$G$18)</f>
        <v>6.7642752408052607</v>
      </c>
      <c r="N342" s="10">
        <f ca="1">SUMPRODUCT($A342:$F342,Results!$B$19:$G$19)</f>
        <v>-1.3678623969621093</v>
      </c>
      <c r="O342" s="10">
        <f ca="1">SUMPRODUCT($A342:$F342,Results!$B$20:$G$20)</f>
        <v>-2.8751858134656705</v>
      </c>
      <c r="P342" s="10" cm="1">
        <f t="array" aca="1" ref="P342" ca="1">SUMPRODUCT(J342:O342,TRANSPOSE(BL$20:BL$25))+$AD$20-$BL$27</f>
        <v>54.68420222353005</v>
      </c>
      <c r="Q342" s="10" cm="1">
        <f t="array" aca="1" ref="Q342" ca="1">SUMPRODUCT(J342:O342,TRANSPOSE(ES$20:ES$25))+$AD$20-$ES$27</f>
        <v>54.007372421372544</v>
      </c>
      <c r="R342" s="10">
        <f ca="1">I342-Results!$E$5*H342</f>
        <v>53.867572315594636</v>
      </c>
      <c r="S342" s="10" cm="1">
        <f t="array" aca="1" ref="S342" ca="1">SUMPRODUCT(J342:O342,TRANSPOSE(AR$28:AR$33))+$AD$20-$AC$26</f>
        <v>46.710335185000929</v>
      </c>
      <c r="T342" s="10">
        <f ca="1">SUMPRODUCT(J342:O342,Results!K$9:P$9)</f>
        <v>53.671615517098196</v>
      </c>
      <c r="U342" s="10">
        <f ca="1">SUMPRODUCT(J342:O342,Results!K$9:P$9)+$AD$20-$AC$31</f>
        <v>53.65673995858706</v>
      </c>
      <c r="V342" s="10">
        <f t="shared" ca="1" si="119"/>
        <v>0.92662543643051976</v>
      </c>
      <c r="W342" s="10">
        <f t="shared" ca="1" si="120"/>
        <v>1.6034552385880261</v>
      </c>
      <c r="X342" s="10">
        <f t="shared" ca="1" si="121"/>
        <v>1.7432553443659344</v>
      </c>
      <c r="Y342" s="10">
        <f t="shared" ca="1" si="122"/>
        <v>8.9004924749596412</v>
      </c>
      <c r="Z342" s="10">
        <f t="shared" ca="1" si="123"/>
        <v>55.887498421664262</v>
      </c>
      <c r="AA342" s="10">
        <f t="shared" ca="1" si="124"/>
        <v>1.9540877013735098</v>
      </c>
    </row>
    <row r="343" spans="1:27">
      <c r="A343" s="6">
        <f ca="1">LN((RAND()^(-Results!$E$4))-1)</f>
        <v>0.77248539809696215</v>
      </c>
      <c r="B343" s="6">
        <f ca="1">LN((RAND()^(-Results!$E$4))-1)</f>
        <v>-0.15606574747051813</v>
      </c>
      <c r="C343" s="6">
        <f ca="1">LN((RAND()^(-Results!$E$4))-1)</f>
        <v>-0.27937555584946805</v>
      </c>
      <c r="D343" s="6">
        <f ca="1">LN((RAND()^(-Results!$E$4))-1)</f>
        <v>-0.34890538765204165</v>
      </c>
      <c r="E343" s="6">
        <f ca="1">LN((RAND()^(-Results!$E$4))-1)</f>
        <v>-0.66427993712991062</v>
      </c>
      <c r="F343" s="6">
        <f ca="1">LN((RAND()^(-Results!$E$4))-1)</f>
        <v>-3.9635128437223268</v>
      </c>
      <c r="G343" s="6">
        <f ca="1">LN((RAND()^(-Results!$E$4))-1)</f>
        <v>-4.3569988132424493</v>
      </c>
      <c r="H343" s="6">
        <f t="shared" ca="1" si="112"/>
        <v>-4.4939671809122403</v>
      </c>
      <c r="I343" s="10">
        <f ca="1">SUMPRODUCT(J343:O343,Results!B$12:G$12)+Results!$E$5*H343</f>
        <v>-18.436299193917701</v>
      </c>
      <c r="J343" s="10">
        <f ca="1">SUMPRODUCT($A343:$F343,Results!$B$15:$G$15)</f>
        <v>3.240366729467278</v>
      </c>
      <c r="K343" s="10">
        <f ca="1">SUMPRODUCT($A343:$F343,Results!$B$16:$G$16)</f>
        <v>-7.1762505266265926</v>
      </c>
      <c r="L343" s="10">
        <f ca="1">SUMPRODUCT($A343:$F343,Results!$B$17:$G$17)</f>
        <v>-1.0185523396549918</v>
      </c>
      <c r="M343" s="10">
        <f ca="1">SUMPRODUCT($A343:$F343,Results!$B$18:$G$18)</f>
        <v>-1.0935153192094265</v>
      </c>
      <c r="N343" s="10">
        <f ca="1">SUMPRODUCT($A343:$F343,Results!$B$19:$G$19)</f>
        <v>5.9296503352335943</v>
      </c>
      <c r="O343" s="10">
        <f ca="1">SUMPRODUCT($A343:$F343,Results!$B$20:$G$20)</f>
        <v>-1.2696316841400486</v>
      </c>
      <c r="P343" s="10" cm="1">
        <f t="array" aca="1" ref="P343" ca="1">SUMPRODUCT(J343:O343,TRANSPOSE(BL$20:BL$25))+$AD$20-$BL$27</f>
        <v>1.1979485355916455</v>
      </c>
      <c r="Q343" s="10" cm="1">
        <f t="array" aca="1" ref="Q343" ca="1">SUMPRODUCT(J343:O343,TRANSPOSE(ES$20:ES$25))+$AD$20-$ES$27</f>
        <v>-0.31651108980812392</v>
      </c>
      <c r="R343" s="10">
        <f ca="1">I343-Results!$E$5*H343</f>
        <v>-0.46043047026874007</v>
      </c>
      <c r="S343" s="10" cm="1">
        <f t="array" aca="1" ref="S343" ca="1">SUMPRODUCT(J343:O343,TRANSPOSE(AR$28:AR$33))+$AD$20-$AC$26</f>
        <v>12.946675105254325</v>
      </c>
      <c r="T343" s="10">
        <f ca="1">SUMPRODUCT(J343:O343,Results!K$9:P$9)</f>
        <v>-0.81464048432479874</v>
      </c>
      <c r="U343" s="10">
        <f ca="1">SUMPRODUCT(J343:O343,Results!K$9:P$9)+$AD$20-$AC$31</f>
        <v>-0.82951604283593416</v>
      </c>
      <c r="V343" s="10">
        <f t="shared" ca="1" si="119"/>
        <v>-19.634247729509347</v>
      </c>
      <c r="W343" s="10">
        <f t="shared" ca="1" si="120"/>
        <v>-18.119788104109578</v>
      </c>
      <c r="X343" s="10">
        <f t="shared" ca="1" si="121"/>
        <v>-17.975868723648961</v>
      </c>
      <c r="Y343" s="10">
        <f t="shared" ca="1" si="122"/>
        <v>-31.382974299172027</v>
      </c>
      <c r="Z343" s="10">
        <f t="shared" ca="1" si="123"/>
        <v>-18.15962843221401</v>
      </c>
      <c r="AA343" s="10">
        <f t="shared" ca="1" si="124"/>
        <v>-17.606783151081768</v>
      </c>
    </row>
    <row r="344" spans="1:27">
      <c r="A344" s="6">
        <f ca="1">LN((RAND()^(-Results!$E$4))-1)</f>
        <v>-0.69177126469301209</v>
      </c>
      <c r="B344" s="6">
        <f ca="1">LN((RAND()^(-Results!$E$4))-1)</f>
        <v>3.7900026385979206</v>
      </c>
      <c r="C344" s="6">
        <f ca="1">LN((RAND()^(-Results!$E$4))-1)</f>
        <v>1.604437046386392</v>
      </c>
      <c r="D344" s="6">
        <f ca="1">LN((RAND()^(-Results!$E$4))-1)</f>
        <v>0.74746988431891626</v>
      </c>
      <c r="E344" s="6">
        <f ca="1">LN((RAND()^(-Results!$E$4))-1)</f>
        <v>0.6367888477699295</v>
      </c>
      <c r="F344" s="6">
        <f ca="1">LN((RAND()^(-Results!$E$4))-1)</f>
        <v>0.64490406834605396</v>
      </c>
      <c r="G344" s="6">
        <f ca="1">LN((RAND()^(-Results!$E$4))-1)</f>
        <v>0.22631347124201937</v>
      </c>
      <c r="H344" s="6">
        <f t="shared" ca="1" si="112"/>
        <v>8.9345103572227941E-2</v>
      </c>
      <c r="I344" s="10">
        <f ca="1">SUMPRODUCT(J344:O344,Results!B$12:G$12)+Results!$E$5*H344</f>
        <v>-9.2332351831928641</v>
      </c>
      <c r="J344" s="10">
        <f ca="1">SUMPRODUCT($A344:$F344,Results!$B$15:$G$15)</f>
        <v>5.0974382865724186</v>
      </c>
      <c r="K344" s="10">
        <f ca="1">SUMPRODUCT($A344:$F344,Results!$B$16:$G$16)</f>
        <v>8.2146502521921558</v>
      </c>
      <c r="L344" s="10">
        <f ca="1">SUMPRODUCT($A344:$F344,Results!$B$17:$G$17)</f>
        <v>2.9101390259923128</v>
      </c>
      <c r="M344" s="10">
        <f ca="1">SUMPRODUCT($A344:$F344,Results!$B$18:$G$18)</f>
        <v>-1.5509041560433245</v>
      </c>
      <c r="N344" s="10">
        <f ca="1">SUMPRODUCT($A344:$F344,Results!$B$19:$G$19)</f>
        <v>-3.1931119465819719</v>
      </c>
      <c r="O344" s="10">
        <f ca="1">SUMPRODUCT($A344:$F344,Results!$B$20:$G$20)</f>
        <v>5.0519463628109689</v>
      </c>
      <c r="P344" s="10" cm="1">
        <f t="array" aca="1" ref="P344" ca="1">SUMPRODUCT(J344:O344,TRANSPOSE(BL$20:BL$25))+$AD$20-$BL$27</f>
        <v>-8.4076656519543409</v>
      </c>
      <c r="Q344" s="10" cm="1">
        <f t="array" aca="1" ref="Q344" ca="1">SUMPRODUCT(J344:O344,TRANSPOSE(ES$20:ES$25))+$AD$20-$ES$27</f>
        <v>-9.3006593614415731</v>
      </c>
      <c r="R344" s="10">
        <f ca="1">I344-Results!$E$5*H344</f>
        <v>-9.5906155974817757</v>
      </c>
      <c r="S344" s="10" cm="1">
        <f t="array" aca="1" ref="S344" ca="1">SUMPRODUCT(J344:O344,TRANSPOSE(AR$28:AR$33))+$AD$20-$AC$26</f>
        <v>-29.076612084914515</v>
      </c>
      <c r="T344" s="10">
        <f ca="1">SUMPRODUCT(J344:O344,Results!K$9:P$9)</f>
        <v>-10.062667523352054</v>
      </c>
      <c r="U344" s="10">
        <f ca="1">SUMPRODUCT(J344:O344,Results!K$9:P$9)+$AD$20-$AC$31</f>
        <v>-10.07754308186319</v>
      </c>
      <c r="V344" s="10">
        <f t="shared" ca="1" si="119"/>
        <v>-0.82556953123852317</v>
      </c>
      <c r="W344" s="10">
        <f t="shared" ca="1" si="120"/>
        <v>6.7424178248709055E-2</v>
      </c>
      <c r="X344" s="10">
        <f t="shared" ca="1" si="121"/>
        <v>0.35738041428891165</v>
      </c>
      <c r="Y344" s="10">
        <f t="shared" ca="1" si="122"/>
        <v>19.843376901721651</v>
      </c>
      <c r="Z344" s="10">
        <f t="shared" ca="1" si="123"/>
        <v>-8.9565644214891726</v>
      </c>
      <c r="AA344" s="10">
        <f t="shared" ca="1" si="124"/>
        <v>0.8443078986703263</v>
      </c>
    </row>
    <row r="345" spans="1:27">
      <c r="A345" s="6">
        <f ca="1">LN((RAND()^(-Results!$E$4))-1)</f>
        <v>4.6033829698253682E-2</v>
      </c>
      <c r="B345" s="6">
        <f ca="1">LN((RAND()^(-Results!$E$4))-1)</f>
        <v>-0.47897810283086001</v>
      </c>
      <c r="C345" s="6">
        <f ca="1">LN((RAND()^(-Results!$E$4))-1)</f>
        <v>-1.2350287903944857</v>
      </c>
      <c r="D345" s="6">
        <f ca="1">LN((RAND()^(-Results!$E$4))-1)</f>
        <v>1.2088536482778025</v>
      </c>
      <c r="E345" s="6">
        <f ca="1">LN((RAND()^(-Results!$E$4))-1)</f>
        <v>2.0857540432438237</v>
      </c>
      <c r="F345" s="6">
        <f ca="1">LN((RAND()^(-Results!$E$4))-1)</f>
        <v>-0.66264021109683124</v>
      </c>
      <c r="G345" s="6">
        <f ca="1">LN((RAND()^(-Results!$E$4))-1)</f>
        <v>-3.7597477119927798</v>
      </c>
      <c r="H345" s="6">
        <f t="shared" ca="1" si="112"/>
        <v>-3.8967160796625713</v>
      </c>
      <c r="I345" s="10">
        <f ca="1">SUMPRODUCT(J345:O345,Results!B$12:G$12)+Results!$E$5*H345</f>
        <v>-67.690023121585241</v>
      </c>
      <c r="J345" s="10">
        <f ca="1">SUMPRODUCT($A345:$F345,Results!$B$15:$G$15)</f>
        <v>-1.349268327642253</v>
      </c>
      <c r="K345" s="10">
        <f ca="1">SUMPRODUCT($A345:$F345,Results!$B$16:$G$16)</f>
        <v>0.38623570902228077</v>
      </c>
      <c r="L345" s="10">
        <f ca="1">SUMPRODUCT($A345:$F345,Results!$B$17:$G$17)</f>
        <v>-9.7122397764164461</v>
      </c>
      <c r="M345" s="10">
        <f ca="1">SUMPRODUCT($A345:$F345,Results!$B$18:$G$18)</f>
        <v>3.0570182187520012</v>
      </c>
      <c r="N345" s="10">
        <f ca="1">SUMPRODUCT($A345:$F345,Results!$B$19:$G$19)</f>
        <v>-11.939822131506812</v>
      </c>
      <c r="O345" s="10">
        <f ca="1">SUMPRODUCT($A345:$F345,Results!$B$20:$G$20)</f>
        <v>3.2702418133723139</v>
      </c>
      <c r="P345" s="10" cm="1">
        <f t="array" aca="1" ref="P345" ca="1">SUMPRODUCT(J345:O345,TRANSPOSE(BL$20:BL$25))+$AD$20-$BL$27</f>
        <v>-50.972912581565033</v>
      </c>
      <c r="Q345" s="10" cm="1">
        <f t="array" aca="1" ref="Q345" ca="1">SUMPRODUCT(J345:O345,TRANSPOSE(ES$20:ES$25))+$AD$20-$ES$27</f>
        <v>-51.344645927049825</v>
      </c>
      <c r="R345" s="10">
        <f ca="1">I345-Results!$E$5*H345</f>
        <v>-52.103158802934956</v>
      </c>
      <c r="S345" s="10" cm="1">
        <f t="array" aca="1" ref="S345" ca="1">SUMPRODUCT(J345:O345,TRANSPOSE(AR$28:AR$33))+$AD$20-$AC$26</f>
        <v>-36.351558785019101</v>
      </c>
      <c r="T345" s="10">
        <f ca="1">SUMPRODUCT(J345:O345,Results!K$9:P$9)</f>
        <v>-51.508364022987095</v>
      </c>
      <c r="U345" s="10">
        <f ca="1">SUMPRODUCT(J345:O345,Results!K$9:P$9)+$AD$20-$AC$31</f>
        <v>-51.523239581498231</v>
      </c>
      <c r="V345" s="10">
        <f t="shared" ca="1" si="119"/>
        <v>-16.717110540020208</v>
      </c>
      <c r="W345" s="10">
        <f t="shared" ca="1" si="120"/>
        <v>-16.345377194535416</v>
      </c>
      <c r="X345" s="10">
        <f t="shared" ca="1" si="121"/>
        <v>-15.586864318650285</v>
      </c>
      <c r="Y345" s="10">
        <f t="shared" ca="1" si="122"/>
        <v>-31.33846433656614</v>
      </c>
      <c r="Z345" s="10">
        <f t="shared" ca="1" si="123"/>
        <v>-67.413352359881543</v>
      </c>
      <c r="AA345" s="10">
        <f t="shared" ca="1" si="124"/>
        <v>-16.16678354008701</v>
      </c>
    </row>
    <row r="346" spans="1:27">
      <c r="A346" s="6">
        <f ca="1">LN((RAND()^(-Results!$E$4))-1)</f>
        <v>-3.5231742989512189</v>
      </c>
      <c r="B346" s="6">
        <f ca="1">LN((RAND()^(-Results!$E$4))-1)</f>
        <v>3.1726252521955614</v>
      </c>
      <c r="C346" s="6">
        <f ca="1">LN((RAND()^(-Results!$E$4))-1)</f>
        <v>9.340449337845615E-3</v>
      </c>
      <c r="D346" s="6">
        <f ca="1">LN((RAND()^(-Results!$E$4))-1)</f>
        <v>-1.1225551109716241</v>
      </c>
      <c r="E346" s="6">
        <f ca="1">LN((RAND()^(-Results!$E$4))-1)</f>
        <v>0.50841636124126732</v>
      </c>
      <c r="F346" s="6">
        <f ca="1">LN((RAND()^(-Results!$E$4))-1)</f>
        <v>1.567176480031357</v>
      </c>
      <c r="G346" s="6">
        <f ca="1">LN((RAND()^(-Results!$E$4))-1)</f>
        <v>-1.9878789323249291</v>
      </c>
      <c r="H346" s="6">
        <f t="shared" ca="1" si="112"/>
        <v>-2.1248472999947206</v>
      </c>
      <c r="I346" s="10">
        <f ca="1">SUMPRODUCT(J346:O346,Results!B$12:G$12)+Results!$E$5*H346</f>
        <v>43.71413691213688</v>
      </c>
      <c r="J346" s="10">
        <f ca="1">SUMPRODUCT($A346:$F346,Results!$B$15:$G$15)</f>
        <v>-12.919795333165006</v>
      </c>
      <c r="K346" s="10">
        <f ca="1">SUMPRODUCT($A346:$F346,Results!$B$16:$G$16)</f>
        <v>5.981928321871977</v>
      </c>
      <c r="L346" s="10">
        <f ca="1">SUMPRODUCT($A346:$F346,Results!$B$17:$G$17)</f>
        <v>12.471501924930982</v>
      </c>
      <c r="M346" s="10">
        <f ca="1">SUMPRODUCT($A346:$F346,Results!$B$18:$G$18)</f>
        <v>5.9213387884740127</v>
      </c>
      <c r="N346" s="10">
        <f ca="1">SUMPRODUCT($A346:$F346,Results!$B$19:$G$19)</f>
        <v>-3.4938007939710247</v>
      </c>
      <c r="O346" s="10">
        <f ca="1">SUMPRODUCT($A346:$F346,Results!$B$20:$G$20)</f>
        <v>0.1870787137824978</v>
      </c>
      <c r="P346" s="10" cm="1">
        <f t="array" aca="1" ref="P346" ca="1">SUMPRODUCT(J346:O346,TRANSPOSE(BL$20:BL$25))+$AD$20-$BL$27</f>
        <v>53.431465007709086</v>
      </c>
      <c r="Q346" s="10" cm="1">
        <f t="array" aca="1" ref="Q346" ca="1">SUMPRODUCT(J346:O346,TRANSPOSE(ES$20:ES$25))+$AD$20-$ES$27</f>
        <v>52.783461660396426</v>
      </c>
      <c r="R346" s="10">
        <f ca="1">I346-Results!$E$5*H346</f>
        <v>52.213526112115758</v>
      </c>
      <c r="S346" s="10" cm="1">
        <f t="array" aca="1" ref="S346" ca="1">SUMPRODUCT(J346:O346,TRANSPOSE(AR$28:AR$33))+$AD$20-$AC$26</f>
        <v>31.011992150119685</v>
      </c>
      <c r="T346" s="10">
        <f ca="1">SUMPRODUCT(J346:O346,Results!K$9:P$9)</f>
        <v>52.116816293433054</v>
      </c>
      <c r="U346" s="10">
        <f ca="1">SUMPRODUCT(J346:O346,Results!K$9:P$9)+$AD$20-$AC$31</f>
        <v>52.101940734921918</v>
      </c>
      <c r="V346" s="10">
        <f t="shared" ca="1" si="119"/>
        <v>-9.7173280955722063</v>
      </c>
      <c r="W346" s="10">
        <f t="shared" ca="1" si="120"/>
        <v>-9.0693247482595467</v>
      </c>
      <c r="X346" s="10">
        <f t="shared" ca="1" si="121"/>
        <v>-8.4993891999788787</v>
      </c>
      <c r="Y346" s="10">
        <f t="shared" ca="1" si="122"/>
        <v>12.702144762017195</v>
      </c>
      <c r="Z346" s="10">
        <f t="shared" ca="1" si="123"/>
        <v>43.990807673840571</v>
      </c>
      <c r="AA346" s="10">
        <f t="shared" ca="1" si="124"/>
        <v>-8.3878038227850382</v>
      </c>
    </row>
    <row r="347" spans="1:27">
      <c r="A347" s="6">
        <f ca="1">LN((RAND()^(-Results!$E$4))-1)</f>
        <v>0.43582048128085138</v>
      </c>
      <c r="B347" s="6">
        <f ca="1">LN((RAND()^(-Results!$E$4))-1)</f>
        <v>3.4331502201935677</v>
      </c>
      <c r="C347" s="6">
        <f ca="1">LN((RAND()^(-Results!$E$4))-1)</f>
        <v>0.45931036406868653</v>
      </c>
      <c r="D347" s="6">
        <f ca="1">LN((RAND()^(-Results!$E$4))-1)</f>
        <v>-0.6394470339990761</v>
      </c>
      <c r="E347" s="6">
        <f ca="1">LN((RAND()^(-Results!$E$4))-1)</f>
        <v>-2.5299004762457256</v>
      </c>
      <c r="F347" s="6">
        <f ca="1">LN((RAND()^(-Results!$E$4))-1)</f>
        <v>0.13630141956247391</v>
      </c>
      <c r="G347" s="6">
        <f ca="1">LN((RAND()^(-Results!$E$4))-1)</f>
        <v>-0.18072829934672233</v>
      </c>
      <c r="H347" s="6">
        <f t="shared" ca="1" si="112"/>
        <v>-0.31769666701651378</v>
      </c>
      <c r="I347" s="10">
        <f ca="1">SUMPRODUCT(J347:O347,Results!B$12:G$12)+Results!$E$5*H347</f>
        <v>36.513644828123901</v>
      </c>
      <c r="J347" s="10">
        <f ca="1">SUMPRODUCT($A347:$F347,Results!$B$15:$G$15)</f>
        <v>5.2240771622234101</v>
      </c>
      <c r="K347" s="10">
        <f ca="1">SUMPRODUCT($A347:$F347,Results!$B$16:$G$16)</f>
        <v>4.693478883597658</v>
      </c>
      <c r="L347" s="10">
        <f ca="1">SUMPRODUCT($A347:$F347,Results!$B$17:$G$17)</f>
        <v>7.2993453908047803</v>
      </c>
      <c r="M347" s="10">
        <f ca="1">SUMPRODUCT($A347:$F347,Results!$B$18:$G$18)</f>
        <v>-7.7713830478969603</v>
      </c>
      <c r="N347" s="10">
        <f ca="1">SUMPRODUCT($A347:$F347,Results!$B$19:$G$19)</f>
        <v>15.618322554929261</v>
      </c>
      <c r="O347" s="10">
        <f ca="1">SUMPRODUCT($A347:$F347,Results!$B$20:$G$20)</f>
        <v>2.8239615403300107</v>
      </c>
      <c r="P347" s="10" cm="1">
        <f t="array" aca="1" ref="P347" ca="1">SUMPRODUCT(J347:O347,TRANSPOSE(BL$20:BL$25))+$AD$20-$BL$27</f>
        <v>37.688214201790863</v>
      </c>
      <c r="Q347" s="10" cm="1">
        <f t="array" aca="1" ref="Q347" ca="1">SUMPRODUCT(J347:O347,TRANSPOSE(ES$20:ES$25))+$AD$20-$ES$27</f>
        <v>37.028570799002459</v>
      </c>
      <c r="R347" s="10">
        <f ca="1">I347-Results!$E$5*H347</f>
        <v>37.784431496189953</v>
      </c>
      <c r="S347" s="10" cm="1">
        <f t="array" aca="1" ref="S347" ca="1">SUMPRODUCT(J347:O347,TRANSPOSE(AR$28:AR$33))+$AD$20-$AC$26</f>
        <v>5.4214592781736215</v>
      </c>
      <c r="T347" s="10">
        <f ca="1">SUMPRODUCT(J347:O347,Results!K$9:P$9)</f>
        <v>37.035425415933943</v>
      </c>
      <c r="U347" s="10">
        <f ca="1">SUMPRODUCT(J347:O347,Results!K$9:P$9)+$AD$20-$AC$31</f>
        <v>37.020549857422807</v>
      </c>
      <c r="V347" s="10">
        <f t="shared" ca="1" si="119"/>
        <v>-1.1745693736669622</v>
      </c>
      <c r="W347" s="10">
        <f t="shared" ca="1" si="120"/>
        <v>-0.51492597087855785</v>
      </c>
      <c r="X347" s="10">
        <f t="shared" ca="1" si="121"/>
        <v>-1.2707866680660516</v>
      </c>
      <c r="Y347" s="10">
        <f t="shared" ca="1" si="122"/>
        <v>31.09218554995028</v>
      </c>
      <c r="Z347" s="10">
        <f t="shared" ca="1" si="123"/>
        <v>36.790315589827593</v>
      </c>
      <c r="AA347" s="10">
        <f t="shared" ca="1" si="124"/>
        <v>-0.50690502929890613</v>
      </c>
    </row>
    <row r="348" spans="1:27">
      <c r="A348" s="6">
        <f ca="1">LN((RAND()^(-Results!$E$4))-1)</f>
        <v>0.10931290854227481</v>
      </c>
      <c r="B348" s="6">
        <f ca="1">LN((RAND()^(-Results!$E$4))-1)</f>
        <v>0.31823456929428917</v>
      </c>
      <c r="C348" s="6">
        <f ca="1">LN((RAND()^(-Results!$E$4))-1)</f>
        <v>-0.20657447309459018</v>
      </c>
      <c r="D348" s="6">
        <f ca="1">LN((RAND()^(-Results!$E$4))-1)</f>
        <v>3.7017638214736559</v>
      </c>
      <c r="E348" s="6">
        <f ca="1">LN((RAND()^(-Results!$E$4))-1)</f>
        <v>0.86260275732109637</v>
      </c>
      <c r="F348" s="6">
        <f ca="1">LN((RAND()^(-Results!$E$4))-1)</f>
        <v>-3.2895396570933183E-2</v>
      </c>
      <c r="G348" s="6">
        <f ca="1">LN((RAND()^(-Results!$E$4))-1)</f>
        <v>1.0840293503805041</v>
      </c>
      <c r="H348" s="6">
        <f t="shared" ca="1" si="112"/>
        <v>0.9470609827107126</v>
      </c>
      <c r="I348" s="10">
        <f ca="1">SUMPRODUCT(J348:O348,Results!B$12:G$12)+Results!$E$5*H348</f>
        <v>-69.424203398463078</v>
      </c>
      <c r="J348" s="10">
        <f ca="1">SUMPRODUCT($A348:$F348,Results!$B$15:$G$15)</f>
        <v>7.1962349390538973</v>
      </c>
      <c r="K348" s="10">
        <f ca="1">SUMPRODUCT($A348:$F348,Results!$B$16:$G$16)</f>
        <v>4.7609204468682762</v>
      </c>
      <c r="L348" s="10">
        <f ca="1">SUMPRODUCT($A348:$F348,Results!$B$17:$G$17)</f>
        <v>-13.472831966088192</v>
      </c>
      <c r="M348" s="10">
        <f ca="1">SUMPRODUCT($A348:$F348,Results!$B$18:$G$18)</f>
        <v>-4.8511793031394115</v>
      </c>
      <c r="N348" s="10">
        <f ca="1">SUMPRODUCT($A348:$F348,Results!$B$19:$G$19)</f>
        <v>-6.7259193231026178</v>
      </c>
      <c r="O348" s="10">
        <f ca="1">SUMPRODUCT($A348:$F348,Results!$B$20:$G$20)</f>
        <v>7.5916975957348161</v>
      </c>
      <c r="P348" s="10" cm="1">
        <f t="array" aca="1" ref="P348" ca="1">SUMPRODUCT(J348:O348,TRANSPOSE(BL$20:BL$25))+$AD$20-$BL$27</f>
        <v>-71.363930151098472</v>
      </c>
      <c r="Q348" s="10" cm="1">
        <f t="array" aca="1" ref="Q348" ca="1">SUMPRODUCT(J348:O348,TRANSPOSE(ES$20:ES$25))+$AD$20-$ES$27</f>
        <v>-71.763405636815023</v>
      </c>
      <c r="R348" s="10">
        <f ca="1">I348-Results!$E$5*H348</f>
        <v>-73.212447329305931</v>
      </c>
      <c r="S348" s="10" cm="1">
        <f t="array" aca="1" ref="S348" ca="1">SUMPRODUCT(J348:O348,TRANSPOSE(AR$28:AR$33))+$AD$20-$AC$26</f>
        <v>-70.670282056108221</v>
      </c>
      <c r="T348" s="10">
        <f ca="1">SUMPRODUCT(J348:O348,Results!K$9:P$9)</f>
        <v>-72.621165899437941</v>
      </c>
      <c r="U348" s="10">
        <f ca="1">SUMPRODUCT(J348:O348,Results!K$9:P$9)+$AD$20-$AC$31</f>
        <v>-72.636041457949077</v>
      </c>
      <c r="V348" s="10">
        <f t="shared" ca="1" si="119"/>
        <v>1.9397267526353943</v>
      </c>
      <c r="W348" s="10">
        <f t="shared" ca="1" si="120"/>
        <v>2.3392022383519446</v>
      </c>
      <c r="X348" s="10">
        <f t="shared" ca="1" si="121"/>
        <v>3.788243930842853</v>
      </c>
      <c r="Y348" s="10">
        <f t="shared" ca="1" si="122"/>
        <v>1.2460786576451426</v>
      </c>
      <c r="Z348" s="10">
        <f t="shared" ca="1" si="123"/>
        <v>-69.147532636759379</v>
      </c>
      <c r="AA348" s="10">
        <f t="shared" ca="1" si="124"/>
        <v>3.2118380594859985</v>
      </c>
    </row>
    <row r="349" spans="1:27">
      <c r="A349" s="6">
        <f ca="1">LN((RAND()^(-Results!$E$4))-1)</f>
        <v>1.4745819871265264</v>
      </c>
      <c r="B349" s="6">
        <f ca="1">LN((RAND()^(-Results!$E$4))-1)</f>
        <v>3.963700306400272</v>
      </c>
      <c r="C349" s="6">
        <f ca="1">LN((RAND()^(-Results!$E$4))-1)</f>
        <v>-0.79118154441002331</v>
      </c>
      <c r="D349" s="6">
        <f ca="1">LN((RAND()^(-Results!$E$4))-1)</f>
        <v>-1.2430106648950265</v>
      </c>
      <c r="E349" s="6">
        <f ca="1">LN((RAND()^(-Results!$E$4))-1)</f>
        <v>0.65592144576182665</v>
      </c>
      <c r="F349" s="6">
        <f ca="1">LN((RAND()^(-Results!$E$4))-1)</f>
        <v>-0.71598523632844358</v>
      </c>
      <c r="G349" s="6">
        <f ca="1">LN((RAND()^(-Results!$E$4))-1)</f>
        <v>-0.82795973759043007</v>
      </c>
      <c r="H349" s="6">
        <f t="shared" ca="1" si="112"/>
        <v>-0.96492810526022144</v>
      </c>
      <c r="I349" s="10">
        <f ca="1">SUMPRODUCT(J349:O349,Results!B$12:G$12)+Results!$E$5*H349</f>
        <v>-16.515116562094047</v>
      </c>
      <c r="J349" s="10">
        <f ca="1">SUMPRODUCT($A349:$F349,Results!$B$15:$G$15)</f>
        <v>3.9605399133144696</v>
      </c>
      <c r="K349" s="10">
        <f ca="1">SUMPRODUCT($A349:$F349,Results!$B$16:$G$16)</f>
        <v>5.4583312688800696</v>
      </c>
      <c r="L349" s="10">
        <f ca="1">SUMPRODUCT($A349:$F349,Results!$B$17:$G$17)</f>
        <v>-0.29608566021224958</v>
      </c>
      <c r="M349" s="10">
        <f ca="1">SUMPRODUCT($A349:$F349,Results!$B$18:$G$18)</f>
        <v>-1.2280511510681271</v>
      </c>
      <c r="N349" s="10">
        <f ca="1">SUMPRODUCT($A349:$F349,Results!$B$19:$G$19)</f>
        <v>-0.24678021189636301</v>
      </c>
      <c r="O349" s="10">
        <f ca="1">SUMPRODUCT($A349:$F349,Results!$B$20:$G$20)</f>
        <v>5.5766733889714235</v>
      </c>
      <c r="P349" s="10" cm="1">
        <f t="array" aca="1" ref="P349" ca="1">SUMPRODUCT(J349:O349,TRANSPOSE(BL$20:BL$25))+$AD$20-$BL$27</f>
        <v>-12.40746753629635</v>
      </c>
      <c r="Q349" s="10" cm="1">
        <f t="array" aca="1" ref="Q349" ca="1">SUMPRODUCT(J349:O349,TRANSPOSE(ES$20:ES$25))+$AD$20-$ES$27</f>
        <v>-13.590119862155639</v>
      </c>
      <c r="R349" s="10">
        <f ca="1">I349-Results!$E$5*H349</f>
        <v>-12.655404141053161</v>
      </c>
      <c r="S349" s="10" cm="1">
        <f t="array" aca="1" ref="S349" ca="1">SUMPRODUCT(J349:O349,TRANSPOSE(AR$28:AR$33))+$AD$20-$AC$26</f>
        <v>-28.162820913926268</v>
      </c>
      <c r="T349" s="10">
        <f ca="1">SUMPRODUCT(J349:O349,Results!K$9:P$9)</f>
        <v>-13.15308949508899</v>
      </c>
      <c r="U349" s="10">
        <f ca="1">SUMPRODUCT(J349:O349,Results!K$9:P$9)+$AD$20-$AC$31</f>
        <v>-13.167965053600126</v>
      </c>
      <c r="V349" s="10">
        <f t="shared" ca="1" si="119"/>
        <v>-4.1076490257976968</v>
      </c>
      <c r="W349" s="10">
        <f t="shared" ca="1" si="120"/>
        <v>-2.9249966999384078</v>
      </c>
      <c r="X349" s="10">
        <f t="shared" ca="1" si="121"/>
        <v>-3.8597124210408857</v>
      </c>
      <c r="Y349" s="10">
        <f t="shared" ca="1" si="122"/>
        <v>11.647704351832221</v>
      </c>
      <c r="Z349" s="10">
        <f t="shared" ca="1" si="123"/>
        <v>-16.238445800390355</v>
      </c>
      <c r="AA349" s="10">
        <f t="shared" ca="1" si="124"/>
        <v>-3.347151508493921</v>
      </c>
    </row>
    <row r="350" spans="1:27">
      <c r="A350" s="6">
        <f ca="1">LN((RAND()^(-Results!$E$4))-1)</f>
        <v>0.53323628156300829</v>
      </c>
      <c r="B350" s="6">
        <f ca="1">LN((RAND()^(-Results!$E$4))-1)</f>
        <v>0.63971591773535508</v>
      </c>
      <c r="C350" s="6">
        <f ca="1">LN((RAND()^(-Results!$E$4))-1)</f>
        <v>-0.22483521779507312</v>
      </c>
      <c r="D350" s="6">
        <f ca="1">LN((RAND()^(-Results!$E$4))-1)</f>
        <v>-0.69646249176859354</v>
      </c>
      <c r="E350" s="6">
        <f ca="1">LN((RAND()^(-Results!$E$4))-1)</f>
        <v>0.43109516938282932</v>
      </c>
      <c r="F350" s="6">
        <f ca="1">LN((RAND()^(-Results!$E$4))-1)</f>
        <v>-3.2252632154654539</v>
      </c>
      <c r="G350" s="6">
        <f ca="1">LN((RAND()^(-Results!$E$4))-1)</f>
        <v>3.2906446249022654</v>
      </c>
      <c r="H350" s="6">
        <f t="shared" ca="1" si="112"/>
        <v>3.1536762572324739</v>
      </c>
      <c r="I350" s="10">
        <f ca="1">SUMPRODUCT(J350:O350,Results!B$12:G$12)+Results!$E$5*H350</f>
        <v>6.4174610306609301</v>
      </c>
      <c r="J350" s="10">
        <f ca="1">SUMPRODUCT($A350:$F350,Results!$B$15:$G$15)</f>
        <v>1.5863581811273968</v>
      </c>
      <c r="K350" s="10">
        <f ca="1">SUMPRODUCT($A350:$F350,Results!$B$16:$G$16)</f>
        <v>-4.5676272822939685</v>
      </c>
      <c r="L350" s="10">
        <f ca="1">SUMPRODUCT($A350:$F350,Results!$B$17:$G$17)</f>
        <v>-0.48115528117488582</v>
      </c>
      <c r="M350" s="10">
        <f ca="1">SUMPRODUCT($A350:$F350,Results!$B$18:$G$18)</f>
        <v>1.6592470871166682</v>
      </c>
      <c r="N350" s="10">
        <f ca="1">SUMPRODUCT($A350:$F350,Results!$B$19:$G$19)</f>
        <v>7.0217460972110679E-3</v>
      </c>
      <c r="O350" s="10">
        <f ca="1">SUMPRODUCT($A350:$F350,Results!$B$20:$G$20)</f>
        <v>-0.37597132221311813</v>
      </c>
      <c r="P350" s="10" cm="1">
        <f t="array" aca="1" ref="P350" ca="1">SUMPRODUCT(J350:O350,TRANSPOSE(BL$20:BL$25))+$AD$20-$BL$27</f>
        <v>-4.6822245005615342</v>
      </c>
      <c r="Q350" s="10" cm="1">
        <f t="array" aca="1" ref="Q350" ca="1">SUMPRODUCT(J350:O350,TRANSPOSE(ES$20:ES$25))+$AD$20-$ES$27</f>
        <v>-6.1554615822497682</v>
      </c>
      <c r="R350" s="10">
        <f ca="1">I350-Results!$E$5*H350</f>
        <v>-6.1972439982689655</v>
      </c>
      <c r="S350" s="10" cm="1">
        <f t="array" aca="1" ref="S350" ca="1">SUMPRODUCT(J350:O350,TRANSPOSE(AR$28:AR$33))+$AD$20-$AC$26</f>
        <v>5.6540739783850693</v>
      </c>
      <c r="T350" s="10">
        <f ca="1">SUMPRODUCT(J350:O350,Results!K$9:P$9)</f>
        <v>-6.5374645671090965</v>
      </c>
      <c r="U350" s="10">
        <f ca="1">SUMPRODUCT(J350:O350,Results!K$9:P$9)+$AD$20-$AC$31</f>
        <v>-6.5523401256202316</v>
      </c>
      <c r="V350" s="10">
        <f t="shared" ca="1" si="119"/>
        <v>11.099685531222464</v>
      </c>
      <c r="W350" s="10">
        <f t="shared" ca="1" si="120"/>
        <v>12.572922612910698</v>
      </c>
      <c r="X350" s="10">
        <f t="shared" ca="1" si="121"/>
        <v>12.614705028929896</v>
      </c>
      <c r="Y350" s="10">
        <f t="shared" ca="1" si="122"/>
        <v>0.76338705227586079</v>
      </c>
      <c r="Z350" s="10">
        <f t="shared" ca="1" si="123"/>
        <v>6.6941317923646215</v>
      </c>
      <c r="AA350" s="10">
        <f t="shared" ca="1" si="124"/>
        <v>12.969801156281161</v>
      </c>
    </row>
    <row r="351" spans="1:27">
      <c r="A351" s="6">
        <f ca="1">LN((RAND()^(-Results!$E$4))-1)</f>
        <v>0.87858860679597706</v>
      </c>
      <c r="B351" s="6">
        <f ca="1">LN((RAND()^(-Results!$E$4))-1)</f>
        <v>-1.2349028834184439</v>
      </c>
      <c r="C351" s="6">
        <f ca="1">LN((RAND()^(-Results!$E$4))-1)</f>
        <v>1.2728559219328963</v>
      </c>
      <c r="D351" s="6">
        <f ca="1">LN((RAND()^(-Results!$E$4))-1)</f>
        <v>-9.2498432138265779E-2</v>
      </c>
      <c r="E351" s="6">
        <f ca="1">LN((RAND()^(-Results!$E$4))-1)</f>
        <v>6.9769076121712348E-2</v>
      </c>
      <c r="F351" s="6">
        <f ca="1">LN((RAND()^(-Results!$E$4))-1)</f>
        <v>-2.8086533857788372E-2</v>
      </c>
      <c r="G351" s="6">
        <f ca="1">LN((RAND()^(-Results!$E$4))-1)</f>
        <v>1.9890651575127696</v>
      </c>
      <c r="H351" s="6">
        <f t="shared" ca="1" si="112"/>
        <v>1.8520967898429781</v>
      </c>
      <c r="I351" s="10">
        <f ca="1">SUMPRODUCT(J351:O351,Results!B$12:G$12)+Results!$E$5*H351</f>
        <v>2.5167604421616154</v>
      </c>
      <c r="J351" s="10">
        <f ca="1">SUMPRODUCT($A351:$F351,Results!$B$15:$G$15)</f>
        <v>4.7267485400021396</v>
      </c>
      <c r="K351" s="10">
        <f ca="1">SUMPRODUCT($A351:$F351,Results!$B$16:$G$16)</f>
        <v>-2.2359172160744696</v>
      </c>
      <c r="L351" s="10">
        <f ca="1">SUMPRODUCT($A351:$F351,Results!$B$17:$G$17)</f>
        <v>-6.5190396807608492E-2</v>
      </c>
      <c r="M351" s="10">
        <f ca="1">SUMPRODUCT($A351:$F351,Results!$B$18:$G$18)</f>
        <v>-0.11960586425052593</v>
      </c>
      <c r="N351" s="10">
        <f ca="1">SUMPRODUCT($A351:$F351,Results!$B$19:$G$19)</f>
        <v>-0.32254110033940653</v>
      </c>
      <c r="O351" s="10">
        <f ca="1">SUMPRODUCT($A351:$F351,Results!$B$20:$G$20)</f>
        <v>-2.3915100764583093</v>
      </c>
      <c r="P351" s="10" cm="1">
        <f t="array" aca="1" ref="P351" ca="1">SUMPRODUCT(J351:O351,TRANSPOSE(BL$20:BL$25))+$AD$20-$BL$27</f>
        <v>-5.9044583153622323</v>
      </c>
      <c r="Q351" s="10" cm="1">
        <f t="array" aca="1" ref="Q351" ca="1">SUMPRODUCT(J351:O351,TRANSPOSE(ES$20:ES$25))+$AD$20-$ES$27</f>
        <v>-5.3730148932779702</v>
      </c>
      <c r="R351" s="10">
        <f ca="1">I351-Results!$E$5*H351</f>
        <v>-4.891626717210297</v>
      </c>
      <c r="S351" s="10" cm="1">
        <f t="array" aca="1" ref="S351" ca="1">SUMPRODUCT(J351:O351,TRANSPOSE(AR$28:AR$33))+$AD$20-$AC$26</f>
        <v>3.2579356555160999</v>
      </c>
      <c r="T351" s="10">
        <f ca="1">SUMPRODUCT(J351:O351,Results!K$9:P$9)</f>
        <v>-5.1044144520239385</v>
      </c>
      <c r="U351" s="10">
        <f ca="1">SUMPRODUCT(J351:O351,Results!K$9:P$9)+$AD$20-$AC$31</f>
        <v>-5.1192900105350736</v>
      </c>
      <c r="V351" s="10">
        <f t="shared" ca="1" si="119"/>
        <v>8.4212187575238477</v>
      </c>
      <c r="W351" s="10">
        <f t="shared" ca="1" si="120"/>
        <v>7.8897753354395856</v>
      </c>
      <c r="X351" s="10">
        <f t="shared" ca="1" si="121"/>
        <v>7.4083871593719124</v>
      </c>
      <c r="Y351" s="10">
        <f t="shared" ca="1" si="122"/>
        <v>-0.74117521335448444</v>
      </c>
      <c r="Z351" s="10">
        <f t="shared" ca="1" si="123"/>
        <v>2.7934312038653069</v>
      </c>
      <c r="AA351" s="10">
        <f t="shared" ca="1" si="124"/>
        <v>7.636050452696689</v>
      </c>
    </row>
    <row r="352" spans="1:27">
      <c r="A352" s="6">
        <f ca="1">LN((RAND()^(-Results!$E$4))-1)</f>
        <v>0.25248053065618348</v>
      </c>
      <c r="B352" s="6">
        <f ca="1">LN((RAND()^(-Results!$E$4))-1)</f>
        <v>2.558490880342462</v>
      </c>
      <c r="C352" s="6">
        <f ca="1">LN((RAND()^(-Results!$E$4))-1)</f>
        <v>-2.3312515337037754</v>
      </c>
      <c r="D352" s="6">
        <f ca="1">LN((RAND()^(-Results!$E$4))-1)</f>
        <v>1.1038447220721059</v>
      </c>
      <c r="E352" s="6">
        <f ca="1">LN((RAND()^(-Results!$E$4))-1)</f>
        <v>1.8187192509165511</v>
      </c>
      <c r="F352" s="6">
        <f ca="1">LN((RAND()^(-Results!$E$4))-1)</f>
        <v>-0.4600094369333198</v>
      </c>
      <c r="G352" s="6">
        <f ca="1">LN((RAND()^(-Results!$E$4))-1)</f>
        <v>-1.9112071922884533</v>
      </c>
      <c r="H352" s="6">
        <f t="shared" ca="1" si="112"/>
        <v>-2.0481755599582447</v>
      </c>
      <c r="I352" s="10">
        <f ca="1">SUMPRODUCT(J352:O352,Results!B$12:G$12)+Results!$E$5*H352</f>
        <v>-63.02293042412046</v>
      </c>
      <c r="J352" s="10">
        <f ca="1">SUMPRODUCT($A352:$F352,Results!$B$15:$G$15)</f>
        <v>-0.84172428868640459</v>
      </c>
      <c r="K352" s="10">
        <f ca="1">SUMPRODUCT($A352:$F352,Results!$B$16:$G$16)</f>
        <v>6.1658355336351587</v>
      </c>
      <c r="L352" s="10">
        <f ca="1">SUMPRODUCT($A352:$F352,Results!$B$17:$G$17)</f>
        <v>-10.04213353106149</v>
      </c>
      <c r="M352" s="10">
        <f ca="1">SUMPRODUCT($A352:$F352,Results!$B$18:$G$18)</f>
        <v>0.11052749559289775</v>
      </c>
      <c r="N352" s="10">
        <f ca="1">SUMPRODUCT($A352:$F352,Results!$B$19:$G$19)</f>
        <v>-9.2541187013467798</v>
      </c>
      <c r="O352" s="10">
        <f ca="1">SUMPRODUCT($A352:$F352,Results!$B$20:$G$20)</f>
        <v>8.6384653962037685</v>
      </c>
      <c r="P352" s="10" cm="1">
        <f t="array" aca="1" ref="P352" ca="1">SUMPRODUCT(J352:O352,TRANSPOSE(BL$20:BL$25))+$AD$20-$BL$27</f>
        <v>-53.069984740132064</v>
      </c>
      <c r="Q352" s="10" cm="1">
        <f t="array" aca="1" ref="Q352" ca="1">SUMPRODUCT(J352:O352,TRANSPOSE(ES$20:ES$25))+$AD$20-$ES$27</f>
        <v>-54.211003034251249</v>
      </c>
      <c r="R352" s="10">
        <f ca="1">I352-Results!$E$5*H352</f>
        <v>-54.830228184287478</v>
      </c>
      <c r="S352" s="10" cm="1">
        <f t="array" aca="1" ref="S352" ca="1">SUMPRODUCT(J352:O352,TRANSPOSE(AR$28:AR$33))+$AD$20-$AC$26</f>
        <v>-58.563531629942077</v>
      </c>
      <c r="T352" s="10">
        <f ca="1">SUMPRODUCT(J352:O352,Results!K$9:P$9)</f>
        <v>-54.342091855121168</v>
      </c>
      <c r="U352" s="10">
        <f ca="1">SUMPRODUCT(J352:O352,Results!K$9:P$9)+$AD$20-$AC$31</f>
        <v>-54.356967413632304</v>
      </c>
      <c r="V352" s="10">
        <f t="shared" ca="1" si="119"/>
        <v>-9.9529456839883963</v>
      </c>
      <c r="W352" s="10">
        <f t="shared" ca="1" si="120"/>
        <v>-8.8119273898692114</v>
      </c>
      <c r="X352" s="10">
        <f t="shared" ca="1" si="121"/>
        <v>-8.1927022398329825</v>
      </c>
      <c r="Y352" s="10">
        <f t="shared" ca="1" si="122"/>
        <v>-4.4593987941783837</v>
      </c>
      <c r="Z352" s="10">
        <f t="shared" ca="1" si="123"/>
        <v>-62.746259662416769</v>
      </c>
      <c r="AA352" s="10">
        <f t="shared" ca="1" si="124"/>
        <v>-8.6659630104881558</v>
      </c>
    </row>
    <row r="353" spans="1:27">
      <c r="A353" s="6">
        <f ca="1">LN((RAND()^(-Results!$E$4))-1)</f>
        <v>-1.2293672060337293</v>
      </c>
      <c r="B353" s="6">
        <f ca="1">LN((RAND()^(-Results!$E$4))-1)</f>
        <v>-1.4043313750987136</v>
      </c>
      <c r="C353" s="6">
        <f ca="1">LN((RAND()^(-Results!$E$4))-1)</f>
        <v>-3.8729425177264365</v>
      </c>
      <c r="D353" s="6">
        <f ca="1">LN((RAND()^(-Results!$E$4))-1)</f>
        <v>-1.9275028362325053</v>
      </c>
      <c r="E353" s="6">
        <f ca="1">LN((RAND()^(-Results!$E$4))-1)</f>
        <v>0.93930261141734195</v>
      </c>
      <c r="F353" s="6">
        <f ca="1">LN((RAND()^(-Results!$E$4))-1)</f>
        <v>-0.55403404054189553</v>
      </c>
      <c r="G353" s="6">
        <f ca="1">LN((RAND()^(-Results!$E$4))-1)</f>
        <v>2.6046829090286563</v>
      </c>
      <c r="H353" s="6">
        <f t="shared" ca="1" si="112"/>
        <v>2.4677145413588648</v>
      </c>
      <c r="I353" s="10">
        <f ca="1">SUMPRODUCT(J353:O353,Results!B$12:G$12)+Results!$E$5*H353</f>
        <v>31.173846106278567</v>
      </c>
      <c r="J353" s="10">
        <f ca="1">SUMPRODUCT($A353:$F353,Results!$B$15:$G$15)</f>
        <v>-18.214265905123217</v>
      </c>
      <c r="K353" s="10">
        <f ca="1">SUMPRODUCT($A353:$F353,Results!$B$16:$G$16)</f>
        <v>-4.6891522290208041</v>
      </c>
      <c r="L353" s="10">
        <f ca="1">SUMPRODUCT($A353:$F353,Results!$B$17:$G$17)</f>
        <v>-0.30248163197968808</v>
      </c>
      <c r="M353" s="10">
        <f ca="1">SUMPRODUCT($A353:$F353,Results!$B$18:$G$18)</f>
        <v>8.3984414979874824</v>
      </c>
      <c r="N353" s="10">
        <f ca="1">SUMPRODUCT($A353:$F353,Results!$B$19:$G$19)</f>
        <v>-4.8389680372013819</v>
      </c>
      <c r="O353" s="10">
        <f ca="1">SUMPRODUCT($A353:$F353,Results!$B$20:$G$20)</f>
        <v>-2.5467235416564673</v>
      </c>
      <c r="P353" s="10" cm="1">
        <f t="array" aca="1" ref="P353" ca="1">SUMPRODUCT(J353:O353,TRANSPOSE(BL$20:BL$25))+$AD$20-$BL$27</f>
        <v>21.461940770030782</v>
      </c>
      <c r="Q353" s="10" cm="1">
        <f t="array" aca="1" ref="Q353" ca="1">SUMPRODUCT(J353:O353,TRANSPOSE(ES$20:ES$25))+$AD$20-$ES$27</f>
        <v>21.383848882314091</v>
      </c>
      <c r="R353" s="10">
        <f ca="1">I353-Results!$E$5*H353</f>
        <v>21.30298794084311</v>
      </c>
      <c r="S353" s="10" cm="1">
        <f t="array" aca="1" ref="S353" ca="1">SUMPRODUCT(J353:O353,TRANSPOSE(AR$28:AR$33))+$AD$20-$AC$26</f>
        <v>34.790190181696637</v>
      </c>
      <c r="T353" s="10">
        <f ca="1">SUMPRODUCT(J353:O353,Results!K$9:P$9)</f>
        <v>22.107313171243785</v>
      </c>
      <c r="U353" s="10">
        <f ca="1">SUMPRODUCT(J353:O353,Results!K$9:P$9)+$AD$20-$AC$31</f>
        <v>22.092437612732649</v>
      </c>
      <c r="V353" s="10">
        <f t="shared" ca="1" si="119"/>
        <v>9.711905336247785</v>
      </c>
      <c r="W353" s="10">
        <f t="shared" ca="1" si="120"/>
        <v>9.7899972239644768</v>
      </c>
      <c r="X353" s="10">
        <f t="shared" ca="1" si="121"/>
        <v>9.8708581654354575</v>
      </c>
      <c r="Y353" s="10">
        <f t="shared" ca="1" si="122"/>
        <v>-3.6163440754180698</v>
      </c>
      <c r="Z353" s="10">
        <f t="shared" ca="1" si="123"/>
        <v>31.450516867982259</v>
      </c>
      <c r="AA353" s="10">
        <f t="shared" ca="1" si="124"/>
        <v>9.0814084935459185</v>
      </c>
    </row>
    <row r="354" spans="1:27">
      <c r="A354" s="6">
        <f ca="1">LN((RAND()^(-Results!$E$4))-1)</f>
        <v>-1.9084892572904841</v>
      </c>
      <c r="B354" s="6">
        <f ca="1">LN((RAND()^(-Results!$E$4))-1)</f>
        <v>-1.2978663531153862</v>
      </c>
      <c r="C354" s="6">
        <f ca="1">LN((RAND()^(-Results!$E$4))-1)</f>
        <v>1.7601433917952352</v>
      </c>
      <c r="D354" s="6">
        <f ca="1">LN((RAND()^(-Results!$E$4))-1)</f>
        <v>2.8540735642957458</v>
      </c>
      <c r="E354" s="6">
        <f ca="1">LN((RAND()^(-Results!$E$4))-1)</f>
        <v>0.53005658117688836</v>
      </c>
      <c r="F354" s="6">
        <f ca="1">LN((RAND()^(-Results!$E$4))-1)</f>
        <v>2.0305945023747545</v>
      </c>
      <c r="G354" s="6">
        <f ca="1">LN((RAND()^(-Results!$E$4))-1)</f>
        <v>0.82826255687424089</v>
      </c>
      <c r="H354" s="6">
        <f t="shared" ca="1" si="112"/>
        <v>0.69129418920444952</v>
      </c>
      <c r="I354" s="10">
        <f ca="1">SUMPRODUCT(J354:O354,Results!B$12:G$12)+Results!$E$5*H354</f>
        <v>-18.619738289275677</v>
      </c>
      <c r="J354" s="10">
        <f ca="1">SUMPRODUCT($A354:$F354,Results!$B$15:$G$15)</f>
        <v>0.8963060950391617</v>
      </c>
      <c r="K354" s="10">
        <f ca="1">SUMPRODUCT($A354:$F354,Results!$B$16:$G$16)</f>
        <v>3.2213046407029053</v>
      </c>
      <c r="L354" s="10">
        <f ca="1">SUMPRODUCT($A354:$F354,Results!$B$17:$G$17)</f>
        <v>-2.4447660081663334</v>
      </c>
      <c r="M354" s="10">
        <f ca="1">SUMPRODUCT($A354:$F354,Results!$B$18:$G$18)</f>
        <v>-0.34056997415453211</v>
      </c>
      <c r="N354" s="10">
        <f ca="1">SUMPRODUCT($A354:$F354,Results!$B$19:$G$19)</f>
        <v>-7.0207706212258509</v>
      </c>
      <c r="O354" s="10">
        <f ca="1">SUMPRODUCT($A354:$F354,Results!$B$20:$G$20)</f>
        <v>0.60796280858162277</v>
      </c>
      <c r="P354" s="10" cm="1">
        <f t="array" aca="1" ref="P354" ca="1">SUMPRODUCT(J354:O354,TRANSPOSE(BL$20:BL$25))+$AD$20-$BL$27</f>
        <v>-20.813500015498494</v>
      </c>
      <c r="Q354" s="10" cm="1">
        <f t="array" aca="1" ref="Q354" ca="1">SUMPRODUCT(J354:O354,TRANSPOSE(ES$20:ES$25))+$AD$20-$ES$27</f>
        <v>-19.984551783642772</v>
      </c>
      <c r="R354" s="10">
        <f ca="1">I354-Results!$E$5*H354</f>
        <v>-21.384915046093475</v>
      </c>
      <c r="S354" s="10" cm="1">
        <f t="array" aca="1" ref="S354" ca="1">SUMPRODUCT(J354:O354,TRANSPOSE(AR$28:AR$33))+$AD$20-$AC$26</f>
        <v>-19.129968334693515</v>
      </c>
      <c r="T354" s="10">
        <f ca="1">SUMPRODUCT(J354:O354,Results!K$9:P$9)</f>
        <v>-20.917812411349626</v>
      </c>
      <c r="U354" s="10">
        <f ca="1">SUMPRODUCT(J354:O354,Results!K$9:P$9)+$AD$20-$AC$31</f>
        <v>-20.932687969860762</v>
      </c>
      <c r="V354" s="10">
        <f t="shared" ca="1" si="119"/>
        <v>2.1937617262228173</v>
      </c>
      <c r="W354" s="10">
        <f t="shared" ca="1" si="120"/>
        <v>1.3648134943670946</v>
      </c>
      <c r="X354" s="10">
        <f t="shared" ca="1" si="121"/>
        <v>2.7651767568177981</v>
      </c>
      <c r="Y354" s="10">
        <f t="shared" ca="1" si="122"/>
        <v>0.51023004541783834</v>
      </c>
      <c r="Z354" s="10">
        <f t="shared" ca="1" si="123"/>
        <v>-18.343067527571986</v>
      </c>
      <c r="AA354" s="10">
        <f t="shared" ca="1" si="124"/>
        <v>2.3129496805850849</v>
      </c>
    </row>
    <row r="355" spans="1:27">
      <c r="A355" s="6">
        <f ca="1">LN((RAND()^(-Results!$E$4))-1)</f>
        <v>-1.348018031549435</v>
      </c>
      <c r="B355" s="6">
        <f ca="1">LN((RAND()^(-Results!$E$4))-1)</f>
        <v>0.46995259772442749</v>
      </c>
      <c r="C355" s="6">
        <f ca="1">LN((RAND()^(-Results!$E$4))-1)</f>
        <v>-1.692536726690935</v>
      </c>
      <c r="D355" s="6">
        <f ca="1">LN((RAND()^(-Results!$E$4))-1)</f>
        <v>-0.34429956636321218</v>
      </c>
      <c r="E355" s="6">
        <f ca="1">LN((RAND()^(-Results!$E$4))-1)</f>
        <v>-0.93081683446660191</v>
      </c>
      <c r="F355" s="6">
        <f ca="1">LN((RAND()^(-Results!$E$4))-1)</f>
        <v>-1.3737477880806204</v>
      </c>
      <c r="G355" s="6">
        <f ca="1">LN((RAND()^(-Results!$E$4))-1)</f>
        <v>0.71140921715280669</v>
      </c>
      <c r="H355" s="6">
        <f t="shared" ca="1" si="112"/>
        <v>0.57444084948301533</v>
      </c>
      <c r="I355" s="10">
        <f ca="1">SUMPRODUCT(J355:O355,Results!B$12:G$12)+Results!$E$5*H355</f>
        <v>28.726191687205276</v>
      </c>
      <c r="J355" s="10">
        <f ca="1">SUMPRODUCT($A355:$F355,Results!$B$15:$G$15)</f>
        <v>-7.758664927961286</v>
      </c>
      <c r="K355" s="10">
        <f ca="1">SUMPRODUCT($A355:$F355,Results!$B$16:$G$16)</f>
        <v>-2.326734209363031</v>
      </c>
      <c r="L355" s="10">
        <f ca="1">SUMPRODUCT($A355:$F355,Results!$B$17:$G$17)</f>
        <v>2.460237669487821</v>
      </c>
      <c r="M355" s="10">
        <f ca="1">SUMPRODUCT($A355:$F355,Results!$B$18:$G$18)</f>
        <v>0.47037351614649875</v>
      </c>
      <c r="N355" s="10">
        <f ca="1">SUMPRODUCT($A355:$F355,Results!$B$19:$G$19)</f>
        <v>5.366791504828643</v>
      </c>
      <c r="O355" s="10">
        <f ca="1">SUMPRODUCT($A355:$F355,Results!$B$20:$G$20)</f>
        <v>-0.19369501530384886</v>
      </c>
      <c r="P355" s="10" cm="1">
        <f t="array" aca="1" ref="P355" ca="1">SUMPRODUCT(J355:O355,TRANSPOSE(BL$20:BL$25))+$AD$20-$BL$27</f>
        <v>27.930997385139655</v>
      </c>
      <c r="Q355" s="10" cm="1">
        <f t="array" aca="1" ref="Q355" ca="1">SUMPRODUCT(J355:O355,TRANSPOSE(ES$20:ES$25))+$AD$20-$ES$27</f>
        <v>27.01149192941616</v>
      </c>
      <c r="R355" s="10">
        <f ca="1">I355-Results!$E$5*H355</f>
        <v>26.428428289273214</v>
      </c>
      <c r="S355" s="10" cm="1">
        <f t="array" aca="1" ref="S355" ca="1">SUMPRODUCT(J355:O355,TRANSPOSE(AR$28:AR$33))+$AD$20-$AC$26</f>
        <v>23.754196785115052</v>
      </c>
      <c r="T355" s="10">
        <f ca="1">SUMPRODUCT(J355:O355,Results!K$9:P$9)</f>
        <v>26.609596325864686</v>
      </c>
      <c r="U355" s="10">
        <f ca="1">SUMPRODUCT(J355:O355,Results!K$9:P$9)+$AD$20-$AC$31</f>
        <v>26.59472076735355</v>
      </c>
      <c r="V355" s="10">
        <f t="shared" ca="1" si="119"/>
        <v>0.79519430206562092</v>
      </c>
      <c r="W355" s="10">
        <f t="shared" ca="1" si="120"/>
        <v>1.7146997577891163</v>
      </c>
      <c r="X355" s="10">
        <f t="shared" ca="1" si="121"/>
        <v>2.2977633979320622</v>
      </c>
      <c r="Y355" s="10">
        <f t="shared" ca="1" si="122"/>
        <v>4.9719949020902234</v>
      </c>
      <c r="Z355" s="10">
        <f t="shared" ca="1" si="123"/>
        <v>29.002862448908967</v>
      </c>
      <c r="AA355" s="10">
        <f t="shared" ca="1" si="124"/>
        <v>2.1314709198517257</v>
      </c>
    </row>
    <row r="356" spans="1:27">
      <c r="A356" s="6">
        <f ca="1">LN((RAND()^(-Results!$E$4))-1)</f>
        <v>-1.2574004339993325</v>
      </c>
      <c r="B356" s="6">
        <f ca="1">LN((RAND()^(-Results!$E$4))-1)</f>
        <v>-0.60688782752622439</v>
      </c>
      <c r="C356" s="6">
        <f ca="1">LN((RAND()^(-Results!$E$4))-1)</f>
        <v>-2.0105714000868216</v>
      </c>
      <c r="D356" s="6">
        <f ca="1">LN((RAND()^(-Results!$E$4))-1)</f>
        <v>-4.3261249619459035</v>
      </c>
      <c r="E356" s="6">
        <f ca="1">LN((RAND()^(-Results!$E$4))-1)</f>
        <v>-0.18670711437240892</v>
      </c>
      <c r="F356" s="6">
        <f ca="1">LN((RAND()^(-Results!$E$4))-1)</f>
        <v>1.9534451279402554</v>
      </c>
      <c r="G356" s="6">
        <f ca="1">LN((RAND()^(-Results!$E$4))-1)</f>
        <v>-0.7964725720843947</v>
      </c>
      <c r="H356" s="6">
        <f t="shared" ca="1" si="112"/>
        <v>-0.93344093975418607</v>
      </c>
      <c r="I356" s="10">
        <f ca="1">SUMPRODUCT(J356:O356,Results!B$12:G$12)+Results!$E$5*H356</f>
        <v>79.831309137103759</v>
      </c>
      <c r="J356" s="10">
        <f ca="1">SUMPRODUCT($A356:$F356,Results!$B$15:$G$15)</f>
        <v>-18.806574201169255</v>
      </c>
      <c r="K356" s="10">
        <f ca="1">SUMPRODUCT($A356:$F356,Results!$B$16:$G$16)</f>
        <v>-2.4118171934808998</v>
      </c>
      <c r="L356" s="10">
        <f ca="1">SUMPRODUCT($A356:$F356,Results!$B$17:$G$17)</f>
        <v>13.275449665844196</v>
      </c>
      <c r="M356" s="10">
        <f ca="1">SUMPRODUCT($A356:$F356,Results!$B$18:$G$18)</f>
        <v>8.9529403529362206</v>
      </c>
      <c r="N356" s="10">
        <f ca="1">SUMPRODUCT($A356:$F356,Results!$B$19:$G$19)</f>
        <v>1.8875325804729508</v>
      </c>
      <c r="O356" s="10">
        <f ca="1">SUMPRODUCT($A356:$F356,Results!$B$20:$G$20)</f>
        <v>-7.1660610835772927</v>
      </c>
      <c r="P356" s="10" cm="1">
        <f t="array" aca="1" ref="P356" ca="1">SUMPRODUCT(J356:O356,TRANSPOSE(BL$20:BL$25))+$AD$20-$BL$27</f>
        <v>80.984716094218967</v>
      </c>
      <c r="Q356" s="10" cm="1">
        <f t="array" aca="1" ref="Q356" ca="1">SUMPRODUCT(J356:O356,TRANSPOSE(ES$20:ES$25))+$AD$20-$ES$27</f>
        <v>82.074953960085651</v>
      </c>
      <c r="R356" s="10">
        <f ca="1">I356-Results!$E$5*H356</f>
        <v>83.565072896120498</v>
      </c>
      <c r="S356" s="10" cm="1">
        <f t="array" aca="1" ref="S356" ca="1">SUMPRODUCT(J356:O356,TRANSPOSE(AR$28:AR$33))+$AD$20-$AC$26</f>
        <v>77.793650650437456</v>
      </c>
      <c r="T356" s="10">
        <f ca="1">SUMPRODUCT(J356:O356,Results!K$9:P$9)</f>
        <v>83.646394550196433</v>
      </c>
      <c r="U356" s="10">
        <f ca="1">SUMPRODUCT(J356:O356,Results!K$9:P$9)+$AD$20-$AC$31</f>
        <v>83.631518991685297</v>
      </c>
      <c r="V356" s="10">
        <f t="shared" ca="1" si="119"/>
        <v>-1.1534069571152088</v>
      </c>
      <c r="W356" s="10">
        <f t="shared" ca="1" si="120"/>
        <v>-2.2436448229818922</v>
      </c>
      <c r="X356" s="10">
        <f t="shared" ca="1" si="121"/>
        <v>-3.733763759016739</v>
      </c>
      <c r="Y356" s="10">
        <f t="shared" ca="1" si="122"/>
        <v>2.0376584866663023</v>
      </c>
      <c r="Z356" s="10">
        <f t="shared" ca="1" si="123"/>
        <v>80.107979898807457</v>
      </c>
      <c r="AA356" s="10">
        <f t="shared" ca="1" si="124"/>
        <v>-3.8002098545815386</v>
      </c>
    </row>
    <row r="357" spans="1:27">
      <c r="A357" s="6">
        <f ca="1">LN((RAND()^(-Results!$E$4))-1)</f>
        <v>-2.4014541556761606</v>
      </c>
      <c r="B357" s="6">
        <f ca="1">LN((RAND()^(-Results!$E$4))-1)</f>
        <v>0.71315031579764643</v>
      </c>
      <c r="C357" s="6">
        <f ca="1">LN((RAND()^(-Results!$E$4))-1)</f>
        <v>2.1190712858158323</v>
      </c>
      <c r="D357" s="6">
        <f ca="1">LN((RAND()^(-Results!$E$4))-1)</f>
        <v>2.2117569018970702</v>
      </c>
      <c r="E357" s="6">
        <f ca="1">LN((RAND()^(-Results!$E$4))-1)</f>
        <v>-1.0895609570194849</v>
      </c>
      <c r="F357" s="6">
        <f ca="1">LN((RAND()^(-Results!$E$4))-1)</f>
        <v>-0.3818791476628825</v>
      </c>
      <c r="G357" s="6">
        <f ca="1">LN((RAND()^(-Results!$E$4))-1)</f>
        <v>0.33432936348447823</v>
      </c>
      <c r="H357" s="6">
        <f t="shared" ca="1" si="112"/>
        <v>0.1973609958146868</v>
      </c>
      <c r="I357" s="10">
        <f ca="1">SUMPRODUCT(J357:O357,Results!B$12:G$12)+Results!$E$5*H357</f>
        <v>13.545759095406712</v>
      </c>
      <c r="J357" s="10">
        <f ca="1">SUMPRODUCT($A357:$F357,Results!$B$15:$G$15)</f>
        <v>2.1266836995479288</v>
      </c>
      <c r="K357" s="10">
        <f ca="1">SUMPRODUCT($A357:$F357,Results!$B$16:$G$16)</f>
        <v>1.1941347679500087</v>
      </c>
      <c r="L357" s="10">
        <f ca="1">SUMPRODUCT($A357:$F357,Results!$B$17:$G$17)</f>
        <v>4.2317907183847101</v>
      </c>
      <c r="M357" s="10">
        <f ca="1">SUMPRODUCT($A357:$F357,Results!$B$18:$G$18)</f>
        <v>-3.0316328292677719</v>
      </c>
      <c r="N357" s="10">
        <f ca="1">SUMPRODUCT($A357:$F357,Results!$B$19:$G$19)</f>
        <v>3.7310101380615794</v>
      </c>
      <c r="O357" s="10">
        <f ca="1">SUMPRODUCT($A357:$F357,Results!$B$20:$G$20)</f>
        <v>0.31340210593821732</v>
      </c>
      <c r="P357" s="10" cm="1">
        <f t="array" aca="1" ref="P357" ca="1">SUMPRODUCT(J357:O357,TRANSPOSE(BL$20:BL$25))+$AD$20-$BL$27</f>
        <v>15.042572837418899</v>
      </c>
      <c r="Q357" s="10" cm="1">
        <f t="array" aca="1" ref="Q357" ca="1">SUMPRODUCT(J357:O357,TRANSPOSE(ES$20:ES$25))+$AD$20-$ES$27</f>
        <v>14.319827063173781</v>
      </c>
      <c r="R357" s="10">
        <f ca="1">I357-Results!$E$5*H357</f>
        <v>12.756315112147965</v>
      </c>
      <c r="S357" s="10" cm="1">
        <f t="array" aca="1" ref="S357" ca="1">SUMPRODUCT(J357:O357,TRANSPOSE(AR$28:AR$33))+$AD$20-$AC$26</f>
        <v>5.2126006976957395</v>
      </c>
      <c r="T357" s="10">
        <f ca="1">SUMPRODUCT(J357:O357,Results!K$9:P$9)</f>
        <v>12.591975194298826</v>
      </c>
      <c r="U357" s="10">
        <f ca="1">SUMPRODUCT(J357:O357,Results!K$9:P$9)+$AD$20-$AC$31</f>
        <v>12.57709963578769</v>
      </c>
      <c r="V357" s="10">
        <f t="shared" ca="1" si="119"/>
        <v>-1.4968137420121863</v>
      </c>
      <c r="W357" s="10">
        <f t="shared" ca="1" si="120"/>
        <v>-0.77406796776706877</v>
      </c>
      <c r="X357" s="10">
        <f t="shared" ca="1" si="121"/>
        <v>0.78944398325874765</v>
      </c>
      <c r="Y357" s="10">
        <f t="shared" ca="1" si="122"/>
        <v>8.3331583977109727</v>
      </c>
      <c r="Z357" s="10">
        <f t="shared" ca="1" si="123"/>
        <v>13.822429857110404</v>
      </c>
      <c r="AA357" s="10">
        <f t="shared" ca="1" si="124"/>
        <v>0.96865945961902256</v>
      </c>
    </row>
    <row r="358" spans="1:27">
      <c r="A358" s="6">
        <f ca="1">LN((RAND()^(-Results!$E$4))-1)</f>
        <v>0.47546525517288335</v>
      </c>
      <c r="B358" s="6">
        <f ca="1">LN((RAND()^(-Results!$E$4))-1)</f>
        <v>0.2739883188292771</v>
      </c>
      <c r="C358" s="6">
        <f ca="1">LN((RAND()^(-Results!$E$4))-1)</f>
        <v>-0.93188832908657926</v>
      </c>
      <c r="D358" s="6">
        <f ca="1">LN((RAND()^(-Results!$E$4))-1)</f>
        <v>0.63334023586490207</v>
      </c>
      <c r="E358" s="6">
        <f ca="1">LN((RAND()^(-Results!$E$4))-1)</f>
        <v>0.40201613651694568</v>
      </c>
      <c r="F358" s="6">
        <f ca="1">LN((RAND()^(-Results!$E$4))-1)</f>
        <v>-2.0074218616753492</v>
      </c>
      <c r="G358" s="6">
        <f ca="1">LN((RAND()^(-Results!$E$4))-1)</f>
        <v>0.87789121018896588</v>
      </c>
      <c r="H358" s="6">
        <f t="shared" ca="1" si="112"/>
        <v>0.74092284251917451</v>
      </c>
      <c r="I358" s="10">
        <f ca="1">SUMPRODUCT(J358:O358,Results!B$12:G$12)+Results!$E$5*H358</f>
        <v>-23.861132893972556</v>
      </c>
      <c r="J358" s="10">
        <f ca="1">SUMPRODUCT($A358:$F358,Results!$B$15:$G$15)</f>
        <v>1.6934206413801509</v>
      </c>
      <c r="K358" s="10">
        <f ca="1">SUMPRODUCT($A358:$F358,Results!$B$16:$G$16)</f>
        <v>-1.6927649944417722</v>
      </c>
      <c r="L358" s="10">
        <f ca="1">SUMPRODUCT($A358:$F358,Results!$B$17:$G$17)</f>
        <v>-5.6699477462532339</v>
      </c>
      <c r="M358" s="10">
        <f ca="1">SUMPRODUCT($A358:$F358,Results!$B$18:$G$18)</f>
        <v>-0.66787306199330154</v>
      </c>
      <c r="N358" s="10">
        <f ca="1">SUMPRODUCT($A358:$F358,Results!$B$19:$G$19)</f>
        <v>-1.3196459541704804</v>
      </c>
      <c r="O358" s="10">
        <f ca="1">SUMPRODUCT($A358:$F358,Results!$B$20:$G$20)</f>
        <v>2.4029852751287062</v>
      </c>
      <c r="P358" s="10" cm="1">
        <f t="array" aca="1" ref="P358" ca="1">SUMPRODUCT(J358:O358,TRANSPOSE(BL$20:BL$25))+$AD$20-$BL$27</f>
        <v>-25.410598608839862</v>
      </c>
      <c r="Q358" s="10" cm="1">
        <f t="array" aca="1" ref="Q358" ca="1">SUMPRODUCT(J358:O358,TRANSPOSE(ES$20:ES$25))+$AD$20-$ES$27</f>
        <v>-26.387643980747573</v>
      </c>
      <c r="R358" s="10">
        <f ca="1">I358-Results!$E$5*H358</f>
        <v>-26.824824264049255</v>
      </c>
      <c r="S358" s="10" cm="1">
        <f t="array" aca="1" ref="S358" ca="1">SUMPRODUCT(J358:O358,TRANSPOSE(AR$28:AR$33))+$AD$20-$AC$26</f>
        <v>-18.464177772904762</v>
      </c>
      <c r="T358" s="10">
        <f ca="1">SUMPRODUCT(J358:O358,Results!K$9:P$9)</f>
        <v>-26.705456394471852</v>
      </c>
      <c r="U358" s="10">
        <f ca="1">SUMPRODUCT(J358:O358,Results!K$9:P$9)+$AD$20-$AC$31</f>
        <v>-26.720331952982988</v>
      </c>
      <c r="V358" s="10">
        <f t="shared" ca="1" si="119"/>
        <v>1.5494657148673063</v>
      </c>
      <c r="W358" s="10">
        <f t="shared" ca="1" si="120"/>
        <v>2.5265110867750167</v>
      </c>
      <c r="X358" s="10">
        <f t="shared" ca="1" si="121"/>
        <v>2.9636913700766989</v>
      </c>
      <c r="Y358" s="10">
        <f t="shared" ca="1" si="122"/>
        <v>-5.3969551210677942</v>
      </c>
      <c r="Z358" s="10">
        <f t="shared" ca="1" si="123"/>
        <v>-23.584462132268865</v>
      </c>
      <c r="AA358" s="10">
        <f t="shared" ca="1" si="124"/>
        <v>2.8591990590104324</v>
      </c>
    </row>
    <row r="359" spans="1:27">
      <c r="A359" s="6">
        <f ca="1">LN((RAND()^(-Results!$E$4))-1)</f>
        <v>2.0538827273900142</v>
      </c>
      <c r="B359" s="6">
        <f ca="1">LN((RAND()^(-Results!$E$4))-1)</f>
        <v>1.7301506866710101</v>
      </c>
      <c r="C359" s="6">
        <f ca="1">LN((RAND()^(-Results!$E$4))-1)</f>
        <v>0.99377312235126247</v>
      </c>
      <c r="D359" s="6">
        <f ca="1">LN((RAND()^(-Results!$E$4))-1)</f>
        <v>4.8498792263695227</v>
      </c>
      <c r="E359" s="6">
        <f ca="1">LN((RAND()^(-Results!$E$4))-1)</f>
        <v>-0.2548641694804295</v>
      </c>
      <c r="F359" s="6">
        <f ca="1">LN((RAND()^(-Results!$E$4))-1)</f>
        <v>-2.0379889532393474</v>
      </c>
      <c r="G359" s="6">
        <f ca="1">LN((RAND()^(-Results!$E$4))-1)</f>
        <v>-3.4061412635979922</v>
      </c>
      <c r="H359" s="6">
        <f t="shared" ca="1" si="112"/>
        <v>-3.5431096312677837</v>
      </c>
      <c r="I359" s="10">
        <f ca="1">SUMPRODUCT(J359:O359,Results!B$12:G$12)+Results!$E$5*H359</f>
        <v>-113.77803700994041</v>
      </c>
      <c r="J359" s="10">
        <f ca="1">SUMPRODUCT($A359:$F359,Results!$B$15:$G$15)</f>
        <v>21.508465243277929</v>
      </c>
      <c r="K359" s="10">
        <f ca="1">SUMPRODUCT($A359:$F359,Results!$B$16:$G$16)</f>
        <v>5.1135399985852326</v>
      </c>
      <c r="L359" s="10">
        <f ca="1">SUMPRODUCT($A359:$F359,Results!$B$17:$G$17)</f>
        <v>-17.405542631492029</v>
      </c>
      <c r="M359" s="10">
        <f ca="1">SUMPRODUCT($A359:$F359,Results!$B$18:$G$18)</f>
        <v>-12.884757837281674</v>
      </c>
      <c r="N359" s="10">
        <f ca="1">SUMPRODUCT($A359:$F359,Results!$B$19:$G$19)</f>
        <v>1.1032739606195929</v>
      </c>
      <c r="O359" s="10">
        <f ca="1">SUMPRODUCT($A359:$F359,Results!$B$20:$G$20)</f>
        <v>11.173527783670325</v>
      </c>
      <c r="P359" s="10" cm="1">
        <f t="array" aca="1" ref="P359" ca="1">SUMPRODUCT(J359:O359,TRANSPOSE(BL$20:BL$25))+$AD$20-$BL$27</f>
        <v>-96.909239285561057</v>
      </c>
      <c r="Q359" s="10" cm="1">
        <f t="array" aca="1" ref="Q359" ca="1">SUMPRODUCT(J359:O359,TRANSPOSE(ES$20:ES$25))+$AD$20-$ES$27</f>
        <v>-98.283943862679237</v>
      </c>
      <c r="R359" s="10">
        <f ca="1">I359-Results!$E$5*H359</f>
        <v>-99.605598484869276</v>
      </c>
      <c r="S359" s="10" cm="1">
        <f t="array" aca="1" ref="S359" ca="1">SUMPRODUCT(J359:O359,TRANSPOSE(AR$28:AR$33))+$AD$20-$AC$26</f>
        <v>-102.13836634984523</v>
      </c>
      <c r="T359" s="10">
        <f ca="1">SUMPRODUCT(J359:O359,Results!K$9:P$9)</f>
        <v>-99.603250527878359</v>
      </c>
      <c r="U359" s="10">
        <f ca="1">SUMPRODUCT(J359:O359,Results!K$9:P$9)+$AD$20-$AC$31</f>
        <v>-99.618126086389495</v>
      </c>
      <c r="V359" s="10">
        <f t="shared" ca="1" si="119"/>
        <v>-16.868797724379348</v>
      </c>
      <c r="W359" s="10">
        <f t="shared" ca="1" si="120"/>
        <v>-15.494093147261168</v>
      </c>
      <c r="X359" s="10">
        <f t="shared" ca="1" si="121"/>
        <v>-14.172438525071129</v>
      </c>
      <c r="Y359" s="10">
        <f t="shared" ca="1" si="122"/>
        <v>-11.639670660095177</v>
      </c>
      <c r="Z359" s="10">
        <f t="shared" ca="1" si="123"/>
        <v>-113.50136624823671</v>
      </c>
      <c r="AA359" s="10">
        <f t="shared" ca="1" si="124"/>
        <v>-14.15991092355091</v>
      </c>
    </row>
    <row r="360" spans="1:27">
      <c r="A360" s="6">
        <f ca="1">LN((RAND()^(-Results!$E$4))-1)</f>
        <v>-7.0700497208928889E-2</v>
      </c>
      <c r="B360" s="6">
        <f ca="1">LN((RAND()^(-Results!$E$4))-1)</f>
        <v>0.89609368388494492</v>
      </c>
      <c r="C360" s="6">
        <f ca="1">LN((RAND()^(-Results!$E$4))-1)</f>
        <v>0.79808879224746987</v>
      </c>
      <c r="D360" s="6">
        <f ca="1">LN((RAND()^(-Results!$E$4))-1)</f>
        <v>-2.8766549494914893</v>
      </c>
      <c r="E360" s="6">
        <f ca="1">LN((RAND()^(-Results!$E$4))-1)</f>
        <v>0.58738082041695594</v>
      </c>
      <c r="F360" s="6">
        <f ca="1">LN((RAND()^(-Results!$E$4))-1)</f>
        <v>5.3098207271245137</v>
      </c>
      <c r="G360" s="6">
        <f ca="1">LN((RAND()^(-Results!$E$4))-1)</f>
        <v>0.36613341351208462</v>
      </c>
      <c r="H360" s="6">
        <f t="shared" ca="1" si="112"/>
        <v>0.22916504584229319</v>
      </c>
      <c r="I360" s="10">
        <f ca="1">SUMPRODUCT(J360:O360,Results!B$12:G$12)+Results!$E$5*H360</f>
        <v>48.726189273434656</v>
      </c>
      <c r="J360" s="10">
        <f ca="1">SUMPRODUCT($A360:$F360,Results!$B$15:$G$15)</f>
        <v>-6.0680592023971194</v>
      </c>
      <c r="K360" s="10">
        <f ca="1">SUMPRODUCT($A360:$F360,Results!$B$16:$G$16)</f>
        <v>7.5036881393728994</v>
      </c>
      <c r="L360" s="10">
        <f ca="1">SUMPRODUCT($A360:$F360,Results!$B$17:$G$17)</f>
        <v>11.229419942645119</v>
      </c>
      <c r="M360" s="10">
        <f ca="1">SUMPRODUCT($A360:$F360,Results!$B$18:$G$18)</f>
        <v>4.6424443520691394</v>
      </c>
      <c r="N360" s="10">
        <f ca="1">SUMPRODUCT($A360:$F360,Results!$B$19:$G$19)</f>
        <v>-3.5287071158090013</v>
      </c>
      <c r="O360" s="10">
        <f ca="1">SUMPRODUCT($A360:$F360,Results!$B$20:$G$20)</f>
        <v>-2.9029891898468247</v>
      </c>
      <c r="P360" s="10" cm="1">
        <f t="array" aca="1" ref="P360" ca="1">SUMPRODUCT(J360:O360,TRANSPOSE(BL$20:BL$25))+$AD$20-$BL$27</f>
        <v>43.467540456287459</v>
      </c>
      <c r="Q360" s="10" cm="1">
        <f t="array" aca="1" ref="Q360" ca="1">SUMPRODUCT(J360:O360,TRANSPOSE(ES$20:ES$25))+$AD$20-$ES$27</f>
        <v>45.741861372050138</v>
      </c>
      <c r="R360" s="10">
        <f ca="1">I360-Results!$E$5*H360</f>
        <v>47.809529090065482</v>
      </c>
      <c r="S360" s="10" cm="1">
        <f t="array" aca="1" ref="S360" ca="1">SUMPRODUCT(J360:O360,TRANSPOSE(AR$28:AR$33))+$AD$20-$AC$26</f>
        <v>25.541933728040974</v>
      </c>
      <c r="T360" s="10">
        <f ca="1">SUMPRODUCT(J360:O360,Results!K$9:P$9)</f>
        <v>47.568614145137175</v>
      </c>
      <c r="U360" s="10">
        <f ca="1">SUMPRODUCT(J360:O360,Results!K$9:P$9)+$AD$20-$AC$31</f>
        <v>47.553738586626039</v>
      </c>
      <c r="V360" s="10">
        <f t="shared" ca="1" si="119"/>
        <v>5.258648817147197</v>
      </c>
      <c r="W360" s="10">
        <f t="shared" ca="1" si="120"/>
        <v>2.9843279013845176</v>
      </c>
      <c r="X360" s="10">
        <f t="shared" ca="1" si="121"/>
        <v>0.91666018336917432</v>
      </c>
      <c r="Y360" s="10">
        <f t="shared" ca="1" si="122"/>
        <v>23.184255545393682</v>
      </c>
      <c r="Z360" s="10">
        <f t="shared" ca="1" si="123"/>
        <v>49.002860035138347</v>
      </c>
      <c r="AA360" s="10">
        <f t="shared" ca="1" si="124"/>
        <v>1.1724506868086166</v>
      </c>
    </row>
    <row r="361" spans="1:27">
      <c r="A361" s="6">
        <f ca="1">LN((RAND()^(-Results!$E$4))-1)</f>
        <v>-1.0168787516633602</v>
      </c>
      <c r="B361" s="6">
        <f ca="1">LN((RAND()^(-Results!$E$4))-1)</f>
        <v>1.6956426742343644</v>
      </c>
      <c r="C361" s="6">
        <f ca="1">LN((RAND()^(-Results!$E$4))-1)</f>
        <v>0.15810129867806014</v>
      </c>
      <c r="D361" s="6">
        <f ca="1">LN((RAND()^(-Results!$E$4))-1)</f>
        <v>3.2680729045163313</v>
      </c>
      <c r="E361" s="6">
        <f ca="1">LN((RAND()^(-Results!$E$4))-1)</f>
        <v>-1.1602888669964804</v>
      </c>
      <c r="F361" s="6">
        <f ca="1">LN((RAND()^(-Results!$E$4))-1)</f>
        <v>2.3926705296834143</v>
      </c>
      <c r="G361" s="6">
        <f ca="1">LN((RAND()^(-Results!$E$4))-1)</f>
        <v>-2.5138362304818469</v>
      </c>
      <c r="H361" s="6">
        <f t="shared" ca="1" si="112"/>
        <v>-2.6508045981516384</v>
      </c>
      <c r="I361" s="10">
        <f ca="1">SUMPRODUCT(J361:O361,Results!B$12:G$12)+Results!$E$5*H361</f>
        <v>-33.439649636215435</v>
      </c>
      <c r="J361" s="10">
        <f ca="1">SUMPRODUCT($A361:$F361,Results!$B$15:$G$15)</f>
        <v>4.3328594163512033</v>
      </c>
      <c r="K361" s="10">
        <f ca="1">SUMPRODUCT($A361:$F361,Results!$B$16:$G$16)</f>
        <v>9.5168027673902547</v>
      </c>
      <c r="L361" s="10">
        <f ca="1">SUMPRODUCT($A361:$F361,Results!$B$17:$G$17)</f>
        <v>-4.6541459400348932</v>
      </c>
      <c r="M361" s="10">
        <f ca="1">SUMPRODUCT($A361:$F361,Results!$B$18:$G$18)</f>
        <v>-8.5115391787405272</v>
      </c>
      <c r="N361" s="10">
        <f ca="1">SUMPRODUCT($A361:$F361,Results!$B$19:$G$19)</f>
        <v>3.4041718275423292</v>
      </c>
      <c r="O361" s="10">
        <f ca="1">SUMPRODUCT($A361:$F361,Results!$B$20:$G$20)</f>
        <v>7.4089210669832193</v>
      </c>
      <c r="P361" s="10" cm="1">
        <f t="array" aca="1" ref="P361" ca="1">SUMPRODUCT(J361:O361,TRANSPOSE(BL$20:BL$25))+$AD$20-$BL$27</f>
        <v>-21.968515953795535</v>
      </c>
      <c r="Q361" s="10" cm="1">
        <f t="array" aca="1" ref="Q361" ca="1">SUMPRODUCT(J361:O361,TRANSPOSE(ES$20:ES$25))+$AD$20-$ES$27</f>
        <v>-21.726873471020536</v>
      </c>
      <c r="R361" s="10">
        <f ca="1">I361-Results!$E$5*H361</f>
        <v>-22.836431243608882</v>
      </c>
      <c r="S361" s="10" cm="1">
        <f t="array" aca="1" ref="S361" ca="1">SUMPRODUCT(J361:O361,TRANSPOSE(AR$28:AR$33))+$AD$20-$AC$26</f>
        <v>-48.171030190279858</v>
      </c>
      <c r="T361" s="10">
        <f ca="1">SUMPRODUCT(J361:O361,Results!K$9:P$9)</f>
        <v>-22.43788381040639</v>
      </c>
      <c r="U361" s="10">
        <f ca="1">SUMPRODUCT(J361:O361,Results!K$9:P$9)+$AD$20-$AC$31</f>
        <v>-22.452759368917526</v>
      </c>
      <c r="V361" s="10">
        <f t="shared" ca="1" si="119"/>
        <v>-11.4711336824199</v>
      </c>
      <c r="W361" s="10">
        <f t="shared" ca="1" si="120"/>
        <v>-11.712776165194899</v>
      </c>
      <c r="X361" s="10">
        <f t="shared" ca="1" si="121"/>
        <v>-10.603218392606554</v>
      </c>
      <c r="Y361" s="10">
        <f t="shared" ca="1" si="122"/>
        <v>14.731380554064422</v>
      </c>
      <c r="Z361" s="10">
        <f t="shared" ca="1" si="123"/>
        <v>-33.162978874511744</v>
      </c>
      <c r="AA361" s="10">
        <f t="shared" ca="1" si="124"/>
        <v>-10.986890267297909</v>
      </c>
    </row>
    <row r="362" spans="1:27">
      <c r="A362" s="6">
        <f ca="1">LN((RAND()^(-Results!$E$4))-1)</f>
        <v>-3.9976935718937927</v>
      </c>
      <c r="B362" s="6">
        <f ca="1">LN((RAND()^(-Results!$E$4))-1)</f>
        <v>2.7756049540703032</v>
      </c>
      <c r="C362" s="6">
        <f ca="1">LN((RAND()^(-Results!$E$4))-1)</f>
        <v>2.8614815453317624</v>
      </c>
      <c r="D362" s="6">
        <f ca="1">LN((RAND()^(-Results!$E$4))-1)</f>
        <v>-0.70686612571518193</v>
      </c>
      <c r="E362" s="6">
        <f ca="1">LN((RAND()^(-Results!$E$4))-1)</f>
        <v>1.7900497642966278</v>
      </c>
      <c r="F362" s="6">
        <f ca="1">LN((RAND()^(-Results!$E$4))-1)</f>
        <v>0.24229112933727584</v>
      </c>
      <c r="G362" s="6">
        <f ca="1">LN((RAND()^(-Results!$E$4))-1)</f>
        <v>-1.4846574352850941</v>
      </c>
      <c r="H362" s="6">
        <f t="shared" ca="1" si="112"/>
        <v>-1.6216258029548856</v>
      </c>
      <c r="I362" s="10">
        <f ca="1">SUMPRODUCT(J362:O362,Results!B$12:G$12)+Results!$E$5*H362</f>
        <v>34.96154001856236</v>
      </c>
      <c r="J362" s="10">
        <f ca="1">SUMPRODUCT($A362:$F362,Results!$B$15:$G$15)</f>
        <v>-7.7585958088608962</v>
      </c>
      <c r="K362" s="10">
        <f ca="1">SUMPRODUCT($A362:$F362,Results!$B$16:$G$16)</f>
        <v>3.2576882923739188</v>
      </c>
      <c r="L362" s="10">
        <f ca="1">SUMPRODUCT($A362:$F362,Results!$B$17:$G$17)</f>
        <v>14.942780954806107</v>
      </c>
      <c r="M362" s="10">
        <f ca="1">SUMPRODUCT($A362:$F362,Results!$B$18:$G$18)</f>
        <v>9.5036368831527085</v>
      </c>
      <c r="N362" s="10">
        <f ca="1">SUMPRODUCT($A362:$F362,Results!$B$19:$G$19)</f>
        <v>-10.598781578455505</v>
      </c>
      <c r="O362" s="10">
        <f ca="1">SUMPRODUCT($A362:$F362,Results!$B$20:$G$20)</f>
        <v>-2.6870299370766912</v>
      </c>
      <c r="P362" s="10" cm="1">
        <f t="array" aca="1" ref="P362" ca="1">SUMPRODUCT(J362:O362,TRANSPOSE(BL$20:BL$25))+$AD$20-$BL$27</f>
        <v>43.63571922517577</v>
      </c>
      <c r="Q362" s="10" cm="1">
        <f t="array" aca="1" ref="Q362" ca="1">SUMPRODUCT(J362:O362,TRANSPOSE(ES$20:ES$25))+$AD$20-$ES$27</f>
        <v>42.494099667119237</v>
      </c>
      <c r="R362" s="10">
        <f ca="1">I362-Results!$E$5*H362</f>
        <v>41.448043230381899</v>
      </c>
      <c r="S362" s="10" cm="1">
        <f t="array" aca="1" ref="S362" ca="1">SUMPRODUCT(J362:O362,TRANSPOSE(AR$28:AR$33))+$AD$20-$AC$26</f>
        <v>35.668503777300245</v>
      </c>
      <c r="T362" s="10">
        <f ca="1">SUMPRODUCT(J362:O362,Results!K$9:P$9)</f>
        <v>40.88606003946893</v>
      </c>
      <c r="U362" s="10">
        <f ca="1">SUMPRODUCT(J362:O362,Results!K$9:P$9)+$AD$20-$AC$31</f>
        <v>40.871184480957794</v>
      </c>
      <c r="V362" s="10">
        <f t="shared" ca="1" si="119"/>
        <v>-8.6741792066134096</v>
      </c>
      <c r="W362" s="10">
        <f t="shared" ca="1" si="120"/>
        <v>-7.5325596485568767</v>
      </c>
      <c r="X362" s="10">
        <f t="shared" ca="1" si="121"/>
        <v>-6.4865032118195387</v>
      </c>
      <c r="Y362" s="10">
        <f t="shared" ca="1" si="122"/>
        <v>-0.70696375873788497</v>
      </c>
      <c r="Z362" s="10">
        <f t="shared" ca="1" si="123"/>
        <v>35.238210780266051</v>
      </c>
      <c r="AA362" s="10">
        <f t="shared" ca="1" si="124"/>
        <v>-5.9096444623954341</v>
      </c>
    </row>
    <row r="363" spans="1:27">
      <c r="A363" s="6">
        <f ca="1">LN((RAND()^(-Results!$E$4))-1)</f>
        <v>0.35165876563367021</v>
      </c>
      <c r="B363" s="6">
        <f ca="1">LN((RAND()^(-Results!$E$4))-1)</f>
        <v>-0.21632996987987776</v>
      </c>
      <c r="C363" s="6">
        <f ca="1">LN((RAND()^(-Results!$E$4))-1)</f>
        <v>-2.6155171330189417</v>
      </c>
      <c r="D363" s="6">
        <f ca="1">LN((RAND()^(-Results!$E$4))-1)</f>
        <v>-2.5540237901751386</v>
      </c>
      <c r="E363" s="6">
        <f ca="1">LN((RAND()^(-Results!$E$4))-1)</f>
        <v>-1.454657663159163</v>
      </c>
      <c r="F363" s="6">
        <f ca="1">LN((RAND()^(-Results!$E$4))-1)</f>
        <v>0.80694927167221531</v>
      </c>
      <c r="G363" s="6">
        <f ca="1">LN((RAND()^(-Results!$E$4))-1)</f>
        <v>-1.0919954697024348</v>
      </c>
      <c r="H363" s="6">
        <f t="shared" ca="1" si="112"/>
        <v>-1.2289638373722263</v>
      </c>
      <c r="I363" s="10">
        <f ca="1">SUMPRODUCT(J363:O363,Results!B$12:G$12)+Results!$E$5*H363</f>
        <v>44.5148071785095</v>
      </c>
      <c r="J363" s="10">
        <f ca="1">SUMPRODUCT($A363:$F363,Results!$B$15:$G$15)</f>
        <v>-9.5457682639383634</v>
      </c>
      <c r="K363" s="10">
        <f ca="1">SUMPRODUCT($A363:$F363,Results!$B$16:$G$16)</f>
        <v>-1.5971186257067325</v>
      </c>
      <c r="L363" s="10">
        <f ca="1">SUMPRODUCT($A363:$F363,Results!$B$17:$G$17)</f>
        <v>4.8551379613986061</v>
      </c>
      <c r="M363" s="10">
        <f ca="1">SUMPRODUCT($A363:$F363,Results!$B$18:$G$18)</f>
        <v>0.48131528339005902</v>
      </c>
      <c r="N363" s="10">
        <f ca="1">SUMPRODUCT($A363:$F363,Results!$B$19:$G$19)</f>
        <v>9.2588175589653083</v>
      </c>
      <c r="O363" s="10">
        <f ca="1">SUMPRODUCT($A363:$F363,Results!$B$20:$G$20)</f>
        <v>-2.3203263360703503</v>
      </c>
      <c r="P363" s="10" cm="1">
        <f t="array" aca="1" ref="P363" ca="1">SUMPRODUCT(J363:O363,TRANSPOSE(BL$20:BL$25))+$AD$20-$BL$27</f>
        <v>47.554867235815848</v>
      </c>
      <c r="Q363" s="10" cm="1">
        <f t="array" aca="1" ref="Q363" ca="1">SUMPRODUCT(J363:O363,TRANSPOSE(ES$20:ES$25))+$AD$20-$ES$27</f>
        <v>48.165117251056422</v>
      </c>
      <c r="R363" s="10">
        <f ca="1">I363-Results!$E$5*H363</f>
        <v>49.430662527998408</v>
      </c>
      <c r="S363" s="10" cm="1">
        <f t="array" aca="1" ref="S363" ca="1">SUMPRODUCT(J363:O363,TRANSPOSE(AR$28:AR$33))+$AD$20-$AC$26</f>
        <v>39.091375268190305</v>
      </c>
      <c r="T363" s="10">
        <f ca="1">SUMPRODUCT(J363:O363,Results!K$9:P$9)</f>
        <v>49.564600939452895</v>
      </c>
      <c r="U363" s="10">
        <f ca="1">SUMPRODUCT(J363:O363,Results!K$9:P$9)+$AD$20-$AC$31</f>
        <v>49.549725380941759</v>
      </c>
      <c r="V363" s="10">
        <f t="shared" ca="1" si="119"/>
        <v>-3.0400600573063485</v>
      </c>
      <c r="W363" s="10">
        <f t="shared" ca="1" si="120"/>
        <v>-3.6503100725469224</v>
      </c>
      <c r="X363" s="10">
        <f t="shared" ca="1" si="121"/>
        <v>-4.9158553494889077</v>
      </c>
      <c r="Y363" s="10">
        <f t="shared" ca="1" si="122"/>
        <v>5.423431910319195</v>
      </c>
      <c r="Z363" s="10">
        <f t="shared" ca="1" si="123"/>
        <v>44.791477940213191</v>
      </c>
      <c r="AA363" s="10">
        <f t="shared" ca="1" si="124"/>
        <v>-5.0349182024322587</v>
      </c>
    </row>
    <row r="364" spans="1:27">
      <c r="A364" s="6">
        <f ca="1">LN((RAND()^(-Results!$E$4))-1)</f>
        <v>-1.264300777443798</v>
      </c>
      <c r="B364" s="6">
        <f ca="1">LN((RAND()^(-Results!$E$4))-1)</f>
        <v>-2.9397559703920182</v>
      </c>
      <c r="C364" s="6">
        <f ca="1">LN((RAND()^(-Results!$E$4))-1)</f>
        <v>-2.1728211894678986</v>
      </c>
      <c r="D364" s="6">
        <f ca="1">LN((RAND()^(-Results!$E$4))-1)</f>
        <v>3.0190177225021784</v>
      </c>
      <c r="E364" s="6">
        <f ca="1">LN((RAND()^(-Results!$E$4))-1)</f>
        <v>2.6401601122609746</v>
      </c>
      <c r="F364" s="6">
        <f ca="1">LN((RAND()^(-Results!$E$4))-1)</f>
        <v>0.95039042903827498</v>
      </c>
      <c r="G364" s="6">
        <f ca="1">LN((RAND()^(-Results!$E$4))-1)</f>
        <v>-0.23561030043207484</v>
      </c>
      <c r="H364" s="6">
        <f t="shared" ca="1" si="112"/>
        <v>-0.37257866810186624</v>
      </c>
      <c r="I364" s="10">
        <f ca="1">SUMPRODUCT(J364:O364,Results!B$12:G$12)+Results!$E$5*H364</f>
        <v>-73.532755612647762</v>
      </c>
      <c r="J364" s="10">
        <f ca="1">SUMPRODUCT($A364:$F364,Results!$B$15:$G$15)</f>
        <v>-7.2807455077548502</v>
      </c>
      <c r="K364" s="10">
        <f ca="1">SUMPRODUCT($A364:$F364,Results!$B$16:$G$16)</f>
        <v>0.54722490994451278</v>
      </c>
      <c r="L364" s="10">
        <f ca="1">SUMPRODUCT($A364:$F364,Results!$B$17:$G$17)</f>
        <v>-15.721479937044959</v>
      </c>
      <c r="M364" s="10">
        <f ca="1">SUMPRODUCT($A364:$F364,Results!$B$18:$G$18)</f>
        <v>4.5187897892154769</v>
      </c>
      <c r="N364" s="10">
        <f ca="1">SUMPRODUCT($A364:$F364,Results!$B$19:$G$19)</f>
        <v>-18.352233755917457</v>
      </c>
      <c r="O364" s="10">
        <f ca="1">SUMPRODUCT($A364:$F364,Results!$B$20:$G$20)</f>
        <v>3.364390072553729</v>
      </c>
      <c r="P364" s="10" cm="1">
        <f t="array" aca="1" ref="P364" ca="1">SUMPRODUCT(J364:O364,TRANSPOSE(BL$20:BL$25))+$AD$20-$BL$27</f>
        <v>-70.843525876311645</v>
      </c>
      <c r="Q364" s="10" cm="1">
        <f t="array" aca="1" ref="Q364" ca="1">SUMPRODUCT(J364:O364,TRANSPOSE(ES$20:ES$25))+$AD$20-$ES$27</f>
        <v>-70.205541969574853</v>
      </c>
      <c r="R364" s="10">
        <f ca="1">I364-Results!$E$5*H364</f>
        <v>-72.042440940240297</v>
      </c>
      <c r="S364" s="10" cm="1">
        <f t="array" aca="1" ref="S364" ca="1">SUMPRODUCT(J364:O364,TRANSPOSE(AR$28:AR$33))+$AD$20-$AC$26</f>
        <v>-46.984419484230386</v>
      </c>
      <c r="T364" s="10">
        <f ca="1">SUMPRODUCT(J364:O364,Results!K$9:P$9)</f>
        <v>-70.506894836505879</v>
      </c>
      <c r="U364" s="10">
        <f ca="1">SUMPRODUCT(J364:O364,Results!K$9:P$9)+$AD$20-$AC$31</f>
        <v>-70.521770395017015</v>
      </c>
      <c r="V364" s="10">
        <f t="shared" ref="V364:V427" ca="1" si="125">I364-P364</f>
        <v>-2.6892297363361166</v>
      </c>
      <c r="W364" s="10">
        <f t="shared" ca="1" si="120"/>
        <v>-3.3272136430729091</v>
      </c>
      <c r="X364" s="10">
        <f t="shared" ca="1" si="121"/>
        <v>-1.4903146724074645</v>
      </c>
      <c r="Y364" s="10">
        <f t="shared" ca="1" si="122"/>
        <v>-26.548336128417375</v>
      </c>
      <c r="Z364" s="10">
        <f t="shared" ca="1" si="123"/>
        <v>-73.256084850944063</v>
      </c>
      <c r="AA364" s="10">
        <f t="shared" ca="1" si="124"/>
        <v>-3.010985217630747</v>
      </c>
    </row>
    <row r="365" spans="1:27">
      <c r="A365" s="6">
        <f ca="1">LN((RAND()^(-Results!$E$4))-1)</f>
        <v>0.28037168964076326</v>
      </c>
      <c r="B365" s="6">
        <f ca="1">LN((RAND()^(-Results!$E$4))-1)</f>
        <v>1.4195153880229234</v>
      </c>
      <c r="C365" s="6">
        <f ca="1">LN((RAND()^(-Results!$E$4))-1)</f>
        <v>-0.97030420553177588</v>
      </c>
      <c r="D365" s="6">
        <f ca="1">LN((RAND()^(-Results!$E$4))-1)</f>
        <v>0.46382982465293848</v>
      </c>
      <c r="E365" s="6">
        <f ca="1">LN((RAND()^(-Results!$E$4))-1)</f>
        <v>0.996312934934804</v>
      </c>
      <c r="F365" s="6">
        <f ca="1">LN((RAND()^(-Results!$E$4))-1)</f>
        <v>-1.4744199656458308</v>
      </c>
      <c r="G365" s="6">
        <f ca="1">LN((RAND()^(-Results!$E$4))-1)</f>
        <v>-0.44703042062879317</v>
      </c>
      <c r="H365" s="6">
        <f t="shared" ca="1" si="112"/>
        <v>-0.58399878829858465</v>
      </c>
      <c r="I365" s="10">
        <f ca="1">SUMPRODUCT(J365:O365,Results!B$12:G$12)+Results!$E$5*H365</f>
        <v>-32.419530072991783</v>
      </c>
      <c r="J365" s="10">
        <f ca="1">SUMPRODUCT($A365:$F365,Results!$B$15:$G$15)</f>
        <v>0.96427321723107617</v>
      </c>
      <c r="K365" s="10">
        <f ca="1">SUMPRODUCT($A365:$F365,Results!$B$16:$G$16)</f>
        <v>1.2129922310652481</v>
      </c>
      <c r="L365" s="10">
        <f ca="1">SUMPRODUCT($A365:$F365,Results!$B$17:$G$17)</f>
        <v>-5.0733612927216249</v>
      </c>
      <c r="M365" s="10">
        <f ca="1">SUMPRODUCT($A365:$F365,Results!$B$18:$G$18)</f>
        <v>0.36006919749630584</v>
      </c>
      <c r="N365" s="10">
        <f ca="1">SUMPRODUCT($A365:$F365,Results!$B$19:$G$19)</f>
        <v>-4.3714233411641921</v>
      </c>
      <c r="O365" s="10">
        <f ca="1">SUMPRODUCT($A365:$F365,Results!$B$20:$G$20)</f>
        <v>3.99411768878675</v>
      </c>
      <c r="P365" s="10" cm="1">
        <f t="array" aca="1" ref="P365" ca="1">SUMPRODUCT(J365:O365,TRANSPOSE(BL$20:BL$25))+$AD$20-$BL$27</f>
        <v>-28.58350192837511</v>
      </c>
      <c r="Q365" s="10" cm="1">
        <f t="array" aca="1" ref="Q365" ca="1">SUMPRODUCT(J365:O365,TRANSPOSE(ES$20:ES$25))+$AD$20-$ES$27</f>
        <v>-29.69605435431092</v>
      </c>
      <c r="R365" s="10">
        <f ca="1">I365-Results!$E$5*H365</f>
        <v>-30.083534919797444</v>
      </c>
      <c r="S365" s="10" cm="1">
        <f t="array" aca="1" ref="S365" ca="1">SUMPRODUCT(J365:O365,TRANSPOSE(AR$28:AR$33))+$AD$20-$AC$26</f>
        <v>-27.087437624629594</v>
      </c>
      <c r="T365" s="10">
        <f ca="1">SUMPRODUCT(J365:O365,Results!K$9:P$9)</f>
        <v>-29.99726582483791</v>
      </c>
      <c r="U365" s="10">
        <f ca="1">SUMPRODUCT(J365:O365,Results!K$9:P$9)+$AD$20-$AC$31</f>
        <v>-30.012141383349046</v>
      </c>
      <c r="V365" s="10">
        <f t="shared" ca="1" si="125"/>
        <v>-3.8360281446166731</v>
      </c>
      <c r="W365" s="10">
        <f t="shared" ca="1" si="120"/>
        <v>-2.7234757186808629</v>
      </c>
      <c r="X365" s="10">
        <f t="shared" ca="1" si="121"/>
        <v>-2.3359951531943395</v>
      </c>
      <c r="Y365" s="10">
        <f t="shared" ca="1" si="122"/>
        <v>-5.3320924483621894</v>
      </c>
      <c r="Z365" s="10">
        <f t="shared" ca="1" si="123"/>
        <v>-32.142859311288092</v>
      </c>
      <c r="AA365" s="10">
        <f t="shared" ca="1" si="124"/>
        <v>-2.4073886896427368</v>
      </c>
    </row>
    <row r="366" spans="1:27">
      <c r="A366" s="6">
        <f ca="1">LN((RAND()^(-Results!$E$4))-1)</f>
        <v>-1.9219990472089761</v>
      </c>
      <c r="B366" s="6">
        <f ca="1">LN((RAND()^(-Results!$E$4))-1)</f>
        <v>0.36856698726908416</v>
      </c>
      <c r="C366" s="6">
        <f ca="1">LN((RAND()^(-Results!$E$4))-1)</f>
        <v>2.169155590401032</v>
      </c>
      <c r="D366" s="6">
        <f ca="1">LN((RAND()^(-Results!$E$4))-1)</f>
        <v>-0.11209204365313072</v>
      </c>
      <c r="E366" s="6">
        <f ca="1">LN((RAND()^(-Results!$E$4))-1)</f>
        <v>2.4430383291662436</v>
      </c>
      <c r="F366" s="6">
        <f ca="1">LN((RAND()^(-Results!$E$4))-1)</f>
        <v>0.46850324403490717</v>
      </c>
      <c r="G366" s="6">
        <f ca="1">LN((RAND()^(-Results!$E$4))-1)</f>
        <v>0.83231154297434284</v>
      </c>
      <c r="H366" s="6">
        <f t="shared" ca="1" si="112"/>
        <v>0.69534317530455136</v>
      </c>
      <c r="I366" s="10">
        <f ca="1">SUMPRODUCT(J366:O366,Results!B$12:G$12)+Results!$E$5*H366</f>
        <v>1.6048149259173128</v>
      </c>
      <c r="J366" s="10">
        <f ca="1">SUMPRODUCT($A366:$F366,Results!$B$15:$G$15)</f>
        <v>-3.2188765189988571</v>
      </c>
      <c r="K366" s="10">
        <f ca="1">SUMPRODUCT($A366:$F366,Results!$B$16:$G$16)</f>
        <v>1.1458252297898301</v>
      </c>
      <c r="L366" s="10">
        <f ca="1">SUMPRODUCT($A366:$F366,Results!$B$17:$G$17)</f>
        <v>5.0941713264624591</v>
      </c>
      <c r="M366" s="10">
        <f ca="1">SUMPRODUCT($A366:$F366,Results!$B$18:$G$18)</f>
        <v>8.4109829699829461</v>
      </c>
      <c r="N366" s="10">
        <f ca="1">SUMPRODUCT($A366:$F366,Results!$B$19:$G$19)</f>
        <v>-14.387319623092003</v>
      </c>
      <c r="O366" s="10">
        <f ca="1">SUMPRODUCT($A366:$F366,Results!$B$20:$G$20)</f>
        <v>-2.3465648812263065</v>
      </c>
      <c r="P366" s="10" cm="1">
        <f t="array" aca="1" ref="P366" ca="1">SUMPRODUCT(J366:O366,TRANSPOSE(BL$20:BL$25))+$AD$20-$BL$27</f>
        <v>-0.42279448004661835</v>
      </c>
      <c r="Q366" s="10" cm="1">
        <f t="array" aca="1" ref="Q366" ca="1">SUMPRODUCT(J366:O366,TRANSPOSE(ES$20:ES$25))+$AD$20-$ES$27</f>
        <v>-0.59284140190994361</v>
      </c>
      <c r="R366" s="10">
        <f ca="1">I366-Results!$E$5*H366</f>
        <v>-1.1765577753008927</v>
      </c>
      <c r="S366" s="10" cm="1">
        <f t="array" aca="1" ref="S366" ca="1">SUMPRODUCT(J366:O366,TRANSPOSE(AR$28:AR$33))+$AD$20-$AC$26</f>
        <v>8.7195650438592693</v>
      </c>
      <c r="T366" s="10">
        <f ca="1">SUMPRODUCT(J366:O366,Results!K$9:P$9)</f>
        <v>-1.3363081983786511</v>
      </c>
      <c r="U366" s="10">
        <f ca="1">SUMPRODUCT(J366:O366,Results!K$9:P$9)+$AD$20-$AC$31</f>
        <v>-1.3511837568897866</v>
      </c>
      <c r="V366" s="10">
        <f t="shared" ca="1" si="125"/>
        <v>2.0276094059639309</v>
      </c>
      <c r="W366" s="10">
        <f t="shared" ca="1" si="120"/>
        <v>2.1976563278272563</v>
      </c>
      <c r="X366" s="10">
        <f t="shared" ca="1" si="121"/>
        <v>2.7813727012182055</v>
      </c>
      <c r="Y366" s="10">
        <f t="shared" ca="1" si="122"/>
        <v>-7.1147501179419566</v>
      </c>
      <c r="Z366" s="10">
        <f t="shared" ca="1" si="123"/>
        <v>1.8814856876210042</v>
      </c>
      <c r="AA366" s="10">
        <f t="shared" ca="1" si="124"/>
        <v>2.9559986828070994</v>
      </c>
    </row>
    <row r="367" spans="1:27">
      <c r="A367" s="6">
        <f ca="1">LN((RAND()^(-Results!$E$4))-1)</f>
        <v>-0.55399373733843627</v>
      </c>
      <c r="B367" s="6">
        <f ca="1">LN((RAND()^(-Results!$E$4))-1)</f>
        <v>-4.348581102587965</v>
      </c>
      <c r="C367" s="6">
        <f ca="1">LN((RAND()^(-Results!$E$4))-1)</f>
        <v>1.495150188321458</v>
      </c>
      <c r="D367" s="6">
        <f ca="1">LN((RAND()^(-Results!$E$4))-1)</f>
        <v>0.3707930954907192</v>
      </c>
      <c r="E367" s="6">
        <f ca="1">LN((RAND()^(-Results!$E$4))-1)</f>
        <v>1.9945957644354981</v>
      </c>
      <c r="F367" s="6">
        <f ca="1">LN((RAND()^(-Results!$E$4))-1)</f>
        <v>0.96094021220091885</v>
      </c>
      <c r="G367" s="6">
        <f ca="1">LN((RAND()^(-Results!$E$4))-1)</f>
        <v>-1.0567290377030378</v>
      </c>
      <c r="H367" s="6">
        <f t="shared" ca="1" si="112"/>
        <v>-1.1936974053728293</v>
      </c>
      <c r="I367" s="10">
        <f ca="1">SUMPRODUCT(J367:O367,Results!B$12:G$12)+Results!$E$5*H367</f>
        <v>-21.513165373518163</v>
      </c>
      <c r="J367" s="10">
        <f ca="1">SUMPRODUCT($A367:$F367,Results!$B$15:$G$15)</f>
        <v>-2.7031597438576895</v>
      </c>
      <c r="K367" s="10">
        <f ca="1">SUMPRODUCT($A367:$F367,Results!$B$16:$G$16)</f>
        <v>-5.4038858031982278</v>
      </c>
      <c r="L367" s="10">
        <f ca="1">SUMPRODUCT($A367:$F367,Results!$B$17:$G$17)</f>
        <v>-2.0087057776278359</v>
      </c>
      <c r="M367" s="10">
        <f ca="1">SUMPRODUCT($A367:$F367,Results!$B$18:$G$18)</f>
        <v>7.6344283087991363</v>
      </c>
      <c r="N367" s="10">
        <f ca="1">SUMPRODUCT($A367:$F367,Results!$B$19:$G$19)</f>
        <v>-13.454906245959481</v>
      </c>
      <c r="O367" s="10">
        <f ca="1">SUMPRODUCT($A367:$F367,Results!$B$20:$G$20)</f>
        <v>-6.4884954322317485</v>
      </c>
      <c r="P367" s="10" cm="1">
        <f t="array" aca="1" ref="P367" ca="1">SUMPRODUCT(J367:O367,TRANSPOSE(BL$20:BL$25))+$AD$20-$BL$27</f>
        <v>-18.018348625560694</v>
      </c>
      <c r="Q367" s="10" cm="1">
        <f t="array" aca="1" ref="Q367" ca="1">SUMPRODUCT(J367:O367,TRANSPOSE(ES$20:ES$25))+$AD$20-$ES$27</f>
        <v>-16.491553797175236</v>
      </c>
      <c r="R367" s="10">
        <f ca="1">I367-Results!$E$5*H367</f>
        <v>-16.738375752026847</v>
      </c>
      <c r="S367" s="10" cm="1">
        <f t="array" aca="1" ref="S367" ca="1">SUMPRODUCT(J367:O367,TRANSPOSE(AR$28:AR$33))+$AD$20-$AC$26</f>
        <v>14.710950788377835</v>
      </c>
      <c r="T367" s="10">
        <f ca="1">SUMPRODUCT(J367:O367,Results!K$9:P$9)</f>
        <v>-16.307150464025923</v>
      </c>
      <c r="U367" s="10">
        <f ca="1">SUMPRODUCT(J367:O367,Results!K$9:P$9)+$AD$20-$AC$31</f>
        <v>-16.322026022537059</v>
      </c>
      <c r="V367" s="10">
        <f t="shared" ca="1" si="125"/>
        <v>-3.4948167479574686</v>
      </c>
      <c r="W367" s="10">
        <f t="shared" ca="1" si="120"/>
        <v>-5.0216115763429272</v>
      </c>
      <c r="X367" s="10">
        <f t="shared" ca="1" si="121"/>
        <v>-4.7747896214913155</v>
      </c>
      <c r="Y367" s="10">
        <f t="shared" ca="1" si="122"/>
        <v>-36.224116161895999</v>
      </c>
      <c r="Z367" s="10">
        <f t="shared" ca="1" si="123"/>
        <v>-21.236494611814472</v>
      </c>
      <c r="AA367" s="10">
        <f t="shared" ca="1" si="124"/>
        <v>-5.1911393509811035</v>
      </c>
    </row>
    <row r="368" spans="1:27">
      <c r="A368" s="6">
        <f ca="1">LN((RAND()^(-Results!$E$4))-1)</f>
        <v>-0.42881615060726236</v>
      </c>
      <c r="B368" s="6">
        <f ca="1">LN((RAND()^(-Results!$E$4))-1)</f>
        <v>1.1935163417863697</v>
      </c>
      <c r="C368" s="6">
        <f ca="1">LN((RAND()^(-Results!$E$4))-1)</f>
        <v>-0.43256370540858136</v>
      </c>
      <c r="D368" s="6">
        <f ca="1">LN((RAND()^(-Results!$E$4))-1)</f>
        <v>-1.8863941544567451</v>
      </c>
      <c r="E368" s="6">
        <f ca="1">LN((RAND()^(-Results!$E$4))-1)</f>
        <v>0.16528174828471598</v>
      </c>
      <c r="F368" s="6">
        <f ca="1">LN((RAND()^(-Results!$E$4))-1)</f>
        <v>-4.6513961872357505</v>
      </c>
      <c r="G368" s="6">
        <f ca="1">LN((RAND()^(-Results!$E$4))-1)</f>
        <v>-2.2669107909905635</v>
      </c>
      <c r="H368" s="6">
        <f t="shared" ca="1" si="112"/>
        <v>-2.403879158660355</v>
      </c>
      <c r="I368" s="10">
        <f ca="1">SUMPRODUCT(J368:O368,Results!B$12:G$12)+Results!$E$5*H368</f>
        <v>15.248960315765252</v>
      </c>
      <c r="J368" s="10">
        <f ca="1">SUMPRODUCT($A368:$F368,Results!$B$15:$G$15)</f>
        <v>-3.4552685100807272</v>
      </c>
      <c r="K368" s="10">
        <f ca="1">SUMPRODUCT($A368:$F368,Results!$B$16:$G$16)</f>
        <v>-7.6103590721711045</v>
      </c>
      <c r="L368" s="10">
        <f ca="1">SUMPRODUCT($A368:$F368,Results!$B$17:$G$17)</f>
        <v>5.4321571954243391</v>
      </c>
      <c r="M368" s="10">
        <f ca="1">SUMPRODUCT($A368:$F368,Results!$B$18:$G$18)</f>
        <v>4.5206104243791154</v>
      </c>
      <c r="N368" s="10">
        <f ca="1">SUMPRODUCT($A368:$F368,Results!$B$19:$G$19)</f>
        <v>2.4893887420644307</v>
      </c>
      <c r="O368" s="10">
        <f ca="1">SUMPRODUCT($A368:$F368,Results!$B$20:$G$20)</f>
        <v>-2.8010351350515199</v>
      </c>
      <c r="P368" s="10" cm="1">
        <f t="array" aca="1" ref="P368" ca="1">SUMPRODUCT(J368:O368,TRANSPOSE(BL$20:BL$25))+$AD$20-$BL$27</f>
        <v>27.318130564250215</v>
      </c>
      <c r="Q368" s="10" cm="1">
        <f t="array" aca="1" ref="Q368" ca="1">SUMPRODUCT(J368:O368,TRANSPOSE(ES$20:ES$25))+$AD$20-$ES$27</f>
        <v>25.022216267367071</v>
      </c>
      <c r="R368" s="10">
        <f ca="1">I368-Results!$E$5*H368</f>
        <v>24.864476950406672</v>
      </c>
      <c r="S368" s="10" cm="1">
        <f t="array" aca="1" ref="S368" ca="1">SUMPRODUCT(J368:O368,TRANSPOSE(AR$28:AR$33))+$AD$20-$AC$26</f>
        <v>37.921966322821909</v>
      </c>
      <c r="T368" s="10">
        <f ca="1">SUMPRODUCT(J368:O368,Results!K$9:P$9)</f>
        <v>24.287815069778645</v>
      </c>
      <c r="U368" s="10">
        <f ca="1">SUMPRODUCT(J368:O368,Results!K$9:P$9)+$AD$20-$AC$31</f>
        <v>24.272939511267509</v>
      </c>
      <c r="V368" s="10">
        <f t="shared" ca="1" si="125"/>
        <v>-12.069170248484962</v>
      </c>
      <c r="W368" s="10">
        <f t="shared" ca="1" si="120"/>
        <v>-9.7732559516018185</v>
      </c>
      <c r="X368" s="10">
        <f t="shared" ca="1" si="121"/>
        <v>-9.6155166346414198</v>
      </c>
      <c r="Y368" s="10">
        <f t="shared" ca="1" si="122"/>
        <v>-22.673006007056657</v>
      </c>
      <c r="Z368" s="10">
        <f t="shared" ca="1" si="123"/>
        <v>15.525631077468944</v>
      </c>
      <c r="AA368" s="10">
        <f t="shared" ca="1" si="124"/>
        <v>-9.0239791955022568</v>
      </c>
    </row>
    <row r="369" spans="1:27">
      <c r="A369" s="6">
        <f ca="1">LN((RAND()^(-Results!$E$4))-1)</f>
        <v>-0.14089804590118968</v>
      </c>
      <c r="B369" s="6">
        <f ca="1">LN((RAND()^(-Results!$E$4))-1)</f>
        <v>2.3503904413419789</v>
      </c>
      <c r="C369" s="6">
        <f ca="1">LN((RAND()^(-Results!$E$4))-1)</f>
        <v>-7.2153944752253341E-2</v>
      </c>
      <c r="D369" s="6">
        <f ca="1">LN((RAND()^(-Results!$E$4))-1)</f>
        <v>0.49068515081852404</v>
      </c>
      <c r="E369" s="6">
        <f ca="1">LN((RAND()^(-Results!$E$4))-1)</f>
        <v>0.89188758870572382</v>
      </c>
      <c r="F369" s="6">
        <f ca="1">LN((RAND()^(-Results!$E$4))-1)</f>
        <v>-0.51325090317285404</v>
      </c>
      <c r="G369" s="6">
        <f ca="1">LN((RAND()^(-Results!$E$4))-1)</f>
        <v>-0.56895732754621808</v>
      </c>
      <c r="H369" s="6">
        <f t="shared" ca="1" si="112"/>
        <v>-0.70592569521600956</v>
      </c>
      <c r="I369" s="10">
        <f ca="1">SUMPRODUCT(J369:O369,Results!B$12:G$12)+Results!$E$5*H369</f>
        <v>-23.711122930759981</v>
      </c>
      <c r="J369" s="10">
        <f ca="1">SUMPRODUCT($A369:$F369,Results!$B$15:$G$15)</f>
        <v>1.9532263682515891</v>
      </c>
      <c r="K369" s="10">
        <f ca="1">SUMPRODUCT($A369:$F369,Results!$B$16:$G$16)</f>
        <v>4.1130839903826244</v>
      </c>
      <c r="L369" s="10">
        <f ca="1">SUMPRODUCT($A369:$F369,Results!$B$17:$G$17)</f>
        <v>-1.8162617924652364</v>
      </c>
      <c r="M369" s="10">
        <f ca="1">SUMPRODUCT($A369:$F369,Results!$B$18:$G$18)</f>
        <v>-0.13075312783537235</v>
      </c>
      <c r="N369" s="10">
        <f ca="1">SUMPRODUCT($A369:$F369,Results!$B$19:$G$19)</f>
        <v>-4.1343475665655731</v>
      </c>
      <c r="O369" s="10">
        <f ca="1">SUMPRODUCT($A369:$F369,Results!$B$20:$G$20)</f>
        <v>4.3852057114582061</v>
      </c>
      <c r="P369" s="10" cm="1">
        <f t="array" aca="1" ref="P369" ca="1">SUMPRODUCT(J369:O369,TRANSPOSE(BL$20:BL$25))+$AD$20-$BL$27</f>
        <v>-19.591708193570369</v>
      </c>
      <c r="Q369" s="10" cm="1">
        <f t="array" aca="1" ref="Q369" ca="1">SUMPRODUCT(J369:O369,TRANSPOSE(ES$20:ES$25))+$AD$20-$ES$27</f>
        <v>-20.568006165595854</v>
      </c>
      <c r="R369" s="10">
        <f ca="1">I369-Results!$E$5*H369</f>
        <v>-20.887420149895942</v>
      </c>
      <c r="S369" s="10" cm="1">
        <f t="array" aca="1" ref="S369" ca="1">SUMPRODUCT(J369:O369,TRANSPOSE(AR$28:AR$33))+$AD$20-$AC$26</f>
        <v>-27.086885855386342</v>
      </c>
      <c r="T369" s="10">
        <f ca="1">SUMPRODUCT(J369:O369,Results!K$9:P$9)</f>
        <v>-20.993905822919032</v>
      </c>
      <c r="U369" s="10">
        <f ca="1">SUMPRODUCT(J369:O369,Results!K$9:P$9)+$AD$20-$AC$31</f>
        <v>-21.008781381430168</v>
      </c>
      <c r="V369" s="10">
        <f t="shared" ca="1" si="125"/>
        <v>-4.1194147371896115</v>
      </c>
      <c r="W369" s="10">
        <f t="shared" ca="1" si="120"/>
        <v>-3.1431167651641267</v>
      </c>
      <c r="X369" s="10">
        <f t="shared" ca="1" si="121"/>
        <v>-2.8237027808640391</v>
      </c>
      <c r="Y369" s="10">
        <f t="shared" ca="1" si="122"/>
        <v>3.3757629246263612</v>
      </c>
      <c r="Z369" s="10">
        <f t="shared" ca="1" si="123"/>
        <v>-23.434452169056289</v>
      </c>
      <c r="AA369" s="10">
        <f t="shared" ca="1" si="124"/>
        <v>-2.7023415493298124</v>
      </c>
    </row>
    <row r="370" spans="1:27">
      <c r="A370" s="6">
        <f ca="1">LN((RAND()^(-Results!$E$4))-1)</f>
        <v>3.4928951971357018</v>
      </c>
      <c r="B370" s="6">
        <f ca="1">LN((RAND()^(-Results!$E$4))-1)</f>
        <v>-0.63932935465011331</v>
      </c>
      <c r="C370" s="6">
        <f ca="1">LN((RAND()^(-Results!$E$4))-1)</f>
        <v>0.952544689489501</v>
      </c>
      <c r="D370" s="6">
        <f ca="1">LN((RAND()^(-Results!$E$4))-1)</f>
        <v>1.6969390682413916</v>
      </c>
      <c r="E370" s="6">
        <f ca="1">LN((RAND()^(-Results!$E$4))-1)</f>
        <v>0.48449494880777355</v>
      </c>
      <c r="F370" s="6">
        <f ca="1">LN((RAND()^(-Results!$E$4))-1)</f>
        <v>-1.1108388835992857</v>
      </c>
      <c r="G370" s="6">
        <f ca="1">LN((RAND()^(-Results!$E$4))-1)</f>
        <v>3.0593931721933769</v>
      </c>
      <c r="H370" s="6">
        <f t="shared" ca="1" si="112"/>
        <v>2.9224248045235854</v>
      </c>
      <c r="I370" s="10">
        <f ca="1">SUMPRODUCT(J370:O370,Results!B$12:G$12)+Results!$E$5*H370</f>
        <v>-61.100335964217997</v>
      </c>
      <c r="J370" s="10">
        <f ca="1">SUMPRODUCT($A370:$F370,Results!$B$15:$G$15)</f>
        <v>17.432573049714197</v>
      </c>
      <c r="K370" s="10">
        <f ca="1">SUMPRODUCT($A370:$F370,Results!$B$16:$G$16)</f>
        <v>2.8619552749293398E-2</v>
      </c>
      <c r="L370" s="10">
        <f ca="1">SUMPRODUCT($A370:$F370,Results!$B$17:$G$17)</f>
        <v>-12.816092815083598</v>
      </c>
      <c r="M370" s="10">
        <f ca="1">SUMPRODUCT($A370:$F370,Results!$B$18:$G$18)</f>
        <v>-6.4587481842957386</v>
      </c>
      <c r="N370" s="10">
        <f ca="1">SUMPRODUCT($A370:$F370,Results!$B$19:$G$19)</f>
        <v>-1.5570837387319432</v>
      </c>
      <c r="O370" s="10">
        <f ca="1">SUMPRODUCT($A370:$F370,Results!$B$20:$G$20)</f>
        <v>4.0186894306037626</v>
      </c>
      <c r="P370" s="10" cm="1">
        <f t="array" aca="1" ref="P370" ca="1">SUMPRODUCT(J370:O370,TRANSPOSE(BL$20:BL$25))+$AD$20-$BL$27</f>
        <v>-73.428606778237409</v>
      </c>
      <c r="Q370" s="10" cm="1">
        <f t="array" aca="1" ref="Q370" ca="1">SUMPRODUCT(J370:O370,TRANSPOSE(ES$20:ES$25))+$AD$20-$ES$27</f>
        <v>-73.327225935747308</v>
      </c>
      <c r="R370" s="10">
        <f ca="1">I370-Results!$E$5*H370</f>
        <v>-72.790035182312337</v>
      </c>
      <c r="S370" s="10" cm="1">
        <f t="array" aca="1" ref="S370" ca="1">SUMPRODUCT(J370:O370,TRANSPOSE(AR$28:AR$33))+$AD$20-$AC$26</f>
        <v>-61.521730563331431</v>
      </c>
      <c r="T370" s="10">
        <f ca="1">SUMPRODUCT(J370:O370,Results!K$9:P$9)</f>
        <v>-72.956545901775556</v>
      </c>
      <c r="U370" s="10">
        <f ca="1">SUMPRODUCT(J370:O370,Results!K$9:P$9)+$AD$20-$AC$31</f>
        <v>-72.971421460286692</v>
      </c>
      <c r="V370" s="10">
        <f t="shared" ca="1" si="125"/>
        <v>12.328270814019412</v>
      </c>
      <c r="W370" s="10">
        <f t="shared" ca="1" si="120"/>
        <v>12.22688997152931</v>
      </c>
      <c r="X370" s="10">
        <f t="shared" ca="1" si="121"/>
        <v>11.68969921809434</v>
      </c>
      <c r="Y370" s="10">
        <f t="shared" ca="1" si="122"/>
        <v>0.4213945991134338</v>
      </c>
      <c r="Z370" s="10">
        <f t="shared" ca="1" si="123"/>
        <v>-60.823665202514306</v>
      </c>
      <c r="AA370" s="10">
        <f t="shared" ca="1" si="124"/>
        <v>11.871085496068694</v>
      </c>
    </row>
    <row r="371" spans="1:27">
      <c r="A371" s="6">
        <f ca="1">LN((RAND()^(-Results!$E$4))-1)</f>
        <v>2.4373217001164136</v>
      </c>
      <c r="B371" s="6">
        <f ca="1">LN((RAND()^(-Results!$E$4))-1)</f>
        <v>0.63764661626072183</v>
      </c>
      <c r="C371" s="6">
        <f ca="1">LN((RAND()^(-Results!$E$4))-1)</f>
        <v>2.2520289793854227</v>
      </c>
      <c r="D371" s="6">
        <f ca="1">LN((RAND()^(-Results!$E$4))-1)</f>
        <v>1.5642331617539731</v>
      </c>
      <c r="E371" s="6">
        <f ca="1">LN((RAND()^(-Results!$E$4))-1)</f>
        <v>0.32153045376762812</v>
      </c>
      <c r="F371" s="6">
        <f ca="1">LN((RAND()^(-Results!$E$4))-1)</f>
        <v>4.0485159318601349</v>
      </c>
      <c r="G371" s="6">
        <f ca="1">LN((RAND()^(-Results!$E$4))-1)</f>
        <v>0.66451837869501262</v>
      </c>
      <c r="H371" s="6">
        <f t="shared" ca="1" si="112"/>
        <v>0.52755001102522114</v>
      </c>
      <c r="I371" s="10">
        <f ca="1">SUMPRODUCT(J371:O371,Results!B$12:G$12)+Results!$E$5*H371</f>
        <v>-44.301547316506138</v>
      </c>
      <c r="J371" s="10">
        <f ca="1">SUMPRODUCT($A371:$F371,Results!$B$15:$G$15)</f>
        <v>15.335989728562652</v>
      </c>
      <c r="K371" s="10">
        <f ca="1">SUMPRODUCT($A371:$F371,Results!$B$16:$G$16)</f>
        <v>10.046390695522879</v>
      </c>
      <c r="L371" s="10">
        <f ca="1">SUMPRODUCT($A371:$F371,Results!$B$17:$G$17)</f>
        <v>-5.7825413415342872</v>
      </c>
      <c r="M371" s="10">
        <f ca="1">SUMPRODUCT($A371:$F371,Results!$B$18:$G$18)</f>
        <v>-7.0207046641487203</v>
      </c>
      <c r="N371" s="10">
        <f ca="1">SUMPRODUCT($A371:$F371,Results!$B$19:$G$19)</f>
        <v>-2.9641348872057902</v>
      </c>
      <c r="O371" s="10">
        <f ca="1">SUMPRODUCT($A371:$F371,Results!$B$20:$G$20)</f>
        <v>4.8504338663719411</v>
      </c>
      <c r="P371" s="10" cm="1">
        <f t="array" aca="1" ref="P371" ca="1">SUMPRODUCT(J371:O371,TRANSPOSE(BL$20:BL$25))+$AD$20-$BL$27</f>
        <v>-49.476522865135557</v>
      </c>
      <c r="Q371" s="10" cm="1">
        <f t="array" aca="1" ref="Q371" ca="1">SUMPRODUCT(J371:O371,TRANSPOSE(ES$20:ES$25))+$AD$20-$ES$27</f>
        <v>-47.571758864803499</v>
      </c>
      <c r="R371" s="10">
        <f ca="1">I371-Results!$E$5*H371</f>
        <v>-46.411747360607023</v>
      </c>
      <c r="S371" s="10" cm="1">
        <f t="array" aca="1" ref="S371" ca="1">SUMPRODUCT(J371:O371,TRANSPOSE(AR$28:AR$33))+$AD$20-$AC$26</f>
        <v>-63.241819229982148</v>
      </c>
      <c r="T371" s="10">
        <f ca="1">SUMPRODUCT(J371:O371,Results!K$9:P$9)</f>
        <v>-46.582910175011541</v>
      </c>
      <c r="U371" s="10">
        <f ca="1">SUMPRODUCT(J371:O371,Results!K$9:P$9)+$AD$20-$AC$31</f>
        <v>-46.597785733522677</v>
      </c>
      <c r="V371" s="10">
        <f t="shared" ca="1" si="125"/>
        <v>5.1749755486294191</v>
      </c>
      <c r="W371" s="10">
        <f t="shared" ca="1" si="120"/>
        <v>3.270211548297361</v>
      </c>
      <c r="X371" s="10">
        <f t="shared" ca="1" si="121"/>
        <v>2.1102000441008855</v>
      </c>
      <c r="Y371" s="10">
        <f t="shared" ca="1" si="122"/>
        <v>18.94027191347601</v>
      </c>
      <c r="Z371" s="10">
        <f t="shared" ca="1" si="123"/>
        <v>-44.024876554802447</v>
      </c>
      <c r="AA371" s="10">
        <f t="shared" ca="1" si="124"/>
        <v>2.2962384170165393</v>
      </c>
    </row>
    <row r="372" spans="1:27">
      <c r="A372" s="6">
        <f ca="1">LN((RAND()^(-Results!$E$4))-1)</f>
        <v>2.8616031306611971</v>
      </c>
      <c r="B372" s="6">
        <f ca="1">LN((RAND()^(-Results!$E$4))-1)</f>
        <v>-0.16865181017218825</v>
      </c>
      <c r="C372" s="6">
        <f ca="1">LN((RAND()^(-Results!$E$4))-1)</f>
        <v>1.260263825211642</v>
      </c>
      <c r="D372" s="6">
        <f ca="1">LN((RAND()^(-Results!$E$4))-1)</f>
        <v>-1.4397123068677851</v>
      </c>
      <c r="E372" s="6">
        <f ca="1">LN((RAND()^(-Results!$E$4))-1)</f>
        <v>2.0338513722127334</v>
      </c>
      <c r="F372" s="6">
        <f ca="1">LN((RAND()^(-Results!$E$4))-1)</f>
        <v>4.0427580262899605</v>
      </c>
      <c r="G372" s="6">
        <f ca="1">LN((RAND()^(-Results!$E$4))-1)</f>
        <v>-0.6264769500104943</v>
      </c>
      <c r="H372" s="6">
        <f t="shared" ca="1" si="112"/>
        <v>-0.76344531768028578</v>
      </c>
      <c r="I372" s="10">
        <f ca="1">SUMPRODUCT(J372:O372,Results!B$12:G$12)+Results!$E$5*H372</f>
        <v>-31.485274408912353</v>
      </c>
      <c r="J372" s="10">
        <f ca="1">SUMPRODUCT($A372:$F372,Results!$B$15:$G$15)</f>
        <v>7.0215907416748351</v>
      </c>
      <c r="K372" s="10">
        <f ca="1">SUMPRODUCT($A372:$F372,Results!$B$16:$G$16)</f>
        <v>6.5269664885504746</v>
      </c>
      <c r="L372" s="10">
        <f ca="1">SUMPRODUCT($A372:$F372,Results!$B$17:$G$17)</f>
        <v>-2.0881979023341426</v>
      </c>
      <c r="M372" s="10">
        <f ca="1">SUMPRODUCT($A372:$F372,Results!$B$18:$G$18)</f>
        <v>2.0162018497938048</v>
      </c>
      <c r="N372" s="10">
        <f ca="1">SUMPRODUCT($A372:$F372,Results!$B$19:$G$19)</f>
        <v>-10.556786325840211</v>
      </c>
      <c r="O372" s="10">
        <f ca="1">SUMPRODUCT($A372:$F372,Results!$B$20:$G$20)</f>
        <v>0.35624404942292442</v>
      </c>
      <c r="P372" s="10" cm="1">
        <f t="array" aca="1" ref="P372" ca="1">SUMPRODUCT(J372:O372,TRANSPOSE(BL$20:BL$25))+$AD$20-$BL$27</f>
        <v>-33.031651718853219</v>
      </c>
      <c r="Q372" s="10" cm="1">
        <f t="array" aca="1" ref="Q372" ca="1">SUMPRODUCT(J372:O372,TRANSPOSE(ES$20:ES$25))+$AD$20-$ES$27</f>
        <v>-30.738250161799137</v>
      </c>
      <c r="R372" s="10">
        <f ca="1">I372-Results!$E$5*H372</f>
        <v>-28.431493138191211</v>
      </c>
      <c r="S372" s="10" cm="1">
        <f t="array" aca="1" ref="S372" ca="1">SUMPRODUCT(J372:O372,TRANSPOSE(AR$28:AR$33))+$AD$20-$AC$26</f>
        <v>-31.80050216588883</v>
      </c>
      <c r="T372" s="10">
        <f ca="1">SUMPRODUCT(J372:O372,Results!K$9:P$9)</f>
        <v>-28.627442205343296</v>
      </c>
      <c r="U372" s="10">
        <f ca="1">SUMPRODUCT(J372:O372,Results!K$9:P$9)+$AD$20-$AC$31</f>
        <v>-28.642317763854432</v>
      </c>
      <c r="V372" s="10">
        <f t="shared" ca="1" si="125"/>
        <v>1.5463773099408655</v>
      </c>
      <c r="W372" s="10">
        <f t="shared" ca="1" si="120"/>
        <v>-0.74702424711321669</v>
      </c>
      <c r="X372" s="10">
        <f t="shared" ca="1" si="121"/>
        <v>-3.0537812707211422</v>
      </c>
      <c r="Y372" s="10">
        <f t="shared" ca="1" si="122"/>
        <v>0.31522775697647631</v>
      </c>
      <c r="Z372" s="10">
        <f t="shared" ca="1" si="123"/>
        <v>-31.208603647208662</v>
      </c>
      <c r="AA372" s="10">
        <f t="shared" ca="1" si="124"/>
        <v>-2.8429566450579209</v>
      </c>
    </row>
    <row r="373" spans="1:27">
      <c r="A373" s="6">
        <f ca="1">LN((RAND()^(-Results!$E$4))-1)</f>
        <v>-2.0151964042601902</v>
      </c>
      <c r="B373" s="6">
        <f ca="1">LN((RAND()^(-Results!$E$4))-1)</f>
        <v>-1.0195856936233889</v>
      </c>
      <c r="C373" s="6">
        <f ca="1">LN((RAND()^(-Results!$E$4))-1)</f>
        <v>0.97977138873933622</v>
      </c>
      <c r="D373" s="6">
        <f ca="1">LN((RAND()^(-Results!$E$4))-1)</f>
        <v>1.3617920154242047</v>
      </c>
      <c r="E373" s="6">
        <f ca="1">LN((RAND()^(-Results!$E$4))-1)</f>
        <v>0.76356656108016763</v>
      </c>
      <c r="F373" s="6">
        <f ca="1">LN((RAND()^(-Results!$E$4))-1)</f>
        <v>-6.6121423100650112E-2</v>
      </c>
      <c r="G373" s="6">
        <f ca="1">LN((RAND()^(-Results!$E$4))-1)</f>
        <v>-3.1115621225853114</v>
      </c>
      <c r="H373" s="6">
        <f t="shared" ca="1" si="112"/>
        <v>-3.2485304902551029</v>
      </c>
      <c r="I373" s="10">
        <f ca="1">SUMPRODUCT(J373:O373,Results!B$12:G$12)+Results!$E$5*H373</f>
        <v>-17.603467068720406</v>
      </c>
      <c r="J373" s="10">
        <f ca="1">SUMPRODUCT($A373:$F373,Results!$B$15:$G$15)</f>
        <v>-3.2529561783665324</v>
      </c>
      <c r="K373" s="10">
        <f ca="1">SUMPRODUCT($A373:$F373,Results!$B$16:$G$16)</f>
        <v>-1.1207061824606928</v>
      </c>
      <c r="L373" s="10">
        <f ca="1">SUMPRODUCT($A373:$F373,Results!$B$17:$G$17)</f>
        <v>0.4129837311039683</v>
      </c>
      <c r="M373" s="10">
        <f ca="1">SUMPRODUCT($A373:$F373,Results!$B$18:$G$18)</f>
        <v>3.2131954884347738</v>
      </c>
      <c r="N373" s="10">
        <f ca="1">SUMPRODUCT($A373:$F373,Results!$B$19:$G$19)</f>
        <v>-6.4217555326431537</v>
      </c>
      <c r="O373" s="10">
        <f ca="1">SUMPRODUCT($A373:$F373,Results!$B$20:$G$20)</f>
        <v>-1.462855379894257</v>
      </c>
      <c r="P373" s="10" cm="1">
        <f t="array" aca="1" ref="P373" ca="1">SUMPRODUCT(J373:O373,TRANSPOSE(BL$20:BL$25))+$AD$20-$BL$27</f>
        <v>-3.2368626893302439</v>
      </c>
      <c r="Q373" s="10" cm="1">
        <f t="array" aca="1" ref="Q373" ca="1">SUMPRODUCT(J373:O373,TRANSPOSE(ES$20:ES$25))+$AD$20-$ES$27</f>
        <v>-3.346754398304141</v>
      </c>
      <c r="R373" s="10">
        <f ca="1">I373-Results!$E$5*H373</f>
        <v>-4.6093451076999941</v>
      </c>
      <c r="S373" s="10" cm="1">
        <f t="array" aca="1" ref="S373" ca="1">SUMPRODUCT(J373:O373,TRANSPOSE(AR$28:AR$33))+$AD$20-$AC$26</f>
        <v>5.5555330969997101</v>
      </c>
      <c r="T373" s="10">
        <f ca="1">SUMPRODUCT(J373:O373,Results!K$9:P$9)</f>
        <v>-4.335785003435694</v>
      </c>
      <c r="U373" s="10">
        <f ca="1">SUMPRODUCT(J373:O373,Results!K$9:P$9)+$AD$20-$AC$31</f>
        <v>-4.350660561946829</v>
      </c>
      <c r="V373" s="10">
        <f t="shared" ca="1" si="125"/>
        <v>-14.366604379390161</v>
      </c>
      <c r="W373" s="10">
        <f t="shared" ca="1" si="120"/>
        <v>-14.256712670416265</v>
      </c>
      <c r="X373" s="10">
        <f t="shared" ca="1" si="121"/>
        <v>-12.994121961020412</v>
      </c>
      <c r="Y373" s="10">
        <f t="shared" ca="1" si="122"/>
        <v>-23.159000165720116</v>
      </c>
      <c r="Z373" s="10">
        <f t="shared" ca="1" si="123"/>
        <v>-17.326796307016714</v>
      </c>
      <c r="AA373" s="10">
        <f t="shared" ca="1" si="124"/>
        <v>-13.252806506773577</v>
      </c>
    </row>
    <row r="374" spans="1:27">
      <c r="A374" s="6">
        <f ca="1">LN((RAND()^(-Results!$E$4))-1)</f>
        <v>-0.31546812937239593</v>
      </c>
      <c r="B374" s="6">
        <f ca="1">LN((RAND()^(-Results!$E$4))-1)</f>
        <v>1.3769794457227245</v>
      </c>
      <c r="C374" s="6">
        <f ca="1">LN((RAND()^(-Results!$E$4))-1)</f>
        <v>1.5898706698474907</v>
      </c>
      <c r="D374" s="6">
        <f ca="1">LN((RAND()^(-Results!$E$4))-1)</f>
        <v>-2.1716158891180126</v>
      </c>
      <c r="E374" s="6">
        <f ca="1">LN((RAND()^(-Results!$E$4))-1)</f>
        <v>0.71154378283310005</v>
      </c>
      <c r="F374" s="6">
        <f ca="1">LN((RAND()^(-Results!$E$4))-1)</f>
        <v>0.81352628696078222</v>
      </c>
      <c r="G374" s="6">
        <f ca="1">LN((RAND()^(-Results!$E$4))-1)</f>
        <v>2.6547017707256679</v>
      </c>
      <c r="H374" s="6">
        <f t="shared" ca="1" si="112"/>
        <v>2.5177334030558765</v>
      </c>
      <c r="I374" s="10">
        <f ca="1">SUMPRODUCT(J374:O374,Results!B$12:G$12)+Results!$E$5*H374</f>
        <v>44.050061124936143</v>
      </c>
      <c r="J374" s="10">
        <f ca="1">SUMPRODUCT($A374:$F374,Results!$B$15:$G$15)</f>
        <v>-1.524582578840223</v>
      </c>
      <c r="K374" s="10">
        <f ca="1">SUMPRODUCT($A374:$F374,Results!$B$16:$G$16)</f>
        <v>1.3817943792290819</v>
      </c>
      <c r="L374" s="10">
        <f ca="1">SUMPRODUCT($A374:$F374,Results!$B$17:$G$17)</f>
        <v>10.07925677143824</v>
      </c>
      <c r="M374" s="10">
        <f ca="1">SUMPRODUCT($A374:$F374,Results!$B$18:$G$18)</f>
        <v>4.7750452193896571</v>
      </c>
      <c r="N374" s="10">
        <f ca="1">SUMPRODUCT($A374:$F374,Results!$B$19:$G$19)</f>
        <v>-2.6210119841594803</v>
      </c>
      <c r="O374" s="10">
        <f ca="1">SUMPRODUCT($A374:$F374,Results!$B$20:$G$20)</f>
        <v>-3.1515847882234875</v>
      </c>
      <c r="P374" s="10" cm="1">
        <f t="array" aca="1" ref="P374" ca="1">SUMPRODUCT(J374:O374,TRANSPOSE(BL$20:BL$25))+$AD$20-$BL$27</f>
        <v>32.852364930380283</v>
      </c>
      <c r="Q374" s="10" cm="1">
        <f t="array" aca="1" ref="Q374" ca="1">SUMPRODUCT(J374:O374,TRANSPOSE(ES$20:ES$25))+$AD$20-$ES$27</f>
        <v>32.979923217205226</v>
      </c>
      <c r="R374" s="10">
        <f ca="1">I374-Results!$E$5*H374</f>
        <v>33.979127512712637</v>
      </c>
      <c r="S374" s="10" cm="1">
        <f t="array" aca="1" ref="S374" ca="1">SUMPRODUCT(J374:O374,TRANSPOSE(AR$28:AR$33))+$AD$20-$AC$26</f>
        <v>27.955124631487312</v>
      </c>
      <c r="T374" s="10">
        <f ca="1">SUMPRODUCT(J374:O374,Results!K$9:P$9)</f>
        <v>33.333703748944238</v>
      </c>
      <c r="U374" s="10">
        <f ca="1">SUMPRODUCT(J374:O374,Results!K$9:P$9)+$AD$20-$AC$31</f>
        <v>33.318828190433102</v>
      </c>
      <c r="V374" s="10">
        <f t="shared" ca="1" si="125"/>
        <v>11.19769619455586</v>
      </c>
      <c r="W374" s="10">
        <f t="shared" ca="1" si="120"/>
        <v>11.070137907730917</v>
      </c>
      <c r="X374" s="10">
        <f t="shared" ca="1" si="121"/>
        <v>10.070933612223506</v>
      </c>
      <c r="Y374" s="10">
        <f t="shared" ca="1" si="122"/>
        <v>16.094936493448831</v>
      </c>
      <c r="Z374" s="10">
        <f t="shared" ca="1" si="123"/>
        <v>44.326731886639834</v>
      </c>
      <c r="AA374" s="10">
        <f t="shared" ca="1" si="124"/>
        <v>10.731232934503041</v>
      </c>
    </row>
    <row r="375" spans="1:27">
      <c r="A375" s="6">
        <f ca="1">LN((RAND()^(-Results!$E$4))-1)</f>
        <v>-2.7531519715604564</v>
      </c>
      <c r="B375" s="6">
        <f ca="1">LN((RAND()^(-Results!$E$4))-1)</f>
        <v>-0.93744949777058684</v>
      </c>
      <c r="C375" s="6">
        <f ca="1">LN((RAND()^(-Results!$E$4))-1)</f>
        <v>1.9652089505872594</v>
      </c>
      <c r="D375" s="6">
        <f ca="1">LN((RAND()^(-Results!$E$4))-1)</f>
        <v>-2.3294874111222632</v>
      </c>
      <c r="E375" s="6">
        <f ca="1">LN((RAND()^(-Results!$E$4))-1)</f>
        <v>0.25944683262679696</v>
      </c>
      <c r="F375" s="6">
        <f ca="1">LN((RAND()^(-Results!$E$4))-1)</f>
        <v>1.5075865692294248</v>
      </c>
      <c r="G375" s="6">
        <f ca="1">LN((RAND()^(-Results!$E$4))-1)</f>
        <v>2.9811177334886305</v>
      </c>
      <c r="H375" s="6">
        <f t="shared" ca="1" si="112"/>
        <v>2.844149365818839</v>
      </c>
      <c r="I375" s="10">
        <f ca="1">SUMPRODUCT(J375:O375,Results!B$12:G$12)+Results!$E$5*H375</f>
        <v>86.498434582655293</v>
      </c>
      <c r="J375" s="10">
        <f ca="1">SUMPRODUCT($A375:$F375,Results!$B$15:$G$15)</f>
        <v>-11.3843430471736</v>
      </c>
      <c r="K375" s="10">
        <f ca="1">SUMPRODUCT($A375:$F375,Results!$B$16:$G$16)</f>
        <v>-2.8361837815229518</v>
      </c>
      <c r="L375" s="10">
        <f ca="1">SUMPRODUCT($A375:$F375,Results!$B$17:$G$17)</f>
        <v>16.621181151952602</v>
      </c>
      <c r="M375" s="10">
        <f ca="1">SUMPRODUCT($A375:$F375,Results!$B$18:$G$18)</f>
        <v>9.2162345163297381</v>
      </c>
      <c r="N375" s="10">
        <f ca="1">SUMPRODUCT($A375:$F375,Results!$B$19:$G$19)</f>
        <v>-2.5332693368914141</v>
      </c>
      <c r="O375" s="10">
        <f ca="1">SUMPRODUCT($A375:$F375,Results!$B$20:$G$20)</f>
        <v>-9.1810047449406404</v>
      </c>
      <c r="P375" s="10" cm="1">
        <f t="array" aca="1" ref="P375" ca="1">SUMPRODUCT(J375:O375,TRANSPOSE(BL$20:BL$25))+$AD$20-$BL$27</f>
        <v>74.05426997922757</v>
      </c>
      <c r="Q375" s="10" cm="1">
        <f t="array" aca="1" ref="Q375" ca="1">SUMPRODUCT(J375:O375,TRANSPOSE(ES$20:ES$25))+$AD$20-$ES$27</f>
        <v>74.837531473831561</v>
      </c>
      <c r="R375" s="10">
        <f ca="1">I375-Results!$E$5*H375</f>
        <v>75.121837119379933</v>
      </c>
      <c r="S375" s="10" cm="1">
        <f t="array" aca="1" ref="S375" ca="1">SUMPRODUCT(J375:O375,TRANSPOSE(AR$28:AR$33))+$AD$20-$AC$26</f>
        <v>76.69551818889002</v>
      </c>
      <c r="T375" s="10">
        <f ca="1">SUMPRODUCT(J375:O375,Results!K$9:P$9)</f>
        <v>74.777916546012563</v>
      </c>
      <c r="U375" s="10">
        <f ca="1">SUMPRODUCT(J375:O375,Results!K$9:P$9)+$AD$20-$AC$31</f>
        <v>74.763040987501427</v>
      </c>
      <c r="V375" s="10">
        <f t="shared" ca="1" si="125"/>
        <v>12.444164603427723</v>
      </c>
      <c r="W375" s="10">
        <f t="shared" ca="1" si="120"/>
        <v>11.660903108823732</v>
      </c>
      <c r="X375" s="10">
        <f t="shared" ca="1" si="121"/>
        <v>11.37659746327536</v>
      </c>
      <c r="Y375" s="10">
        <f t="shared" ca="1" si="122"/>
        <v>9.8029163937652726</v>
      </c>
      <c r="Z375" s="10">
        <f t="shared" ca="1" si="123"/>
        <v>86.775105344358991</v>
      </c>
      <c r="AA375" s="10">
        <f t="shared" ca="1" si="124"/>
        <v>11.735393595153866</v>
      </c>
    </row>
    <row r="376" spans="1:27">
      <c r="A376" s="6">
        <f ca="1">LN((RAND()^(-Results!$E$4))-1)</f>
        <v>-2.3235570397057419</v>
      </c>
      <c r="B376" s="6">
        <f ca="1">LN((RAND()^(-Results!$E$4))-1)</f>
        <v>-1.0735798422409746</v>
      </c>
      <c r="C376" s="6">
        <f ca="1">LN((RAND()^(-Results!$E$4))-1)</f>
        <v>-1.7650029151786917</v>
      </c>
      <c r="D376" s="6">
        <f ca="1">LN((RAND()^(-Results!$E$4))-1)</f>
        <v>-1.6651334160392484</v>
      </c>
      <c r="E376" s="6">
        <f ca="1">LN((RAND()^(-Results!$E$4))-1)</f>
        <v>1.7701841658009279</v>
      </c>
      <c r="F376" s="6">
        <f ca="1">LN((RAND()^(-Results!$E$4))-1)</f>
        <v>-0.90212831380924097</v>
      </c>
      <c r="G376" s="6">
        <f ca="1">LN((RAND()^(-Results!$E$4))-1)</f>
        <v>5.7370471017844137E-3</v>
      </c>
      <c r="H376" s="6">
        <f t="shared" ca="1" si="112"/>
        <v>-0.13123132056800701</v>
      </c>
      <c r="I376" s="10">
        <f ca="1">SUMPRODUCT(J376:O376,Results!B$12:G$12)+Results!$E$5*H376</f>
        <v>24.156755888496335</v>
      </c>
      <c r="J376" s="10">
        <f ca="1">SUMPRODUCT($A376:$F376,Results!$B$15:$G$15)</f>
        <v>-16.790421881398423</v>
      </c>
      <c r="K376" s="10">
        <f ca="1">SUMPRODUCT($A376:$F376,Results!$B$16:$G$16)</f>
        <v>-4.9074754085735242</v>
      </c>
      <c r="L376" s="10">
        <f ca="1">SUMPRODUCT($A376:$F376,Results!$B$17:$G$17)</f>
        <v>3.9371065189862939</v>
      </c>
      <c r="M376" s="10">
        <f ca="1">SUMPRODUCT($A376:$F376,Results!$B$18:$G$18)</f>
        <v>11.413566832217578</v>
      </c>
      <c r="N376" s="10">
        <f ca="1">SUMPRODUCT($A376:$F376,Results!$B$19:$G$19)</f>
        <v>-9.871379021539779</v>
      </c>
      <c r="O376" s="10">
        <f ca="1">SUMPRODUCT($A376:$F376,Results!$B$20:$G$20)</f>
        <v>-4.3563578218997092</v>
      </c>
      <c r="P376" s="10" cm="1">
        <f t="array" aca="1" ref="P376" ca="1">SUMPRODUCT(J376:O376,TRANSPOSE(BL$20:BL$25))+$AD$20-$BL$27</f>
        <v>25.699371380545141</v>
      </c>
      <c r="Q376" s="10" cm="1">
        <f t="array" aca="1" ref="Q376" ca="1">SUMPRODUCT(J376:O376,TRANSPOSE(ES$20:ES$25))+$AD$20-$ES$27</f>
        <v>25.256546492933463</v>
      </c>
      <c r="R376" s="10">
        <f ca="1">I376-Results!$E$5*H376</f>
        <v>24.681681170768364</v>
      </c>
      <c r="S376" s="10" cm="1">
        <f t="array" aca="1" ref="S376" ca="1">SUMPRODUCT(J376:O376,TRANSPOSE(AR$28:AR$33))+$AD$20-$AC$26</f>
        <v>42.904186426106072</v>
      </c>
      <c r="T376" s="10">
        <f ca="1">SUMPRODUCT(J376:O376,Results!K$9:P$9)</f>
        <v>25.156956321960404</v>
      </c>
      <c r="U376" s="10">
        <f ca="1">SUMPRODUCT(J376:O376,Results!K$9:P$9)+$AD$20-$AC$31</f>
        <v>25.142080763449268</v>
      </c>
      <c r="V376" s="10">
        <f t="shared" ca="1" si="125"/>
        <v>-1.5426154920488067</v>
      </c>
      <c r="W376" s="10">
        <f t="shared" ca="1" si="120"/>
        <v>-1.0997906044371284</v>
      </c>
      <c r="X376" s="10">
        <f t="shared" ca="1" si="121"/>
        <v>-0.52492528227202939</v>
      </c>
      <c r="Y376" s="10">
        <f t="shared" ca="1" si="122"/>
        <v>-18.747430537609738</v>
      </c>
      <c r="Z376" s="10">
        <f t="shared" ca="1" si="123"/>
        <v>24.433426650200026</v>
      </c>
      <c r="AA376" s="10">
        <f t="shared" ca="1" si="124"/>
        <v>-0.98532487495293353</v>
      </c>
    </row>
    <row r="377" spans="1:27">
      <c r="A377" s="6">
        <f ca="1">LN((RAND()^(-Results!$E$4))-1)</f>
        <v>1.3556356535424079</v>
      </c>
      <c r="B377" s="6">
        <f ca="1">LN((RAND()^(-Results!$E$4))-1)</f>
        <v>-0.79635767733046492</v>
      </c>
      <c r="C377" s="6">
        <f ca="1">LN((RAND()^(-Results!$E$4))-1)</f>
        <v>-0.73738330172978495</v>
      </c>
      <c r="D377" s="6">
        <f ca="1">LN((RAND()^(-Results!$E$4))-1)</f>
        <v>0.50514650454964838</v>
      </c>
      <c r="E377" s="6">
        <f ca="1">LN((RAND()^(-Results!$E$4))-1)</f>
        <v>1.9366534046664097</v>
      </c>
      <c r="F377" s="6">
        <f ca="1">LN((RAND()^(-Results!$E$4))-1)</f>
        <v>-0.45832695730961293</v>
      </c>
      <c r="G377" s="6">
        <f ca="1">LN((RAND()^(-Results!$E$4))-1)</f>
        <v>-0.40895624232314776</v>
      </c>
      <c r="H377" s="6">
        <f t="shared" ca="1" si="112"/>
        <v>-0.54592460999293912</v>
      </c>
      <c r="I377" s="10">
        <f ca="1">SUMPRODUCT(J377:O377,Results!B$12:G$12)+Results!$E$5*H377</f>
        <v>-54.337304552546833</v>
      </c>
      <c r="J377" s="10">
        <f ca="1">SUMPRODUCT($A377:$F377,Results!$B$15:$G$15)</f>
        <v>2.6513562779349011</v>
      </c>
      <c r="K377" s="10">
        <f ca="1">SUMPRODUCT($A377:$F377,Results!$B$16:$G$16)</f>
        <v>-0.25063265344484875</v>
      </c>
      <c r="L377" s="10">
        <f ca="1">SUMPRODUCT($A377:$F377,Results!$B$17:$G$17)</f>
        <v>-9.4408963571782358</v>
      </c>
      <c r="M377" s="10">
        <f ca="1">SUMPRODUCT($A377:$F377,Results!$B$18:$G$18)</f>
        <v>2.1258819885413187</v>
      </c>
      <c r="N377" s="10">
        <f ca="1">SUMPRODUCT($A377:$F377,Results!$B$19:$G$19)</f>
        <v>-10.221186326596477</v>
      </c>
      <c r="O377" s="10">
        <f ca="1">SUMPRODUCT($A377:$F377,Results!$B$20:$G$20)</f>
        <v>2.2170876990276605</v>
      </c>
      <c r="P377" s="10" cm="1">
        <f t="array" aca="1" ref="P377" ca="1">SUMPRODUCT(J377:O377,TRANSPOSE(BL$20:BL$25))+$AD$20-$BL$27</f>
        <v>-52.316391865673531</v>
      </c>
      <c r="Q377" s="10" cm="1">
        <f t="array" aca="1" ref="Q377" ca="1">SUMPRODUCT(J377:O377,TRANSPOSE(ES$20:ES$25))+$AD$20-$ES$27</f>
        <v>-52.24242141237189</v>
      </c>
      <c r="R377" s="10">
        <f ca="1">I377-Results!$E$5*H377</f>
        <v>-52.153606112575076</v>
      </c>
      <c r="S377" s="10" cm="1">
        <f t="array" aca="1" ref="S377" ca="1">SUMPRODUCT(J377:O377,TRANSPOSE(AR$28:AR$33))+$AD$20-$AC$26</f>
        <v>-35.810160807419642</v>
      </c>
      <c r="T377" s="10">
        <f ca="1">SUMPRODUCT(J377:O377,Results!K$9:P$9)</f>
        <v>-51.814450299887412</v>
      </c>
      <c r="U377" s="10">
        <f ca="1">SUMPRODUCT(J377:O377,Results!K$9:P$9)+$AD$20-$AC$31</f>
        <v>-51.829325858398548</v>
      </c>
      <c r="V377" s="10">
        <f t="shared" ca="1" si="125"/>
        <v>-2.0209126868733023</v>
      </c>
      <c r="W377" s="10">
        <f t="shared" ca="1" si="120"/>
        <v>-2.094883140174943</v>
      </c>
      <c r="X377" s="10">
        <f t="shared" ca="1" si="121"/>
        <v>-2.1836984399717565</v>
      </c>
      <c r="Y377" s="10">
        <f t="shared" ca="1" si="122"/>
        <v>-18.527143745127191</v>
      </c>
      <c r="Z377" s="10">
        <f t="shared" ca="1" si="123"/>
        <v>-54.060633790843141</v>
      </c>
      <c r="AA377" s="10">
        <f t="shared" ca="1" si="124"/>
        <v>-2.5079786941482851</v>
      </c>
    </row>
    <row r="378" spans="1:27">
      <c r="A378" s="6">
        <f ca="1">LN((RAND()^(-Results!$E$4))-1)</f>
        <v>2.4409710214196543</v>
      </c>
      <c r="B378" s="6">
        <f ca="1">LN((RAND()^(-Results!$E$4))-1)</f>
        <v>-2.851616991644105</v>
      </c>
      <c r="C378" s="6">
        <f ca="1">LN((RAND()^(-Results!$E$4))-1)</f>
        <v>-8.3270285055141169E-2</v>
      </c>
      <c r="D378" s="6">
        <f ca="1">LN((RAND()^(-Results!$E$4))-1)</f>
        <v>-2.265734706295975E-2</v>
      </c>
      <c r="E378" s="6">
        <f ca="1">LN((RAND()^(-Results!$E$4))-1)</f>
        <v>-0.65817738021514838</v>
      </c>
      <c r="F378" s="6">
        <f ca="1">LN((RAND()^(-Results!$E$4))-1)</f>
        <v>2.7026533430728543</v>
      </c>
      <c r="G378" s="6">
        <f ca="1">LN((RAND()^(-Results!$E$4))-1)</f>
        <v>-5.094150896875739E-2</v>
      </c>
      <c r="H378" s="6">
        <f t="shared" ca="1" si="112"/>
        <v>-0.1879098766385488</v>
      </c>
      <c r="I378" s="10">
        <f ca="1">SUMPRODUCT(J378:O378,Results!B$12:G$12)+Results!$E$5*H378</f>
        <v>-14.819659093568001</v>
      </c>
      <c r="J378" s="10">
        <f ca="1">SUMPRODUCT($A378:$F378,Results!$B$15:$G$15)</f>
        <v>5.2196621035659279</v>
      </c>
      <c r="K378" s="10">
        <f ca="1">SUMPRODUCT($A378:$F378,Results!$B$16:$G$16)</f>
        <v>8.9329676095201371E-2</v>
      </c>
      <c r="L378" s="10">
        <f ca="1">SUMPRODUCT($A378:$F378,Results!$B$17:$G$17)</f>
        <v>-5.2872205178608631</v>
      </c>
      <c r="M378" s="10">
        <f ca="1">SUMPRODUCT($A378:$F378,Results!$B$18:$G$18)</f>
        <v>-3.8125076559064488</v>
      </c>
      <c r="N378" s="10">
        <f ca="1">SUMPRODUCT($A378:$F378,Results!$B$19:$G$19)</f>
        <v>2.6650301940737551</v>
      </c>
      <c r="O378" s="10">
        <f ca="1">SUMPRODUCT($A378:$F378,Results!$B$20:$G$20)</f>
        <v>-1.4609892877888271</v>
      </c>
      <c r="P378" s="10" cm="1">
        <f t="array" aca="1" ref="P378" ca="1">SUMPRODUCT(J378:O378,TRANSPOSE(BL$20:BL$25))+$AD$20-$BL$27</f>
        <v>-17.87468151398636</v>
      </c>
      <c r="Q378" s="10" cm="1">
        <f t="array" aca="1" ref="Q378" ca="1">SUMPRODUCT(J378:O378,TRANSPOSE(ES$20:ES$25))+$AD$20-$ES$27</f>
        <v>-15.509554443219699</v>
      </c>
      <c r="R378" s="10">
        <f ca="1">I378-Results!$E$5*H378</f>
        <v>-14.068019587013806</v>
      </c>
      <c r="S378" s="10" cm="1">
        <f t="array" aca="1" ref="S378" ca="1">SUMPRODUCT(J378:O378,TRANSPOSE(AR$28:AR$33))+$AD$20-$AC$26</f>
        <v>-12.196425439712728</v>
      </c>
      <c r="T378" s="10">
        <f ca="1">SUMPRODUCT(J378:O378,Results!K$9:P$9)</f>
        <v>-13.791725793238756</v>
      </c>
      <c r="U378" s="10">
        <f ca="1">SUMPRODUCT(J378:O378,Results!K$9:P$9)+$AD$20-$AC$31</f>
        <v>-13.806601351749892</v>
      </c>
      <c r="V378" s="10">
        <f t="shared" ca="1" si="125"/>
        <v>3.0550224204183589</v>
      </c>
      <c r="W378" s="10">
        <f t="shared" ca="1" si="120"/>
        <v>0.68989534965169774</v>
      </c>
      <c r="X378" s="10">
        <f t="shared" ca="1" si="121"/>
        <v>-0.75163950655419498</v>
      </c>
      <c r="Y378" s="10">
        <f t="shared" ca="1" si="122"/>
        <v>-2.623233653855273</v>
      </c>
      <c r="Z378" s="10">
        <f t="shared" ca="1" si="123"/>
        <v>-14.54298833186431</v>
      </c>
      <c r="AA378" s="10">
        <f t="shared" ca="1" si="124"/>
        <v>-1.013057741818109</v>
      </c>
    </row>
    <row r="379" spans="1:27">
      <c r="A379" s="6">
        <f ca="1">LN((RAND()^(-Results!$E$4))-1)</f>
        <v>0.98480421590468514</v>
      </c>
      <c r="B379" s="6">
        <f ca="1">LN((RAND()^(-Results!$E$4))-1)</f>
        <v>1.5920307005723193</v>
      </c>
      <c r="C379" s="6">
        <f ca="1">LN((RAND()^(-Results!$E$4))-1)</f>
        <v>2.6251156908141238</v>
      </c>
      <c r="D379" s="6">
        <f ca="1">LN((RAND()^(-Results!$E$4))-1)</f>
        <v>1.4065435256357641</v>
      </c>
      <c r="E379" s="6">
        <f ca="1">LN((RAND()^(-Results!$E$4))-1)</f>
        <v>1.3272270208606507</v>
      </c>
      <c r="F379" s="6">
        <f ca="1">LN((RAND()^(-Results!$E$4))-1)</f>
        <v>-1.7150484328439854</v>
      </c>
      <c r="G379" s="6">
        <f ca="1">LN((RAND()^(-Results!$E$4))-1)</f>
        <v>-0.8701746326085501</v>
      </c>
      <c r="H379" s="6">
        <f t="shared" ca="1" si="112"/>
        <v>-1.0071430002783415</v>
      </c>
      <c r="I379" s="10">
        <f ca="1">SUMPRODUCT(J379:O379,Results!B$12:G$12)+Results!$E$5*H379</f>
        <v>-51.276544103178836</v>
      </c>
      <c r="J379" s="10">
        <f ca="1">SUMPRODUCT($A379:$F379,Results!$B$15:$G$15)</f>
        <v>13.447295508962284</v>
      </c>
      <c r="K379" s="10">
        <f ca="1">SUMPRODUCT($A379:$F379,Results!$B$16:$G$16)</f>
        <v>1.7487071307076381</v>
      </c>
      <c r="L379" s="10">
        <f ca="1">SUMPRODUCT($A379:$F379,Results!$B$17:$G$17)</f>
        <v>-3.6518159313054683</v>
      </c>
      <c r="M379" s="10">
        <f ca="1">SUMPRODUCT($A379:$F379,Results!$B$18:$G$18)</f>
        <v>-1.5792650575063318</v>
      </c>
      <c r="N379" s="10">
        <f ca="1">SUMPRODUCT($A379:$F379,Results!$B$19:$G$19)</f>
        <v>-6.2540318233787398</v>
      </c>
      <c r="O379" s="10">
        <f ca="1">SUMPRODUCT($A379:$F379,Results!$B$20:$G$20)</f>
        <v>3.1077021468958312</v>
      </c>
      <c r="P379" s="10" cm="1">
        <f t="array" aca="1" ref="P379" ca="1">SUMPRODUCT(J379:O379,TRANSPOSE(BL$20:BL$25))+$AD$20-$BL$27</f>
        <v>-45.835382642003289</v>
      </c>
      <c r="Q379" s="10" cm="1">
        <f t="array" aca="1" ref="Q379" ca="1">SUMPRODUCT(J379:O379,TRANSPOSE(ES$20:ES$25))+$AD$20-$ES$27</f>
        <v>-46.927611125934753</v>
      </c>
      <c r="R379" s="10">
        <f ca="1">I379-Results!$E$5*H379</f>
        <v>-47.247972102065468</v>
      </c>
      <c r="S379" s="10" cm="1">
        <f t="array" aca="1" ref="S379" ca="1">SUMPRODUCT(J379:O379,TRANSPOSE(AR$28:AR$33))+$AD$20-$AC$26</f>
        <v>-40.942660307846509</v>
      </c>
      <c r="T379" s="10">
        <f ca="1">SUMPRODUCT(J379:O379,Results!K$9:P$9)</f>
        <v>-47.843500142748184</v>
      </c>
      <c r="U379" s="10">
        <f ca="1">SUMPRODUCT(J379:O379,Results!K$9:P$9)+$AD$20-$AC$31</f>
        <v>-47.85837570125932</v>
      </c>
      <c r="V379" s="10">
        <f t="shared" ca="1" si="125"/>
        <v>-5.4411614611755468</v>
      </c>
      <c r="W379" s="10">
        <f t="shared" ca="1" si="120"/>
        <v>-4.3489329772440826</v>
      </c>
      <c r="X379" s="10">
        <f t="shared" ca="1" si="121"/>
        <v>-4.0285720011133677</v>
      </c>
      <c r="Y379" s="10">
        <f t="shared" ca="1" si="122"/>
        <v>-10.333883795332326</v>
      </c>
      <c r="Z379" s="10">
        <f t="shared" ca="1" si="123"/>
        <v>-50.999873341475144</v>
      </c>
      <c r="AA379" s="10">
        <f t="shared" ca="1" si="124"/>
        <v>-3.418168401919516</v>
      </c>
    </row>
    <row r="380" spans="1:27">
      <c r="A380" s="6">
        <f ca="1">LN((RAND()^(-Results!$E$4))-1)</f>
        <v>-2.3551533461728176</v>
      </c>
      <c r="B380" s="6">
        <f ca="1">LN((RAND()^(-Results!$E$4))-1)</f>
        <v>1.2262036559236633</v>
      </c>
      <c r="C380" s="6">
        <f ca="1">LN((RAND()^(-Results!$E$4))-1)</f>
        <v>1.9319019019448793</v>
      </c>
      <c r="D380" s="6">
        <f ca="1">LN((RAND()^(-Results!$E$4))-1)</f>
        <v>0.33068301788361754</v>
      </c>
      <c r="E380" s="6">
        <f ca="1">LN((RAND()^(-Results!$E$4))-1)</f>
        <v>1.1198586472062488</v>
      </c>
      <c r="F380" s="6">
        <f ca="1">LN((RAND()^(-Results!$E$4))-1)</f>
        <v>5.3128904007627158</v>
      </c>
      <c r="G380" s="6">
        <f ca="1">LN((RAND()^(-Results!$E$4))-1)</f>
        <v>0.20399384297301001</v>
      </c>
      <c r="H380" s="6">
        <f t="shared" ca="1" si="112"/>
        <v>6.702547530321859E-2</v>
      </c>
      <c r="I380" s="10">
        <f ca="1">SUMPRODUCT(J380:O380,Results!B$12:G$12)+Results!$E$5*H380</f>
        <v>19.559482049791466</v>
      </c>
      <c r="J380" s="10">
        <f ca="1">SUMPRODUCT($A380:$F380,Results!$B$15:$G$15)</f>
        <v>-5.0371039118913288</v>
      </c>
      <c r="K380" s="10">
        <f ca="1">SUMPRODUCT($A380:$F380,Results!$B$16:$G$16)</f>
        <v>10.57322231910147</v>
      </c>
      <c r="L380" s="10">
        <f ca="1">SUMPRODUCT($A380:$F380,Results!$B$17:$G$17)</f>
        <v>7.6864019826394134</v>
      </c>
      <c r="M380" s="10">
        <f ca="1">SUMPRODUCT($A380:$F380,Results!$B$18:$G$18)</f>
        <v>3.5704012945095034</v>
      </c>
      <c r="N380" s="10">
        <f ca="1">SUMPRODUCT($A380:$F380,Results!$B$19:$G$19)</f>
        <v>-9.471253022202502</v>
      </c>
      <c r="O380" s="10">
        <f ca="1">SUMPRODUCT($A380:$F380,Results!$B$20:$G$20)</f>
        <v>0.38167023294115698</v>
      </c>
      <c r="P380" s="10" cm="1">
        <f t="array" aca="1" ref="P380" ca="1">SUMPRODUCT(J380:O380,TRANSPOSE(BL$20:BL$25))+$AD$20-$BL$27</f>
        <v>17.672077132432047</v>
      </c>
      <c r="Q380" s="10" cm="1">
        <f t="array" aca="1" ref="Q380" ca="1">SUMPRODUCT(J380:O380,TRANSPOSE(ES$20:ES$25))+$AD$20-$ES$27</f>
        <v>19.317519435813548</v>
      </c>
      <c r="R380" s="10">
        <f ca="1">I380-Results!$E$5*H380</f>
        <v>19.291380148578593</v>
      </c>
      <c r="S380" s="10" cm="1">
        <f t="array" aca="1" ref="S380" ca="1">SUMPRODUCT(J380:O380,TRANSPOSE(AR$28:AR$33))+$AD$20-$AC$26</f>
        <v>-2.1268661644394813</v>
      </c>
      <c r="T380" s="10">
        <f ca="1">SUMPRODUCT(J380:O380,Results!K$9:P$9)</f>
        <v>19.420346093428989</v>
      </c>
      <c r="U380" s="10">
        <f ca="1">SUMPRODUCT(J380:O380,Results!K$9:P$9)+$AD$20-$AC$31</f>
        <v>19.405470534917853</v>
      </c>
      <c r="V380" s="10">
        <f t="shared" ca="1" si="125"/>
        <v>1.8874049173594187</v>
      </c>
      <c r="W380" s="10">
        <f t="shared" ca="1" si="120"/>
        <v>0.24196261397791829</v>
      </c>
      <c r="X380" s="10">
        <f t="shared" ca="1" si="121"/>
        <v>0.26810190121287292</v>
      </c>
      <c r="Y380" s="10">
        <f t="shared" ca="1" si="122"/>
        <v>21.686348214230946</v>
      </c>
      <c r="Z380" s="10">
        <f t="shared" ca="1" si="123"/>
        <v>19.836152811495158</v>
      </c>
      <c r="AA380" s="10">
        <f t="shared" ca="1" si="124"/>
        <v>0.15401151487361275</v>
      </c>
    </row>
    <row r="381" spans="1:27">
      <c r="A381" s="6">
        <f ca="1">LN((RAND()^(-Results!$E$4))-1)</f>
        <v>-0.62573085642112358</v>
      </c>
      <c r="B381" s="6">
        <f ca="1">LN((RAND()^(-Results!$E$4))-1)</f>
        <v>-1.0309414034350626</v>
      </c>
      <c r="C381" s="6">
        <f ca="1">LN((RAND()^(-Results!$E$4))-1)</f>
        <v>0.22958699374345495</v>
      </c>
      <c r="D381" s="6">
        <f ca="1">LN((RAND()^(-Results!$E$4))-1)</f>
        <v>-2.6497154215721586</v>
      </c>
      <c r="E381" s="6">
        <f ca="1">LN((RAND()^(-Results!$E$4))-1)</f>
        <v>-0.48879019825381703</v>
      </c>
      <c r="F381" s="6">
        <f ca="1">LN((RAND()^(-Results!$E$4))-1)</f>
        <v>-0.71913891683987374</v>
      </c>
      <c r="G381" s="6">
        <f ca="1">LN((RAND()^(-Results!$E$4))-1)</f>
        <v>-1.060006683170746</v>
      </c>
      <c r="H381" s="6">
        <f t="shared" ca="1" si="112"/>
        <v>-1.1969750508405375</v>
      </c>
      <c r="I381" s="10">
        <f ca="1">SUMPRODUCT(J381:O381,Results!B$12:G$12)+Results!$E$5*H381</f>
        <v>52.275044661390531</v>
      </c>
      <c r="J381" s="10">
        <f ca="1">SUMPRODUCT($A381:$F381,Results!$B$15:$G$15)</f>
        <v>-7.2663046510567124</v>
      </c>
      <c r="K381" s="10">
        <f ca="1">SUMPRODUCT($A381:$F381,Results!$B$16:$G$16)</f>
        <v>-6.2267013206295427</v>
      </c>
      <c r="L381" s="10">
        <f ca="1">SUMPRODUCT($A381:$F381,Results!$B$17:$G$17)</f>
        <v>10.330187174000724</v>
      </c>
      <c r="M381" s="10">
        <f ca="1">SUMPRODUCT($A381:$F381,Results!$B$18:$G$18)</f>
        <v>5.3372900179551506</v>
      </c>
      <c r="N381" s="10">
        <f ca="1">SUMPRODUCT($A381:$F381,Results!$B$19:$G$19)</f>
        <v>3.8466521903975965</v>
      </c>
      <c r="O381" s="10">
        <f ca="1">SUMPRODUCT($A381:$F381,Results!$B$20:$G$20)</f>
        <v>-7.2954185356325452</v>
      </c>
      <c r="P381" s="10" cm="1">
        <f t="array" aca="1" ref="P381" ca="1">SUMPRODUCT(J381:O381,TRANSPOSE(BL$20:BL$25))+$AD$20-$BL$27</f>
        <v>56.149902797443943</v>
      </c>
      <c r="Q381" s="10" cm="1">
        <f t="array" aca="1" ref="Q381" ca="1">SUMPRODUCT(J381:O381,TRANSPOSE(ES$20:ES$25))+$AD$20-$ES$27</f>
        <v>56.276826253535326</v>
      </c>
      <c r="R381" s="10">
        <f ca="1">I381-Results!$E$5*H381</f>
        <v>57.06294486475268</v>
      </c>
      <c r="S381" s="10" cm="1">
        <f t="array" aca="1" ref="S381" ca="1">SUMPRODUCT(J381:O381,TRANSPOSE(AR$28:AR$33))+$AD$20-$AC$26</f>
        <v>63.611404948787218</v>
      </c>
      <c r="T381" s="10">
        <f ca="1">SUMPRODUCT(J381:O381,Results!K$9:P$9)</f>
        <v>56.696710604991623</v>
      </c>
      <c r="U381" s="10">
        <f ca="1">SUMPRODUCT(J381:O381,Results!K$9:P$9)+$AD$20-$AC$31</f>
        <v>56.681835046480487</v>
      </c>
      <c r="V381" s="10">
        <f t="shared" ca="1" si="125"/>
        <v>-3.8748581360534118</v>
      </c>
      <c r="W381" s="10">
        <f t="shared" ca="1" si="120"/>
        <v>-4.0017815921447948</v>
      </c>
      <c r="X381" s="10">
        <f t="shared" ca="1" si="121"/>
        <v>-4.7879002033621489</v>
      </c>
      <c r="Y381" s="10">
        <f t="shared" ca="1" si="122"/>
        <v>-11.336360287396687</v>
      </c>
      <c r="Z381" s="10">
        <f t="shared" ca="1" si="123"/>
        <v>52.551715423094223</v>
      </c>
      <c r="AA381" s="10">
        <f t="shared" ca="1" si="124"/>
        <v>-4.4067903850899555</v>
      </c>
    </row>
    <row r="382" spans="1:27">
      <c r="A382" s="6">
        <f ca="1">LN((RAND()^(-Results!$E$4))-1)</f>
        <v>-0.15830372576413382</v>
      </c>
      <c r="B382" s="6">
        <f ca="1">LN((RAND()^(-Results!$E$4))-1)</f>
        <v>-0.94491677979460942</v>
      </c>
      <c r="C382" s="6">
        <f ca="1">LN((RAND()^(-Results!$E$4))-1)</f>
        <v>2.9212860872010009</v>
      </c>
      <c r="D382" s="6">
        <f ca="1">LN((RAND()^(-Results!$E$4))-1)</f>
        <v>1.3465942072076953</v>
      </c>
      <c r="E382" s="6">
        <f ca="1">LN((RAND()^(-Results!$E$4))-1)</f>
        <v>-0.39247719150194194</v>
      </c>
      <c r="F382" s="6">
        <f ca="1">LN((RAND()^(-Results!$E$4))-1)</f>
        <v>-1.0489052234521432</v>
      </c>
      <c r="G382" s="6">
        <f ca="1">LN((RAND()^(-Results!$E$4))-1)</f>
        <v>1.6124035587678461E-3</v>
      </c>
      <c r="H382" s="6">
        <f t="shared" ca="1" si="112"/>
        <v>-0.13535596411102357</v>
      </c>
      <c r="I382" s="10">
        <f ca="1">SUMPRODUCT(J382:O382,Results!B$12:G$12)+Results!$E$5*H382</f>
        <v>-6.6302967433307751</v>
      </c>
      <c r="J382" s="10">
        <f ca="1">SUMPRODUCT($A382:$F382,Results!$B$15:$G$15)</f>
        <v>8.6051008521299739</v>
      </c>
      <c r="K382" s="10">
        <f ca="1">SUMPRODUCT($A382:$F382,Results!$B$16:$G$16)</f>
        <v>-2.823502281040609</v>
      </c>
      <c r="L382" s="10">
        <f ca="1">SUMPRODUCT($A382:$F382,Results!$B$17:$G$17)</f>
        <v>1.361859013223651</v>
      </c>
      <c r="M382" s="10">
        <f ca="1">SUMPRODUCT($A382:$F382,Results!$B$18:$G$18)</f>
        <v>-2.0276379109226617</v>
      </c>
      <c r="N382" s="10">
        <f ca="1">SUMPRODUCT($A382:$F382,Results!$B$19:$G$19)</f>
        <v>1.3105126267317604</v>
      </c>
      <c r="O382" s="10">
        <f ca="1">SUMPRODUCT($A382:$F382,Results!$B$20:$G$20)</f>
        <v>-2.3702593856676639</v>
      </c>
      <c r="P382" s="10" cm="1">
        <f t="array" aca="1" ref="P382" ca="1">SUMPRODUCT(J382:O382,TRANSPOSE(BL$20:BL$25))+$AD$20-$BL$27</f>
        <v>-5.4298197005175313</v>
      </c>
      <c r="Q382" s="10" cm="1">
        <f t="array" aca="1" ref="Q382" ca="1">SUMPRODUCT(J382:O382,TRANSPOSE(ES$20:ES$25))+$AD$20-$ES$27</f>
        <v>-5.5854256259194566</v>
      </c>
      <c r="R382" s="10">
        <f ca="1">I382-Results!$E$5*H382</f>
        <v>-6.0888728868866808</v>
      </c>
      <c r="S382" s="10" cm="1">
        <f t="array" aca="1" ref="S382" ca="1">SUMPRODUCT(J382:O382,TRANSPOSE(AR$28:AR$33))+$AD$20-$AC$26</f>
        <v>2.5696906423666408</v>
      </c>
      <c r="T382" s="10">
        <f ca="1">SUMPRODUCT(J382:O382,Results!K$9:P$9)</f>
        <v>-6.517012047591618</v>
      </c>
      <c r="U382" s="10">
        <f ca="1">SUMPRODUCT(J382:O382,Results!K$9:P$9)+$AD$20-$AC$31</f>
        <v>-6.5318876061027531</v>
      </c>
      <c r="V382" s="10">
        <f t="shared" ca="1" si="125"/>
        <v>-1.2004770428132439</v>
      </c>
      <c r="W382" s="10">
        <f t="shared" ca="1" si="120"/>
        <v>-1.0448711174113186</v>
      </c>
      <c r="X382" s="10">
        <f t="shared" ca="1" si="121"/>
        <v>-0.5414238564440943</v>
      </c>
      <c r="Y382" s="10">
        <f t="shared" ca="1" si="122"/>
        <v>-9.1999873856974155</v>
      </c>
      <c r="Z382" s="10">
        <f t="shared" ca="1" si="123"/>
        <v>-6.3536259816270837</v>
      </c>
      <c r="AA382" s="10">
        <f t="shared" ca="1" si="124"/>
        <v>-9.8409137228022026E-2</v>
      </c>
    </row>
    <row r="383" spans="1:27">
      <c r="A383" s="6">
        <f ca="1">LN((RAND()^(-Results!$E$4))-1)</f>
        <v>0.74451718494812835</v>
      </c>
      <c r="B383" s="6">
        <f ca="1">LN((RAND()^(-Results!$E$4))-1)</f>
        <v>-0.5458902241153476</v>
      </c>
      <c r="C383" s="6">
        <f ca="1">LN((RAND()^(-Results!$E$4))-1)</f>
        <v>-1.3737822170565783</v>
      </c>
      <c r="D383" s="6">
        <f ca="1">LN((RAND()^(-Results!$E$4))-1)</f>
        <v>3.8012121984579452</v>
      </c>
      <c r="E383" s="6">
        <f ca="1">LN((RAND()^(-Results!$E$4))-1)</f>
        <v>-2.3542657145680543</v>
      </c>
      <c r="F383" s="6">
        <f ca="1">LN((RAND()^(-Results!$E$4))-1)</f>
        <v>-3.0545464692449693</v>
      </c>
      <c r="G383" s="6">
        <f ca="1">LN((RAND()^(-Results!$E$4))-1)</f>
        <v>1.1295950441185045</v>
      </c>
      <c r="H383" s="6">
        <f t="shared" ca="1" si="112"/>
        <v>0.99262667644871305</v>
      </c>
      <c r="I383" s="10">
        <f ca="1">SUMPRODUCT(J383:O383,Results!B$12:G$12)+Results!$E$5*H383</f>
        <v>-42.189504444256343</v>
      </c>
      <c r="J383" s="10">
        <f ca="1">SUMPRODUCT($A383:$F383,Results!$B$15:$G$15)</f>
        <v>9.2288400281292304</v>
      </c>
      <c r="K383" s="10">
        <f ca="1">SUMPRODUCT($A383:$F383,Results!$B$16:$G$16)</f>
        <v>-2.5003144870645926</v>
      </c>
      <c r="L383" s="10">
        <f ca="1">SUMPRODUCT($A383:$F383,Results!$B$17:$G$17)</f>
        <v>-13.346228030633069</v>
      </c>
      <c r="M383" s="10">
        <f ca="1">SUMPRODUCT($A383:$F383,Results!$B$18:$G$18)</f>
        <v>-12.094022563571153</v>
      </c>
      <c r="N383" s="10">
        <f ca="1">SUMPRODUCT($A383:$F383,Results!$B$19:$G$19)</f>
        <v>12.120683019703653</v>
      </c>
      <c r="O383" s="10">
        <f ca="1">SUMPRODUCT($A383:$F383,Results!$B$20:$G$20)</f>
        <v>6.1320380173227464</v>
      </c>
      <c r="P383" s="10" cm="1">
        <f t="array" aca="1" ref="P383" ca="1">SUMPRODUCT(J383:O383,TRANSPOSE(BL$20:BL$25))+$AD$20-$BL$27</f>
        <v>-43.268001696955771</v>
      </c>
      <c r="Q383" s="10" cm="1">
        <f t="array" aca="1" ref="Q383" ca="1">SUMPRODUCT(J383:O383,TRANSPOSE(ES$20:ES$25))+$AD$20-$ES$27</f>
        <v>-44.561165111892372</v>
      </c>
      <c r="R383" s="10">
        <f ca="1">I383-Results!$E$5*H383</f>
        <v>-46.160011150051197</v>
      </c>
      <c r="S383" s="10" cm="1">
        <f t="array" aca="1" ref="S383" ca="1">SUMPRODUCT(J383:O383,TRANSPOSE(AR$28:AR$33))+$AD$20-$AC$26</f>
        <v>-44.125985253873942</v>
      </c>
      <c r="T383" s="10">
        <f ca="1">SUMPRODUCT(J383:O383,Results!K$9:P$9)</f>
        <v>-45.728629064827729</v>
      </c>
      <c r="U383" s="10">
        <f ca="1">SUMPRODUCT(J383:O383,Results!K$9:P$9)+$AD$20-$AC$31</f>
        <v>-45.743504623338865</v>
      </c>
      <c r="V383" s="10">
        <f t="shared" ca="1" si="125"/>
        <v>1.0784972526994281</v>
      </c>
      <c r="W383" s="10">
        <f t="shared" ca="1" si="120"/>
        <v>2.3716606676360286</v>
      </c>
      <c r="X383" s="10">
        <f t="shared" ca="1" si="121"/>
        <v>3.970506705794854</v>
      </c>
      <c r="Y383" s="10">
        <f t="shared" ca="1" si="122"/>
        <v>1.9364808096175992</v>
      </c>
      <c r="Z383" s="10">
        <f t="shared" ca="1" si="123"/>
        <v>-41.912833682552652</v>
      </c>
      <c r="AA383" s="10">
        <f t="shared" ca="1" si="124"/>
        <v>3.5540001790825215</v>
      </c>
    </row>
    <row r="384" spans="1:27">
      <c r="A384" s="6">
        <f ca="1">LN((RAND()^(-Results!$E$4))-1)</f>
        <v>2.7199369136511535</v>
      </c>
      <c r="B384" s="6">
        <f ca="1">LN((RAND()^(-Results!$E$4))-1)</f>
        <v>0.18665090101844833</v>
      </c>
      <c r="C384" s="6">
        <f ca="1">LN((RAND()^(-Results!$E$4))-1)</f>
        <v>0.88005960028814567</v>
      </c>
      <c r="D384" s="6">
        <f ca="1">LN((RAND()^(-Results!$E$4))-1)</f>
        <v>1.4026237682979303</v>
      </c>
      <c r="E384" s="6">
        <f ca="1">LN((RAND()^(-Results!$E$4))-1)</f>
        <v>1.143051761532863</v>
      </c>
      <c r="F384" s="6">
        <f ca="1">LN((RAND()^(-Results!$E$4))-1)</f>
        <v>-1.7509837264235546</v>
      </c>
      <c r="G384" s="6">
        <f ca="1">LN((RAND()^(-Results!$E$4))-1)</f>
        <v>-1.0828211813203708</v>
      </c>
      <c r="H384" s="6">
        <f t="shared" ca="1" si="112"/>
        <v>-1.2197895489901622</v>
      </c>
      <c r="I384" s="10">
        <f ca="1">SUMPRODUCT(J384:O384,Results!B$12:G$12)+Results!$E$5*H384</f>
        <v>-74.346043907843438</v>
      </c>
      <c r="J384" s="10">
        <f ca="1">SUMPRODUCT($A384:$F384,Results!$B$15:$G$15)</f>
        <v>14.567726997447368</v>
      </c>
      <c r="K384" s="10">
        <f ca="1">SUMPRODUCT($A384:$F384,Results!$B$16:$G$16)</f>
        <v>0.10857212134684602</v>
      </c>
      <c r="L384" s="10">
        <f ca="1">SUMPRODUCT($A384:$F384,Results!$B$17:$G$17)</f>
        <v>-11.058057037813805</v>
      </c>
      <c r="M384" s="10">
        <f ca="1">SUMPRODUCT($A384:$F384,Results!$B$18:$G$18)</f>
        <v>-3.6942910060979957</v>
      </c>
      <c r="N384" s="10">
        <f ca="1">SUMPRODUCT($A384:$F384,Results!$B$19:$G$19)</f>
        <v>-4.7967507874127042</v>
      </c>
      <c r="O384" s="10">
        <f ca="1">SUMPRODUCT($A384:$F384,Results!$B$20:$G$20)</f>
        <v>4.1642367196802468</v>
      </c>
      <c r="P384" s="10" cm="1">
        <f t="array" aca="1" ref="P384" ca="1">SUMPRODUCT(J384:O384,TRANSPOSE(BL$20:BL$25))+$AD$20-$BL$27</f>
        <v>-69.148188844534403</v>
      </c>
      <c r="Q384" s="10" cm="1">
        <f t="array" aca="1" ref="Q384" ca="1">SUMPRODUCT(J384:O384,TRANSPOSE(ES$20:ES$25))+$AD$20-$ES$27</f>
        <v>-69.679167941985284</v>
      </c>
      <c r="R384" s="10">
        <f ca="1">I384-Results!$E$5*H384</f>
        <v>-69.466885711882782</v>
      </c>
      <c r="S384" s="10" cm="1">
        <f t="array" aca="1" ref="S384" ca="1">SUMPRODUCT(J384:O384,TRANSPOSE(AR$28:AR$33))+$AD$20-$AC$26</f>
        <v>-56.81465424724707</v>
      </c>
      <c r="T384" s="10">
        <f ca="1">SUMPRODUCT(J384:O384,Results!K$9:P$9)</f>
        <v>-69.684007715752969</v>
      </c>
      <c r="U384" s="10">
        <f ca="1">SUMPRODUCT(J384:O384,Results!K$9:P$9)+$AD$20-$AC$31</f>
        <v>-69.698883274264105</v>
      </c>
      <c r="V384" s="10">
        <f t="shared" ca="1" si="125"/>
        <v>-5.197855063309035</v>
      </c>
      <c r="W384" s="10">
        <f t="shared" ca="1" si="120"/>
        <v>-4.6668759658581536</v>
      </c>
      <c r="X384" s="10">
        <f t="shared" ca="1" si="121"/>
        <v>-4.879158195960656</v>
      </c>
      <c r="Y384" s="10">
        <f t="shared" ca="1" si="122"/>
        <v>-17.531389660596368</v>
      </c>
      <c r="Z384" s="10">
        <f t="shared" ca="1" si="123"/>
        <v>-74.069373146139739</v>
      </c>
      <c r="AA384" s="10">
        <f t="shared" ca="1" si="124"/>
        <v>-4.6471606335793325</v>
      </c>
    </row>
    <row r="385" spans="1:27">
      <c r="A385" s="6">
        <f ca="1">LN((RAND()^(-Results!$E$4))-1)</f>
        <v>-2.3467721288640369</v>
      </c>
      <c r="B385" s="6">
        <f ca="1">LN((RAND()^(-Results!$E$4))-1)</f>
        <v>-0.51186111326956496</v>
      </c>
      <c r="C385" s="6">
        <f ca="1">LN((RAND()^(-Results!$E$4))-1)</f>
        <v>-1.49616948103543</v>
      </c>
      <c r="D385" s="6">
        <f ca="1">LN((RAND()^(-Results!$E$4))-1)</f>
        <v>0.7431651056444698</v>
      </c>
      <c r="E385" s="6">
        <f ca="1">LN((RAND()^(-Results!$E$4))-1)</f>
        <v>2.2196626343483885</v>
      </c>
      <c r="F385" s="6">
        <f ca="1">LN((RAND()^(-Results!$E$4))-1)</f>
        <v>2.6353810747142412</v>
      </c>
      <c r="G385" s="6">
        <f ca="1">LN((RAND()^(-Results!$E$4))-1)</f>
        <v>3.96388419595498</v>
      </c>
      <c r="H385" s="6">
        <f t="shared" ca="1" si="112"/>
        <v>3.8269158282851885</v>
      </c>
      <c r="I385" s="10">
        <f ca="1">SUMPRODUCT(J385:O385,Results!B$12:G$12)+Results!$E$5*H385</f>
        <v>0.51105450373469452</v>
      </c>
      <c r="J385" s="10">
        <f ca="1">SUMPRODUCT($A385:$F385,Results!$B$15:$G$15)</f>
        <v>-12.685462546039137</v>
      </c>
      <c r="K385" s="10">
        <f ca="1">SUMPRODUCT($A385:$F385,Results!$B$16:$G$16)</f>
        <v>4.5941259057945762</v>
      </c>
      <c r="L385" s="10">
        <f ca="1">SUMPRODUCT($A385:$F385,Results!$B$17:$G$17)</f>
        <v>-2.8226327769326796</v>
      </c>
      <c r="M385" s="10">
        <f ca="1">SUMPRODUCT($A385:$F385,Results!$B$18:$G$18)</f>
        <v>7.1006228829972455</v>
      </c>
      <c r="N385" s="10">
        <f ca="1">SUMPRODUCT($A385:$F385,Results!$B$19:$G$19)</f>
        <v>-15.124653096632644</v>
      </c>
      <c r="O385" s="10">
        <f ca="1">SUMPRODUCT($A385:$F385,Results!$B$20:$G$20)</f>
        <v>1.5783802622219467</v>
      </c>
      <c r="P385" s="10" cm="1">
        <f t="array" aca="1" ref="P385" ca="1">SUMPRODUCT(J385:O385,TRANSPOSE(BL$20:BL$25))+$AD$20-$BL$27</f>
        <v>-14.583104842014064</v>
      </c>
      <c r="Q385" s="10" cm="1">
        <f t="array" aca="1" ref="Q385" ca="1">SUMPRODUCT(J385:O385,TRANSPOSE(ES$20:ES$25))+$AD$20-$ES$27</f>
        <v>-13.837472588798491</v>
      </c>
      <c r="R385" s="10">
        <f ca="1">I385-Results!$E$5*H385</f>
        <v>-14.796608809406059</v>
      </c>
      <c r="S385" s="10" cm="1">
        <f t="array" aca="1" ref="S385" ca="1">SUMPRODUCT(J385:O385,TRANSPOSE(AR$28:AR$33))+$AD$20-$AC$26</f>
        <v>-11.664541298128874</v>
      </c>
      <c r="T385" s="10">
        <f ca="1">SUMPRODUCT(J385:O385,Results!K$9:P$9)</f>
        <v>-13.811509889242915</v>
      </c>
      <c r="U385" s="10">
        <f ca="1">SUMPRODUCT(J385:O385,Results!K$9:P$9)+$AD$20-$AC$31</f>
        <v>-13.826385447754051</v>
      </c>
      <c r="V385" s="10">
        <f t="shared" ca="1" si="125"/>
        <v>15.094159345748759</v>
      </c>
      <c r="W385" s="10">
        <f t="shared" ca="1" si="120"/>
        <v>14.348527092533185</v>
      </c>
      <c r="X385" s="10">
        <f t="shared" ca="1" si="121"/>
        <v>15.307663313140754</v>
      </c>
      <c r="Y385" s="10">
        <f t="shared" ca="1" si="122"/>
        <v>12.175595801863569</v>
      </c>
      <c r="Z385" s="10">
        <f t="shared" ca="1" si="123"/>
        <v>0.78772526543838595</v>
      </c>
      <c r="AA385" s="10">
        <f t="shared" ca="1" si="124"/>
        <v>14.337439951488745</v>
      </c>
    </row>
    <row r="386" spans="1:27">
      <c r="A386" s="6">
        <f ca="1">LN((RAND()^(-Results!$E$4))-1)</f>
        <v>0.53896587800491014</v>
      </c>
      <c r="B386" s="6">
        <f ca="1">LN((RAND()^(-Results!$E$4))-1)</f>
        <v>-0.72010030547242754</v>
      </c>
      <c r="C386" s="6">
        <f ca="1">LN((RAND()^(-Results!$E$4))-1)</f>
        <v>-0.96234419403558724</v>
      </c>
      <c r="D386" s="6">
        <f ca="1">LN((RAND()^(-Results!$E$4))-1)</f>
        <v>0.81752278853130411</v>
      </c>
      <c r="E386" s="6">
        <f ca="1">LN((RAND()^(-Results!$E$4))-1)</f>
        <v>1.2331798145850776</v>
      </c>
      <c r="F386" s="6">
        <f ca="1">LN((RAND()^(-Results!$E$4))-1)</f>
        <v>-0.26753009686109397</v>
      </c>
      <c r="G386" s="6">
        <f ca="1">LN((RAND()^(-Results!$E$4))-1)</f>
        <v>-1.0404732386232842</v>
      </c>
      <c r="H386" s="6">
        <f t="shared" ca="1" si="112"/>
        <v>-1.1774416062930757</v>
      </c>
      <c r="I386" s="10">
        <f ca="1">SUMPRODUCT(J386:O386,Results!B$12:G$12)+Results!$E$5*H386</f>
        <v>-43.39731149746877</v>
      </c>
      <c r="J386" s="10">
        <f ca="1">SUMPRODUCT($A386:$F386,Results!$B$15:$G$15)</f>
        <v>0.27350606163970842</v>
      </c>
      <c r="K386" s="10">
        <f ca="1">SUMPRODUCT($A386:$F386,Results!$B$16:$G$16)</f>
        <v>1.9606419206226189E-3</v>
      </c>
      <c r="L386" s="10">
        <f ca="1">SUMPRODUCT($A386:$F386,Results!$B$17:$G$17)</f>
        <v>-7.8109845930640889</v>
      </c>
      <c r="M386" s="10">
        <f ca="1">SUMPRODUCT($A386:$F386,Results!$B$18:$G$18)</f>
        <v>1.119094844157233</v>
      </c>
      <c r="N386" s="10">
        <f ca="1">SUMPRODUCT($A386:$F386,Results!$B$19:$G$19)</f>
        <v>-7.0601096069607081</v>
      </c>
      <c r="O386" s="10">
        <f ca="1">SUMPRODUCT($A386:$F386,Results!$B$20:$G$20)</f>
        <v>2.1827427780163542</v>
      </c>
      <c r="P386" s="10" cm="1">
        <f t="array" aca="1" ref="P386" ca="1">SUMPRODUCT(J386:O386,TRANSPOSE(BL$20:BL$25))+$AD$20-$BL$27</f>
        <v>-38.43082727467543</v>
      </c>
      <c r="Q386" s="10" cm="1">
        <f t="array" aca="1" ref="Q386" ca="1">SUMPRODUCT(J386:O386,TRANSPOSE(ES$20:ES$25))+$AD$20-$ES$27</f>
        <v>-38.413874971980945</v>
      </c>
      <c r="R386" s="10">
        <f ca="1">I386-Results!$E$5*H386</f>
        <v>-38.687545072296466</v>
      </c>
      <c r="S386" s="10" cm="1">
        <f t="array" aca="1" ref="S386" ca="1">SUMPRODUCT(J386:O386,TRANSPOSE(AR$28:AR$33))+$AD$20-$AC$26</f>
        <v>-27.450713822567426</v>
      </c>
      <c r="T386" s="10">
        <f ca="1">SUMPRODUCT(J386:O386,Results!K$9:P$9)</f>
        <v>-38.253461841135369</v>
      </c>
      <c r="U386" s="10">
        <f ca="1">SUMPRODUCT(J386:O386,Results!K$9:P$9)+$AD$20-$AC$31</f>
        <v>-38.268337399646505</v>
      </c>
      <c r="V386" s="10">
        <f t="shared" ca="1" si="125"/>
        <v>-4.9664842227933406</v>
      </c>
      <c r="W386" s="10">
        <f t="shared" ca="1" si="120"/>
        <v>-4.983436525487825</v>
      </c>
      <c r="X386" s="10">
        <f t="shared" ca="1" si="121"/>
        <v>-4.7097664251723046</v>
      </c>
      <c r="Y386" s="10">
        <f t="shared" ca="1" si="122"/>
        <v>-15.946597674901344</v>
      </c>
      <c r="Z386" s="10">
        <f t="shared" ca="1" si="123"/>
        <v>-43.120640735765079</v>
      </c>
      <c r="AA386" s="10">
        <f t="shared" ca="1" si="124"/>
        <v>-5.1289740978222653</v>
      </c>
    </row>
    <row r="387" spans="1:27">
      <c r="A387" s="6">
        <f ca="1">LN((RAND()^(-Results!$E$4))-1)</f>
        <v>1.5760096551033256</v>
      </c>
      <c r="B387" s="6">
        <f ca="1">LN((RAND()^(-Results!$E$4))-1)</f>
        <v>0.54441226774039209</v>
      </c>
      <c r="C387" s="6">
        <f ca="1">LN((RAND()^(-Results!$E$4))-1)</f>
        <v>3.1381959460331528</v>
      </c>
      <c r="D387" s="6">
        <f ca="1">LN((RAND()^(-Results!$E$4))-1)</f>
        <v>2.1969992287665154</v>
      </c>
      <c r="E387" s="6">
        <f ca="1">LN((RAND()^(-Results!$E$4))-1)</f>
        <v>-1.5970263045847677</v>
      </c>
      <c r="F387" s="6">
        <f ca="1">LN((RAND()^(-Results!$E$4))-1)</f>
        <v>1.3105230577564624</v>
      </c>
      <c r="G387" s="6">
        <f ca="1">LN((RAND()^(-Results!$E$4))-1)</f>
        <v>-4.8581203856569894</v>
      </c>
      <c r="H387" s="6">
        <f t="shared" ca="1" si="112"/>
        <v>-4.9950887533267805</v>
      </c>
      <c r="I387" s="10">
        <f ca="1">SUMPRODUCT(J387:O387,Results!B$12:G$12)+Results!$E$5*H387</f>
        <v>-41.526926465602529</v>
      </c>
      <c r="J387" s="10">
        <f ca="1">SUMPRODUCT($A387:$F387,Results!$B$15:$G$15)</f>
        <v>17.657641127397707</v>
      </c>
      <c r="K387" s="10">
        <f ca="1">SUMPRODUCT($A387:$F387,Results!$B$16:$G$16)</f>
        <v>4.7280772296618885</v>
      </c>
      <c r="L387" s="10">
        <f ca="1">SUMPRODUCT($A387:$F387,Results!$B$17:$G$17)</f>
        <v>-1.8551196707336575</v>
      </c>
      <c r="M387" s="10">
        <f ca="1">SUMPRODUCT($A387:$F387,Results!$B$18:$G$18)</f>
        <v>-10.488033421446245</v>
      </c>
      <c r="N387" s="10">
        <f ca="1">SUMPRODUCT($A387:$F387,Results!$B$19:$G$19)</f>
        <v>7.8108854860837615</v>
      </c>
      <c r="O387" s="10">
        <f ca="1">SUMPRODUCT($A387:$F387,Results!$B$20:$G$20)</f>
        <v>2.7526607368849723</v>
      </c>
      <c r="P387" s="10" cm="1">
        <f t="array" aca="1" ref="P387" ca="1">SUMPRODUCT(J387:O387,TRANSPOSE(BL$20:BL$25))+$AD$20-$BL$27</f>
        <v>-22.5713867995117</v>
      </c>
      <c r="Q387" s="10" cm="1">
        <f t="array" aca="1" ref="Q387" ca="1">SUMPRODUCT(J387:O387,TRANSPOSE(ES$20:ES$25))+$AD$20-$ES$27</f>
        <v>-21.875527496350248</v>
      </c>
      <c r="R387" s="10">
        <f ca="1">I387-Results!$E$5*H387</f>
        <v>-21.546571452295407</v>
      </c>
      <c r="S387" s="10" cm="1">
        <f t="array" aca="1" ref="S387" ca="1">SUMPRODUCT(J387:O387,TRANSPOSE(AR$28:AR$33))+$AD$20-$AC$26</f>
        <v>-36.754289625169136</v>
      </c>
      <c r="T387" s="10">
        <f ca="1">SUMPRODUCT(J387:O387,Results!K$9:P$9)</f>
        <v>-22.093595285852693</v>
      </c>
      <c r="U387" s="10">
        <f ca="1">SUMPRODUCT(J387:O387,Results!K$9:P$9)+$AD$20-$AC$31</f>
        <v>-22.108470844363829</v>
      </c>
      <c r="V387" s="10">
        <f t="shared" ca="1" si="125"/>
        <v>-18.955539666090829</v>
      </c>
      <c r="W387" s="10">
        <f t="shared" ref="W387:W450" ca="1" si="126">I387-Q387</f>
        <v>-19.651398969252281</v>
      </c>
      <c r="X387" s="10">
        <f t="shared" ref="X387:X450" ca="1" si="127">I387-R387</f>
        <v>-19.980355013307122</v>
      </c>
      <c r="Y387" s="10">
        <f t="shared" ref="Y387:Y450" ca="1" si="128">I387-S387</f>
        <v>-4.7726368404333925</v>
      </c>
      <c r="Z387" s="10">
        <f t="shared" ref="Z387:Z450" ca="1" si="129">I387-$AD$20</f>
        <v>-41.250255703898837</v>
      </c>
      <c r="AA387" s="10">
        <f t="shared" ref="AA387:AA450" ca="1" si="130">I387-U387</f>
        <v>-19.418455621238699</v>
      </c>
    </row>
    <row r="388" spans="1:27">
      <c r="A388" s="6">
        <f ca="1">LN((RAND()^(-Results!$E$4))-1)</f>
        <v>0.33056403540706891</v>
      </c>
      <c r="B388" s="6">
        <f ca="1">LN((RAND()^(-Results!$E$4))-1)</f>
        <v>1.0071781230858396</v>
      </c>
      <c r="C388" s="6">
        <f ca="1">LN((RAND()^(-Results!$E$4))-1)</f>
        <v>-1.4253503496802729</v>
      </c>
      <c r="D388" s="6">
        <f ca="1">LN((RAND()^(-Results!$E$4))-1)</f>
        <v>-1.2851114247542348</v>
      </c>
      <c r="E388" s="6">
        <f ca="1">LN((RAND()^(-Results!$E$4))-1)</f>
        <v>-0.60401273939875988</v>
      </c>
      <c r="F388" s="6">
        <f ca="1">LN((RAND()^(-Results!$E$4))-1)</f>
        <v>-0.29921323220812851</v>
      </c>
      <c r="G388" s="6">
        <f ca="1">LN((RAND()^(-Results!$E$4))-1)</f>
        <v>-3.0447849613845683</v>
      </c>
      <c r="H388" s="6">
        <f t="shared" ca="1" si="112"/>
        <v>-3.1817533290543598</v>
      </c>
      <c r="I388" s="10">
        <f ca="1">SUMPRODUCT(J388:O388,Results!B$12:G$12)+Results!$E$5*H388</f>
        <v>6.4952163551330759</v>
      </c>
      <c r="J388" s="10">
        <f ca="1">SUMPRODUCT($A388:$F388,Results!$B$15:$G$15)</f>
        <v>-3.3996235601650526</v>
      </c>
      <c r="K388" s="10">
        <f ca="1">SUMPRODUCT($A388:$F388,Results!$B$16:$G$16)</f>
        <v>0.11637001468203961</v>
      </c>
      <c r="L388" s="10">
        <f ca="1">SUMPRODUCT($A388:$F388,Results!$B$17:$G$17)</f>
        <v>2.0403927368012491</v>
      </c>
      <c r="M388" s="10">
        <f ca="1">SUMPRODUCT($A388:$F388,Results!$B$18:$G$18)</f>
        <v>-0.32543028984285949</v>
      </c>
      <c r="N388" s="10">
        <f ca="1">SUMPRODUCT($A388:$F388,Results!$B$19:$G$19)</f>
        <v>4.7685099008205327</v>
      </c>
      <c r="O388" s="10">
        <f ca="1">SUMPRODUCT($A388:$F388,Results!$B$20:$G$20)</f>
        <v>0.52423038366086083</v>
      </c>
      <c r="P388" s="10" cm="1">
        <f t="array" aca="1" ref="P388" ca="1">SUMPRODUCT(J388:O388,TRANSPOSE(BL$20:BL$25))+$AD$20-$BL$27</f>
        <v>18.918171630830262</v>
      </c>
      <c r="Q388" s="10" cm="1">
        <f t="array" aca="1" ref="Q388" ca="1">SUMPRODUCT(J388:O388,TRANSPOSE(ES$20:ES$25))+$AD$20-$ES$27</f>
        <v>18.619882639655486</v>
      </c>
      <c r="R388" s="10">
        <f ca="1">I388-Results!$E$5*H388</f>
        <v>19.222229671350515</v>
      </c>
      <c r="S388" s="10" cm="1">
        <f t="array" aca="1" ref="S388" ca="1">SUMPRODUCT(J388:O388,TRANSPOSE(AR$28:AR$33))+$AD$20-$AC$26</f>
        <v>11.390387201925066</v>
      </c>
      <c r="T388" s="10">
        <f ca="1">SUMPRODUCT(J388:O388,Results!K$9:P$9)</f>
        <v>19.152141551808025</v>
      </c>
      <c r="U388" s="10">
        <f ca="1">SUMPRODUCT(J388:O388,Results!K$9:P$9)+$AD$20-$AC$31</f>
        <v>19.137265993296889</v>
      </c>
      <c r="V388" s="10">
        <f t="shared" ca="1" si="125"/>
        <v>-12.422955275697186</v>
      </c>
      <c r="W388" s="10">
        <f t="shared" ca="1" si="126"/>
        <v>-12.12466628452241</v>
      </c>
      <c r="X388" s="10">
        <f t="shared" ca="1" si="127"/>
        <v>-12.727013316217439</v>
      </c>
      <c r="Y388" s="10">
        <f t="shared" ca="1" si="128"/>
        <v>-4.8951708467919897</v>
      </c>
      <c r="Z388" s="10">
        <f t="shared" ca="1" si="129"/>
        <v>6.7718871168367674</v>
      </c>
      <c r="AA388" s="10">
        <f t="shared" ca="1" si="130"/>
        <v>-12.642049638163813</v>
      </c>
    </row>
    <row r="389" spans="1:27">
      <c r="A389" s="6">
        <f ca="1">LN((RAND()^(-Results!$E$4))-1)</f>
        <v>1.4497310087276793</v>
      </c>
      <c r="B389" s="6">
        <f ca="1">LN((RAND()^(-Results!$E$4))-1)</f>
        <v>-1.4985437969030557</v>
      </c>
      <c r="C389" s="6">
        <f ca="1">LN((RAND()^(-Results!$E$4))-1)</f>
        <v>1.792566378204969</v>
      </c>
      <c r="D389" s="6">
        <f ca="1">LN((RAND()^(-Results!$E$4))-1)</f>
        <v>0.34666982836979721</v>
      </c>
      <c r="E389" s="6">
        <f ca="1">LN((RAND()^(-Results!$E$4))-1)</f>
        <v>0.54068484814891427</v>
      </c>
      <c r="F389" s="6">
        <f ca="1">LN((RAND()^(-Results!$E$4))-1)</f>
        <v>3.0566805312177761</v>
      </c>
      <c r="G389" s="6">
        <f ca="1">LN((RAND()^(-Results!$E$4))-1)</f>
        <v>-1.4467575202463963</v>
      </c>
      <c r="H389" s="6">
        <f t="shared" ca="1" si="112"/>
        <v>-1.5837258879161877</v>
      </c>
      <c r="I389" s="10">
        <f ca="1">SUMPRODUCT(J389:O389,Results!B$12:G$12)+Results!$E$5*H389</f>
        <v>-25.493420341352742</v>
      </c>
      <c r="J389" s="10">
        <f ca="1">SUMPRODUCT($A389:$F389,Results!$B$15:$G$15)</f>
        <v>7.0232964000148908</v>
      </c>
      <c r="K389" s="10">
        <f ca="1">SUMPRODUCT($A389:$F389,Results!$B$16:$G$16)</f>
        <v>3.1853147930737524</v>
      </c>
      <c r="L389" s="10">
        <f ca="1">SUMPRODUCT($A389:$F389,Results!$B$17:$G$17)</f>
        <v>-2.0144936039417574</v>
      </c>
      <c r="M389" s="10">
        <f ca="1">SUMPRODUCT($A389:$F389,Results!$B$18:$G$18)</f>
        <v>-1.1802733443274915</v>
      </c>
      <c r="N389" s="10">
        <f ca="1">SUMPRODUCT($A389:$F389,Results!$B$19:$G$19)</f>
        <v>-4.3079306382427971</v>
      </c>
      <c r="O389" s="10">
        <f ca="1">SUMPRODUCT($A389:$F389,Results!$B$20:$G$20)</f>
        <v>-0.96580039417102448</v>
      </c>
      <c r="P389" s="10" cm="1">
        <f t="array" aca="1" ref="P389" ca="1">SUMPRODUCT(J389:O389,TRANSPOSE(BL$20:BL$25))+$AD$20-$BL$27</f>
        <v>-22.186264451308677</v>
      </c>
      <c r="Q389" s="10" cm="1">
        <f t="array" aca="1" ref="Q389" ca="1">SUMPRODUCT(J389:O389,TRANSPOSE(ES$20:ES$25))+$AD$20-$ES$27</f>
        <v>-20.18944970359555</v>
      </c>
      <c r="R389" s="10">
        <f ca="1">I389-Results!$E$5*H389</f>
        <v>-19.15851678968799</v>
      </c>
      <c r="S389" s="10" cm="1">
        <f t="array" aca="1" ref="S389" ca="1">SUMPRODUCT(J389:O389,TRANSPOSE(AR$28:AR$33))+$AD$20-$AC$26</f>
        <v>-19.193032617935973</v>
      </c>
      <c r="T389" s="10">
        <f ca="1">SUMPRODUCT(J389:O389,Results!K$9:P$9)</f>
        <v>-19.17779879898001</v>
      </c>
      <c r="U389" s="10">
        <f ca="1">SUMPRODUCT(J389:O389,Results!K$9:P$9)+$AD$20-$AC$31</f>
        <v>-19.192674357491146</v>
      </c>
      <c r="V389" s="10">
        <f t="shared" ca="1" si="125"/>
        <v>-3.307155890044065</v>
      </c>
      <c r="W389" s="10">
        <f t="shared" ca="1" si="126"/>
        <v>-5.3039706377571925</v>
      </c>
      <c r="X389" s="10">
        <f t="shared" ca="1" si="127"/>
        <v>-6.3349035516647518</v>
      </c>
      <c r="Y389" s="10">
        <f t="shared" ca="1" si="128"/>
        <v>-6.3003877234167689</v>
      </c>
      <c r="Z389" s="10">
        <f t="shared" ca="1" si="129"/>
        <v>-25.216749579649051</v>
      </c>
      <c r="AA389" s="10">
        <f t="shared" ca="1" si="130"/>
        <v>-6.3007459838615958</v>
      </c>
    </row>
    <row r="390" spans="1:27">
      <c r="A390" s="6">
        <f ca="1">LN((RAND()^(-Results!$E$4))-1)</f>
        <v>-0.38848218771281318</v>
      </c>
      <c r="B390" s="6">
        <f ca="1">LN((RAND()^(-Results!$E$4))-1)</f>
        <v>2.0883023777556362</v>
      </c>
      <c r="C390" s="6">
        <f ca="1">LN((RAND()^(-Results!$E$4))-1)</f>
        <v>-0.48128577060012168</v>
      </c>
      <c r="D390" s="6">
        <f ca="1">LN((RAND()^(-Results!$E$4))-1)</f>
        <v>-0.59283736878386262</v>
      </c>
      <c r="E390" s="6">
        <f ca="1">LN((RAND()^(-Results!$E$4))-1)</f>
        <v>-0.68557258301905855</v>
      </c>
      <c r="F390" s="6">
        <f ca="1">LN((RAND()^(-Results!$E$4))-1)</f>
        <v>-1.1186251911681506</v>
      </c>
      <c r="G390" s="6">
        <f ca="1">LN((RAND()^(-Results!$E$4))-1)</f>
        <v>-0.82065230641473197</v>
      </c>
      <c r="H390" s="6">
        <f t="shared" ca="1" si="112"/>
        <v>-0.95762067408452345</v>
      </c>
      <c r="I390" s="10">
        <f ca="1">SUMPRODUCT(J390:O390,Results!B$12:G$12)+Results!$E$5*H390</f>
        <v>14.822326545311629</v>
      </c>
      <c r="J390" s="10">
        <f ca="1">SUMPRODUCT($A390:$F390,Results!$B$15:$G$15)</f>
        <v>-1.1516043357754671</v>
      </c>
      <c r="K390" s="10">
        <f ca="1">SUMPRODUCT($A390:$F390,Results!$B$16:$G$16)</f>
        <v>0.89295190727753404</v>
      </c>
      <c r="L390" s="10">
        <f ca="1">SUMPRODUCT($A390:$F390,Results!$B$17:$G$17)</f>
        <v>3.6241259651034974</v>
      </c>
      <c r="M390" s="10">
        <f ca="1">SUMPRODUCT($A390:$F390,Results!$B$18:$G$18)</f>
        <v>-1.1667741539132888</v>
      </c>
      <c r="N390" s="10">
        <f ca="1">SUMPRODUCT($A390:$F390,Results!$B$19:$G$19)</f>
        <v>5.1594505625595923</v>
      </c>
      <c r="O390" s="10">
        <f ca="1">SUMPRODUCT($A390:$F390,Results!$B$20:$G$20)</f>
        <v>1.5154378080909208</v>
      </c>
      <c r="P390" s="10" cm="1">
        <f t="array" aca="1" ref="P390" ca="1">SUMPRODUCT(J390:O390,TRANSPOSE(BL$20:BL$25))+$AD$20-$BL$27</f>
        <v>19.719094433057638</v>
      </c>
      <c r="Q390" s="10" cm="1">
        <f t="array" aca="1" ref="Q390" ca="1">SUMPRODUCT(J390:O390,TRANSPOSE(ES$20:ES$25))+$AD$20-$ES$27</f>
        <v>18.650530263741064</v>
      </c>
      <c r="R390" s="10">
        <f ca="1">I390-Results!$E$5*H390</f>
        <v>18.652809241649724</v>
      </c>
      <c r="S390" s="10" cm="1">
        <f t="array" aca="1" ref="S390" ca="1">SUMPRODUCT(J390:O390,TRANSPOSE(AR$28:AR$33))+$AD$20-$AC$26</f>
        <v>7.955462274960329</v>
      </c>
      <c r="T390" s="10">
        <f ca="1">SUMPRODUCT(J390:O390,Results!K$9:P$9)</f>
        <v>18.355753542005473</v>
      </c>
      <c r="U390" s="10">
        <f ca="1">SUMPRODUCT(J390:O390,Results!K$9:P$9)+$AD$20-$AC$31</f>
        <v>18.340877983494337</v>
      </c>
      <c r="V390" s="10">
        <f t="shared" ca="1" si="125"/>
        <v>-4.8967678877460088</v>
      </c>
      <c r="W390" s="10">
        <f t="shared" ca="1" si="126"/>
        <v>-3.8282037184294353</v>
      </c>
      <c r="X390" s="10">
        <f t="shared" ca="1" si="127"/>
        <v>-3.8304826963380947</v>
      </c>
      <c r="Y390" s="10">
        <f t="shared" ca="1" si="128"/>
        <v>6.8668642703513001</v>
      </c>
      <c r="Z390" s="10">
        <f t="shared" ca="1" si="129"/>
        <v>15.098997307015321</v>
      </c>
      <c r="AA390" s="10">
        <f t="shared" ca="1" si="130"/>
        <v>-3.5185514381827083</v>
      </c>
    </row>
    <row r="391" spans="1:27">
      <c r="A391" s="6">
        <f ca="1">LN((RAND()^(-Results!$E$4))-1)</f>
        <v>-0.65019470217072806</v>
      </c>
      <c r="B391" s="6">
        <f ca="1">LN((RAND()^(-Results!$E$4))-1)</f>
        <v>-3.7409767591876203E-3</v>
      </c>
      <c r="C391" s="6">
        <f ca="1">LN((RAND()^(-Results!$E$4))-1)</f>
        <v>-0.4476469217255945</v>
      </c>
      <c r="D391" s="6">
        <f ca="1">LN((RAND()^(-Results!$E$4))-1)</f>
        <v>-0.41840617318714507</v>
      </c>
      <c r="E391" s="6">
        <f ca="1">LN((RAND()^(-Results!$E$4))-1)</f>
        <v>-0.11718221250800934</v>
      </c>
      <c r="F391" s="6">
        <f ca="1">LN((RAND()^(-Results!$E$4))-1)</f>
        <v>-1.6530353190550753</v>
      </c>
      <c r="G391" s="6">
        <f ca="1">LN((RAND()^(-Results!$E$4))-1)</f>
        <v>1.3651286746318259</v>
      </c>
      <c r="H391" s="6">
        <f t="shared" ca="1" si="112"/>
        <v>1.2281603069620344</v>
      </c>
      <c r="I391" s="10">
        <f ca="1">SUMPRODUCT(J391:O391,Results!B$12:G$12)+Results!$E$5*H391</f>
        <v>17.334437477958168</v>
      </c>
      <c r="J391" s="10">
        <f ca="1">SUMPRODUCT($A391:$F391,Results!$B$15:$G$15)</f>
        <v>-3.3620581258177102</v>
      </c>
      <c r="K391" s="10">
        <f ca="1">SUMPRODUCT($A391:$F391,Results!$B$16:$G$16)</f>
        <v>-3.3869685647415508</v>
      </c>
      <c r="L391" s="10">
        <f ca="1">SUMPRODUCT($A391:$F391,Results!$B$17:$G$17)</f>
        <v>1.8245605195504031</v>
      </c>
      <c r="M391" s="10">
        <f ca="1">SUMPRODUCT($A391:$F391,Results!$B$18:$G$18)</f>
        <v>1.8197756265403104</v>
      </c>
      <c r="N391" s="10">
        <f ca="1">SUMPRODUCT($A391:$F391,Results!$B$19:$G$19)</f>
        <v>1.2732416045147641</v>
      </c>
      <c r="O391" s="10">
        <f ca="1">SUMPRODUCT($A391:$F391,Results!$B$20:$G$20)</f>
        <v>-1.3762433069988482</v>
      </c>
      <c r="P391" s="10" cm="1">
        <f t="array" aca="1" ref="P391" ca="1">SUMPRODUCT(J391:O391,TRANSPOSE(BL$20:BL$25))+$AD$20-$BL$27</f>
        <v>13.525864279001713</v>
      </c>
      <c r="Q391" s="10" cm="1">
        <f t="array" aca="1" ref="Q391" ca="1">SUMPRODUCT(J391:O391,TRANSPOSE(ES$20:ES$25))+$AD$20-$ES$27</f>
        <v>12.742448558551102</v>
      </c>
      <c r="R391" s="10">
        <f ca="1">I391-Results!$E$5*H391</f>
        <v>12.421796250110031</v>
      </c>
      <c r="S391" s="10" cm="1">
        <f t="array" aca="1" ref="S391" ca="1">SUMPRODUCT(J391:O391,TRANSPOSE(AR$28:AR$33))+$AD$20-$AC$26</f>
        <v>18.402357918984997</v>
      </c>
      <c r="T391" s="10">
        <f ca="1">SUMPRODUCT(J391:O391,Results!K$9:P$9)</f>
        <v>12.375800469461089</v>
      </c>
      <c r="U391" s="10">
        <f ca="1">SUMPRODUCT(J391:O391,Results!K$9:P$9)+$AD$20-$AC$31</f>
        <v>12.360924910949953</v>
      </c>
      <c r="V391" s="10">
        <f t="shared" ca="1" si="125"/>
        <v>3.8085731989564557</v>
      </c>
      <c r="W391" s="10">
        <f t="shared" ca="1" si="126"/>
        <v>4.5919889194070667</v>
      </c>
      <c r="X391" s="10">
        <f t="shared" ca="1" si="127"/>
        <v>4.9126412278481375</v>
      </c>
      <c r="Y391" s="10">
        <f t="shared" ca="1" si="128"/>
        <v>-1.0679204410268284</v>
      </c>
      <c r="Z391" s="10">
        <f t="shared" ca="1" si="129"/>
        <v>17.61110823966186</v>
      </c>
      <c r="AA391" s="10">
        <f t="shared" ca="1" si="130"/>
        <v>4.9735125670082159</v>
      </c>
    </row>
    <row r="392" spans="1:27">
      <c r="A392" s="6">
        <f ca="1">LN((RAND()^(-Results!$E$4))-1)</f>
        <v>0.49650026475397208</v>
      </c>
      <c r="B392" s="6">
        <f ca="1">LN((RAND()^(-Results!$E$4))-1)</f>
        <v>0.32045229736167669</v>
      </c>
      <c r="C392" s="6">
        <f ca="1">LN((RAND()^(-Results!$E$4))-1)</f>
        <v>-0.730070192399219</v>
      </c>
      <c r="D392" s="6">
        <f ca="1">LN((RAND()^(-Results!$E$4))-1)</f>
        <v>-1.0423273404555269</v>
      </c>
      <c r="E392" s="6">
        <f ca="1">LN((RAND()^(-Results!$E$4))-1)</f>
        <v>2.9536400303438226</v>
      </c>
      <c r="F392" s="6">
        <f ca="1">LN((RAND()^(-Results!$E$4))-1)</f>
        <v>-1.3780559213679009</v>
      </c>
      <c r="G392" s="6">
        <f ca="1">LN((RAND()^(-Results!$E$4))-1)</f>
        <v>1.0985267054524976</v>
      </c>
      <c r="H392" s="6">
        <f t="shared" ca="1" si="112"/>
        <v>0.96155833778270616</v>
      </c>
      <c r="I392" s="10">
        <f ca="1">SUMPRODUCT(J392:O392,Results!B$12:G$12)+Results!$E$5*H392</f>
        <v>-28.96510128128784</v>
      </c>
      <c r="J392" s="10">
        <f ca="1">SUMPRODUCT($A392:$F392,Results!$B$15:$G$15)</f>
        <v>-2.6961145768611323</v>
      </c>
      <c r="K392" s="10">
        <f ca="1">SUMPRODUCT($A392:$F392,Results!$B$16:$G$16)</f>
        <v>-1.3286082200937186</v>
      </c>
      <c r="L392" s="10">
        <f ca="1">SUMPRODUCT($A392:$F392,Results!$B$17:$G$17)</f>
        <v>-3.8869696943375915</v>
      </c>
      <c r="M392" s="10">
        <f ca="1">SUMPRODUCT($A392:$F392,Results!$B$18:$G$18)</f>
        <v>7.882856210612351</v>
      </c>
      <c r="N392" s="10">
        <f ca="1">SUMPRODUCT($A392:$F392,Results!$B$19:$G$19)</f>
        <v>-14.482007100505268</v>
      </c>
      <c r="O392" s="10">
        <f ca="1">SUMPRODUCT($A392:$F392,Results!$B$20:$G$20)</f>
        <v>0.47782443568053617</v>
      </c>
      <c r="P392" s="10" cm="1">
        <f t="array" aca="1" ref="P392" ca="1">SUMPRODUCT(J392:O392,TRANSPOSE(BL$20:BL$25))+$AD$20-$BL$27</f>
        <v>-32.280797085786659</v>
      </c>
      <c r="Q392" s="10" cm="1">
        <f t="array" aca="1" ref="Q392" ca="1">SUMPRODUCT(J392:O392,TRANSPOSE(ES$20:ES$25))+$AD$20-$ES$27</f>
        <v>-32.974905387121936</v>
      </c>
      <c r="R392" s="10">
        <f ca="1">I392-Results!$E$5*H392</f>
        <v>-32.811334632418664</v>
      </c>
      <c r="S392" s="10" cm="1">
        <f t="array" aca="1" ref="S392" ca="1">SUMPRODUCT(J392:O392,TRANSPOSE(AR$28:AR$33))+$AD$20-$AC$26</f>
        <v>-13.507753392241856</v>
      </c>
      <c r="T392" s="10">
        <f ca="1">SUMPRODUCT(J392:O392,Results!K$9:P$9)</f>
        <v>-32.730462153057282</v>
      </c>
      <c r="U392" s="10">
        <f ca="1">SUMPRODUCT(J392:O392,Results!K$9:P$9)+$AD$20-$AC$31</f>
        <v>-32.745337711568418</v>
      </c>
      <c r="V392" s="10">
        <f t="shared" ca="1" si="125"/>
        <v>3.3156958044988194</v>
      </c>
      <c r="W392" s="10">
        <f t="shared" ca="1" si="126"/>
        <v>4.0098041058340961</v>
      </c>
      <c r="X392" s="10">
        <f t="shared" ca="1" si="127"/>
        <v>3.8462333511308238</v>
      </c>
      <c r="Y392" s="10">
        <f t="shared" ca="1" si="128"/>
        <v>-15.457347889045984</v>
      </c>
      <c r="Z392" s="10">
        <f t="shared" ca="1" si="129"/>
        <v>-28.688430519584148</v>
      </c>
      <c r="AA392" s="10">
        <f t="shared" ca="1" si="130"/>
        <v>3.7802364302805778</v>
      </c>
    </row>
    <row r="393" spans="1:27">
      <c r="A393" s="6">
        <f ca="1">LN((RAND()^(-Results!$E$4))-1)</f>
        <v>-1.5422033051290263</v>
      </c>
      <c r="B393" s="6">
        <f ca="1">LN((RAND()^(-Results!$E$4))-1)</f>
        <v>-0.11469613477872881</v>
      </c>
      <c r="C393" s="6">
        <f ca="1">LN((RAND()^(-Results!$E$4))-1)</f>
        <v>-1.4503323373649808</v>
      </c>
      <c r="D393" s="6">
        <f ca="1">LN((RAND()^(-Results!$E$4))-1)</f>
        <v>1.6468854996001452</v>
      </c>
      <c r="E393" s="6">
        <f ca="1">LN((RAND()^(-Results!$E$4))-1)</f>
        <v>-2.2553752679592374</v>
      </c>
      <c r="F393" s="6">
        <f ca="1">LN((RAND()^(-Results!$E$4))-1)</f>
        <v>-1.3983595544664593</v>
      </c>
      <c r="G393" s="6">
        <f ca="1">LN((RAND()^(-Results!$E$4))-1)</f>
        <v>0.51198198643952131</v>
      </c>
      <c r="H393" s="6">
        <f t="shared" ca="1" si="112"/>
        <v>0.37501361876972988</v>
      </c>
      <c r="I393" s="10">
        <f ca="1">SUMPRODUCT(J393:O393,Results!B$12:G$12)+Results!$E$5*H393</f>
        <v>17.084689086599823</v>
      </c>
      <c r="J393" s="10">
        <f ca="1">SUMPRODUCT($A393:$F393,Results!$B$15:$G$15)</f>
        <v>-3.6520820458174992</v>
      </c>
      <c r="K393" s="10">
        <f ca="1">SUMPRODUCT($A393:$F393,Results!$B$16:$G$16)</f>
        <v>-1.9750787203322968</v>
      </c>
      <c r="L393" s="10">
        <f ca="1">SUMPRODUCT($A393:$F393,Results!$B$17:$G$17)</f>
        <v>-1.1348367009413995</v>
      </c>
      <c r="M393" s="10">
        <f ca="1">SUMPRODUCT($A393:$F393,Results!$B$18:$G$18)</f>
        <v>-5.3052392321839088</v>
      </c>
      <c r="N393" s="10">
        <f ca="1">SUMPRODUCT($A393:$F393,Results!$B$19:$G$19)</f>
        <v>11.083874569641335</v>
      </c>
      <c r="O393" s="10">
        <f ca="1">SUMPRODUCT($A393:$F393,Results!$B$20:$G$20)</f>
        <v>1.5708116408237309</v>
      </c>
      <c r="P393" s="10" cm="1">
        <f t="array" aca="1" ref="P393" ca="1">SUMPRODUCT(J393:O393,TRANSPOSE(BL$20:BL$25))+$AD$20-$BL$27</f>
        <v>17.797597319284868</v>
      </c>
      <c r="Q393" s="10" cm="1">
        <f t="array" aca="1" ref="Q393" ca="1">SUMPRODUCT(J393:O393,TRANSPOSE(ES$20:ES$25))+$AD$20-$ES$27</f>
        <v>16.92702644298403</v>
      </c>
      <c r="R393" s="10">
        <f ca="1">I393-Results!$E$5*H393</f>
        <v>15.584634611520904</v>
      </c>
      <c r="S393" s="10" cm="1">
        <f t="array" aca="1" ref="S393" ca="1">SUMPRODUCT(J393:O393,TRANSPOSE(AR$28:AR$33))+$AD$20-$AC$26</f>
        <v>9.12192457573261</v>
      </c>
      <c r="T393" s="10">
        <f ca="1">SUMPRODUCT(J393:O393,Results!K$9:P$9)</f>
        <v>15.959123161835491</v>
      </c>
      <c r="U393" s="10">
        <f ca="1">SUMPRODUCT(J393:O393,Results!K$9:P$9)+$AD$20-$AC$31</f>
        <v>15.944247603324355</v>
      </c>
      <c r="V393" s="10">
        <f t="shared" ca="1" si="125"/>
        <v>-0.71290823268504511</v>
      </c>
      <c r="W393" s="10">
        <f t="shared" ca="1" si="126"/>
        <v>0.15766264361579374</v>
      </c>
      <c r="X393" s="10">
        <f t="shared" ca="1" si="127"/>
        <v>1.5000544750789189</v>
      </c>
      <c r="Y393" s="10">
        <f t="shared" ca="1" si="128"/>
        <v>7.9627645108672134</v>
      </c>
      <c r="Z393" s="10">
        <f t="shared" ca="1" si="129"/>
        <v>17.361359848303515</v>
      </c>
      <c r="AA393" s="10">
        <f t="shared" ca="1" si="130"/>
        <v>1.1404414832754686</v>
      </c>
    </row>
    <row r="394" spans="1:27">
      <c r="A394" s="6">
        <f ca="1">LN((RAND()^(-Results!$E$4))-1)</f>
        <v>0.1791451721613169</v>
      </c>
      <c r="B394" s="6">
        <f ca="1">LN((RAND()^(-Results!$E$4))-1)</f>
        <v>0.55585282813518222</v>
      </c>
      <c r="C394" s="6">
        <f ca="1">LN((RAND()^(-Results!$E$4))-1)</f>
        <v>-0.45962517550902826</v>
      </c>
      <c r="D394" s="6">
        <f ca="1">LN((RAND()^(-Results!$E$4))-1)</f>
        <v>0.27099567753563464</v>
      </c>
      <c r="E394" s="6">
        <f ca="1">LN((RAND()^(-Results!$E$4))-1)</f>
        <v>-1.0396983028661377</v>
      </c>
      <c r="F394" s="6">
        <f ca="1">LN((RAND()^(-Results!$E$4))-1)</f>
        <v>0.91728218475790024</v>
      </c>
      <c r="G394" s="6">
        <f ca="1">LN((RAND()^(-Results!$E$4))-1)</f>
        <v>-3.3061032131258408</v>
      </c>
      <c r="H394" s="6">
        <f t="shared" ca="1" si="112"/>
        <v>-3.4430715807956322</v>
      </c>
      <c r="I394" s="10">
        <f ca="1">SUMPRODUCT(J394:O394,Results!B$12:G$12)+Results!$E$5*H394</f>
        <v>-7.0385898581385149</v>
      </c>
      <c r="J394" s="10">
        <f ca="1">SUMPRODUCT($A394:$F394,Results!$B$15:$G$15)</f>
        <v>0.73031691387388797</v>
      </c>
      <c r="K394" s="10">
        <f ca="1">SUMPRODUCT($A394:$F394,Results!$B$16:$G$16)</f>
        <v>2.5411274852149326</v>
      </c>
      <c r="L394" s="10">
        <f ca="1">SUMPRODUCT($A394:$F394,Results!$B$17:$G$17)</f>
        <v>-4.2646787643465911E-2</v>
      </c>
      <c r="M394" s="10">
        <f ca="1">SUMPRODUCT($A394:$F394,Results!$B$18:$G$18)</f>
        <v>-3.7330534323731461</v>
      </c>
      <c r="N394" s="10">
        <f ca="1">SUMPRODUCT($A394:$F394,Results!$B$19:$G$19)</f>
        <v>5.4147003158859572</v>
      </c>
      <c r="O394" s="10">
        <f ca="1">SUMPRODUCT($A394:$F394,Results!$B$20:$G$20)</f>
        <v>1.7369491534690344</v>
      </c>
      <c r="P394" s="10" cm="1">
        <f t="array" aca="1" ref="P394" ca="1">SUMPRODUCT(J394:O394,TRANSPOSE(BL$20:BL$25))+$AD$20-$BL$27</f>
        <v>6.2303496218505012</v>
      </c>
      <c r="Q394" s="10" cm="1">
        <f t="array" aca="1" ref="Q394" ca="1">SUMPRODUCT(J394:O394,TRANSPOSE(ES$20:ES$25))+$AD$20-$ES$27</f>
        <v>6.5129745994704775</v>
      </c>
      <c r="R394" s="10">
        <f ca="1">I394-Results!$E$5*H394</f>
        <v>6.7336964650440141</v>
      </c>
      <c r="S394" s="10" cm="1">
        <f t="array" aca="1" ref="S394" ca="1">SUMPRODUCT(J394:O394,TRANSPOSE(AR$28:AR$33))+$AD$20-$AC$26</f>
        <v>-5.5389212404544557</v>
      </c>
      <c r="T394" s="10">
        <f ca="1">SUMPRODUCT(J394:O394,Results!K$9:P$9)</f>
        <v>6.7836041769571107</v>
      </c>
      <c r="U394" s="10">
        <f ca="1">SUMPRODUCT(J394:O394,Results!K$9:P$9)+$AD$20-$AC$31</f>
        <v>6.7687286184459756</v>
      </c>
      <c r="V394" s="10">
        <f t="shared" ca="1" si="125"/>
        <v>-13.268939479989015</v>
      </c>
      <c r="W394" s="10">
        <f t="shared" ca="1" si="126"/>
        <v>-13.551564457608993</v>
      </c>
      <c r="X394" s="10">
        <f t="shared" ca="1" si="127"/>
        <v>-13.772286323182529</v>
      </c>
      <c r="Y394" s="10">
        <f t="shared" ca="1" si="128"/>
        <v>-1.4996686176840592</v>
      </c>
      <c r="Z394" s="10">
        <f t="shared" ca="1" si="129"/>
        <v>-6.7619190964348235</v>
      </c>
      <c r="AA394" s="10">
        <f t="shared" ca="1" si="130"/>
        <v>-13.807318476584491</v>
      </c>
    </row>
    <row r="395" spans="1:27">
      <c r="A395" s="6">
        <f ca="1">LN((RAND()^(-Results!$E$4))-1)</f>
        <v>-0.12475041821209626</v>
      </c>
      <c r="B395" s="6">
        <f ca="1">LN((RAND()^(-Results!$E$4))-1)</f>
        <v>0.75950589988011907</v>
      </c>
      <c r="C395" s="6">
        <f ca="1">LN((RAND()^(-Results!$E$4))-1)</f>
        <v>-0.80024460227595418</v>
      </c>
      <c r="D395" s="6">
        <f ca="1">LN((RAND()^(-Results!$E$4))-1)</f>
        <v>0.46243426078466415</v>
      </c>
      <c r="E395" s="6">
        <f ca="1">LN((RAND()^(-Results!$E$4))-1)</f>
        <v>0.86786630150634869</v>
      </c>
      <c r="F395" s="6">
        <f ca="1">LN((RAND()^(-Results!$E$4))-1)</f>
        <v>-0.36288165933500438</v>
      </c>
      <c r="G395" s="6">
        <f ca="1">LN((RAND()^(-Results!$E$4))-1)</f>
        <v>-1.0455599134887015</v>
      </c>
      <c r="H395" s="6">
        <f t="shared" ca="1" si="112"/>
        <v>-1.182528281158493</v>
      </c>
      <c r="I395" s="10">
        <f ca="1">SUMPRODUCT(J395:O395,Results!B$12:G$12)+Results!$E$5*H395</f>
        <v>-25.827505270918778</v>
      </c>
      <c r="J395" s="10">
        <f ca="1">SUMPRODUCT($A395:$F395,Results!$B$15:$G$15)</f>
        <v>-0.99075999868766973</v>
      </c>
      <c r="K395" s="10">
        <f ca="1">SUMPRODUCT($A395:$F395,Results!$B$16:$G$16)</f>
        <v>1.6712093629418598</v>
      </c>
      <c r="L395" s="10">
        <f ca="1">SUMPRODUCT($A395:$F395,Results!$B$17:$G$17)</f>
        <v>-3.7017365119956311</v>
      </c>
      <c r="M395" s="10">
        <f ca="1">SUMPRODUCT($A395:$F395,Results!$B$18:$G$18)</f>
        <v>0.90296413445621915</v>
      </c>
      <c r="N395" s="10">
        <f ca="1">SUMPRODUCT($A395:$F395,Results!$B$19:$G$19)</f>
        <v>-4.6219562618572541</v>
      </c>
      <c r="O395" s="10">
        <f ca="1">SUMPRODUCT($A395:$F395,Results!$B$20:$G$20)</f>
        <v>2.7952857670792071</v>
      </c>
      <c r="P395" s="10" cm="1">
        <f t="array" aca="1" ref="P395" ca="1">SUMPRODUCT(J395:O395,TRANSPOSE(BL$20:BL$25))+$AD$20-$BL$27</f>
        <v>-20.266207425828075</v>
      </c>
      <c r="Q395" s="10" cm="1">
        <f t="array" aca="1" ref="Q395" ca="1">SUMPRODUCT(J395:O395,TRANSPOSE(ES$20:ES$25))+$AD$20-$ES$27</f>
        <v>-20.754028379465908</v>
      </c>
      <c r="R395" s="10">
        <f ca="1">I395-Results!$E$5*H395</f>
        <v>-21.097392146284804</v>
      </c>
      <c r="S395" s="10" cm="1">
        <f t="array" aca="1" ref="S395" ca="1">SUMPRODUCT(J395:O395,TRANSPOSE(AR$28:AR$33))+$AD$20-$AC$26</f>
        <v>-19.53995466121507</v>
      </c>
      <c r="T395" s="10">
        <f ca="1">SUMPRODUCT(J395:O395,Results!K$9:P$9)</f>
        <v>-20.887455689707128</v>
      </c>
      <c r="U395" s="10">
        <f ca="1">SUMPRODUCT(J395:O395,Results!K$9:P$9)+$AD$20-$AC$31</f>
        <v>-20.902331248218264</v>
      </c>
      <c r="V395" s="10">
        <f t="shared" ca="1" si="125"/>
        <v>-5.5612978450907029</v>
      </c>
      <c r="W395" s="10">
        <f t="shared" ca="1" si="126"/>
        <v>-5.0734768914528701</v>
      </c>
      <c r="X395" s="10">
        <f t="shared" ca="1" si="127"/>
        <v>-4.7301131246339736</v>
      </c>
      <c r="Y395" s="10">
        <f t="shared" ca="1" si="128"/>
        <v>-6.2875506097037075</v>
      </c>
      <c r="Z395" s="10">
        <f t="shared" ca="1" si="129"/>
        <v>-25.550834509215086</v>
      </c>
      <c r="AA395" s="10">
        <f t="shared" ca="1" si="130"/>
        <v>-4.9251740227005136</v>
      </c>
    </row>
    <row r="396" spans="1:27">
      <c r="A396" s="6">
        <f ca="1">LN((RAND()^(-Results!$E$4))-1)</f>
        <v>-5.1451100022985807</v>
      </c>
      <c r="B396" s="6">
        <f ca="1">LN((RAND()^(-Results!$E$4))-1)</f>
        <v>1.8986805806804448</v>
      </c>
      <c r="C396" s="6">
        <f ca="1">LN((RAND()^(-Results!$E$4))-1)</f>
        <v>-0.39874722782732658</v>
      </c>
      <c r="D396" s="6">
        <f ca="1">LN((RAND()^(-Results!$E$4))-1)</f>
        <v>5.0582535799385077E-2</v>
      </c>
      <c r="E396" s="6">
        <f ca="1">LN((RAND()^(-Results!$E$4))-1)</f>
        <v>-0.48552205161986511</v>
      </c>
      <c r="F396" s="6">
        <f ca="1">LN((RAND()^(-Results!$E$4))-1)</f>
        <v>0.24390932178820943</v>
      </c>
      <c r="G396" s="6">
        <f ca="1">LN((RAND()^(-Results!$E$4))-1)</f>
        <v>2.837008485623271E-2</v>
      </c>
      <c r="H396" s="6">
        <f t="shared" ca="1" si="112"/>
        <v>-0.10859828281355871</v>
      </c>
      <c r="I396" s="10">
        <f ca="1">SUMPRODUCT(J396:O396,Results!B$12:G$12)+Results!$E$5*H396</f>
        <v>63.321215453940255</v>
      </c>
      <c r="J396" s="10">
        <f ca="1">SUMPRODUCT($A396:$F396,Results!$B$15:$G$15)</f>
        <v>-17.065425108211389</v>
      </c>
      <c r="K396" s="10">
        <f ca="1">SUMPRODUCT($A396:$F396,Results!$B$16:$G$16)</f>
        <v>1.8516607919913435</v>
      </c>
      <c r="L396" s="10">
        <f ca="1">SUMPRODUCT($A396:$F396,Results!$B$17:$G$17)</f>
        <v>12.438920390453932</v>
      </c>
      <c r="M396" s="10">
        <f ca="1">SUMPRODUCT($A396:$F396,Results!$B$18:$G$18)</f>
        <v>5.2695068181858487</v>
      </c>
      <c r="N396" s="10">
        <f ca="1">SUMPRODUCT($A396:$F396,Results!$B$19:$G$19)</f>
        <v>0.47181520045551634</v>
      </c>
      <c r="O396" s="10">
        <f ca="1">SUMPRODUCT($A396:$F396,Results!$B$20:$G$20)</f>
        <v>-1.3175421575136823</v>
      </c>
      <c r="P396" s="10" cm="1">
        <f t="array" aca="1" ref="P396" ca="1">SUMPRODUCT(J396:O396,TRANSPOSE(BL$20:BL$25))+$AD$20-$BL$27</f>
        <v>66.746737072971001</v>
      </c>
      <c r="Q396" s="10" cm="1">
        <f t="array" aca="1" ref="Q396" ca="1">SUMPRODUCT(J396:O396,TRANSPOSE(ES$20:ES$25))+$AD$20-$ES$27</f>
        <v>65.591949794484478</v>
      </c>
      <c r="R396" s="10">
        <f ca="1">I396-Results!$E$5*H396</f>
        <v>63.755608585194487</v>
      </c>
      <c r="S396" s="10" cm="1">
        <f t="array" aca="1" ref="S396" ca="1">SUMPRODUCT(J396:O396,TRANSPOSE(AR$28:AR$33))+$AD$20-$AC$26</f>
        <v>49.190267225111953</v>
      </c>
      <c r="T396" s="10">
        <f ca="1">SUMPRODUCT(J396:O396,Results!K$9:P$9)</f>
        <v>63.972331414162099</v>
      </c>
      <c r="U396" s="10">
        <f ca="1">SUMPRODUCT(J396:O396,Results!K$9:P$9)+$AD$20-$AC$31</f>
        <v>63.957455855650963</v>
      </c>
      <c r="V396" s="10">
        <f t="shared" ca="1" si="125"/>
        <v>-3.4255216190307465</v>
      </c>
      <c r="W396" s="10">
        <f t="shared" ca="1" si="126"/>
        <v>-2.2707343405442231</v>
      </c>
      <c r="X396" s="10">
        <f t="shared" ca="1" si="127"/>
        <v>-0.4343931312542324</v>
      </c>
      <c r="Y396" s="10">
        <f t="shared" ca="1" si="128"/>
        <v>14.130948228828302</v>
      </c>
      <c r="Z396" s="10">
        <f t="shared" ca="1" si="129"/>
        <v>63.597886215643946</v>
      </c>
      <c r="AA396" s="10">
        <f t="shared" ca="1" si="130"/>
        <v>-0.63624040171070817</v>
      </c>
    </row>
    <row r="397" spans="1:27">
      <c r="A397" s="6">
        <f ca="1">LN((RAND()^(-Results!$E$4))-1)</f>
        <v>2.248981331321815</v>
      </c>
      <c r="B397" s="6">
        <f ca="1">LN((RAND()^(-Results!$E$4))-1)</f>
        <v>0.19686297736666228</v>
      </c>
      <c r="C397" s="6">
        <f ca="1">LN((RAND()^(-Results!$E$4))-1)</f>
        <v>0.42203603952561586</v>
      </c>
      <c r="D397" s="6">
        <f ca="1">LN((RAND()^(-Results!$E$4))-1)</f>
        <v>-1.4883706294130634</v>
      </c>
      <c r="E397" s="6">
        <f ca="1">LN((RAND()^(-Results!$E$4))-1)</f>
        <v>1.2058598111643797</v>
      </c>
      <c r="F397" s="6">
        <f ca="1">LN((RAND()^(-Results!$E$4))-1)</f>
        <v>-0.32340864845920447</v>
      </c>
      <c r="G397" s="6">
        <f ca="1">LN((RAND()^(-Results!$E$4))-1)</f>
        <v>-1.2234749691318394</v>
      </c>
      <c r="H397" s="6">
        <f t="shared" ca="1" si="112"/>
        <v>-1.3604433368016309</v>
      </c>
      <c r="I397" s="10">
        <f ca="1">SUMPRODUCT(J397:O397,Results!B$12:G$12)+Results!$E$5*H397</f>
        <v>-23.344592696621831</v>
      </c>
      <c r="J397" s="10">
        <f ca="1">SUMPRODUCT($A397:$F397,Results!$B$15:$G$15)</f>
        <v>5.4540941960256122</v>
      </c>
      <c r="K397" s="10">
        <f ca="1">SUMPRODUCT($A397:$F397,Results!$B$16:$G$16)</f>
        <v>-0.53848196258340653</v>
      </c>
      <c r="L397" s="10">
        <f ca="1">SUMPRODUCT($A397:$F397,Results!$B$17:$G$17)</f>
        <v>-1.5143133131634923</v>
      </c>
      <c r="M397" s="10">
        <f ca="1">SUMPRODUCT($A397:$F397,Results!$B$18:$G$18)</f>
        <v>1.8552716314883657</v>
      </c>
      <c r="N397" s="10">
        <f ca="1">SUMPRODUCT($A397:$F397,Results!$B$19:$G$19)</f>
        <v>-4.2749361711871501</v>
      </c>
      <c r="O397" s="10">
        <f ca="1">SUMPRODUCT($A397:$F397,Results!$B$20:$G$20)</f>
        <v>-0.45721621972223131</v>
      </c>
      <c r="P397" s="10" cm="1">
        <f t="array" aca="1" ref="P397" ca="1">SUMPRODUCT(J397:O397,TRANSPOSE(BL$20:BL$25))+$AD$20-$BL$27</f>
        <v>-19.493742052621243</v>
      </c>
      <c r="Q397" s="10" cm="1">
        <f t="array" aca="1" ref="Q397" ca="1">SUMPRODUCT(J397:O397,TRANSPOSE(ES$20:ES$25))+$AD$20-$ES$27</f>
        <v>-19.283993022527348</v>
      </c>
      <c r="R397" s="10">
        <f ca="1">I397-Results!$E$5*H397</f>
        <v>-17.902819349415307</v>
      </c>
      <c r="S397" s="10" cm="1">
        <f t="array" aca="1" ref="S397" ca="1">SUMPRODUCT(J397:O397,TRANSPOSE(AR$28:AR$33))+$AD$20-$AC$26</f>
        <v>-10.591806525714475</v>
      </c>
      <c r="T397" s="10">
        <f ca="1">SUMPRODUCT(J397:O397,Results!K$9:P$9)</f>
        <v>-18.295185247646028</v>
      </c>
      <c r="U397" s="10">
        <f ca="1">SUMPRODUCT(J397:O397,Results!K$9:P$9)+$AD$20-$AC$31</f>
        <v>-18.310060806157164</v>
      </c>
      <c r="V397" s="10">
        <f t="shared" ca="1" si="125"/>
        <v>-3.8508506440005874</v>
      </c>
      <c r="W397" s="10">
        <f t="shared" ca="1" si="126"/>
        <v>-4.0605996740944832</v>
      </c>
      <c r="X397" s="10">
        <f t="shared" ca="1" si="127"/>
        <v>-5.4417733472065244</v>
      </c>
      <c r="Y397" s="10">
        <f t="shared" ca="1" si="128"/>
        <v>-12.752786170907356</v>
      </c>
      <c r="Z397" s="10">
        <f t="shared" ca="1" si="129"/>
        <v>-23.067921934918139</v>
      </c>
      <c r="AA397" s="10">
        <f t="shared" ca="1" si="130"/>
        <v>-5.0345318904646668</v>
      </c>
    </row>
    <row r="398" spans="1:27">
      <c r="A398" s="6">
        <f ca="1">LN((RAND()^(-Results!$E$4))-1)</f>
        <v>-1.2018005300333265</v>
      </c>
      <c r="B398" s="6">
        <f ca="1">LN((RAND()^(-Results!$E$4))-1)</f>
        <v>0.35187016692976342</v>
      </c>
      <c r="C398" s="6">
        <f ca="1">LN((RAND()^(-Results!$E$4))-1)</f>
        <v>-0.58318052079350868</v>
      </c>
      <c r="D398" s="6">
        <f ca="1">LN((RAND()^(-Results!$E$4))-1)</f>
        <v>-1.1212890335230379</v>
      </c>
      <c r="E398" s="6">
        <f ca="1">LN((RAND()^(-Results!$E$4))-1)</f>
        <v>-4.4027216022072801</v>
      </c>
      <c r="F398" s="6">
        <f ca="1">LN((RAND()^(-Results!$E$4))-1)</f>
        <v>-0.98524330362012102</v>
      </c>
      <c r="G398" s="6">
        <f ca="1">LN((RAND()^(-Results!$E$4))-1)</f>
        <v>-1.3432569447408571</v>
      </c>
      <c r="H398" s="6">
        <f t="shared" ca="1" si="112"/>
        <v>-1.4802253124106486</v>
      </c>
      <c r="I398" s="10">
        <f ca="1">SUMPRODUCT(J398:O398,Results!B$12:G$12)+Results!$E$5*H398</f>
        <v>81.646791001773209</v>
      </c>
      <c r="J398" s="10">
        <f ca="1">SUMPRODUCT($A398:$F398,Results!$B$15:$G$15)</f>
        <v>-4.7961953472306105</v>
      </c>
      <c r="K398" s="10">
        <f ca="1">SUMPRODUCT($A398:$F398,Results!$B$16:$G$16)</f>
        <v>-4.2259102058524878</v>
      </c>
      <c r="L398" s="10">
        <f ca="1">SUMPRODUCT($A398:$F398,Results!$B$17:$G$17)</f>
        <v>11.982124779189043</v>
      </c>
      <c r="M398" s="10">
        <f ca="1">SUMPRODUCT($A398:$F398,Results!$B$18:$G$18)</f>
        <v>-6.3258190942158512</v>
      </c>
      <c r="N398" s="10">
        <f ca="1">SUMPRODUCT($A398:$F398,Results!$B$19:$G$19)</f>
        <v>24.61063747935772</v>
      </c>
      <c r="O398" s="10">
        <f ca="1">SUMPRODUCT($A398:$F398,Results!$B$20:$G$20)</f>
        <v>-3.8748223624957117</v>
      </c>
      <c r="P398" s="10" cm="1">
        <f t="array" aca="1" ref="P398" ca="1">SUMPRODUCT(J398:O398,TRANSPOSE(BL$20:BL$25))+$AD$20-$BL$27</f>
        <v>87.831715933948786</v>
      </c>
      <c r="Q398" s="10" cm="1">
        <f t="array" aca="1" ref="Q398" ca="1">SUMPRODUCT(J398:O398,TRANSPOSE(ES$20:ES$25))+$AD$20-$ES$27</f>
        <v>87.394804236299521</v>
      </c>
      <c r="R398" s="10">
        <f ca="1">I398-Results!$E$5*H398</f>
        <v>87.567692251415806</v>
      </c>
      <c r="S398" s="10" cm="1">
        <f t="array" aca="1" ref="S398" ca="1">SUMPRODUCT(J398:O398,TRANSPOSE(AR$28:AR$33))+$AD$20-$AC$26</f>
        <v>66.330699573198544</v>
      </c>
      <c r="T398" s="10">
        <f ca="1">SUMPRODUCT(J398:O398,Results!K$9:P$9)</f>
        <v>87.159608905718585</v>
      </c>
      <c r="U398" s="10">
        <f ca="1">SUMPRODUCT(J398:O398,Results!K$9:P$9)+$AD$20-$AC$31</f>
        <v>87.144733347207449</v>
      </c>
      <c r="V398" s="10">
        <f t="shared" ca="1" si="125"/>
        <v>-6.1849249321755764</v>
      </c>
      <c r="W398" s="10">
        <f t="shared" ca="1" si="126"/>
        <v>-5.7480132345263115</v>
      </c>
      <c r="X398" s="10">
        <f t="shared" ca="1" si="127"/>
        <v>-5.920901249642597</v>
      </c>
      <c r="Y398" s="10">
        <f t="shared" ca="1" si="128"/>
        <v>15.316091428574666</v>
      </c>
      <c r="Z398" s="10">
        <f t="shared" ca="1" si="129"/>
        <v>81.923461763476908</v>
      </c>
      <c r="AA398" s="10">
        <f t="shared" ca="1" si="130"/>
        <v>-5.4979423454342395</v>
      </c>
    </row>
    <row r="399" spans="1:27">
      <c r="A399" s="6">
        <f ca="1">LN((RAND()^(-Results!$E$4))-1)</f>
        <v>0.11119163315671972</v>
      </c>
      <c r="B399" s="6">
        <f ca="1">LN((RAND()^(-Results!$E$4))-1)</f>
        <v>0.22286426948078525</v>
      </c>
      <c r="C399" s="6">
        <f ca="1">LN((RAND()^(-Results!$E$4))-1)</f>
        <v>-0.61712618674971642</v>
      </c>
      <c r="D399" s="6">
        <f ca="1">LN((RAND()^(-Results!$E$4))-1)</f>
        <v>0.27989685642831486</v>
      </c>
      <c r="E399" s="6">
        <f ca="1">LN((RAND()^(-Results!$E$4))-1)</f>
        <v>-1.7499031256052699</v>
      </c>
      <c r="F399" s="6">
        <f ca="1">LN((RAND()^(-Results!$E$4))-1)</f>
        <v>3.0858401783626208</v>
      </c>
      <c r="G399" s="6">
        <f ca="1">LN((RAND()^(-Results!$E$4))-1)</f>
        <v>-1.0050844128221557</v>
      </c>
      <c r="H399" s="6">
        <f t="shared" ca="1" si="112"/>
        <v>-1.1420527804919471</v>
      </c>
      <c r="I399" s="10">
        <f ca="1">SUMPRODUCT(J399:O399,Results!B$12:G$12)+Results!$E$5*H399</f>
        <v>14.873408332053263</v>
      </c>
      <c r="J399" s="10">
        <f ca="1">SUMPRODUCT($A399:$F399,Results!$B$15:$G$15)</f>
        <v>-0.64829912220362562</v>
      </c>
      <c r="K399" s="10">
        <f ca="1">SUMPRODUCT($A399:$F399,Results!$B$16:$G$16)</f>
        <v>5.3095423171631522</v>
      </c>
      <c r="L399" s="10">
        <f ca="1">SUMPRODUCT($A399:$F399,Results!$B$17:$G$17)</f>
        <v>1.2046453524358598</v>
      </c>
      <c r="M399" s="10">
        <f ca="1">SUMPRODUCT($A399:$F399,Results!$B$18:$G$18)</f>
        <v>-5.531456868753688</v>
      </c>
      <c r="N399" s="10">
        <f ca="1">SUMPRODUCT($A399:$F399,Results!$B$19:$G$19)</f>
        <v>8.1737449885864688</v>
      </c>
      <c r="O399" s="10">
        <f ca="1">SUMPRODUCT($A399:$F399,Results!$B$20:$G$20)</f>
        <v>1.7065881438176809</v>
      </c>
      <c r="P399" s="10" cm="1">
        <f t="array" aca="1" ref="P399" ca="1">SUMPRODUCT(J399:O399,TRANSPOSE(BL$20:BL$25))+$AD$20-$BL$27</f>
        <v>17.519586105348736</v>
      </c>
      <c r="Q399" s="10" cm="1">
        <f t="array" aca="1" ref="Q399" ca="1">SUMPRODUCT(J399:O399,TRANSPOSE(ES$20:ES$25))+$AD$20-$ES$27</f>
        <v>18.852426762273804</v>
      </c>
      <c r="R399" s="10">
        <f ca="1">I399-Results!$E$5*H399</f>
        <v>19.441619454021051</v>
      </c>
      <c r="S399" s="10" cm="1">
        <f t="array" aca="1" ref="S399" ca="1">SUMPRODUCT(J399:O399,TRANSPOSE(AR$28:AR$33))+$AD$20-$AC$26</f>
        <v>-3.4880857195844461</v>
      </c>
      <c r="T399" s="10">
        <f ca="1">SUMPRODUCT(J399:O399,Results!K$9:P$9)</f>
        <v>19.659022204846082</v>
      </c>
      <c r="U399" s="10">
        <f ca="1">SUMPRODUCT(J399:O399,Results!K$9:P$9)+$AD$20-$AC$31</f>
        <v>19.644146646334946</v>
      </c>
      <c r="V399" s="10">
        <f t="shared" ca="1" si="125"/>
        <v>-2.6461777732954737</v>
      </c>
      <c r="W399" s="10">
        <f t="shared" ca="1" si="126"/>
        <v>-3.9790184302205418</v>
      </c>
      <c r="X399" s="10">
        <f t="shared" ca="1" si="127"/>
        <v>-4.5682111219677886</v>
      </c>
      <c r="Y399" s="10">
        <f t="shared" ca="1" si="128"/>
        <v>18.36149405163771</v>
      </c>
      <c r="Z399" s="10">
        <f t="shared" ca="1" si="129"/>
        <v>15.150079093756954</v>
      </c>
      <c r="AA399" s="10">
        <f t="shared" ca="1" si="130"/>
        <v>-4.770738314281683</v>
      </c>
    </row>
    <row r="400" spans="1:27">
      <c r="A400" s="6">
        <f ca="1">LN((RAND()^(-Results!$E$4))-1)</f>
        <v>0.52405785170007757</v>
      </c>
      <c r="B400" s="6">
        <f ca="1">LN((RAND()^(-Results!$E$4))-1)</f>
        <v>0.46408710076217147</v>
      </c>
      <c r="C400" s="6">
        <f ca="1">LN((RAND()^(-Results!$E$4))-1)</f>
        <v>-0.45718603068548036</v>
      </c>
      <c r="D400" s="6">
        <f ca="1">LN((RAND()^(-Results!$E$4))-1)</f>
        <v>-1.0850409129904368</v>
      </c>
      <c r="E400" s="6">
        <f ca="1">LN((RAND()^(-Results!$E$4))-1)</f>
        <v>-8.4868057728484398</v>
      </c>
      <c r="F400" s="6">
        <f ca="1">LN((RAND()^(-Results!$E$4))-1)</f>
        <v>-0.17509852686734409</v>
      </c>
      <c r="G400" s="6">
        <f ca="1">LN((RAND()^(-Results!$E$4))-1)</f>
        <v>0.6309351847931598</v>
      </c>
      <c r="H400" s="6">
        <f t="shared" ca="1" si="112"/>
        <v>0.49396681712336837</v>
      </c>
      <c r="I400" s="10">
        <f ca="1">SUMPRODUCT(J400:O400,Results!B$12:G$12)+Results!$E$5*H400</f>
        <v>124.52309461214662</v>
      </c>
      <c r="J400" s="10">
        <f ca="1">SUMPRODUCT($A400:$F400,Results!$B$15:$G$15)</f>
        <v>3.4232004694073157</v>
      </c>
      <c r="K400" s="10">
        <f ca="1">SUMPRODUCT($A400:$F400,Results!$B$16:$G$16)</f>
        <v>-3.6469778813104305</v>
      </c>
      <c r="L400" s="10">
        <f ca="1">SUMPRODUCT($A400:$F400,Results!$B$17:$G$17)</f>
        <v>14.724142635942865</v>
      </c>
      <c r="M400" s="10">
        <f ca="1">SUMPRODUCT($A400:$F400,Results!$B$18:$G$18)</f>
        <v>-18.632444471876628</v>
      </c>
      <c r="N400" s="10">
        <f ca="1">SUMPRODUCT($A400:$F400,Results!$B$19:$G$19)</f>
        <v>47.466956025260835</v>
      </c>
      <c r="O400" s="10">
        <f ca="1">SUMPRODUCT($A400:$F400,Results!$B$20:$G$20)</f>
        <v>-3.6061107700738129</v>
      </c>
      <c r="P400" s="10" cm="1">
        <f t="array" aca="1" ref="P400" ca="1">SUMPRODUCT(J400:O400,TRANSPOSE(BL$20:BL$25))+$AD$20-$BL$27</f>
        <v>120.97661629595692</v>
      </c>
      <c r="Q400" s="10" cm="1">
        <f t="array" aca="1" ref="Q400" ca="1">SUMPRODUCT(J400:O400,TRANSPOSE(ES$20:ES$25))+$AD$20-$ES$27</f>
        <v>121.28978666288238</v>
      </c>
      <c r="R400" s="10">
        <f ca="1">I400-Results!$E$5*H400</f>
        <v>122.54722734365315</v>
      </c>
      <c r="S400" s="10" cm="1">
        <f t="array" aca="1" ref="S400" ca="1">SUMPRODUCT(J400:O400,TRANSPOSE(AR$28:AR$33))+$AD$20-$AC$26</f>
        <v>76.181155366832826</v>
      </c>
      <c r="T400" s="10">
        <f ca="1">SUMPRODUCT(J400:O400,Results!K$9:P$9)</f>
        <v>121.72702847208237</v>
      </c>
      <c r="U400" s="10">
        <f ca="1">SUMPRODUCT(J400:O400,Results!K$9:P$9)+$AD$20-$AC$31</f>
        <v>121.71215291357123</v>
      </c>
      <c r="V400" s="10">
        <f t="shared" ca="1" si="125"/>
        <v>3.546478316189706</v>
      </c>
      <c r="W400" s="10">
        <f t="shared" ca="1" si="126"/>
        <v>3.233307949264244</v>
      </c>
      <c r="X400" s="10">
        <f t="shared" ca="1" si="127"/>
        <v>1.9758672684934737</v>
      </c>
      <c r="Y400" s="10">
        <f t="shared" ca="1" si="128"/>
        <v>48.341939245313796</v>
      </c>
      <c r="Z400" s="10">
        <f t="shared" ca="1" si="129"/>
        <v>124.79976537385032</v>
      </c>
      <c r="AA400" s="10">
        <f t="shared" ca="1" si="130"/>
        <v>2.810941698575391</v>
      </c>
    </row>
    <row r="401" spans="1:27">
      <c r="A401" s="6">
        <f ca="1">LN((RAND()^(-Results!$E$4))-1)</f>
        <v>-1.388815550537484</v>
      </c>
      <c r="B401" s="6">
        <f ca="1">LN((RAND()^(-Results!$E$4))-1)</f>
        <v>-3.4871096095999996</v>
      </c>
      <c r="C401" s="6">
        <f ca="1">LN((RAND()^(-Results!$E$4))-1)</f>
        <v>-1.5548354621089873</v>
      </c>
      <c r="D401" s="6">
        <f ca="1">LN((RAND()^(-Results!$E$4))-1)</f>
        <v>1.3085056281892309</v>
      </c>
      <c r="E401" s="6">
        <f ca="1">LN((RAND()^(-Results!$E$4))-1)</f>
        <v>-2.8473476044596944</v>
      </c>
      <c r="F401" s="6">
        <f ca="1">LN((RAND()^(-Results!$E$4))-1)</f>
        <v>-0.2553276062012928</v>
      </c>
      <c r="G401" s="6">
        <f ca="1">LN((RAND()^(-Results!$E$4))-1)</f>
        <v>2.0103551297280955</v>
      </c>
      <c r="H401" s="6">
        <f t="shared" ca="1" si="112"/>
        <v>1.873386762058304</v>
      </c>
      <c r="I401" s="10">
        <f ca="1">SUMPRODUCT(J401:O401,Results!B$12:G$12)+Results!$E$5*H401</f>
        <v>38.445862063085258</v>
      </c>
      <c r="J401" s="10">
        <f ca="1">SUMPRODUCT($A401:$F401,Results!$B$15:$G$15)</f>
        <v>-6.8787258617846847</v>
      </c>
      <c r="K401" s="10">
        <f ca="1">SUMPRODUCT($A401:$F401,Results!$B$16:$G$16)</f>
        <v>-6.5250782370504901</v>
      </c>
      <c r="L401" s="10">
        <f ca="1">SUMPRODUCT($A401:$F401,Results!$B$17:$G$17)</f>
        <v>-0.92524836155690582</v>
      </c>
      <c r="M401" s="10">
        <f ca="1">SUMPRODUCT($A401:$F401,Results!$B$18:$G$18)</f>
        <v>-4.2022354492716829</v>
      </c>
      <c r="N401" s="10">
        <f ca="1">SUMPRODUCT($A401:$F401,Results!$B$19:$G$19)</f>
        <v>12.845656339999186</v>
      </c>
      <c r="O401" s="10">
        <f ca="1">SUMPRODUCT($A401:$F401,Results!$B$20:$G$20)</f>
        <v>-3.5451850830839984</v>
      </c>
      <c r="P401" s="10" cm="1">
        <f t="array" aca="1" ref="P401" ca="1">SUMPRODUCT(J401:O401,TRANSPOSE(BL$20:BL$25))+$AD$20-$BL$27</f>
        <v>31.271333674647519</v>
      </c>
      <c r="Q401" s="10" cm="1">
        <f t="array" aca="1" ref="Q401" ca="1">SUMPRODUCT(J401:O401,TRANSPOSE(ES$20:ES$25))+$AD$20-$ES$27</f>
        <v>31.91878171799685</v>
      </c>
      <c r="R401" s="10">
        <f ca="1">I401-Results!$E$5*H401</f>
        <v>30.95231501485204</v>
      </c>
      <c r="S401" s="10" cm="1">
        <f t="array" aca="1" ref="S401" ca="1">SUMPRODUCT(J401:O401,TRANSPOSE(AR$28:AR$33))+$AD$20-$AC$26</f>
        <v>35.473357636817212</v>
      </c>
      <c r="T401" s="10">
        <f ca="1">SUMPRODUCT(J401:O401,Results!K$9:P$9)</f>
        <v>31.661013293221796</v>
      </c>
      <c r="U401" s="10">
        <f ca="1">SUMPRODUCT(J401:O401,Results!K$9:P$9)+$AD$20-$AC$31</f>
        <v>31.64613773471066</v>
      </c>
      <c r="V401" s="10">
        <f t="shared" ca="1" si="125"/>
        <v>7.1745283884377393</v>
      </c>
      <c r="W401" s="10">
        <f t="shared" ca="1" si="126"/>
        <v>6.5270803450884074</v>
      </c>
      <c r="X401" s="10">
        <f t="shared" ca="1" si="127"/>
        <v>7.4935470482332178</v>
      </c>
      <c r="Y401" s="10">
        <f t="shared" ca="1" si="128"/>
        <v>2.9725044262680456</v>
      </c>
      <c r="Z401" s="10">
        <f t="shared" ca="1" si="129"/>
        <v>38.722532824788949</v>
      </c>
      <c r="AA401" s="10">
        <f t="shared" ca="1" si="130"/>
        <v>6.7997243283745981</v>
      </c>
    </row>
    <row r="402" spans="1:27">
      <c r="A402" s="6">
        <f ca="1">LN((RAND()^(-Results!$E$4))-1)</f>
        <v>1.4532169500549881</v>
      </c>
      <c r="B402" s="6">
        <f ca="1">LN((RAND()^(-Results!$E$4))-1)</f>
        <v>3.0705871794262962</v>
      </c>
      <c r="C402" s="6">
        <f ca="1">LN((RAND()^(-Results!$E$4))-1)</f>
        <v>-1.8406966279205135E-2</v>
      </c>
      <c r="D402" s="6">
        <f ca="1">LN((RAND()^(-Results!$E$4))-1)</f>
        <v>0.69374579415968984</v>
      </c>
      <c r="E402" s="6">
        <f ca="1">LN((RAND()^(-Results!$E$4))-1)</f>
        <v>0.2515921727273121</v>
      </c>
      <c r="F402" s="6">
        <f ca="1">LN((RAND()^(-Results!$E$4))-1)</f>
        <v>4.5869132661659924</v>
      </c>
      <c r="G402" s="6">
        <f ca="1">LN((RAND()^(-Results!$E$4))-1)</f>
        <v>2.8306076135712446</v>
      </c>
      <c r="H402" s="6">
        <f t="shared" ca="1" si="112"/>
        <v>2.6936392459014531</v>
      </c>
      <c r="I402" s="10">
        <f ca="1">SUMPRODUCT(J402:O402,Results!B$12:G$12)+Results!$E$5*H402</f>
        <v>-17.414585670214496</v>
      </c>
      <c r="J402" s="10">
        <f ca="1">SUMPRODUCT($A402:$F402,Results!$B$15:$G$15)</f>
        <v>6.7998748574550198</v>
      </c>
      <c r="K402" s="10">
        <f ca="1">SUMPRODUCT($A402:$F402,Results!$B$16:$G$16)</f>
        <v>14.413618746049689</v>
      </c>
      <c r="L402" s="10">
        <f ca="1">SUMPRODUCT($A402:$F402,Results!$B$17:$G$17)</f>
        <v>-3.6150334485338806</v>
      </c>
      <c r="M402" s="10">
        <f ca="1">SUMPRODUCT($A402:$F402,Results!$B$18:$G$18)</f>
        <v>-6.0452691799187255</v>
      </c>
      <c r="N402" s="10">
        <f ca="1">SUMPRODUCT($A402:$F402,Results!$B$19:$G$19)</f>
        <v>-1.883309909654578</v>
      </c>
      <c r="O402" s="10">
        <f ca="1">SUMPRODUCT($A402:$F402,Results!$B$20:$G$20)</f>
        <v>8.2781201928751234</v>
      </c>
      <c r="P402" s="10" cm="1">
        <f t="array" aca="1" ref="P402" ca="1">SUMPRODUCT(J402:O402,TRANSPOSE(BL$20:BL$25))+$AD$20-$BL$27</f>
        <v>-30.576466569126591</v>
      </c>
      <c r="Q402" s="10" cm="1">
        <f t="array" aca="1" ref="Q402" ca="1">SUMPRODUCT(J402:O402,TRANSPOSE(ES$20:ES$25))+$AD$20-$ES$27</f>
        <v>-29.297784508751285</v>
      </c>
      <c r="R402" s="10">
        <f ca="1">I402-Results!$E$5*H402</f>
        <v>-28.189142653820308</v>
      </c>
      <c r="S402" s="10" cm="1">
        <f t="array" aca="1" ref="S402" ca="1">SUMPRODUCT(J402:O402,TRANSPOSE(AR$28:AR$33))+$AD$20-$AC$26</f>
        <v>-62.014332550090877</v>
      </c>
      <c r="T402" s="10">
        <f ca="1">SUMPRODUCT(J402:O402,Results!K$9:P$9)</f>
        <v>-28.149037890225014</v>
      </c>
      <c r="U402" s="10">
        <f ca="1">SUMPRODUCT(J402:O402,Results!K$9:P$9)+$AD$20-$AC$31</f>
        <v>-28.16391344873615</v>
      </c>
      <c r="V402" s="10">
        <f t="shared" ca="1" si="125"/>
        <v>13.161880898912095</v>
      </c>
      <c r="W402" s="10">
        <f t="shared" ca="1" si="126"/>
        <v>11.883198838536789</v>
      </c>
      <c r="X402" s="10">
        <f t="shared" ca="1" si="127"/>
        <v>10.774556983605812</v>
      </c>
      <c r="Y402" s="10">
        <f t="shared" ca="1" si="128"/>
        <v>44.599746879876378</v>
      </c>
      <c r="Z402" s="10">
        <f t="shared" ca="1" si="129"/>
        <v>-17.137914908510805</v>
      </c>
      <c r="AA402" s="10">
        <f t="shared" ca="1" si="130"/>
        <v>10.749327778521653</v>
      </c>
    </row>
    <row r="403" spans="1:27">
      <c r="A403" s="6">
        <f ca="1">LN((RAND()^(-Results!$E$4))-1)</f>
        <v>3.4025909558585603</v>
      </c>
      <c r="B403" s="6">
        <f ca="1">LN((RAND()^(-Results!$E$4))-1)</f>
        <v>-0.35136651011424486</v>
      </c>
      <c r="C403" s="6">
        <f ca="1">LN((RAND()^(-Results!$E$4))-1)</f>
        <v>4.4939218734006392</v>
      </c>
      <c r="D403" s="6">
        <f ca="1">LN((RAND()^(-Results!$E$4))-1)</f>
        <v>0.50276877342547122</v>
      </c>
      <c r="E403" s="6">
        <f ca="1">LN((RAND()^(-Results!$E$4))-1)</f>
        <v>-0.16273432450620093</v>
      </c>
      <c r="F403" s="6">
        <f ca="1">LN((RAND()^(-Results!$E$4))-1)</f>
        <v>-0.24244792320394765</v>
      </c>
      <c r="G403" s="6">
        <f ca="1">LN((RAND()^(-Results!$E$4))-1)</f>
        <v>-0.25371684605489103</v>
      </c>
      <c r="H403" s="6">
        <f t="shared" ca="1" si="112"/>
        <v>-0.39068521372468246</v>
      </c>
      <c r="I403" s="10">
        <f ca="1">SUMPRODUCT(J403:O403,Results!B$12:G$12)+Results!$E$5*H403</f>
        <v>-33.608990122587372</v>
      </c>
      <c r="J403" s="10">
        <f ca="1">SUMPRODUCT($A403:$F403,Results!$B$15:$G$15)</f>
        <v>22.851459256867816</v>
      </c>
      <c r="K403" s="10">
        <f ca="1">SUMPRODUCT($A403:$F403,Results!$B$16:$G$16)</f>
        <v>-0.2537064820041911</v>
      </c>
      <c r="L403" s="10">
        <f ca="1">SUMPRODUCT($A403:$F403,Results!$B$17:$G$17)</f>
        <v>-1.1670409378063284</v>
      </c>
      <c r="M403" s="10">
        <f ca="1">SUMPRODUCT($A403:$F403,Results!$B$18:$G$18)</f>
        <v>-6.0390958366565632</v>
      </c>
      <c r="N403" s="10">
        <f ca="1">SUMPRODUCT($A403:$F403,Results!$B$19:$G$19)</f>
        <v>2.3062456163050449</v>
      </c>
      <c r="O403" s="10">
        <f ca="1">SUMPRODUCT($A403:$F403,Results!$B$20:$G$20)</f>
        <v>-1.155677970462468</v>
      </c>
      <c r="P403" s="10" cm="1">
        <f t="array" aca="1" ref="P403" ca="1">SUMPRODUCT(J403:O403,TRANSPOSE(BL$20:BL$25))+$AD$20-$BL$27</f>
        <v>-34.106750015239079</v>
      </c>
      <c r="Q403" s="10" cm="1">
        <f t="array" aca="1" ref="Q403" ca="1">SUMPRODUCT(J403:O403,TRANSPOSE(ES$20:ES$25))+$AD$20-$ES$27</f>
        <v>-33.450594147299924</v>
      </c>
      <c r="R403" s="10">
        <f ca="1">I403-Results!$E$5*H403</f>
        <v>-32.046249267688644</v>
      </c>
      <c r="S403" s="10" cm="1">
        <f t="array" aca="1" ref="S403" ca="1">SUMPRODUCT(J403:O403,TRANSPOSE(AR$28:AR$33))+$AD$20-$AC$26</f>
        <v>-27.536764203527412</v>
      </c>
      <c r="T403" s="10">
        <f ca="1">SUMPRODUCT(J403:O403,Results!K$9:P$9)</f>
        <v>-33.143161214145813</v>
      </c>
      <c r="U403" s="10">
        <f ca="1">SUMPRODUCT(J403:O403,Results!K$9:P$9)+$AD$20-$AC$31</f>
        <v>-33.158036772656949</v>
      </c>
      <c r="V403" s="10">
        <f t="shared" ca="1" si="125"/>
        <v>0.4977598926517075</v>
      </c>
      <c r="W403" s="10">
        <f t="shared" ca="1" si="126"/>
        <v>-0.15839597528744775</v>
      </c>
      <c r="X403" s="10">
        <f t="shared" ca="1" si="127"/>
        <v>-1.5627408548987276</v>
      </c>
      <c r="Y403" s="10">
        <f t="shared" ca="1" si="128"/>
        <v>-6.0722259190599601</v>
      </c>
      <c r="Z403" s="10">
        <f t="shared" ca="1" si="129"/>
        <v>-33.33231936088368</v>
      </c>
      <c r="AA403" s="10">
        <f t="shared" ca="1" si="130"/>
        <v>-0.45095334993042258</v>
      </c>
    </row>
    <row r="404" spans="1:27">
      <c r="A404" s="6">
        <f ca="1">LN((RAND()^(-Results!$E$4))-1)</f>
        <v>-0.25555113271300423</v>
      </c>
      <c r="B404" s="6">
        <f ca="1">LN((RAND()^(-Results!$E$4))-1)</f>
        <v>1.0454337350710241</v>
      </c>
      <c r="C404" s="6">
        <f ca="1">LN((RAND()^(-Results!$E$4))-1)</f>
        <v>-1.6923390018135982</v>
      </c>
      <c r="D404" s="6">
        <f ca="1">LN((RAND()^(-Results!$E$4))-1)</f>
        <v>0.20094915692211554</v>
      </c>
      <c r="E404" s="6">
        <f ca="1">LN((RAND()^(-Results!$E$4))-1)</f>
        <v>0.16532005570405423</v>
      </c>
      <c r="F404" s="6">
        <f ca="1">LN((RAND()^(-Results!$E$4))-1)</f>
        <v>0.81393523807707813</v>
      </c>
      <c r="G404" s="6">
        <f ca="1">LN((RAND()^(-Results!$E$4))-1)</f>
        <v>-3.8648816196573077</v>
      </c>
      <c r="H404" s="6">
        <f t="shared" ca="1" si="112"/>
        <v>-4.0018499873270992</v>
      </c>
      <c r="I404" s="10">
        <f ca="1">SUMPRODUCT(J404:O404,Results!B$12:G$12)+Results!$E$5*H404</f>
        <v>-23.460405180776689</v>
      </c>
      <c r="J404" s="10">
        <f ca="1">SUMPRODUCT($A404:$F404,Results!$B$15:$G$15)</f>
        <v>-3.8786708882248431</v>
      </c>
      <c r="K404" s="10">
        <f ca="1">SUMPRODUCT($A404:$F404,Results!$B$16:$G$16)</f>
        <v>3.7258489917907354</v>
      </c>
      <c r="L404" s="10">
        <f ca="1">SUMPRODUCT($A404:$F404,Results!$B$17:$G$17)</f>
        <v>-2.7307787133147787</v>
      </c>
      <c r="M404" s="10">
        <f ca="1">SUMPRODUCT($A404:$F404,Results!$B$18:$G$18)</f>
        <v>-0.53860184612566087</v>
      </c>
      <c r="N404" s="10">
        <f ca="1">SUMPRODUCT($A404:$F404,Results!$B$19:$G$19)</f>
        <v>-1.0994959853147184</v>
      </c>
      <c r="O404" s="10">
        <f ca="1">SUMPRODUCT($A404:$F404,Results!$B$20:$G$20)</f>
        <v>3.555684467705591</v>
      </c>
      <c r="P404" s="10" cm="1">
        <f t="array" aca="1" ref="P404" ca="1">SUMPRODUCT(J404:O404,TRANSPOSE(BL$20:BL$25))+$AD$20-$BL$27</f>
        <v>-7.2911432183067779</v>
      </c>
      <c r="Q404" s="10" cm="1">
        <f t="array" aca="1" ref="Q404" ca="1">SUMPRODUCT(J404:O404,TRANSPOSE(ES$20:ES$25))+$AD$20-$ES$27</f>
        <v>-7.3559028041262797</v>
      </c>
      <c r="R404" s="10">
        <f ca="1">I404-Results!$E$5*H404</f>
        <v>-7.4530052314682926</v>
      </c>
      <c r="S404" s="10" cm="1">
        <f t="array" aca="1" ref="S404" ca="1">SUMPRODUCT(J404:O404,TRANSPOSE(AR$28:AR$33))+$AD$20-$AC$26</f>
        <v>-16.266879961167746</v>
      </c>
      <c r="T404" s="10">
        <f ca="1">SUMPRODUCT(J404:O404,Results!K$9:P$9)</f>
        <v>-7.0845592421790125</v>
      </c>
      <c r="U404" s="10">
        <f ca="1">SUMPRODUCT(J404:O404,Results!K$9:P$9)+$AD$20-$AC$31</f>
        <v>-7.0994348006901475</v>
      </c>
      <c r="V404" s="10">
        <f t="shared" ca="1" si="125"/>
        <v>-16.169261962469911</v>
      </c>
      <c r="W404" s="10">
        <f t="shared" ca="1" si="126"/>
        <v>-16.104502376650409</v>
      </c>
      <c r="X404" s="10">
        <f t="shared" ca="1" si="127"/>
        <v>-16.007399949308397</v>
      </c>
      <c r="Y404" s="10">
        <f t="shared" ca="1" si="128"/>
        <v>-7.1935252196089436</v>
      </c>
      <c r="Z404" s="10">
        <f t="shared" ca="1" si="129"/>
        <v>-23.183734419072998</v>
      </c>
      <c r="AA404" s="10">
        <f t="shared" ca="1" si="130"/>
        <v>-16.360970380086542</v>
      </c>
    </row>
    <row r="405" spans="1:27">
      <c r="A405" s="6">
        <f ca="1">LN((RAND()^(-Results!$E$4))-1)</f>
        <v>3.9938710186258244</v>
      </c>
      <c r="B405" s="6">
        <f ca="1">LN((RAND()^(-Results!$E$4))-1)</f>
        <v>0.82920662337180118</v>
      </c>
      <c r="C405" s="6">
        <f ca="1">LN((RAND()^(-Results!$E$4))-1)</f>
        <v>1.4358216967917112</v>
      </c>
      <c r="D405" s="6">
        <f ca="1">LN((RAND()^(-Results!$E$4))-1)</f>
        <v>1.6729479705904953</v>
      </c>
      <c r="E405" s="6">
        <f ca="1">LN((RAND()^(-Results!$E$4))-1)</f>
        <v>-2.4882220589898063</v>
      </c>
      <c r="F405" s="6">
        <f ca="1">LN((RAND()^(-Results!$E$4))-1)</f>
        <v>0.31279434020956876</v>
      </c>
      <c r="G405" s="6">
        <f ca="1">LN((RAND()^(-Results!$E$4))-1)</f>
        <v>0.79873970660420601</v>
      </c>
      <c r="H405" s="6">
        <f t="shared" ca="1" si="112"/>
        <v>0.66177133893441464</v>
      </c>
      <c r="I405" s="10">
        <f ca="1">SUMPRODUCT(J405:O405,Results!B$12:G$12)+Results!$E$5*H405</f>
        <v>-33.806140261111253</v>
      </c>
      <c r="J405" s="10">
        <f ca="1">SUMPRODUCT($A405:$F405,Results!$B$15:$G$15)</f>
        <v>22.309850814492414</v>
      </c>
      <c r="K405" s="10">
        <f ca="1">SUMPRODUCT($A405:$F405,Results!$B$16:$G$16)</f>
        <v>3.8858043947839676</v>
      </c>
      <c r="L405" s="10">
        <f ca="1">SUMPRODUCT($A405:$F405,Results!$B$17:$G$17)</f>
        <v>-7.4631054867906634</v>
      </c>
      <c r="M405" s="10">
        <f ca="1">SUMPRODUCT($A405:$F405,Results!$B$18:$G$18)</f>
        <v>-15.326604931749769</v>
      </c>
      <c r="N405" s="10">
        <f ca="1">SUMPRODUCT($A405:$F405,Results!$B$19:$G$19)</f>
        <v>14.848314911250357</v>
      </c>
      <c r="O405" s="10">
        <f ca="1">SUMPRODUCT($A405:$F405,Results!$B$20:$G$20)</f>
        <v>5.3296067413391386</v>
      </c>
      <c r="P405" s="10" cm="1">
        <f t="array" aca="1" ref="P405" ca="1">SUMPRODUCT(J405:O405,TRANSPOSE(BL$20:BL$25))+$AD$20-$BL$27</f>
        <v>-38.226603498277996</v>
      </c>
      <c r="Q405" s="10" cm="1">
        <f t="array" aca="1" ref="Q405" ca="1">SUMPRODUCT(J405:O405,TRANSPOSE(ES$20:ES$25))+$AD$20-$ES$27</f>
        <v>-37.695866271050001</v>
      </c>
      <c r="R405" s="10">
        <f ca="1">I405-Results!$E$5*H405</f>
        <v>-36.453225616848911</v>
      </c>
      <c r="S405" s="10" cm="1">
        <f t="array" aca="1" ref="S405" ca="1">SUMPRODUCT(J405:O405,TRANSPOSE(AR$28:AR$33))+$AD$20-$AC$26</f>
        <v>-54.386063681534047</v>
      </c>
      <c r="T405" s="10">
        <f ca="1">SUMPRODUCT(J405:O405,Results!K$9:P$9)</f>
        <v>-37.040498081239768</v>
      </c>
      <c r="U405" s="10">
        <f ca="1">SUMPRODUCT(J405:O405,Results!K$9:P$9)+$AD$20-$AC$31</f>
        <v>-37.055373639750904</v>
      </c>
      <c r="V405" s="10">
        <f t="shared" ca="1" si="125"/>
        <v>4.4204632371667429</v>
      </c>
      <c r="W405" s="10">
        <f t="shared" ca="1" si="126"/>
        <v>3.8897260099387481</v>
      </c>
      <c r="X405" s="10">
        <f t="shared" ca="1" si="127"/>
        <v>2.6470853557376586</v>
      </c>
      <c r="Y405" s="10">
        <f t="shared" ca="1" si="128"/>
        <v>20.579923420422794</v>
      </c>
      <c r="Z405" s="10">
        <f t="shared" ca="1" si="129"/>
        <v>-33.529469499407561</v>
      </c>
      <c r="AA405" s="10">
        <f t="shared" ca="1" si="130"/>
        <v>3.2492333786396514</v>
      </c>
    </row>
    <row r="406" spans="1:27">
      <c r="A406" s="6">
        <f ca="1">LN((RAND()^(-Results!$E$4))-1)</f>
        <v>-0.14374437097385079</v>
      </c>
      <c r="B406" s="6">
        <f ca="1">LN((RAND()^(-Results!$E$4))-1)</f>
        <v>-3.5087962760231832</v>
      </c>
      <c r="C406" s="6">
        <f ca="1">LN((RAND()^(-Results!$E$4))-1)</f>
        <v>2.0824158775432631</v>
      </c>
      <c r="D406" s="6">
        <f ca="1">LN((RAND()^(-Results!$E$4))-1)</f>
        <v>-3.4527173658548698</v>
      </c>
      <c r="E406" s="6">
        <f ca="1">LN((RAND()^(-Results!$E$4))-1)</f>
        <v>0.85411319411521247</v>
      </c>
      <c r="F406" s="6">
        <f ca="1">LN((RAND()^(-Results!$E$4))-1)</f>
        <v>-1.4507978715197765</v>
      </c>
      <c r="G406" s="6">
        <f ca="1">LN((RAND()^(-Results!$E$4))-1)</f>
        <v>-1.5655086363908546</v>
      </c>
      <c r="H406" s="6">
        <f t="shared" ca="1" si="112"/>
        <v>-1.7024770040606461</v>
      </c>
      <c r="I406" s="10">
        <f ca="1">SUMPRODUCT(J406:O406,Results!B$12:G$12)+Results!$E$5*H406</f>
        <v>46.325864748665339</v>
      </c>
      <c r="J406" s="10">
        <f ca="1">SUMPRODUCT($A406:$F406,Results!$B$15:$G$15)</f>
        <v>-5.3967236448350686</v>
      </c>
      <c r="K406" s="10">
        <f ca="1">SUMPRODUCT($A406:$F406,Results!$B$16:$G$16)</f>
        <v>-12.325657822124594</v>
      </c>
      <c r="L406" s="10">
        <f ca="1">SUMPRODUCT($A406:$F406,Results!$B$17:$G$17)</f>
        <v>11.783324626458517</v>
      </c>
      <c r="M406" s="10">
        <f ca="1">SUMPRODUCT($A406:$F406,Results!$B$18:$G$18)</f>
        <v>11.018009676183627</v>
      </c>
      <c r="N406" s="10">
        <f ca="1">SUMPRODUCT($A406:$F406,Results!$B$19:$G$19)</f>
        <v>-3.3673319542737419</v>
      </c>
      <c r="O406" s="10">
        <f ca="1">SUMPRODUCT($A406:$F406,Results!$B$20:$G$20)</f>
        <v>-13.340498916557156</v>
      </c>
      <c r="P406" s="10" cm="1">
        <f t="array" aca="1" ref="P406" ca="1">SUMPRODUCT(J406:O406,TRANSPOSE(BL$20:BL$25))+$AD$20-$BL$27</f>
        <v>51.320651904511948</v>
      </c>
      <c r="Q406" s="10" cm="1">
        <f t="array" aca="1" ref="Q406" ca="1">SUMPRODUCT(J406:O406,TRANSPOSE(ES$20:ES$25))+$AD$20-$ES$27</f>
        <v>51.979758359378991</v>
      </c>
      <c r="R406" s="10">
        <f ca="1">I406-Results!$E$5*H406</f>
        <v>53.135772764907927</v>
      </c>
      <c r="S406" s="10" cm="1">
        <f t="array" aca="1" ref="S406" ca="1">SUMPRODUCT(J406:O406,TRANSPOSE(AR$28:AR$33))+$AD$20-$AC$26</f>
        <v>84.367597205457969</v>
      </c>
      <c r="T406" s="10">
        <f ca="1">SUMPRODUCT(J406:O406,Results!K$9:P$9)</f>
        <v>52.535794106609316</v>
      </c>
      <c r="U406" s="10">
        <f ca="1">SUMPRODUCT(J406:O406,Results!K$9:P$9)+$AD$20-$AC$31</f>
        <v>52.52091854809818</v>
      </c>
      <c r="V406" s="10">
        <f t="shared" ca="1" si="125"/>
        <v>-4.994787155846609</v>
      </c>
      <c r="W406" s="10">
        <f t="shared" ca="1" si="126"/>
        <v>-5.6538936107136522</v>
      </c>
      <c r="X406" s="10">
        <f t="shared" ca="1" si="127"/>
        <v>-6.8099080162425878</v>
      </c>
      <c r="Y406" s="10">
        <f t="shared" ca="1" si="128"/>
        <v>-38.04173245679263</v>
      </c>
      <c r="Z406" s="10">
        <f t="shared" ca="1" si="129"/>
        <v>46.60253551036903</v>
      </c>
      <c r="AA406" s="10">
        <f t="shared" ca="1" si="130"/>
        <v>-6.1950537994328414</v>
      </c>
    </row>
    <row r="407" spans="1:27">
      <c r="A407" s="6">
        <f ca="1">LN((RAND()^(-Results!$E$4))-1)</f>
        <v>-0.37339272650928024</v>
      </c>
      <c r="B407" s="6">
        <f ca="1">LN((RAND()^(-Results!$E$4))-1)</f>
        <v>2.8301026608823823</v>
      </c>
      <c r="C407" s="6">
        <f ca="1">LN((RAND()^(-Results!$E$4))-1)</f>
        <v>-0.8707290621709679</v>
      </c>
      <c r="D407" s="6">
        <f ca="1">LN((RAND()^(-Results!$E$4))-1)</f>
        <v>-1.6987102525632096</v>
      </c>
      <c r="E407" s="6">
        <f ca="1">LN((RAND()^(-Results!$E$4))-1)</f>
        <v>1.4207070095961161</v>
      </c>
      <c r="F407" s="6">
        <f ca="1">LN((RAND()^(-Results!$E$4))-1)</f>
        <v>-4.0312221924312102</v>
      </c>
      <c r="G407" s="6">
        <f ca="1">LN((RAND()^(-Results!$E$4))-1)</f>
        <v>-0.12522451695089148</v>
      </c>
      <c r="H407" s="6">
        <f t="shared" ca="1" si="112"/>
        <v>-0.26219288462068291</v>
      </c>
      <c r="I407" s="10">
        <f ca="1">SUMPRODUCT(J407:O407,Results!B$12:G$12)+Results!$E$5*H407</f>
        <v>1.5297293108324852</v>
      </c>
      <c r="J407" s="10">
        <f ca="1">SUMPRODUCT($A407:$F407,Results!$B$15:$G$15)</f>
        <v>-3.4764271556336901</v>
      </c>
      <c r="K407" s="10">
        <f ca="1">SUMPRODUCT($A407:$F407,Results!$B$16:$G$16)</f>
        <v>-2.8924995981856774</v>
      </c>
      <c r="L407" s="10">
        <f ca="1">SUMPRODUCT($A407:$F407,Results!$B$17:$G$17)</f>
        <v>2.8236599677696406</v>
      </c>
      <c r="M407" s="10">
        <f ca="1">SUMPRODUCT($A407:$F407,Results!$B$18:$G$18)</f>
        <v>5.683673222501513</v>
      </c>
      <c r="N407" s="10">
        <f ca="1">SUMPRODUCT($A407:$F407,Results!$B$19:$G$19)</f>
        <v>-4.0970697352365519</v>
      </c>
      <c r="O407" s="10">
        <f ca="1">SUMPRODUCT($A407:$F407,Results!$B$20:$G$20)</f>
        <v>0.99821583211938059</v>
      </c>
      <c r="P407" s="10" cm="1">
        <f t="array" aca="1" ref="P407" ca="1">SUMPRODUCT(J407:O407,TRANSPOSE(BL$20:BL$25))+$AD$20-$BL$27</f>
        <v>5.3575896930222102</v>
      </c>
      <c r="Q407" s="10" cm="1">
        <f t="array" aca="1" ref="Q407" ca="1">SUMPRODUCT(J407:O407,TRANSPOSE(ES$20:ES$25))+$AD$20-$ES$27</f>
        <v>2.7878746571882922</v>
      </c>
      <c r="R407" s="10">
        <f ca="1">I407-Results!$E$5*H407</f>
        <v>2.5785008493152168</v>
      </c>
      <c r="S407" s="10" cm="1">
        <f t="array" aca="1" ref="S407" ca="1">SUMPRODUCT(J407:O407,TRANSPOSE(AR$28:AR$33))+$AD$20-$AC$26</f>
        <v>10.48496618644069</v>
      </c>
      <c r="T407" s="10">
        <f ca="1">SUMPRODUCT(J407:O407,Results!K$9:P$9)</f>
        <v>2.0965175634971902</v>
      </c>
      <c r="U407" s="10">
        <f ca="1">SUMPRODUCT(J407:O407,Results!K$9:P$9)+$AD$20-$AC$31</f>
        <v>2.0816420049860547</v>
      </c>
      <c r="V407" s="10">
        <f t="shared" ca="1" si="125"/>
        <v>-3.827860382189725</v>
      </c>
      <c r="W407" s="10">
        <f t="shared" ca="1" si="126"/>
        <v>-1.258145346355807</v>
      </c>
      <c r="X407" s="10">
        <f t="shared" ca="1" si="127"/>
        <v>-1.0487715384827316</v>
      </c>
      <c r="Y407" s="10">
        <f t="shared" ca="1" si="128"/>
        <v>-8.9552368756082057</v>
      </c>
      <c r="Z407" s="10">
        <f t="shared" ca="1" si="129"/>
        <v>1.8064000725361766</v>
      </c>
      <c r="AA407" s="10">
        <f t="shared" ca="1" si="130"/>
        <v>-0.55191269415356947</v>
      </c>
    </row>
    <row r="408" spans="1:27">
      <c r="A408" s="6">
        <f ca="1">LN((RAND()^(-Results!$E$4))-1)</f>
        <v>1.725770036934575</v>
      </c>
      <c r="B408" s="6">
        <f ca="1">LN((RAND()^(-Results!$E$4))-1)</f>
        <v>-3.56260293610526</v>
      </c>
      <c r="C408" s="6">
        <f ca="1">LN((RAND()^(-Results!$E$4))-1)</f>
        <v>1.9965870049293781</v>
      </c>
      <c r="D408" s="6">
        <f ca="1">LN((RAND()^(-Results!$E$4))-1)</f>
        <v>-8.1207388482243363</v>
      </c>
      <c r="E408" s="6">
        <f ca="1">LN((RAND()^(-Results!$E$4))-1)</f>
        <v>1.5709194605608443</v>
      </c>
      <c r="F408" s="6">
        <f ca="1">LN((RAND()^(-Results!$E$4))-1)</f>
        <v>0.23804661517987405</v>
      </c>
      <c r="G408" s="6">
        <f ca="1">LN((RAND()^(-Results!$E$4))-1)</f>
        <v>-0.85654049620942985</v>
      </c>
      <c r="H408" s="6">
        <f t="shared" ca="1" si="112"/>
        <v>-0.99350886387922133</v>
      </c>
      <c r="I408" s="10">
        <f ca="1">SUMPRODUCT(J408:O408,Results!B$12:G$12)+Results!$E$5*H408</f>
        <v>94.558004686559769</v>
      </c>
      <c r="J408" s="10">
        <f ca="1">SUMPRODUCT($A408:$F408,Results!$B$15:$G$15)</f>
        <v>-9.5982931341262603</v>
      </c>
      <c r="K408" s="10">
        <f ca="1">SUMPRODUCT($A408:$F408,Results!$B$16:$G$16)</f>
        <v>-13.468686600182503</v>
      </c>
      <c r="L408" s="10">
        <f ca="1">SUMPRODUCT($A408:$F408,Results!$B$17:$G$17)</f>
        <v>21.286158928653766</v>
      </c>
      <c r="M408" s="10">
        <f ca="1">SUMPRODUCT($A408:$F408,Results!$B$18:$G$18)</f>
        <v>17.571376729420461</v>
      </c>
      <c r="N408" s="10">
        <f ca="1">SUMPRODUCT($A408:$F408,Results!$B$19:$G$19)</f>
        <v>-4.2417526849198506</v>
      </c>
      <c r="O408" s="10">
        <f ca="1">SUMPRODUCT($A408:$F408,Results!$B$20:$G$20)</f>
        <v>-19.22120654621008</v>
      </c>
      <c r="P408" s="10" cm="1">
        <f t="array" aca="1" ref="P408" ca="1">SUMPRODUCT(J408:O408,TRANSPOSE(BL$20:BL$25))+$AD$20-$BL$27</f>
        <v>92.616131335529701</v>
      </c>
      <c r="Q408" s="10" cm="1">
        <f t="array" aca="1" ref="Q408" ca="1">SUMPRODUCT(J408:O408,TRANSPOSE(ES$20:ES$25))+$AD$20-$ES$27</f>
        <v>94.600194962903274</v>
      </c>
      <c r="R408" s="10">
        <f ca="1">I408-Results!$E$5*H408</f>
        <v>98.532040142076653</v>
      </c>
      <c r="S408" s="10" cm="1">
        <f t="array" aca="1" ref="S408" ca="1">SUMPRODUCT(J408:O408,TRANSPOSE(AR$28:AR$33))+$AD$20-$AC$26</f>
        <v>127.78635240049221</v>
      </c>
      <c r="T408" s="10">
        <f ca="1">SUMPRODUCT(J408:O408,Results!K$9:P$9)</f>
        <v>97.351636069598356</v>
      </c>
      <c r="U408" s="10">
        <f ca="1">SUMPRODUCT(J408:O408,Results!K$9:P$9)+$AD$20-$AC$31</f>
        <v>97.33676051108722</v>
      </c>
      <c r="V408" s="10">
        <f t="shared" ca="1" si="125"/>
        <v>1.9418733510300683</v>
      </c>
      <c r="W408" s="10">
        <f t="shared" ca="1" si="126"/>
        <v>-4.2190276343504252E-2</v>
      </c>
      <c r="X408" s="10">
        <f t="shared" ca="1" si="127"/>
        <v>-3.9740354555168835</v>
      </c>
      <c r="Y408" s="10">
        <f t="shared" ca="1" si="128"/>
        <v>-33.228347713932436</v>
      </c>
      <c r="Z408" s="10">
        <f t="shared" ca="1" si="129"/>
        <v>94.834675448263468</v>
      </c>
      <c r="AA408" s="10">
        <f t="shared" ca="1" si="130"/>
        <v>-2.7787558245274511</v>
      </c>
    </row>
    <row r="409" spans="1:27">
      <c r="A409" s="6">
        <f ca="1">LN((RAND()^(-Results!$E$4))-1)</f>
        <v>-1.3112354648774882</v>
      </c>
      <c r="B409" s="6">
        <f ca="1">LN((RAND()^(-Results!$E$4))-1)</f>
        <v>-3.5578301459734369</v>
      </c>
      <c r="C409" s="6">
        <f ca="1">LN((RAND()^(-Results!$E$4))-1)</f>
        <v>0.67630508465997841</v>
      </c>
      <c r="D409" s="6">
        <f ca="1">LN((RAND()^(-Results!$E$4))-1)</f>
        <v>-2.1266248342029357</v>
      </c>
      <c r="E409" s="6">
        <f ca="1">LN((RAND()^(-Results!$E$4))-1)</f>
        <v>-1.5431447841861416</v>
      </c>
      <c r="F409" s="6">
        <f ca="1">LN((RAND()^(-Results!$E$4))-1)</f>
        <v>-1.8350801649061523</v>
      </c>
      <c r="G409" s="6">
        <f ca="1">LN((RAND()^(-Results!$E$4))-1)</f>
        <v>1.0853598013733967</v>
      </c>
      <c r="H409" s="6">
        <f t="shared" ca="1" si="112"/>
        <v>0.94839143370360524</v>
      </c>
      <c r="I409" s="10">
        <f ca="1">SUMPRODUCT(J409:O409,Results!B$12:G$12)+Results!$E$5*H409</f>
        <v>76.545853187264044</v>
      </c>
      <c r="J409" s="10">
        <f ca="1">SUMPRODUCT($A409:$F409,Results!$B$15:$G$15)</f>
        <v>-8.590179003582346</v>
      </c>
      <c r="K409" s="10">
        <f ca="1">SUMPRODUCT($A409:$F409,Results!$B$16:$G$16)</f>
        <v>-12.755367417735039</v>
      </c>
      <c r="L409" s="10">
        <f ca="1">SUMPRODUCT($A409:$F409,Results!$B$17:$G$17)</f>
        <v>11.345211893138224</v>
      </c>
      <c r="M409" s="10">
        <f ca="1">SUMPRODUCT($A409:$F409,Results!$B$18:$G$18)</f>
        <v>5.0984054544548973</v>
      </c>
      <c r="N409" s="10">
        <f ca="1">SUMPRODUCT($A409:$F409,Results!$B$19:$G$19)</f>
        <v>8.4613559913686309</v>
      </c>
      <c r="O409" s="10">
        <f ca="1">SUMPRODUCT($A409:$F409,Results!$B$20:$G$20)</f>
        <v>-11.732128640584959</v>
      </c>
      <c r="P409" s="10" cm="1">
        <f t="array" aca="1" ref="P409" ca="1">SUMPRODUCT(J409:O409,TRANSPOSE(BL$20:BL$25))+$AD$20-$BL$27</f>
        <v>72.255938167465402</v>
      </c>
      <c r="Q409" s="10" cm="1">
        <f t="array" aca="1" ref="Q409" ca="1">SUMPRODUCT(J409:O409,TRANSPOSE(ES$20:ES$25))+$AD$20-$ES$27</f>
        <v>72.541955931749399</v>
      </c>
      <c r="R409" s="10">
        <f ca="1">I409-Results!$E$5*H409</f>
        <v>72.752287452449622</v>
      </c>
      <c r="S409" s="10" cm="1">
        <f t="array" aca="1" ref="S409" ca="1">SUMPRODUCT(J409:O409,TRANSPOSE(AR$28:AR$33))+$AD$20-$AC$26</f>
        <v>92.277569174878835</v>
      </c>
      <c r="T409" s="10">
        <f ca="1">SUMPRODUCT(J409:O409,Results!K$9:P$9)</f>
        <v>72.50087767717055</v>
      </c>
      <c r="U409" s="10">
        <f ca="1">SUMPRODUCT(J409:O409,Results!K$9:P$9)+$AD$20-$AC$31</f>
        <v>72.486002118659414</v>
      </c>
      <c r="V409" s="10">
        <f t="shared" ca="1" si="125"/>
        <v>4.2899150197986415</v>
      </c>
      <c r="W409" s="10">
        <f t="shared" ca="1" si="126"/>
        <v>4.0038972555146444</v>
      </c>
      <c r="X409" s="10">
        <f t="shared" ca="1" si="127"/>
        <v>3.7935657348144218</v>
      </c>
      <c r="Y409" s="10">
        <f t="shared" ca="1" si="128"/>
        <v>-15.731715987614791</v>
      </c>
      <c r="Z409" s="10">
        <f t="shared" ca="1" si="129"/>
        <v>76.822523948967742</v>
      </c>
      <c r="AA409" s="10">
        <f t="shared" ca="1" si="130"/>
        <v>4.0598510686046296</v>
      </c>
    </row>
    <row r="410" spans="1:27">
      <c r="A410" s="6">
        <f ca="1">LN((RAND()^(-Results!$E$4))-1)</f>
        <v>-3.7342158482762455E-2</v>
      </c>
      <c r="B410" s="6">
        <f ca="1">LN((RAND()^(-Results!$E$4))-1)</f>
        <v>0.28763991377411074</v>
      </c>
      <c r="C410" s="6">
        <f ca="1">LN((RAND()^(-Results!$E$4))-1)</f>
        <v>-3.1290171974952732</v>
      </c>
      <c r="D410" s="6">
        <f ca="1">LN((RAND()^(-Results!$E$4))-1)</f>
        <v>-2.3073701814239413</v>
      </c>
      <c r="E410" s="6">
        <f ca="1">LN((RAND()^(-Results!$E$4))-1)</f>
        <v>0.28232783943799905</v>
      </c>
      <c r="F410" s="6">
        <f ca="1">LN((RAND()^(-Results!$E$4))-1)</f>
        <v>-1.2026946917994741</v>
      </c>
      <c r="G410" s="6">
        <f ca="1">LN((RAND()^(-Results!$E$4))-1)</f>
        <v>-0.67436691603540022</v>
      </c>
      <c r="H410" s="6">
        <f t="shared" ca="1" si="112"/>
        <v>-0.8113352837051917</v>
      </c>
      <c r="I410" s="10">
        <f ca="1">SUMPRODUCT(J410:O410,Results!B$12:G$12)+Results!$E$5*H410</f>
        <v>19.030988121710276</v>
      </c>
      <c r="J410" s="10">
        <f ca="1">SUMPRODUCT($A410:$F410,Results!$B$15:$G$15)</f>
        <v>-11.208600884921257</v>
      </c>
      <c r="K410" s="10">
        <f ca="1">SUMPRODUCT($A410:$F410,Results!$B$16:$G$16)</f>
        <v>-3.1595642342958206</v>
      </c>
      <c r="L410" s="10">
        <f ca="1">SUMPRODUCT($A410:$F410,Results!$B$17:$G$17)</f>
        <v>1.1488051319014336</v>
      </c>
      <c r="M410" s="10">
        <f ca="1">SUMPRODUCT($A410:$F410,Results!$B$18:$G$18)</f>
        <v>4.7115589145465782</v>
      </c>
      <c r="N410" s="10">
        <f ca="1">SUMPRODUCT($A410:$F410,Results!$B$19:$G$19)</f>
        <v>0.50813448096208469</v>
      </c>
      <c r="O410" s="10">
        <f ca="1">SUMPRODUCT($A410:$F410,Results!$B$20:$G$20)</f>
        <v>-0.90811016007241752</v>
      </c>
      <c r="P410" s="10" cm="1">
        <f t="array" aca="1" ref="P410" ca="1">SUMPRODUCT(J410:O410,TRANSPOSE(BL$20:BL$25))+$AD$20-$BL$27</f>
        <v>22.322986060355387</v>
      </c>
      <c r="Q410" s="10" cm="1">
        <f t="array" aca="1" ref="Q410" ca="1">SUMPRODUCT(J410:O410,TRANSPOSE(ES$20:ES$25))+$AD$20-$ES$27</f>
        <v>21.744825080650305</v>
      </c>
      <c r="R410" s="10">
        <f ca="1">I410-Results!$E$5*H410</f>
        <v>22.276329256531042</v>
      </c>
      <c r="S410" s="10" cm="1">
        <f t="array" aca="1" ref="S410" ca="1">SUMPRODUCT(J410:O410,TRANSPOSE(AR$28:AR$33))+$AD$20-$AC$26</f>
        <v>26.036907986670403</v>
      </c>
      <c r="T410" s="10">
        <f ca="1">SUMPRODUCT(J410:O410,Results!K$9:P$9)</f>
        <v>22.525765293955633</v>
      </c>
      <c r="U410" s="10">
        <f ca="1">SUMPRODUCT(J410:O410,Results!K$9:P$9)+$AD$20-$AC$31</f>
        <v>22.510889735444497</v>
      </c>
      <c r="V410" s="10">
        <f t="shared" ca="1" si="125"/>
        <v>-3.2919979386451104</v>
      </c>
      <c r="W410" s="10">
        <f t="shared" ca="1" si="126"/>
        <v>-2.7138369589400284</v>
      </c>
      <c r="X410" s="10">
        <f t="shared" ca="1" si="127"/>
        <v>-3.2453411348207659</v>
      </c>
      <c r="Y410" s="10">
        <f t="shared" ca="1" si="128"/>
        <v>-7.0059198649601271</v>
      </c>
      <c r="Z410" s="10">
        <f t="shared" ca="1" si="129"/>
        <v>19.307658883413968</v>
      </c>
      <c r="AA410" s="10">
        <f t="shared" ca="1" si="130"/>
        <v>-3.4799016137342207</v>
      </c>
    </row>
    <row r="411" spans="1:27">
      <c r="A411" s="6">
        <f ca="1">LN((RAND()^(-Results!$E$4))-1)</f>
        <v>-0.18561456965699316</v>
      </c>
      <c r="B411" s="6">
        <f ca="1">LN((RAND()^(-Results!$E$4))-1)</f>
        <v>1.1933260009113409</v>
      </c>
      <c r="C411" s="6">
        <f ca="1">LN((RAND()^(-Results!$E$4))-1)</f>
        <v>0.65848849776128471</v>
      </c>
      <c r="D411" s="6">
        <f ca="1">LN((RAND()^(-Results!$E$4))-1)</f>
        <v>-0.22252671229350213</v>
      </c>
      <c r="E411" s="6">
        <f ca="1">LN((RAND()^(-Results!$E$4))-1)</f>
        <v>-0.12275641524583618</v>
      </c>
      <c r="F411" s="6">
        <f ca="1">LN((RAND()^(-Results!$E$4))-1)</f>
        <v>-1.1471289834189975</v>
      </c>
      <c r="G411" s="6">
        <f ca="1">LN((RAND()^(-Results!$E$4))-1)</f>
        <v>-1.3566552772797595</v>
      </c>
      <c r="H411" s="6">
        <f t="shared" ca="1" si="112"/>
        <v>-1.493623644949551</v>
      </c>
      <c r="I411" s="10">
        <f ca="1">SUMPRODUCT(J411:O411,Results!B$12:G$12)+Results!$E$5*H411</f>
        <v>1.0340469298145054</v>
      </c>
      <c r="J411" s="10">
        <f ca="1">SUMPRODUCT($A411:$F411,Results!$B$15:$G$15)</f>
        <v>1.870558453989164</v>
      </c>
      <c r="K411" s="10">
        <f ca="1">SUMPRODUCT($A411:$F411,Results!$B$16:$G$16)</f>
        <v>-0.28675241189396616</v>
      </c>
      <c r="L411" s="10">
        <f ca="1">SUMPRODUCT($A411:$F411,Results!$B$17:$G$17)</f>
        <v>2.7815234515380882</v>
      </c>
      <c r="M411" s="10">
        <f ca="1">SUMPRODUCT($A411:$F411,Results!$B$18:$G$18)</f>
        <v>-0.171470108773145</v>
      </c>
      <c r="N411" s="10">
        <f ca="1">SUMPRODUCT($A411:$F411,Results!$B$19:$G$19)</f>
        <v>1.6385062915165129</v>
      </c>
      <c r="O411" s="10">
        <f ca="1">SUMPRODUCT($A411:$F411,Results!$B$20:$G$20)</f>
        <v>0.16372536579063607</v>
      </c>
      <c r="P411" s="10" cm="1">
        <f t="array" aca="1" ref="P411" ca="1">SUMPRODUCT(J411:O411,TRANSPOSE(BL$20:BL$25))+$AD$20-$BL$27</f>
        <v>7.8604568442685245</v>
      </c>
      <c r="Q411" s="10" cm="1">
        <f t="array" aca="1" ref="Q411" ca="1">SUMPRODUCT(J411:O411,TRANSPOSE(ES$20:ES$25))+$AD$20-$ES$27</f>
        <v>7.0589929257243291</v>
      </c>
      <c r="R411" s="10">
        <f ca="1">I411-Results!$E$5*H411</f>
        <v>7.0085415096127095</v>
      </c>
      <c r="S411" s="10" cm="1">
        <f t="array" aca="1" ref="S411" ca="1">SUMPRODUCT(J411:O411,TRANSPOSE(AR$28:AR$33))+$AD$20-$AC$26</f>
        <v>4.8235017099059823</v>
      </c>
      <c r="T411" s="10">
        <f ca="1">SUMPRODUCT(J411:O411,Results!K$9:P$9)</f>
        <v>6.6411278511667327</v>
      </c>
      <c r="U411" s="10">
        <f ca="1">SUMPRODUCT(J411:O411,Results!K$9:P$9)+$AD$20-$AC$31</f>
        <v>6.6262522926555976</v>
      </c>
      <c r="V411" s="10">
        <f t="shared" ca="1" si="125"/>
        <v>-6.8264099144540191</v>
      </c>
      <c r="W411" s="10">
        <f t="shared" ca="1" si="126"/>
        <v>-6.0249459959098237</v>
      </c>
      <c r="X411" s="10">
        <f t="shared" ca="1" si="127"/>
        <v>-5.9744945797982041</v>
      </c>
      <c r="Y411" s="10">
        <f t="shared" ca="1" si="128"/>
        <v>-3.7894547800914768</v>
      </c>
      <c r="Z411" s="10">
        <f t="shared" ca="1" si="129"/>
        <v>1.3107176915181968</v>
      </c>
      <c r="AA411" s="10">
        <f t="shared" ca="1" si="130"/>
        <v>-5.5922053628410922</v>
      </c>
    </row>
    <row r="412" spans="1:27">
      <c r="A412" s="6">
        <f ca="1">LN((RAND()^(-Results!$E$4))-1)</f>
        <v>2.0969593974804925</v>
      </c>
      <c r="B412" s="6">
        <f ca="1">LN((RAND()^(-Results!$E$4))-1)</f>
        <v>-1.0324593668973714</v>
      </c>
      <c r="C412" s="6">
        <f ca="1">LN((RAND()^(-Results!$E$4))-1)</f>
        <v>1.250287893025517</v>
      </c>
      <c r="D412" s="6">
        <f ca="1">LN((RAND()^(-Results!$E$4))-1)</f>
        <v>0.42453750582052263</v>
      </c>
      <c r="E412" s="6">
        <f ca="1">LN((RAND()^(-Results!$E$4))-1)</f>
        <v>2.7085328848526751</v>
      </c>
      <c r="F412" s="6">
        <f ca="1">LN((RAND()^(-Results!$E$4))-1)</f>
        <v>-3.0936043687060399</v>
      </c>
      <c r="G412" s="6">
        <f ca="1">LN((RAND()^(-Results!$E$4))-1)</f>
        <v>1.0132504769947259</v>
      </c>
      <c r="H412" s="6">
        <f t="shared" ca="1" si="112"/>
        <v>0.87628210932493444</v>
      </c>
      <c r="I412" s="10">
        <f ca="1">SUMPRODUCT(J412:O412,Results!B$12:G$12)+Results!$E$5*H412</f>
        <v>-63.429540130651198</v>
      </c>
      <c r="J412" s="10">
        <f ca="1">SUMPRODUCT($A412:$F412,Results!$B$15:$G$15)</f>
        <v>10.048664296653854</v>
      </c>
      <c r="K412" s="10">
        <f ca="1">SUMPRODUCT($A412:$F412,Results!$B$16:$G$16)</f>
        <v>-4.9799704186654452</v>
      </c>
      <c r="L412" s="10">
        <f ca="1">SUMPRODUCT($A412:$F412,Results!$B$17:$G$17)</f>
        <v>-9.1365909543051949</v>
      </c>
      <c r="M412" s="10">
        <f ca="1">SUMPRODUCT($A412:$F412,Results!$B$18:$G$18)</f>
        <v>3.7094653537420266</v>
      </c>
      <c r="N412" s="10">
        <f ca="1">SUMPRODUCT($A412:$F412,Results!$B$19:$G$19)</f>
        <v>-12.950545915956619</v>
      </c>
      <c r="O412" s="10">
        <f ca="1">SUMPRODUCT($A412:$F412,Results!$B$20:$G$20)</f>
        <v>1.2362285476663404E-2</v>
      </c>
      <c r="P412" s="10" cm="1">
        <f t="array" aca="1" ref="P412" ca="1">SUMPRODUCT(J412:O412,TRANSPOSE(BL$20:BL$25))+$AD$20-$BL$27</f>
        <v>-66.129727442968203</v>
      </c>
      <c r="Q412" s="10" cm="1">
        <f t="array" aca="1" ref="Q412" ca="1">SUMPRODUCT(J412:O412,TRANSPOSE(ES$20:ES$25))+$AD$20-$ES$27</f>
        <v>-66.969111068765983</v>
      </c>
      <c r="R412" s="10">
        <f ca="1">I412-Results!$E$5*H412</f>
        <v>-66.934668567950936</v>
      </c>
      <c r="S412" s="10" cm="1">
        <f t="array" aca="1" ref="S412" ca="1">SUMPRODUCT(J412:O412,TRANSPOSE(AR$28:AR$33))+$AD$20-$AC$26</f>
        <v>-33.69795308747144</v>
      </c>
      <c r="T412" s="10">
        <f ca="1">SUMPRODUCT(J412:O412,Results!K$9:P$9)</f>
        <v>-67.175092618358988</v>
      </c>
      <c r="U412" s="10">
        <f ca="1">SUMPRODUCT(J412:O412,Results!K$9:P$9)+$AD$20-$AC$31</f>
        <v>-67.189968176870124</v>
      </c>
      <c r="V412" s="10">
        <f t="shared" ca="1" si="125"/>
        <v>2.7001873123170057</v>
      </c>
      <c r="W412" s="10">
        <f t="shared" ca="1" si="126"/>
        <v>3.5395709381147853</v>
      </c>
      <c r="X412" s="10">
        <f t="shared" ca="1" si="127"/>
        <v>3.5051284372997387</v>
      </c>
      <c r="Y412" s="10">
        <f t="shared" ca="1" si="128"/>
        <v>-29.731587043179758</v>
      </c>
      <c r="Z412" s="10">
        <f t="shared" ca="1" si="129"/>
        <v>-63.152869368947506</v>
      </c>
      <c r="AA412" s="10">
        <f t="shared" ca="1" si="130"/>
        <v>3.7604280462189266</v>
      </c>
    </row>
    <row r="413" spans="1:27">
      <c r="A413" s="6">
        <f ca="1">LN((RAND()^(-Results!$E$4))-1)</f>
        <v>-0.11121423450101534</v>
      </c>
      <c r="B413" s="6">
        <f ca="1">LN((RAND()^(-Results!$E$4))-1)</f>
        <v>1.7391050521534384</v>
      </c>
      <c r="C413" s="6">
        <f ca="1">LN((RAND()^(-Results!$E$4))-1)</f>
        <v>0.13510937540885204</v>
      </c>
      <c r="D413" s="6">
        <f ca="1">LN((RAND()^(-Results!$E$4))-1)</f>
        <v>1.6381516259018141</v>
      </c>
      <c r="E413" s="6">
        <f ca="1">LN((RAND()^(-Results!$E$4))-1)</f>
        <v>-1.3407803760139876</v>
      </c>
      <c r="F413" s="6">
        <f ca="1">LN((RAND()^(-Results!$E$4))-1)</f>
        <v>1.6470393409113067</v>
      </c>
      <c r="G413" s="6">
        <f ca="1">LN((RAND()^(-Results!$E$4))-1)</f>
        <v>-0.95639027555567269</v>
      </c>
      <c r="H413" s="6">
        <f t="shared" ca="1" si="112"/>
        <v>-1.0933586432254641</v>
      </c>
      <c r="I413" s="10">
        <f ca="1">SUMPRODUCT(J413:O413,Results!B$12:G$12)+Results!$E$5*H413</f>
        <v>-10.33157402379414</v>
      </c>
      <c r="J413" s="10">
        <f ca="1">SUMPRODUCT($A413:$F413,Results!$B$15:$G$15)</f>
        <v>4.5928120695873291</v>
      </c>
      <c r="K413" s="10">
        <f ca="1">SUMPRODUCT($A413:$F413,Results!$B$16:$G$16)</f>
        <v>6.9200747832050027</v>
      </c>
      <c r="L413" s="10">
        <f ca="1">SUMPRODUCT($A413:$F413,Results!$B$17:$G$17)</f>
        <v>-1.4792602793213989</v>
      </c>
      <c r="M413" s="10">
        <f ca="1">SUMPRODUCT($A413:$F413,Results!$B$18:$G$18)</f>
        <v>-7.3366585786018153</v>
      </c>
      <c r="N413" s="10">
        <f ca="1">SUMPRODUCT($A413:$F413,Results!$B$19:$G$19)</f>
        <v>6.1918946886920398</v>
      </c>
      <c r="O413" s="10">
        <f ca="1">SUMPRODUCT($A413:$F413,Results!$B$20:$G$20)</f>
        <v>5.1185928240422038</v>
      </c>
      <c r="P413" s="10" cm="1">
        <f t="array" aca="1" ref="P413" ca="1">SUMPRODUCT(J413:O413,TRANSPOSE(BL$20:BL$25))+$AD$20-$BL$27</f>
        <v>-5.8872344717265408</v>
      </c>
      <c r="Q413" s="10" cm="1">
        <f t="array" aca="1" ref="Q413" ca="1">SUMPRODUCT(J413:O413,TRANSPOSE(ES$20:ES$25))+$AD$20-$ES$27</f>
        <v>-5.7250971299375086</v>
      </c>
      <c r="R413" s="10">
        <f ca="1">I413-Results!$E$5*H413</f>
        <v>-5.9581394508922836</v>
      </c>
      <c r="S413" s="10" cm="1">
        <f t="array" aca="1" ref="S413" ca="1">SUMPRODUCT(J413:O413,TRANSPOSE(AR$28:AR$33))+$AD$20-$AC$26</f>
        <v>-29.217478674118034</v>
      </c>
      <c r="T413" s="10">
        <f ca="1">SUMPRODUCT(J413:O413,Results!K$9:P$9)</f>
        <v>-5.9138077135213152</v>
      </c>
      <c r="U413" s="10">
        <f ca="1">SUMPRODUCT(J413:O413,Results!K$9:P$9)+$AD$20-$AC$31</f>
        <v>-5.9286832720324503</v>
      </c>
      <c r="V413" s="10">
        <f t="shared" ca="1" si="125"/>
        <v>-4.444339552067599</v>
      </c>
      <c r="W413" s="10">
        <f t="shared" ca="1" si="126"/>
        <v>-4.6064768938566312</v>
      </c>
      <c r="X413" s="10">
        <f t="shared" ca="1" si="127"/>
        <v>-4.3734345729018562</v>
      </c>
      <c r="Y413" s="10">
        <f t="shared" ca="1" si="128"/>
        <v>18.885904650323894</v>
      </c>
      <c r="Z413" s="10">
        <f t="shared" ca="1" si="129"/>
        <v>-10.054903262090448</v>
      </c>
      <c r="AA413" s="10">
        <f t="shared" ca="1" si="130"/>
        <v>-4.4028907517616895</v>
      </c>
    </row>
    <row r="414" spans="1:27">
      <c r="A414" s="6">
        <f ca="1">LN((RAND()^(-Results!$E$4))-1)</f>
        <v>3.5359586447060112</v>
      </c>
      <c r="B414" s="6">
        <f ca="1">LN((RAND()^(-Results!$E$4))-1)</f>
        <v>0.39526426479520971</v>
      </c>
      <c r="C414" s="6">
        <f ca="1">LN((RAND()^(-Results!$E$4))-1)</f>
        <v>-1.9347914304918681</v>
      </c>
      <c r="D414" s="6">
        <f ca="1">LN((RAND()^(-Results!$E$4))-1)</f>
        <v>-0.93603025010833552</v>
      </c>
      <c r="E414" s="6">
        <f ca="1">LN((RAND()^(-Results!$E$4))-1)</f>
        <v>2.9762756088347229</v>
      </c>
      <c r="F414" s="6">
        <f ca="1">LN((RAND()^(-Results!$E$4))-1)</f>
        <v>-5.2136825889392053</v>
      </c>
      <c r="G414" s="6">
        <f ca="1">LN((RAND()^(-Results!$E$4))-1)</f>
        <v>-0.24540752580330208</v>
      </c>
      <c r="H414" s="6">
        <f t="shared" ca="1" si="112"/>
        <v>-0.38237589347309353</v>
      </c>
      <c r="I414" s="10">
        <f ca="1">SUMPRODUCT(J414:O414,Results!B$12:G$12)+Results!$E$5*H414</f>
        <v>-80.83366657067117</v>
      </c>
      <c r="J414" s="10">
        <f ca="1">SUMPRODUCT($A414:$F414,Results!$B$15:$G$15)</f>
        <v>7.0595479866250024</v>
      </c>
      <c r="K414" s="10">
        <f ca="1">SUMPRODUCT($A414:$F414,Results!$B$16:$G$16)</f>
        <v>-6.1418295685702606</v>
      </c>
      <c r="L414" s="10">
        <f ca="1">SUMPRODUCT($A414:$F414,Results!$B$17:$G$17)</f>
        <v>-14.089727909144589</v>
      </c>
      <c r="M414" s="10">
        <f ca="1">SUMPRODUCT($A414:$F414,Results!$B$18:$G$18)</f>
        <v>3.8912882674601743</v>
      </c>
      <c r="N414" s="10">
        <f ca="1">SUMPRODUCT($A414:$F414,Results!$B$19:$G$19)</f>
        <v>-11.314373246492924</v>
      </c>
      <c r="O414" s="10">
        <f ca="1">SUMPRODUCT($A414:$F414,Results!$B$20:$G$20)</f>
        <v>3.4678498381762157</v>
      </c>
      <c r="P414" s="10" cm="1">
        <f t="array" aca="1" ref="P414" ca="1">SUMPRODUCT(J414:O414,TRANSPOSE(BL$20:BL$25))+$AD$20-$BL$27</f>
        <v>-77.849436715444327</v>
      </c>
      <c r="Q414" s="10" cm="1">
        <f t="array" aca="1" ref="Q414" ca="1">SUMPRODUCT(J414:O414,TRANSPOSE(ES$20:ES$25))+$AD$20-$ES$27</f>
        <v>-79.858512019073913</v>
      </c>
      <c r="R414" s="10">
        <f ca="1">I414-Results!$E$5*H414</f>
        <v>-79.3041629967788</v>
      </c>
      <c r="S414" s="10" cm="1">
        <f t="array" aca="1" ref="S414" ca="1">SUMPRODUCT(J414:O414,TRANSPOSE(AR$28:AR$33))+$AD$20-$AC$26</f>
        <v>-45.182712205535147</v>
      </c>
      <c r="T414" s="10">
        <f ca="1">SUMPRODUCT(J414:O414,Results!K$9:P$9)</f>
        <v>-79.42568329611413</v>
      </c>
      <c r="U414" s="10">
        <f ca="1">SUMPRODUCT(J414:O414,Results!K$9:P$9)+$AD$20-$AC$31</f>
        <v>-79.440558854625266</v>
      </c>
      <c r="V414" s="10">
        <f t="shared" ca="1" si="125"/>
        <v>-2.9842298552268431</v>
      </c>
      <c r="W414" s="10">
        <f t="shared" ca="1" si="126"/>
        <v>-0.97515455159725661</v>
      </c>
      <c r="X414" s="10">
        <f t="shared" ca="1" si="127"/>
        <v>-1.5295035738923701</v>
      </c>
      <c r="Y414" s="10">
        <f t="shared" ca="1" si="128"/>
        <v>-35.650954365136023</v>
      </c>
      <c r="Z414" s="10">
        <f t="shared" ca="1" si="129"/>
        <v>-80.556995808967471</v>
      </c>
      <c r="AA414" s="10">
        <f t="shared" ca="1" si="130"/>
        <v>-1.393107716045904</v>
      </c>
    </row>
    <row r="415" spans="1:27">
      <c r="A415" s="6">
        <f ca="1">LN((RAND()^(-Results!$E$4))-1)</f>
        <v>-1.9098542827201725</v>
      </c>
      <c r="B415" s="6">
        <f ca="1">LN((RAND()^(-Results!$E$4))-1)</f>
        <v>1.6709601386615929</v>
      </c>
      <c r="C415" s="6">
        <f ca="1">LN((RAND()^(-Results!$E$4))-1)</f>
        <v>-0.73646444225060748</v>
      </c>
      <c r="D415" s="6">
        <f ca="1">LN((RAND()^(-Results!$E$4))-1)</f>
        <v>2.5436894872777871</v>
      </c>
      <c r="E415" s="6">
        <f ca="1">LN((RAND()^(-Results!$E$4))-1)</f>
        <v>-1.9321647574216649</v>
      </c>
      <c r="F415" s="6">
        <f ca="1">LN((RAND()^(-Results!$E$4))-1)</f>
        <v>0.48338725701700741</v>
      </c>
      <c r="G415" s="6">
        <f ca="1">LN((RAND()^(-Results!$E$4))-1)</f>
        <v>-0.69445397472803461</v>
      </c>
      <c r="H415" s="6">
        <f t="shared" ca="1" si="112"/>
        <v>-0.83142234239782598</v>
      </c>
      <c r="I415" s="10">
        <f ca="1">SUMPRODUCT(J415:O415,Results!B$12:G$12)+Results!$E$5*H415</f>
        <v>1.0735855849819433</v>
      </c>
      <c r="J415" s="10">
        <f ca="1">SUMPRODUCT($A415:$F415,Results!$B$15:$G$15)</f>
        <v>-1.0659023858024426</v>
      </c>
      <c r="K415" s="10">
        <f ca="1">SUMPRODUCT($A415:$F415,Results!$B$16:$G$16)</f>
        <v>5.0946161526082125</v>
      </c>
      <c r="L415" s="10">
        <f ca="1">SUMPRODUCT($A415:$F415,Results!$B$17:$G$17)</f>
        <v>-1.1676113633785572</v>
      </c>
      <c r="M415" s="10">
        <f ca="1">SUMPRODUCT($A415:$F415,Results!$B$18:$G$18)</f>
        <v>-7.2247233598273093</v>
      </c>
      <c r="N415" s="10">
        <f ca="1">SUMPRODUCT($A415:$F415,Results!$B$19:$G$19)</f>
        <v>8.4131235487894003</v>
      </c>
      <c r="O415" s="10">
        <f ca="1">SUMPRODUCT($A415:$F415,Results!$B$20:$G$20)</f>
        <v>5.3664267540221218</v>
      </c>
      <c r="P415" s="10" cm="1">
        <f t="array" aca="1" ref="P415" ca="1">SUMPRODUCT(J415:O415,TRANSPOSE(BL$20:BL$25))+$AD$20-$BL$27</f>
        <v>6.5377544232974092</v>
      </c>
      <c r="Q415" s="10" cm="1">
        <f t="array" aca="1" ref="Q415" ca="1">SUMPRODUCT(J415:O415,TRANSPOSE(ES$20:ES$25))+$AD$20-$ES$27</f>
        <v>5.8781387519912558</v>
      </c>
      <c r="R415" s="10">
        <f ca="1">I415-Results!$E$5*H415</f>
        <v>4.3992749545732472</v>
      </c>
      <c r="S415" s="10" cm="1">
        <f t="array" aca="1" ref="S415" ca="1">SUMPRODUCT(J415:O415,TRANSPOSE(AR$28:AR$33))+$AD$20-$AC$26</f>
        <v>-17.611154926612215</v>
      </c>
      <c r="T415" s="10">
        <f ca="1">SUMPRODUCT(J415:O415,Results!K$9:P$9)</f>
        <v>4.7515899818036242</v>
      </c>
      <c r="U415" s="10">
        <f ca="1">SUMPRODUCT(J415:O415,Results!K$9:P$9)+$AD$20-$AC$31</f>
        <v>4.7367144232924892</v>
      </c>
      <c r="V415" s="10">
        <f t="shared" ca="1" si="125"/>
        <v>-5.4641688383154658</v>
      </c>
      <c r="W415" s="10">
        <f t="shared" ca="1" si="126"/>
        <v>-4.8045531670093125</v>
      </c>
      <c r="X415" s="10">
        <f t="shared" ca="1" si="127"/>
        <v>-3.3256893695913039</v>
      </c>
      <c r="Y415" s="10">
        <f t="shared" ca="1" si="128"/>
        <v>18.684740511594157</v>
      </c>
      <c r="Z415" s="10">
        <f t="shared" ca="1" si="129"/>
        <v>1.3502563466856348</v>
      </c>
      <c r="AA415" s="10">
        <f t="shared" ca="1" si="130"/>
        <v>-3.6631288383105458</v>
      </c>
    </row>
    <row r="416" spans="1:27">
      <c r="A416" s="6">
        <f ca="1">LN((RAND()^(-Results!$E$4))-1)</f>
        <v>-2.8180716880571817</v>
      </c>
      <c r="B416" s="6">
        <f ca="1">LN((RAND()^(-Results!$E$4))-1)</f>
        <v>2.9930994236510862</v>
      </c>
      <c r="C416" s="6">
        <f ca="1">LN((RAND()^(-Results!$E$4))-1)</f>
        <v>2.8537074009510452</v>
      </c>
      <c r="D416" s="6">
        <f ca="1">LN((RAND()^(-Results!$E$4))-1)</f>
        <v>1.0288762839701198</v>
      </c>
      <c r="E416" s="6">
        <f ca="1">LN((RAND()^(-Results!$E$4))-1)</f>
        <v>0.96231530531868092</v>
      </c>
      <c r="F416" s="6">
        <f ca="1">LN((RAND()^(-Results!$E$4))-1)</f>
        <v>0.30231943864777322</v>
      </c>
      <c r="G416" s="6">
        <f ca="1">LN((RAND()^(-Results!$E$4))-1)</f>
        <v>1.881394350264912</v>
      </c>
      <c r="H416" s="6">
        <f t="shared" ca="1" si="112"/>
        <v>1.7444259825951205</v>
      </c>
      <c r="I416" s="10">
        <f ca="1">SUMPRODUCT(J416:O416,Results!B$12:G$12)+Results!$E$5*H416</f>
        <v>17.59162984473852</v>
      </c>
      <c r="J416" s="10">
        <f ca="1">SUMPRODUCT($A416:$F416,Results!$B$15:$G$15)</f>
        <v>0.40306111971129005</v>
      </c>
      <c r="K416" s="10">
        <f ca="1">SUMPRODUCT($A416:$F416,Results!$B$16:$G$16)</f>
        <v>5.6401325259226578</v>
      </c>
      <c r="L416" s="10">
        <f ca="1">SUMPRODUCT($A416:$F416,Results!$B$17:$G$17)</f>
        <v>8.1792618076596639</v>
      </c>
      <c r="M416" s="10">
        <f ca="1">SUMPRODUCT($A416:$F416,Results!$B$18:$G$18)</f>
        <v>2.6214173645286158</v>
      </c>
      <c r="N416" s="10">
        <f ca="1">SUMPRODUCT($A416:$F416,Results!$B$19:$G$19)</f>
        <v>-6.4392361869262453</v>
      </c>
      <c r="O416" s="10">
        <f ca="1">SUMPRODUCT($A416:$F416,Results!$B$20:$G$20)</f>
        <v>1.4077722427138202</v>
      </c>
      <c r="P416" s="10" cm="1">
        <f t="array" aca="1" ref="P416" ca="1">SUMPRODUCT(J416:O416,TRANSPOSE(BL$20:BL$25))+$AD$20-$BL$27</f>
        <v>12.928506566407231</v>
      </c>
      <c r="Q416" s="10" cm="1">
        <f t="array" aca="1" ref="Q416" ca="1">SUMPRODUCT(J416:O416,TRANSPOSE(ES$20:ES$25))+$AD$20-$ES$27</f>
        <v>11.827918380276179</v>
      </c>
      <c r="R416" s="10">
        <f ca="1">I416-Results!$E$5*H416</f>
        <v>10.613925914358038</v>
      </c>
      <c r="S416" s="10" cm="1">
        <f t="array" aca="1" ref="S416" ca="1">SUMPRODUCT(J416:O416,TRANSPOSE(AR$28:AR$33))+$AD$20-$AC$26</f>
        <v>-1.0636491532953758</v>
      </c>
      <c r="T416" s="10">
        <f ca="1">SUMPRODUCT(J416:O416,Results!K$9:P$9)</f>
        <v>10.137565288350352</v>
      </c>
      <c r="U416" s="10">
        <f ca="1">SUMPRODUCT(J416:O416,Results!K$9:P$9)+$AD$20-$AC$31</f>
        <v>10.122689729839216</v>
      </c>
      <c r="V416" s="10">
        <f t="shared" ca="1" si="125"/>
        <v>4.6631232783312893</v>
      </c>
      <c r="W416" s="10">
        <f t="shared" ca="1" si="126"/>
        <v>5.7637114644623413</v>
      </c>
      <c r="X416" s="10">
        <f t="shared" ca="1" si="127"/>
        <v>6.977703930380482</v>
      </c>
      <c r="Y416" s="10">
        <f t="shared" ca="1" si="128"/>
        <v>18.655278998033896</v>
      </c>
      <c r="Z416" s="10">
        <f t="shared" ca="1" si="129"/>
        <v>17.868300606442212</v>
      </c>
      <c r="AA416" s="10">
        <f t="shared" ca="1" si="130"/>
        <v>7.4689401148993042</v>
      </c>
    </row>
    <row r="417" spans="1:27">
      <c r="A417" s="6">
        <f ca="1">LN((RAND()^(-Results!$E$4))-1)</f>
        <v>-3.4249118047666398</v>
      </c>
      <c r="B417" s="6">
        <f ca="1">LN((RAND()^(-Results!$E$4))-1)</f>
        <v>-1.2512007182889848E-3</v>
      </c>
      <c r="C417" s="6">
        <f ca="1">LN((RAND()^(-Results!$E$4))-1)</f>
        <v>-0.43429416261731318</v>
      </c>
      <c r="D417" s="6">
        <f ca="1">LN((RAND()^(-Results!$E$4))-1)</f>
        <v>1.9204810568037571</v>
      </c>
      <c r="E417" s="6">
        <f ca="1">LN((RAND()^(-Results!$E$4))-1)</f>
        <v>-0.94124803445166272</v>
      </c>
      <c r="F417" s="6">
        <f ca="1">LN((RAND()^(-Results!$E$4))-1)</f>
        <v>0.71454087747941086</v>
      </c>
      <c r="G417" s="6">
        <f ca="1">LN((RAND()^(-Results!$E$4))-1)</f>
        <v>1.6431209706129106</v>
      </c>
      <c r="H417" s="6">
        <f t="shared" ca="1" si="112"/>
        <v>1.5061526029431191</v>
      </c>
      <c r="I417" s="10">
        <f ca="1">SUMPRODUCT(J417:O417,Results!B$12:G$12)+Results!$E$5*H417</f>
        <v>27.594436742433039</v>
      </c>
      <c r="J417" s="10">
        <f ca="1">SUMPRODUCT($A417:$F417,Results!$B$15:$G$15)</f>
        <v>-8.8529487671219531</v>
      </c>
      <c r="K417" s="10">
        <f ca="1">SUMPRODUCT($A417:$F417,Results!$B$16:$G$16)</f>
        <v>1.6678095336483556</v>
      </c>
      <c r="L417" s="10">
        <f ca="1">SUMPRODUCT($A417:$F417,Results!$B$17:$G$17)</f>
        <v>2.559155901861605</v>
      </c>
      <c r="M417" s="10">
        <f ca="1">SUMPRODUCT($A417:$F417,Results!$B$18:$G$18)</f>
        <v>-0.42970459063770572</v>
      </c>
      <c r="N417" s="10">
        <f ca="1">SUMPRODUCT($A417:$F417,Results!$B$19:$G$19)</f>
        <v>1.8459896870185479</v>
      </c>
      <c r="O417" s="10">
        <f ca="1">SUMPRODUCT($A417:$F417,Results!$B$20:$G$20)</f>
        <v>0.71452743177977951</v>
      </c>
      <c r="P417" s="10" cm="1">
        <f t="array" aca="1" ref="P417" ca="1">SUMPRODUCT(J417:O417,TRANSPOSE(BL$20:BL$25))+$AD$20-$BL$27</f>
        <v>23.698385186187576</v>
      </c>
      <c r="Q417" s="10" cm="1">
        <f t="array" aca="1" ref="Q417" ca="1">SUMPRODUCT(J417:O417,TRANSPOSE(ES$20:ES$25))+$AD$20-$ES$27</f>
        <v>23.41090711075087</v>
      </c>
      <c r="R417" s="10">
        <f ca="1">I417-Results!$E$5*H417</f>
        <v>21.569826330660561</v>
      </c>
      <c r="S417" s="10" cm="1">
        <f t="array" aca="1" ref="S417" ca="1">SUMPRODUCT(J417:O417,TRANSPOSE(AR$28:AR$33))+$AD$20-$AC$26</f>
        <v>13.163533216067645</v>
      </c>
      <c r="T417" s="10">
        <f ca="1">SUMPRODUCT(J417:O417,Results!K$9:P$9)</f>
        <v>22.131115638516505</v>
      </c>
      <c r="U417" s="10">
        <f ca="1">SUMPRODUCT(J417:O417,Results!K$9:P$9)+$AD$20-$AC$31</f>
        <v>22.116240080005369</v>
      </c>
      <c r="V417" s="10">
        <f t="shared" ca="1" si="125"/>
        <v>3.8960515562454638</v>
      </c>
      <c r="W417" s="10">
        <f t="shared" ca="1" si="126"/>
        <v>4.1835296316821697</v>
      </c>
      <c r="X417" s="10">
        <f t="shared" ca="1" si="127"/>
        <v>6.0246104117724784</v>
      </c>
      <c r="Y417" s="10">
        <f t="shared" ca="1" si="128"/>
        <v>14.430903526365395</v>
      </c>
      <c r="Z417" s="10">
        <f t="shared" ca="1" si="129"/>
        <v>27.871107504136731</v>
      </c>
      <c r="AA417" s="10">
        <f t="shared" ca="1" si="130"/>
        <v>5.4781966624276706</v>
      </c>
    </row>
    <row r="418" spans="1:27">
      <c r="A418" s="6">
        <f ca="1">LN((RAND()^(-Results!$E$4))-1)</f>
        <v>-0.1277083363148849</v>
      </c>
      <c r="B418" s="6">
        <f ca="1">LN((RAND()^(-Results!$E$4))-1)</f>
        <v>-3.6205631674626901</v>
      </c>
      <c r="C418" s="6">
        <f ca="1">LN((RAND()^(-Results!$E$4))-1)</f>
        <v>1.2709465192709488</v>
      </c>
      <c r="D418" s="6">
        <f ca="1">LN((RAND()^(-Results!$E$4))-1)</f>
        <v>0.50434852418513876</v>
      </c>
      <c r="E418" s="6">
        <f ca="1">LN((RAND()^(-Results!$E$4))-1)</f>
        <v>-0.48166011497803396</v>
      </c>
      <c r="F418" s="6">
        <f ca="1">LN((RAND()^(-Results!$E$4))-1)</f>
        <v>4.0105558919869964</v>
      </c>
      <c r="G418" s="6">
        <f ca="1">LN((RAND()^(-Results!$E$4))-1)</f>
        <v>-0.1384446238112397</v>
      </c>
      <c r="H418" s="6">
        <f t="shared" ca="1" si="112"/>
        <v>-0.27541299148103116</v>
      </c>
      <c r="I418" s="10">
        <f ca="1">SUMPRODUCT(J418:O418,Results!B$12:G$12)+Results!$E$5*H418</f>
        <v>10.71048182239301</v>
      </c>
      <c r="J418" s="10">
        <f ca="1">SUMPRODUCT($A418:$F418,Results!$B$15:$G$15)</f>
        <v>-0.87834021942383245</v>
      </c>
      <c r="K418" s="10">
        <f ca="1">SUMPRODUCT($A418:$F418,Results!$B$16:$G$16)</f>
        <v>0.3336554119777686</v>
      </c>
      <c r="L418" s="10">
        <f ca="1">SUMPRODUCT($A418:$F418,Results!$B$17:$G$17)</f>
        <v>0.98768054105475411</v>
      </c>
      <c r="M418" s="10">
        <f ca="1">SUMPRODUCT($A418:$F418,Results!$B$18:$G$18)</f>
        <v>-0.12307968659923108</v>
      </c>
      <c r="N418" s="10">
        <f ca="1">SUMPRODUCT($A418:$F418,Results!$B$19:$G$19)</f>
        <v>-0.86737173889839614</v>
      </c>
      <c r="O418" s="10">
        <f ca="1">SUMPRODUCT($A418:$F418,Results!$B$20:$G$20)</f>
        <v>-4.7057081754450572</v>
      </c>
      <c r="P418" s="10" cm="1">
        <f t="array" aca="1" ref="P418" ca="1">SUMPRODUCT(J418:O418,TRANSPOSE(BL$20:BL$25))+$AD$20-$BL$27</f>
        <v>8.4706528516626847</v>
      </c>
      <c r="Q418" s="10" cm="1">
        <f t="array" aca="1" ref="Q418" ca="1">SUMPRODUCT(J418:O418,TRANSPOSE(ES$20:ES$25))+$AD$20-$ES$27</f>
        <v>11.267096620931378</v>
      </c>
      <c r="R418" s="10">
        <f ca="1">I418-Results!$E$5*H418</f>
        <v>11.812133788317135</v>
      </c>
      <c r="S418" s="10" cm="1">
        <f t="array" aca="1" ref="S418" ca="1">SUMPRODUCT(J418:O418,TRANSPOSE(AR$28:AR$33))+$AD$20-$AC$26</f>
        <v>13.915767041482276</v>
      </c>
      <c r="T418" s="10">
        <f ca="1">SUMPRODUCT(J418:O418,Results!K$9:P$9)</f>
        <v>12.226042306063995</v>
      </c>
      <c r="U418" s="10">
        <f ca="1">SUMPRODUCT(J418:O418,Results!K$9:P$9)+$AD$20-$AC$31</f>
        <v>12.211166747552859</v>
      </c>
      <c r="V418" s="10">
        <f t="shared" ca="1" si="125"/>
        <v>2.2398289707303256</v>
      </c>
      <c r="W418" s="10">
        <f t="shared" ca="1" si="126"/>
        <v>-0.55661479853836759</v>
      </c>
      <c r="X418" s="10">
        <f t="shared" ca="1" si="127"/>
        <v>-1.1016519659241251</v>
      </c>
      <c r="Y418" s="10">
        <f t="shared" ca="1" si="128"/>
        <v>-3.2052852190892658</v>
      </c>
      <c r="Z418" s="10">
        <f t="shared" ca="1" si="129"/>
        <v>10.987152584096702</v>
      </c>
      <c r="AA418" s="10">
        <f t="shared" ca="1" si="130"/>
        <v>-1.5006849251598489</v>
      </c>
    </row>
    <row r="419" spans="1:27">
      <c r="A419" s="6">
        <f ca="1">LN((RAND()^(-Results!$E$4))-1)</f>
        <v>1.3954612732234561</v>
      </c>
      <c r="B419" s="6">
        <f ca="1">LN((RAND()^(-Results!$E$4))-1)</f>
        <v>0.11113429590048526</v>
      </c>
      <c r="C419" s="6">
        <f ca="1">LN((RAND()^(-Results!$E$4))-1)</f>
        <v>-1.0726382779330181</v>
      </c>
      <c r="D419" s="6">
        <f ca="1">LN((RAND()^(-Results!$E$4))-1)</f>
        <v>3.2983317167211333E-2</v>
      </c>
      <c r="E419" s="6">
        <f ca="1">LN((RAND()^(-Results!$E$4))-1)</f>
        <v>1.9294898204249153</v>
      </c>
      <c r="F419" s="6">
        <f ca="1">LN((RAND()^(-Results!$E$4))-1)</f>
        <v>1.2144348314792961</v>
      </c>
      <c r="G419" s="6">
        <f ca="1">LN((RAND()^(-Results!$E$4))-1)</f>
        <v>-0.51064827420209868</v>
      </c>
      <c r="H419" s="6">
        <f t="shared" ca="1" si="112"/>
        <v>-0.64761664187189005</v>
      </c>
      <c r="I419" s="10">
        <f ca="1">SUMPRODUCT(J419:O419,Results!B$12:G$12)+Results!$E$5*H419</f>
        <v>-47.135690355118697</v>
      </c>
      <c r="J419" s="10">
        <f ca="1">SUMPRODUCT($A419:$F419,Results!$B$15:$G$15)</f>
        <v>1.1088716224870532</v>
      </c>
      <c r="K419" s="10">
        <f ca="1">SUMPRODUCT($A419:$F419,Results!$B$16:$G$16)</f>
        <v>3.7315032645929525</v>
      </c>
      <c r="L419" s="10">
        <f ca="1">SUMPRODUCT($A419:$F419,Results!$B$17:$G$17)</f>
        <v>-7.8955708415329964</v>
      </c>
      <c r="M419" s="10">
        <f ca="1">SUMPRODUCT($A419:$F419,Results!$B$18:$G$18)</f>
        <v>1.8462456205740769</v>
      </c>
      <c r="N419" s="10">
        <f ca="1">SUMPRODUCT($A419:$F419,Results!$B$19:$G$19)</f>
        <v>-10.269682522812452</v>
      </c>
      <c r="O419" s="10">
        <f ca="1">SUMPRODUCT($A419:$F419,Results!$B$20:$G$20)</f>
        <v>3.5113311475899311</v>
      </c>
      <c r="P419" s="10" cm="1">
        <f t="array" aca="1" ref="P419" ca="1">SUMPRODUCT(J419:O419,TRANSPOSE(BL$20:BL$25))+$AD$20-$BL$27</f>
        <v>-45.673740982907269</v>
      </c>
      <c r="Q419" s="10" cm="1">
        <f t="array" aca="1" ref="Q419" ca="1">SUMPRODUCT(J419:O419,TRANSPOSE(ES$20:ES$25))+$AD$20-$ES$27</f>
        <v>-45.103431340557854</v>
      </c>
      <c r="R419" s="10">
        <f ca="1">I419-Results!$E$5*H419</f>
        <v>-44.545223787631137</v>
      </c>
      <c r="S419" s="10" cm="1">
        <f t="array" aca="1" ref="S419" ca="1">SUMPRODUCT(J419:O419,TRANSPOSE(AR$28:AR$33))+$AD$20-$AC$26</f>
        <v>-40.0503214931489</v>
      </c>
      <c r="T419" s="10">
        <f ca="1">SUMPRODUCT(J419:O419,Results!K$9:P$9)</f>
        <v>-44.178523544468135</v>
      </c>
      <c r="U419" s="10">
        <f ca="1">SUMPRODUCT(J419:O419,Results!K$9:P$9)+$AD$20-$AC$31</f>
        <v>-44.193399102979271</v>
      </c>
      <c r="V419" s="10">
        <f t="shared" ca="1" si="125"/>
        <v>-1.4619493722114285</v>
      </c>
      <c r="W419" s="10">
        <f t="shared" ca="1" si="126"/>
        <v>-2.032259014560843</v>
      </c>
      <c r="X419" s="10">
        <f t="shared" ca="1" si="127"/>
        <v>-2.5904665674875602</v>
      </c>
      <c r="Y419" s="10">
        <f t="shared" ca="1" si="128"/>
        <v>-7.0853688619697976</v>
      </c>
      <c r="Z419" s="10">
        <f t="shared" ca="1" si="129"/>
        <v>-46.859019593415006</v>
      </c>
      <c r="AA419" s="10">
        <f t="shared" ca="1" si="130"/>
        <v>-2.9422912521394267</v>
      </c>
    </row>
    <row r="420" spans="1:27">
      <c r="A420" s="6">
        <f ca="1">LN((RAND()^(-Results!$E$4))-1)</f>
        <v>1.4761287987130929</v>
      </c>
      <c r="B420" s="6">
        <f ca="1">LN((RAND()^(-Results!$E$4))-1)</f>
        <v>-0.12324411053933834</v>
      </c>
      <c r="C420" s="6">
        <f ca="1">LN((RAND()^(-Results!$E$4))-1)</f>
        <v>-6.4146612145511579</v>
      </c>
      <c r="D420" s="6">
        <f ca="1">LN((RAND()^(-Results!$E$4))-1)</f>
        <v>1.8293206928190773</v>
      </c>
      <c r="E420" s="6">
        <f ca="1">LN((RAND()^(-Results!$E$4))-1)</f>
        <v>1.4486642340935856</v>
      </c>
      <c r="F420" s="6">
        <f ca="1">LN((RAND()^(-Results!$E$4))-1)</f>
        <v>-1.1706267163468353</v>
      </c>
      <c r="G420" s="6">
        <f ca="1">LN((RAND()^(-Results!$E$4))-1)</f>
        <v>0.90986137025926461</v>
      </c>
      <c r="H420" s="6">
        <f t="shared" ca="1" si="112"/>
        <v>0.77289300258947313</v>
      </c>
      <c r="I420" s="10">
        <f ca="1">SUMPRODUCT(J420:O420,Results!B$12:G$12)+Results!$E$5*H420</f>
        <v>-84.273173363432619</v>
      </c>
      <c r="J420" s="10">
        <f ca="1">SUMPRODUCT($A420:$F420,Results!$B$15:$G$15)</f>
        <v>-5.9103043632072483</v>
      </c>
      <c r="K420" s="10">
        <f ca="1">SUMPRODUCT($A420:$F420,Results!$B$16:$G$16)</f>
        <v>2.1195962977138576</v>
      </c>
      <c r="L420" s="10">
        <f ca="1">SUMPRODUCT($A420:$F420,Results!$B$17:$G$17)</f>
        <v>-23.202017636966623</v>
      </c>
      <c r="M420" s="10">
        <f ca="1">SUMPRODUCT($A420:$F420,Results!$B$18:$G$18)</f>
        <v>-1.9244000877308558</v>
      </c>
      <c r="N420" s="10">
        <f ca="1">SUMPRODUCT($A420:$F420,Results!$B$19:$G$19)</f>
        <v>-7.6320243608141665</v>
      </c>
      <c r="O420" s="10">
        <f ca="1">SUMPRODUCT($A420:$F420,Results!$B$20:$G$20)</f>
        <v>10.697396643740536</v>
      </c>
      <c r="P420" s="10" cm="1">
        <f t="array" aca="1" ref="P420" ca="1">SUMPRODUCT(J420:O420,TRANSPOSE(BL$20:BL$25))+$AD$20-$BL$27</f>
        <v>-85.79488695319526</v>
      </c>
      <c r="Q420" s="10" cm="1">
        <f t="array" aca="1" ref="Q420" ca="1">SUMPRODUCT(J420:O420,TRANSPOSE(ES$20:ES$25))+$AD$20-$ES$27</f>
        <v>-86.528012168856819</v>
      </c>
      <c r="R420" s="10">
        <f ca="1">I420-Results!$E$5*H420</f>
        <v>-87.364745373790512</v>
      </c>
      <c r="S420" s="10" cm="1">
        <f t="array" aca="1" ref="S420" ca="1">SUMPRODUCT(J420:O420,TRANSPOSE(AR$28:AR$33))+$AD$20-$AC$26</f>
        <v>-77.145865864304852</v>
      </c>
      <c r="T420" s="10">
        <f ca="1">SUMPRODUCT(J420:O420,Results!K$9:P$9)</f>
        <v>-85.801990780892453</v>
      </c>
      <c r="U420" s="10">
        <f ca="1">SUMPRODUCT(J420:O420,Results!K$9:P$9)+$AD$20-$AC$31</f>
        <v>-85.816866339403589</v>
      </c>
      <c r="V420" s="10">
        <f t="shared" ca="1" si="125"/>
        <v>1.5217135897626406</v>
      </c>
      <c r="W420" s="10">
        <f t="shared" ca="1" si="126"/>
        <v>2.2548388054241997</v>
      </c>
      <c r="X420" s="10">
        <f t="shared" ca="1" si="127"/>
        <v>3.0915720103578934</v>
      </c>
      <c r="Y420" s="10">
        <f t="shared" ca="1" si="128"/>
        <v>-7.1273074991277667</v>
      </c>
      <c r="Z420" s="10">
        <f t="shared" ca="1" si="129"/>
        <v>-83.99650260172892</v>
      </c>
      <c r="AA420" s="10">
        <f t="shared" ca="1" si="130"/>
        <v>1.5436929759709699</v>
      </c>
    </row>
    <row r="421" spans="1:27">
      <c r="A421" s="6">
        <f ca="1">LN((RAND()^(-Results!$E$4))-1)</f>
        <v>3.427536416500077</v>
      </c>
      <c r="B421" s="6">
        <f ca="1">LN((RAND()^(-Results!$E$4))-1)</f>
        <v>-2.7101440168058506</v>
      </c>
      <c r="C421" s="6">
        <f ca="1">LN((RAND()^(-Results!$E$4))-1)</f>
        <v>0.63668966389616866</v>
      </c>
      <c r="D421" s="6">
        <f ca="1">LN((RAND()^(-Results!$E$4))-1)</f>
        <v>1.0156124176968231</v>
      </c>
      <c r="E421" s="6">
        <f ca="1">LN((RAND()^(-Results!$E$4))-1)</f>
        <v>1.2048307049808133</v>
      </c>
      <c r="F421" s="6">
        <f ca="1">LN((RAND()^(-Results!$E$4))-1)</f>
        <v>0.90344205766274344</v>
      </c>
      <c r="G421" s="6">
        <f ca="1">LN((RAND()^(-Results!$E$4))-1)</f>
        <v>0.67198079212139006</v>
      </c>
      <c r="H421" s="6">
        <f t="shared" ca="1" si="112"/>
        <v>0.53501242445159858</v>
      </c>
      <c r="I421" s="10">
        <f ca="1">SUMPRODUCT(J421:O421,Results!B$12:G$12)+Results!$E$5*H421</f>
        <v>-65.284627996625687</v>
      </c>
      <c r="J421" s="10">
        <f ca="1">SUMPRODUCT($A421:$F421,Results!$B$15:$G$15)</f>
        <v>12.269611105000315</v>
      </c>
      <c r="K421" s="10">
        <f ca="1">SUMPRODUCT($A421:$F421,Results!$B$16:$G$16)</f>
        <v>-0.64737939249703502</v>
      </c>
      <c r="L421" s="10">
        <f ca="1">SUMPRODUCT($A421:$F421,Results!$B$17:$G$17)</f>
        <v>-12.696845377424747</v>
      </c>
      <c r="M421" s="10">
        <f ca="1">SUMPRODUCT($A421:$F421,Results!$B$18:$G$18)</f>
        <v>-2.5371475737483218</v>
      </c>
      <c r="N421" s="10">
        <f ca="1">SUMPRODUCT($A421:$F421,Results!$B$19:$G$19)</f>
        <v>-6.7589812373184657</v>
      </c>
      <c r="O421" s="10">
        <f ca="1">SUMPRODUCT($A421:$F421,Results!$B$20:$G$20)</f>
        <v>0.92384744961318321</v>
      </c>
      <c r="P421" s="10" cm="1">
        <f t="array" aca="1" ref="P421" ca="1">SUMPRODUCT(J421:O421,TRANSPOSE(BL$20:BL$25))+$AD$20-$BL$27</f>
        <v>-69.997552784133134</v>
      </c>
      <c r="Q421" s="10" cm="1">
        <f t="array" aca="1" ref="Q421" ca="1">SUMPRODUCT(J421:O421,TRANSPOSE(ES$20:ES$25))+$AD$20-$ES$27</f>
        <v>-68.440752598142623</v>
      </c>
      <c r="R421" s="10">
        <f ca="1">I421-Results!$E$5*H421</f>
        <v>-67.424677694432077</v>
      </c>
      <c r="S421" s="10" cm="1">
        <f t="array" aca="1" ref="S421" ca="1">SUMPRODUCT(J421:O421,TRANSPOSE(AR$28:AR$33))+$AD$20-$AC$26</f>
        <v>-49.036800427129499</v>
      </c>
      <c r="T421" s="10">
        <f ca="1">SUMPRODUCT(J421:O421,Results!K$9:P$9)</f>
        <v>-67.211494083268178</v>
      </c>
      <c r="U421" s="10">
        <f ca="1">SUMPRODUCT(J421:O421,Results!K$9:P$9)+$AD$20-$AC$31</f>
        <v>-67.226369641779314</v>
      </c>
      <c r="V421" s="10">
        <f t="shared" ca="1" si="125"/>
        <v>4.7129247875074469</v>
      </c>
      <c r="W421" s="10">
        <f t="shared" ca="1" si="126"/>
        <v>3.156124601516936</v>
      </c>
      <c r="X421" s="10">
        <f t="shared" ca="1" si="127"/>
        <v>2.1400496978063899</v>
      </c>
      <c r="Y421" s="10">
        <f t="shared" ca="1" si="128"/>
        <v>-16.247827569496188</v>
      </c>
      <c r="Z421" s="10">
        <f t="shared" ca="1" si="129"/>
        <v>-65.007957234921989</v>
      </c>
      <c r="AA421" s="10">
        <f t="shared" ca="1" si="130"/>
        <v>1.9417416451536269</v>
      </c>
    </row>
    <row r="422" spans="1:27">
      <c r="A422" s="6">
        <f ca="1">LN((RAND()^(-Results!$E$4))-1)</f>
        <v>-0.22277070480301792</v>
      </c>
      <c r="B422" s="6">
        <f ca="1">LN((RAND()^(-Results!$E$4))-1)</f>
        <v>0.25152065912009364</v>
      </c>
      <c r="C422" s="6">
        <f ca="1">LN((RAND()^(-Results!$E$4))-1)</f>
        <v>-0.67820739337814173</v>
      </c>
      <c r="D422" s="6">
        <f ca="1">LN((RAND()^(-Results!$E$4))-1)</f>
        <v>-3.6794070582062148</v>
      </c>
      <c r="E422" s="6">
        <f ca="1">LN((RAND()^(-Results!$E$4))-1)</f>
        <v>1.0711151529194087</v>
      </c>
      <c r="F422" s="6">
        <f ca="1">LN((RAND()^(-Results!$E$4))-1)</f>
        <v>1.942877266562097</v>
      </c>
      <c r="G422" s="6">
        <f ca="1">LN((RAND()^(-Results!$E$4))-1)</f>
        <v>0.67287996868158162</v>
      </c>
      <c r="H422" s="6">
        <f t="shared" ca="1" si="112"/>
        <v>0.53591160101179014</v>
      </c>
      <c r="I422" s="10">
        <f ca="1">SUMPRODUCT(J422:O422,Results!B$12:G$12)+Results!$E$5*H422</f>
        <v>49.786441423579696</v>
      </c>
      <c r="J422" s="10">
        <f ca="1">SUMPRODUCT($A422:$F422,Results!$B$15:$G$15)</f>
        <v>-10.874579796005731</v>
      </c>
      <c r="K422" s="10">
        <f ca="1">SUMPRODUCT($A422:$F422,Results!$B$16:$G$16)</f>
        <v>0.35099388228915673</v>
      </c>
      <c r="L422" s="10">
        <f ca="1">SUMPRODUCT($A422:$F422,Results!$B$17:$G$17)</f>
        <v>9.7132874577860644</v>
      </c>
      <c r="M422" s="10">
        <f ca="1">SUMPRODUCT($A422:$F422,Results!$B$18:$G$18)</f>
        <v>8.5574271321258575</v>
      </c>
      <c r="N422" s="10">
        <f ca="1">SUMPRODUCT($A422:$F422,Results!$B$19:$G$19)</f>
        <v>-4.5049347642400042</v>
      </c>
      <c r="O422" s="10">
        <f ca="1">SUMPRODUCT($A422:$F422,Results!$B$20:$G$20)</f>
        <v>-4.7159007621770064</v>
      </c>
      <c r="P422" s="10" cm="1">
        <f t="array" aca="1" ref="P422" ca="1">SUMPRODUCT(J422:O422,TRANSPOSE(BL$20:BL$25))+$AD$20-$BL$27</f>
        <v>45.068551285400687</v>
      </c>
      <c r="Q422" s="10" cm="1">
        <f t="array" aca="1" ref="Q422" ca="1">SUMPRODUCT(J422:O422,TRANSPOSE(ES$20:ES$25))+$AD$20-$ES$27</f>
        <v>46.014145439189427</v>
      </c>
      <c r="R422" s="10">
        <f ca="1">I422-Results!$E$5*H422</f>
        <v>47.642795019532535</v>
      </c>
      <c r="S422" s="10" cm="1">
        <f t="array" aca="1" ref="S422" ca="1">SUMPRODUCT(J422:O422,TRANSPOSE(AR$28:AR$33))+$AD$20-$AC$26</f>
        <v>44.397617580358308</v>
      </c>
      <c r="T422" s="10">
        <f ca="1">SUMPRODUCT(J422:O422,Results!K$9:P$9)</f>
        <v>47.478706231521535</v>
      </c>
      <c r="U422" s="10">
        <f ca="1">SUMPRODUCT(J422:O422,Results!K$9:P$9)+$AD$20-$AC$31</f>
        <v>47.463830673010399</v>
      </c>
      <c r="V422" s="10">
        <f t="shared" ca="1" si="125"/>
        <v>4.7178901381790084</v>
      </c>
      <c r="W422" s="10">
        <f t="shared" ca="1" si="126"/>
        <v>3.7722959843902686</v>
      </c>
      <c r="X422" s="10">
        <f t="shared" ca="1" si="127"/>
        <v>2.1436464040471606</v>
      </c>
      <c r="Y422" s="10">
        <f t="shared" ca="1" si="128"/>
        <v>5.3888238432213882</v>
      </c>
      <c r="Z422" s="10">
        <f t="shared" ca="1" si="129"/>
        <v>50.063112185283387</v>
      </c>
      <c r="AA422" s="10">
        <f t="shared" ca="1" si="130"/>
        <v>2.3226107505692966</v>
      </c>
    </row>
    <row r="423" spans="1:27">
      <c r="A423" s="6">
        <f ca="1">LN((RAND()^(-Results!$E$4))-1)</f>
        <v>-1.4996073301441764</v>
      </c>
      <c r="B423" s="6">
        <f ca="1">LN((RAND()^(-Results!$E$4))-1)</f>
        <v>-2.4992311349920278</v>
      </c>
      <c r="C423" s="6">
        <f ca="1">LN((RAND()^(-Results!$E$4))-1)</f>
        <v>-0.15268361168927236</v>
      </c>
      <c r="D423" s="6">
        <f ca="1">LN((RAND()^(-Results!$E$4))-1)</f>
        <v>-3.8897886183345554E-2</v>
      </c>
      <c r="E423" s="6">
        <f ca="1">LN((RAND()^(-Results!$E$4))-1)</f>
        <v>-1.363507973934631</v>
      </c>
      <c r="F423" s="6">
        <f ca="1">LN((RAND()^(-Results!$E$4))-1)</f>
        <v>0.53456385688056063</v>
      </c>
      <c r="G423" s="6">
        <f ca="1">LN((RAND()^(-Results!$E$4))-1)</f>
        <v>1.5640996692099507</v>
      </c>
      <c r="H423" s="6">
        <f t="shared" ca="1" si="112"/>
        <v>1.4271313015401592</v>
      </c>
      <c r="I423" s="10">
        <f ca="1">SUMPRODUCT(J423:O423,Results!B$12:G$12)+Results!$E$5*H423</f>
        <v>44.378531025992643</v>
      </c>
      <c r="J423" s="10">
        <f ca="1">SUMPRODUCT($A423:$F423,Results!$B$15:$G$15)</f>
        <v>-7.1466465900944449</v>
      </c>
      <c r="K423" s="10">
        <f ca="1">SUMPRODUCT($A423:$F423,Results!$B$16:$G$16)</f>
        <v>-4.6009237614927745</v>
      </c>
      <c r="L423" s="10">
        <f ca="1">SUMPRODUCT($A423:$F423,Results!$B$17:$G$17)</f>
        <v>4.3856751487803054</v>
      </c>
      <c r="M423" s="10">
        <f ca="1">SUMPRODUCT($A423:$F423,Results!$B$18:$G$18)</f>
        <v>0.86771960805656989</v>
      </c>
      <c r="N423" s="10">
        <f ca="1">SUMPRODUCT($A423:$F423,Results!$B$19:$G$19)</f>
        <v>5.4981566237228874</v>
      </c>
      <c r="O423" s="10">
        <f ca="1">SUMPRODUCT($A423:$F423,Results!$B$20:$G$20)</f>
        <v>-5.1628312618985159</v>
      </c>
      <c r="P423" s="10" cm="1">
        <f t="array" aca="1" ref="P423" ca="1">SUMPRODUCT(J423:O423,TRANSPOSE(BL$20:BL$25))+$AD$20-$BL$27</f>
        <v>38.228237217768807</v>
      </c>
      <c r="Q423" s="10" cm="1">
        <f t="array" aca="1" ref="Q423" ca="1">SUMPRODUCT(J423:O423,TRANSPOSE(ES$20:ES$25))+$AD$20-$ES$27</f>
        <v>39.019034356785838</v>
      </c>
      <c r="R423" s="10">
        <f ca="1">I423-Results!$E$5*H423</f>
        <v>38.670005819832006</v>
      </c>
      <c r="S423" s="10" cm="1">
        <f t="array" aca="1" ref="S423" ca="1">SUMPRODUCT(J423:O423,TRANSPOSE(AR$28:AR$33))+$AD$20-$AC$26</f>
        <v>43.145513758809201</v>
      </c>
      <c r="T423" s="10">
        <f ca="1">SUMPRODUCT(J423:O423,Results!K$9:P$9)</f>
        <v>38.973820577742153</v>
      </c>
      <c r="U423" s="10">
        <f ca="1">SUMPRODUCT(J423:O423,Results!K$9:P$9)+$AD$20-$AC$31</f>
        <v>38.958945019231017</v>
      </c>
      <c r="V423" s="10">
        <f t="shared" ca="1" si="125"/>
        <v>6.1502938082238359</v>
      </c>
      <c r="W423" s="10">
        <f t="shared" ca="1" si="126"/>
        <v>5.3594966692068056</v>
      </c>
      <c r="X423" s="10">
        <f t="shared" ca="1" si="127"/>
        <v>5.7085252061606369</v>
      </c>
      <c r="Y423" s="10">
        <f t="shared" ca="1" si="128"/>
        <v>1.2330172671834418</v>
      </c>
      <c r="Z423" s="10">
        <f t="shared" ca="1" si="129"/>
        <v>44.655201787696335</v>
      </c>
      <c r="AA423" s="10">
        <f t="shared" ca="1" si="130"/>
        <v>5.4195860067616266</v>
      </c>
    </row>
    <row r="424" spans="1:27">
      <c r="A424" s="6">
        <f ca="1">LN((RAND()^(-Results!$E$4))-1)</f>
        <v>0.47982521313252346</v>
      </c>
      <c r="B424" s="6">
        <f ca="1">LN((RAND()^(-Results!$E$4))-1)</f>
        <v>0.3442889687630083</v>
      </c>
      <c r="C424" s="6">
        <f ca="1">LN((RAND()^(-Results!$E$4))-1)</f>
        <v>-0.72096767944056706</v>
      </c>
      <c r="D424" s="6">
        <f ca="1">LN((RAND()^(-Results!$E$4))-1)</f>
        <v>-1.3107749565424287</v>
      </c>
      <c r="E424" s="6">
        <f ca="1">LN((RAND()^(-Results!$E$4))-1)</f>
        <v>-1.0477204062503604</v>
      </c>
      <c r="F424" s="6">
        <f ca="1">LN((RAND()^(-Results!$E$4))-1)</f>
        <v>-8.2874429531688387E-2</v>
      </c>
      <c r="G424" s="6">
        <f ca="1">LN((RAND()^(-Results!$E$4))-1)</f>
        <v>-9.5985878176973252E-2</v>
      </c>
      <c r="H424" s="6">
        <f t="shared" ca="1" si="112"/>
        <v>-0.23295424584676466</v>
      </c>
      <c r="I424" s="10">
        <f ca="1">SUMPRODUCT(J424:O424,Results!B$12:G$12)+Results!$E$5*H424</f>
        <v>25.857334717577864</v>
      </c>
      <c r="J424" s="10">
        <f ca="1">SUMPRODUCT($A424:$F424,Results!$B$15:$G$15)</f>
        <v>-1.7390026731788033</v>
      </c>
      <c r="K424" s="10">
        <f ca="1">SUMPRODUCT($A424:$F424,Results!$B$16:$G$16)</f>
        <v>-0.98176860685343748</v>
      </c>
      <c r="L424" s="10">
        <f ca="1">SUMPRODUCT($A424:$F424,Results!$B$17:$G$17)</f>
        <v>3.4938344928013363</v>
      </c>
      <c r="M424" s="10">
        <f ca="1">SUMPRODUCT($A424:$F424,Results!$B$18:$G$18)</f>
        <v>-1.0916070165962375</v>
      </c>
      <c r="N424" s="10">
        <f ca="1">SUMPRODUCT($A424:$F424,Results!$B$19:$G$19)</f>
        <v>6.9307470154454442</v>
      </c>
      <c r="O424" s="10">
        <f ca="1">SUMPRODUCT($A424:$F424,Results!$B$20:$G$20)</f>
        <v>-1.1301235926944913</v>
      </c>
      <c r="P424" s="10" cm="1">
        <f t="array" aca="1" ref="P424" ca="1">SUMPRODUCT(J424:O424,TRANSPOSE(BL$20:BL$25))+$AD$20-$BL$27</f>
        <v>25.956874296746438</v>
      </c>
      <c r="Q424" s="10" cm="1">
        <f t="array" aca="1" ref="Q424" ca="1">SUMPRODUCT(J424:O424,TRANSPOSE(ES$20:ES$25))+$AD$20-$ES$27</f>
        <v>26.01354295616617</v>
      </c>
      <c r="R424" s="10">
        <f ca="1">I424-Results!$E$5*H424</f>
        <v>26.789151700964922</v>
      </c>
      <c r="S424" s="10" cm="1">
        <f t="array" aca="1" ref="S424" ca="1">SUMPRODUCT(J424:O424,TRANSPOSE(AR$28:AR$33))+$AD$20-$AC$26</f>
        <v>19.7579879663657</v>
      </c>
      <c r="T424" s="10">
        <f ca="1">SUMPRODUCT(J424:O424,Results!K$9:P$9)</f>
        <v>26.602901873344969</v>
      </c>
      <c r="U424" s="10">
        <f ca="1">SUMPRODUCT(J424:O424,Results!K$9:P$9)+$AD$20-$AC$31</f>
        <v>26.588026314833833</v>
      </c>
      <c r="V424" s="10">
        <f t="shared" ca="1" si="125"/>
        <v>-9.9539579168574477E-2</v>
      </c>
      <c r="W424" s="10">
        <f t="shared" ca="1" si="126"/>
        <v>-0.1562082385883059</v>
      </c>
      <c r="X424" s="10">
        <f t="shared" ca="1" si="127"/>
        <v>-0.93181698338705843</v>
      </c>
      <c r="Y424" s="10">
        <f t="shared" ca="1" si="128"/>
        <v>6.0993467512121633</v>
      </c>
      <c r="Z424" s="10">
        <f t="shared" ca="1" si="129"/>
        <v>26.134005479281555</v>
      </c>
      <c r="AA424" s="10">
        <f t="shared" ca="1" si="130"/>
        <v>-0.73069159725596933</v>
      </c>
    </row>
    <row r="425" spans="1:27">
      <c r="A425" s="6">
        <f ca="1">LN((RAND()^(-Results!$E$4))-1)</f>
        <v>-2.2812034042077705</v>
      </c>
      <c r="B425" s="6">
        <f ca="1">LN((RAND()^(-Results!$E$4))-1)</f>
        <v>2.6069606568799952</v>
      </c>
      <c r="C425" s="6">
        <f ca="1">LN((RAND()^(-Results!$E$4))-1)</f>
        <v>-0.53051950949925752</v>
      </c>
      <c r="D425" s="6">
        <f ca="1">LN((RAND()^(-Results!$E$4))-1)</f>
        <v>1.1629343621530104</v>
      </c>
      <c r="E425" s="6">
        <f ca="1">LN((RAND()^(-Results!$E$4))-1)</f>
        <v>0.55620075577186434</v>
      </c>
      <c r="F425" s="6">
        <f ca="1">LN((RAND()^(-Results!$E$4))-1)</f>
        <v>-0.95659052789584842</v>
      </c>
      <c r="G425" s="6">
        <f ca="1">LN((RAND()^(-Results!$E$4))-1)</f>
        <v>0.79718530226667506</v>
      </c>
      <c r="H425" s="6">
        <f t="shared" ca="1" si="112"/>
        <v>0.66021693459688358</v>
      </c>
      <c r="I425" s="10">
        <f ca="1">SUMPRODUCT(J425:O425,Results!B$12:G$12)+Results!$E$5*H425</f>
        <v>-1.586254360951866</v>
      </c>
      <c r="J425" s="10">
        <f ca="1">SUMPRODUCT($A425:$F425,Results!$B$15:$G$15)</f>
        <v>-4.6152346968564615</v>
      </c>
      <c r="K425" s="10">
        <f ca="1">SUMPRODUCT($A425:$F425,Results!$B$16:$G$16)</f>
        <v>3.7147677776886314</v>
      </c>
      <c r="L425" s="10">
        <f ca="1">SUMPRODUCT($A425:$F425,Results!$B$17:$G$17)</f>
        <v>0.64400285644004662</v>
      </c>
      <c r="M425" s="10">
        <f ca="1">SUMPRODUCT($A425:$F425,Results!$B$18:$G$18)</f>
        <v>1.1132647745853552</v>
      </c>
      <c r="N425" s="10">
        <f ca="1">SUMPRODUCT($A425:$F425,Results!$B$19:$G$19)</f>
        <v>-3.5527867278811511</v>
      </c>
      <c r="O425" s="10">
        <f ca="1">SUMPRODUCT($A425:$F425,Results!$B$20:$G$20)</f>
        <v>4.2968462818446191</v>
      </c>
      <c r="P425" s="10" cm="1">
        <f t="array" aca="1" ref="P425" ca="1">SUMPRODUCT(J425:O425,TRANSPOSE(BL$20:BL$25))+$AD$20-$BL$27</f>
        <v>-1.1552048944521964</v>
      </c>
      <c r="Q425" s="10" cm="1">
        <f t="array" aca="1" ref="Q425" ca="1">SUMPRODUCT(J425:O425,TRANSPOSE(ES$20:ES$25))+$AD$20-$ES$27</f>
        <v>-2.7569049173392006</v>
      </c>
      <c r="R425" s="10">
        <f ca="1">I425-Results!$E$5*H425</f>
        <v>-4.2271220993394003</v>
      </c>
      <c r="S425" s="10" cm="1">
        <f t="array" aca="1" ref="S425" ca="1">SUMPRODUCT(J425:O425,TRANSPOSE(AR$28:AR$33))+$AD$20-$AC$26</f>
        <v>-12.335668638067098</v>
      </c>
      <c r="T425" s="10">
        <f ca="1">SUMPRODUCT(J425:O425,Results!K$9:P$9)</f>
        <v>-4.0853920037426263</v>
      </c>
      <c r="U425" s="10">
        <f ca="1">SUMPRODUCT(J425:O425,Results!K$9:P$9)+$AD$20-$AC$31</f>
        <v>-4.1002675622537614</v>
      </c>
      <c r="V425" s="10">
        <f t="shared" ca="1" si="125"/>
        <v>-0.43104946649966958</v>
      </c>
      <c r="W425" s="10">
        <f t="shared" ca="1" si="126"/>
        <v>1.1706505563873346</v>
      </c>
      <c r="X425" s="10">
        <f t="shared" ca="1" si="127"/>
        <v>2.6408677383875343</v>
      </c>
      <c r="Y425" s="10">
        <f t="shared" ca="1" si="128"/>
        <v>10.749414277115232</v>
      </c>
      <c r="Z425" s="10">
        <f t="shared" ca="1" si="129"/>
        <v>-1.3095835992481746</v>
      </c>
      <c r="AA425" s="10">
        <f t="shared" ca="1" si="130"/>
        <v>2.5140132013018954</v>
      </c>
    </row>
    <row r="426" spans="1:27">
      <c r="A426" s="6">
        <f ca="1">LN((RAND()^(-Results!$E$4))-1)</f>
        <v>2.0259268785132543</v>
      </c>
      <c r="B426" s="6">
        <f ca="1">LN((RAND()^(-Results!$E$4))-1)</f>
        <v>-2.2968425421138745</v>
      </c>
      <c r="C426" s="6">
        <f ca="1">LN((RAND()^(-Results!$E$4))-1)</f>
        <v>-0.14120841230770584</v>
      </c>
      <c r="D426" s="6">
        <f ca="1">LN((RAND()^(-Results!$E$4))-1)</f>
        <v>-1.0504353772433079</v>
      </c>
      <c r="E426" s="6">
        <f ca="1">LN((RAND()^(-Results!$E$4))-1)</f>
        <v>1.0941077545526814</v>
      </c>
      <c r="F426" s="6">
        <f ca="1">LN((RAND()^(-Results!$E$4))-1)</f>
        <v>-0.57952909101746941</v>
      </c>
      <c r="G426" s="6">
        <f ca="1">LN((RAND()^(-Results!$E$4))-1)</f>
        <v>3.6818169034060766</v>
      </c>
      <c r="H426" s="6">
        <f t="shared" ca="1" si="112"/>
        <v>3.5448485357362851</v>
      </c>
      <c r="I426" s="10">
        <f ca="1">SUMPRODUCT(J426:O426,Results!B$12:G$12)+Results!$E$5*H426</f>
        <v>-6.7337894355781831</v>
      </c>
      <c r="J426" s="10">
        <f ca="1">SUMPRODUCT($A426:$F426,Results!$B$15:$G$15)</f>
        <v>2.4859294703712078</v>
      </c>
      <c r="K426" s="10">
        <f ca="1">SUMPRODUCT($A426:$F426,Results!$B$16:$G$16)</f>
        <v>-4.9222138647329521</v>
      </c>
      <c r="L426" s="10">
        <f ca="1">SUMPRODUCT($A426:$F426,Results!$B$17:$G$17)</f>
        <v>-4.3690785825032572</v>
      </c>
      <c r="M426" s="10">
        <f ca="1">SUMPRODUCT($A426:$F426,Results!$B$18:$G$18)</f>
        <v>2.9723907669753222</v>
      </c>
      <c r="N426" s="10">
        <f ca="1">SUMPRODUCT($A426:$F426,Results!$B$19:$G$19)</f>
        <v>-4.8504638338056489</v>
      </c>
      <c r="O426" s="10">
        <f ca="1">SUMPRODUCT($A426:$F426,Results!$B$20:$G$20)</f>
        <v>-3.0333036037060186</v>
      </c>
      <c r="P426" s="10" cm="1">
        <f t="array" aca="1" ref="P426" ca="1">SUMPRODUCT(J426:O426,TRANSPOSE(BL$20:BL$25))+$AD$20-$BL$27</f>
        <v>-22.65321754032389</v>
      </c>
      <c r="Q426" s="10" cm="1">
        <f t="array" aca="1" ref="Q426" ca="1">SUMPRODUCT(J426:O426,TRANSPOSE(ES$20:ES$25))+$AD$20-$ES$27</f>
        <v>-21.933905239215438</v>
      </c>
      <c r="R426" s="10">
        <f ca="1">I426-Results!$E$5*H426</f>
        <v>-20.913183578523324</v>
      </c>
      <c r="S426" s="10" cm="1">
        <f t="array" aca="1" ref="S426" ca="1">SUMPRODUCT(J426:O426,TRANSPOSE(AR$28:AR$33))+$AD$20-$AC$26</f>
        <v>0.31129052216005515</v>
      </c>
      <c r="T426" s="10">
        <f ca="1">SUMPRODUCT(J426:O426,Results!K$9:P$9)</f>
        <v>-20.887987923266103</v>
      </c>
      <c r="U426" s="10">
        <f ca="1">SUMPRODUCT(J426:O426,Results!K$9:P$9)+$AD$20-$AC$31</f>
        <v>-20.902863481777239</v>
      </c>
      <c r="V426" s="10">
        <f t="shared" ca="1" si="125"/>
        <v>15.919428104745707</v>
      </c>
      <c r="W426" s="10">
        <f t="shared" ca="1" si="126"/>
        <v>15.200115803637255</v>
      </c>
      <c r="X426" s="10">
        <f t="shared" ca="1" si="127"/>
        <v>14.17939414294514</v>
      </c>
      <c r="Y426" s="10">
        <f t="shared" ca="1" si="128"/>
        <v>-7.0450799577382384</v>
      </c>
      <c r="Z426" s="10">
        <f t="shared" ca="1" si="129"/>
        <v>-6.4571186738744917</v>
      </c>
      <c r="AA426" s="10">
        <f t="shared" ca="1" si="130"/>
        <v>14.169074046199055</v>
      </c>
    </row>
    <row r="427" spans="1:27">
      <c r="A427" s="6">
        <f ca="1">LN((RAND()^(-Results!$E$4))-1)</f>
        <v>-1.1000871615995711</v>
      </c>
      <c r="B427" s="6">
        <f ca="1">LN((RAND()^(-Results!$E$4))-1)</f>
        <v>1.0468589785470681</v>
      </c>
      <c r="C427" s="6">
        <f ca="1">LN((RAND()^(-Results!$E$4))-1)</f>
        <v>-7.5830121476871666</v>
      </c>
      <c r="D427" s="6">
        <f ca="1">LN((RAND()^(-Results!$E$4))-1)</f>
        <v>-2.0293616631738294</v>
      </c>
      <c r="E427" s="6">
        <f ca="1">LN((RAND()^(-Results!$E$4))-1)</f>
        <v>1.9184346894090076</v>
      </c>
      <c r="F427" s="6">
        <f ca="1">LN((RAND()^(-Results!$E$4))-1)</f>
        <v>-0.20887235470807175</v>
      </c>
      <c r="G427" s="6">
        <f ca="1">LN((RAND()^(-Results!$E$4))-1)</f>
        <v>-1.1540830900607484</v>
      </c>
      <c r="H427" s="6">
        <f t="shared" ca="1" si="112"/>
        <v>-1.2910514577305399</v>
      </c>
      <c r="I427" s="10">
        <f ca="1">SUMPRODUCT(J427:O427,Results!B$12:G$12)+Results!$E$5*H427</f>
        <v>-9.8091960929307902</v>
      </c>
      <c r="J427" s="10">
        <f ca="1">SUMPRODUCT($A427:$F427,Results!$B$15:$G$15)</f>
        <v>-24.996154170414215</v>
      </c>
      <c r="K427" s="10">
        <f ca="1">SUMPRODUCT($A427:$F427,Results!$B$16:$G$16)</f>
        <v>1.2866210162464511</v>
      </c>
      <c r="L427" s="10">
        <f ca="1">SUMPRODUCT($A427:$F427,Results!$B$17:$G$17)</f>
        <v>-7.3327494171610184</v>
      </c>
      <c r="M427" s="10">
        <f ca="1">SUMPRODUCT($A427:$F427,Results!$B$18:$G$18)</f>
        <v>8.7325151014374587</v>
      </c>
      <c r="N427" s="10">
        <f ca="1">SUMPRODUCT($A427:$F427,Results!$B$19:$G$19)</f>
        <v>-9.2287219694333249</v>
      </c>
      <c r="O427" s="10">
        <f ca="1">SUMPRODUCT($A427:$F427,Results!$B$20:$G$20)</f>
        <v>4.9409921979014424</v>
      </c>
      <c r="P427" s="10" cm="1">
        <f t="array" aca="1" ref="P427" ca="1">SUMPRODUCT(J427:O427,TRANSPOSE(BL$20:BL$25))+$AD$20-$BL$27</f>
        <v>-3.6245201047109545</v>
      </c>
      <c r="Q427" s="10" cm="1">
        <f t="array" aca="1" ref="Q427" ca="1">SUMPRODUCT(J427:O427,TRANSPOSE(ES$20:ES$25))+$AD$20-$ES$27</f>
        <v>-4.4250975095759584</v>
      </c>
      <c r="R427" s="10">
        <f ca="1">I427-Results!$E$5*H427</f>
        <v>-4.6449902620086307</v>
      </c>
      <c r="S427" s="10" cm="1">
        <f t="array" aca="1" ref="S427" ca="1">SUMPRODUCT(J427:O427,TRANSPOSE(AR$28:AR$33))+$AD$20-$AC$26</f>
        <v>-2.5875763288762919</v>
      </c>
      <c r="T427" s="10">
        <f ca="1">SUMPRODUCT(J427:O427,Results!K$9:P$9)</f>
        <v>-3.2218775727810947</v>
      </c>
      <c r="U427" s="10">
        <f ca="1">SUMPRODUCT(J427:O427,Results!K$9:P$9)+$AD$20-$AC$31</f>
        <v>-3.2367531312922302</v>
      </c>
      <c r="V427" s="10">
        <f t="shared" ca="1" si="125"/>
        <v>-6.1846759882198352</v>
      </c>
      <c r="W427" s="10">
        <f t="shared" ca="1" si="126"/>
        <v>-5.3840985833548318</v>
      </c>
      <c r="X427" s="10">
        <f t="shared" ca="1" si="127"/>
        <v>-5.1642058309221595</v>
      </c>
      <c r="Y427" s="10">
        <f t="shared" ca="1" si="128"/>
        <v>-7.2216197640544983</v>
      </c>
      <c r="Z427" s="10">
        <f t="shared" ca="1" si="129"/>
        <v>-9.5325253312270988</v>
      </c>
      <c r="AA427" s="10">
        <f t="shared" ca="1" si="130"/>
        <v>-6.5724429616385596</v>
      </c>
    </row>
    <row r="428" spans="1:27">
      <c r="A428" s="6">
        <f ca="1">LN((RAND()^(-Results!$E$4))-1)</f>
        <v>-1.4744661854750101</v>
      </c>
      <c r="B428" s="6">
        <f ca="1">LN((RAND()^(-Results!$E$4))-1)</f>
        <v>0.74389368750755203</v>
      </c>
      <c r="C428" s="6">
        <f ca="1">LN((RAND()^(-Results!$E$4))-1)</f>
        <v>-1.1516146404456609</v>
      </c>
      <c r="D428" s="6">
        <f ca="1">LN((RAND()^(-Results!$E$4))-1)</f>
        <v>-2.3070442596238827</v>
      </c>
      <c r="E428" s="6">
        <f ca="1">LN((RAND()^(-Results!$E$4))-1)</f>
        <v>-4.8520962457840344</v>
      </c>
      <c r="F428" s="6">
        <f ca="1">LN((RAND()^(-Results!$E$4))-1)</f>
        <v>-0.64150137854324973</v>
      </c>
      <c r="G428" s="6">
        <f ca="1">LN((RAND()^(-Results!$E$4))-1)</f>
        <v>-2.4954458992110058</v>
      </c>
      <c r="H428" s="6">
        <f t="shared" ca="1" si="112"/>
        <v>-2.6324142668807973</v>
      </c>
      <c r="I428" s="10">
        <f ca="1">SUMPRODUCT(J428:O428,Results!B$12:G$12)+Results!$E$5*H428</f>
        <v>103.66632604521122</v>
      </c>
      <c r="J428" s="10">
        <f ca="1">SUMPRODUCT($A428:$F428,Results!$B$15:$G$15)</f>
        <v>-9.0116506290118537</v>
      </c>
      <c r="K428" s="10">
        <f ca="1">SUMPRODUCT($A428:$F428,Results!$B$16:$G$16)</f>
        <v>-4.3484669129843923</v>
      </c>
      <c r="L428" s="10">
        <f ca="1">SUMPRODUCT($A428:$F428,Results!$B$17:$G$17)</f>
        <v>16.247637348922186</v>
      </c>
      <c r="M428" s="10">
        <f ca="1">SUMPRODUCT($A428:$F428,Results!$B$18:$G$18)</f>
        <v>-5.241762143269491</v>
      </c>
      <c r="N428" s="10">
        <f ca="1">SUMPRODUCT($A428:$F428,Results!$B$19:$G$19)</f>
        <v>27.629489103564325</v>
      </c>
      <c r="O428" s="10">
        <f ca="1">SUMPRODUCT($A428:$F428,Results!$B$20:$G$20)</f>
        <v>-5.1617739872261508</v>
      </c>
      <c r="P428" s="10" cm="1">
        <f t="array" aca="1" ref="P428" ca="1">SUMPRODUCT(J428:O428,TRANSPOSE(BL$20:BL$25))+$AD$20-$BL$27</f>
        <v>113.9534458409158</v>
      </c>
      <c r="Q428" s="10" cm="1">
        <f t="array" aca="1" ref="Q428" ca="1">SUMPRODUCT(J428:O428,TRANSPOSE(ES$20:ES$25))+$AD$20-$ES$27</f>
        <v>113.59875355428737</v>
      </c>
      <c r="R428" s="10">
        <f ca="1">I428-Results!$E$5*H428</f>
        <v>114.19598311273441</v>
      </c>
      <c r="S428" s="10" cm="1">
        <f t="array" aca="1" ref="S428" ca="1">SUMPRODUCT(J428:O428,TRANSPOSE(AR$28:AR$33))+$AD$20-$AC$26</f>
        <v>86.912656712927557</v>
      </c>
      <c r="T428" s="10">
        <f ca="1">SUMPRODUCT(J428:O428,Results!K$9:P$9)</f>
        <v>113.7085112384222</v>
      </c>
      <c r="U428" s="10">
        <f ca="1">SUMPRODUCT(J428:O428,Results!K$9:P$9)+$AD$20-$AC$31</f>
        <v>113.69363567991107</v>
      </c>
      <c r="V428" s="10">
        <f t="shared" ref="V428:V491" ca="1" si="131">I428-P428</f>
        <v>-10.287119795704584</v>
      </c>
      <c r="W428" s="10">
        <f t="shared" ca="1" si="126"/>
        <v>-9.9324275090761489</v>
      </c>
      <c r="X428" s="10">
        <f t="shared" ca="1" si="127"/>
        <v>-10.529657067523189</v>
      </c>
      <c r="Y428" s="10">
        <f t="shared" ca="1" si="128"/>
        <v>16.753669332283664</v>
      </c>
      <c r="Z428" s="10">
        <f t="shared" ca="1" si="129"/>
        <v>103.94299680691492</v>
      </c>
      <c r="AA428" s="10">
        <f t="shared" ca="1" si="130"/>
        <v>-10.027309634699847</v>
      </c>
    </row>
    <row r="429" spans="1:27">
      <c r="A429" s="6">
        <f ca="1">LN((RAND()^(-Results!$E$4))-1)</f>
        <v>0.11528960040738552</v>
      </c>
      <c r="B429" s="6">
        <f ca="1">LN((RAND()^(-Results!$E$4))-1)</f>
        <v>-1.1200498308905247</v>
      </c>
      <c r="C429" s="6">
        <f ca="1">LN((RAND()^(-Results!$E$4))-1)</f>
        <v>-1.5827651760390926</v>
      </c>
      <c r="D429" s="6">
        <f ca="1">LN((RAND()^(-Results!$E$4))-1)</f>
        <v>-0.27609443698717245</v>
      </c>
      <c r="E429" s="6">
        <f ca="1">LN((RAND()^(-Results!$E$4))-1)</f>
        <v>2.8829108152413898</v>
      </c>
      <c r="F429" s="6">
        <f ca="1">LN((RAND()^(-Results!$E$4))-1)</f>
        <v>2.6494147443394396</v>
      </c>
      <c r="G429" s="6">
        <f ca="1">LN((RAND()^(-Results!$E$4))-1)</f>
        <v>-1.9648904664300149</v>
      </c>
      <c r="H429" s="6">
        <f t="shared" ca="1" si="112"/>
        <v>-2.1018588340998061</v>
      </c>
      <c r="I429" s="10">
        <f ca="1">SUMPRODUCT(J429:O429,Results!B$12:G$12)+Results!$E$5*H429</f>
        <v>-44.406713599955701</v>
      </c>
      <c r="J429" s="10">
        <f ca="1">SUMPRODUCT($A429:$F429,Results!$B$15:$G$15)</f>
        <v>-7.1843815303478964</v>
      </c>
      <c r="K429" s="10">
        <f ca="1">SUMPRODUCT($A429:$F429,Results!$B$16:$G$16)</f>
        <v>3.6505394584219033</v>
      </c>
      <c r="L429" s="10">
        <f ca="1">SUMPRODUCT($A429:$F429,Results!$B$17:$G$17)</f>
        <v>-6.6533935652938743</v>
      </c>
      <c r="M429" s="10">
        <f ca="1">SUMPRODUCT($A429:$F429,Results!$B$18:$G$18)</f>
        <v>7.0486356222441682</v>
      </c>
      <c r="N429" s="10">
        <f ca="1">SUMPRODUCT($A429:$F429,Results!$B$19:$G$19)</f>
        <v>-17.045864970790539</v>
      </c>
      <c r="O429" s="10">
        <f ca="1">SUMPRODUCT($A429:$F429,Results!$B$20:$G$20)</f>
        <v>1.3522187158333141</v>
      </c>
      <c r="P429" s="10" cm="1">
        <f t="array" aca="1" ref="P429" ca="1">SUMPRODUCT(J429:O429,TRANSPOSE(BL$20:BL$25))+$AD$20-$BL$27</f>
        <v>-37.631391802529542</v>
      </c>
      <c r="Q429" s="10" cm="1">
        <f t="array" aca="1" ref="Q429" ca="1">SUMPRODUCT(J429:O429,TRANSPOSE(ES$20:ES$25))+$AD$20-$ES$27</f>
        <v>-36.314255550967651</v>
      </c>
      <c r="R429" s="10">
        <f ca="1">I429-Results!$E$5*H429</f>
        <v>-35.999278263556477</v>
      </c>
      <c r="S429" s="10" cm="1">
        <f t="array" aca="1" ref="S429" ca="1">SUMPRODUCT(J429:O429,TRANSPOSE(AR$28:AR$33))+$AD$20-$AC$26</f>
        <v>-25.738141818931101</v>
      </c>
      <c r="T429" s="10">
        <f ca="1">SUMPRODUCT(J429:O429,Results!K$9:P$9)</f>
        <v>-35.185904865397546</v>
      </c>
      <c r="U429" s="10">
        <f ca="1">SUMPRODUCT(J429:O429,Results!K$9:P$9)+$AD$20-$AC$31</f>
        <v>-35.200780423908682</v>
      </c>
      <c r="V429" s="10">
        <f t="shared" ca="1" si="131"/>
        <v>-6.7753217974261588</v>
      </c>
      <c r="W429" s="10">
        <f t="shared" ca="1" si="126"/>
        <v>-8.0924580489880498</v>
      </c>
      <c r="X429" s="10">
        <f t="shared" ca="1" si="127"/>
        <v>-8.4074353363992245</v>
      </c>
      <c r="Y429" s="10">
        <f t="shared" ca="1" si="128"/>
        <v>-18.6685717810246</v>
      </c>
      <c r="Z429" s="10">
        <f t="shared" ca="1" si="129"/>
        <v>-44.13004283825201</v>
      </c>
      <c r="AA429" s="10">
        <f t="shared" ca="1" si="130"/>
        <v>-9.2059331760470187</v>
      </c>
    </row>
    <row r="430" spans="1:27">
      <c r="A430" s="6">
        <f ca="1">LN((RAND()^(-Results!$E$4))-1)</f>
        <v>-3.0381757837390047</v>
      </c>
      <c r="B430" s="6">
        <f ca="1">LN((RAND()^(-Results!$E$4))-1)</f>
        <v>-2.0987134635903768</v>
      </c>
      <c r="C430" s="6">
        <f ca="1">LN((RAND()^(-Results!$E$4))-1)</f>
        <v>-0.23437429432522941</v>
      </c>
      <c r="D430" s="6">
        <f ca="1">LN((RAND()^(-Results!$E$4))-1)</f>
        <v>0.7694273068720906</v>
      </c>
      <c r="E430" s="6">
        <f ca="1">LN((RAND()^(-Results!$E$4))-1)</f>
        <v>-1.5947881392935441</v>
      </c>
      <c r="F430" s="6">
        <f ca="1">LN((RAND()^(-Results!$E$4))-1)</f>
        <v>-3.145846690385063</v>
      </c>
      <c r="G430" s="6">
        <f ca="1">LN((RAND()^(-Results!$E$4))-1)</f>
        <v>-7.0816610653356621E-2</v>
      </c>
      <c r="H430" s="6">
        <f t="shared" ca="1" si="112"/>
        <v>-0.20778497832314805</v>
      </c>
      <c r="I430" s="10">
        <f ca="1">SUMPRODUCT(J430:O430,Results!B$12:G$12)+Results!$E$5*H430</f>
        <v>40.722401429253473</v>
      </c>
      <c r="J430" s="10">
        <f ca="1">SUMPRODUCT($A430:$F430,Results!$B$15:$G$15)</f>
        <v>-9.0837279248514982</v>
      </c>
      <c r="K430" s="10">
        <f ca="1">SUMPRODUCT($A430:$F430,Results!$B$16:$G$16)</f>
        <v>-9.8240190962585121</v>
      </c>
      <c r="L430" s="10">
        <f ca="1">SUMPRODUCT($A430:$F430,Results!$B$17:$G$17)</f>
        <v>4.9603910656216224</v>
      </c>
      <c r="M430" s="10">
        <f ca="1">SUMPRODUCT($A430:$F430,Results!$B$18:$G$18)</f>
        <v>1.835647427700092</v>
      </c>
      <c r="N430" s="10">
        <f ca="1">SUMPRODUCT($A430:$F430,Results!$B$19:$G$19)</f>
        <v>7.2176641463532301</v>
      </c>
      <c r="O430" s="10">
        <f ca="1">SUMPRODUCT($A430:$F430,Results!$B$20:$G$20)</f>
        <v>-5.5182937028828212</v>
      </c>
      <c r="P430" s="10" cm="1">
        <f t="array" aca="1" ref="P430" ca="1">SUMPRODUCT(J430:O430,TRANSPOSE(BL$20:BL$25))+$AD$20-$BL$27</f>
        <v>44.591444088517093</v>
      </c>
      <c r="Q430" s="10" cm="1">
        <f t="array" aca="1" ref="Q430" ca="1">SUMPRODUCT(J430:O430,TRANSPOSE(ES$20:ES$25))+$AD$20-$ES$27</f>
        <v>43.397800643299966</v>
      </c>
      <c r="R430" s="10">
        <f ca="1">I430-Results!$E$5*H430</f>
        <v>41.553541342546069</v>
      </c>
      <c r="S430" s="10" cm="1">
        <f t="array" aca="1" ref="S430" ca="1">SUMPRODUCT(J430:O430,TRANSPOSE(AR$28:AR$33))+$AD$20-$AC$26</f>
        <v>57.049063687400128</v>
      </c>
      <c r="T430" s="10">
        <f ca="1">SUMPRODUCT(J430:O430,Results!K$9:P$9)</f>
        <v>41.773549285443849</v>
      </c>
      <c r="U430" s="10">
        <f ca="1">SUMPRODUCT(J430:O430,Results!K$9:P$9)+$AD$20-$AC$31</f>
        <v>41.758673726932713</v>
      </c>
      <c r="V430" s="10">
        <f t="shared" ca="1" si="131"/>
        <v>-3.86904265926362</v>
      </c>
      <c r="W430" s="10">
        <f t="shared" ca="1" si="126"/>
        <v>-2.6753992140464931</v>
      </c>
      <c r="X430" s="10">
        <f t="shared" ca="1" si="127"/>
        <v>-0.83113991329259562</v>
      </c>
      <c r="Y430" s="10">
        <f t="shared" ca="1" si="128"/>
        <v>-16.326662258146655</v>
      </c>
      <c r="Z430" s="10">
        <f t="shared" ca="1" si="129"/>
        <v>40.999072190957165</v>
      </c>
      <c r="AA430" s="10">
        <f t="shared" ca="1" si="130"/>
        <v>-1.0362722976792398</v>
      </c>
    </row>
    <row r="431" spans="1:27">
      <c r="A431" s="6">
        <f ca="1">LN((RAND()^(-Results!$E$4))-1)</f>
        <v>-2.5095343391693659</v>
      </c>
      <c r="B431" s="6">
        <f ca="1">LN((RAND()^(-Results!$E$4))-1)</f>
        <v>-2.6799109520095699</v>
      </c>
      <c r="C431" s="6">
        <f ca="1">LN((RAND()^(-Results!$E$4))-1)</f>
        <v>2.2933571154539067</v>
      </c>
      <c r="D431" s="6">
        <f ca="1">LN((RAND()^(-Results!$E$4))-1)</f>
        <v>-0.89788948462375195</v>
      </c>
      <c r="E431" s="6">
        <f ca="1">LN((RAND()^(-Results!$E$4))-1)</f>
        <v>1.2986353129009824</v>
      </c>
      <c r="F431" s="6">
        <f ca="1">LN((RAND()^(-Results!$E$4))-1)</f>
        <v>0.19093971711687607</v>
      </c>
      <c r="G431" s="6">
        <f ca="1">LN((RAND()^(-Results!$E$4))-1)</f>
        <v>0.33579580967049993</v>
      </c>
      <c r="H431" s="6">
        <f t="shared" ca="1" si="112"/>
        <v>0.19882744200070851</v>
      </c>
      <c r="I431" s="10">
        <f ca="1">SUMPRODUCT(J431:O431,Results!B$12:G$12)+Results!$E$5*H431</f>
        <v>36.884487321318623</v>
      </c>
      <c r="J431" s="10">
        <f ca="1">SUMPRODUCT($A431:$F431,Results!$B$15:$G$15)</f>
        <v>-8.2792269367385352</v>
      </c>
      <c r="K431" s="10">
        <f ca="1">SUMPRODUCT($A431:$F431,Results!$B$16:$G$16)</f>
        <v>-6.1953077518820807</v>
      </c>
      <c r="L431" s="10">
        <f ca="1">SUMPRODUCT($A431:$F431,Results!$B$17:$G$17)</f>
        <v>9.5096739405910835</v>
      </c>
      <c r="M431" s="10">
        <f ca="1">SUMPRODUCT($A431:$F431,Results!$B$18:$G$18)</f>
        <v>10.260585133847718</v>
      </c>
      <c r="N431" s="10">
        <f ca="1">SUMPRODUCT($A431:$F431,Results!$B$19:$G$19)</f>
        <v>-9.0015087348376017</v>
      </c>
      <c r="O431" s="10">
        <f ca="1">SUMPRODUCT($A431:$F431,Results!$B$20:$G$20)</f>
        <v>-9.2458639694532447</v>
      </c>
      <c r="P431" s="10" cm="1">
        <f t="array" aca="1" ref="P431" ca="1">SUMPRODUCT(J431:O431,TRANSPOSE(BL$20:BL$25))+$AD$20-$BL$27</f>
        <v>35.974278885987893</v>
      </c>
      <c r="Q431" s="10" cm="1">
        <f t="array" aca="1" ref="Q431" ca="1">SUMPRODUCT(J431:O431,TRANSPOSE(ES$20:ES$25))+$AD$20-$ES$27</f>
        <v>36.575427632663008</v>
      </c>
      <c r="R431" s="10">
        <f ca="1">I431-Results!$E$5*H431</f>
        <v>36.089177553315793</v>
      </c>
      <c r="S431" s="10" cm="1">
        <f t="array" aca="1" ref="S431" ca="1">SUMPRODUCT(J431:O431,TRANSPOSE(AR$28:AR$33))+$AD$20-$AC$26</f>
        <v>58.043333662690664</v>
      </c>
      <c r="T431" s="10">
        <f ca="1">SUMPRODUCT(J431:O431,Results!K$9:P$9)</f>
        <v>36.025507465446459</v>
      </c>
      <c r="U431" s="10">
        <f ca="1">SUMPRODUCT(J431:O431,Results!K$9:P$9)+$AD$20-$AC$31</f>
        <v>36.010631906935323</v>
      </c>
      <c r="V431" s="10">
        <f t="shared" ca="1" si="131"/>
        <v>0.91020843533073048</v>
      </c>
      <c r="W431" s="10">
        <f t="shared" ca="1" si="126"/>
        <v>0.30905968865561562</v>
      </c>
      <c r="X431" s="10">
        <f t="shared" ca="1" si="127"/>
        <v>0.79530976800283071</v>
      </c>
      <c r="Y431" s="10">
        <f t="shared" ca="1" si="128"/>
        <v>-21.15884634137204</v>
      </c>
      <c r="Z431" s="10">
        <f t="shared" ca="1" si="129"/>
        <v>37.161158083022315</v>
      </c>
      <c r="AA431" s="10">
        <f t="shared" ca="1" si="130"/>
        <v>0.87385541438329994</v>
      </c>
    </row>
    <row r="432" spans="1:27">
      <c r="A432" s="6">
        <f ca="1">LN((RAND()^(-Results!$E$4))-1)</f>
        <v>2.6558989612083916</v>
      </c>
      <c r="B432" s="6">
        <f ca="1">LN((RAND()^(-Results!$E$4))-1)</f>
        <v>1.4255353343446555</v>
      </c>
      <c r="C432" s="6">
        <f ca="1">LN((RAND()^(-Results!$E$4))-1)</f>
        <v>0.36456362343353627</v>
      </c>
      <c r="D432" s="6">
        <f ca="1">LN((RAND()^(-Results!$E$4))-1)</f>
        <v>-1.7306263715221928</v>
      </c>
      <c r="E432" s="6">
        <f ca="1">LN((RAND()^(-Results!$E$4))-1)</f>
        <v>1.0261006617092998</v>
      </c>
      <c r="F432" s="6">
        <f ca="1">LN((RAND()^(-Results!$E$4))-1)</f>
        <v>0.10761025116571114</v>
      </c>
      <c r="G432" s="6">
        <f ca="1">LN((RAND()^(-Results!$E$4))-1)</f>
        <v>-1.6855549822415241</v>
      </c>
      <c r="H432" s="6">
        <f t="shared" ca="1" si="112"/>
        <v>-1.8225233499113156</v>
      </c>
      <c r="I432" s="10">
        <f ca="1">SUMPRODUCT(J432:O432,Results!B$12:G$12)+Results!$E$5*H432</f>
        <v>-24.287762455831317</v>
      </c>
      <c r="J432" s="10">
        <f ca="1">SUMPRODUCT($A432:$F432,Results!$B$15:$G$15)</f>
        <v>7.1398788533119042</v>
      </c>
      <c r="K432" s="10">
        <f ca="1">SUMPRODUCT($A432:$F432,Results!$B$16:$G$16)</f>
        <v>2.184788615983333</v>
      </c>
      <c r="L432" s="10">
        <f ca="1">SUMPRODUCT($A432:$F432,Results!$B$17:$G$17)</f>
        <v>-0.8750054580330151</v>
      </c>
      <c r="M432" s="10">
        <f ca="1">SUMPRODUCT($A432:$F432,Results!$B$18:$G$18)</f>
        <v>0.28242661968737359</v>
      </c>
      <c r="N432" s="10">
        <f ca="1">SUMPRODUCT($A432:$F432,Results!$B$19:$G$19)</f>
        <v>-2.6644080153057268</v>
      </c>
      <c r="O432" s="10">
        <f ca="1">SUMPRODUCT($A432:$F432,Results!$B$20:$G$20)</f>
        <v>1.3385343713267446</v>
      </c>
      <c r="P432" s="10" cm="1">
        <f t="array" aca="1" ref="P432" ca="1">SUMPRODUCT(J432:O432,TRANSPOSE(BL$20:BL$25))+$AD$20-$BL$27</f>
        <v>-18.856286063982409</v>
      </c>
      <c r="Q432" s="10" cm="1">
        <f t="array" aca="1" ref="Q432" ca="1">SUMPRODUCT(J432:O432,TRANSPOSE(ES$20:ES$25))+$AD$20-$ES$27</f>
        <v>-18.725121103424748</v>
      </c>
      <c r="R432" s="10">
        <f ca="1">I432-Results!$E$5*H432</f>
        <v>-16.997669056186055</v>
      </c>
      <c r="S432" s="10" cm="1">
        <f t="array" aca="1" ref="S432" ca="1">SUMPRODUCT(J432:O432,TRANSPOSE(AR$28:AR$33))+$AD$20-$AC$26</f>
        <v>-19.115144480686592</v>
      </c>
      <c r="T432" s="10">
        <f ca="1">SUMPRODUCT(J432:O432,Results!K$9:P$9)</f>
        <v>-17.545343846390175</v>
      </c>
      <c r="U432" s="10">
        <f ca="1">SUMPRODUCT(J432:O432,Results!K$9:P$9)+$AD$20-$AC$31</f>
        <v>-17.560219404901311</v>
      </c>
      <c r="V432" s="10">
        <f t="shared" ca="1" si="131"/>
        <v>-5.4314763918489071</v>
      </c>
      <c r="W432" s="10">
        <f t="shared" ca="1" si="126"/>
        <v>-5.562641352406569</v>
      </c>
      <c r="X432" s="10">
        <f t="shared" ca="1" si="127"/>
        <v>-7.2900933996452615</v>
      </c>
      <c r="Y432" s="10">
        <f t="shared" ca="1" si="128"/>
        <v>-5.1726179751447248</v>
      </c>
      <c r="Z432" s="10">
        <f t="shared" ca="1" si="129"/>
        <v>-24.011091694127625</v>
      </c>
      <c r="AA432" s="10">
        <f t="shared" ca="1" si="130"/>
        <v>-6.7275430509300058</v>
      </c>
    </row>
    <row r="433" spans="1:27">
      <c r="A433" s="6">
        <f ca="1">LN((RAND()^(-Results!$E$4))-1)</f>
        <v>-6.9094590027872521E-2</v>
      </c>
      <c r="B433" s="6">
        <f ca="1">LN((RAND()^(-Results!$E$4))-1)</f>
        <v>0.2029197017806218</v>
      </c>
      <c r="C433" s="6">
        <f ca="1">LN((RAND()^(-Results!$E$4))-1)</f>
        <v>-0.82783009928226281</v>
      </c>
      <c r="D433" s="6">
        <f ca="1">LN((RAND()^(-Results!$E$4))-1)</f>
        <v>-1.9241835853664577</v>
      </c>
      <c r="E433" s="6">
        <f ca="1">LN((RAND()^(-Results!$E$4))-1)</f>
        <v>-1.656859266981169</v>
      </c>
      <c r="F433" s="6">
        <f ca="1">LN((RAND()^(-Results!$E$4))-1)</f>
        <v>0.40692904509972544</v>
      </c>
      <c r="G433" s="6">
        <f ca="1">LN((RAND()^(-Results!$E$4))-1)</f>
        <v>-0.70381623681344008</v>
      </c>
      <c r="H433" s="6">
        <f t="shared" ca="1" si="112"/>
        <v>-0.84078460448323145</v>
      </c>
      <c r="I433" s="10">
        <f ca="1">SUMPRODUCT(J433:O433,Results!B$12:G$12)+Results!$E$5*H433</f>
        <v>48.282260642602431</v>
      </c>
      <c r="J433" s="10">
        <f ca="1">SUMPRODUCT($A433:$F433,Results!$B$15:$G$15)</f>
        <v>-5.1302636078477777</v>
      </c>
      <c r="K433" s="10">
        <f ca="1">SUMPRODUCT($A433:$F433,Results!$B$16:$G$16)</f>
        <v>-1.4640508283078775</v>
      </c>
      <c r="L433" s="10">
        <f ca="1">SUMPRODUCT($A433:$F433,Results!$B$17:$G$17)</f>
        <v>7.4619813893214237</v>
      </c>
      <c r="M433" s="10">
        <f ca="1">SUMPRODUCT($A433:$F433,Results!$B$18:$G$18)</f>
        <v>-0.59414247645411067</v>
      </c>
      <c r="N433" s="10">
        <f ca="1">SUMPRODUCT($A433:$F433,Results!$B$19:$G$19)</f>
        <v>10.060887463620547</v>
      </c>
      <c r="O433" s="10">
        <f ca="1">SUMPRODUCT($A433:$F433,Results!$B$20:$G$20)</f>
        <v>-2.8744745509364473</v>
      </c>
      <c r="P433" s="10" cm="1">
        <f t="array" aca="1" ref="P433" ca="1">SUMPRODUCT(J433:O433,TRANSPOSE(BL$20:BL$25))+$AD$20-$BL$27</f>
        <v>50.418223734998747</v>
      </c>
      <c r="Q433" s="10" cm="1">
        <f t="array" aca="1" ref="Q433" ca="1">SUMPRODUCT(J433:O433,TRANSPOSE(ES$20:ES$25))+$AD$20-$ES$27</f>
        <v>50.716849073366291</v>
      </c>
      <c r="R433" s="10">
        <f ca="1">I433-Results!$E$5*H433</f>
        <v>51.645399060535354</v>
      </c>
      <c r="S433" s="10" cm="1">
        <f t="array" aca="1" ref="S433" ca="1">SUMPRODUCT(J433:O433,TRANSPOSE(AR$28:AR$33))+$AD$20-$AC$26</f>
        <v>40.20337766819349</v>
      </c>
      <c r="T433" s="10">
        <f ca="1">SUMPRODUCT(J433:O433,Results!K$9:P$9)</f>
        <v>51.431487272009782</v>
      </c>
      <c r="U433" s="10">
        <f ca="1">SUMPRODUCT(J433:O433,Results!K$9:P$9)+$AD$20-$AC$31</f>
        <v>51.416611713498646</v>
      </c>
      <c r="V433" s="10">
        <f t="shared" ca="1" si="131"/>
        <v>-2.1359630923963167</v>
      </c>
      <c r="W433" s="10">
        <f t="shared" ca="1" si="126"/>
        <v>-2.4345884307638599</v>
      </c>
      <c r="X433" s="10">
        <f t="shared" ca="1" si="127"/>
        <v>-3.3631384179329231</v>
      </c>
      <c r="Y433" s="10">
        <f t="shared" ca="1" si="128"/>
        <v>8.0788829744089412</v>
      </c>
      <c r="Z433" s="10">
        <f t="shared" ca="1" si="129"/>
        <v>48.558931404306122</v>
      </c>
      <c r="AA433" s="10">
        <f t="shared" ca="1" si="130"/>
        <v>-3.1343510708962157</v>
      </c>
    </row>
    <row r="434" spans="1:27">
      <c r="A434" s="6">
        <f ca="1">LN((RAND()^(-Results!$E$4))-1)</f>
        <v>-1.514263084553531</v>
      </c>
      <c r="B434" s="6">
        <f ca="1">LN((RAND()^(-Results!$E$4))-1)</f>
        <v>0.92227306338001336</v>
      </c>
      <c r="C434" s="6">
        <f ca="1">LN((RAND()^(-Results!$E$4))-1)</f>
        <v>-5.0617917026104591</v>
      </c>
      <c r="D434" s="6">
        <f ca="1">LN((RAND()^(-Results!$E$4))-1)</f>
        <v>4.1767571541377828</v>
      </c>
      <c r="E434" s="6">
        <f ca="1">LN((RAND()^(-Results!$E$4))-1)</f>
        <v>0.19865539435661428</v>
      </c>
      <c r="F434" s="6">
        <f ca="1">LN((RAND()^(-Results!$E$4))-1)</f>
        <v>2.3767380205832573</v>
      </c>
      <c r="G434" s="6">
        <f ca="1">LN((RAND()^(-Results!$E$4))-1)</f>
        <v>0.83634151425049252</v>
      </c>
      <c r="H434" s="6">
        <f t="shared" ca="1" si="112"/>
        <v>0.69937314658070115</v>
      </c>
      <c r="I434" s="10">
        <f ca="1">SUMPRODUCT(J434:O434,Results!B$12:G$12)+Results!$E$5*H434</f>
        <v>-62.49636081330452</v>
      </c>
      <c r="J434" s="10">
        <f ca="1">SUMPRODUCT($A434:$F434,Results!$B$15:$G$15)</f>
        <v>-8.580384805917987</v>
      </c>
      <c r="K434" s="10">
        <f ca="1">SUMPRODUCT($A434:$F434,Results!$B$16:$G$16)</f>
        <v>10.476599000593108</v>
      </c>
      <c r="L434" s="10">
        <f ca="1">SUMPRODUCT($A434:$F434,Results!$B$17:$G$17)</f>
        <v>-18.232045396495966</v>
      </c>
      <c r="M434" s="10">
        <f ca="1">SUMPRODUCT($A434:$F434,Results!$B$18:$G$18)</f>
        <v>-5.8005396026433997</v>
      </c>
      <c r="N434" s="10">
        <f ca="1">SUMPRODUCT($A434:$F434,Results!$B$19:$G$19)</f>
        <v>-5.0096664683079837</v>
      </c>
      <c r="O434" s="10">
        <f ca="1">SUMPRODUCT($A434:$F434,Results!$B$20:$G$20)</f>
        <v>12.999861844868665</v>
      </c>
      <c r="P434" s="10" cm="1">
        <f t="array" aca="1" ref="P434" ca="1">SUMPRODUCT(J434:O434,TRANSPOSE(BL$20:BL$25))+$AD$20-$BL$27</f>
        <v>-63.206797718261292</v>
      </c>
      <c r="Q434" s="10" cm="1">
        <f t="array" aca="1" ref="Q434" ca="1">SUMPRODUCT(J434:O434,TRANSPOSE(ES$20:ES$25))+$AD$20-$ES$27</f>
        <v>-63.180225045662688</v>
      </c>
      <c r="R434" s="10">
        <f ca="1">I434-Results!$E$5*H434</f>
        <v>-65.293853399627324</v>
      </c>
      <c r="S434" s="10" cm="1">
        <f t="array" aca="1" ref="S434" ca="1">SUMPRODUCT(J434:O434,TRANSPOSE(AR$28:AR$33))+$AD$20-$AC$26</f>
        <v>-81.625622320232509</v>
      </c>
      <c r="T434" s="10">
        <f ca="1">SUMPRODUCT(J434:O434,Results!K$9:P$9)</f>
        <v>-63.447305164527904</v>
      </c>
      <c r="U434" s="10">
        <f ca="1">SUMPRODUCT(J434:O434,Results!K$9:P$9)+$AD$20-$AC$31</f>
        <v>-63.46218072303904</v>
      </c>
      <c r="V434" s="10">
        <f t="shared" ca="1" si="131"/>
        <v>0.71043690495677225</v>
      </c>
      <c r="W434" s="10">
        <f t="shared" ca="1" si="126"/>
        <v>0.68386423235816807</v>
      </c>
      <c r="X434" s="10">
        <f t="shared" ca="1" si="127"/>
        <v>2.7974925863228037</v>
      </c>
      <c r="Y434" s="10">
        <f t="shared" ca="1" si="128"/>
        <v>19.129261506927989</v>
      </c>
      <c r="Z434" s="10">
        <f t="shared" ca="1" si="129"/>
        <v>-62.219690051600828</v>
      </c>
      <c r="AA434" s="10">
        <f t="shared" ca="1" si="130"/>
        <v>0.96581990973452037</v>
      </c>
    </row>
    <row r="435" spans="1:27">
      <c r="A435" s="6">
        <f ca="1">LN((RAND()^(-Results!$E$4))-1)</f>
        <v>-2.162125282795504</v>
      </c>
      <c r="B435" s="6">
        <f ca="1">LN((RAND()^(-Results!$E$4))-1)</f>
        <v>3.3366938261984167</v>
      </c>
      <c r="C435" s="6">
        <f ca="1">LN((RAND()^(-Results!$E$4))-1)</f>
        <v>0.97353230836800853</v>
      </c>
      <c r="D435" s="6">
        <f ca="1">LN((RAND()^(-Results!$E$4))-1)</f>
        <v>2.4716064694763809</v>
      </c>
      <c r="E435" s="6">
        <f ca="1">LN((RAND()^(-Results!$E$4))-1)</f>
        <v>3.1795201858002513</v>
      </c>
      <c r="F435" s="6">
        <f ca="1">LN((RAND()^(-Results!$E$4))-1)</f>
        <v>-1.492063987339237</v>
      </c>
      <c r="G435" s="6">
        <f ca="1">LN((RAND()^(-Results!$E$4))-1)</f>
        <v>-0.61179098578641211</v>
      </c>
      <c r="H435" s="6">
        <f t="shared" ca="1" si="112"/>
        <v>-0.74875935345620359</v>
      </c>
      <c r="I435" s="10">
        <f ca="1">SUMPRODUCT(J435:O435,Results!B$12:G$12)+Results!$E$5*H435</f>
        <v>-61.281075596399262</v>
      </c>
      <c r="J435" s="10">
        <f ca="1">SUMPRODUCT($A435:$F435,Results!$B$15:$G$15)</f>
        <v>1.2608515118639991</v>
      </c>
      <c r="K435" s="10">
        <f ca="1">SUMPRODUCT($A435:$F435,Results!$B$16:$G$16)</f>
        <v>6.2328545447046366</v>
      </c>
      <c r="L435" s="10">
        <f ca="1">SUMPRODUCT($A435:$F435,Results!$B$17:$G$17)</f>
        <v>-4.8945480392794929</v>
      </c>
      <c r="M435" s="10">
        <f ca="1">SUMPRODUCT($A435:$F435,Results!$B$18:$G$18)</f>
        <v>4.3042731906453691</v>
      </c>
      <c r="N435" s="10">
        <f ca="1">SUMPRODUCT($A435:$F435,Results!$B$19:$G$19)</f>
        <v>-18.097588304548257</v>
      </c>
      <c r="O435" s="10">
        <f ca="1">SUMPRODUCT($A435:$F435,Results!$B$20:$G$20)</f>
        <v>7.1479696633197181</v>
      </c>
      <c r="P435" s="10" cm="1">
        <f t="array" aca="1" ref="P435" ca="1">SUMPRODUCT(J435:O435,TRANSPOSE(BL$20:BL$25))+$AD$20-$BL$27</f>
        <v>-53.997159387307271</v>
      </c>
      <c r="Q435" s="10" cm="1">
        <f t="array" aca="1" ref="Q435" ca="1">SUMPRODUCT(J435:O435,TRANSPOSE(ES$20:ES$25))+$AD$20-$ES$27</f>
        <v>-56.16762654035341</v>
      </c>
      <c r="R435" s="10">
        <f ca="1">I435-Results!$E$5*H435</f>
        <v>-58.286038182574444</v>
      </c>
      <c r="S435" s="10" cm="1">
        <f t="array" aca="1" ref="S435" ca="1">SUMPRODUCT(J435:O435,TRANSPOSE(AR$28:AR$33))+$AD$20-$AC$26</f>
        <v>-53.965036379935661</v>
      </c>
      <c r="T435" s="10">
        <f ca="1">SUMPRODUCT(J435:O435,Results!K$9:P$9)</f>
        <v>-58.188879709466349</v>
      </c>
      <c r="U435" s="10">
        <f ca="1">SUMPRODUCT(J435:O435,Results!K$9:P$9)+$AD$20-$AC$31</f>
        <v>-58.203755267977485</v>
      </c>
      <c r="V435" s="10">
        <f t="shared" ca="1" si="131"/>
        <v>-7.2839162090919913</v>
      </c>
      <c r="W435" s="10">
        <f t="shared" ca="1" si="126"/>
        <v>-5.1134490560458516</v>
      </c>
      <c r="X435" s="10">
        <f t="shared" ca="1" si="127"/>
        <v>-2.9950374138248179</v>
      </c>
      <c r="Y435" s="10">
        <f t="shared" ca="1" si="128"/>
        <v>-7.3160392164636008</v>
      </c>
      <c r="Z435" s="10">
        <f t="shared" ca="1" si="129"/>
        <v>-61.004404834695571</v>
      </c>
      <c r="AA435" s="10">
        <f t="shared" ca="1" si="130"/>
        <v>-3.0773203284217772</v>
      </c>
    </row>
    <row r="436" spans="1:27">
      <c r="A436" s="6">
        <f ca="1">LN((RAND()^(-Results!$E$4))-1)</f>
        <v>-0.28828799889360157</v>
      </c>
      <c r="B436" s="6">
        <f ca="1">LN((RAND()^(-Results!$E$4))-1)</f>
        <v>3.0810751777927954</v>
      </c>
      <c r="C436" s="6">
        <f ca="1">LN((RAND()^(-Results!$E$4))-1)</f>
        <v>-2.2107325642531381</v>
      </c>
      <c r="D436" s="6">
        <f ca="1">LN((RAND()^(-Results!$E$4))-1)</f>
        <v>3.5949256474580742</v>
      </c>
      <c r="E436" s="6">
        <f ca="1">LN((RAND()^(-Results!$E$4))-1)</f>
        <v>6.0879848895070331E-2</v>
      </c>
      <c r="F436" s="6">
        <f ca="1">LN((RAND()^(-Results!$E$4))-1)</f>
        <v>-1.8739870936096814</v>
      </c>
      <c r="G436" s="6">
        <f ca="1">LN((RAND()^(-Results!$E$4))-1)</f>
        <v>3.0817919627799442</v>
      </c>
      <c r="H436" s="6">
        <f t="shared" ca="1" si="112"/>
        <v>2.9448235951101527</v>
      </c>
      <c r="I436" s="10">
        <f ca="1">SUMPRODUCT(J436:O436,Results!B$12:G$12)+Results!$E$5*H436</f>
        <v>-55.114218010658867</v>
      </c>
      <c r="J436" s="10">
        <f ca="1">SUMPRODUCT($A436:$F436,Results!$B$15:$G$15)</f>
        <v>4.4734011693565243</v>
      </c>
      <c r="K436" s="10">
        <f ca="1">SUMPRODUCT($A436:$F436,Results!$B$16:$G$16)</f>
        <v>6.4010893120605203</v>
      </c>
      <c r="L436" s="10">
        <f ca="1">SUMPRODUCT($A436:$F436,Results!$B$17:$G$17)</f>
        <v>-13.774589627489028</v>
      </c>
      <c r="M436" s="10">
        <f ca="1">SUMPRODUCT($A436:$F436,Results!$B$18:$G$18)</f>
        <v>-7.4608253866969632</v>
      </c>
      <c r="N436" s="10">
        <f ca="1">SUMPRODUCT($A436:$F436,Results!$B$19:$G$19)</f>
        <v>-0.63643940090638351</v>
      </c>
      <c r="O436" s="10">
        <f ca="1">SUMPRODUCT($A436:$F436,Results!$B$20:$G$20)</f>
        <v>12.143930462858734</v>
      </c>
      <c r="P436" s="10" cm="1">
        <f t="array" aca="1" ref="P436" ca="1">SUMPRODUCT(J436:O436,TRANSPOSE(BL$20:BL$25))+$AD$20-$BL$27</f>
        <v>-62.91264299373379</v>
      </c>
      <c r="Q436" s="10" cm="1">
        <f t="array" aca="1" ref="Q436" ca="1">SUMPRODUCT(J436:O436,TRANSPOSE(ES$20:ES$25))+$AD$20-$ES$27</f>
        <v>-64.993649256835667</v>
      </c>
      <c r="R436" s="10">
        <f ca="1">I436-Results!$E$5*H436</f>
        <v>-66.893512391099478</v>
      </c>
      <c r="S436" s="10" cm="1">
        <f t="array" aca="1" ref="S436" ca="1">SUMPRODUCT(J436:O436,TRANSPOSE(AR$28:AR$33))+$AD$20-$AC$26</f>
        <v>-77.408178058820326</v>
      </c>
      <c r="T436" s="10">
        <f ca="1">SUMPRODUCT(J436:O436,Results!K$9:P$9)</f>
        <v>-66.335232054144839</v>
      </c>
      <c r="U436" s="10">
        <f ca="1">SUMPRODUCT(J436:O436,Results!K$9:P$9)+$AD$20-$AC$31</f>
        <v>-66.350107612655975</v>
      </c>
      <c r="V436" s="10">
        <f t="shared" ca="1" si="131"/>
        <v>7.7984249830749235</v>
      </c>
      <c r="W436" s="10">
        <f t="shared" ca="1" si="126"/>
        <v>9.8794312461768001</v>
      </c>
      <c r="X436" s="10">
        <f t="shared" ca="1" si="127"/>
        <v>11.779294380440611</v>
      </c>
      <c r="Y436" s="10">
        <f t="shared" ca="1" si="128"/>
        <v>22.293960048161459</v>
      </c>
      <c r="Z436" s="10">
        <f t="shared" ca="1" si="129"/>
        <v>-54.837547248955175</v>
      </c>
      <c r="AA436" s="10">
        <f t="shared" ca="1" si="130"/>
        <v>11.235889601997108</v>
      </c>
    </row>
    <row r="437" spans="1:27">
      <c r="A437" s="6">
        <f ca="1">LN((RAND()^(-Results!$E$4))-1)</f>
        <v>-1.7602919435226136</v>
      </c>
      <c r="B437" s="6">
        <f ca="1">LN((RAND()^(-Results!$E$4))-1)</f>
        <v>-1.171084194163351</v>
      </c>
      <c r="C437" s="6">
        <f ca="1">LN((RAND()^(-Results!$E$4))-1)</f>
        <v>0.75439178503782856</v>
      </c>
      <c r="D437" s="6">
        <f ca="1">LN((RAND()^(-Results!$E$4))-1)</f>
        <v>-2.4423585753532104</v>
      </c>
      <c r="E437" s="6">
        <f ca="1">LN((RAND()^(-Results!$E$4))-1)</f>
        <v>-0.99681795276400642</v>
      </c>
      <c r="F437" s="6">
        <f ca="1">LN((RAND()^(-Results!$E$4))-1)</f>
        <v>-0.35745937165607677</v>
      </c>
      <c r="G437" s="6">
        <f ca="1">LN((RAND()^(-Results!$E$4))-1)</f>
        <v>3.6067629853673122E-2</v>
      </c>
      <c r="H437" s="6">
        <f t="shared" ca="1" si="112"/>
        <v>-0.1009007378161183</v>
      </c>
      <c r="I437" s="10">
        <f ca="1">SUMPRODUCT(J437:O437,Results!B$12:G$12)+Results!$E$5*H437</f>
        <v>75.656873004348313</v>
      </c>
      <c r="J437" s="10">
        <f ca="1">SUMPRODUCT($A437:$F437,Results!$B$15:$G$15)</f>
        <v>-9.6253534686891715</v>
      </c>
      <c r="K437" s="10">
        <f ca="1">SUMPRODUCT($A437:$F437,Results!$B$16:$G$16)</f>
        <v>-6.3686330759991323</v>
      </c>
      <c r="L437" s="10">
        <f ca="1">SUMPRODUCT($A437:$F437,Results!$B$17:$G$17)</f>
        <v>14.000515306307257</v>
      </c>
      <c r="M437" s="10">
        <f ca="1">SUMPRODUCT($A437:$F437,Results!$B$18:$G$18)</f>
        <v>5.5773383482352772</v>
      </c>
      <c r="N437" s="10">
        <f ca="1">SUMPRODUCT($A437:$F437,Results!$B$19:$G$19)</f>
        <v>5.667205085872002</v>
      </c>
      <c r="O437" s="10">
        <f ca="1">SUMPRODUCT($A437:$F437,Results!$B$20:$G$20)</f>
        <v>-8.6974902556401137</v>
      </c>
      <c r="P437" s="10" cm="1">
        <f t="array" aca="1" ref="P437" ca="1">SUMPRODUCT(J437:O437,TRANSPOSE(BL$20:BL$25))+$AD$20-$BL$27</f>
        <v>75.463160867739674</v>
      </c>
      <c r="Q437" s="10" cm="1">
        <f t="array" aca="1" ref="Q437" ca="1">SUMPRODUCT(J437:O437,TRANSPOSE(ES$20:ES$25))+$AD$20-$ES$27</f>
        <v>75.654994832472937</v>
      </c>
      <c r="R437" s="10">
        <f ca="1">I437-Results!$E$5*H437</f>
        <v>76.060475955612787</v>
      </c>
      <c r="S437" s="10" cm="1">
        <f t="array" aca="1" ref="S437" ca="1">SUMPRODUCT(J437:O437,TRANSPOSE(AR$28:AR$33))+$AD$20-$AC$26</f>
        <v>79.359975926412758</v>
      </c>
      <c r="T437" s="10">
        <f ca="1">SUMPRODUCT(J437:O437,Results!K$9:P$9)</f>
        <v>75.685593741548516</v>
      </c>
      <c r="U437" s="10">
        <f ca="1">SUMPRODUCT(J437:O437,Results!K$9:P$9)+$AD$20-$AC$31</f>
        <v>75.67071818303738</v>
      </c>
      <c r="V437" s="10">
        <f t="shared" ca="1" si="131"/>
        <v>0.19371213660863873</v>
      </c>
      <c r="W437" s="10">
        <f t="shared" ca="1" si="126"/>
        <v>1.8781718753757559E-3</v>
      </c>
      <c r="X437" s="10">
        <f t="shared" ca="1" si="127"/>
        <v>-0.40360295126447454</v>
      </c>
      <c r="Y437" s="10">
        <f t="shared" ca="1" si="128"/>
        <v>-3.7031029220644456</v>
      </c>
      <c r="Z437" s="10">
        <f t="shared" ca="1" si="129"/>
        <v>75.933543766052011</v>
      </c>
      <c r="AA437" s="10">
        <f t="shared" ca="1" si="130"/>
        <v>-1.3845178689066984E-2</v>
      </c>
    </row>
    <row r="438" spans="1:27">
      <c r="A438" s="6">
        <f ca="1">LN((RAND()^(-Results!$E$4))-1)</f>
        <v>2.5929889691126031</v>
      </c>
      <c r="B438" s="6">
        <f ca="1">LN((RAND()^(-Results!$E$4))-1)</f>
        <v>0.44150179085795205</v>
      </c>
      <c r="C438" s="6">
        <f ca="1">LN((RAND()^(-Results!$E$4))-1)</f>
        <v>0.82544208687394416</v>
      </c>
      <c r="D438" s="6">
        <f ca="1">LN((RAND()^(-Results!$E$4))-1)</f>
        <v>-0.50281918099939293</v>
      </c>
      <c r="E438" s="6">
        <f ca="1">LN((RAND()^(-Results!$E$4))-1)</f>
        <v>1.1746773904009513</v>
      </c>
      <c r="F438" s="6">
        <f ca="1">LN((RAND()^(-Results!$E$4))-1)</f>
        <v>-0.2352350494764496</v>
      </c>
      <c r="G438" s="6">
        <f ca="1">LN((RAND()^(-Results!$E$4))-1)</f>
        <v>-2.5413784830737196</v>
      </c>
      <c r="H438" s="6">
        <f t="shared" ca="1" si="112"/>
        <v>-2.6783468507435111</v>
      </c>
      <c r="I438" s="10">
        <f ca="1">SUMPRODUCT(J438:O438,Results!B$12:G$12)+Results!$E$5*H438</f>
        <v>-46.913287709329708</v>
      </c>
      <c r="J438" s="10">
        <f ca="1">SUMPRODUCT($A438:$F438,Results!$B$15:$G$15)</f>
        <v>9.7153318495717915</v>
      </c>
      <c r="K438" s="10">
        <f ca="1">SUMPRODUCT($A438:$F438,Results!$B$16:$G$16)</f>
        <v>1.0910262988859143</v>
      </c>
      <c r="L438" s="10">
        <f ca="1">SUMPRODUCT($A438:$F438,Results!$B$17:$G$17)</f>
        <v>-4.4965647028310105</v>
      </c>
      <c r="M438" s="10">
        <f ca="1">SUMPRODUCT($A438:$F438,Results!$B$18:$G$18)</f>
        <v>-0.63772571051542526</v>
      </c>
      <c r="N438" s="10">
        <f ca="1">SUMPRODUCT($A438:$F438,Results!$B$19:$G$19)</f>
        <v>-4.4657114351058533</v>
      </c>
      <c r="O438" s="10">
        <f ca="1">SUMPRODUCT($A438:$F438,Results!$B$20:$G$20)</f>
        <v>1.5515299081712639</v>
      </c>
      <c r="P438" s="10" cm="1">
        <f t="array" aca="1" ref="P438" ca="1">SUMPRODUCT(J438:O438,TRANSPOSE(BL$20:BL$25))+$AD$20-$BL$27</f>
        <v>-37.541627077033567</v>
      </c>
      <c r="Q438" s="10" cm="1">
        <f t="array" aca="1" ref="Q438" ca="1">SUMPRODUCT(J438:O438,TRANSPOSE(ES$20:ES$25))+$AD$20-$ES$27</f>
        <v>-37.367388918595665</v>
      </c>
      <c r="R438" s="10">
        <f ca="1">I438-Results!$E$5*H438</f>
        <v>-36.199900306355666</v>
      </c>
      <c r="S438" s="10" cm="1">
        <f t="array" aca="1" ref="S438" ca="1">SUMPRODUCT(J438:O438,TRANSPOSE(AR$28:AR$33))+$AD$20-$AC$26</f>
        <v>-30.666674558401155</v>
      </c>
      <c r="T438" s="10">
        <f ca="1">SUMPRODUCT(J438:O438,Results!K$9:P$9)</f>
        <v>-36.582219426822313</v>
      </c>
      <c r="U438" s="10">
        <f ca="1">SUMPRODUCT(J438:O438,Results!K$9:P$9)+$AD$20-$AC$31</f>
        <v>-36.597094985333449</v>
      </c>
      <c r="V438" s="10">
        <f t="shared" ca="1" si="131"/>
        <v>-9.3716606322961411</v>
      </c>
      <c r="W438" s="10">
        <f t="shared" ca="1" si="126"/>
        <v>-9.5458987907340429</v>
      </c>
      <c r="X438" s="10">
        <f t="shared" ca="1" si="127"/>
        <v>-10.713387402974043</v>
      </c>
      <c r="Y438" s="10">
        <f t="shared" ca="1" si="128"/>
        <v>-16.246613150928553</v>
      </c>
      <c r="Z438" s="10">
        <f t="shared" ca="1" si="129"/>
        <v>-46.636616947626017</v>
      </c>
      <c r="AA438" s="10">
        <f t="shared" ca="1" si="130"/>
        <v>-10.316192723996259</v>
      </c>
    </row>
    <row r="439" spans="1:27">
      <c r="A439" s="6">
        <f ca="1">LN((RAND()^(-Results!$E$4))-1)</f>
        <v>-0.95284890414804446</v>
      </c>
      <c r="B439" s="6">
        <f ca="1">LN((RAND()^(-Results!$E$4))-1)</f>
        <v>2.3657684808725996</v>
      </c>
      <c r="C439" s="6">
        <f ca="1">LN((RAND()^(-Results!$E$4))-1)</f>
        <v>-1.3906247130985356</v>
      </c>
      <c r="D439" s="6">
        <f ca="1">LN((RAND()^(-Results!$E$4))-1)</f>
        <v>0.76290856786417161</v>
      </c>
      <c r="E439" s="6">
        <f ca="1">LN((RAND()^(-Results!$E$4))-1)</f>
        <v>-2.0693863911434143</v>
      </c>
      <c r="F439" s="6">
        <f ca="1">LN((RAND()^(-Results!$E$4))-1)</f>
        <v>4.4998107695961087</v>
      </c>
      <c r="G439" s="6">
        <f ca="1">LN((RAND()^(-Results!$E$4))-1)</f>
        <v>-0.55871867721698132</v>
      </c>
      <c r="H439" s="6">
        <f t="shared" ca="1" si="112"/>
        <v>-0.69568704488677269</v>
      </c>
      <c r="I439" s="10">
        <f ca="1">SUMPRODUCT(J439:O439,Results!B$12:G$12)+Results!$E$5*H439</f>
        <v>23.39992981502926</v>
      </c>
      <c r="J439" s="10">
        <f ca="1">SUMPRODUCT($A439:$F439,Results!$B$15:$G$15)</f>
        <v>-3.8475627209610219</v>
      </c>
      <c r="K439" s="10">
        <f ca="1">SUMPRODUCT($A439:$F439,Results!$B$16:$G$16)</f>
        <v>11.598786415035889</v>
      </c>
      <c r="L439" s="10">
        <f ca="1">SUMPRODUCT($A439:$F439,Results!$B$17:$G$17)</f>
        <v>2.4322154274379586</v>
      </c>
      <c r="M439" s="10">
        <f ca="1">SUMPRODUCT($A439:$F439,Results!$B$18:$G$18)</f>
        <v>-7.3177688748653962</v>
      </c>
      <c r="N439" s="10">
        <f ca="1">SUMPRODUCT($A439:$F439,Results!$B$19:$G$19)</f>
        <v>9.2457770970154414</v>
      </c>
      <c r="O439" s="10">
        <f ca="1">SUMPRODUCT($A439:$F439,Results!$B$20:$G$20)</f>
        <v>5.7468579041067231</v>
      </c>
      <c r="P439" s="10" cm="1">
        <f t="array" aca="1" ref="P439" ca="1">SUMPRODUCT(J439:O439,TRANSPOSE(BL$20:BL$25))+$AD$20-$BL$27</f>
        <v>24.818403796431983</v>
      </c>
      <c r="Q439" s="10" cm="1">
        <f t="array" aca="1" ref="Q439" ca="1">SUMPRODUCT(J439:O439,TRANSPOSE(ES$20:ES$25))+$AD$20-$ES$27</f>
        <v>25.952594057417159</v>
      </c>
      <c r="R439" s="10">
        <f ca="1">I439-Results!$E$5*H439</f>
        <v>26.182677994576352</v>
      </c>
      <c r="S439" s="10" cm="1">
        <f t="array" aca="1" ref="S439" ca="1">SUMPRODUCT(J439:O439,TRANSPOSE(AR$28:AR$33))+$AD$20-$AC$26</f>
        <v>-16.461874462969213</v>
      </c>
      <c r="T439" s="10">
        <f ca="1">SUMPRODUCT(J439:O439,Results!K$9:P$9)</f>
        <v>26.560638709879278</v>
      </c>
      <c r="U439" s="10">
        <f ca="1">SUMPRODUCT(J439:O439,Results!K$9:P$9)+$AD$20-$AC$31</f>
        <v>26.545763151368142</v>
      </c>
      <c r="V439" s="10">
        <f t="shared" ca="1" si="131"/>
        <v>-1.4184739814027232</v>
      </c>
      <c r="W439" s="10">
        <f t="shared" ca="1" si="126"/>
        <v>-2.5526642423878982</v>
      </c>
      <c r="X439" s="10">
        <f t="shared" ca="1" si="127"/>
        <v>-2.7827481795470916</v>
      </c>
      <c r="Y439" s="10">
        <f t="shared" ca="1" si="128"/>
        <v>39.861804277998473</v>
      </c>
      <c r="Z439" s="10">
        <f t="shared" ca="1" si="129"/>
        <v>23.676600576732952</v>
      </c>
      <c r="AA439" s="10">
        <f t="shared" ca="1" si="130"/>
        <v>-3.1458333363388817</v>
      </c>
    </row>
    <row r="440" spans="1:27">
      <c r="A440" s="6">
        <f ca="1">LN((RAND()^(-Results!$E$4))-1)</f>
        <v>-0.71173916608709653</v>
      </c>
      <c r="B440" s="6">
        <f ca="1">LN((RAND()^(-Results!$E$4))-1)</f>
        <v>0.30738021893219303</v>
      </c>
      <c r="C440" s="6">
        <f ca="1">LN((RAND()^(-Results!$E$4))-1)</f>
        <v>1.0693272348228193</v>
      </c>
      <c r="D440" s="6">
        <f ca="1">LN((RAND()^(-Results!$E$4))-1)</f>
        <v>1.0902310094733751</v>
      </c>
      <c r="E440" s="6">
        <f ca="1">LN((RAND()^(-Results!$E$4))-1)</f>
        <v>-1.5209097834309988</v>
      </c>
      <c r="F440" s="6">
        <f ca="1">LN((RAND()^(-Results!$E$4))-1)</f>
        <v>2.1758720689692117</v>
      </c>
      <c r="G440" s="6">
        <f ca="1">LN((RAND()^(-Results!$E$4))-1)</f>
        <v>6.8938064614201294E-2</v>
      </c>
      <c r="H440" s="6">
        <f t="shared" ca="1" si="112"/>
        <v>-6.803030305559013E-2</v>
      </c>
      <c r="I440" s="10">
        <f ca="1">SUMPRODUCT(J440:O440,Results!B$12:G$12)+Results!$E$5*H440</f>
        <v>16.754774635845845</v>
      </c>
      <c r="J440" s="10">
        <f ca="1">SUMPRODUCT($A440:$F440,Results!$B$15:$G$15)</f>
        <v>2.2292692787504582</v>
      </c>
      <c r="K440" s="10">
        <f ca="1">SUMPRODUCT($A440:$F440,Results!$B$16:$G$16)</f>
        <v>4.2334101716043104</v>
      </c>
      <c r="L440" s="10">
        <f ca="1">SUMPRODUCT($A440:$F440,Results!$B$17:$G$17)</f>
        <v>3.0542551498428088</v>
      </c>
      <c r="M440" s="10">
        <f ca="1">SUMPRODUCT($A440:$F440,Results!$B$18:$G$18)</f>
        <v>-4.9713833093083153</v>
      </c>
      <c r="N440" s="10">
        <f ca="1">SUMPRODUCT($A440:$F440,Results!$B$19:$G$19)</f>
        <v>6.4025918356796083</v>
      </c>
      <c r="O440" s="10">
        <f ca="1">SUMPRODUCT($A440:$F440,Results!$B$20:$G$20)</f>
        <v>0.76224947118623798</v>
      </c>
      <c r="P440" s="10" cm="1">
        <f t="array" aca="1" ref="P440" ca="1">SUMPRODUCT(J440:O440,TRANSPOSE(BL$20:BL$25))+$AD$20-$BL$27</f>
        <v>16.32552269354731</v>
      </c>
      <c r="Q440" s="10" cm="1">
        <f t="array" aca="1" ref="Q440" ca="1">SUMPRODUCT(J440:O440,TRANSPOSE(ES$20:ES$25))+$AD$20-$ES$27</f>
        <v>17.125584993523375</v>
      </c>
      <c r="R440" s="10">
        <f ca="1">I440-Results!$E$5*H440</f>
        <v>17.026895848068204</v>
      </c>
      <c r="S440" s="10" cm="1">
        <f t="array" aca="1" ref="S440" ca="1">SUMPRODUCT(J440:O440,TRANSPOSE(AR$28:AR$33))+$AD$20-$AC$26</f>
        <v>-0.94892662630322078</v>
      </c>
      <c r="T440" s="10">
        <f ca="1">SUMPRODUCT(J440:O440,Results!K$9:P$9)</f>
        <v>17.001454724711934</v>
      </c>
      <c r="U440" s="10">
        <f ca="1">SUMPRODUCT(J440:O440,Results!K$9:P$9)+$AD$20-$AC$31</f>
        <v>16.986579166200798</v>
      </c>
      <c r="V440" s="10">
        <f t="shared" ca="1" si="131"/>
        <v>0.42925194229853503</v>
      </c>
      <c r="W440" s="10">
        <f t="shared" ca="1" si="126"/>
        <v>-0.37081035767753079</v>
      </c>
      <c r="X440" s="10">
        <f t="shared" ca="1" si="127"/>
        <v>-0.27212121222235908</v>
      </c>
      <c r="Y440" s="10">
        <f t="shared" ca="1" si="128"/>
        <v>17.703701262149064</v>
      </c>
      <c r="Z440" s="10">
        <f t="shared" ca="1" si="129"/>
        <v>17.031445397549536</v>
      </c>
      <c r="AA440" s="10">
        <f t="shared" ca="1" si="130"/>
        <v>-0.23180453035495319</v>
      </c>
    </row>
    <row r="441" spans="1:27">
      <c r="A441" s="6">
        <f ca="1">LN((RAND()^(-Results!$E$4))-1)</f>
        <v>-1.4169486028666491</v>
      </c>
      <c r="B441" s="6">
        <f ca="1">LN((RAND()^(-Results!$E$4))-1)</f>
        <v>-0.90302963612955134</v>
      </c>
      <c r="C441" s="6">
        <f ca="1">LN((RAND()^(-Results!$E$4))-1)</f>
        <v>1.260154149227751</v>
      </c>
      <c r="D441" s="6">
        <f ca="1">LN((RAND()^(-Results!$E$4))-1)</f>
        <v>0.7479044257236418</v>
      </c>
      <c r="E441" s="6">
        <f ca="1">LN((RAND()^(-Results!$E$4))-1)</f>
        <v>0.86004452261495179</v>
      </c>
      <c r="F441" s="6">
        <f ca="1">LN((RAND()^(-Results!$E$4))-1)</f>
        <v>0.25475298777993743</v>
      </c>
      <c r="G441" s="6">
        <f ca="1">LN((RAND()^(-Results!$E$4))-1)</f>
        <v>1.7323853255034143</v>
      </c>
      <c r="H441" s="6">
        <f t="shared" ca="1" si="112"/>
        <v>1.5954169578336228</v>
      </c>
      <c r="I441" s="10">
        <f ca="1">SUMPRODUCT(J441:O441,Results!B$12:G$12)+Results!$E$5*H441</f>
        <v>4.4998783662490194</v>
      </c>
      <c r="J441" s="10">
        <f ca="1">SUMPRODUCT($A441:$F441,Results!$B$15:$G$15)</f>
        <v>-1.8683701876764738</v>
      </c>
      <c r="K441" s="10">
        <f ca="1">SUMPRODUCT($A441:$F441,Results!$B$16:$G$16)</f>
        <v>-0.81961016961376887</v>
      </c>
      <c r="L441" s="10">
        <f ca="1">SUMPRODUCT($A441:$F441,Results!$B$17:$G$17)</f>
        <v>1.4587654695250198</v>
      </c>
      <c r="M441" s="10">
        <f ca="1">SUMPRODUCT($A441:$F441,Results!$B$18:$G$18)</f>
        <v>3.4393068750291627</v>
      </c>
      <c r="N441" s="10">
        <f ca="1">SUMPRODUCT($A441:$F441,Results!$B$19:$G$19)</f>
        <v>-6.3627844167564129</v>
      </c>
      <c r="O441" s="10">
        <f ca="1">SUMPRODUCT($A441:$F441,Results!$B$20:$G$20)</f>
        <v>-2.0087445653233584</v>
      </c>
      <c r="P441" s="10" cm="1">
        <f t="array" aca="1" ref="P441" ca="1">SUMPRODUCT(J441:O441,TRANSPOSE(BL$20:BL$25))+$AD$20-$BL$27</f>
        <v>-1.2896833220566652</v>
      </c>
      <c r="Q441" s="10" cm="1">
        <f t="array" aca="1" ref="Q441" ca="1">SUMPRODUCT(J441:O441,TRANSPOSE(ES$20:ES$25))+$AD$20-$ES$27</f>
        <v>-1.1544049288120506</v>
      </c>
      <c r="R441" s="10">
        <f ca="1">I441-Results!$E$5*H441</f>
        <v>-1.8817894650854718</v>
      </c>
      <c r="S441" s="10" cm="1">
        <f t="array" aca="1" ref="S441" ca="1">SUMPRODUCT(J441:O441,TRANSPOSE(AR$28:AR$33))+$AD$20-$AC$26</f>
        <v>7.1198072160301127</v>
      </c>
      <c r="T441" s="10">
        <f ca="1">SUMPRODUCT(J441:O441,Results!K$9:P$9)</f>
        <v>-1.774553706200269</v>
      </c>
      <c r="U441" s="10">
        <f ca="1">SUMPRODUCT(J441:O441,Results!K$9:P$9)+$AD$20-$AC$31</f>
        <v>-1.7894292647114045</v>
      </c>
      <c r="V441" s="10">
        <f t="shared" ca="1" si="131"/>
        <v>5.7895616883056844</v>
      </c>
      <c r="W441" s="10">
        <f t="shared" ca="1" si="126"/>
        <v>5.6542832950610702</v>
      </c>
      <c r="X441" s="10">
        <f t="shared" ca="1" si="127"/>
        <v>6.3816678313344912</v>
      </c>
      <c r="Y441" s="10">
        <f t="shared" ca="1" si="128"/>
        <v>-2.6199288497810933</v>
      </c>
      <c r="Z441" s="10">
        <f t="shared" ca="1" si="129"/>
        <v>4.7765491279527108</v>
      </c>
      <c r="AA441" s="10">
        <f t="shared" ca="1" si="130"/>
        <v>6.2893076309604243</v>
      </c>
    </row>
    <row r="442" spans="1:27">
      <c r="A442" s="6">
        <f ca="1">LN((RAND()^(-Results!$E$4))-1)</f>
        <v>-0.75399070139056534</v>
      </c>
      <c r="B442" s="6">
        <f ca="1">LN((RAND()^(-Results!$E$4))-1)</f>
        <v>-3.619627878143683E-2</v>
      </c>
      <c r="C442" s="6">
        <f ca="1">LN((RAND()^(-Results!$E$4))-1)</f>
        <v>-0.77315131497992029</v>
      </c>
      <c r="D442" s="6">
        <f ca="1">LN((RAND()^(-Results!$E$4))-1)</f>
        <v>1.6480661440238862</v>
      </c>
      <c r="E442" s="6">
        <f ca="1">LN((RAND()^(-Results!$E$4))-1)</f>
        <v>4.0411604262180942</v>
      </c>
      <c r="F442" s="6">
        <f ca="1">LN((RAND()^(-Results!$E$4))-1)</f>
        <v>-0.35411685625463257</v>
      </c>
      <c r="G442" s="6">
        <f ca="1">LN((RAND()^(-Results!$E$4))-1)</f>
        <v>-8.4985184079698559E-2</v>
      </c>
      <c r="H442" s="6">
        <f t="shared" ca="1" si="112"/>
        <v>-0.22195355174949</v>
      </c>
      <c r="I442" s="10">
        <f ca="1">SUMPRODUCT(J442:O442,Results!B$12:G$12)+Results!$E$5*H442</f>
        <v>-75.264700673409891</v>
      </c>
      <c r="J442" s="10">
        <f ca="1">SUMPRODUCT($A442:$F442,Results!$B$15:$G$15)</f>
        <v>-3.0007457004123994</v>
      </c>
      <c r="K442" s="10">
        <f ca="1">SUMPRODUCT($A442:$F442,Results!$B$16:$G$16)</f>
        <v>2.5238681566058059</v>
      </c>
      <c r="L442" s="10">
        <f ca="1">SUMPRODUCT($A442:$F442,Results!$B$17:$G$17)</f>
        <v>-11.219872533857583</v>
      </c>
      <c r="M442" s="10">
        <f ca="1">SUMPRODUCT($A442:$F442,Results!$B$18:$G$18)</f>
        <v>7.6216035551610775</v>
      </c>
      <c r="N442" s="10">
        <f ca="1">SUMPRODUCT($A442:$F442,Results!$B$19:$G$19)</f>
        <v>-23.272376283946898</v>
      </c>
      <c r="O442" s="10">
        <f ca="1">SUMPRODUCT($A442:$F442,Results!$B$20:$G$20)</f>
        <v>4.3756727996956659</v>
      </c>
      <c r="P442" s="10" cm="1">
        <f t="array" aca="1" ref="P442" ca="1">SUMPRODUCT(J442:O442,TRANSPOSE(BL$20:BL$25))+$AD$20-$BL$27</f>
        <v>-72.50854271432928</v>
      </c>
      <c r="Q442" s="10" cm="1">
        <f t="array" aca="1" ref="Q442" ca="1">SUMPRODUCT(J442:O442,TRANSPOSE(ES$20:ES$25))+$AD$20-$ES$27</f>
        <v>-73.084346579885533</v>
      </c>
      <c r="R442" s="10">
        <f ca="1">I442-Results!$E$5*H442</f>
        <v>-74.376886466411932</v>
      </c>
      <c r="S442" s="10" cm="1">
        <f t="array" aca="1" ref="S442" ca="1">SUMPRODUCT(J442:O442,TRANSPOSE(AR$28:AR$33))+$AD$20-$AC$26</f>
        <v>-51.951499066574286</v>
      </c>
      <c r="T442" s="10">
        <f ca="1">SUMPRODUCT(J442:O442,Results!K$9:P$9)</f>
        <v>-73.633688561134136</v>
      </c>
      <c r="U442" s="10">
        <f ca="1">SUMPRODUCT(J442:O442,Results!K$9:P$9)+$AD$20-$AC$31</f>
        <v>-73.648564119645272</v>
      </c>
      <c r="V442" s="10">
        <f t="shared" ca="1" si="131"/>
        <v>-2.7561579590806105</v>
      </c>
      <c r="W442" s="10">
        <f t="shared" ca="1" si="126"/>
        <v>-2.1803540935243575</v>
      </c>
      <c r="X442" s="10">
        <f t="shared" ca="1" si="127"/>
        <v>-0.88781420699795888</v>
      </c>
      <c r="Y442" s="10">
        <f t="shared" ca="1" si="128"/>
        <v>-23.313201606835605</v>
      </c>
      <c r="Z442" s="10">
        <f t="shared" ca="1" si="129"/>
        <v>-74.988029911706192</v>
      </c>
      <c r="AA442" s="10">
        <f t="shared" ca="1" si="130"/>
        <v>-1.6161365537646191</v>
      </c>
    </row>
    <row r="443" spans="1:27">
      <c r="A443" s="6">
        <f ca="1">LN((RAND()^(-Results!$E$4))-1)</f>
        <v>-1.824247654730023</v>
      </c>
      <c r="B443" s="6">
        <f ca="1">LN((RAND()^(-Results!$E$4))-1)</f>
        <v>-0.70387829597734486</v>
      </c>
      <c r="C443" s="6">
        <f ca="1">LN((RAND()^(-Results!$E$4))-1)</f>
        <v>3.2326218614714617</v>
      </c>
      <c r="D443" s="6">
        <f ca="1">LN((RAND()^(-Results!$E$4))-1)</f>
        <v>-0.98010263098933814</v>
      </c>
      <c r="E443" s="6">
        <f ca="1">LN((RAND()^(-Results!$E$4))-1)</f>
        <v>-0.43557655594069306</v>
      </c>
      <c r="F443" s="6">
        <f ca="1">LN((RAND()^(-Results!$E$4))-1)</f>
        <v>-0.57850188465962205</v>
      </c>
      <c r="G443" s="6">
        <f ca="1">LN((RAND()^(-Results!$E$4))-1)</f>
        <v>-1.3547212530639345</v>
      </c>
      <c r="H443" s="6">
        <f t="shared" ca="1" si="112"/>
        <v>-1.491689620733726</v>
      </c>
      <c r="I443" s="10">
        <f ca="1">SUMPRODUCT(J443:O443,Results!B$12:G$12)+Results!$E$5*H443</f>
        <v>46.876704220025772</v>
      </c>
      <c r="J443" s="10">
        <f ca="1">SUMPRODUCT($A443:$F443,Results!$B$15:$G$15)</f>
        <v>-1.1713559002297422</v>
      </c>
      <c r="K443" s="10">
        <f ca="1">SUMPRODUCT($A443:$F443,Results!$B$16:$G$16)</f>
        <v>-4.7018557669886727</v>
      </c>
      <c r="L443" s="10">
        <f ca="1">SUMPRODUCT($A443:$F443,Results!$B$17:$G$17)</f>
        <v>13.295991794064303</v>
      </c>
      <c r="M443" s="10">
        <f ca="1">SUMPRODUCT($A443:$F443,Results!$B$18:$G$18)</f>
        <v>4.1983262597468354</v>
      </c>
      <c r="N443" s="10">
        <f ca="1">SUMPRODUCT($A443:$F443,Results!$B$19:$G$19)</f>
        <v>1.9261534913946714</v>
      </c>
      <c r="O443" s="10">
        <f ca="1">SUMPRODUCT($A443:$F443,Results!$B$20:$G$20)</f>
        <v>-7.7357246759265115</v>
      </c>
      <c r="P443" s="10" cm="1">
        <f t="array" aca="1" ref="P443" ca="1">SUMPRODUCT(J443:O443,TRANSPOSE(BL$20:BL$25))+$AD$20-$BL$27</f>
        <v>53.02032694457489</v>
      </c>
      <c r="Q443" s="10" cm="1">
        <f t="array" aca="1" ref="Q443" ca="1">SUMPRODUCT(J443:O443,TRANSPOSE(ES$20:ES$25))+$AD$20-$ES$27</f>
        <v>52.950584294940825</v>
      </c>
      <c r="R443" s="10">
        <f ca="1">I443-Results!$E$5*H443</f>
        <v>52.843462702960679</v>
      </c>
      <c r="S443" s="10" cm="1">
        <f t="array" aca="1" ref="S443" ca="1">SUMPRODUCT(J443:O443,TRANSPOSE(AR$28:AR$33))+$AD$20-$AC$26</f>
        <v>58.315958619847684</v>
      </c>
      <c r="T443" s="10">
        <f ca="1">SUMPRODUCT(J443:O443,Results!K$9:P$9)</f>
        <v>52.136526365880911</v>
      </c>
      <c r="U443" s="10">
        <f ca="1">SUMPRODUCT(J443:O443,Results!K$9:P$9)+$AD$20-$AC$31</f>
        <v>52.121650807369775</v>
      </c>
      <c r="V443" s="10">
        <f t="shared" ca="1" si="131"/>
        <v>-6.1436227245491182</v>
      </c>
      <c r="W443" s="10">
        <f t="shared" ca="1" si="126"/>
        <v>-6.0738800749150528</v>
      </c>
      <c r="X443" s="10">
        <f t="shared" ca="1" si="127"/>
        <v>-5.9667584829349067</v>
      </c>
      <c r="Y443" s="10">
        <f t="shared" ca="1" si="128"/>
        <v>-11.439254399821913</v>
      </c>
      <c r="Z443" s="10">
        <f t="shared" ca="1" si="129"/>
        <v>47.153374981729463</v>
      </c>
      <c r="AA443" s="10">
        <f t="shared" ca="1" si="130"/>
        <v>-5.2449465873440033</v>
      </c>
    </row>
    <row r="444" spans="1:27">
      <c r="A444" s="6">
        <f ca="1">LN((RAND()^(-Results!$E$4))-1)</f>
        <v>0.54981399182484003</v>
      </c>
      <c r="B444" s="6">
        <f ca="1">LN((RAND()^(-Results!$E$4))-1)</f>
        <v>1.9235532284737356</v>
      </c>
      <c r="C444" s="6">
        <f ca="1">LN((RAND()^(-Results!$E$4))-1)</f>
        <v>0.36966162394667346</v>
      </c>
      <c r="D444" s="6">
        <f ca="1">LN((RAND()^(-Results!$E$4))-1)</f>
        <v>-2.5309639644210775</v>
      </c>
      <c r="E444" s="6">
        <f ca="1">LN((RAND()^(-Results!$E$4))-1)</f>
        <v>1.7418884902358363</v>
      </c>
      <c r="F444" s="6">
        <f ca="1">LN((RAND()^(-Results!$E$4))-1)</f>
        <v>-2.8830459836221149</v>
      </c>
      <c r="G444" s="6">
        <f ca="1">LN((RAND()^(-Results!$E$4))-1)</f>
        <v>-0.59132477478791767</v>
      </c>
      <c r="H444" s="6">
        <f t="shared" ca="1" si="112"/>
        <v>-0.72829314245770904</v>
      </c>
      <c r="I444" s="10">
        <f ca="1">SUMPRODUCT(J444:O444,Results!B$12:G$12)+Results!$E$5*H444</f>
        <v>3.9322327022102161</v>
      </c>
      <c r="J444" s="10">
        <f ca="1">SUMPRODUCT($A444:$F444,Results!$B$15:$G$15)</f>
        <v>-0.51924576939882305</v>
      </c>
      <c r="K444" s="10">
        <f ca="1">SUMPRODUCT($A444:$F444,Results!$B$16:$G$16)</f>
        <v>-3.2316995347093003</v>
      </c>
      <c r="L444" s="10">
        <f ca="1">SUMPRODUCT($A444:$F444,Results!$B$17:$G$17)</f>
        <v>4.9235304310349948</v>
      </c>
      <c r="M444" s="10">
        <f ca="1">SUMPRODUCT($A444:$F444,Results!$B$18:$G$18)</f>
        <v>6.8600896431694078</v>
      </c>
      <c r="N444" s="10">
        <f ca="1">SUMPRODUCT($A444:$F444,Results!$B$19:$G$19)</f>
        <v>-5.7175148462399079</v>
      </c>
      <c r="O444" s="10">
        <f ca="1">SUMPRODUCT($A444:$F444,Results!$B$20:$G$20)</f>
        <v>-1.7318925826288778</v>
      </c>
      <c r="P444" s="10" cm="1">
        <f t="array" aca="1" ref="P444" ca="1">SUMPRODUCT(J444:O444,TRANSPOSE(BL$20:BL$25))+$AD$20-$BL$27</f>
        <v>7.7210090447760225</v>
      </c>
      <c r="Q444" s="10" cm="1">
        <f t="array" aca="1" ref="Q444" ca="1">SUMPRODUCT(J444:O444,TRANSPOSE(ES$20:ES$25))+$AD$20-$ES$27</f>
        <v>6.1395096939607532</v>
      </c>
      <c r="R444" s="10">
        <f ca="1">I444-Results!$E$5*H444</f>
        <v>6.8454052720410523</v>
      </c>
      <c r="S444" s="10" cm="1">
        <f t="array" aca="1" ref="S444" ca="1">SUMPRODUCT(J444:O444,TRANSPOSE(AR$28:AR$33))+$AD$20-$AC$26</f>
        <v>17.607440303499381</v>
      </c>
      <c r="T444" s="10">
        <f ca="1">SUMPRODUCT(J444:O444,Results!K$9:P$9)</f>
        <v>6.1198061261964707</v>
      </c>
      <c r="U444" s="10">
        <f ca="1">SUMPRODUCT(J444:O444,Results!K$9:P$9)+$AD$20-$AC$31</f>
        <v>6.1049305676853356</v>
      </c>
      <c r="V444" s="10">
        <f t="shared" ca="1" si="131"/>
        <v>-3.7887763425658063</v>
      </c>
      <c r="W444" s="10">
        <f t="shared" ca="1" si="126"/>
        <v>-2.207276991750537</v>
      </c>
      <c r="X444" s="10">
        <f t="shared" ca="1" si="127"/>
        <v>-2.9131725698308362</v>
      </c>
      <c r="Y444" s="10">
        <f t="shared" ca="1" si="128"/>
        <v>-13.675207601289165</v>
      </c>
      <c r="Z444" s="10">
        <f t="shared" ca="1" si="129"/>
        <v>4.2089034639139076</v>
      </c>
      <c r="AA444" s="10">
        <f t="shared" ca="1" si="130"/>
        <v>-2.1726978654751194</v>
      </c>
    </row>
    <row r="445" spans="1:27">
      <c r="A445" s="6">
        <f ca="1">LN((RAND()^(-Results!$E$4))-1)</f>
        <v>-0.21548763501931448</v>
      </c>
      <c r="B445" s="6">
        <f ca="1">LN((RAND()^(-Results!$E$4))-1)</f>
        <v>-1.1589234411841041</v>
      </c>
      <c r="C445" s="6">
        <f ca="1">LN((RAND()^(-Results!$E$4))-1)</f>
        <v>-1.8078312210851899</v>
      </c>
      <c r="D445" s="6">
        <f ca="1">LN((RAND()^(-Results!$E$4))-1)</f>
        <v>-0.42996031155962505</v>
      </c>
      <c r="E445" s="6">
        <f ca="1">LN((RAND()^(-Results!$E$4))-1)</f>
        <v>-1.9076499816092161</v>
      </c>
      <c r="F445" s="6">
        <f ca="1">LN((RAND()^(-Results!$E$4))-1)</f>
        <v>-2.5844583476252874</v>
      </c>
      <c r="G445" s="6">
        <f ca="1">LN((RAND()^(-Results!$E$4))-1)</f>
        <v>-0.406299232938864</v>
      </c>
      <c r="H445" s="6">
        <f t="shared" ca="1" si="112"/>
        <v>-0.54326760060865542</v>
      </c>
      <c r="I445" s="10">
        <f ca="1">SUMPRODUCT(J445:O445,Results!B$12:G$12)+Results!$E$5*H445</f>
        <v>24.729425033885615</v>
      </c>
      <c r="J445" s="10">
        <f ca="1">SUMPRODUCT($A445:$F445,Results!$B$15:$G$15)</f>
        <v>-4.5244436189420911</v>
      </c>
      <c r="K445" s="10">
        <f ca="1">SUMPRODUCT($A445:$F445,Results!$B$16:$G$16)</f>
        <v>-7.2627179287472545</v>
      </c>
      <c r="L445" s="10">
        <f ca="1">SUMPRODUCT($A445:$F445,Results!$B$17:$G$17)</f>
        <v>0.50255975416366783</v>
      </c>
      <c r="M445" s="10">
        <f ca="1">SUMPRODUCT($A445:$F445,Results!$B$18:$G$18)</f>
        <v>-1.9333758019201881</v>
      </c>
      <c r="N445" s="10">
        <f ca="1">SUMPRODUCT($A445:$F445,Results!$B$19:$G$19)</f>
        <v>11.278906026189649</v>
      </c>
      <c r="O445" s="10">
        <f ca="1">SUMPRODUCT($A445:$F445,Results!$B$20:$G$20)</f>
        <v>-2.3131466912542242</v>
      </c>
      <c r="P445" s="10" cm="1">
        <f t="array" aca="1" ref="P445" ca="1">SUMPRODUCT(J445:O445,TRANSPOSE(BL$20:BL$25))+$AD$20-$BL$27</f>
        <v>27.959065720479806</v>
      </c>
      <c r="Q445" s="10" cm="1">
        <f t="array" aca="1" ref="Q445" ca="1">SUMPRODUCT(J445:O445,TRANSPOSE(ES$20:ES$25))+$AD$20-$ES$27</f>
        <v>27.180133627499991</v>
      </c>
      <c r="R445" s="10">
        <f ca="1">I445-Results!$E$5*H445</f>
        <v>26.902495436320237</v>
      </c>
      <c r="S445" s="10" cm="1">
        <f t="array" aca="1" ref="S445" ca="1">SUMPRODUCT(J445:O445,TRANSPOSE(AR$28:AR$33))+$AD$20-$AC$26</f>
        <v>33.025510168130609</v>
      </c>
      <c r="T445" s="10">
        <f ca="1">SUMPRODUCT(J445:O445,Results!K$9:P$9)</f>
        <v>27.02279848017843</v>
      </c>
      <c r="U445" s="10">
        <f ca="1">SUMPRODUCT(J445:O445,Results!K$9:P$9)+$AD$20-$AC$31</f>
        <v>27.007922921667294</v>
      </c>
      <c r="V445" s="10">
        <f t="shared" ca="1" si="131"/>
        <v>-3.2296406865941911</v>
      </c>
      <c r="W445" s="10">
        <f t="shared" ca="1" si="126"/>
        <v>-2.450708593614376</v>
      </c>
      <c r="X445" s="10">
        <f t="shared" ca="1" si="127"/>
        <v>-2.1730704024346217</v>
      </c>
      <c r="Y445" s="10">
        <f t="shared" ca="1" si="128"/>
        <v>-8.2960851342449935</v>
      </c>
      <c r="Z445" s="10">
        <f t="shared" ca="1" si="129"/>
        <v>25.006095795589307</v>
      </c>
      <c r="AA445" s="10">
        <f t="shared" ca="1" si="130"/>
        <v>-2.2784978877816791</v>
      </c>
    </row>
    <row r="446" spans="1:27">
      <c r="A446" s="6">
        <f ca="1">LN((RAND()^(-Results!$E$4))-1)</f>
        <v>2.3326980397846393</v>
      </c>
      <c r="B446" s="6">
        <f ca="1">LN((RAND()^(-Results!$E$4))-1)</f>
        <v>1.5456191923005411</v>
      </c>
      <c r="C446" s="6">
        <f ca="1">LN((RAND()^(-Results!$E$4))-1)</f>
        <v>0.14323681182895537</v>
      </c>
      <c r="D446" s="6">
        <f ca="1">LN((RAND()^(-Results!$E$4))-1)</f>
        <v>0.25851959182655809</v>
      </c>
      <c r="E446" s="6">
        <f ca="1">LN((RAND()^(-Results!$E$4))-1)</f>
        <v>1.4746245606638106</v>
      </c>
      <c r="F446" s="6">
        <f ca="1">LN((RAND()^(-Results!$E$4))-1)</f>
        <v>1.2597655480718646</v>
      </c>
      <c r="G446" s="6">
        <f ca="1">LN((RAND()^(-Results!$E$4))-1)</f>
        <v>-3.1180910493186516</v>
      </c>
      <c r="H446" s="6">
        <f t="shared" ca="1" si="112"/>
        <v>-3.255059416988443</v>
      </c>
      <c r="I446" s="10">
        <f ca="1">SUMPRODUCT(J446:O446,Results!B$12:G$12)+Results!$E$5*H446</f>
        <v>-63.459847189713614</v>
      </c>
      <c r="J446" s="10">
        <f ca="1">SUMPRODUCT($A446:$F446,Results!$B$15:$G$15)</f>
        <v>8.9061383792318018</v>
      </c>
      <c r="K446" s="10">
        <f ca="1">SUMPRODUCT($A446:$F446,Results!$B$16:$G$16)</f>
        <v>6.4842001557965396</v>
      </c>
      <c r="L446" s="10">
        <f ca="1">SUMPRODUCT($A446:$F446,Results!$B$17:$G$17)</f>
        <v>-7.2027552918345386</v>
      </c>
      <c r="M446" s="10">
        <f ca="1">SUMPRODUCT($A446:$F446,Results!$B$18:$G$18)</f>
        <v>-2.0067980302988309</v>
      </c>
      <c r="N446" s="10">
        <f ca="1">SUMPRODUCT($A446:$F446,Results!$B$19:$G$19)</f>
        <v>-6.9311664283776313</v>
      </c>
      <c r="O446" s="10">
        <f ca="1">SUMPRODUCT($A446:$F446,Results!$B$20:$G$20)</f>
        <v>5.4456930617427561</v>
      </c>
      <c r="P446" s="10" cm="1">
        <f t="array" aca="1" ref="P446" ca="1">SUMPRODUCT(J446:O446,TRANSPOSE(BL$20:BL$25))+$AD$20-$BL$27</f>
        <v>-51.777110503997889</v>
      </c>
      <c r="Q446" s="10" cm="1">
        <f t="array" aca="1" ref="Q446" ca="1">SUMPRODUCT(J446:O446,TRANSPOSE(ES$20:ES$25))+$AD$20-$ES$27</f>
        <v>-51.402043310306631</v>
      </c>
      <c r="R446" s="10">
        <f ca="1">I446-Results!$E$5*H446</f>
        <v>-50.439609521759841</v>
      </c>
      <c r="S446" s="10" cm="1">
        <f t="array" aca="1" ref="S446" ca="1">SUMPRODUCT(J446:O446,TRANSPOSE(AR$28:AR$33))+$AD$20-$AC$26</f>
        <v>-55.851169397506645</v>
      </c>
      <c r="T446" s="10">
        <f ca="1">SUMPRODUCT(J446:O446,Results!K$9:P$9)</f>
        <v>-50.53567471006113</v>
      </c>
      <c r="U446" s="10">
        <f ca="1">SUMPRODUCT(J446:O446,Results!K$9:P$9)+$AD$20-$AC$31</f>
        <v>-50.550550268572266</v>
      </c>
      <c r="V446" s="10">
        <f t="shared" ca="1" si="131"/>
        <v>-11.682736685715724</v>
      </c>
      <c r="W446" s="10">
        <f t="shared" ca="1" si="126"/>
        <v>-12.057803879406983</v>
      </c>
      <c r="X446" s="10">
        <f t="shared" ca="1" si="127"/>
        <v>-13.020237667953772</v>
      </c>
      <c r="Y446" s="10">
        <f t="shared" ca="1" si="128"/>
        <v>-7.6086777922069686</v>
      </c>
      <c r="Z446" s="10">
        <f t="shared" ca="1" si="129"/>
        <v>-63.183176428009922</v>
      </c>
      <c r="AA446" s="10">
        <f t="shared" ca="1" si="130"/>
        <v>-12.909296921141348</v>
      </c>
    </row>
    <row r="447" spans="1:27">
      <c r="A447" s="6">
        <f ca="1">LN((RAND()^(-Results!$E$4))-1)</f>
        <v>0.20148591778199423</v>
      </c>
      <c r="B447" s="6">
        <f ca="1">LN((RAND()^(-Results!$E$4))-1)</f>
        <v>2.4530204594923188</v>
      </c>
      <c r="C447" s="6">
        <f ca="1">LN((RAND()^(-Results!$E$4))-1)</f>
        <v>-0.39136665843909191</v>
      </c>
      <c r="D447" s="6">
        <f ca="1">LN((RAND()^(-Results!$E$4))-1)</f>
        <v>-1.0425083270053535</v>
      </c>
      <c r="E447" s="6">
        <f ca="1">LN((RAND()^(-Results!$E$4))-1)</f>
        <v>-0.69418023898619041</v>
      </c>
      <c r="F447" s="6">
        <f ca="1">LN((RAND()^(-Results!$E$4))-1)</f>
        <v>0.1415905733974932</v>
      </c>
      <c r="G447" s="6">
        <f ca="1">LN((RAND()^(-Results!$E$4))-1)</f>
        <v>-1.8232812939826646</v>
      </c>
      <c r="H447" s="6">
        <f t="shared" ca="1" si="112"/>
        <v>-1.9602496616524561</v>
      </c>
      <c r="I447" s="10">
        <f ca="1">SUMPRODUCT(J447:O447,Results!B$12:G$12)+Results!$E$5*H447</f>
        <v>12.824032883062367</v>
      </c>
      <c r="J447" s="10">
        <f ca="1">SUMPRODUCT($A447:$F447,Results!$B$15:$G$15)</f>
        <v>-3.5045837664462738E-2</v>
      </c>
      <c r="K447" s="10">
        <f ca="1">SUMPRODUCT($A447:$F447,Results!$B$16:$G$16)</f>
        <v>3.3634987123953617</v>
      </c>
      <c r="L447" s="10">
        <f ca="1">SUMPRODUCT($A447:$F447,Results!$B$17:$G$17)</f>
        <v>4.2948240267510496</v>
      </c>
      <c r="M447" s="10">
        <f ca="1">SUMPRODUCT($A447:$F447,Results!$B$18:$G$18)</f>
        <v>-1.8454834335419255</v>
      </c>
      <c r="N447" s="10">
        <f ca="1">SUMPRODUCT($A447:$F447,Results!$B$19:$G$19)</f>
        <v>5.3719045666754193</v>
      </c>
      <c r="O447" s="10">
        <f ca="1">SUMPRODUCT($A447:$F447,Results!$B$20:$G$20)</f>
        <v>2.0152120100973052</v>
      </c>
      <c r="P447" s="10" cm="1">
        <f t="array" aca="1" ref="P447" ca="1">SUMPRODUCT(J447:O447,TRANSPOSE(BL$20:BL$25))+$AD$20-$BL$27</f>
        <v>20.544033290552228</v>
      </c>
      <c r="Q447" s="10" cm="1">
        <f t="array" aca="1" ref="Q447" ca="1">SUMPRODUCT(J447:O447,TRANSPOSE(ES$20:ES$25))+$AD$20-$ES$27</f>
        <v>20.041524214840237</v>
      </c>
      <c r="R447" s="10">
        <f ca="1">I447-Results!$E$5*H447</f>
        <v>20.665031529672191</v>
      </c>
      <c r="S447" s="10" cm="1">
        <f t="array" aca="1" ref="S447" ca="1">SUMPRODUCT(J447:O447,TRANSPOSE(AR$28:AR$33))+$AD$20-$AC$26</f>
        <v>3.0096712301695998</v>
      </c>
      <c r="T447" s="10">
        <f ca="1">SUMPRODUCT(J447:O447,Results!K$9:P$9)</f>
        <v>20.29807324061715</v>
      </c>
      <c r="U447" s="10">
        <f ca="1">SUMPRODUCT(J447:O447,Results!K$9:P$9)+$AD$20-$AC$31</f>
        <v>20.283197682106014</v>
      </c>
      <c r="V447" s="10">
        <f t="shared" ca="1" si="131"/>
        <v>-7.7200004074898612</v>
      </c>
      <c r="W447" s="10">
        <f t="shared" ca="1" si="126"/>
        <v>-7.2174913317778699</v>
      </c>
      <c r="X447" s="10">
        <f t="shared" ca="1" si="127"/>
        <v>-7.8409986466098243</v>
      </c>
      <c r="Y447" s="10">
        <f t="shared" ca="1" si="128"/>
        <v>9.8143616528927673</v>
      </c>
      <c r="Z447" s="10">
        <f t="shared" ca="1" si="129"/>
        <v>13.100703644766059</v>
      </c>
      <c r="AA447" s="10">
        <f t="shared" ca="1" si="130"/>
        <v>-7.4591647990436467</v>
      </c>
    </row>
    <row r="448" spans="1:27">
      <c r="A448" s="6">
        <f ca="1">LN((RAND()^(-Results!$E$4))-1)</f>
        <v>0.97254732499202712</v>
      </c>
      <c r="B448" s="6">
        <f ca="1">LN((RAND()^(-Results!$E$4))-1)</f>
        <v>-3.3272349322073902</v>
      </c>
      <c r="C448" s="6">
        <f ca="1">LN((RAND()^(-Results!$E$4))-1)</f>
        <v>-3.0111494855124619</v>
      </c>
      <c r="D448" s="6">
        <f ca="1">LN((RAND()^(-Results!$E$4))-1)</f>
        <v>3.1558214181848019</v>
      </c>
      <c r="E448" s="6">
        <f ca="1">LN((RAND()^(-Results!$E$4))-1)</f>
        <v>-1.4235896632630245</v>
      </c>
      <c r="F448" s="6">
        <f ca="1">LN((RAND()^(-Results!$E$4))-1)</f>
        <v>0.43871646679844367</v>
      </c>
      <c r="G448" s="6">
        <f ca="1">LN((RAND()^(-Results!$E$4))-1)</f>
        <v>6.2465294008069145</v>
      </c>
      <c r="H448" s="6">
        <f t="shared" ca="1" si="112"/>
        <v>6.1095610331371235</v>
      </c>
      <c r="I448" s="10">
        <f ca="1">SUMPRODUCT(J448:O448,Results!B$12:G$12)+Results!$E$5*H448</f>
        <v>-24.813411680441025</v>
      </c>
      <c r="J448" s="10">
        <f ca="1">SUMPRODUCT($A448:$F448,Results!$B$15:$G$15)</f>
        <v>0.90635603777010898</v>
      </c>
      <c r="K448" s="10">
        <f ca="1">SUMPRODUCT($A448:$F448,Results!$B$16:$G$16)</f>
        <v>-1.4702629114372947</v>
      </c>
      <c r="L448" s="10">
        <f ca="1">SUMPRODUCT($A448:$F448,Results!$B$17:$G$17)</f>
        <v>-16.716345392851906</v>
      </c>
      <c r="M448" s="10">
        <f ca="1">SUMPRODUCT($A448:$F448,Results!$B$18:$G$18)</f>
        <v>-8.0704433621016491</v>
      </c>
      <c r="N448" s="10">
        <f ca="1">SUMPRODUCT($A448:$F448,Results!$B$19:$G$19)</f>
        <v>5.016532125792617</v>
      </c>
      <c r="O448" s="10">
        <f ca="1">SUMPRODUCT($A448:$F448,Results!$B$20:$G$20)</f>
        <v>4.0942406003058958</v>
      </c>
      <c r="P448" s="10" cm="1">
        <f t="array" aca="1" ref="P448" ca="1">SUMPRODUCT(J448:O448,TRANSPOSE(BL$20:BL$25))+$AD$20-$BL$27</f>
        <v>-49.339744970894458</v>
      </c>
      <c r="Q448" s="10" cm="1">
        <f t="array" aca="1" ref="Q448" ca="1">SUMPRODUCT(J448:O448,TRANSPOSE(ES$20:ES$25))+$AD$20-$ES$27</f>
        <v>-48.362214737344246</v>
      </c>
      <c r="R448" s="10">
        <f ca="1">I448-Results!$E$5*H448</f>
        <v>-49.251655812989519</v>
      </c>
      <c r="S448" s="10" cm="1">
        <f t="array" aca="1" ref="S448" ca="1">SUMPRODUCT(J448:O448,TRANSPOSE(AR$28:AR$33))+$AD$20-$AC$26</f>
        <v>-41.54785096519268</v>
      </c>
      <c r="T448" s="10">
        <f ca="1">SUMPRODUCT(J448:O448,Results!K$9:P$9)</f>
        <v>-47.984311600303904</v>
      </c>
      <c r="U448" s="10">
        <f ca="1">SUMPRODUCT(J448:O448,Results!K$9:P$9)+$AD$20-$AC$31</f>
        <v>-47.99918715881504</v>
      </c>
      <c r="V448" s="10">
        <f t="shared" ca="1" si="131"/>
        <v>24.526333290453433</v>
      </c>
      <c r="W448" s="10">
        <f t="shared" ca="1" si="126"/>
        <v>23.548803056903221</v>
      </c>
      <c r="X448" s="10">
        <f t="shared" ca="1" si="127"/>
        <v>24.438244132548494</v>
      </c>
      <c r="Y448" s="10">
        <f t="shared" ca="1" si="128"/>
        <v>16.734439284751655</v>
      </c>
      <c r="Z448" s="10">
        <f t="shared" ca="1" si="129"/>
        <v>-24.536740918737333</v>
      </c>
      <c r="AA448" s="10">
        <f t="shared" ca="1" si="130"/>
        <v>23.185775478374016</v>
      </c>
    </row>
    <row r="449" spans="1:27">
      <c r="A449" s="6">
        <f ca="1">LN((RAND()^(-Results!$E$4))-1)</f>
        <v>-0.1784596548578167</v>
      </c>
      <c r="B449" s="6">
        <f ca="1">LN((RAND()^(-Results!$E$4))-1)</f>
        <v>-0.23193226942335593</v>
      </c>
      <c r="C449" s="6">
        <f ca="1">LN((RAND()^(-Results!$E$4))-1)</f>
        <v>0.99390355935821484</v>
      </c>
      <c r="D449" s="6">
        <f ca="1">LN((RAND()^(-Results!$E$4))-1)</f>
        <v>0.38352849589304416</v>
      </c>
      <c r="E449" s="6">
        <f ca="1">LN((RAND()^(-Results!$E$4))-1)</f>
        <v>0.9209724825611908</v>
      </c>
      <c r="F449" s="6">
        <f ca="1">LN((RAND()^(-Results!$E$4))-1)</f>
        <v>3.0455461229894931</v>
      </c>
      <c r="G449" s="6">
        <f ca="1">LN((RAND()^(-Results!$E$4))-1)</f>
        <v>2.5987944465802784</v>
      </c>
      <c r="H449" s="6">
        <f t="shared" ca="1" si="112"/>
        <v>2.4618260789104869</v>
      </c>
      <c r="I449" s="10">
        <f ca="1">SUMPRODUCT(J449:O449,Results!B$12:G$12)+Results!$E$5*H449</f>
        <v>0.67627191131056463</v>
      </c>
      <c r="J449" s="10">
        <f ca="1">SUMPRODUCT($A449:$F449,Results!$B$15:$G$15)</f>
        <v>0.44632522172822187</v>
      </c>
      <c r="K449" s="10">
        <f ca="1">SUMPRODUCT($A449:$F449,Results!$B$16:$G$16)</f>
        <v>5.1656577341764631</v>
      </c>
      <c r="L449" s="10">
        <f ca="1">SUMPRODUCT($A449:$F449,Results!$B$17:$G$17)</f>
        <v>8.9952311952159136E-2</v>
      </c>
      <c r="M449" s="10">
        <f ca="1">SUMPRODUCT($A449:$F449,Results!$B$18:$G$18)</f>
        <v>1.2098795668824609</v>
      </c>
      <c r="N449" s="10">
        <f ca="1">SUMPRODUCT($A449:$F449,Results!$B$19:$G$19)</f>
        <v>-6.7858527807815374</v>
      </c>
      <c r="O449" s="10">
        <f ca="1">SUMPRODUCT($A449:$F449,Results!$B$20:$G$20)</f>
        <v>0.43423285475597029</v>
      </c>
      <c r="P449" s="10" cm="1">
        <f t="array" aca="1" ref="P449" ca="1">SUMPRODUCT(J449:O449,TRANSPOSE(BL$20:BL$25))+$AD$20-$BL$27</f>
        <v>-10.85254870645282</v>
      </c>
      <c r="Q449" s="10" cm="1">
        <f t="array" aca="1" ref="Q449" ca="1">SUMPRODUCT(J449:O449,TRANSPOSE(ES$20:ES$25))+$AD$20-$ES$27</f>
        <v>-9.5053847891445038</v>
      </c>
      <c r="R449" s="10">
        <f ca="1">I449-Results!$E$5*H449</f>
        <v>-9.1710324043313829</v>
      </c>
      <c r="S449" s="10" cm="1">
        <f t="array" aca="1" ref="S449" ca="1">SUMPRODUCT(J449:O449,TRANSPOSE(AR$28:AR$33))+$AD$20-$AC$26</f>
        <v>-14.693180816746132</v>
      </c>
      <c r="T449" s="10">
        <f ca="1">SUMPRODUCT(J449:O449,Results!K$9:P$9)</f>
        <v>-9.006957807672098</v>
      </c>
      <c r="U449" s="10">
        <f ca="1">SUMPRODUCT(J449:O449,Results!K$9:P$9)+$AD$20-$AC$31</f>
        <v>-9.0218333661832339</v>
      </c>
      <c r="V449" s="10">
        <f t="shared" ca="1" si="131"/>
        <v>11.528820617763385</v>
      </c>
      <c r="W449" s="10">
        <f t="shared" ca="1" si="126"/>
        <v>10.181656700455068</v>
      </c>
      <c r="X449" s="10">
        <f t="shared" ca="1" si="127"/>
        <v>9.8473043156419475</v>
      </c>
      <c r="Y449" s="10">
        <f t="shared" ca="1" si="128"/>
        <v>15.369452728056697</v>
      </c>
      <c r="Z449" s="10">
        <f t="shared" ca="1" si="129"/>
        <v>0.95294267301425606</v>
      </c>
      <c r="AA449" s="10">
        <f t="shared" ca="1" si="130"/>
        <v>9.6981052774937986</v>
      </c>
    </row>
    <row r="450" spans="1:27">
      <c r="A450" s="6">
        <f ca="1">LN((RAND()^(-Results!$E$4))-1)</f>
        <v>-3.3374390630898874</v>
      </c>
      <c r="B450" s="6">
        <f ca="1">LN((RAND()^(-Results!$E$4))-1)</f>
        <v>-1.9221556101555319</v>
      </c>
      <c r="C450" s="6">
        <f ca="1">LN((RAND()^(-Results!$E$4))-1)</f>
        <v>-0.38487035542454812</v>
      </c>
      <c r="D450" s="6">
        <f ca="1">LN((RAND()^(-Results!$E$4))-1)</f>
        <v>1.0761095845369717</v>
      </c>
      <c r="E450" s="6">
        <f ca="1">LN((RAND()^(-Results!$E$4))-1)</f>
        <v>-0.84927287346726521</v>
      </c>
      <c r="F450" s="6">
        <f ca="1">LN((RAND()^(-Results!$E$4))-1)</f>
        <v>-1.26277551257077</v>
      </c>
      <c r="G450" s="6">
        <f ca="1">LN((RAND()^(-Results!$E$4))-1)</f>
        <v>-1.3469976663617114</v>
      </c>
      <c r="H450" s="6">
        <f t="shared" ca="1" si="112"/>
        <v>-1.4839660340315028</v>
      </c>
      <c r="I450" s="10">
        <f ca="1">SUMPRODUCT(J450:O450,Results!B$12:G$12)+Results!$E$5*H450</f>
        <v>26.078141595711298</v>
      </c>
      <c r="J450" s="10">
        <f ca="1">SUMPRODUCT($A450:$F450,Results!$B$15:$G$15)</f>
        <v>-10.878641449051408</v>
      </c>
      <c r="K450" s="10">
        <f ca="1">SUMPRODUCT($A450:$F450,Results!$B$16:$G$16)</f>
        <v>-5.8376198449122398</v>
      </c>
      <c r="L450" s="10">
        <f ca="1">SUMPRODUCT($A450:$F450,Results!$B$17:$G$17)</f>
        <v>3.7152582061951556</v>
      </c>
      <c r="M450" s="10">
        <f ca="1">SUMPRODUCT($A450:$F450,Results!$B$18:$G$18)</f>
        <v>2.9117917163087466</v>
      </c>
      <c r="N450" s="10">
        <f ca="1">SUMPRODUCT($A450:$F450,Results!$B$19:$G$19)</f>
        <v>2.0505795101390496</v>
      </c>
      <c r="O450" s="10">
        <f ca="1">SUMPRODUCT($A450:$F450,Results!$B$20:$G$20)</f>
        <v>-4.0270469084503224</v>
      </c>
      <c r="P450" s="10" cm="1">
        <f t="array" aca="1" ref="P450" ca="1">SUMPRODUCT(J450:O450,TRANSPOSE(BL$20:BL$25))+$AD$20-$BL$27</f>
        <v>34.373965406491003</v>
      </c>
      <c r="Q450" s="10" cm="1">
        <f t="array" aca="1" ref="Q450" ca="1">SUMPRODUCT(J450:O450,TRANSPOSE(ES$20:ES$25))+$AD$20-$ES$27</f>
        <v>33.843409385035024</v>
      </c>
      <c r="R450" s="10">
        <f ca="1">I450-Results!$E$5*H450</f>
        <v>32.014005731837308</v>
      </c>
      <c r="S450" s="10" cm="1">
        <f t="array" aca="1" ref="S450" ca="1">SUMPRODUCT(J450:O450,TRANSPOSE(AR$28:AR$33))+$AD$20-$AC$26</f>
        <v>42.777649501006799</v>
      </c>
      <c r="T450" s="10">
        <f ca="1">SUMPRODUCT(J450:O450,Results!K$9:P$9)</f>
        <v>32.50138580828277</v>
      </c>
      <c r="U450" s="10">
        <f ca="1">SUMPRODUCT(J450:O450,Results!K$9:P$9)+$AD$20-$AC$31</f>
        <v>32.486510249771634</v>
      </c>
      <c r="V450" s="10">
        <f t="shared" ca="1" si="131"/>
        <v>-8.2958238107797051</v>
      </c>
      <c r="W450" s="10">
        <f t="shared" ca="1" si="126"/>
        <v>-7.7652677893237261</v>
      </c>
      <c r="X450" s="10">
        <f t="shared" ca="1" si="127"/>
        <v>-5.9358641361260105</v>
      </c>
      <c r="Y450" s="10">
        <f t="shared" ca="1" si="128"/>
        <v>-16.699507905295501</v>
      </c>
      <c r="Z450" s="10">
        <f t="shared" ca="1" si="129"/>
        <v>26.354812357414989</v>
      </c>
      <c r="AA450" s="10">
        <f t="shared" ca="1" si="130"/>
        <v>-6.408368654060336</v>
      </c>
    </row>
    <row r="451" spans="1:27">
      <c r="A451" s="6">
        <f ca="1">LN((RAND()^(-Results!$E$4))-1)</f>
        <v>-4.3938046115947236</v>
      </c>
      <c r="B451" s="6">
        <f ca="1">LN((RAND()^(-Results!$E$4))-1)</f>
        <v>0.29907233683142748</v>
      </c>
      <c r="C451" s="6">
        <f ca="1">LN((RAND()^(-Results!$E$4))-1)</f>
        <v>-0.57374799695750289</v>
      </c>
      <c r="D451" s="6">
        <f ca="1">LN((RAND()^(-Results!$E$4))-1)</f>
        <v>0.26420722342292319</v>
      </c>
      <c r="E451" s="6">
        <f ca="1">LN((RAND()^(-Results!$E$4))-1)</f>
        <v>-3.7802506508548666</v>
      </c>
      <c r="F451" s="6">
        <f ca="1">LN((RAND()^(-Results!$E$4))-1)</f>
        <v>1.3956427175364823</v>
      </c>
      <c r="G451" s="6">
        <f ca="1">LN((RAND()^(-Results!$E$4))-1)</f>
        <v>0.93690195286084776</v>
      </c>
      <c r="H451" s="6">
        <f t="shared" ca="1" si="112"/>
        <v>0.79993358519105628</v>
      </c>
      <c r="I451" s="10">
        <f ca="1">SUMPRODUCT(J451:O451,Results!B$12:G$12)+Results!$E$5*H451</f>
        <v>100.88151169879117</v>
      </c>
      <c r="J451" s="10">
        <f ca="1">SUMPRODUCT($A451:$F451,Results!$B$15:$G$15)</f>
        <v>-14.463900548551559</v>
      </c>
      <c r="K451" s="10">
        <f ca="1">SUMPRODUCT($A451:$F451,Results!$B$16:$G$16)</f>
        <v>0.1844237956355661</v>
      </c>
      <c r="L451" s="10">
        <f ca="1">SUMPRODUCT($A451:$F451,Results!$B$17:$G$17)</f>
        <v>14.393115955141546</v>
      </c>
      <c r="M451" s="10">
        <f ca="1">SUMPRODUCT($A451:$F451,Results!$B$18:$G$18)</f>
        <v>-2.9334939991564544</v>
      </c>
      <c r="N451" s="10">
        <f ca="1">SUMPRODUCT($A451:$F451,Results!$B$19:$G$19)</f>
        <v>17.616569381792129</v>
      </c>
      <c r="O451" s="10">
        <f ca="1">SUMPRODUCT($A451:$F451,Results!$B$20:$G$20)</f>
        <v>-3.3487056535974311</v>
      </c>
      <c r="P451" s="10" cm="1">
        <f t="array" aca="1" ref="P451" ca="1">SUMPRODUCT(J451:O451,TRANSPOSE(BL$20:BL$25))+$AD$20-$BL$27</f>
        <v>98.888286616182143</v>
      </c>
      <c r="Q451" s="10" cm="1">
        <f t="array" aca="1" ref="Q451" ca="1">SUMPRODUCT(J451:O451,TRANSPOSE(ES$20:ES$25))+$AD$20-$ES$27</f>
        <v>98.915403296667748</v>
      </c>
      <c r="R451" s="10">
        <f ca="1">I451-Results!$E$5*H451</f>
        <v>97.681777358026949</v>
      </c>
      <c r="S451" s="10" cm="1">
        <f t="array" aca="1" ref="S451" ca="1">SUMPRODUCT(J451:O451,TRANSPOSE(AR$28:AR$33))+$AD$20-$AC$26</f>
        <v>69.994268907228985</v>
      </c>
      <c r="T451" s="10">
        <f ca="1">SUMPRODUCT(J451:O451,Results!K$9:P$9)</f>
        <v>97.895914551243862</v>
      </c>
      <c r="U451" s="10">
        <f ca="1">SUMPRODUCT(J451:O451,Results!K$9:P$9)+$AD$20-$AC$31</f>
        <v>97.881038992732726</v>
      </c>
      <c r="V451" s="10">
        <f t="shared" ca="1" si="131"/>
        <v>1.9932250826090296</v>
      </c>
      <c r="W451" s="10">
        <f t="shared" ref="W451:W514" ca="1" si="132">I451-Q451</f>
        <v>1.9661084021234245</v>
      </c>
      <c r="X451" s="10">
        <f t="shared" ref="X451:X514" ca="1" si="133">I451-R451</f>
        <v>3.1997343407642234</v>
      </c>
      <c r="Y451" s="10">
        <f t="shared" ref="Y451:Y514" ca="1" si="134">I451-S451</f>
        <v>30.887242791562187</v>
      </c>
      <c r="Z451" s="10">
        <f t="shared" ref="Z451:Z514" ca="1" si="135">I451-$AD$20</f>
        <v>101.15818246049487</v>
      </c>
      <c r="AA451" s="10">
        <f t="shared" ref="AA451:AA514" ca="1" si="136">I451-U451</f>
        <v>3.0004727060584457</v>
      </c>
    </row>
    <row r="452" spans="1:27">
      <c r="A452" s="6">
        <f ca="1">LN((RAND()^(-Results!$E$4))-1)</f>
        <v>-3.412930691986964</v>
      </c>
      <c r="B452" s="6">
        <f ca="1">LN((RAND()^(-Results!$E$4))-1)</f>
        <v>0.30897809213204525</v>
      </c>
      <c r="C452" s="6">
        <f ca="1">LN((RAND()^(-Results!$E$4))-1)</f>
        <v>1.6005808644415449</v>
      </c>
      <c r="D452" s="6">
        <f ca="1">LN((RAND()^(-Results!$E$4))-1)</f>
        <v>4.2107528082190901</v>
      </c>
      <c r="E452" s="6">
        <f ca="1">LN((RAND()^(-Results!$E$4))-1)</f>
        <v>-1.5650675503562921</v>
      </c>
      <c r="F452" s="6">
        <f ca="1">LN((RAND()^(-Results!$E$4))-1)</f>
        <v>2.8335505811042463</v>
      </c>
      <c r="G452" s="6">
        <f ca="1">LN((RAND()^(-Results!$E$4))-1)</f>
        <v>-1.4892700232721285</v>
      </c>
      <c r="H452" s="6">
        <f t="shared" ca="1" si="112"/>
        <v>-1.62623839094192</v>
      </c>
      <c r="I452" s="10">
        <f ca="1">SUMPRODUCT(J452:O452,Results!B$12:G$12)+Results!$E$5*H452</f>
        <v>-4.7630095104898471</v>
      </c>
      <c r="J452" s="10">
        <f ca="1">SUMPRODUCT($A452:$F452,Results!$B$15:$G$15)</f>
        <v>4.4626906329114036E-2</v>
      </c>
      <c r="K452" s="10">
        <f ca="1">SUMPRODUCT($A452:$F452,Results!$B$16:$G$16)</f>
        <v>7.4713474220412275</v>
      </c>
      <c r="L452" s="10">
        <f ca="1">SUMPRODUCT($A452:$F452,Results!$B$17:$G$17)</f>
        <v>0.53162429898231744</v>
      </c>
      <c r="M452" s="10">
        <f ca="1">SUMPRODUCT($A452:$F452,Results!$B$18:$G$18)</f>
        <v>-6.5073417832412677</v>
      </c>
      <c r="N452" s="10">
        <f ca="1">SUMPRODUCT($A452:$F452,Results!$B$19:$G$19)</f>
        <v>3.0347966897810852</v>
      </c>
      <c r="O452" s="10">
        <f ca="1">SUMPRODUCT($A452:$F452,Results!$B$20:$G$20)</f>
        <v>3.6100309937985382</v>
      </c>
      <c r="P452" s="10" cm="1">
        <f t="array" aca="1" ref="P452" ca="1">SUMPRODUCT(J452:O452,TRANSPOSE(BL$20:BL$25))+$AD$20-$BL$27</f>
        <v>3.45564389632082</v>
      </c>
      <c r="Q452" s="10" cm="1">
        <f t="array" aca="1" ref="Q452" ca="1">SUMPRODUCT(J452:O452,TRANSPOSE(ES$20:ES$25))+$AD$20-$ES$27</f>
        <v>3.9500850080376111</v>
      </c>
      <c r="R452" s="10">
        <f ca="1">I452-Results!$E$5*H452</f>
        <v>1.741944053277833</v>
      </c>
      <c r="S452" s="10" cm="1">
        <f t="array" aca="1" ref="S452" ca="1">SUMPRODUCT(J452:O452,TRANSPOSE(AR$28:AR$33))+$AD$20-$AC$26</f>
        <v>-19.521328337974268</v>
      </c>
      <c r="T452" s="10">
        <f ca="1">SUMPRODUCT(J452:O452,Results!K$9:P$9)</f>
        <v>2.2617482063985328</v>
      </c>
      <c r="U452" s="10">
        <f ca="1">SUMPRODUCT(J452:O452,Results!K$9:P$9)+$AD$20-$AC$31</f>
        <v>2.2468726478873973</v>
      </c>
      <c r="V452" s="10">
        <f t="shared" ca="1" si="131"/>
        <v>-8.2186534068106667</v>
      </c>
      <c r="W452" s="10">
        <f t="shared" ca="1" si="132"/>
        <v>-8.7130945185274591</v>
      </c>
      <c r="X452" s="10">
        <f t="shared" ca="1" si="133"/>
        <v>-6.5049535637676801</v>
      </c>
      <c r="Y452" s="10">
        <f t="shared" ca="1" si="134"/>
        <v>14.75831882748442</v>
      </c>
      <c r="Z452" s="10">
        <f t="shared" ca="1" si="135"/>
        <v>-4.4863387487861557</v>
      </c>
      <c r="AA452" s="10">
        <f t="shared" ca="1" si="136"/>
        <v>-7.0098821583772448</v>
      </c>
    </row>
    <row r="453" spans="1:27">
      <c r="A453" s="6">
        <f ca="1">LN((RAND()^(-Results!$E$4))-1)</f>
        <v>-1.3212787059114552</v>
      </c>
      <c r="B453" s="6">
        <f ca="1">LN((RAND()^(-Results!$E$4))-1)</f>
        <v>1.9002265737062347</v>
      </c>
      <c r="C453" s="6">
        <f ca="1">LN((RAND()^(-Results!$E$4))-1)</f>
        <v>-0.22256376716406429</v>
      </c>
      <c r="D453" s="6">
        <f ca="1">LN((RAND()^(-Results!$E$4))-1)</f>
        <v>-1.6469968609718937</v>
      </c>
      <c r="E453" s="6">
        <f ca="1">LN((RAND()^(-Results!$E$4))-1)</f>
        <v>0.33531880641355893</v>
      </c>
      <c r="F453" s="6">
        <f ca="1">LN((RAND()^(-Results!$E$4))-1)</f>
        <v>2.4883599669576859</v>
      </c>
      <c r="G453" s="6">
        <f ca="1">LN((RAND()^(-Results!$E$4))-1)</f>
        <v>-1.005802125073042</v>
      </c>
      <c r="H453" s="6">
        <f t="shared" ca="1" si="112"/>
        <v>-1.1427704927428335</v>
      </c>
      <c r="I453" s="10">
        <f ca="1">SUMPRODUCT(J453:O453,Results!B$12:G$12)+Results!$E$5*H453</f>
        <v>33.961274080808153</v>
      </c>
      <c r="J453" s="10">
        <f ca="1">SUMPRODUCT($A453:$F453,Results!$B$15:$G$15)</f>
        <v>-8.1298154598906418</v>
      </c>
      <c r="K453" s="10">
        <f ca="1">SUMPRODUCT($A453:$F453,Results!$B$16:$G$16)</f>
        <v>5.5002092858464646</v>
      </c>
      <c r="L453" s="10">
        <f ca="1">SUMPRODUCT($A453:$F453,Results!$B$17:$G$17)</f>
        <v>8.6072295998630981</v>
      </c>
      <c r="M453" s="10">
        <f ca="1">SUMPRODUCT($A453:$F453,Results!$B$18:$G$18)</f>
        <v>3.7494637078292392</v>
      </c>
      <c r="N453" s="10">
        <f ca="1">SUMPRODUCT($A453:$F453,Results!$B$19:$G$19)</f>
        <v>-1.9314789051763908</v>
      </c>
      <c r="O453" s="10">
        <f ca="1">SUMPRODUCT($A453:$F453,Results!$B$20:$G$20)</f>
        <v>-0.26594997088447758</v>
      </c>
      <c r="P453" s="10" cm="1">
        <f t="array" aca="1" ref="P453" ca="1">SUMPRODUCT(J453:O453,TRANSPOSE(BL$20:BL$25))+$AD$20-$BL$27</f>
        <v>37.4658179835019</v>
      </c>
      <c r="Q453" s="10" cm="1">
        <f t="array" aca="1" ref="Q453" ca="1">SUMPRODUCT(J453:O453,TRANSPOSE(ES$20:ES$25))+$AD$20-$ES$27</f>
        <v>37.928017519639845</v>
      </c>
      <c r="R453" s="10">
        <f ca="1">I453-Results!$E$5*H453</f>
        <v>38.532356051779487</v>
      </c>
      <c r="S453" s="10" cm="1">
        <f t="array" aca="1" ref="S453" ca="1">SUMPRODUCT(J453:O453,TRANSPOSE(AR$28:AR$33))+$AD$20-$AC$26</f>
        <v>19.951807569280099</v>
      </c>
      <c r="T453" s="10">
        <f ca="1">SUMPRODUCT(J453:O453,Results!K$9:P$9)</f>
        <v>38.444734139854575</v>
      </c>
      <c r="U453" s="10">
        <f ca="1">SUMPRODUCT(J453:O453,Results!K$9:P$9)+$AD$20-$AC$31</f>
        <v>38.429858581343439</v>
      </c>
      <c r="V453" s="10">
        <f t="shared" ca="1" si="131"/>
        <v>-3.5045439026937473</v>
      </c>
      <c r="W453" s="10">
        <f t="shared" ca="1" si="132"/>
        <v>-3.966743438831692</v>
      </c>
      <c r="X453" s="10">
        <f t="shared" ca="1" si="133"/>
        <v>-4.5710819709713348</v>
      </c>
      <c r="Y453" s="10">
        <f t="shared" ca="1" si="134"/>
        <v>14.009466511528053</v>
      </c>
      <c r="Z453" s="10">
        <f t="shared" ca="1" si="135"/>
        <v>34.237944842511844</v>
      </c>
      <c r="AA453" s="10">
        <f t="shared" ca="1" si="136"/>
        <v>-4.468584500535286</v>
      </c>
    </row>
    <row r="454" spans="1:27">
      <c r="A454" s="6">
        <f ca="1">LN((RAND()^(-Results!$E$4))-1)</f>
        <v>-0.64756770572264699</v>
      </c>
      <c r="B454" s="6">
        <f ca="1">LN((RAND()^(-Results!$E$4))-1)</f>
        <v>-0.27558323508485044</v>
      </c>
      <c r="C454" s="6">
        <f ca="1">LN((RAND()^(-Results!$E$4))-1)</f>
        <v>-0.27780900575600748</v>
      </c>
      <c r="D454" s="6">
        <f ca="1">LN((RAND()^(-Results!$E$4))-1)</f>
        <v>-0.21850263871424483</v>
      </c>
      <c r="E454" s="6">
        <f ca="1">LN((RAND()^(-Results!$E$4))-1)</f>
        <v>-1.2049113706716503</v>
      </c>
      <c r="F454" s="6">
        <f ca="1">LN((RAND()^(-Results!$E$4))-1)</f>
        <v>2.1946233465516074</v>
      </c>
      <c r="G454" s="6">
        <f ca="1">LN((RAND()^(-Results!$E$4))-1)</f>
        <v>0.50324549728111834</v>
      </c>
      <c r="H454" s="6">
        <f t="shared" ca="1" si="112"/>
        <v>0.36627712961132691</v>
      </c>
      <c r="I454" s="10">
        <f ca="1">SUMPRODUCT(J454:O454,Results!B$12:G$12)+Results!$E$5*H454</f>
        <v>30.863496326433971</v>
      </c>
      <c r="J454" s="10">
        <f ca="1">SUMPRODUCT($A454:$F454,Results!$B$15:$G$15)</f>
        <v>-3.83661198282861</v>
      </c>
      <c r="K454" s="10">
        <f ca="1">SUMPRODUCT($A454:$F454,Results!$B$16:$G$16)</f>
        <v>2.2996376906186811</v>
      </c>
      <c r="L454" s="10">
        <f ca="1">SUMPRODUCT($A454:$F454,Results!$B$17:$G$17)</f>
        <v>3.8597652174730914</v>
      </c>
      <c r="M454" s="10">
        <f ca="1">SUMPRODUCT($A454:$F454,Results!$B$18:$G$18)</f>
        <v>-1.6980791279171976</v>
      </c>
      <c r="N454" s="10">
        <f ca="1">SUMPRODUCT($A454:$F454,Results!$B$19:$G$19)</f>
        <v>5.295054822427975</v>
      </c>
      <c r="O454" s="10">
        <f ca="1">SUMPRODUCT($A454:$F454,Results!$B$20:$G$20)</f>
        <v>-0.90849643264316415</v>
      </c>
      <c r="P454" s="10" cm="1">
        <f t="array" aca="1" ref="P454" ca="1">SUMPRODUCT(J454:O454,TRANSPOSE(BL$20:BL$25))+$AD$20-$BL$27</f>
        <v>28.064951924222829</v>
      </c>
      <c r="Q454" s="10" cm="1">
        <f t="array" aca="1" ref="Q454" ca="1">SUMPRODUCT(J454:O454,TRANSPOSE(ES$20:ES$25))+$AD$20-$ES$27</f>
        <v>29.070801288879682</v>
      </c>
      <c r="R454" s="10">
        <f ca="1">I454-Results!$E$5*H454</f>
        <v>29.398387807988662</v>
      </c>
      <c r="S454" s="10" cm="1">
        <f t="array" aca="1" ref="S454" ca="1">SUMPRODUCT(J454:O454,TRANSPOSE(AR$28:AR$33))+$AD$20-$AC$26</f>
        <v>15.801715738720553</v>
      </c>
      <c r="T454" s="10">
        <f ca="1">SUMPRODUCT(J454:O454,Results!K$9:P$9)</f>
        <v>29.554174936895144</v>
      </c>
      <c r="U454" s="10">
        <f ca="1">SUMPRODUCT(J454:O454,Results!K$9:P$9)+$AD$20-$AC$31</f>
        <v>29.539299378384008</v>
      </c>
      <c r="V454" s="10">
        <f t="shared" ca="1" si="131"/>
        <v>2.7985444022111423</v>
      </c>
      <c r="W454" s="10">
        <f t="shared" ca="1" si="132"/>
        <v>1.7926950375542887</v>
      </c>
      <c r="X454" s="10">
        <f t="shared" ca="1" si="133"/>
        <v>1.4651085184453088</v>
      </c>
      <c r="Y454" s="10">
        <f t="shared" ca="1" si="134"/>
        <v>15.061780587713418</v>
      </c>
      <c r="Z454" s="10">
        <f t="shared" ca="1" si="135"/>
        <v>31.140167088137662</v>
      </c>
      <c r="AA454" s="10">
        <f t="shared" ca="1" si="136"/>
        <v>1.3241969480499627</v>
      </c>
    </row>
    <row r="455" spans="1:27">
      <c r="A455" s="6">
        <f ca="1">LN((RAND()^(-Results!$E$4))-1)</f>
        <v>-0.64008885041706043</v>
      </c>
      <c r="B455" s="6">
        <f ca="1">LN((RAND()^(-Results!$E$4))-1)</f>
        <v>0.62076044282736653</v>
      </c>
      <c r="C455" s="6">
        <f ca="1">LN((RAND()^(-Results!$E$4))-1)</f>
        <v>-0.84432007193397374</v>
      </c>
      <c r="D455" s="6">
        <f ca="1">LN((RAND()^(-Results!$E$4))-1)</f>
        <v>2.0168535665936002E-2</v>
      </c>
      <c r="E455" s="6">
        <f ca="1">LN((RAND()^(-Results!$E$4))-1)</f>
        <v>8.6280961834252068</v>
      </c>
      <c r="F455" s="6">
        <f ca="1">LN((RAND()^(-Results!$E$4))-1)</f>
        <v>2.9571530361750304</v>
      </c>
      <c r="G455" s="6">
        <f ca="1">LN((RAND()^(-Results!$E$4))-1)</f>
        <v>0.97234388225850854</v>
      </c>
      <c r="H455" s="6">
        <f t="shared" ca="1" si="112"/>
        <v>0.83537551458871717</v>
      </c>
      <c r="I455" s="10">
        <f ca="1">SUMPRODUCT(J455:O455,Results!B$12:G$12)+Results!$E$5*H455</f>
        <v>-103.92643502768159</v>
      </c>
      <c r="J455" s="10">
        <f ca="1">SUMPRODUCT($A455:$F455,Results!$B$15:$G$15)</f>
        <v>-9.2700440524947521</v>
      </c>
      <c r="K455" s="10">
        <f ca="1">SUMPRODUCT($A455:$F455,Results!$B$16:$G$16)</f>
        <v>9.3763271479421562</v>
      </c>
      <c r="L455" s="10">
        <f ca="1">SUMPRODUCT($A455:$F455,Results!$B$17:$G$17)</f>
        <v>-12.623025617292054</v>
      </c>
      <c r="M455" s="10">
        <f ca="1">SUMPRODUCT($A455:$F455,Results!$B$18:$G$18)</f>
        <v>19.562672375246148</v>
      </c>
      <c r="N455" s="10">
        <f ca="1">SUMPRODUCT($A455:$F455,Results!$B$19:$G$19)</f>
        <v>-48.458223615983421</v>
      </c>
      <c r="O455" s="10">
        <f ca="1">SUMPRODUCT($A455:$F455,Results!$B$20:$G$20)</f>
        <v>5.2725183901470905</v>
      </c>
      <c r="P455" s="10" cm="1">
        <f t="array" aca="1" ref="P455" ca="1">SUMPRODUCT(J455:O455,TRANSPOSE(BL$20:BL$25))+$AD$20-$BL$27</f>
        <v>-107.48336498923099</v>
      </c>
      <c r="Q455" s="10" cm="1">
        <f t="array" aca="1" ref="Q455" ca="1">SUMPRODUCT(J455:O455,TRANSPOSE(ES$20:ES$25))+$AD$20-$ES$27</f>
        <v>-106.87614242711248</v>
      </c>
      <c r="R455" s="10">
        <f ca="1">I455-Results!$E$5*H455</f>
        <v>-107.26793708603645</v>
      </c>
      <c r="S455" s="10" cm="1">
        <f t="array" aca="1" ref="S455" ca="1">SUMPRODUCT(J455:O455,TRANSPOSE(AR$28:AR$33))+$AD$20-$AC$26</f>
        <v>-77.431705828072225</v>
      </c>
      <c r="T455" s="10">
        <f ca="1">SUMPRODUCT(J455:O455,Results!K$9:P$9)</f>
        <v>-106.2174796356263</v>
      </c>
      <c r="U455" s="10">
        <f ca="1">SUMPRODUCT(J455:O455,Results!K$9:P$9)+$AD$20-$AC$31</f>
        <v>-106.23235519413744</v>
      </c>
      <c r="V455" s="10">
        <f t="shared" ca="1" si="131"/>
        <v>3.5569299615494003</v>
      </c>
      <c r="W455" s="10">
        <f t="shared" ca="1" si="132"/>
        <v>2.949707399430892</v>
      </c>
      <c r="X455" s="10">
        <f t="shared" ca="1" si="133"/>
        <v>3.3415020583548625</v>
      </c>
      <c r="Y455" s="10">
        <f t="shared" ca="1" si="134"/>
        <v>-26.494729199609367</v>
      </c>
      <c r="Z455" s="10">
        <f t="shared" ca="1" si="135"/>
        <v>-103.64976426597789</v>
      </c>
      <c r="AA455" s="10">
        <f t="shared" ca="1" si="136"/>
        <v>2.3059201664558486</v>
      </c>
    </row>
    <row r="456" spans="1:27">
      <c r="A456" s="6">
        <f ca="1">LN((RAND()^(-Results!$E$4))-1)</f>
        <v>0.27805314152107868</v>
      </c>
      <c r="B456" s="6">
        <f ca="1">LN((RAND()^(-Results!$E$4))-1)</f>
        <v>-1.9855588985991999</v>
      </c>
      <c r="C456" s="6">
        <f ca="1">LN((RAND()^(-Results!$E$4))-1)</f>
        <v>2.6194662470529302</v>
      </c>
      <c r="D456" s="6">
        <f ca="1">LN((RAND()^(-Results!$E$4))-1)</f>
        <v>1.0520569484763258</v>
      </c>
      <c r="E456" s="6">
        <f ca="1">LN((RAND()^(-Results!$E$4))-1)</f>
        <v>0.64039270332876175</v>
      </c>
      <c r="F456" s="6">
        <f ca="1">LN((RAND()^(-Results!$E$4))-1)</f>
        <v>-0.86567221672408035</v>
      </c>
      <c r="G456" s="6">
        <f ca="1">LN((RAND()^(-Results!$E$4))-1)</f>
        <v>-3.7553179498879379</v>
      </c>
      <c r="H456" s="6">
        <f t="shared" ca="1" si="112"/>
        <v>-3.8922863175577294</v>
      </c>
      <c r="I456" s="10">
        <f ca="1">SUMPRODUCT(J456:O456,Results!B$12:G$12)+Results!$E$5*H456</f>
        <v>-35.716064950243847</v>
      </c>
      <c r="J456" s="10">
        <f ca="1">SUMPRODUCT($A456:$F456,Results!$B$15:$G$15)</f>
        <v>7.4226695178751836</v>
      </c>
      <c r="K456" s="10">
        <f ca="1">SUMPRODUCT($A456:$F456,Results!$B$16:$G$16)</f>
        <v>-4.0360447851209056</v>
      </c>
      <c r="L456" s="10">
        <f ca="1">SUMPRODUCT($A456:$F456,Results!$B$17:$G$17)</f>
        <v>-1.263662150238765</v>
      </c>
      <c r="M456" s="10">
        <f ca="1">SUMPRODUCT($A456:$F456,Results!$B$18:$G$18)</f>
        <v>0.86229127125856042</v>
      </c>
      <c r="N456" s="10">
        <f ca="1">SUMPRODUCT($A456:$F456,Results!$B$19:$G$19)</f>
        <v>-4.3739247878887051</v>
      </c>
      <c r="O456" s="10">
        <f ca="1">SUMPRODUCT($A456:$F456,Results!$B$20:$G$20)</f>
        <v>-3.2810496180447077</v>
      </c>
      <c r="P456" s="10" cm="1">
        <f t="array" aca="1" ref="P456" ca="1">SUMPRODUCT(J456:O456,TRANSPOSE(BL$20:BL$25))+$AD$20-$BL$27</f>
        <v>-20.089134381754782</v>
      </c>
      <c r="Q456" s="10" cm="1">
        <f t="array" aca="1" ref="Q456" ca="1">SUMPRODUCT(J456:O456,TRANSPOSE(ES$20:ES$25))+$AD$20-$ES$27</f>
        <v>-19.84595898975213</v>
      </c>
      <c r="R456" s="10">
        <f ca="1">I456-Results!$E$5*H456</f>
        <v>-20.146919680012928</v>
      </c>
      <c r="S456" s="10" cm="1">
        <f t="array" aca="1" ref="S456" ca="1">SUMPRODUCT(J456:O456,TRANSPOSE(AR$28:AR$33))+$AD$20-$AC$26</f>
        <v>-1.0840798032696313</v>
      </c>
      <c r="T456" s="10">
        <f ca="1">SUMPRODUCT(J456:O456,Results!K$9:P$9)</f>
        <v>-20.38272726921992</v>
      </c>
      <c r="U456" s="10">
        <f ca="1">SUMPRODUCT(J456:O456,Results!K$9:P$9)+$AD$20-$AC$31</f>
        <v>-20.397602827731056</v>
      </c>
      <c r="V456" s="10">
        <f t="shared" ca="1" si="131"/>
        <v>-15.626930568489065</v>
      </c>
      <c r="W456" s="10">
        <f t="shared" ca="1" si="132"/>
        <v>-15.870105960491717</v>
      </c>
      <c r="X456" s="10">
        <f t="shared" ca="1" si="133"/>
        <v>-15.569145270230919</v>
      </c>
      <c r="Y456" s="10">
        <f t="shared" ca="1" si="134"/>
        <v>-34.631985146974216</v>
      </c>
      <c r="Z456" s="10">
        <f t="shared" ca="1" si="135"/>
        <v>-35.439394188540156</v>
      </c>
      <c r="AA456" s="10">
        <f t="shared" ca="1" si="136"/>
        <v>-15.318462122512791</v>
      </c>
    </row>
    <row r="457" spans="1:27">
      <c r="A457" s="6">
        <f ca="1">LN((RAND()^(-Results!$E$4))-1)</f>
        <v>-0.2282233197319336</v>
      </c>
      <c r="B457" s="6">
        <f ca="1">LN((RAND()^(-Results!$E$4))-1)</f>
        <v>-1.9557759268226693</v>
      </c>
      <c r="C457" s="6">
        <f ca="1">LN((RAND()^(-Results!$E$4))-1)</f>
        <v>1.3473133134866444</v>
      </c>
      <c r="D457" s="6">
        <f ca="1">LN((RAND()^(-Results!$E$4))-1)</f>
        <v>2.4066383547819439</v>
      </c>
      <c r="E457" s="6">
        <f ca="1">LN((RAND()^(-Results!$E$4))-1)</f>
        <v>0.17074967564730392</v>
      </c>
      <c r="F457" s="6">
        <f ca="1">LN((RAND()^(-Results!$E$4))-1)</f>
        <v>0.50112233393534011</v>
      </c>
      <c r="G457" s="6">
        <f ca="1">LN((RAND()^(-Results!$E$4))-1)</f>
        <v>0.92780180060841633</v>
      </c>
      <c r="H457" s="6">
        <f t="shared" ca="1" si="112"/>
        <v>0.79083343293862485</v>
      </c>
      <c r="I457" s="10">
        <f ca="1">SUMPRODUCT(J457:O457,Results!B$12:G$12)+Results!$E$5*H457</f>
        <v>-28.725413318857512</v>
      </c>
      <c r="J457" s="10">
        <f ca="1">SUMPRODUCT($A457:$F457,Results!$B$15:$G$15)</f>
        <v>5.2274616150895836</v>
      </c>
      <c r="K457" s="10">
        <f ca="1">SUMPRODUCT($A457:$F457,Results!$B$16:$G$16)</f>
        <v>-0.40889860967185065</v>
      </c>
      <c r="L457" s="10">
        <f ca="1">SUMPRODUCT($A457:$F457,Results!$B$17:$G$17)</f>
        <v>-5.64301605819443</v>
      </c>
      <c r="M457" s="10">
        <f ca="1">SUMPRODUCT($A457:$F457,Results!$B$18:$G$18)</f>
        <v>-2.1551818755088581</v>
      </c>
      <c r="N457" s="10">
        <f ca="1">SUMPRODUCT($A457:$F457,Results!$B$19:$G$19)</f>
        <v>-3.461831117304079</v>
      </c>
      <c r="O457" s="10">
        <f ca="1">SUMPRODUCT($A457:$F457,Results!$B$20:$G$20)</f>
        <v>0.14511683545470588</v>
      </c>
      <c r="P457" s="10" cm="1">
        <f t="array" aca="1" ref="P457" ca="1">SUMPRODUCT(J457:O457,TRANSPOSE(BL$20:BL$25))+$AD$20-$BL$27</f>
        <v>-31.659438244332698</v>
      </c>
      <c r="Q457" s="10" cm="1">
        <f t="array" aca="1" ref="Q457" ca="1">SUMPRODUCT(J457:O457,TRANSPOSE(ES$20:ES$25))+$AD$20-$ES$27</f>
        <v>-31.038213571151957</v>
      </c>
      <c r="R457" s="10">
        <f ca="1">I457-Results!$E$5*H457</f>
        <v>-31.888747050612011</v>
      </c>
      <c r="S457" s="10" cm="1">
        <f t="array" aca="1" ref="S457" ca="1">SUMPRODUCT(J457:O457,TRANSPOSE(AR$28:AR$33))+$AD$20-$AC$26</f>
        <v>-21.719753137135108</v>
      </c>
      <c r="T457" s="10">
        <f ca="1">SUMPRODUCT(J457:O457,Results!K$9:P$9)</f>
        <v>-31.576593728213506</v>
      </c>
      <c r="U457" s="10">
        <f ca="1">SUMPRODUCT(J457:O457,Results!K$9:P$9)+$AD$20-$AC$31</f>
        <v>-31.591469286724642</v>
      </c>
      <c r="V457" s="10">
        <f t="shared" ca="1" si="131"/>
        <v>2.9340249254751853</v>
      </c>
      <c r="W457" s="10">
        <f t="shared" ca="1" si="132"/>
        <v>2.3128002522944442</v>
      </c>
      <c r="X457" s="10">
        <f t="shared" ca="1" si="133"/>
        <v>3.1633337317544985</v>
      </c>
      <c r="Y457" s="10">
        <f t="shared" ca="1" si="134"/>
        <v>-7.0056601817224049</v>
      </c>
      <c r="Z457" s="10">
        <f t="shared" ca="1" si="135"/>
        <v>-28.448742557153821</v>
      </c>
      <c r="AA457" s="10">
        <f t="shared" ca="1" si="136"/>
        <v>2.8660559678671298</v>
      </c>
    </row>
    <row r="458" spans="1:27">
      <c r="A458" s="6">
        <f ca="1">LN((RAND()^(-Results!$E$4))-1)</f>
        <v>0.13508198073882613</v>
      </c>
      <c r="B458" s="6">
        <f ca="1">LN((RAND()^(-Results!$E$4))-1)</f>
        <v>2.1843403951289986</v>
      </c>
      <c r="C458" s="6">
        <f ca="1">LN((RAND()^(-Results!$E$4))-1)</f>
        <v>2.1537443165231949</v>
      </c>
      <c r="D458" s="6">
        <f ca="1">LN((RAND()^(-Results!$E$4))-1)</f>
        <v>1.1269054051075396</v>
      </c>
      <c r="E458" s="6">
        <f ca="1">LN((RAND()^(-Results!$E$4))-1)</f>
        <v>-4.0972436389485321</v>
      </c>
      <c r="F458" s="6">
        <f ca="1">LN((RAND()^(-Results!$E$4))-1)</f>
        <v>-1.2734229729108597</v>
      </c>
      <c r="G458" s="6">
        <f ca="1">LN((RAND()^(-Results!$E$4))-1)</f>
        <v>0.85533618845326598</v>
      </c>
      <c r="H458" s="6">
        <f t="shared" ca="1" si="112"/>
        <v>0.7183678207834745</v>
      </c>
      <c r="I458" s="10">
        <f ca="1">SUMPRODUCT(J458:O458,Results!B$12:G$12)+Results!$E$5*H458</f>
        <v>41.16131987626683</v>
      </c>
      <c r="J458" s="10">
        <f ca="1">SUMPRODUCT($A458:$F458,Results!$B$15:$G$15)</f>
        <v>11.942355246603524</v>
      </c>
      <c r="K458" s="10">
        <f ca="1">SUMPRODUCT($A458:$F458,Results!$B$16:$G$16)</f>
        <v>0.90241123481404717</v>
      </c>
      <c r="L458" s="10">
        <f ca="1">SUMPRODUCT($A458:$F458,Results!$B$17:$G$17)</f>
        <v>7.0684194392056616</v>
      </c>
      <c r="M458" s="10">
        <f ca="1">SUMPRODUCT($A458:$F458,Results!$B$18:$G$18)</f>
        <v>-12.734350915905138</v>
      </c>
      <c r="N458" s="10">
        <f ca="1">SUMPRODUCT($A458:$F458,Results!$B$19:$G$19)</f>
        <v>23.074130282696633</v>
      </c>
      <c r="O458" s="10">
        <f ca="1">SUMPRODUCT($A458:$F458,Results!$B$20:$G$20)</f>
        <v>1.2705156004503553</v>
      </c>
      <c r="P458" s="10" cm="1">
        <f t="array" aca="1" ref="P458" ca="1">SUMPRODUCT(J458:O458,TRANSPOSE(BL$20:BL$25))+$AD$20-$BL$27</f>
        <v>39.316163648886508</v>
      </c>
      <c r="Q458" s="10" cm="1">
        <f t="array" aca="1" ref="Q458" ca="1">SUMPRODUCT(J458:O458,TRANSPOSE(ES$20:ES$25))+$AD$20-$ES$27</f>
        <v>38.367206902042859</v>
      </c>
      <c r="R458" s="10">
        <f ca="1">I458-Results!$E$5*H458</f>
        <v>38.287848593132935</v>
      </c>
      <c r="S458" s="10" cm="1">
        <f t="array" aca="1" ref="S458" ca="1">SUMPRODUCT(J458:O458,TRANSPOSE(AR$28:AR$33))+$AD$20-$AC$26</f>
        <v>10.748402441499859</v>
      </c>
      <c r="T458" s="10">
        <f ca="1">SUMPRODUCT(J458:O458,Results!K$9:P$9)</f>
        <v>37.350723403601393</v>
      </c>
      <c r="U458" s="10">
        <f ca="1">SUMPRODUCT(J458:O458,Results!K$9:P$9)+$AD$20-$AC$31</f>
        <v>37.335847845090257</v>
      </c>
      <c r="V458" s="10">
        <f t="shared" ca="1" si="131"/>
        <v>1.8451562273803219</v>
      </c>
      <c r="W458" s="10">
        <f t="shared" ca="1" si="132"/>
        <v>2.794112974223971</v>
      </c>
      <c r="X458" s="10">
        <f t="shared" ca="1" si="133"/>
        <v>2.8734712831338953</v>
      </c>
      <c r="Y458" s="10">
        <f t="shared" ca="1" si="134"/>
        <v>30.412917434766971</v>
      </c>
      <c r="Z458" s="10">
        <f t="shared" ca="1" si="135"/>
        <v>41.437990637970522</v>
      </c>
      <c r="AA458" s="10">
        <f t="shared" ca="1" si="136"/>
        <v>3.8254720311765738</v>
      </c>
    </row>
    <row r="459" spans="1:27">
      <c r="A459" s="6">
        <f ca="1">LN((RAND()^(-Results!$E$4))-1)</f>
        <v>-0.36325586264031628</v>
      </c>
      <c r="B459" s="6">
        <f ca="1">LN((RAND()^(-Results!$E$4))-1)</f>
        <v>1.3002265159506958</v>
      </c>
      <c r="C459" s="6">
        <f ca="1">LN((RAND()^(-Results!$E$4))-1)</f>
        <v>-1.1649314218398694</v>
      </c>
      <c r="D459" s="6">
        <f ca="1">LN((RAND()^(-Results!$E$4))-1)</f>
        <v>-0.52223487274840696</v>
      </c>
      <c r="E459" s="6">
        <f ca="1">LN((RAND()^(-Results!$E$4))-1)</f>
        <v>1.5988260979606801</v>
      </c>
      <c r="F459" s="6">
        <f ca="1">LN((RAND()^(-Results!$E$4))-1)</f>
        <v>-2.6087960612826513</v>
      </c>
      <c r="G459" s="6">
        <f ca="1">LN((RAND()^(-Results!$E$4))-1)</f>
        <v>0.75757638974556707</v>
      </c>
      <c r="H459" s="6">
        <f t="shared" ca="1" si="112"/>
        <v>0.6206080220757757</v>
      </c>
      <c r="I459" s="10">
        <f ca="1">SUMPRODUCT(J459:O459,Results!B$12:G$12)+Results!$E$5*H459</f>
        <v>-14.199328093931719</v>
      </c>
      <c r="J459" s="10">
        <f ca="1">SUMPRODUCT($A459:$F459,Results!$B$15:$G$15)</f>
        <v>-3.6301292168935522</v>
      </c>
      <c r="K459" s="10">
        <f ca="1">SUMPRODUCT($A459:$F459,Results!$B$16:$G$16)</f>
        <v>-1.8669539872810654</v>
      </c>
      <c r="L459" s="10">
        <f ca="1">SUMPRODUCT($A459:$F459,Results!$B$17:$G$17)</f>
        <v>-2.0807438154024975</v>
      </c>
      <c r="M459" s="10">
        <f ca="1">SUMPRODUCT($A459:$F459,Results!$B$18:$G$18)</f>
        <v>4.7735335353095074</v>
      </c>
      <c r="N459" s="10">
        <f ca="1">SUMPRODUCT($A459:$F459,Results!$B$19:$G$19)</f>
        <v>-6.9540834879235556</v>
      </c>
      <c r="O459" s="10">
        <f ca="1">SUMPRODUCT($A459:$F459,Results!$B$20:$G$20)</f>
        <v>1.6299107764632303</v>
      </c>
      <c r="P459" s="10" cm="1">
        <f t="array" aca="1" ref="P459" ca="1">SUMPRODUCT(J459:O459,TRANSPOSE(BL$20:BL$25))+$AD$20-$BL$27</f>
        <v>-14.568635214500762</v>
      </c>
      <c r="Q459" s="10" cm="1">
        <f t="array" aca="1" ref="Q459" ca="1">SUMPRODUCT(J459:O459,TRANSPOSE(ES$20:ES$25))+$AD$20-$ES$27</f>
        <v>-16.194399518371082</v>
      </c>
      <c r="R459" s="10">
        <f ca="1">I459-Results!$E$5*H459</f>
        <v>-16.681760182234822</v>
      </c>
      <c r="S459" s="10" cm="1">
        <f t="array" aca="1" ref="S459" ca="1">SUMPRODUCT(J459:O459,TRANSPOSE(AR$28:AR$33))+$AD$20-$AC$26</f>
        <v>-5.3420114341313294</v>
      </c>
      <c r="T459" s="10">
        <f ca="1">SUMPRODUCT(J459:O459,Results!K$9:P$9)</f>
        <v>-16.670558039680703</v>
      </c>
      <c r="U459" s="10">
        <f ca="1">SUMPRODUCT(J459:O459,Results!K$9:P$9)+$AD$20-$AC$31</f>
        <v>-16.685433598191839</v>
      </c>
      <c r="V459" s="10">
        <f t="shared" ca="1" si="131"/>
        <v>0.36930712056904369</v>
      </c>
      <c r="W459" s="10">
        <f t="shared" ca="1" si="132"/>
        <v>1.995071424439363</v>
      </c>
      <c r="X459" s="10">
        <f t="shared" ca="1" si="133"/>
        <v>2.4824320883031028</v>
      </c>
      <c r="Y459" s="10">
        <f t="shared" ca="1" si="134"/>
        <v>-8.8573166598003894</v>
      </c>
      <c r="Z459" s="10">
        <f t="shared" ca="1" si="135"/>
        <v>-13.922657332228027</v>
      </c>
      <c r="AA459" s="10">
        <f t="shared" ca="1" si="136"/>
        <v>2.4861055042601201</v>
      </c>
    </row>
    <row r="460" spans="1:27">
      <c r="A460" s="6">
        <f ca="1">LN((RAND()^(-Results!$E$4))-1)</f>
        <v>-1.3092338611321237</v>
      </c>
      <c r="B460" s="6">
        <f ca="1">LN((RAND()^(-Results!$E$4))-1)</f>
        <v>0.48533845862908592</v>
      </c>
      <c r="C460" s="6">
        <f ca="1">LN((RAND()^(-Results!$E$4))-1)</f>
        <v>-2.1509175320513774</v>
      </c>
      <c r="D460" s="6">
        <f ca="1">LN((RAND()^(-Results!$E$4))-1)</f>
        <v>-1.4217547815908531</v>
      </c>
      <c r="E460" s="6">
        <f ca="1">LN((RAND()^(-Results!$E$4))-1)</f>
        <v>-1.3914567850155919</v>
      </c>
      <c r="F460" s="6">
        <f ca="1">LN((RAND()^(-Results!$E$4))-1)</f>
        <v>-1.6631835857348403</v>
      </c>
      <c r="G460" s="6">
        <f ca="1">LN((RAND()^(-Results!$E$4))-1)</f>
        <v>1.7828169565452514</v>
      </c>
      <c r="H460" s="6">
        <f t="shared" ca="1" si="112"/>
        <v>1.6458485888754599</v>
      </c>
      <c r="I460" s="10">
        <f ca="1">SUMPRODUCT(J460:O460,Results!B$12:G$12)+Results!$E$5*H460</f>
        <v>54.211758788313361</v>
      </c>
      <c r="J460" s="10">
        <f ca="1">SUMPRODUCT($A460:$F460,Results!$B$15:$G$15)</f>
        <v>-10.451399547003565</v>
      </c>
      <c r="K460" s="10">
        <f ca="1">SUMPRODUCT($A460:$F460,Results!$B$16:$G$16)</f>
        <v>-3.972842410652452</v>
      </c>
      <c r="L460" s="10">
        <f ca="1">SUMPRODUCT($A460:$F460,Results!$B$17:$G$17)</f>
        <v>5.5977726802309205</v>
      </c>
      <c r="M460" s="10">
        <f ca="1">SUMPRODUCT($A460:$F460,Results!$B$18:$G$18)</f>
        <v>1.2744600683601854</v>
      </c>
      <c r="N460" s="10">
        <f ca="1">SUMPRODUCT($A460:$F460,Results!$B$19:$G$19)</f>
        <v>8.6848720660060721</v>
      </c>
      <c r="O460" s="10">
        <f ca="1">SUMPRODUCT($A460:$F460,Results!$B$20:$G$20)</f>
        <v>-1.8518568566023028</v>
      </c>
      <c r="P460" s="10" cm="1">
        <f t="array" aca="1" ref="P460" ca="1">SUMPRODUCT(J460:O460,TRANSPOSE(BL$20:BL$25))+$AD$20-$BL$27</f>
        <v>48.778051970911001</v>
      </c>
      <c r="Q460" s="10" cm="1">
        <f t="array" aca="1" ref="Q460" ca="1">SUMPRODUCT(J460:O460,TRANSPOSE(ES$20:ES$25))+$AD$20-$ES$27</f>
        <v>47.81393850098808</v>
      </c>
      <c r="R460" s="10">
        <f ca="1">I460-Results!$E$5*H460</f>
        <v>47.628364432811523</v>
      </c>
      <c r="S460" s="10" cm="1">
        <f t="array" aca="1" ref="S460" ca="1">SUMPRODUCT(J460:O460,TRANSPOSE(AR$28:AR$33))+$AD$20-$AC$26</f>
        <v>43.535999780850396</v>
      </c>
      <c r="T460" s="10">
        <f ca="1">SUMPRODUCT(J460:O460,Results!K$9:P$9)</f>
        <v>47.694241933786103</v>
      </c>
      <c r="U460" s="10">
        <f ca="1">SUMPRODUCT(J460:O460,Results!K$9:P$9)+$AD$20-$AC$31</f>
        <v>47.679366375274967</v>
      </c>
      <c r="V460" s="10">
        <f t="shared" ca="1" si="131"/>
        <v>5.4337068174023599</v>
      </c>
      <c r="W460" s="10">
        <f t="shared" ca="1" si="132"/>
        <v>6.3978202873252812</v>
      </c>
      <c r="X460" s="10">
        <f t="shared" ca="1" si="133"/>
        <v>6.5833943555018379</v>
      </c>
      <c r="Y460" s="10">
        <f t="shared" ca="1" si="134"/>
        <v>10.675759007462965</v>
      </c>
      <c r="Z460" s="10">
        <f t="shared" ca="1" si="135"/>
        <v>54.488429550017052</v>
      </c>
      <c r="AA460" s="10">
        <f t="shared" ca="1" si="136"/>
        <v>6.5323924130383944</v>
      </c>
    </row>
    <row r="461" spans="1:27">
      <c r="A461" s="6">
        <f ca="1">LN((RAND()^(-Results!$E$4))-1)</f>
        <v>-4.0331747417957864</v>
      </c>
      <c r="B461" s="6">
        <f ca="1">LN((RAND()^(-Results!$E$4))-1)</f>
        <v>2.6214571677082845</v>
      </c>
      <c r="C461" s="6">
        <f ca="1">LN((RAND()^(-Results!$E$4))-1)</f>
        <v>0.34947877678236305</v>
      </c>
      <c r="D461" s="6">
        <f ca="1">LN((RAND()^(-Results!$E$4))-1)</f>
        <v>-3.292476325399798</v>
      </c>
      <c r="E461" s="6">
        <f ca="1">LN((RAND()^(-Results!$E$4))-1)</f>
        <v>-0.27604130006919153</v>
      </c>
      <c r="F461" s="6">
        <f ca="1">LN((RAND()^(-Results!$E$4))-1)</f>
        <v>-0.62689416983133317</v>
      </c>
      <c r="G461" s="6">
        <f ca="1">LN((RAND()^(-Results!$E$4))-1)</f>
        <v>0.41867733830978493</v>
      </c>
      <c r="H461" s="6">
        <f t="shared" ca="1" si="112"/>
        <v>0.28170897063999351</v>
      </c>
      <c r="I461" s="10">
        <f ca="1">SUMPRODUCT(J461:O461,Results!B$12:G$12)+Results!$E$5*H461</f>
        <v>103.34011830896618</v>
      </c>
      <c r="J461" s="10">
        <f ca="1">SUMPRODUCT($A461:$F461,Results!$B$15:$G$15)</f>
        <v>-17.418558435680151</v>
      </c>
      <c r="K461" s="10">
        <f ca="1">SUMPRODUCT($A461:$F461,Results!$B$16:$G$16)</f>
        <v>-1.4587642207919014</v>
      </c>
      <c r="L461" s="10">
        <f ca="1">SUMPRODUCT($A461:$F461,Results!$B$17:$G$17)</f>
        <v>21.590827612364127</v>
      </c>
      <c r="M461" s="10">
        <f ca="1">SUMPRODUCT($A461:$F461,Results!$B$18:$G$18)</f>
        <v>9.5710625504590752</v>
      </c>
      <c r="N461" s="10">
        <f ca="1">SUMPRODUCT($A461:$F461,Results!$B$19:$G$19)</f>
        <v>2.5629876855109588</v>
      </c>
      <c r="O461" s="10">
        <f ca="1">SUMPRODUCT($A461:$F461,Results!$B$20:$G$20)</f>
        <v>-6.104402545930931</v>
      </c>
      <c r="P461" s="10" cm="1">
        <f t="array" aca="1" ref="P461" ca="1">SUMPRODUCT(J461:O461,TRANSPOSE(BL$20:BL$25))+$AD$20-$BL$27</f>
        <v>103.71525953282671</v>
      </c>
      <c r="Q461" s="10" cm="1">
        <f t="array" aca="1" ref="Q461" ca="1">SUMPRODUCT(J461:O461,TRANSPOSE(ES$20:ES$25))+$AD$20-$ES$27</f>
        <v>102.40711751643032</v>
      </c>
      <c r="R461" s="10">
        <f ca="1">I461-Results!$E$5*H461</f>
        <v>102.21328242640621</v>
      </c>
      <c r="S461" s="10" cm="1">
        <f t="array" aca="1" ref="S461" ca="1">SUMPRODUCT(J461:O461,TRANSPOSE(AR$28:AR$33))+$AD$20-$AC$26</f>
        <v>89.090529368919121</v>
      </c>
      <c r="T461" s="10">
        <f ca="1">SUMPRODUCT(J461:O461,Results!K$9:P$9)</f>
        <v>101.61256592883556</v>
      </c>
      <c r="U461" s="10">
        <f ca="1">SUMPRODUCT(J461:O461,Results!K$9:P$9)+$AD$20-$AC$31</f>
        <v>101.59769037032443</v>
      </c>
      <c r="V461" s="10">
        <f t="shared" ca="1" si="131"/>
        <v>-0.37514122386052406</v>
      </c>
      <c r="W461" s="10">
        <f t="shared" ca="1" si="132"/>
        <v>0.93300079253586432</v>
      </c>
      <c r="X461" s="10">
        <f t="shared" ca="1" si="133"/>
        <v>1.1268358825599734</v>
      </c>
      <c r="Y461" s="10">
        <f t="shared" ca="1" si="134"/>
        <v>14.249588940047062</v>
      </c>
      <c r="Z461" s="10">
        <f t="shared" ca="1" si="135"/>
        <v>103.61678907066988</v>
      </c>
      <c r="AA461" s="10">
        <f t="shared" ca="1" si="136"/>
        <v>1.7424279386417538</v>
      </c>
    </row>
    <row r="462" spans="1:27">
      <c r="A462" s="6">
        <f ca="1">LN((RAND()^(-Results!$E$4))-1)</f>
        <v>-3.6028894389796986</v>
      </c>
      <c r="B462" s="6">
        <f ca="1">LN((RAND()^(-Results!$E$4))-1)</f>
        <v>-0.71806401821903676</v>
      </c>
      <c r="C462" s="6">
        <f ca="1">LN((RAND()^(-Results!$E$4))-1)</f>
        <v>1.5875158738458111</v>
      </c>
      <c r="D462" s="6">
        <f ca="1">LN((RAND()^(-Results!$E$4))-1)</f>
        <v>1.1778885689121548</v>
      </c>
      <c r="E462" s="6">
        <f ca="1">LN((RAND()^(-Results!$E$4))-1)</f>
        <v>-0.54486536252822804</v>
      </c>
      <c r="F462" s="6">
        <f ca="1">LN((RAND()^(-Results!$E$4))-1)</f>
        <v>2.2924775563659283</v>
      </c>
      <c r="G462" s="6">
        <f ca="1">LN((RAND()^(-Results!$E$4))-1)</f>
        <v>1.1320310935825577</v>
      </c>
      <c r="H462" s="6">
        <f t="shared" ca="1" si="112"/>
        <v>0.99506272591276623</v>
      </c>
      <c r="I462" s="10">
        <f ca="1">SUMPRODUCT(J462:O462,Results!B$12:G$12)+Results!$E$5*H462</f>
        <v>43.147316648596515</v>
      </c>
      <c r="J462" s="10">
        <f ca="1">SUMPRODUCT($A462:$F462,Results!$B$15:$G$15)</f>
        <v>-7.8675634326386747</v>
      </c>
      <c r="K462" s="10">
        <f ca="1">SUMPRODUCT($A462:$F462,Results!$B$16:$G$16)</f>
        <v>1.949373469898481</v>
      </c>
      <c r="L462" s="10">
        <f ca="1">SUMPRODUCT($A462:$F462,Results!$B$17:$G$17)</f>
        <v>8.340027120081972</v>
      </c>
      <c r="M462" s="10">
        <f ca="1">SUMPRODUCT($A462:$F462,Results!$B$18:$G$18)</f>
        <v>2.2344577950811528</v>
      </c>
      <c r="N462" s="10">
        <f ca="1">SUMPRODUCT($A462:$F462,Results!$B$19:$G$19)</f>
        <v>-0.95782211321043742</v>
      </c>
      <c r="O462" s="10">
        <f ca="1">SUMPRODUCT($A462:$F462,Results!$B$20:$G$20)</f>
        <v>-3.130124997083604</v>
      </c>
      <c r="P462" s="10" cm="1">
        <f t="array" aca="1" ref="P462" ca="1">SUMPRODUCT(J462:O462,TRANSPOSE(BL$20:BL$25))+$AD$20-$BL$27</f>
        <v>39.724283931784129</v>
      </c>
      <c r="Q462" s="10" cm="1">
        <f t="array" aca="1" ref="Q462" ca="1">SUMPRODUCT(J462:O462,TRANSPOSE(ES$20:ES$25))+$AD$20-$ES$27</f>
        <v>40.425158702062461</v>
      </c>
      <c r="R462" s="10">
        <f ca="1">I462-Results!$E$5*H462</f>
        <v>39.167065744945447</v>
      </c>
      <c r="S462" s="10" cm="1">
        <f t="array" aca="1" ref="S462" ca="1">SUMPRODUCT(J462:O462,TRANSPOSE(AR$28:AR$33))+$AD$20-$AC$26</f>
        <v>31.469348754831358</v>
      </c>
      <c r="T462" s="10">
        <f ca="1">SUMPRODUCT(J462:O462,Results!K$9:P$9)</f>
        <v>39.421044808297388</v>
      </c>
      <c r="U462" s="10">
        <f ca="1">SUMPRODUCT(J462:O462,Results!K$9:P$9)+$AD$20-$AC$31</f>
        <v>39.406169249786252</v>
      </c>
      <c r="V462" s="10">
        <f t="shared" ca="1" si="131"/>
        <v>3.4230327168123864</v>
      </c>
      <c r="W462" s="10">
        <f t="shared" ca="1" si="132"/>
        <v>2.722157946534054</v>
      </c>
      <c r="X462" s="10">
        <f t="shared" ca="1" si="133"/>
        <v>3.9802509036510685</v>
      </c>
      <c r="Y462" s="10">
        <f t="shared" ca="1" si="134"/>
        <v>11.677967893765157</v>
      </c>
      <c r="Z462" s="10">
        <f t="shared" ca="1" si="135"/>
        <v>43.423987410300207</v>
      </c>
      <c r="AA462" s="10">
        <f t="shared" ca="1" si="136"/>
        <v>3.7411473988102628</v>
      </c>
    </row>
    <row r="463" spans="1:27">
      <c r="A463" s="6">
        <f ca="1">LN((RAND()^(-Results!$E$4))-1)</f>
        <v>-1.0421526639851331</v>
      </c>
      <c r="B463" s="6">
        <f ca="1">LN((RAND()^(-Results!$E$4))-1)</f>
        <v>-1.1754081751366714</v>
      </c>
      <c r="C463" s="6">
        <f ca="1">LN((RAND()^(-Results!$E$4))-1)</f>
        <v>1.4609414350963685</v>
      </c>
      <c r="D463" s="6">
        <f ca="1">LN((RAND()^(-Results!$E$4))-1)</f>
        <v>0.3250940033512702</v>
      </c>
      <c r="E463" s="6">
        <f ca="1">LN((RAND()^(-Results!$E$4))-1)</f>
        <v>0.57659471582693134</v>
      </c>
      <c r="F463" s="6">
        <f ca="1">LN((RAND()^(-Results!$E$4))-1)</f>
        <v>-0.84404874285062026</v>
      </c>
      <c r="G463" s="6">
        <f ca="1">LN((RAND()^(-Results!$E$4))-1)</f>
        <v>2.7731156855405761</v>
      </c>
      <c r="H463" s="6">
        <f t="shared" ca="1" si="112"/>
        <v>2.6361473178707846</v>
      </c>
      <c r="I463" s="10">
        <f ca="1">SUMPRODUCT(J463:O463,Results!B$12:G$12)+Results!$E$5*H463</f>
        <v>14.254156586747394</v>
      </c>
      <c r="J463" s="10">
        <f ca="1">SUMPRODUCT($A463:$F463,Results!$B$15:$G$15)</f>
        <v>-0.5736621051228602</v>
      </c>
      <c r="K463" s="10">
        <f ca="1">SUMPRODUCT($A463:$F463,Results!$B$16:$G$16)</f>
        <v>-3.5886361064271357</v>
      </c>
      <c r="L463" s="10">
        <f ca="1">SUMPRODUCT($A463:$F463,Results!$B$17:$G$17)</f>
        <v>2.3925498935210818</v>
      </c>
      <c r="M463" s="10">
        <f ca="1">SUMPRODUCT($A463:$F463,Results!$B$18:$G$18)</f>
        <v>3.3977778066150162</v>
      </c>
      <c r="N463" s="10">
        <f ca="1">SUMPRODUCT($A463:$F463,Results!$B$19:$G$19)</f>
        <v>-3.9859939056069393</v>
      </c>
      <c r="O463" s="10">
        <f ca="1">SUMPRODUCT($A463:$F463,Results!$B$20:$G$20)</f>
        <v>-3.4323784186949604</v>
      </c>
      <c r="P463" s="10" cm="1">
        <f t="array" aca="1" ref="P463" ca="1">SUMPRODUCT(J463:O463,TRANSPOSE(BL$20:BL$25))+$AD$20-$BL$27</f>
        <v>4.4382942501638381</v>
      </c>
      <c r="Q463" s="10" cm="1">
        <f t="array" aca="1" ref="Q463" ca="1">SUMPRODUCT(J463:O463,TRANSPOSE(ES$20:ES$25))+$AD$20-$ES$27</f>
        <v>4.2793279880376156</v>
      </c>
      <c r="R463" s="10">
        <f ca="1">I463-Results!$E$5*H463</f>
        <v>3.7095673152642554</v>
      </c>
      <c r="S463" s="10" cm="1">
        <f t="array" aca="1" ref="S463" ca="1">SUMPRODUCT(J463:O463,TRANSPOSE(AR$28:AR$33))+$AD$20-$AC$26</f>
        <v>17.307137388590981</v>
      </c>
      <c r="T463" s="10">
        <f ca="1">SUMPRODUCT(J463:O463,Results!K$9:P$9)</f>
        <v>3.6184219751396158</v>
      </c>
      <c r="U463" s="10">
        <f ca="1">SUMPRODUCT(J463:O463,Results!K$9:P$9)+$AD$20-$AC$31</f>
        <v>3.6035464166284803</v>
      </c>
      <c r="V463" s="10">
        <f t="shared" ca="1" si="131"/>
        <v>9.8158623365835567</v>
      </c>
      <c r="W463" s="10">
        <f t="shared" ca="1" si="132"/>
        <v>9.9748285987097773</v>
      </c>
      <c r="X463" s="10">
        <f t="shared" ca="1" si="133"/>
        <v>10.544589271483138</v>
      </c>
      <c r="Y463" s="10">
        <f t="shared" ca="1" si="134"/>
        <v>-3.0529808018435869</v>
      </c>
      <c r="Z463" s="10">
        <f t="shared" ca="1" si="135"/>
        <v>14.530827348451085</v>
      </c>
      <c r="AA463" s="10">
        <f t="shared" ca="1" si="136"/>
        <v>10.650610170118913</v>
      </c>
    </row>
    <row r="464" spans="1:27">
      <c r="A464" s="6">
        <f ca="1">LN((RAND()^(-Results!$E$4))-1)</f>
        <v>-2.9443579133301356</v>
      </c>
      <c r="B464" s="6">
        <f ca="1">LN((RAND()^(-Results!$E$4))-1)</f>
        <v>-0.20637102809084318</v>
      </c>
      <c r="C464" s="6">
        <f ca="1">LN((RAND()^(-Results!$E$4))-1)</f>
        <v>-0.41944457051049638</v>
      </c>
      <c r="D464" s="6">
        <f ca="1">LN((RAND()^(-Results!$E$4))-1)</f>
        <v>-2.7910133525776621</v>
      </c>
      <c r="E464" s="6">
        <f ca="1">LN((RAND()^(-Results!$E$4))-1)</f>
        <v>0.64550081457384079</v>
      </c>
      <c r="F464" s="6">
        <f ca="1">LN((RAND()^(-Results!$E$4))-1)</f>
        <v>-0.86748323314231501</v>
      </c>
      <c r="G464" s="6">
        <f ca="1">LN((RAND()^(-Results!$E$4))-1)</f>
        <v>1.8455426052660546</v>
      </c>
      <c r="H464" s="6">
        <f t="shared" ca="1" si="112"/>
        <v>1.7085742375962631</v>
      </c>
      <c r="I464" s="10">
        <f ca="1">SUMPRODUCT(J464:O464,Results!B$12:G$12)+Results!$E$5*H464</f>
        <v>75.44165737162821</v>
      </c>
      <c r="J464" s="10">
        <f ca="1">SUMPRODUCT($A464:$F464,Results!$B$15:$G$15)</f>
        <v>-16.952582694794817</v>
      </c>
      <c r="K464" s="10">
        <f ca="1">SUMPRODUCT($A464:$F464,Results!$B$16:$G$16)</f>
        <v>-5.4221198508610993</v>
      </c>
      <c r="L464" s="10">
        <f ca="1">SUMPRODUCT($A464:$F464,Results!$B$17:$G$17)</f>
        <v>13.442110680511695</v>
      </c>
      <c r="M464" s="10">
        <f ca="1">SUMPRODUCT($A464:$F464,Results!$B$18:$G$18)</f>
        <v>11.162855101492706</v>
      </c>
      <c r="N464" s="10">
        <f ca="1">SUMPRODUCT($A464:$F464,Results!$B$19:$G$19)</f>
        <v>-3.1116621810955993</v>
      </c>
      <c r="O464" s="10">
        <f ca="1">SUMPRODUCT($A464:$F464,Results!$B$20:$G$20)</f>
        <v>-7.3340411638138301</v>
      </c>
      <c r="P464" s="10" cm="1">
        <f t="array" aca="1" ref="P464" ca="1">SUMPRODUCT(J464:O464,TRANSPOSE(BL$20:BL$25))+$AD$20-$BL$27</f>
        <v>69.352211210549029</v>
      </c>
      <c r="Q464" s="10" cm="1">
        <f t="array" aca="1" ref="Q464" ca="1">SUMPRODUCT(J464:O464,TRANSPOSE(ES$20:ES$25))+$AD$20-$ES$27</f>
        <v>68.782603699261443</v>
      </c>
      <c r="R464" s="10">
        <f ca="1">I464-Results!$E$5*H464</f>
        <v>68.607360421243158</v>
      </c>
      <c r="S464" s="10" cm="1">
        <f t="array" aca="1" ref="S464" ca="1">SUMPRODUCT(J464:O464,TRANSPOSE(AR$28:AR$33))+$AD$20-$AC$26</f>
        <v>76.651420534760774</v>
      </c>
      <c r="T464" s="10">
        <f ca="1">SUMPRODUCT(J464:O464,Results!K$9:P$9)</f>
        <v>68.507116128809969</v>
      </c>
      <c r="U464" s="10">
        <f ca="1">SUMPRODUCT(J464:O464,Results!K$9:P$9)+$AD$20-$AC$31</f>
        <v>68.492240570298833</v>
      </c>
      <c r="V464" s="10">
        <f t="shared" ca="1" si="131"/>
        <v>6.0894461610791808</v>
      </c>
      <c r="W464" s="10">
        <f t="shared" ca="1" si="132"/>
        <v>6.6590536723667668</v>
      </c>
      <c r="X464" s="10">
        <f t="shared" ca="1" si="133"/>
        <v>6.8342969503850526</v>
      </c>
      <c r="Y464" s="10">
        <f t="shared" ca="1" si="134"/>
        <v>-1.209763163132564</v>
      </c>
      <c r="Z464" s="10">
        <f t="shared" ca="1" si="135"/>
        <v>75.718328133331909</v>
      </c>
      <c r="AA464" s="10">
        <f t="shared" ca="1" si="136"/>
        <v>6.9494168013293773</v>
      </c>
    </row>
    <row r="465" spans="1:27">
      <c r="A465" s="6">
        <f ca="1">LN((RAND()^(-Results!$E$4))-1)</f>
        <v>0.97556049340814444</v>
      </c>
      <c r="B465" s="6">
        <f ca="1">LN((RAND()^(-Results!$E$4))-1)</f>
        <v>-1.9929383244655883</v>
      </c>
      <c r="C465" s="6">
        <f ca="1">LN((RAND()^(-Results!$E$4))-1)</f>
        <v>-3.5346637727154233</v>
      </c>
      <c r="D465" s="6">
        <f ca="1">LN((RAND()^(-Results!$E$4))-1)</f>
        <v>1.349517038367928</v>
      </c>
      <c r="E465" s="6">
        <f ca="1">LN((RAND()^(-Results!$E$4))-1)</f>
        <v>0.35209294259565072</v>
      </c>
      <c r="F465" s="6">
        <f ca="1">LN((RAND()^(-Results!$E$4))-1)</f>
        <v>-2.5402436990620565</v>
      </c>
      <c r="G465" s="6">
        <f ca="1">LN((RAND()^(-Results!$E$4))-1)</f>
        <v>-0.24594762624173375</v>
      </c>
      <c r="H465" s="6">
        <f t="shared" ca="1" si="112"/>
        <v>-0.3829159939115252</v>
      </c>
      <c r="I465" s="10">
        <f ca="1">SUMPRODUCT(J465:O465,Results!B$12:G$12)+Results!$E$5*H465</f>
        <v>-52.020759066372179</v>
      </c>
      <c r="J465" s="10">
        <f ca="1">SUMPRODUCT($A465:$F465,Results!$B$15:$G$15)</f>
        <v>-2.5049536093221887</v>
      </c>
      <c r="K465" s="10">
        <f ca="1">SUMPRODUCT($A465:$F465,Results!$B$16:$G$16)</f>
        <v>-5.1535875407075569</v>
      </c>
      <c r="L465" s="10">
        <f ca="1">SUMPRODUCT($A465:$F465,Results!$B$17:$G$17)</f>
        <v>-14.769373058488664</v>
      </c>
      <c r="M465" s="10">
        <f ca="1">SUMPRODUCT($A465:$F465,Results!$B$18:$G$18)</f>
        <v>-1.1437390139254751</v>
      </c>
      <c r="N465" s="10">
        <f ca="1">SUMPRODUCT($A465:$F465,Results!$B$19:$G$19)</f>
        <v>-1.7730873193638517</v>
      </c>
      <c r="O465" s="10">
        <f ca="1">SUMPRODUCT($A465:$F465,Results!$B$20:$G$20)</f>
        <v>3.1692970057461265</v>
      </c>
      <c r="P465" s="10" cm="1">
        <f t="array" aca="1" ref="P465" ca="1">SUMPRODUCT(J465:O465,TRANSPOSE(BL$20:BL$25))+$AD$20-$BL$27</f>
        <v>-49.011847059166705</v>
      </c>
      <c r="Q465" s="10" cm="1">
        <f t="array" aca="1" ref="Q465" ca="1">SUMPRODUCT(J465:O465,TRANSPOSE(ES$20:ES$25))+$AD$20-$ES$27</f>
        <v>-49.67294303883331</v>
      </c>
      <c r="R465" s="10">
        <f ca="1">I465-Results!$E$5*H465</f>
        <v>-50.489095090726082</v>
      </c>
      <c r="S465" s="10" cm="1">
        <f t="array" aca="1" ref="S465" ca="1">SUMPRODUCT(J465:O465,TRANSPOSE(AR$28:AR$33))+$AD$20-$AC$26</f>
        <v>-28.909661177857636</v>
      </c>
      <c r="T465" s="10">
        <f ca="1">SUMPRODUCT(J465:O465,Results!K$9:P$9)</f>
        <v>-49.565980390909161</v>
      </c>
      <c r="U465" s="10">
        <f ca="1">SUMPRODUCT(J465:O465,Results!K$9:P$9)+$AD$20-$AC$31</f>
        <v>-49.580855949420297</v>
      </c>
      <c r="V465" s="10">
        <f t="shared" ca="1" si="131"/>
        <v>-3.008912007205474</v>
      </c>
      <c r="W465" s="10">
        <f t="shared" ca="1" si="132"/>
        <v>-2.3478160275388689</v>
      </c>
      <c r="X465" s="10">
        <f t="shared" ca="1" si="133"/>
        <v>-1.5316639756460972</v>
      </c>
      <c r="Y465" s="10">
        <f t="shared" ca="1" si="134"/>
        <v>-23.111097888514543</v>
      </c>
      <c r="Z465" s="10">
        <f t="shared" ca="1" si="135"/>
        <v>-51.744088304668487</v>
      </c>
      <c r="AA465" s="10">
        <f t="shared" ca="1" si="136"/>
        <v>-2.4399031169518821</v>
      </c>
    </row>
    <row r="466" spans="1:27">
      <c r="A466" s="6">
        <f ca="1">LN((RAND()^(-Results!$E$4))-1)</f>
        <v>1.0526502789572583</v>
      </c>
      <c r="B466" s="6">
        <f ca="1">LN((RAND()^(-Results!$E$4))-1)</f>
        <v>0.29180695822844505</v>
      </c>
      <c r="C466" s="6">
        <f ca="1">LN((RAND()^(-Results!$E$4))-1)</f>
        <v>0.84931263713811289</v>
      </c>
      <c r="D466" s="6">
        <f ca="1">LN((RAND()^(-Results!$E$4))-1)</f>
        <v>-2.9664965535366044</v>
      </c>
      <c r="E466" s="6">
        <f ca="1">LN((RAND()^(-Results!$E$4))-1)</f>
        <v>0.18640811958811535</v>
      </c>
      <c r="F466" s="6">
        <f ca="1">LN((RAND()^(-Results!$E$4))-1)</f>
        <v>-0.2215125289887471</v>
      </c>
      <c r="G466" s="6">
        <f ca="1">LN((RAND()^(-Results!$E$4))-1)</f>
        <v>1.6889456103650142</v>
      </c>
      <c r="H466" s="6">
        <f t="shared" ca="1" si="112"/>
        <v>1.5519772426952227</v>
      </c>
      <c r="I466" s="10">
        <f ca="1">SUMPRODUCT(J466:O466,Results!B$12:G$12)+Results!$E$5*H466</f>
        <v>41.113154067121712</v>
      </c>
      <c r="J466" s="10">
        <f ca="1">SUMPRODUCT($A466:$F466,Results!$B$15:$G$15)</f>
        <v>-0.17586610933893793</v>
      </c>
      <c r="K466" s="10">
        <f ca="1">SUMPRODUCT($A466:$F466,Results!$B$16:$G$16)</f>
        <v>-2.6482540132423558</v>
      </c>
      <c r="L466" s="10">
        <f ca="1">SUMPRODUCT($A466:$F466,Results!$B$17:$G$17)</f>
        <v>8.2657136079630238</v>
      </c>
      <c r="M466" s="10">
        <f ca="1">SUMPRODUCT($A466:$F466,Results!$B$18:$G$18)</f>
        <v>3.8421043324326281</v>
      </c>
      <c r="N466" s="10">
        <f ca="1">SUMPRODUCT($A466:$F466,Results!$B$19:$G$19)</f>
        <v>1.5134480136424169</v>
      </c>
      <c r="O466" s="10">
        <f ca="1">SUMPRODUCT($A466:$F466,Results!$B$20:$G$20)</f>
        <v>-4.7174094045258093</v>
      </c>
      <c r="P466" s="10" cm="1">
        <f t="array" aca="1" ref="P466" ca="1">SUMPRODUCT(J466:O466,TRANSPOSE(BL$20:BL$25))+$AD$20-$BL$27</f>
        <v>33.039829251260024</v>
      </c>
      <c r="Q466" s="10" cm="1">
        <f t="array" aca="1" ref="Q466" ca="1">SUMPRODUCT(J466:O466,TRANSPOSE(ES$20:ES$25))+$AD$20-$ES$27</f>
        <v>33.269281493056276</v>
      </c>
      <c r="R466" s="10">
        <f ca="1">I466-Results!$E$5*H466</f>
        <v>34.905245096340821</v>
      </c>
      <c r="S466" s="10" cm="1">
        <f t="array" aca="1" ref="S466" ca="1">SUMPRODUCT(J466:O466,TRANSPOSE(AR$28:AR$33))+$AD$20-$AC$26</f>
        <v>36.172757422891763</v>
      </c>
      <c r="T466" s="10">
        <f ca="1">SUMPRODUCT(J466:O466,Results!K$9:P$9)</f>
        <v>34.209799435479852</v>
      </c>
      <c r="U466" s="10">
        <f ca="1">SUMPRODUCT(J466:O466,Results!K$9:P$9)+$AD$20-$AC$31</f>
        <v>34.194923876968716</v>
      </c>
      <c r="V466" s="10">
        <f t="shared" ca="1" si="131"/>
        <v>8.0733248158616888</v>
      </c>
      <c r="W466" s="10">
        <f t="shared" ca="1" si="132"/>
        <v>7.8438725740654363</v>
      </c>
      <c r="X466" s="10">
        <f t="shared" ca="1" si="133"/>
        <v>6.2079089707808919</v>
      </c>
      <c r="Y466" s="10">
        <f t="shared" ca="1" si="134"/>
        <v>4.9403966442299492</v>
      </c>
      <c r="Z466" s="10">
        <f t="shared" ca="1" si="135"/>
        <v>41.389824828825404</v>
      </c>
      <c r="AA466" s="10">
        <f t="shared" ca="1" si="136"/>
        <v>6.9182301901529968</v>
      </c>
    </row>
    <row r="467" spans="1:27">
      <c r="A467" s="6">
        <f ca="1">LN((RAND()^(-Results!$E$4))-1)</f>
        <v>2.8265480364968081</v>
      </c>
      <c r="B467" s="6">
        <f ca="1">LN((RAND()^(-Results!$E$4))-1)</f>
        <v>1.3740777621090967</v>
      </c>
      <c r="C467" s="6">
        <f ca="1">LN((RAND()^(-Results!$E$4))-1)</f>
        <v>3.287374685257666</v>
      </c>
      <c r="D467" s="6">
        <f ca="1">LN((RAND()^(-Results!$E$4))-1)</f>
        <v>0.45889978230365724</v>
      </c>
      <c r="E467" s="6">
        <f ca="1">LN((RAND()^(-Results!$E$4))-1)</f>
        <v>0.2241607141371767</v>
      </c>
      <c r="F467" s="6">
        <f ca="1">LN((RAND()^(-Results!$E$4))-1)</f>
        <v>0.77666135102314438</v>
      </c>
      <c r="G467" s="6">
        <f ca="1">LN((RAND()^(-Results!$E$4))-1)</f>
        <v>-3.3365923092354808</v>
      </c>
      <c r="H467" s="6">
        <f t="shared" ca="1" si="112"/>
        <v>-3.4735606769052723</v>
      </c>
      <c r="I467" s="10">
        <f ca="1">SUMPRODUCT(J467:O467,Results!B$12:G$12)+Results!$E$5*H467</f>
        <v>-47.420638135941225</v>
      </c>
      <c r="J467" s="10">
        <f ca="1">SUMPRODUCT($A467:$F467,Results!$B$15:$G$15)</f>
        <v>18.791083210486807</v>
      </c>
      <c r="K467" s="10">
        <f ca="1">SUMPRODUCT($A467:$F467,Results!$B$16:$G$16)</f>
        <v>4.6343308218128669</v>
      </c>
      <c r="L467" s="10">
        <f ca="1">SUMPRODUCT($A467:$F467,Results!$B$17:$G$17)</f>
        <v>-1.5288774225261688</v>
      </c>
      <c r="M467" s="10">
        <f ca="1">SUMPRODUCT($A467:$F467,Results!$B$18:$G$18)</f>
        <v>-5.6667521094497797</v>
      </c>
      <c r="N467" s="10">
        <f ca="1">SUMPRODUCT($A467:$F467,Results!$B$19:$G$19)</f>
        <v>0.12797979097920786</v>
      </c>
      <c r="O467" s="10">
        <f ca="1">SUMPRODUCT($A467:$F467,Results!$B$20:$G$20)</f>
        <v>2.345500860350195</v>
      </c>
      <c r="P467" s="10" cm="1">
        <f t="array" aca="1" ref="P467" ca="1">SUMPRODUCT(J467:O467,TRANSPOSE(BL$20:BL$25))+$AD$20-$BL$27</f>
        <v>-35.275512293907603</v>
      </c>
      <c r="Q467" s="10" cm="1">
        <f t="array" aca="1" ref="Q467" ca="1">SUMPRODUCT(J467:O467,TRANSPOSE(ES$20:ES$25))+$AD$20-$ES$27</f>
        <v>-34.813191188643387</v>
      </c>
      <c r="R467" s="10">
        <f ca="1">I467-Results!$E$5*H467</f>
        <v>-33.526395428320136</v>
      </c>
      <c r="S467" s="10" cm="1">
        <f t="array" aca="1" ref="S467" ca="1">SUMPRODUCT(J467:O467,TRANSPOSE(AR$28:AR$33))+$AD$20-$AC$26</f>
        <v>-41.203982937785</v>
      </c>
      <c r="T467" s="10">
        <f ca="1">SUMPRODUCT(J467:O467,Results!K$9:P$9)</f>
        <v>-34.407135212355499</v>
      </c>
      <c r="U467" s="10">
        <f ca="1">SUMPRODUCT(J467:O467,Results!K$9:P$9)+$AD$20-$AC$31</f>
        <v>-34.422010770866635</v>
      </c>
      <c r="V467" s="10">
        <f t="shared" ca="1" si="131"/>
        <v>-12.145125842033622</v>
      </c>
      <c r="W467" s="10">
        <f t="shared" ca="1" si="132"/>
        <v>-12.607446947297838</v>
      </c>
      <c r="X467" s="10">
        <f t="shared" ca="1" si="133"/>
        <v>-13.894242707621089</v>
      </c>
      <c r="Y467" s="10">
        <f t="shared" ca="1" si="134"/>
        <v>-6.216655198156225</v>
      </c>
      <c r="Z467" s="10">
        <f t="shared" ca="1" si="135"/>
        <v>-47.143967374237533</v>
      </c>
      <c r="AA467" s="10">
        <f t="shared" ca="1" si="136"/>
        <v>-12.99862736507459</v>
      </c>
    </row>
    <row r="468" spans="1:27">
      <c r="A468" s="6">
        <f ca="1">LN((RAND()^(-Results!$E$4))-1)</f>
        <v>3.2057234835604822</v>
      </c>
      <c r="B468" s="6">
        <f ca="1">LN((RAND()^(-Results!$E$4))-1)</f>
        <v>-2.0421235956748074</v>
      </c>
      <c r="C468" s="6">
        <f ca="1">LN((RAND()^(-Results!$E$4))-1)</f>
        <v>-2.1143913199878104</v>
      </c>
      <c r="D468" s="6">
        <f ca="1">LN((RAND()^(-Results!$E$4))-1)</f>
        <v>-1.3104689976788026</v>
      </c>
      <c r="E468" s="6">
        <f ca="1">LN((RAND()^(-Results!$E$4))-1)</f>
        <v>0.763313419375097</v>
      </c>
      <c r="F468" s="6">
        <f ca="1">LN((RAND()^(-Results!$E$4))-1)</f>
        <v>1.3301873734046508</v>
      </c>
      <c r="G468" s="6">
        <f ca="1">LN((RAND()^(-Results!$E$4))-1)</f>
        <v>1.3285059433047575</v>
      </c>
      <c r="H468" s="6">
        <f t="shared" ca="1" si="112"/>
        <v>1.191537575634966</v>
      </c>
      <c r="I468" s="10">
        <f ca="1">SUMPRODUCT(J468:O468,Results!B$12:G$12)+Results!$E$5*H468</f>
        <v>-25.282445290558901</v>
      </c>
      <c r="J468" s="10">
        <f ca="1">SUMPRODUCT($A468:$F468,Results!$B$15:$G$15)</f>
        <v>1.2194024003360708</v>
      </c>
      <c r="K468" s="10">
        <f ca="1">SUMPRODUCT($A468:$F468,Results!$B$16:$G$16)</f>
        <v>-0.86331322773106312</v>
      </c>
      <c r="L468" s="10">
        <f ca="1">SUMPRODUCT($A468:$F468,Results!$B$17:$G$17)</f>
        <v>-8.7639221487380485</v>
      </c>
      <c r="M468" s="10">
        <f ca="1">SUMPRODUCT($A468:$F468,Results!$B$18:$G$18)</f>
        <v>0.20557369616290944</v>
      </c>
      <c r="N468" s="10">
        <f ca="1">SUMPRODUCT($A468:$F468,Results!$B$19:$G$19)</f>
        <v>-2.9708609436025499</v>
      </c>
      <c r="O468" s="10">
        <f ca="1">SUMPRODUCT($A468:$F468,Results!$B$20:$G$20)</f>
        <v>0.19158215470521062</v>
      </c>
      <c r="P468" s="10" cm="1">
        <f t="array" aca="1" ref="P468" ca="1">SUMPRODUCT(J468:O468,TRANSPOSE(BL$20:BL$25))+$AD$20-$BL$27</f>
        <v>-33.425670216324129</v>
      </c>
      <c r="Q468" s="10" cm="1">
        <f t="array" aca="1" ref="Q468" ca="1">SUMPRODUCT(J468:O468,TRANSPOSE(ES$20:ES$25))+$AD$20-$ES$27</f>
        <v>-31.83295962779156</v>
      </c>
      <c r="R468" s="10">
        <f ca="1">I468-Results!$E$5*H468</f>
        <v>-30.048595593098764</v>
      </c>
      <c r="S468" s="10" cm="1">
        <f t="array" aca="1" ref="S468" ca="1">SUMPRODUCT(J468:O468,TRANSPOSE(AR$28:AR$33))+$AD$20-$AC$26</f>
        <v>-20.355596119541616</v>
      </c>
      <c r="T468" s="10">
        <f ca="1">SUMPRODUCT(J468:O468,Results!K$9:P$9)</f>
        <v>-29.63795821642767</v>
      </c>
      <c r="U468" s="10">
        <f ca="1">SUMPRODUCT(J468:O468,Results!K$9:P$9)+$AD$20-$AC$31</f>
        <v>-29.652833774938806</v>
      </c>
      <c r="V468" s="10">
        <f t="shared" ca="1" si="131"/>
        <v>8.1432249257652281</v>
      </c>
      <c r="W468" s="10">
        <f t="shared" ca="1" si="132"/>
        <v>6.5505143372326593</v>
      </c>
      <c r="X468" s="10">
        <f t="shared" ca="1" si="133"/>
        <v>4.766150302539863</v>
      </c>
      <c r="Y468" s="10">
        <f t="shared" ca="1" si="134"/>
        <v>-4.9268491710172846</v>
      </c>
      <c r="Z468" s="10">
        <f t="shared" ca="1" si="135"/>
        <v>-25.005774528855209</v>
      </c>
      <c r="AA468" s="10">
        <f t="shared" ca="1" si="136"/>
        <v>4.3703884843799052</v>
      </c>
    </row>
    <row r="469" spans="1:27">
      <c r="A469" s="6">
        <f ca="1">LN((RAND()^(-Results!$E$4))-1)</f>
        <v>-1.298937003468897</v>
      </c>
      <c r="B469" s="6">
        <f ca="1">LN((RAND()^(-Results!$E$4))-1)</f>
        <v>0.87248014244893257</v>
      </c>
      <c r="C469" s="6">
        <f ca="1">LN((RAND()^(-Results!$E$4))-1)</f>
        <v>-1.7905157800427687</v>
      </c>
      <c r="D469" s="6">
        <f ca="1">LN((RAND()^(-Results!$E$4))-1)</f>
        <v>0.25295777231960748</v>
      </c>
      <c r="E469" s="6">
        <f ca="1">LN((RAND()^(-Results!$E$4))-1)</f>
        <v>-2.4597095631581607</v>
      </c>
      <c r="F469" s="6">
        <f ca="1">LN((RAND()^(-Results!$E$4))-1)</f>
        <v>-1.9447460090146345</v>
      </c>
      <c r="G469" s="6">
        <f ca="1">LN((RAND()^(-Results!$E$4))-1)</f>
        <v>-0.90419424645452573</v>
      </c>
      <c r="H469" s="6">
        <f t="shared" ca="1" si="112"/>
        <v>-1.0411626141243171</v>
      </c>
      <c r="I469" s="10">
        <f ca="1">SUMPRODUCT(J469:O469,Results!B$12:G$12)+Results!$E$5*H469</f>
        <v>31.139706017053371</v>
      </c>
      <c r="J469" s="10">
        <f ca="1">SUMPRODUCT($A469:$F469,Results!$B$15:$G$15)</f>
        <v>-5.2595081313140781</v>
      </c>
      <c r="K469" s="10">
        <f ca="1">SUMPRODUCT($A469:$F469,Results!$B$16:$G$16)</f>
        <v>-2.5129423381504328</v>
      </c>
      <c r="L469" s="10">
        <f ca="1">SUMPRODUCT($A469:$F469,Results!$B$17:$G$17)</f>
        <v>2.7208926460771852</v>
      </c>
      <c r="M469" s="10">
        <f ca="1">SUMPRODUCT($A469:$F469,Results!$B$18:$G$18)</f>
        <v>-4.2973474361986481</v>
      </c>
      <c r="N469" s="10">
        <f ca="1">SUMPRODUCT($A469:$F469,Results!$B$19:$G$19)</f>
        <v>13.774332214810814</v>
      </c>
      <c r="O469" s="10">
        <f ca="1">SUMPRODUCT($A469:$F469,Results!$B$20:$G$20)</f>
        <v>0.83785249142622287</v>
      </c>
      <c r="P469" s="10" cm="1">
        <f t="array" aca="1" ref="P469" ca="1">SUMPRODUCT(J469:O469,TRANSPOSE(BL$20:BL$25))+$AD$20-$BL$27</f>
        <v>37.343214333545056</v>
      </c>
      <c r="Q469" s="10" cm="1">
        <f t="array" aca="1" ref="Q469" ca="1">SUMPRODUCT(J469:O469,TRANSPOSE(ES$20:ES$25))+$AD$20-$ES$27</f>
        <v>36.088198578313573</v>
      </c>
      <c r="R469" s="10">
        <f ca="1">I469-Results!$E$5*H469</f>
        <v>35.304356473550641</v>
      </c>
      <c r="S469" s="10" cm="1">
        <f t="array" aca="1" ref="S469" ca="1">SUMPRODUCT(J469:O469,TRANSPOSE(AR$28:AR$33))+$AD$20-$AC$26</f>
        <v>24.533946967393877</v>
      </c>
      <c r="T469" s="10">
        <f ca="1">SUMPRODUCT(J469:O469,Results!K$9:P$9)</f>
        <v>35.385991884576725</v>
      </c>
      <c r="U469" s="10">
        <f ca="1">SUMPRODUCT(J469:O469,Results!K$9:P$9)+$AD$20-$AC$31</f>
        <v>35.371116326065589</v>
      </c>
      <c r="V469" s="10">
        <f t="shared" ca="1" si="131"/>
        <v>-6.2035083164916855</v>
      </c>
      <c r="W469" s="10">
        <f t="shared" ca="1" si="132"/>
        <v>-4.9484925612602026</v>
      </c>
      <c r="X469" s="10">
        <f t="shared" ca="1" si="133"/>
        <v>-4.1646504564972702</v>
      </c>
      <c r="Y469" s="10">
        <f t="shared" ca="1" si="134"/>
        <v>6.6057590496594933</v>
      </c>
      <c r="Z469" s="10">
        <f t="shared" ca="1" si="135"/>
        <v>31.416376778757062</v>
      </c>
      <c r="AA469" s="10">
        <f t="shared" ca="1" si="136"/>
        <v>-4.2314103090122188</v>
      </c>
    </row>
    <row r="470" spans="1:27">
      <c r="A470" s="6">
        <f ca="1">LN((RAND()^(-Results!$E$4))-1)</f>
        <v>4.3602916740083719</v>
      </c>
      <c r="B470" s="6">
        <f ca="1">LN((RAND()^(-Results!$E$4))-1)</f>
        <v>-1.7435153401677754</v>
      </c>
      <c r="C470" s="6">
        <f ca="1">LN((RAND()^(-Results!$E$4))-1)</f>
        <v>-0.42839082758022451</v>
      </c>
      <c r="D470" s="6">
        <f ca="1">LN((RAND()^(-Results!$E$4))-1)</f>
        <v>-1.3457805662175502</v>
      </c>
      <c r="E470" s="6">
        <f ca="1">LN((RAND()^(-Results!$E$4))-1)</f>
        <v>-1.3358028009646128</v>
      </c>
      <c r="F470" s="6">
        <f ca="1">LN((RAND()^(-Results!$E$4))-1)</f>
        <v>2.1128549938921885E-2</v>
      </c>
      <c r="G470" s="6">
        <f ca="1">LN((RAND()^(-Results!$E$4))-1)</f>
        <v>2.0465245508738512</v>
      </c>
      <c r="H470" s="6">
        <f t="shared" ca="1" si="112"/>
        <v>1.9095561832040597</v>
      </c>
      <c r="I470" s="10">
        <f ca="1">SUMPRODUCT(J470:O470,Results!B$12:G$12)+Results!$E$5*H470</f>
        <v>-4.106624179290506</v>
      </c>
      <c r="J470" s="10">
        <f ca="1">SUMPRODUCT($A470:$F470,Results!$B$15:$G$15)</f>
        <v>10.816546552942516</v>
      </c>
      <c r="K470" s="10">
        <f ca="1">SUMPRODUCT($A470:$F470,Results!$B$16:$G$16)</f>
        <v>-3.3068345417812886</v>
      </c>
      <c r="L470" s="10">
        <f ca="1">SUMPRODUCT($A470:$F470,Results!$B$17:$G$17)</f>
        <v>-5.1247637754183391</v>
      </c>
      <c r="M470" s="10">
        <f ca="1">SUMPRODUCT($A470:$F470,Results!$B$18:$G$18)</f>
        <v>-6.1740988184546435</v>
      </c>
      <c r="N470" s="10">
        <f ca="1">SUMPRODUCT($A470:$F470,Results!$B$19:$G$19)</f>
        <v>9.7713801924230808</v>
      </c>
      <c r="O470" s="10">
        <f ca="1">SUMPRODUCT($A470:$F470,Results!$B$20:$G$20)</f>
        <v>-1.231854795511554</v>
      </c>
      <c r="P470" s="10" cm="1">
        <f t="array" aca="1" ref="P470" ca="1">SUMPRODUCT(J470:O470,TRANSPOSE(BL$20:BL$25))+$AD$20-$BL$27</f>
        <v>-15.30640107164357</v>
      </c>
      <c r="Q470" s="10" cm="1">
        <f t="array" aca="1" ref="Q470" ca="1">SUMPRODUCT(J470:O470,TRANSPOSE(ES$20:ES$25))+$AD$20-$ES$27</f>
        <v>-14.032602486701412</v>
      </c>
      <c r="R470" s="10">
        <f ca="1">I470-Results!$E$5*H470</f>
        <v>-11.744848912106745</v>
      </c>
      <c r="S470" s="10" cm="1">
        <f t="array" aca="1" ref="S470" ca="1">SUMPRODUCT(J470:O470,TRANSPOSE(AR$28:AR$33))+$AD$20-$AC$26</f>
        <v>-8.6332690727459607</v>
      </c>
      <c r="T470" s="10">
        <f ca="1">SUMPRODUCT(J470:O470,Results!K$9:P$9)</f>
        <v>-12.05856087083974</v>
      </c>
      <c r="U470" s="10">
        <f ca="1">SUMPRODUCT(J470:O470,Results!K$9:P$9)+$AD$20-$AC$31</f>
        <v>-12.073436429350876</v>
      </c>
      <c r="V470" s="10">
        <f t="shared" ca="1" si="131"/>
        <v>11.199776892353064</v>
      </c>
      <c r="W470" s="10">
        <f t="shared" ca="1" si="132"/>
        <v>9.9259783074109063</v>
      </c>
      <c r="X470" s="10">
        <f t="shared" ca="1" si="133"/>
        <v>7.6382247328162389</v>
      </c>
      <c r="Y470" s="10">
        <f t="shared" ca="1" si="134"/>
        <v>4.5266448934554546</v>
      </c>
      <c r="Z470" s="10">
        <f t="shared" ca="1" si="135"/>
        <v>-3.8299534175868146</v>
      </c>
      <c r="AA470" s="10">
        <f t="shared" ca="1" si="136"/>
        <v>7.9668122500603697</v>
      </c>
    </row>
    <row r="471" spans="1:27">
      <c r="A471" s="6">
        <f ca="1">LN((RAND()^(-Results!$E$4))-1)</f>
        <v>-0.59684766859710625</v>
      </c>
      <c r="B471" s="6">
        <f ca="1">LN((RAND()^(-Results!$E$4))-1)</f>
        <v>0.2666838952038027</v>
      </c>
      <c r="C471" s="6">
        <f ca="1">LN((RAND()^(-Results!$E$4))-1)</f>
        <v>-0.49750400187091726</v>
      </c>
      <c r="D471" s="6">
        <f ca="1">LN((RAND()^(-Results!$E$4))-1)</f>
        <v>0.73692510285303614</v>
      </c>
      <c r="E471" s="6">
        <f ca="1">LN((RAND()^(-Results!$E$4))-1)</f>
        <v>-2.2293868507968457</v>
      </c>
      <c r="F471" s="6">
        <f ca="1">LN((RAND()^(-Results!$E$4))-1)</f>
        <v>-0.5096389823176013</v>
      </c>
      <c r="G471" s="6">
        <f ca="1">LN((RAND()^(-Results!$E$4))-1)</f>
        <v>2.2473901899880255</v>
      </c>
      <c r="H471" s="6">
        <f t="shared" ca="1" si="112"/>
        <v>2.1104218223182341</v>
      </c>
      <c r="I471" s="10">
        <f ca="1">SUMPRODUCT(J471:O471,Results!B$12:G$12)+Results!$E$5*H471</f>
        <v>30.972035689892159</v>
      </c>
      <c r="J471" s="10">
        <f ca="1">SUMPRODUCT($A471:$F471,Results!$B$15:$G$15)</f>
        <v>-0.13852372036795052</v>
      </c>
      <c r="K471" s="10">
        <f ca="1">SUMPRODUCT($A471:$F471,Results!$B$16:$G$16)</f>
        <v>-0.6049497615315903</v>
      </c>
      <c r="L471" s="10">
        <f ca="1">SUMPRODUCT($A471:$F471,Results!$B$17:$G$17)</f>
        <v>1.6078333337447392</v>
      </c>
      <c r="M471" s="10">
        <f ca="1">SUMPRODUCT($A471:$F471,Results!$B$18:$G$18)</f>
        <v>-5.5544475882818398</v>
      </c>
      <c r="N471" s="10">
        <f ca="1">SUMPRODUCT($A471:$F471,Results!$B$19:$G$19)</f>
        <v>11.728002534580639</v>
      </c>
      <c r="O471" s="10">
        <f ca="1">SUMPRODUCT($A471:$F471,Results!$B$20:$G$20)</f>
        <v>0.66671056029320475</v>
      </c>
      <c r="P471" s="10" cm="1">
        <f t="array" aca="1" ref="P471" ca="1">SUMPRODUCT(J471:O471,TRANSPOSE(BL$20:BL$25))+$AD$20-$BL$27</f>
        <v>23.291766278176038</v>
      </c>
      <c r="Q471" s="10" cm="1">
        <f t="array" aca="1" ref="Q471" ca="1">SUMPRODUCT(J471:O471,TRANSPOSE(ES$20:ES$25))+$AD$20-$ES$27</f>
        <v>22.942136862789557</v>
      </c>
      <c r="R471" s="10">
        <f ca="1">I471-Results!$E$5*H471</f>
        <v>22.530348400619225</v>
      </c>
      <c r="S471" s="10" cm="1">
        <f t="array" aca="1" ref="S471" ca="1">SUMPRODUCT(J471:O471,TRANSPOSE(AR$28:AR$33))+$AD$20-$AC$26</f>
        <v>11.164099119839637</v>
      </c>
      <c r="T471" s="10">
        <f ca="1">SUMPRODUCT(J471:O471,Results!K$9:P$9)</f>
        <v>22.539596314848531</v>
      </c>
      <c r="U471" s="10">
        <f ca="1">SUMPRODUCT(J471:O471,Results!K$9:P$9)+$AD$20-$AC$31</f>
        <v>22.524720756337395</v>
      </c>
      <c r="V471" s="10">
        <f t="shared" ca="1" si="131"/>
        <v>7.6802694117161217</v>
      </c>
      <c r="W471" s="10">
        <f t="shared" ca="1" si="132"/>
        <v>8.0298988271026026</v>
      </c>
      <c r="X471" s="10">
        <f t="shared" ca="1" si="133"/>
        <v>8.4416872892729344</v>
      </c>
      <c r="Y471" s="10">
        <f t="shared" ca="1" si="134"/>
        <v>19.807936570052522</v>
      </c>
      <c r="Z471" s="10">
        <f t="shared" ca="1" si="135"/>
        <v>31.248706451595851</v>
      </c>
      <c r="AA471" s="10">
        <f t="shared" ca="1" si="136"/>
        <v>8.4473149335547646</v>
      </c>
    </row>
    <row r="472" spans="1:27">
      <c r="A472" s="6">
        <f ca="1">LN((RAND()^(-Results!$E$4))-1)</f>
        <v>6.7694386923607977E-2</v>
      </c>
      <c r="B472" s="6">
        <f ca="1">LN((RAND()^(-Results!$E$4))-1)</f>
        <v>2.5646804914261874</v>
      </c>
      <c r="C472" s="6">
        <f ca="1">LN((RAND()^(-Results!$E$4))-1)</f>
        <v>-1.6210692297909755</v>
      </c>
      <c r="D472" s="6">
        <f ca="1">LN((RAND()^(-Results!$E$4))-1)</f>
        <v>-0.37550765463958169</v>
      </c>
      <c r="E472" s="6">
        <f ca="1">LN((RAND()^(-Results!$E$4))-1)</f>
        <v>-0.27602134579575133</v>
      </c>
      <c r="F472" s="6">
        <f ca="1">LN((RAND()^(-Results!$E$4))-1)</f>
        <v>1.6395884582275084</v>
      </c>
      <c r="G472" s="6">
        <f ca="1">LN((RAND()^(-Results!$E$4))-1)</f>
        <v>-1.0250650921799462</v>
      </c>
      <c r="H472" s="6">
        <f t="shared" ca="1" si="112"/>
        <v>-1.1620334598497377</v>
      </c>
      <c r="I472" s="10">
        <f ca="1">SUMPRODUCT(J472:O472,Results!B$12:G$12)+Results!$E$5*H472</f>
        <v>-0.67452888646073905</v>
      </c>
      <c r="J472" s="10">
        <f ca="1">SUMPRODUCT($A472:$F472,Results!$B$15:$G$15)</f>
        <v>-2.6694450129832168</v>
      </c>
      <c r="K472" s="10">
        <f ca="1">SUMPRODUCT($A472:$F472,Results!$B$16:$G$16)</f>
        <v>7.115292376435491</v>
      </c>
      <c r="L472" s="10">
        <f ca="1">SUMPRODUCT($A472:$F472,Results!$B$17:$G$17)</f>
        <v>-3.8988011588615423E-3</v>
      </c>
      <c r="M472" s="10">
        <f ca="1">SUMPRODUCT($A472:$F472,Results!$B$18:$G$18)</f>
        <v>-2.2910935634374985</v>
      </c>
      <c r="N472" s="10">
        <f ca="1">SUMPRODUCT($A472:$F472,Results!$B$19:$G$19)</f>
        <v>2.0254365936937773</v>
      </c>
      <c r="O472" s="10">
        <f ca="1">SUMPRODUCT($A472:$F472,Results!$B$20:$G$20)</f>
        <v>4.9964329370032354</v>
      </c>
      <c r="P472" s="10" cm="1">
        <f t="array" aca="1" ref="P472" ca="1">SUMPRODUCT(J472:O472,TRANSPOSE(BL$20:BL$25))+$AD$20-$BL$27</f>
        <v>3.5508502213740063</v>
      </c>
      <c r="Q472" s="10" cm="1">
        <f t="array" aca="1" ref="Q472" ca="1">SUMPRODUCT(J472:O472,TRANSPOSE(ES$20:ES$25))+$AD$20-$ES$27</f>
        <v>3.5267640554864608</v>
      </c>
      <c r="R472" s="10">
        <f ca="1">I472-Results!$E$5*H472</f>
        <v>3.9736049529382118</v>
      </c>
      <c r="S472" s="10" cm="1">
        <f t="array" aca="1" ref="S472" ca="1">SUMPRODUCT(J472:O472,TRANSPOSE(AR$28:AR$33))+$AD$20-$AC$26</f>
        <v>-18.74376234043801</v>
      </c>
      <c r="T472" s="10">
        <f ca="1">SUMPRODUCT(J472:O472,Results!K$9:P$9)</f>
        <v>4.0958300194779156</v>
      </c>
      <c r="U472" s="10">
        <f ca="1">SUMPRODUCT(J472:O472,Results!K$9:P$9)+$AD$20-$AC$31</f>
        <v>4.0809544609667805</v>
      </c>
      <c r="V472" s="10">
        <f t="shared" ca="1" si="131"/>
        <v>-4.2253791078347458</v>
      </c>
      <c r="W472" s="10">
        <f t="shared" ca="1" si="132"/>
        <v>-4.2012929419471998</v>
      </c>
      <c r="X472" s="10">
        <f t="shared" ca="1" si="133"/>
        <v>-4.6481338393989509</v>
      </c>
      <c r="Y472" s="10">
        <f t="shared" ca="1" si="134"/>
        <v>18.069233453977272</v>
      </c>
      <c r="Z472" s="10">
        <f t="shared" ca="1" si="135"/>
        <v>-0.39785812475704757</v>
      </c>
      <c r="AA472" s="10">
        <f t="shared" ca="1" si="136"/>
        <v>-4.7554833474275195</v>
      </c>
    </row>
    <row r="473" spans="1:27">
      <c r="A473" s="6">
        <f ca="1">LN((RAND()^(-Results!$E$4))-1)</f>
        <v>0.10915464077092747</v>
      </c>
      <c r="B473" s="6">
        <f ca="1">LN((RAND()^(-Results!$E$4))-1)</f>
        <v>1.3891507075617262</v>
      </c>
      <c r="C473" s="6">
        <f ca="1">LN((RAND()^(-Results!$E$4))-1)</f>
        <v>-0.61510372858285101</v>
      </c>
      <c r="D473" s="6">
        <f ca="1">LN((RAND()^(-Results!$E$4))-1)</f>
        <v>-2.3215480225372045</v>
      </c>
      <c r="E473" s="6">
        <f ca="1">LN((RAND()^(-Results!$E$4))-1)</f>
        <v>2.1002985378481678</v>
      </c>
      <c r="F473" s="6">
        <f ca="1">LN((RAND()^(-Results!$E$4))-1)</f>
        <v>1.9116332939758611</v>
      </c>
      <c r="G473" s="6">
        <f ca="1">LN((RAND()^(-Results!$E$4))-1)</f>
        <v>0.99821354385245109</v>
      </c>
      <c r="H473" s="6">
        <f t="shared" ca="1" si="112"/>
        <v>0.86124517618265961</v>
      </c>
      <c r="I473" s="10">
        <f ca="1">SUMPRODUCT(J473:O473,Results!B$12:G$12)+Results!$E$5*H473</f>
        <v>10.878090061020542</v>
      </c>
      <c r="J473" s="10">
        <f ca="1">SUMPRODUCT($A473:$F473,Results!$B$15:$G$15)</f>
        <v>-6.4570392657511952</v>
      </c>
      <c r="K473" s="10">
        <f ca="1">SUMPRODUCT($A473:$F473,Results!$B$16:$G$16)</f>
        <v>4.223108613511493</v>
      </c>
      <c r="L473" s="10">
        <f ca="1">SUMPRODUCT($A473:$F473,Results!$B$17:$G$17)</f>
        <v>3.695617425435751</v>
      </c>
      <c r="M473" s="10">
        <f ca="1">SUMPRODUCT($A473:$F473,Results!$B$18:$G$18)</f>
        <v>7.254653413576678</v>
      </c>
      <c r="N473" s="10">
        <f ca="1">SUMPRODUCT($A473:$F473,Results!$B$19:$G$19)</f>
        <v>-10.31815073253629</v>
      </c>
      <c r="O473" s="10">
        <f ca="1">SUMPRODUCT($A473:$F473,Results!$B$20:$G$20)</f>
        <v>-8.3882285402681944E-2</v>
      </c>
      <c r="P473" s="10" cm="1">
        <f t="array" aca="1" ref="P473" ca="1">SUMPRODUCT(J473:O473,TRANSPOSE(BL$20:BL$25))+$AD$20-$BL$27</f>
        <v>5.7647619584200624</v>
      </c>
      <c r="Q473" s="10" cm="1">
        <f t="array" aca="1" ref="Q473" ca="1">SUMPRODUCT(J473:O473,TRANSPOSE(ES$20:ES$25))+$AD$20-$ES$27</f>
        <v>6.2795725446354238</v>
      </c>
      <c r="R473" s="10">
        <f ca="1">I473-Results!$E$5*H473</f>
        <v>7.4331093562899033</v>
      </c>
      <c r="S473" s="10" cm="1">
        <f t="array" aca="1" ref="S473" ca="1">SUMPRODUCT(J473:O473,TRANSPOSE(AR$28:AR$33))+$AD$20-$AC$26</f>
        <v>3.3254601650092956</v>
      </c>
      <c r="T473" s="10">
        <f ca="1">SUMPRODUCT(J473:O473,Results!K$9:P$9)</f>
        <v>7.3905869569581499</v>
      </c>
      <c r="U473" s="10">
        <f ca="1">SUMPRODUCT(J473:O473,Results!K$9:P$9)+$AD$20-$AC$31</f>
        <v>7.3757113984470148</v>
      </c>
      <c r="V473" s="10">
        <f t="shared" ca="1" si="131"/>
        <v>5.1133281026004793</v>
      </c>
      <c r="W473" s="10">
        <f t="shared" ca="1" si="132"/>
        <v>4.598517516385118</v>
      </c>
      <c r="X473" s="10">
        <f t="shared" ca="1" si="133"/>
        <v>3.4449807047306384</v>
      </c>
      <c r="Y473" s="10">
        <f t="shared" ca="1" si="134"/>
        <v>7.5526298960112461</v>
      </c>
      <c r="Z473" s="10">
        <f t="shared" ca="1" si="135"/>
        <v>11.154760822724233</v>
      </c>
      <c r="AA473" s="10">
        <f t="shared" ca="1" si="136"/>
        <v>3.5023786625735269</v>
      </c>
    </row>
    <row r="474" spans="1:27">
      <c r="A474" s="6">
        <f ca="1">LN((RAND()^(-Results!$E$4))-1)</f>
        <v>0.24208252921647097</v>
      </c>
      <c r="B474" s="6">
        <f ca="1">LN((RAND()^(-Results!$E$4))-1)</f>
        <v>0.37429848239470642</v>
      </c>
      <c r="C474" s="6">
        <f ca="1">LN((RAND()^(-Results!$E$4))-1)</f>
        <v>-0.87295947394615137</v>
      </c>
      <c r="D474" s="6">
        <f ca="1">LN((RAND()^(-Results!$E$4))-1)</f>
        <v>1.7113860680641759</v>
      </c>
      <c r="E474" s="6">
        <f ca="1">LN((RAND()^(-Results!$E$4))-1)</f>
        <v>1.0862527696351862</v>
      </c>
      <c r="F474" s="6">
        <f ca="1">LN((RAND()^(-Results!$E$4))-1)</f>
        <v>-0.14384674551805107</v>
      </c>
      <c r="G474" s="6">
        <f ca="1">LN((RAND()^(-Results!$E$4))-1)</f>
        <v>-0.27458904645351417</v>
      </c>
      <c r="H474" s="6">
        <f t="shared" ca="1" si="112"/>
        <v>-0.4115574141233056</v>
      </c>
      <c r="I474" s="10">
        <f ca="1">SUMPRODUCT(J474:O474,Results!B$12:G$12)+Results!$E$5*H474</f>
        <v>-49.677087993768311</v>
      </c>
      <c r="J474" s="10">
        <f ca="1">SUMPRODUCT($A474:$F474,Results!$B$15:$G$15)</f>
        <v>2.1307971908878311</v>
      </c>
      <c r="K474" s="10">
        <f ca="1">SUMPRODUCT($A474:$F474,Results!$B$16:$G$16)</f>
        <v>2.8829474047869073</v>
      </c>
      <c r="L474" s="10">
        <f ca="1">SUMPRODUCT($A474:$F474,Results!$B$17:$G$17)</f>
        <v>-9.0569495822963493</v>
      </c>
      <c r="M474" s="10">
        <f ca="1">SUMPRODUCT($A474:$F474,Results!$B$18:$G$18)</f>
        <v>-1.1111722651663523</v>
      </c>
      <c r="N474" s="10">
        <f ca="1">SUMPRODUCT($A474:$F474,Results!$B$19:$G$19)</f>
        <v>-6.6023914252999507</v>
      </c>
      <c r="O474" s="10">
        <f ca="1">SUMPRODUCT($A474:$F474,Results!$B$20:$G$20)</f>
        <v>4.9709821086815857</v>
      </c>
      <c r="P474" s="10" cm="1">
        <f t="array" aca="1" ref="P474" ca="1">SUMPRODUCT(J474:O474,TRANSPOSE(BL$20:BL$25))+$AD$20-$BL$27</f>
        <v>-47.005513953088993</v>
      </c>
      <c r="Q474" s="10" cm="1">
        <f t="array" aca="1" ref="Q474" ca="1">SUMPRODUCT(J474:O474,TRANSPOSE(ES$20:ES$25))+$AD$20-$ES$27</f>
        <v>-47.342098261377295</v>
      </c>
      <c r="R474" s="10">
        <f ca="1">I474-Results!$E$5*H474</f>
        <v>-48.030858337275092</v>
      </c>
      <c r="S474" s="10" cm="1">
        <f t="array" aca="1" ref="S474" ca="1">SUMPRODUCT(J474:O474,TRANSPOSE(AR$28:AR$33))+$AD$20-$AC$26</f>
        <v>-44.218753116747564</v>
      </c>
      <c r="T474" s="10">
        <f ca="1">SUMPRODUCT(J474:O474,Results!K$9:P$9)</f>
        <v>-47.582845565350539</v>
      </c>
      <c r="U474" s="10">
        <f ca="1">SUMPRODUCT(J474:O474,Results!K$9:P$9)+$AD$20-$AC$31</f>
        <v>-47.597721123861675</v>
      </c>
      <c r="V474" s="10">
        <f t="shared" ca="1" si="131"/>
        <v>-2.6715740406793174</v>
      </c>
      <c r="W474" s="10">
        <f t="shared" ca="1" si="132"/>
        <v>-2.3349897323910156</v>
      </c>
      <c r="X474" s="10">
        <f t="shared" ca="1" si="133"/>
        <v>-1.6462296564932188</v>
      </c>
      <c r="Y474" s="10">
        <f t="shared" ca="1" si="134"/>
        <v>-5.4583348770207465</v>
      </c>
      <c r="Z474" s="10">
        <f t="shared" ca="1" si="135"/>
        <v>-49.400417232064619</v>
      </c>
      <c r="AA474" s="10">
        <f t="shared" ca="1" si="136"/>
        <v>-2.0793668699066359</v>
      </c>
    </row>
    <row r="475" spans="1:27">
      <c r="A475" s="6">
        <f ca="1">LN((RAND()^(-Results!$E$4))-1)</f>
        <v>-0.44128858469472249</v>
      </c>
      <c r="B475" s="6">
        <f ca="1">LN((RAND()^(-Results!$E$4))-1)</f>
        <v>2.790414091170264</v>
      </c>
      <c r="C475" s="6">
        <f ca="1">LN((RAND()^(-Results!$E$4))-1)</f>
        <v>1.5731039731946843</v>
      </c>
      <c r="D475" s="6">
        <f ca="1">LN((RAND()^(-Results!$E$4))-1)</f>
        <v>-1.7347543016070819</v>
      </c>
      <c r="E475" s="6">
        <f ca="1">LN((RAND()^(-Results!$E$4))-1)</f>
        <v>-4.1420073930573986</v>
      </c>
      <c r="F475" s="6">
        <f ca="1">LN((RAND()^(-Results!$E$4))-1)</f>
        <v>-1.135756889842894</v>
      </c>
      <c r="G475" s="6">
        <f ca="1">LN((RAND()^(-Results!$E$4))-1)</f>
        <v>-0.18156602255591914</v>
      </c>
      <c r="H475" s="6">
        <f t="shared" ca="1" si="112"/>
        <v>-0.31853439022571056</v>
      </c>
      <c r="I475" s="10">
        <f ca="1">SUMPRODUCT(J475:O475,Results!B$12:G$12)+Results!$E$5*H475</f>
        <v>88.266550797451643</v>
      </c>
      <c r="J475" s="10">
        <f ca="1">SUMPRODUCT($A475:$F475,Results!$B$15:$G$15)</f>
        <v>3.3131934561287517</v>
      </c>
      <c r="K475" s="10">
        <f ca="1">SUMPRODUCT($A475:$F475,Results!$B$16:$G$16)</f>
        <v>-0.87025196403235672</v>
      </c>
      <c r="L475" s="10">
        <f ca="1">SUMPRODUCT($A475:$F475,Results!$B$17:$G$17)</f>
        <v>16.698350926325276</v>
      </c>
      <c r="M475" s="10">
        <f ca="1">SUMPRODUCT($A475:$F475,Results!$B$18:$G$18)</f>
        <v>-7.4494235054170366</v>
      </c>
      <c r="N475" s="10">
        <f ca="1">SUMPRODUCT($A475:$F475,Results!$B$19:$G$19)</f>
        <v>24.897634705835827</v>
      </c>
      <c r="O475" s="10">
        <f ca="1">SUMPRODUCT($A475:$F475,Results!$B$20:$G$20)</f>
        <v>-2.8166820961270025</v>
      </c>
      <c r="P475" s="10" cm="1">
        <f t="array" aca="1" ref="P475" ca="1">SUMPRODUCT(J475:O475,TRANSPOSE(BL$20:BL$25))+$AD$20-$BL$27</f>
        <v>89.663828574275328</v>
      </c>
      <c r="Q475" s="10" cm="1">
        <f t="array" aca="1" ref="Q475" ca="1">SUMPRODUCT(J475:O475,TRANSPOSE(ES$20:ES$25))+$AD$20-$ES$27</f>
        <v>88.709113431646443</v>
      </c>
      <c r="R475" s="10">
        <f ca="1">I475-Results!$E$5*H475</f>
        <v>89.540688358354487</v>
      </c>
      <c r="S475" s="10" cm="1">
        <f t="array" aca="1" ref="S475" ca="1">SUMPRODUCT(J475:O475,TRANSPOSE(AR$28:AR$33))+$AD$20-$AC$26</f>
        <v>57.893765148860183</v>
      </c>
      <c r="T475" s="10">
        <f ca="1">SUMPRODUCT(J475:O475,Results!K$9:P$9)</f>
        <v>88.307184264236128</v>
      </c>
      <c r="U475" s="10">
        <f ca="1">SUMPRODUCT(J475:O475,Results!K$9:P$9)+$AD$20-$AC$31</f>
        <v>88.292308705724992</v>
      </c>
      <c r="V475" s="10">
        <f t="shared" ca="1" si="131"/>
        <v>-1.3972777768236853</v>
      </c>
      <c r="W475" s="10">
        <f t="shared" ca="1" si="132"/>
        <v>-0.44256263419480035</v>
      </c>
      <c r="X475" s="10">
        <f t="shared" ca="1" si="133"/>
        <v>-1.2741375609028438</v>
      </c>
      <c r="Y475" s="10">
        <f t="shared" ca="1" si="134"/>
        <v>30.37278564859146</v>
      </c>
      <c r="Z475" s="10">
        <f t="shared" ca="1" si="135"/>
        <v>88.543221559155342</v>
      </c>
      <c r="AA475" s="10">
        <f t="shared" ca="1" si="136"/>
        <v>-2.5757908273348562E-2</v>
      </c>
    </row>
    <row r="476" spans="1:27">
      <c r="A476" s="6">
        <f ca="1">LN((RAND()^(-Results!$E$4))-1)</f>
        <v>-1.113056533456932</v>
      </c>
      <c r="B476" s="6">
        <f ca="1">LN((RAND()^(-Results!$E$4))-1)</f>
        <v>-0.44380813192400209</v>
      </c>
      <c r="C476" s="6">
        <f ca="1">LN((RAND()^(-Results!$E$4))-1)</f>
        <v>-2.3418565249276364</v>
      </c>
      <c r="D476" s="6">
        <f ca="1">LN((RAND()^(-Results!$E$4))-1)</f>
        <v>-2.4015441791681602</v>
      </c>
      <c r="E476" s="6">
        <f ca="1">LN((RAND()^(-Results!$E$4))-1)</f>
        <v>1.4373799530612521</v>
      </c>
      <c r="F476" s="6">
        <f ca="1">LN((RAND()^(-Results!$E$4))-1)</f>
        <v>-2.1693338302814738</v>
      </c>
      <c r="G476" s="6">
        <f ca="1">LN((RAND()^(-Results!$E$4))-1)</f>
        <v>2.0132278514216133</v>
      </c>
      <c r="H476" s="6">
        <f t="shared" ca="1" si="112"/>
        <v>1.8762594837518218</v>
      </c>
      <c r="I476" s="10">
        <f ca="1">SUMPRODUCT(J476:O476,Results!B$12:G$12)+Results!$E$5*H476</f>
        <v>30.302912214924056</v>
      </c>
      <c r="J476" s="10">
        <f ca="1">SUMPRODUCT($A476:$F476,Results!$B$15:$G$15)</f>
        <v>-14.149449277511929</v>
      </c>
      <c r="K476" s="10">
        <f ca="1">SUMPRODUCT($A476:$F476,Results!$B$16:$G$16)</f>
        <v>-6.2526157777705</v>
      </c>
      <c r="L476" s="10">
        <f ca="1">SUMPRODUCT($A476:$F476,Results!$B$17:$G$17)</f>
        <v>2.9951403085977546</v>
      </c>
      <c r="M476" s="10">
        <f ca="1">SUMPRODUCT($A476:$F476,Results!$B$18:$G$18)</f>
        <v>9.9137938758583015</v>
      </c>
      <c r="N476" s="10">
        <f ca="1">SUMPRODUCT($A476:$F476,Results!$B$19:$G$19)</f>
        <v>-6.169565665809281</v>
      </c>
      <c r="O476" s="10">
        <f ca="1">SUMPRODUCT($A476:$F476,Results!$B$20:$G$20)</f>
        <v>-3.6385728417538146</v>
      </c>
      <c r="P476" s="10" cm="1">
        <f t="array" aca="1" ref="P476" ca="1">SUMPRODUCT(J476:O476,TRANSPOSE(BL$20:BL$25))+$AD$20-$BL$27</f>
        <v>23.793609441509794</v>
      </c>
      <c r="Q476" s="10" cm="1">
        <f t="array" aca="1" ref="Q476" ca="1">SUMPRODUCT(J476:O476,TRANSPOSE(ES$20:ES$25))+$AD$20-$ES$27</f>
        <v>22.839042490296343</v>
      </c>
      <c r="R476" s="10">
        <f ca="1">I476-Results!$E$5*H476</f>
        <v>22.797874279916769</v>
      </c>
      <c r="S476" s="10" cm="1">
        <f t="array" aca="1" ref="S476" ca="1">SUMPRODUCT(J476:O476,TRANSPOSE(AR$28:AR$33))+$AD$20-$AC$26</f>
        <v>40.811742639790801</v>
      </c>
      <c r="T476" s="10">
        <f ca="1">SUMPRODUCT(J476:O476,Results!K$9:P$9)</f>
        <v>23.034793829661588</v>
      </c>
      <c r="U476" s="10">
        <f ca="1">SUMPRODUCT(J476:O476,Results!K$9:P$9)+$AD$20-$AC$31</f>
        <v>23.019918271150452</v>
      </c>
      <c r="V476" s="10">
        <f t="shared" ca="1" si="131"/>
        <v>6.5093027734142623</v>
      </c>
      <c r="W476" s="10">
        <f t="shared" ca="1" si="132"/>
        <v>7.4638697246277133</v>
      </c>
      <c r="X476" s="10">
        <f t="shared" ca="1" si="133"/>
        <v>7.5050379350072873</v>
      </c>
      <c r="Y476" s="10">
        <f t="shared" ca="1" si="134"/>
        <v>-10.508830424866744</v>
      </c>
      <c r="Z476" s="10">
        <f t="shared" ca="1" si="135"/>
        <v>30.579582976627748</v>
      </c>
      <c r="AA476" s="10">
        <f t="shared" ca="1" si="136"/>
        <v>7.2829939437736044</v>
      </c>
    </row>
    <row r="477" spans="1:27">
      <c r="A477" s="6">
        <f ca="1">LN((RAND()^(-Results!$E$4))-1)</f>
        <v>-4.1287331936749014</v>
      </c>
      <c r="B477" s="6">
        <f ca="1">LN((RAND()^(-Results!$E$4))-1)</f>
        <v>-0.35506524516925569</v>
      </c>
      <c r="C477" s="6">
        <f ca="1">LN((RAND()^(-Results!$E$4))-1)</f>
        <v>1.3090228098504724</v>
      </c>
      <c r="D477" s="6">
        <f ca="1">LN((RAND()^(-Results!$E$4))-1)</f>
        <v>-3.8374545291648303</v>
      </c>
      <c r="E477" s="6">
        <f ca="1">LN((RAND()^(-Results!$E$4))-1)</f>
        <v>-2.0197887770132503</v>
      </c>
      <c r="F477" s="6">
        <f ca="1">LN((RAND()^(-Results!$E$4))-1)</f>
        <v>-1.3154216515680728</v>
      </c>
      <c r="G477" s="6">
        <f ca="1">LN((RAND()^(-Results!$E$4))-1)</f>
        <v>-2.3737706013616982</v>
      </c>
      <c r="H477" s="6">
        <f t="shared" ca="1" si="112"/>
        <v>-2.5107389690314896</v>
      </c>
      <c r="I477" s="10">
        <f ca="1">SUMPRODUCT(J477:O477,Results!B$12:G$12)+Results!$E$5*H477</f>
        <v>129.78025365549149</v>
      </c>
      <c r="J477" s="10">
        <f ca="1">SUMPRODUCT($A477:$F477,Results!$B$15:$G$15)</f>
        <v>-17.869012052416814</v>
      </c>
      <c r="K477" s="10">
        <f ca="1">SUMPRODUCT($A477:$F477,Results!$B$16:$G$16)</f>
        <v>-9.3364322138831781</v>
      </c>
      <c r="L477" s="10">
        <f ca="1">SUMPRODUCT($A477:$F477,Results!$B$17:$G$17)</f>
        <v>26.511241221654956</v>
      </c>
      <c r="M477" s="10">
        <f ca="1">SUMPRODUCT($A477:$F477,Results!$B$18:$G$18)</f>
        <v>8.9409067775950302</v>
      </c>
      <c r="N477" s="10">
        <f ca="1">SUMPRODUCT($A477:$F477,Results!$B$19:$G$19)</f>
        <v>11.529031363697175</v>
      </c>
      <c r="O477" s="10">
        <f ca="1">SUMPRODUCT($A477:$F477,Results!$B$20:$G$20)</f>
        <v>-13.198680484094261</v>
      </c>
      <c r="P477" s="10" cm="1">
        <f t="array" aca="1" ref="P477" ca="1">SUMPRODUCT(J477:O477,TRANSPOSE(BL$20:BL$25))+$AD$20-$BL$27</f>
        <v>140.41719109356947</v>
      </c>
      <c r="Q477" s="10" cm="1">
        <f t="array" aca="1" ref="Q477" ca="1">SUMPRODUCT(J477:O477,TRANSPOSE(ES$20:ES$25))+$AD$20-$ES$27</f>
        <v>139.79691145194442</v>
      </c>
      <c r="R477" s="10">
        <f ca="1">I477-Results!$E$5*H477</f>
        <v>139.82320953161747</v>
      </c>
      <c r="S477" s="10" cm="1">
        <f t="array" aca="1" ref="S477" ca="1">SUMPRODUCT(J477:O477,TRANSPOSE(AR$28:AR$33))+$AD$20-$AC$26</f>
        <v>137.24534106607922</v>
      </c>
      <c r="T477" s="10">
        <f ca="1">SUMPRODUCT(J477:O477,Results!K$9:P$9)</f>
        <v>139.06029497453082</v>
      </c>
      <c r="U477" s="10">
        <f ca="1">SUMPRODUCT(J477:O477,Results!K$9:P$9)+$AD$20-$AC$31</f>
        <v>139.04541941601968</v>
      </c>
      <c r="V477" s="10">
        <f t="shared" ca="1" si="131"/>
        <v>-10.636937438077979</v>
      </c>
      <c r="W477" s="10">
        <f t="shared" ca="1" si="132"/>
        <v>-10.016657796452932</v>
      </c>
      <c r="X477" s="10">
        <f t="shared" ca="1" si="133"/>
        <v>-10.042955876125973</v>
      </c>
      <c r="Y477" s="10">
        <f t="shared" ca="1" si="134"/>
        <v>-7.4650874105877278</v>
      </c>
      <c r="Z477" s="10">
        <f t="shared" ca="1" si="135"/>
        <v>130.05692441719518</v>
      </c>
      <c r="AA477" s="10">
        <f t="shared" ca="1" si="136"/>
        <v>-9.2651657605281912</v>
      </c>
    </row>
    <row r="478" spans="1:27">
      <c r="A478" s="6">
        <f ca="1">LN((RAND()^(-Results!$E$4))-1)</f>
        <v>-1.5005146773900935</v>
      </c>
      <c r="B478" s="6">
        <f ca="1">LN((RAND()^(-Results!$E$4))-1)</f>
        <v>0.45405875945146607</v>
      </c>
      <c r="C478" s="6">
        <f ca="1">LN((RAND()^(-Results!$E$4))-1)</f>
        <v>1.1374744686938039</v>
      </c>
      <c r="D478" s="6">
        <f ca="1">LN((RAND()^(-Results!$E$4))-1)</f>
        <v>-1.7074939630849459</v>
      </c>
      <c r="E478" s="6">
        <f ca="1">LN((RAND()^(-Results!$E$4))-1)</f>
        <v>2.6477171604377836</v>
      </c>
      <c r="F478" s="6">
        <f ca="1">LN((RAND()^(-Results!$E$4))-1)</f>
        <v>1.355730973423952</v>
      </c>
      <c r="G478" s="6">
        <f ca="1">LN((RAND()^(-Results!$E$4))-1)</f>
        <v>-0.97908778620556869</v>
      </c>
      <c r="H478" s="6">
        <f t="shared" ca="1" si="112"/>
        <v>-1.1160561538753602</v>
      </c>
      <c r="I478" s="10">
        <f ca="1">SUMPRODUCT(J478:O478,Results!B$12:G$12)+Results!$E$5*H478</f>
        <v>10.183498114934071</v>
      </c>
      <c r="J478" s="10">
        <f ca="1">SUMPRODUCT($A478:$F478,Results!$B$15:$G$15)</f>
        <v>-7.6870978692704055</v>
      </c>
      <c r="K478" s="10">
        <f ca="1">SUMPRODUCT($A478:$F478,Results!$B$16:$G$16)</f>
        <v>1.5643680156445712</v>
      </c>
      <c r="L478" s="10">
        <f ca="1">SUMPRODUCT($A478:$F478,Results!$B$17:$G$17)</f>
        <v>7.202760613363079</v>
      </c>
      <c r="M478" s="10">
        <f ca="1">SUMPRODUCT($A478:$F478,Results!$B$18:$G$18)</f>
        <v>10.723839101391919</v>
      </c>
      <c r="N478" s="10">
        <f ca="1">SUMPRODUCT($A478:$F478,Results!$B$19:$G$19)</f>
        <v>-14.663416092644654</v>
      </c>
      <c r="O478" s="10">
        <f ca="1">SUMPRODUCT($A478:$F478,Results!$B$20:$G$20)</f>
        <v>-3.3579512289004474</v>
      </c>
      <c r="P478" s="10" cm="1">
        <f t="array" aca="1" ref="P478" ca="1">SUMPRODUCT(J478:O478,TRANSPOSE(BL$20:BL$25))+$AD$20-$BL$27</f>
        <v>14.060148421832725</v>
      </c>
      <c r="Q478" s="10" cm="1">
        <f t="array" aca="1" ref="Q478" ca="1">SUMPRODUCT(J478:O478,TRANSPOSE(ES$20:ES$25))+$AD$20-$ES$27</f>
        <v>14.375124047935694</v>
      </c>
      <c r="R478" s="10">
        <f ca="1">I478-Results!$E$5*H478</f>
        <v>14.647722730435511</v>
      </c>
      <c r="S478" s="10" cm="1">
        <f t="array" aca="1" ref="S478" ca="1">SUMPRODUCT(J478:O478,TRANSPOSE(AR$28:AR$33))+$AD$20-$AC$26</f>
        <v>21.370206692547477</v>
      </c>
      <c r="T478" s="10">
        <f ca="1">SUMPRODUCT(J478:O478,Results!K$9:P$9)</f>
        <v>14.523909158248326</v>
      </c>
      <c r="U478" s="10">
        <f ca="1">SUMPRODUCT(J478:O478,Results!K$9:P$9)+$AD$20-$AC$31</f>
        <v>14.50903359973719</v>
      </c>
      <c r="V478" s="10">
        <f t="shared" ca="1" si="131"/>
        <v>-3.8766503068986538</v>
      </c>
      <c r="W478" s="10">
        <f t="shared" ca="1" si="132"/>
        <v>-4.1916259330016228</v>
      </c>
      <c r="X478" s="10">
        <f t="shared" ca="1" si="133"/>
        <v>-4.4642246155014398</v>
      </c>
      <c r="Y478" s="10">
        <f t="shared" ca="1" si="134"/>
        <v>-11.186708577613405</v>
      </c>
      <c r="Z478" s="10">
        <f t="shared" ca="1" si="135"/>
        <v>10.460168876637763</v>
      </c>
      <c r="AA478" s="10">
        <f t="shared" ca="1" si="136"/>
        <v>-4.3255354848031189</v>
      </c>
    </row>
    <row r="479" spans="1:27">
      <c r="A479" s="6">
        <f ca="1">LN((RAND()^(-Results!$E$4))-1)</f>
        <v>-0.72327059872102273</v>
      </c>
      <c r="B479" s="6">
        <f ca="1">LN((RAND()^(-Results!$E$4))-1)</f>
        <v>1.183429652236992</v>
      </c>
      <c r="C479" s="6">
        <f ca="1">LN((RAND()^(-Results!$E$4))-1)</f>
        <v>-0.14662105412045345</v>
      </c>
      <c r="D479" s="6">
        <f ca="1">LN((RAND()^(-Results!$E$4))-1)</f>
        <v>0.45595303371897633</v>
      </c>
      <c r="E479" s="6">
        <f ca="1">LN((RAND()^(-Results!$E$4))-1)</f>
        <v>-0.50847594833905096</v>
      </c>
      <c r="F479" s="6">
        <f ca="1">LN((RAND()^(-Results!$E$4))-1)</f>
        <v>-0.5084744545863118</v>
      </c>
      <c r="G479" s="6">
        <f ca="1">LN((RAND()^(-Results!$E$4))-1)</f>
        <v>0.22361127233353142</v>
      </c>
      <c r="H479" s="6">
        <f t="shared" ca="1" si="112"/>
        <v>8.664290466374E-2</v>
      </c>
      <c r="I479" s="10">
        <f ca="1">SUMPRODUCT(J479:O479,Results!B$12:G$12)+Results!$E$5*H479</f>
        <v>6.2646953187662167</v>
      </c>
      <c r="J479" s="10">
        <f ca="1">SUMPRODUCT($A479:$F479,Results!$B$15:$G$15)</f>
        <v>-0.51814673464185301</v>
      </c>
      <c r="K479" s="10">
        <f ca="1">SUMPRODUCT($A479:$F479,Results!$B$16:$G$16)</f>
        <v>1.2824343667848073</v>
      </c>
      <c r="L479" s="10">
        <f ca="1">SUMPRODUCT($A479:$F479,Results!$B$17:$G$17)</f>
        <v>1.1436322206309923</v>
      </c>
      <c r="M479" s="10">
        <f ca="1">SUMPRODUCT($A479:$F479,Results!$B$18:$G$18)</f>
        <v>-1.5691972045432803</v>
      </c>
      <c r="N479" s="10">
        <f ca="1">SUMPRODUCT($A479:$F479,Results!$B$19:$G$19)</f>
        <v>2.7779091423886761</v>
      </c>
      <c r="O479" s="10">
        <f ca="1">SUMPRODUCT($A479:$F479,Results!$B$20:$G$20)</f>
        <v>1.6927907852168111</v>
      </c>
      <c r="P479" s="10" cm="1">
        <f t="array" aca="1" ref="P479" ca="1">SUMPRODUCT(J479:O479,TRANSPOSE(BL$20:BL$25))+$AD$20-$BL$27</f>
        <v>7.0253338496329798</v>
      </c>
      <c r="Q479" s="10" cm="1">
        <f t="array" aca="1" ref="Q479" ca="1">SUMPRODUCT(J479:O479,TRANSPOSE(ES$20:ES$25))+$AD$20-$ES$27</f>
        <v>6.3590518460683487</v>
      </c>
      <c r="R479" s="10">
        <f ca="1">I479-Results!$E$5*H479</f>
        <v>5.9181237001112565</v>
      </c>
      <c r="S479" s="10" cm="1">
        <f t="array" aca="1" ref="S479" ca="1">SUMPRODUCT(J479:O479,TRANSPOSE(AR$28:AR$33))+$AD$20-$AC$26</f>
        <v>-1.2950369883703319</v>
      </c>
      <c r="T479" s="10">
        <f ca="1">SUMPRODUCT(J479:O479,Results!K$9:P$9)</f>
        <v>5.8666149658835405</v>
      </c>
      <c r="U479" s="10">
        <f ca="1">SUMPRODUCT(J479:O479,Results!K$9:P$9)+$AD$20-$AC$31</f>
        <v>5.8517394073724054</v>
      </c>
      <c r="V479" s="10">
        <f t="shared" ca="1" si="131"/>
        <v>-0.76063853086676314</v>
      </c>
      <c r="W479" s="10">
        <f t="shared" ca="1" si="132"/>
        <v>-9.4356527302132065E-2</v>
      </c>
      <c r="X479" s="10">
        <f t="shared" ca="1" si="133"/>
        <v>0.34657161865496011</v>
      </c>
      <c r="Y479" s="10">
        <f t="shared" ca="1" si="134"/>
        <v>7.5597323071365485</v>
      </c>
      <c r="Z479" s="10">
        <f t="shared" ca="1" si="135"/>
        <v>6.5413660804699081</v>
      </c>
      <c r="AA479" s="10">
        <f t="shared" ca="1" si="136"/>
        <v>0.41295591139381127</v>
      </c>
    </row>
    <row r="480" spans="1:27">
      <c r="A480" s="6">
        <f ca="1">LN((RAND()^(-Results!$E$4))-1)</f>
        <v>1.4193233283440259</v>
      </c>
      <c r="B480" s="6">
        <f ca="1">LN((RAND()^(-Results!$E$4))-1)</f>
        <v>-1.0312870194001797</v>
      </c>
      <c r="C480" s="6">
        <f ca="1">LN((RAND()^(-Results!$E$4))-1)</f>
        <v>0.57457991129522423</v>
      </c>
      <c r="D480" s="6">
        <f ca="1">LN((RAND()^(-Results!$E$4))-1)</f>
        <v>-0.98561433199893944</v>
      </c>
      <c r="E480" s="6">
        <f ca="1">LN((RAND()^(-Results!$E$4))-1)</f>
        <v>-1.5005099427398376</v>
      </c>
      <c r="F480" s="6">
        <f ca="1">LN((RAND()^(-Results!$E$4))-1)</f>
        <v>0.95243690757810084</v>
      </c>
      <c r="G480" s="6">
        <f ca="1">LN((RAND()^(-Results!$E$4))-1)</f>
        <v>-0.8388785541306768</v>
      </c>
      <c r="H480" s="6">
        <f t="shared" ca="1" si="112"/>
        <v>-0.97584692180046817</v>
      </c>
      <c r="I480" s="10">
        <f ca="1">SUMPRODUCT(J480:O480,Results!B$12:G$12)+Results!$E$5*H480</f>
        <v>19.094921287890692</v>
      </c>
      <c r="J480" s="10">
        <f ca="1">SUMPRODUCT($A480:$F480,Results!$B$15:$G$15)</f>
        <v>3.8042219863242166</v>
      </c>
      <c r="K480" s="10">
        <f ca="1">SUMPRODUCT($A480:$F480,Results!$B$16:$G$16)</f>
        <v>-1.4468328503586412</v>
      </c>
      <c r="L480" s="10">
        <f ca="1">SUMPRODUCT($A480:$F480,Results!$B$17:$G$17)</f>
        <v>2.9859167844051764</v>
      </c>
      <c r="M480" s="10">
        <f ca="1">SUMPRODUCT($A480:$F480,Results!$B$18:$G$18)</f>
        <v>-3.3681973298914807</v>
      </c>
      <c r="N480" s="10">
        <f ca="1">SUMPRODUCT($A480:$F480,Results!$B$19:$G$19)</f>
        <v>8.7212829770089755</v>
      </c>
      <c r="O480" s="10">
        <f ca="1">SUMPRODUCT($A480:$F480,Results!$B$20:$G$20)</f>
        <v>-2.8565061952506259</v>
      </c>
      <c r="P480" s="10" cm="1">
        <f t="array" aca="1" ref="P480" ca="1">SUMPRODUCT(J480:O480,TRANSPOSE(BL$20:BL$25))+$AD$20-$BL$27</f>
        <v>20.641394505109641</v>
      </c>
      <c r="Q480" s="10" cm="1">
        <f t="array" aca="1" ref="Q480" ca="1">SUMPRODUCT(J480:O480,TRANSPOSE(ES$20:ES$25))+$AD$20-$ES$27</f>
        <v>21.72328679955751</v>
      </c>
      <c r="R480" s="10">
        <f ca="1">I480-Results!$E$5*H480</f>
        <v>22.998308975092563</v>
      </c>
      <c r="S480" s="10" cm="1">
        <f t="array" aca="1" ref="S480" ca="1">SUMPRODUCT(J480:O480,TRANSPOSE(AR$28:AR$33))+$AD$20-$AC$26</f>
        <v>17.683674387127759</v>
      </c>
      <c r="T480" s="10">
        <f ca="1">SUMPRODUCT(J480:O480,Results!K$9:P$9)</f>
        <v>22.696181993454715</v>
      </c>
      <c r="U480" s="10">
        <f ca="1">SUMPRODUCT(J480:O480,Results!K$9:P$9)+$AD$20-$AC$31</f>
        <v>22.681306434943579</v>
      </c>
      <c r="V480" s="10">
        <f t="shared" ca="1" si="131"/>
        <v>-1.5464732172189493</v>
      </c>
      <c r="W480" s="10">
        <f t="shared" ca="1" si="132"/>
        <v>-2.6283655116668179</v>
      </c>
      <c r="X480" s="10">
        <f t="shared" ca="1" si="133"/>
        <v>-3.9033876872018709</v>
      </c>
      <c r="Y480" s="10">
        <f t="shared" ca="1" si="134"/>
        <v>1.4112469007629329</v>
      </c>
      <c r="Z480" s="10">
        <f t="shared" ca="1" si="135"/>
        <v>19.371592049594383</v>
      </c>
      <c r="AA480" s="10">
        <f t="shared" ca="1" si="136"/>
        <v>-3.5863851470528871</v>
      </c>
    </row>
    <row r="481" spans="1:27">
      <c r="A481" s="6">
        <f ca="1">LN((RAND()^(-Results!$E$4))-1)</f>
        <v>1.3977361269989825</v>
      </c>
      <c r="B481" s="6">
        <f ca="1">LN((RAND()^(-Results!$E$4))-1)</f>
        <v>0.78241777294883763</v>
      </c>
      <c r="C481" s="6">
        <f ca="1">LN((RAND()^(-Results!$E$4))-1)</f>
        <v>0.6441168313774398</v>
      </c>
      <c r="D481" s="6">
        <f ca="1">LN((RAND()^(-Results!$E$4))-1)</f>
        <v>-1.3477395255588704</v>
      </c>
      <c r="E481" s="6">
        <f ca="1">LN((RAND()^(-Results!$E$4))-1)</f>
        <v>0.98700239411204405</v>
      </c>
      <c r="F481" s="6">
        <f ca="1">LN((RAND()^(-Results!$E$4))-1)</f>
        <v>-2.0581522810047916</v>
      </c>
      <c r="G481" s="6">
        <f ca="1">LN((RAND()^(-Results!$E$4))-1)</f>
        <v>4.6631053371770266</v>
      </c>
      <c r="H481" s="6">
        <f t="shared" ca="1" si="112"/>
        <v>4.5261369695072355</v>
      </c>
      <c r="I481" s="10">
        <f ca="1">SUMPRODUCT(J481:O481,Results!B$12:G$12)+Results!$E$5*H481</f>
        <v>8.8629239614973017</v>
      </c>
      <c r="J481" s="10">
        <f ca="1">SUMPRODUCT($A481:$F481,Results!$B$15:$G$15)</f>
        <v>4.5728713560606931</v>
      </c>
      <c r="K481" s="10">
        <f ca="1">SUMPRODUCT($A481:$F481,Results!$B$16:$G$16)</f>
        <v>-2.6903307764845201</v>
      </c>
      <c r="L481" s="10">
        <f ca="1">SUMPRODUCT($A481:$F481,Results!$B$17:$G$17)</f>
        <v>0.6120012049581145</v>
      </c>
      <c r="M481" s="10">
        <f ca="1">SUMPRODUCT($A481:$F481,Results!$B$18:$G$18)</f>
        <v>2.3987814643843715</v>
      </c>
      <c r="N481" s="10">
        <f ca="1">SUMPRODUCT($A481:$F481,Results!$B$19:$G$19)</f>
        <v>-2.6460061408432911</v>
      </c>
      <c r="O481" s="10">
        <f ca="1">SUMPRODUCT($A481:$F481,Results!$B$20:$G$20)</f>
        <v>-0.8779968896844057</v>
      </c>
      <c r="P481" s="10" cm="1">
        <f t="array" aca="1" ref="P481" ca="1">SUMPRODUCT(J481:O481,TRANSPOSE(BL$20:BL$25))+$AD$20-$BL$27</f>
        <v>-9.1741423940864539</v>
      </c>
      <c r="Q481" s="10" cm="1">
        <f t="array" aca="1" ref="Q481" ca="1">SUMPRODUCT(J481:O481,TRANSPOSE(ES$20:ES$25))+$AD$20-$ES$27</f>
        <v>-9.9958414902549126</v>
      </c>
      <c r="R481" s="10">
        <f ca="1">I481-Results!$E$5*H481</f>
        <v>-9.2416239165316405</v>
      </c>
      <c r="S481" s="10" cm="1">
        <f t="array" aca="1" ref="S481" ca="1">SUMPRODUCT(J481:O481,TRANSPOSE(AR$28:AR$33))+$AD$20-$AC$26</f>
        <v>0.62289276256917547</v>
      </c>
      <c r="T481" s="10">
        <f ca="1">SUMPRODUCT(J481:O481,Results!K$9:P$9)</f>
        <v>-9.8024820756653508</v>
      </c>
      <c r="U481" s="10">
        <f ca="1">SUMPRODUCT(J481:O481,Results!K$9:P$9)+$AD$20-$AC$31</f>
        <v>-9.8173576341764868</v>
      </c>
      <c r="V481" s="10">
        <f t="shared" ca="1" si="131"/>
        <v>18.037066355583754</v>
      </c>
      <c r="W481" s="10">
        <f t="shared" ca="1" si="132"/>
        <v>18.858765451752213</v>
      </c>
      <c r="X481" s="10">
        <f t="shared" ca="1" si="133"/>
        <v>18.104547878028942</v>
      </c>
      <c r="Y481" s="10">
        <f t="shared" ca="1" si="134"/>
        <v>8.2400311989281256</v>
      </c>
      <c r="Z481" s="10">
        <f t="shared" ca="1" si="135"/>
        <v>9.1395947232009931</v>
      </c>
      <c r="AA481" s="10">
        <f t="shared" ca="1" si="136"/>
        <v>18.68028159567379</v>
      </c>
    </row>
    <row r="482" spans="1:27">
      <c r="A482" s="6">
        <f ca="1">LN((RAND()^(-Results!$E$4))-1)</f>
        <v>2.0939101334190373</v>
      </c>
      <c r="B482" s="6">
        <f ca="1">LN((RAND()^(-Results!$E$4))-1)</f>
        <v>2.2728587310592157</v>
      </c>
      <c r="C482" s="6">
        <f ca="1">LN((RAND()^(-Results!$E$4))-1)</f>
        <v>0.22166717637838998</v>
      </c>
      <c r="D482" s="6">
        <f ca="1">LN((RAND()^(-Results!$E$4))-1)</f>
        <v>-0.33214386227252901</v>
      </c>
      <c r="E482" s="6">
        <f ca="1">LN((RAND()^(-Results!$E$4))-1)</f>
        <v>0.52178686036239386</v>
      </c>
      <c r="F482" s="6">
        <f ca="1">LN((RAND()^(-Results!$E$4))-1)</f>
        <v>-0.6752440752105261</v>
      </c>
      <c r="G482" s="6">
        <f ca="1">LN((RAND()^(-Results!$E$4))-1)</f>
        <v>-1.5507082448085945</v>
      </c>
      <c r="H482" s="6">
        <f t="shared" ca="1" si="112"/>
        <v>-1.687676612478386</v>
      </c>
      <c r="I482" s="10">
        <f ca="1">SUMPRODUCT(J482:O482,Results!B$12:G$12)+Results!$E$5*H482</f>
        <v>-35.001098087101511</v>
      </c>
      <c r="J482" s="10">
        <f ca="1">SUMPRODUCT($A482:$F482,Results!$B$15:$G$15)</f>
        <v>8.9371738246667203</v>
      </c>
      <c r="K482" s="10">
        <f ca="1">SUMPRODUCT($A482:$F482,Results!$B$16:$G$16)</f>
        <v>3.4516216714508019</v>
      </c>
      <c r="L482" s="10">
        <f ca="1">SUMPRODUCT($A482:$F482,Results!$B$17:$G$17)</f>
        <v>-3.2666245240949801</v>
      </c>
      <c r="M482" s="10">
        <f ca="1">SUMPRODUCT($A482:$F482,Results!$B$18:$G$18)</f>
        <v>-2.8648800036295285</v>
      </c>
      <c r="N482" s="10">
        <f ca="1">SUMPRODUCT($A482:$F482,Results!$B$19:$G$19)</f>
        <v>-0.39170838491862053</v>
      </c>
      <c r="O482" s="10">
        <f ca="1">SUMPRODUCT($A482:$F482,Results!$B$20:$G$20)</f>
        <v>4.2690240266607802</v>
      </c>
      <c r="P482" s="10" cm="1">
        <f t="array" aca="1" ref="P482" ca="1">SUMPRODUCT(J482:O482,TRANSPOSE(BL$20:BL$25))+$AD$20-$BL$27</f>
        <v>-28.504677259791304</v>
      </c>
      <c r="Q482" s="10" cm="1">
        <f t="array" aca="1" ref="Q482" ca="1">SUMPRODUCT(J482:O482,TRANSPOSE(ES$20:ES$25))+$AD$20-$ES$27</f>
        <v>-29.120453049100185</v>
      </c>
      <c r="R482" s="10">
        <f ca="1">I482-Results!$E$5*H482</f>
        <v>-28.250391637187967</v>
      </c>
      <c r="S482" s="10" cm="1">
        <f t="array" aca="1" ref="S482" ca="1">SUMPRODUCT(J482:O482,TRANSPOSE(AR$28:AR$33))+$AD$20-$AC$26</f>
        <v>-34.865895551504344</v>
      </c>
      <c r="T482" s="10">
        <f ca="1">SUMPRODUCT(J482:O482,Results!K$9:P$9)</f>
        <v>-28.713632881294586</v>
      </c>
      <c r="U482" s="10">
        <f ca="1">SUMPRODUCT(J482:O482,Results!K$9:P$9)+$AD$20-$AC$31</f>
        <v>-28.728508439805722</v>
      </c>
      <c r="V482" s="10">
        <f t="shared" ca="1" si="131"/>
        <v>-6.4964208273102066</v>
      </c>
      <c r="W482" s="10">
        <f t="shared" ca="1" si="132"/>
        <v>-5.880645038001326</v>
      </c>
      <c r="X482" s="10">
        <f t="shared" ca="1" si="133"/>
        <v>-6.7507064499135438</v>
      </c>
      <c r="Y482" s="10">
        <f t="shared" ca="1" si="134"/>
        <v>-0.13520253559716622</v>
      </c>
      <c r="Z482" s="10">
        <f t="shared" ca="1" si="135"/>
        <v>-34.724427325397819</v>
      </c>
      <c r="AA482" s="10">
        <f t="shared" ca="1" si="136"/>
        <v>-6.2725896472957885</v>
      </c>
    </row>
    <row r="483" spans="1:27">
      <c r="A483" s="6">
        <f ca="1">LN((RAND()^(-Results!$E$4))-1)</f>
        <v>-0.26789073672533786</v>
      </c>
      <c r="B483" s="6">
        <f ca="1">LN((RAND()^(-Results!$E$4))-1)</f>
        <v>-1.6952051545810225</v>
      </c>
      <c r="C483" s="6">
        <f ca="1">LN((RAND()^(-Results!$E$4))-1)</f>
        <v>1.0890542982896612</v>
      </c>
      <c r="D483" s="6">
        <f ca="1">LN((RAND()^(-Results!$E$4))-1)</f>
        <v>-1.3375441251628419</v>
      </c>
      <c r="E483" s="6">
        <f ca="1">LN((RAND()^(-Results!$E$4))-1)</f>
        <v>-0.94407735065727882</v>
      </c>
      <c r="F483" s="6">
        <f ca="1">LN((RAND()^(-Results!$E$4))-1)</f>
        <v>2.6578027285387638</v>
      </c>
      <c r="G483" s="6">
        <f ca="1">LN((RAND()^(-Results!$E$4))-1)</f>
        <v>-0.28257967224180769</v>
      </c>
      <c r="H483" s="6">
        <f t="shared" ca="1" si="112"/>
        <v>-0.41954803991159911</v>
      </c>
      <c r="I483" s="10">
        <f ca="1">SUMPRODUCT(J483:O483,Results!B$12:G$12)+Results!$E$5*H483</f>
        <v>43.711093596652255</v>
      </c>
      <c r="J483" s="10">
        <f ca="1">SUMPRODUCT($A483:$F483,Results!$B$15:$G$15)</f>
        <v>-3.1554113343415562</v>
      </c>
      <c r="K483" s="10">
        <f ca="1">SUMPRODUCT($A483:$F483,Results!$B$16:$G$16)</f>
        <v>-0.62922362207380189</v>
      </c>
      <c r="L483" s="10">
        <f ca="1">SUMPRODUCT($A483:$F483,Results!$B$17:$G$17)</f>
        <v>8.051637275085179</v>
      </c>
      <c r="M483" s="10">
        <f ca="1">SUMPRODUCT($A483:$F483,Results!$B$18:$G$18)</f>
        <v>1.1878748351679578</v>
      </c>
      <c r="N483" s="10">
        <f ca="1">SUMPRODUCT($A483:$F483,Results!$B$19:$G$19)</f>
        <v>3.9929568033207881</v>
      </c>
      <c r="O483" s="10">
        <f ca="1">SUMPRODUCT($A483:$F483,Results!$B$20:$G$20)</f>
        <v>-5.6832321035003384</v>
      </c>
      <c r="P483" s="10" cm="1">
        <f t="array" aca="1" ref="P483" ca="1">SUMPRODUCT(J483:O483,TRANSPOSE(BL$20:BL$25))+$AD$20-$BL$27</f>
        <v>42.552279212525427</v>
      </c>
      <c r="Q483" s="10" cm="1">
        <f t="array" aca="1" ref="Q483" ca="1">SUMPRODUCT(J483:O483,TRANSPOSE(ES$20:ES$25))+$AD$20-$ES$27</f>
        <v>44.345619893994261</v>
      </c>
      <c r="R483" s="10">
        <f ca="1">I483-Results!$E$5*H483</f>
        <v>45.389285756298648</v>
      </c>
      <c r="S483" s="10" cm="1">
        <f t="array" aca="1" ref="S483" ca="1">SUMPRODUCT(J483:O483,TRANSPOSE(AR$28:AR$33))+$AD$20-$AC$26</f>
        <v>39.951979021715637</v>
      </c>
      <c r="T483" s="10">
        <f ca="1">SUMPRODUCT(J483:O483,Results!K$9:P$9)</f>
        <v>45.268517655832568</v>
      </c>
      <c r="U483" s="10">
        <f ca="1">SUMPRODUCT(J483:O483,Results!K$9:P$9)+$AD$20-$AC$31</f>
        <v>45.253642097321432</v>
      </c>
      <c r="V483" s="10">
        <f t="shared" ca="1" si="131"/>
        <v>1.1588143841268277</v>
      </c>
      <c r="W483" s="10">
        <f t="shared" ca="1" si="132"/>
        <v>-0.63452629734200627</v>
      </c>
      <c r="X483" s="10">
        <f t="shared" ca="1" si="133"/>
        <v>-1.6781921596463931</v>
      </c>
      <c r="Y483" s="10">
        <f t="shared" ca="1" si="134"/>
        <v>3.7591145749366177</v>
      </c>
      <c r="Z483" s="10">
        <f t="shared" ca="1" si="135"/>
        <v>43.987764358355946</v>
      </c>
      <c r="AA483" s="10">
        <f t="shared" ca="1" si="136"/>
        <v>-1.5425485006691773</v>
      </c>
    </row>
    <row r="484" spans="1:27">
      <c r="A484" s="6">
        <f ca="1">LN((RAND()^(-Results!$E$4))-1)</f>
        <v>1.1444919846863344</v>
      </c>
      <c r="B484" s="6">
        <f ca="1">LN((RAND()^(-Results!$E$4))-1)</f>
        <v>1.1363279581645638</v>
      </c>
      <c r="C484" s="6">
        <f ca="1">LN((RAND()^(-Results!$E$4))-1)</f>
        <v>-1.9149637112868054</v>
      </c>
      <c r="D484" s="6">
        <f ca="1">LN((RAND()^(-Results!$E$4))-1)</f>
        <v>-3.919454597168778</v>
      </c>
      <c r="E484" s="6">
        <f ca="1">LN((RAND()^(-Results!$E$4))-1)</f>
        <v>2.8010619899346283</v>
      </c>
      <c r="F484" s="6">
        <f ca="1">LN((RAND()^(-Results!$E$4))-1)</f>
        <v>-1.6840656737714603</v>
      </c>
      <c r="G484" s="6">
        <f ca="1">LN((RAND()^(-Results!$E$4))-1)</f>
        <v>-4.2229526996268207</v>
      </c>
      <c r="H484" s="6">
        <f t="shared" ca="1" si="112"/>
        <v>-4.3599210672966118</v>
      </c>
      <c r="I484" s="10">
        <f ca="1">SUMPRODUCT(J484:O484,Results!B$12:G$12)+Results!$E$5*H484</f>
        <v>-14.321439840084544</v>
      </c>
      <c r="J484" s="10">
        <f ca="1">SUMPRODUCT($A484:$F484,Results!$B$15:$G$15)</f>
        <v>-8.0385608967823448</v>
      </c>
      <c r="K484" s="10">
        <f ca="1">SUMPRODUCT($A484:$F484,Results!$B$16:$G$16)</f>
        <v>-2.9677982228729776</v>
      </c>
      <c r="L484" s="10">
        <f ca="1">SUMPRODUCT($A484:$F484,Results!$B$17:$G$17)</f>
        <v>2.0900420247730103</v>
      </c>
      <c r="M484" s="10">
        <f ca="1">SUMPRODUCT($A484:$F484,Results!$B$18:$G$18)</f>
        <v>11.015271561737423</v>
      </c>
      <c r="N484" s="10">
        <f ca="1">SUMPRODUCT($A484:$F484,Results!$B$19:$G$19)</f>
        <v>-11.124475112679525</v>
      </c>
      <c r="O484" s="10">
        <f ca="1">SUMPRODUCT($A484:$F484,Results!$B$20:$G$20)</f>
        <v>-1.8707383707839793</v>
      </c>
      <c r="P484" s="10" cm="1">
        <f t="array" aca="1" ref="P484" ca="1">SUMPRODUCT(J484:O484,TRANSPOSE(BL$20:BL$25))+$AD$20-$BL$27</f>
        <v>2.475135367316601</v>
      </c>
      <c r="Q484" s="10" cm="1">
        <f t="array" aca="1" ref="Q484" ca="1">SUMPRODUCT(J484:O484,TRANSPOSE(ES$20:ES$25))+$AD$20-$ES$27</f>
        <v>1.6774762889785524</v>
      </c>
      <c r="R484" s="10">
        <f ca="1">I484-Results!$E$5*H484</f>
        <v>3.1182444291019031</v>
      </c>
      <c r="S484" s="10" cm="1">
        <f t="array" aca="1" ref="S484" ca="1">SUMPRODUCT(J484:O484,TRANSPOSE(AR$28:AR$33))+$AD$20-$AC$26</f>
        <v>18.216261090339025</v>
      </c>
      <c r="T484" s="10">
        <f ca="1">SUMPRODUCT(J484:O484,Results!K$9:P$9)</f>
        <v>2.8878969953011859</v>
      </c>
      <c r="U484" s="10">
        <f ca="1">SUMPRODUCT(J484:O484,Results!K$9:P$9)+$AD$20-$AC$31</f>
        <v>2.8730214367900504</v>
      </c>
      <c r="V484" s="10">
        <f t="shared" ca="1" si="131"/>
        <v>-16.796575207401144</v>
      </c>
      <c r="W484" s="10">
        <f t="shared" ca="1" si="132"/>
        <v>-15.998916129063096</v>
      </c>
      <c r="X484" s="10">
        <f t="shared" ca="1" si="133"/>
        <v>-17.439684269186447</v>
      </c>
      <c r="Y484" s="10">
        <f t="shared" ca="1" si="134"/>
        <v>-32.537700930423568</v>
      </c>
      <c r="Z484" s="10">
        <f t="shared" ca="1" si="135"/>
        <v>-14.044769078380853</v>
      </c>
      <c r="AA484" s="10">
        <f t="shared" ca="1" si="136"/>
        <v>-17.194461276874595</v>
      </c>
    </row>
    <row r="485" spans="1:27">
      <c r="A485" s="6">
        <f ca="1">LN((RAND()^(-Results!$E$4))-1)</f>
        <v>-0.29410475609162123</v>
      </c>
      <c r="B485" s="6">
        <f ca="1">LN((RAND()^(-Results!$E$4))-1)</f>
        <v>-0.77645835618996473</v>
      </c>
      <c r="C485" s="6">
        <f ca="1">LN((RAND()^(-Results!$E$4))-1)</f>
        <v>1.6186157573647211</v>
      </c>
      <c r="D485" s="6">
        <f ca="1">LN((RAND()^(-Results!$E$4))-1)</f>
        <v>-1.832019884214934</v>
      </c>
      <c r="E485" s="6">
        <f ca="1">LN((RAND()^(-Results!$E$4))-1)</f>
        <v>-0.86247991659481893</v>
      </c>
      <c r="F485" s="6">
        <f ca="1">LN((RAND()^(-Results!$E$4))-1)</f>
        <v>-3.6973877011714444</v>
      </c>
      <c r="G485" s="6">
        <f ca="1">LN((RAND()^(-Results!$E$4))-1)</f>
        <v>-1.5061577092976579</v>
      </c>
      <c r="H485" s="6">
        <f t="shared" ca="1" si="112"/>
        <v>-1.6431260769674494</v>
      </c>
      <c r="I485" s="10">
        <f ca="1">SUMPRODUCT(J485:O485,Results!B$12:G$12)+Results!$E$5*H485</f>
        <v>38.701246732632619</v>
      </c>
      <c r="J485" s="10">
        <f ca="1">SUMPRODUCT($A485:$F485,Results!$B$15:$G$15)</f>
        <v>0.29249649409395784</v>
      </c>
      <c r="K485" s="10">
        <f ca="1">SUMPRODUCT($A485:$F485,Results!$B$16:$G$16)</f>
        <v>-10.207735415949578</v>
      </c>
      <c r="L485" s="10">
        <f ca="1">SUMPRODUCT($A485:$F485,Results!$B$17:$G$17)</f>
        <v>9.5795030788829649</v>
      </c>
      <c r="M485" s="10">
        <f ca="1">SUMPRODUCT($A485:$F485,Results!$B$18:$G$18)</f>
        <v>3.0827369245253635</v>
      </c>
      <c r="N485" s="10">
        <f ca="1">SUMPRODUCT($A485:$F485,Results!$B$19:$G$19)</f>
        <v>6.950003260468959</v>
      </c>
      <c r="O485" s="10">
        <f ca="1">SUMPRODUCT($A485:$F485,Results!$B$20:$G$20)</f>
        <v>-7.5143227167306224</v>
      </c>
      <c r="P485" s="10" cm="1">
        <f t="array" aca="1" ref="P485" ca="1">SUMPRODUCT(J485:O485,TRANSPOSE(BL$20:BL$25))+$AD$20-$BL$27</f>
        <v>46.232161480752559</v>
      </c>
      <c r="Q485" s="10" cm="1">
        <f t="array" aca="1" ref="Q485" ca="1">SUMPRODUCT(J485:O485,TRANSPOSE(ES$20:ES$25))+$AD$20-$ES$27</f>
        <v>45.057789771567556</v>
      </c>
      <c r="R485" s="10">
        <f ca="1">I485-Results!$E$5*H485</f>
        <v>45.273751040502418</v>
      </c>
      <c r="S485" s="10" cm="1">
        <f t="array" aca="1" ref="S485" ca="1">SUMPRODUCT(J485:O485,TRANSPOSE(AR$28:AR$33))+$AD$20-$AC$26</f>
        <v>60.929426551052089</v>
      </c>
      <c r="T485" s="10">
        <f ca="1">SUMPRODUCT(J485:O485,Results!K$9:P$9)</f>
        <v>44.44407815829679</v>
      </c>
      <c r="U485" s="10">
        <f ca="1">SUMPRODUCT(J485:O485,Results!K$9:P$9)+$AD$20-$AC$31</f>
        <v>44.429202599785654</v>
      </c>
      <c r="V485" s="10">
        <f t="shared" ca="1" si="131"/>
        <v>-7.5309147481199403</v>
      </c>
      <c r="W485" s="10">
        <f t="shared" ca="1" si="132"/>
        <v>-6.3565430389349373</v>
      </c>
      <c r="X485" s="10">
        <f t="shared" ca="1" si="133"/>
        <v>-6.5725043078697993</v>
      </c>
      <c r="Y485" s="10">
        <f t="shared" ca="1" si="134"/>
        <v>-22.22817981841947</v>
      </c>
      <c r="Z485" s="10">
        <f t="shared" ca="1" si="135"/>
        <v>38.97791749433631</v>
      </c>
      <c r="AA485" s="10">
        <f t="shared" ca="1" si="136"/>
        <v>-5.7279558671530353</v>
      </c>
    </row>
    <row r="486" spans="1:27">
      <c r="A486" s="6">
        <f ca="1">LN((RAND()^(-Results!$E$4))-1)</f>
        <v>1.5191564101439741</v>
      </c>
      <c r="B486" s="6">
        <f ca="1">LN((RAND()^(-Results!$E$4))-1)</f>
        <v>-0.16185431924518942</v>
      </c>
      <c r="C486" s="6">
        <f ca="1">LN((RAND()^(-Results!$E$4))-1)</f>
        <v>-0.49901555946126702</v>
      </c>
      <c r="D486" s="6">
        <f ca="1">LN((RAND()^(-Results!$E$4))-1)</f>
        <v>2.8687430190126597</v>
      </c>
      <c r="E486" s="6">
        <f ca="1">LN((RAND()^(-Results!$E$4))-1)</f>
        <v>0.33236976884565839</v>
      </c>
      <c r="F486" s="6">
        <f ca="1">LN((RAND()^(-Results!$E$4))-1)</f>
        <v>0.60983810561569285</v>
      </c>
      <c r="G486" s="6">
        <f ca="1">LN((RAND()^(-Results!$E$4))-1)</f>
        <v>1.837574977003017</v>
      </c>
      <c r="H486" s="6">
        <f t="shared" ca="1" si="112"/>
        <v>1.7006066093332255</v>
      </c>
      <c r="I486" s="10">
        <f ca="1">SUMPRODUCT(J486:O486,Results!B$12:G$12)+Results!$E$5*H486</f>
        <v>-62.226234038802097</v>
      </c>
      <c r="J486" s="10">
        <f ca="1">SUMPRODUCT($A486:$F486,Results!$B$15:$G$15)</f>
        <v>9.3974373403474836</v>
      </c>
      <c r="K486" s="10">
        <f ca="1">SUMPRODUCT($A486:$F486,Results!$B$16:$G$16)</f>
        <v>4.4805791271766937</v>
      </c>
      <c r="L486" s="10">
        <f ca="1">SUMPRODUCT($A486:$F486,Results!$B$17:$G$17)</f>
        <v>-13.834502721079032</v>
      </c>
      <c r="M486" s="10">
        <f ca="1">SUMPRODUCT($A486:$F486,Results!$B$18:$G$18)</f>
        <v>-6.5869953834628516</v>
      </c>
      <c r="N486" s="10">
        <f ca="1">SUMPRODUCT($A486:$F486,Results!$B$19:$G$19)</f>
        <v>-3.0374639260891918</v>
      </c>
      <c r="O486" s="10">
        <f ca="1">SUMPRODUCT($A486:$F486,Results!$B$20:$G$20)</f>
        <v>6.9011729196076841</v>
      </c>
      <c r="P486" s="10" cm="1">
        <f t="array" aca="1" ref="P486" ca="1">SUMPRODUCT(J486:O486,TRANSPOSE(BL$20:BL$25))+$AD$20-$BL$27</f>
        <v>-68.851774079303496</v>
      </c>
      <c r="Q486" s="10" cm="1">
        <f t="array" aca="1" ref="Q486" ca="1">SUMPRODUCT(J486:O486,TRANSPOSE(ES$20:ES$25))+$AD$20-$ES$27</f>
        <v>-68.562982890369469</v>
      </c>
      <c r="R486" s="10">
        <f ca="1">I486-Results!$E$5*H486</f>
        <v>-69.028660476135002</v>
      </c>
      <c r="S486" s="10" cm="1">
        <f t="array" aca="1" ref="S486" ca="1">SUMPRODUCT(J486:O486,TRANSPOSE(AR$28:AR$33))+$AD$20-$AC$26</f>
        <v>-69.082111626559595</v>
      </c>
      <c r="T486" s="10">
        <f ca="1">SUMPRODUCT(J486:O486,Results!K$9:P$9)</f>
        <v>-68.53393303161279</v>
      </c>
      <c r="U486" s="10">
        <f ca="1">SUMPRODUCT(J486:O486,Results!K$9:P$9)+$AD$20-$AC$31</f>
        <v>-68.548808590123926</v>
      </c>
      <c r="V486" s="10">
        <f t="shared" ca="1" si="131"/>
        <v>6.6255400405013987</v>
      </c>
      <c r="W486" s="10">
        <f t="shared" ca="1" si="132"/>
        <v>6.3367488515673713</v>
      </c>
      <c r="X486" s="10">
        <f t="shared" ca="1" si="133"/>
        <v>6.8024264373329046</v>
      </c>
      <c r="Y486" s="10">
        <f t="shared" ca="1" si="134"/>
        <v>6.8558775877574973</v>
      </c>
      <c r="Z486" s="10">
        <f t="shared" ca="1" si="135"/>
        <v>-61.949563277098406</v>
      </c>
      <c r="AA486" s="10">
        <f t="shared" ca="1" si="136"/>
        <v>6.3225745513218286</v>
      </c>
    </row>
    <row r="487" spans="1:27">
      <c r="A487" s="6">
        <f ca="1">LN((RAND()^(-Results!$E$4))-1)</f>
        <v>3.8288148242150561</v>
      </c>
      <c r="B487" s="6">
        <f ca="1">LN((RAND()^(-Results!$E$4))-1)</f>
        <v>0.30743292200731198</v>
      </c>
      <c r="C487" s="6">
        <f ca="1">LN((RAND()^(-Results!$E$4))-1)</f>
        <v>-0.60219465126884619</v>
      </c>
      <c r="D487" s="6">
        <f ca="1">LN((RAND()^(-Results!$E$4))-1)</f>
        <v>-0.62816988262895557</v>
      </c>
      <c r="E487" s="6">
        <f ca="1">LN((RAND()^(-Results!$E$4))-1)</f>
        <v>-0.68999650153513925</v>
      </c>
      <c r="F487" s="6">
        <f ca="1">LN((RAND()^(-Results!$E$4))-1)</f>
        <v>2.559860858042657</v>
      </c>
      <c r="G487" s="6">
        <f ca="1">LN((RAND()^(-Results!$E$4))-1)</f>
        <v>-0.42776458938371326</v>
      </c>
      <c r="H487" s="6">
        <f t="shared" ca="1" si="112"/>
        <v>-0.56473295705350468</v>
      </c>
      <c r="I487" s="10">
        <f ca="1">SUMPRODUCT(J487:O487,Results!B$12:G$12)+Results!$E$5*H487</f>
        <v>-26.802510301432491</v>
      </c>
      <c r="J487" s="10">
        <f ca="1">SUMPRODUCT($A487:$F487,Results!$B$15:$G$15)</f>
        <v>10.249289958835302</v>
      </c>
      <c r="K487" s="10">
        <f ca="1">SUMPRODUCT($A487:$F487,Results!$B$16:$G$16)</f>
        <v>5.3885765093326885</v>
      </c>
      <c r="L487" s="10">
        <f ca="1">SUMPRODUCT($A487:$F487,Results!$B$17:$G$17)</f>
        <v>-6.0684754470120188</v>
      </c>
      <c r="M487" s="10">
        <f ca="1">SUMPRODUCT($A487:$F487,Results!$B$18:$G$18)</f>
        <v>-7.1494502708544809</v>
      </c>
      <c r="N487" s="10">
        <f ca="1">SUMPRODUCT($A487:$F487,Results!$B$19:$G$19)</f>
        <v>5.1861243272063628</v>
      </c>
      <c r="O487" s="10">
        <f ca="1">SUMPRODUCT($A487:$F487,Results!$B$20:$G$20)</f>
        <v>3.6479915469904363</v>
      </c>
      <c r="P487" s="10" cm="1">
        <f t="array" aca="1" ref="P487" ca="1">SUMPRODUCT(J487:O487,TRANSPOSE(BL$20:BL$25))+$AD$20-$BL$27</f>
        <v>-28.365832304854084</v>
      </c>
      <c r="Q487" s="10" cm="1">
        <f t="array" aca="1" ref="Q487" ca="1">SUMPRODUCT(J487:O487,TRANSPOSE(ES$20:ES$25))+$AD$20-$ES$27</f>
        <v>-26.733948119448662</v>
      </c>
      <c r="R487" s="10">
        <f ca="1">I487-Results!$E$5*H487</f>
        <v>-24.543578473218474</v>
      </c>
      <c r="S487" s="10" cm="1">
        <f t="array" aca="1" ref="S487" ca="1">SUMPRODUCT(J487:O487,TRANSPOSE(AR$28:AR$33))+$AD$20-$AC$26</f>
        <v>-39.772989881916502</v>
      </c>
      <c r="T487" s="10">
        <f ca="1">SUMPRODUCT(J487:O487,Results!K$9:P$9)</f>
        <v>-24.661287020916276</v>
      </c>
      <c r="U487" s="10">
        <f ca="1">SUMPRODUCT(J487:O487,Results!K$9:P$9)+$AD$20-$AC$31</f>
        <v>-24.676162579427412</v>
      </c>
      <c r="V487" s="10">
        <f t="shared" ca="1" si="131"/>
        <v>1.5633220034215931</v>
      </c>
      <c r="W487" s="10">
        <f t="shared" ca="1" si="132"/>
        <v>-6.8562181983828907E-2</v>
      </c>
      <c r="X487" s="10">
        <f t="shared" ca="1" si="133"/>
        <v>-2.2589318282140169</v>
      </c>
      <c r="Y487" s="10">
        <f t="shared" ca="1" si="134"/>
        <v>12.97047958048401</v>
      </c>
      <c r="Z487" s="10">
        <f t="shared" ca="1" si="135"/>
        <v>-26.5258395397288</v>
      </c>
      <c r="AA487" s="10">
        <f t="shared" ca="1" si="136"/>
        <v>-2.1263477220050788</v>
      </c>
    </row>
    <row r="488" spans="1:27">
      <c r="A488" s="6">
        <f ca="1">LN((RAND()^(-Results!$E$4))-1)</f>
        <v>2.9164989812678979</v>
      </c>
      <c r="B488" s="6">
        <f ca="1">LN((RAND()^(-Results!$E$4))-1)</f>
        <v>0.31306227510238982</v>
      </c>
      <c r="C488" s="6">
        <f ca="1">LN((RAND()^(-Results!$E$4))-1)</f>
        <v>0.41473596417380548</v>
      </c>
      <c r="D488" s="6">
        <f ca="1">LN((RAND()^(-Results!$E$4))-1)</f>
        <v>1.1292180424263998</v>
      </c>
      <c r="E488" s="6">
        <f ca="1">LN((RAND()^(-Results!$E$4))-1)</f>
        <v>-0.49319148692667825</v>
      </c>
      <c r="F488" s="6">
        <f ca="1">LN((RAND()^(-Results!$E$4))-1)</f>
        <v>-1.5918397536863675</v>
      </c>
      <c r="G488" s="6">
        <f ca="1">LN((RAND()^(-Results!$E$4))-1)</f>
        <v>-0.25804973845668572</v>
      </c>
      <c r="H488" s="6">
        <f t="shared" ca="1" si="112"/>
        <v>-0.39501810612647714</v>
      </c>
      <c r="I488" s="10">
        <f ca="1">SUMPRODUCT(J488:O488,Results!B$12:G$12)+Results!$E$5*H488</f>
        <v>-48.460676131133589</v>
      </c>
      <c r="J488" s="10">
        <f ca="1">SUMPRODUCT($A488:$F488,Results!$B$15:$G$15)</f>
        <v>14.533772838983962</v>
      </c>
      <c r="K488" s="10">
        <f ca="1">SUMPRODUCT($A488:$F488,Results!$B$16:$G$16)</f>
        <v>-0.163534605787369</v>
      </c>
      <c r="L488" s="10">
        <f ca="1">SUMPRODUCT($A488:$F488,Results!$B$17:$G$17)</f>
        <v>-8.8573183583429138</v>
      </c>
      <c r="M488" s="10">
        <f ca="1">SUMPRODUCT($A488:$F488,Results!$B$18:$G$18)</f>
        <v>-7.3995930103761509</v>
      </c>
      <c r="N488" s="10">
        <f ca="1">SUMPRODUCT($A488:$F488,Results!$B$19:$G$19)</f>
        <v>4.3796425448334357</v>
      </c>
      <c r="O488" s="10">
        <f ca="1">SUMPRODUCT($A488:$F488,Results!$B$20:$G$20)</f>
        <v>3.9073099606413426</v>
      </c>
      <c r="P488" s="10" cm="1">
        <f t="array" aca="1" ref="P488" ca="1">SUMPRODUCT(J488:O488,TRANSPOSE(BL$20:BL$25))+$AD$20-$BL$27</f>
        <v>-46.996755591762444</v>
      </c>
      <c r="Q488" s="10" cm="1">
        <f t="array" aca="1" ref="Q488" ca="1">SUMPRODUCT(J488:O488,TRANSPOSE(ES$20:ES$25))+$AD$20-$ES$27</f>
        <v>-47.394029196962137</v>
      </c>
      <c r="R488" s="10">
        <f ca="1">I488-Results!$E$5*H488</f>
        <v>-46.880603706627682</v>
      </c>
      <c r="S488" s="10" cm="1">
        <f t="array" aca="1" ref="S488" ca="1">SUMPRODUCT(J488:O488,TRANSPOSE(AR$28:AR$33))+$AD$20-$AC$26</f>
        <v>-44.32828820330262</v>
      </c>
      <c r="T488" s="10">
        <f ca="1">SUMPRODUCT(J488:O488,Results!K$9:P$9)</f>
        <v>-47.181569482844402</v>
      </c>
      <c r="U488" s="10">
        <f ca="1">SUMPRODUCT(J488:O488,Results!K$9:P$9)+$AD$20-$AC$31</f>
        <v>-47.196445041355538</v>
      </c>
      <c r="V488" s="10">
        <f t="shared" ca="1" si="131"/>
        <v>-1.463920539371145</v>
      </c>
      <c r="W488" s="10">
        <f t="shared" ca="1" si="132"/>
        <v>-1.0666469341714517</v>
      </c>
      <c r="X488" s="10">
        <f t="shared" ca="1" si="133"/>
        <v>-1.5800724245059072</v>
      </c>
      <c r="Y488" s="10">
        <f t="shared" ca="1" si="134"/>
        <v>-4.132387927830969</v>
      </c>
      <c r="Z488" s="10">
        <f t="shared" ca="1" si="135"/>
        <v>-48.184005369429897</v>
      </c>
      <c r="AA488" s="10">
        <f t="shared" ca="1" si="136"/>
        <v>-1.2642310897780504</v>
      </c>
    </row>
    <row r="489" spans="1:27">
      <c r="A489" s="6">
        <f ca="1">LN((RAND()^(-Results!$E$4))-1)</f>
        <v>0.20316120953794412</v>
      </c>
      <c r="B489" s="6">
        <f ca="1">LN((RAND()^(-Results!$E$4))-1)</f>
        <v>2.9981016200680433</v>
      </c>
      <c r="C489" s="6">
        <f ca="1">LN((RAND()^(-Results!$E$4))-1)</f>
        <v>-1.1049587224146482</v>
      </c>
      <c r="D489" s="6">
        <f ca="1">LN((RAND()^(-Results!$E$4))-1)</f>
        <v>-2.4035173369698617</v>
      </c>
      <c r="E489" s="6">
        <f ca="1">LN((RAND()^(-Results!$E$4))-1)</f>
        <v>-1.3953463583836818</v>
      </c>
      <c r="F489" s="6">
        <f ca="1">LN((RAND()^(-Results!$E$4))-1)</f>
        <v>4.8199791952982535E-3</v>
      </c>
      <c r="G489" s="6">
        <f ca="1">LN((RAND()^(-Results!$E$4))-1)</f>
        <v>1.6716210172444841</v>
      </c>
      <c r="H489" s="6">
        <f t="shared" ca="1" si="112"/>
        <v>1.5346526495746926</v>
      </c>
      <c r="I489" s="10">
        <f ca="1">SUMPRODUCT(J489:O489,Results!B$12:G$12)+Results!$E$5*H489</f>
        <v>55.191609587945536</v>
      </c>
      <c r="J489" s="10">
        <f ca="1">SUMPRODUCT($A489:$F489,Results!$B$15:$G$15)</f>
        <v>-3.521223084463172</v>
      </c>
      <c r="K489" s="10">
        <f ca="1">SUMPRODUCT($A489:$F489,Results!$B$16:$G$16)</f>
        <v>2.5568299396940439</v>
      </c>
      <c r="L489" s="10">
        <f ca="1">SUMPRODUCT($A489:$F489,Results!$B$17:$G$17)</f>
        <v>8.5850785203672757</v>
      </c>
      <c r="M489" s="10">
        <f ca="1">SUMPRODUCT($A489:$F489,Results!$B$18:$G$18)</f>
        <v>-1.4541867967694895</v>
      </c>
      <c r="N489" s="10">
        <f ca="1">SUMPRODUCT($A489:$F489,Results!$B$19:$G$19)</f>
        <v>10.285366765099278</v>
      </c>
      <c r="O489" s="10">
        <f ca="1">SUMPRODUCT($A489:$F489,Results!$B$20:$G$20)</f>
        <v>0.78430125451654709</v>
      </c>
      <c r="P489" s="10" cm="1">
        <f t="array" aca="1" ref="P489" ca="1">SUMPRODUCT(J489:O489,TRANSPOSE(BL$20:BL$25))+$AD$20-$BL$27</f>
        <v>48.516069451697433</v>
      </c>
      <c r="Q489" s="10" cm="1">
        <f t="array" aca="1" ref="Q489" ca="1">SUMPRODUCT(J489:O489,TRANSPOSE(ES$20:ES$25))+$AD$20-$ES$27</f>
        <v>47.900703712100523</v>
      </c>
      <c r="R489" s="10">
        <f ca="1">I489-Results!$E$5*H489</f>
        <v>49.052998989646767</v>
      </c>
      <c r="S489" s="10" cm="1">
        <f t="array" aca="1" ref="S489" ca="1">SUMPRODUCT(J489:O489,TRANSPOSE(AR$28:AR$33))+$AD$20-$AC$26</f>
        <v>25.087907153251681</v>
      </c>
      <c r="T489" s="10">
        <f ca="1">SUMPRODUCT(J489:O489,Results!K$9:P$9)</f>
        <v>48.526021976490959</v>
      </c>
      <c r="U489" s="10">
        <f ca="1">SUMPRODUCT(J489:O489,Results!K$9:P$9)+$AD$20-$AC$31</f>
        <v>48.511146417979823</v>
      </c>
      <c r="V489" s="10">
        <f t="shared" ca="1" si="131"/>
        <v>6.6755401362481024</v>
      </c>
      <c r="W489" s="10">
        <f t="shared" ca="1" si="132"/>
        <v>7.2909058758450129</v>
      </c>
      <c r="X489" s="10">
        <f t="shared" ca="1" si="133"/>
        <v>6.1386105982987687</v>
      </c>
      <c r="Y489" s="10">
        <f t="shared" ca="1" si="134"/>
        <v>30.103702434693854</v>
      </c>
      <c r="Z489" s="10">
        <f t="shared" ca="1" si="135"/>
        <v>55.468280349649227</v>
      </c>
      <c r="AA489" s="10">
        <f t="shared" ca="1" si="136"/>
        <v>6.6804631699657122</v>
      </c>
    </row>
    <row r="490" spans="1:27">
      <c r="A490" s="6">
        <f ca="1">LN((RAND()^(-Results!$E$4))-1)</f>
        <v>0.4368363617640954</v>
      </c>
      <c r="B490" s="6">
        <f ca="1">LN((RAND()^(-Results!$E$4))-1)</f>
        <v>1.4430937930591383</v>
      </c>
      <c r="C490" s="6">
        <f ca="1">LN((RAND()^(-Results!$E$4))-1)</f>
        <v>-2.2491478443736188</v>
      </c>
      <c r="D490" s="6">
        <f ca="1">LN((RAND()^(-Results!$E$4))-1)</f>
        <v>-2.9798314411094329</v>
      </c>
      <c r="E490" s="6">
        <f ca="1">LN((RAND()^(-Results!$E$4))-1)</f>
        <v>4.5887328578569058</v>
      </c>
      <c r="F490" s="6">
        <f ca="1">LN((RAND()^(-Results!$E$4))-1)</f>
        <v>-0.69277942310610485</v>
      </c>
      <c r="G490" s="6">
        <f ca="1">LN((RAND()^(-Results!$E$4))-1)</f>
        <v>0.44913908478660131</v>
      </c>
      <c r="H490" s="6">
        <f t="shared" ca="1" si="112"/>
        <v>0.31217071711680988</v>
      </c>
      <c r="I490" s="10">
        <f ca="1">SUMPRODUCT(J490:O490,Results!B$12:G$12)+Results!$E$5*H490</f>
        <v>-26.27134509691906</v>
      </c>
      <c r="J490" s="10">
        <f ca="1">SUMPRODUCT($A490:$F490,Results!$B$15:$G$15)</f>
        <v>-10.452813088241211</v>
      </c>
      <c r="K490" s="10">
        <f ca="1">SUMPRODUCT($A490:$F490,Results!$B$16:$G$16)</f>
        <v>0.71559164760797733</v>
      </c>
      <c r="L490" s="10">
        <f ca="1">SUMPRODUCT($A490:$F490,Results!$B$17:$G$17)</f>
        <v>-2.2934677847530422</v>
      </c>
      <c r="M490" s="10">
        <f ca="1">SUMPRODUCT($A490:$F490,Results!$B$18:$G$18)</f>
        <v>14.10623631580907</v>
      </c>
      <c r="N490" s="10">
        <f ca="1">SUMPRODUCT($A490:$F490,Results!$B$19:$G$19)</f>
        <v>-22.129330351572627</v>
      </c>
      <c r="O490" s="10">
        <f ca="1">SUMPRODUCT($A490:$F490,Results!$B$20:$G$20)</f>
        <v>0.89373355748749905</v>
      </c>
      <c r="P490" s="10" cm="1">
        <f t="array" aca="1" ref="P490" ca="1">SUMPRODUCT(J490:O490,TRANSPOSE(BL$20:BL$25))+$AD$20-$BL$27</f>
        <v>-27.617202042739088</v>
      </c>
      <c r="Q490" s="10" cm="1">
        <f t="array" aca="1" ref="Q490" ca="1">SUMPRODUCT(J490:O490,TRANSPOSE(ES$20:ES$25))+$AD$20-$ES$27</f>
        <v>-28.335130113271319</v>
      </c>
      <c r="R490" s="10">
        <f ca="1">I490-Results!$E$5*H490</f>
        <v>-27.520027965386298</v>
      </c>
      <c r="S490" s="10" cm="1">
        <f t="array" aca="1" ref="S490" ca="1">SUMPRODUCT(J490:O490,TRANSPOSE(AR$28:AR$33))+$AD$20-$AC$26</f>
        <v>-9.0199892117284524</v>
      </c>
      <c r="T490" s="10">
        <f ca="1">SUMPRODUCT(J490:O490,Results!K$9:P$9)</f>
        <v>-27.321273212630391</v>
      </c>
      <c r="U490" s="10">
        <f ca="1">SUMPRODUCT(J490:O490,Results!K$9:P$9)+$AD$20-$AC$31</f>
        <v>-27.336148771141527</v>
      </c>
      <c r="V490" s="10">
        <f t="shared" ca="1" si="131"/>
        <v>1.345856945820028</v>
      </c>
      <c r="W490" s="10">
        <f t="shared" ca="1" si="132"/>
        <v>2.0637850163522593</v>
      </c>
      <c r="X490" s="10">
        <f t="shared" ca="1" si="133"/>
        <v>1.2486828684672382</v>
      </c>
      <c r="Y490" s="10">
        <f t="shared" ca="1" si="134"/>
        <v>-17.251355885190605</v>
      </c>
      <c r="Z490" s="10">
        <f t="shared" ca="1" si="135"/>
        <v>-25.994674335215368</v>
      </c>
      <c r="AA490" s="10">
        <f t="shared" ca="1" si="136"/>
        <v>1.0648036742224676</v>
      </c>
    </row>
    <row r="491" spans="1:27">
      <c r="A491" s="6">
        <f ca="1">LN((RAND()^(-Results!$E$4))-1)</f>
        <v>1.731736166955071</v>
      </c>
      <c r="B491" s="6">
        <f ca="1">LN((RAND()^(-Results!$E$4))-1)</f>
        <v>0.10240420805282979</v>
      </c>
      <c r="C491" s="6">
        <f ca="1">LN((RAND()^(-Results!$E$4))-1)</f>
        <v>-1.0980812728030394</v>
      </c>
      <c r="D491" s="6">
        <f ca="1">LN((RAND()^(-Results!$E$4))-1)</f>
        <v>-0.38836290997863898</v>
      </c>
      <c r="E491" s="6">
        <f ca="1">LN((RAND()^(-Results!$E$4))-1)</f>
        <v>-1.2772633142558685</v>
      </c>
      <c r="F491" s="6">
        <f ca="1">LN((RAND()^(-Results!$E$4))-1)</f>
        <v>1.0895176036099892</v>
      </c>
      <c r="G491" s="6">
        <f ca="1">LN((RAND()^(-Results!$E$4))-1)</f>
        <v>6.4062690724746885</v>
      </c>
      <c r="H491" s="6">
        <f t="shared" ca="1" si="112"/>
        <v>6.2693007048048974</v>
      </c>
      <c r="I491" s="10">
        <f ca="1">SUMPRODUCT(J491:O491,Results!B$12:G$12)+Results!$E$5*H491</f>
        <v>25.919856584895122</v>
      </c>
      <c r="J491" s="10">
        <f ca="1">SUMPRODUCT($A491:$F491,Results!$B$15:$G$15)</f>
        <v>3.0702676580455868</v>
      </c>
      <c r="K491" s="10">
        <f ca="1">SUMPRODUCT($A491:$F491,Results!$B$16:$G$16)</f>
        <v>1.9387652605818924</v>
      </c>
      <c r="L491" s="10">
        <f ca="1">SUMPRODUCT($A491:$F491,Results!$B$17:$G$17)</f>
        <v>-2.4375363131772092</v>
      </c>
      <c r="M491" s="10">
        <f ca="1">SUMPRODUCT($A491:$F491,Results!$B$18:$G$18)</f>
        <v>-5.2396976777871247</v>
      </c>
      <c r="N491" s="10">
        <f ca="1">SUMPRODUCT($A491:$F491,Results!$B$19:$G$19)</f>
        <v>7.7015024604707927</v>
      </c>
      <c r="O491" s="10">
        <f ca="1">SUMPRODUCT($A491:$F491,Results!$B$20:$G$20)</f>
        <v>1.8243772434196239</v>
      </c>
      <c r="P491" s="10" cm="1">
        <f t="array" aca="1" ref="P491" ca="1">SUMPRODUCT(J491:O491,TRANSPOSE(BL$20:BL$25))+$AD$20-$BL$27</f>
        <v>-0.96295291625222856</v>
      </c>
      <c r="Q491" s="10" cm="1">
        <f t="array" aca="1" ref="Q491" ca="1">SUMPRODUCT(J491:O491,TRANSPOSE(ES$20:ES$25))+$AD$20-$ES$27</f>
        <v>-0.22450651089512005</v>
      </c>
      <c r="R491" s="10">
        <f ca="1">I491-Results!$E$5*H491</f>
        <v>0.84265376567553218</v>
      </c>
      <c r="S491" s="10" cm="1">
        <f t="array" aca="1" ref="S491" ca="1">SUMPRODUCT(J491:O491,TRANSPOSE(AR$28:AR$33))+$AD$20-$AC$26</f>
        <v>-10.910462296739077</v>
      </c>
      <c r="T491" s="10">
        <f ca="1">SUMPRODUCT(J491:O491,Results!K$9:P$9)</f>
        <v>0.87192816291270159</v>
      </c>
      <c r="U491" s="10">
        <f ca="1">SUMPRODUCT(J491:O491,Results!K$9:P$9)+$AD$20-$AC$31</f>
        <v>0.85705260440156616</v>
      </c>
      <c r="V491" s="10">
        <f t="shared" ca="1" si="131"/>
        <v>26.882809501147349</v>
      </c>
      <c r="W491" s="10">
        <f t="shared" ca="1" si="132"/>
        <v>26.144363095790244</v>
      </c>
      <c r="X491" s="10">
        <f t="shared" ca="1" si="133"/>
        <v>25.07720281921959</v>
      </c>
      <c r="Y491" s="10">
        <f t="shared" ca="1" si="134"/>
        <v>36.830318881634199</v>
      </c>
      <c r="Z491" s="10">
        <f t="shared" ca="1" si="135"/>
        <v>26.196527346598813</v>
      </c>
      <c r="AA491" s="10">
        <f t="shared" ca="1" si="136"/>
        <v>25.062803980493555</v>
      </c>
    </row>
    <row r="492" spans="1:27">
      <c r="A492" s="6">
        <f ca="1">LN((RAND()^(-Results!$E$4))-1)</f>
        <v>-0.72555804504879939</v>
      </c>
      <c r="B492" s="6">
        <f ca="1">LN((RAND()^(-Results!$E$4))-1)</f>
        <v>0.99738743516971651</v>
      </c>
      <c r="C492" s="6">
        <f ca="1">LN((RAND()^(-Results!$E$4))-1)</f>
        <v>1.9858566921185143</v>
      </c>
      <c r="D492" s="6">
        <f ca="1">LN((RAND()^(-Results!$E$4))-1)</f>
        <v>1.0338693759056754</v>
      </c>
      <c r="E492" s="6">
        <f ca="1">LN((RAND()^(-Results!$E$4))-1)</f>
        <v>-8.9828956277787919E-2</v>
      </c>
      <c r="F492" s="6">
        <f ca="1">LN((RAND()^(-Results!$E$4))-1)</f>
        <v>-1.1847257685104791</v>
      </c>
      <c r="G492" s="6">
        <f ca="1">LN((RAND()^(-Results!$E$4))-1)</f>
        <v>-4.8088972677619121E-2</v>
      </c>
      <c r="H492" s="6">
        <f t="shared" ca="1" si="112"/>
        <v>-0.18505734034741056</v>
      </c>
      <c r="I492" s="10">
        <f ca="1">SUMPRODUCT(J492:O492,Results!B$12:G$12)+Results!$E$5*H492</f>
        <v>-3.7894051276521141</v>
      </c>
      <c r="J492" s="10">
        <f ca="1">SUMPRODUCT($A492:$F492,Results!$B$15:$G$15)</f>
        <v>5.3406411624753405</v>
      </c>
      <c r="K492" s="10">
        <f ca="1">SUMPRODUCT($A492:$F492,Results!$B$16:$G$16)</f>
        <v>0.15708608010917535</v>
      </c>
      <c r="L492" s="10">
        <f ca="1">SUMPRODUCT($A492:$F492,Results!$B$17:$G$17)</f>
        <v>2.300435416598873</v>
      </c>
      <c r="M492" s="10">
        <f ca="1">SUMPRODUCT($A492:$F492,Results!$B$18:$G$18)</f>
        <v>-1.2779185846968666</v>
      </c>
      <c r="N492" s="10">
        <f ca="1">SUMPRODUCT($A492:$F492,Results!$B$19:$G$19)</f>
        <v>0.33993414263927679</v>
      </c>
      <c r="O492" s="10">
        <f ca="1">SUMPRODUCT($A492:$F492,Results!$B$20:$G$20)</f>
        <v>0.3604359786969647</v>
      </c>
      <c r="P492" s="10" cm="1">
        <f t="array" aca="1" ref="P492" ca="1">SUMPRODUCT(J492:O492,TRANSPOSE(BL$20:BL$25))+$AD$20-$BL$27</f>
        <v>-1.4975596603038384</v>
      </c>
      <c r="Q492" s="10" cm="1">
        <f t="array" aca="1" ref="Q492" ca="1">SUMPRODUCT(J492:O492,TRANSPOSE(ES$20:ES$25))+$AD$20-$ES$27</f>
        <v>-2.3732278247941019</v>
      </c>
      <c r="R492" s="10">
        <f ca="1">I492-Results!$E$5*H492</f>
        <v>-3.0491757662624721</v>
      </c>
      <c r="S492" s="10" cm="1">
        <f t="array" aca="1" ref="S492" ca="1">SUMPRODUCT(J492:O492,TRANSPOSE(AR$28:AR$33))+$AD$20-$AC$26</f>
        <v>-3.4405241444946535</v>
      </c>
      <c r="T492" s="10">
        <f ca="1">SUMPRODUCT(J492:O492,Results!K$9:P$9)</f>
        <v>-3.4658395443245129</v>
      </c>
      <c r="U492" s="10">
        <f ca="1">SUMPRODUCT(J492:O492,Results!K$9:P$9)+$AD$20-$AC$31</f>
        <v>-3.4807151028356484</v>
      </c>
      <c r="V492" s="10">
        <f t="shared" ref="V492:V555" ca="1" si="137">I492-P492</f>
        <v>-2.291845467348276</v>
      </c>
      <c r="W492" s="10">
        <f t="shared" ca="1" si="132"/>
        <v>-1.4161773028580122</v>
      </c>
      <c r="X492" s="10">
        <f t="shared" ca="1" si="133"/>
        <v>-0.74022936138964202</v>
      </c>
      <c r="Y492" s="10">
        <f t="shared" ca="1" si="134"/>
        <v>-0.34888098315746063</v>
      </c>
      <c r="Z492" s="10">
        <f t="shared" ca="1" si="135"/>
        <v>-3.5127343659484227</v>
      </c>
      <c r="AA492" s="10">
        <f t="shared" ca="1" si="136"/>
        <v>-0.30869002481646568</v>
      </c>
    </row>
    <row r="493" spans="1:27">
      <c r="A493" s="6">
        <f ca="1">LN((RAND()^(-Results!$E$4))-1)</f>
        <v>0.86336116229809412</v>
      </c>
      <c r="B493" s="6">
        <f ca="1">LN((RAND()^(-Results!$E$4))-1)</f>
        <v>-0.47705312918267778</v>
      </c>
      <c r="C493" s="6">
        <f ca="1">LN((RAND()^(-Results!$E$4))-1)</f>
        <v>0.49019062182439166</v>
      </c>
      <c r="D493" s="6">
        <f ca="1">LN((RAND()^(-Results!$E$4))-1)</f>
        <v>2.0157208057329581</v>
      </c>
      <c r="E493" s="6">
        <f ca="1">LN((RAND()^(-Results!$E$4))-1)</f>
        <v>2.625663846259819</v>
      </c>
      <c r="F493" s="6">
        <f ca="1">LN((RAND()^(-Results!$E$4))-1)</f>
        <v>1.474985269448992</v>
      </c>
      <c r="G493" s="6">
        <f ca="1">LN((RAND()^(-Results!$E$4))-1)</f>
        <v>0.42652711701023571</v>
      </c>
      <c r="H493" s="6">
        <f t="shared" ca="1" si="112"/>
        <v>0.28955874934044429</v>
      </c>
      <c r="I493" s="10">
        <f ca="1">SUMPRODUCT(J493:O493,Results!B$12:G$12)+Results!$E$5*H493</f>
        <v>-72.635344416103507</v>
      </c>
      <c r="J493" s="10">
        <f ca="1">SUMPRODUCT($A493:$F493,Results!$B$15:$G$15)</f>
        <v>5.8205661619160871</v>
      </c>
      <c r="K493" s="10">
        <f ca="1">SUMPRODUCT($A493:$F493,Results!$B$16:$G$16)</f>
        <v>4.948606043617426</v>
      </c>
      <c r="L493" s="10">
        <f ca="1">SUMPRODUCT($A493:$F493,Results!$B$17:$G$17)</f>
        <v>-11.393662328626416</v>
      </c>
      <c r="M493" s="10">
        <f ca="1">SUMPRODUCT($A493:$F493,Results!$B$18:$G$18)</f>
        <v>1.1956737356776814</v>
      </c>
      <c r="N493" s="10">
        <f ca="1">SUMPRODUCT($A493:$F493,Results!$B$19:$G$19)</f>
        <v>-15.89601500437143</v>
      </c>
      <c r="O493" s="10">
        <f ca="1">SUMPRODUCT($A493:$F493,Results!$B$20:$G$20)</f>
        <v>4.5385107546720995</v>
      </c>
      <c r="P493" s="10" cm="1">
        <f t="array" aca="1" ref="P493" ca="1">SUMPRODUCT(J493:O493,TRANSPOSE(BL$20:BL$25))+$AD$20-$BL$27</f>
        <v>-74.117353890643841</v>
      </c>
      <c r="Q493" s="10" cm="1">
        <f t="array" aca="1" ref="Q493" ca="1">SUMPRODUCT(J493:O493,TRANSPOSE(ES$20:ES$25))+$AD$20-$ES$27</f>
        <v>-73.452487283177561</v>
      </c>
      <c r="R493" s="10">
        <f ca="1">I493-Results!$E$5*H493</f>
        <v>-73.793579413465281</v>
      </c>
      <c r="S493" s="10" cm="1">
        <f t="array" aca="1" ref="S493" ca="1">SUMPRODUCT(J493:O493,TRANSPOSE(AR$28:AR$33))+$AD$20-$AC$26</f>
        <v>-63.021858690568259</v>
      </c>
      <c r="T493" s="10">
        <f ca="1">SUMPRODUCT(J493:O493,Results!K$9:P$9)</f>
        <v>-73.311840895462112</v>
      </c>
      <c r="U493" s="10">
        <f ca="1">SUMPRODUCT(J493:O493,Results!K$9:P$9)+$AD$20-$AC$31</f>
        <v>-73.326716453973248</v>
      </c>
      <c r="V493" s="10">
        <f t="shared" ca="1" si="137"/>
        <v>1.4820094745403338</v>
      </c>
      <c r="W493" s="10">
        <f t="shared" ca="1" si="132"/>
        <v>0.81714286707405392</v>
      </c>
      <c r="X493" s="10">
        <f t="shared" ca="1" si="133"/>
        <v>1.1582349973617738</v>
      </c>
      <c r="Y493" s="10">
        <f t="shared" ca="1" si="134"/>
        <v>-9.6134857255352486</v>
      </c>
      <c r="Z493" s="10">
        <f t="shared" ca="1" si="135"/>
        <v>-72.358673654399809</v>
      </c>
      <c r="AA493" s="10">
        <f t="shared" ca="1" si="136"/>
        <v>0.69137203786974055</v>
      </c>
    </row>
    <row r="494" spans="1:27">
      <c r="A494" s="6">
        <f ca="1">LN((RAND()^(-Results!$E$4))-1)</f>
        <v>-1.3258469607240719</v>
      </c>
      <c r="B494" s="6">
        <f ca="1">LN((RAND()^(-Results!$E$4))-1)</f>
        <v>-1.7344120957766829</v>
      </c>
      <c r="C494" s="6">
        <f ca="1">LN((RAND()^(-Results!$E$4))-1)</f>
        <v>-0.72807792615909273</v>
      </c>
      <c r="D494" s="6">
        <f ca="1">LN((RAND()^(-Results!$E$4))-1)</f>
        <v>2.314299794087991</v>
      </c>
      <c r="E494" s="6">
        <f ca="1">LN((RAND()^(-Results!$E$4))-1)</f>
        <v>0.21270956363173882</v>
      </c>
      <c r="F494" s="6">
        <f ca="1">LN((RAND()^(-Results!$E$4))-1)</f>
        <v>0.7365995196306474</v>
      </c>
      <c r="G494" s="6">
        <f ca="1">LN((RAND()^(-Results!$E$4))-1)</f>
        <v>1.3171857992514269</v>
      </c>
      <c r="H494" s="6">
        <f t="shared" ca="1" si="112"/>
        <v>1.1802174315816354</v>
      </c>
      <c r="I494" s="10">
        <f ca="1">SUMPRODUCT(J494:O494,Results!B$12:G$12)+Results!$E$5*H494</f>
        <v>-19.632642254305619</v>
      </c>
      <c r="J494" s="10">
        <f ca="1">SUMPRODUCT($A494:$F494,Results!$B$15:$G$15)</f>
        <v>-3.3814703523852105</v>
      </c>
      <c r="K494" s="10">
        <f ca="1">SUMPRODUCT($A494:$F494,Results!$B$16:$G$16)</f>
        <v>0.32060110375134687</v>
      </c>
      <c r="L494" s="10">
        <f ca="1">SUMPRODUCT($A494:$F494,Results!$B$17:$G$17)</f>
        <v>-6.517082547928994</v>
      </c>
      <c r="M494" s="10">
        <f ca="1">SUMPRODUCT($A494:$F494,Results!$B$18:$G$18)</f>
        <v>-0.47900369655801106</v>
      </c>
      <c r="N494" s="10">
        <f ca="1">SUMPRODUCT($A494:$F494,Results!$B$19:$G$19)</f>
        <v>-4.2086818345280195</v>
      </c>
      <c r="O494" s="10">
        <f ca="1">SUMPRODUCT($A494:$F494,Results!$B$20:$G$20)</f>
        <v>1.438003626708352</v>
      </c>
      <c r="P494" s="10" cm="1">
        <f t="array" aca="1" ref="P494" ca="1">SUMPRODUCT(J494:O494,TRANSPOSE(BL$20:BL$25))+$AD$20-$BL$27</f>
        <v>-23.445370080648949</v>
      </c>
      <c r="Q494" s="10" cm="1">
        <f t="array" aca="1" ref="Q494" ca="1">SUMPRODUCT(J494:O494,TRANSPOSE(ES$20:ES$25))+$AD$20-$ES$27</f>
        <v>-23.026932867230528</v>
      </c>
      <c r="R494" s="10">
        <f ca="1">I494-Results!$E$5*H494</f>
        <v>-24.35351198063216</v>
      </c>
      <c r="S494" s="10" cm="1">
        <f t="array" aca="1" ref="S494" ca="1">SUMPRODUCT(J494:O494,TRANSPOSE(AR$28:AR$33))+$AD$20-$AC$26</f>
        <v>-17.15600655761898</v>
      </c>
      <c r="T494" s="10">
        <f ca="1">SUMPRODUCT(J494:O494,Results!K$9:P$9)</f>
        <v>-23.545977524111549</v>
      </c>
      <c r="U494" s="10">
        <f ca="1">SUMPRODUCT(J494:O494,Results!K$9:P$9)+$AD$20-$AC$31</f>
        <v>-23.560853082622685</v>
      </c>
      <c r="V494" s="10">
        <f t="shared" ca="1" si="137"/>
        <v>3.8127278263433304</v>
      </c>
      <c r="W494" s="10">
        <f t="shared" ca="1" si="132"/>
        <v>3.3942906129249089</v>
      </c>
      <c r="X494" s="10">
        <f t="shared" ca="1" si="133"/>
        <v>4.7208697263265407</v>
      </c>
      <c r="Y494" s="10">
        <f t="shared" ca="1" si="134"/>
        <v>-2.476635696686639</v>
      </c>
      <c r="Z494" s="10">
        <f t="shared" ca="1" si="135"/>
        <v>-19.355971492601928</v>
      </c>
      <c r="AA494" s="10">
        <f t="shared" ca="1" si="136"/>
        <v>3.9282108283170665</v>
      </c>
    </row>
    <row r="495" spans="1:27">
      <c r="A495" s="6">
        <f ca="1">LN((RAND()^(-Results!$E$4))-1)</f>
        <v>0.95751363695898783</v>
      </c>
      <c r="B495" s="6">
        <f ca="1">LN((RAND()^(-Results!$E$4))-1)</f>
        <v>-0.59161290838373903</v>
      </c>
      <c r="C495" s="6">
        <f ca="1">LN((RAND()^(-Results!$E$4))-1)</f>
        <v>-0.74628221742636225</v>
      </c>
      <c r="D495" s="6">
        <f ca="1">LN((RAND()^(-Results!$E$4))-1)</f>
        <v>-0.86347537465019253</v>
      </c>
      <c r="E495" s="6">
        <f ca="1">LN((RAND()^(-Results!$E$4))-1)</f>
        <v>0.69367312799692427</v>
      </c>
      <c r="F495" s="6">
        <f ca="1">LN((RAND()^(-Results!$E$4))-1)</f>
        <v>1.6631427006166659</v>
      </c>
      <c r="G495" s="6">
        <f ca="1">LN((RAND()^(-Results!$E$4))-1)</f>
        <v>3.2321580135435757</v>
      </c>
      <c r="H495" s="6">
        <f t="shared" ca="1" si="112"/>
        <v>3.0951896458737842</v>
      </c>
      <c r="I495" s="10">
        <f ca="1">SUMPRODUCT(J495:O495,Results!B$12:G$12)+Results!$E$5*H495</f>
        <v>6.0348808372881555</v>
      </c>
      <c r="J495" s="10">
        <f ca="1">SUMPRODUCT($A495:$F495,Results!$B$15:$G$15)</f>
        <v>-1.5993339863577196</v>
      </c>
      <c r="K495" s="10">
        <f ca="1">SUMPRODUCT($A495:$F495,Results!$B$16:$G$16)</f>
        <v>1.6033094328651192</v>
      </c>
      <c r="L495" s="10">
        <f ca="1">SUMPRODUCT($A495:$F495,Results!$B$17:$G$17)</f>
        <v>-1.7908198199350345</v>
      </c>
      <c r="M495" s="10">
        <f ca="1">SUMPRODUCT($A495:$F495,Results!$B$18:$G$18)</f>
        <v>1.6455857126904554</v>
      </c>
      <c r="N495" s="10">
        <f ca="1">SUMPRODUCT($A495:$F495,Results!$B$19:$G$19)</f>
        <v>-3.6907905234179674</v>
      </c>
      <c r="O495" s="10">
        <f ca="1">SUMPRODUCT($A495:$F495,Results!$B$20:$G$20)</f>
        <v>-0.10832691406113859</v>
      </c>
      <c r="P495" s="10" cm="1">
        <f t="array" aca="1" ref="P495" ca="1">SUMPRODUCT(J495:O495,TRANSPOSE(BL$20:BL$25))+$AD$20-$BL$27</f>
        <v>-8.3085466762245943</v>
      </c>
      <c r="Q495" s="10" cm="1">
        <f t="array" aca="1" ref="Q495" ca="1">SUMPRODUCT(J495:O495,TRANSPOSE(ES$20:ES$25))+$AD$20-$ES$27</f>
        <v>-7.2720472714865352</v>
      </c>
      <c r="R495" s="10">
        <f ca="1">I495-Results!$E$5*H495</f>
        <v>-6.3458777462069813</v>
      </c>
      <c r="S495" s="10" cm="1">
        <f t="array" aca="1" ref="S495" ca="1">SUMPRODUCT(J495:O495,TRANSPOSE(AR$28:AR$33))+$AD$20-$AC$26</f>
        <v>-6.0478218378329762</v>
      </c>
      <c r="T495" s="10">
        <f ca="1">SUMPRODUCT(J495:O495,Results!K$9:P$9)</f>
        <v>-6.1419283390407635</v>
      </c>
      <c r="U495" s="10">
        <f ca="1">SUMPRODUCT(J495:O495,Results!K$9:P$9)+$AD$20-$AC$31</f>
        <v>-6.1568038975518986</v>
      </c>
      <c r="V495" s="10">
        <f t="shared" ca="1" si="137"/>
        <v>14.343427513512751</v>
      </c>
      <c r="W495" s="10">
        <f t="shared" ca="1" si="132"/>
        <v>13.306928108774692</v>
      </c>
      <c r="X495" s="10">
        <f t="shared" ca="1" si="133"/>
        <v>12.380758583495137</v>
      </c>
      <c r="Y495" s="10">
        <f t="shared" ca="1" si="134"/>
        <v>12.082702675121132</v>
      </c>
      <c r="Z495" s="10">
        <f t="shared" ca="1" si="135"/>
        <v>6.3115515989918469</v>
      </c>
      <c r="AA495" s="10">
        <f t="shared" ca="1" si="136"/>
        <v>12.191684734840054</v>
      </c>
    </row>
    <row r="496" spans="1:27">
      <c r="A496" s="6">
        <f ca="1">LN((RAND()^(-Results!$E$4))-1)</f>
        <v>-6.2894415896803189</v>
      </c>
      <c r="B496" s="6">
        <f ca="1">LN((RAND()^(-Results!$E$4))-1)</f>
        <v>-2.2937052627761112</v>
      </c>
      <c r="C496" s="6">
        <f ca="1">LN((RAND()^(-Results!$E$4))-1)</f>
        <v>1.3768903582640344</v>
      </c>
      <c r="D496" s="6">
        <f ca="1">LN((RAND()^(-Results!$E$4))-1)</f>
        <v>1.6706418798219915</v>
      </c>
      <c r="E496" s="6">
        <f ca="1">LN((RAND()^(-Results!$E$4))-1)</f>
        <v>-0.70162266375736104</v>
      </c>
      <c r="F496" s="6">
        <f ca="1">LN((RAND()^(-Results!$E$4))-1)</f>
        <v>0.60876292226443518</v>
      </c>
      <c r="G496" s="6">
        <f ca="1">LN((RAND()^(-Results!$E$4))-1)</f>
        <v>-1.4665490527828371</v>
      </c>
      <c r="H496" s="6">
        <f t="shared" ca="1" si="112"/>
        <v>-1.6035174204526286</v>
      </c>
      <c r="I496" s="10">
        <f ca="1">SUMPRODUCT(J496:O496,Results!B$12:G$12)+Results!$E$5*H496</f>
        <v>56.961079469881945</v>
      </c>
      <c r="J496" s="10">
        <f ca="1">SUMPRODUCT($A496:$F496,Results!$B$15:$G$15)</f>
        <v>-17.168628075618113</v>
      </c>
      <c r="K496" s="10">
        <f ca="1">SUMPRODUCT($A496:$F496,Results!$B$16:$G$16)</f>
        <v>-4.1131624850690685</v>
      </c>
      <c r="L496" s="10">
        <f ca="1">SUMPRODUCT($A496:$F496,Results!$B$17:$G$17)</f>
        <v>11.717127210097145</v>
      </c>
      <c r="M496" s="10">
        <f ca="1">SUMPRODUCT($A496:$F496,Results!$B$18:$G$18)</f>
        <v>6.6070407408802287</v>
      </c>
      <c r="N496" s="10">
        <f ca="1">SUMPRODUCT($A496:$F496,Results!$B$19:$G$19)</f>
        <v>-1.6762608321612755</v>
      </c>
      <c r="O496" s="10">
        <f ca="1">SUMPRODUCT($A496:$F496,Results!$B$20:$G$20)</f>
        <v>-7.154519812173457</v>
      </c>
      <c r="P496" s="10" cm="1">
        <f t="array" aca="1" ref="P496" ca="1">SUMPRODUCT(J496:O496,TRANSPOSE(BL$20:BL$25))+$AD$20-$BL$27</f>
        <v>66.152564719346344</v>
      </c>
      <c r="Q496" s="10" cm="1">
        <f t="array" aca="1" ref="Q496" ca="1">SUMPRODUCT(J496:O496,TRANSPOSE(ES$20:ES$25))+$AD$20-$ES$27</f>
        <v>66.145261289014954</v>
      </c>
      <c r="R496" s="10">
        <f ca="1">I496-Results!$E$5*H496</f>
        <v>63.375149151692462</v>
      </c>
      <c r="S496" s="10" cm="1">
        <f t="array" aca="1" ref="S496" ca="1">SUMPRODUCT(J496:O496,TRANSPOSE(AR$28:AR$33))+$AD$20-$AC$26</f>
        <v>69.897576087757827</v>
      </c>
      <c r="T496" s="10">
        <f ca="1">SUMPRODUCT(J496:O496,Results!K$9:P$9)</f>
        <v>63.945884399974247</v>
      </c>
      <c r="U496" s="10">
        <f ca="1">SUMPRODUCT(J496:O496,Results!K$9:P$9)+$AD$20-$AC$31</f>
        <v>63.931008841463111</v>
      </c>
      <c r="V496" s="10">
        <f t="shared" ca="1" si="137"/>
        <v>-9.1914852494643995</v>
      </c>
      <c r="W496" s="10">
        <f t="shared" ca="1" si="132"/>
        <v>-9.1841818191330091</v>
      </c>
      <c r="X496" s="10">
        <f t="shared" ca="1" si="133"/>
        <v>-6.414069681810517</v>
      </c>
      <c r="Y496" s="10">
        <f t="shared" ca="1" si="134"/>
        <v>-12.936496617875882</v>
      </c>
      <c r="Z496" s="10">
        <f t="shared" ca="1" si="135"/>
        <v>57.237750231585636</v>
      </c>
      <c r="AA496" s="10">
        <f t="shared" ca="1" si="136"/>
        <v>-6.9699293715811663</v>
      </c>
    </row>
    <row r="497" spans="1:27">
      <c r="A497" s="6">
        <f ca="1">LN((RAND()^(-Results!$E$4))-1)</f>
        <v>-1.1674684109355942</v>
      </c>
      <c r="B497" s="6">
        <f ca="1">LN((RAND()^(-Results!$E$4))-1)</f>
        <v>2.1444839529213593</v>
      </c>
      <c r="C497" s="6">
        <f ca="1">LN((RAND()^(-Results!$E$4))-1)</f>
        <v>-0.11243669729016977</v>
      </c>
      <c r="D497" s="6">
        <f ca="1">LN((RAND()^(-Results!$E$4))-1)</f>
        <v>-0.23172678365944838</v>
      </c>
      <c r="E497" s="6">
        <f ca="1">LN((RAND()^(-Results!$E$4))-1)</f>
        <v>1.4790075213640181</v>
      </c>
      <c r="F497" s="6">
        <f ca="1">LN((RAND()^(-Results!$E$4))-1)</f>
        <v>1.5532470172207171</v>
      </c>
      <c r="G497" s="6">
        <f ca="1">LN((RAND()^(-Results!$E$4))-1)</f>
        <v>-0.24472769991740115</v>
      </c>
      <c r="H497" s="6">
        <f t="shared" ca="1" si="112"/>
        <v>-0.38169606758719254</v>
      </c>
      <c r="I497" s="10">
        <f ca="1">SUMPRODUCT(J497:O497,Results!B$12:G$12)+Results!$E$5*H497</f>
        <v>-3.8679558963844816</v>
      </c>
      <c r="J497" s="10">
        <f ca="1">SUMPRODUCT($A497:$F497,Results!$B$15:$G$15)</f>
        <v>-4.4995348269663404</v>
      </c>
      <c r="K497" s="10">
        <f ca="1">SUMPRODUCT($A497:$F497,Results!$B$16:$G$16)</f>
        <v>6.3189615033839548</v>
      </c>
      <c r="L497" s="10">
        <f ca="1">SUMPRODUCT($A497:$F497,Results!$B$17:$G$17)</f>
        <v>2.1431741902369561</v>
      </c>
      <c r="M497" s="10">
        <f ca="1">SUMPRODUCT($A497:$F497,Results!$B$18:$G$18)</f>
        <v>3.7136202124781534</v>
      </c>
      <c r="N497" s="10">
        <f ca="1">SUMPRODUCT($A497:$F497,Results!$B$19:$G$19)</f>
        <v>-8.4344231448737457</v>
      </c>
      <c r="O497" s="10">
        <f ca="1">SUMPRODUCT($A497:$F497,Results!$B$20:$G$20)</f>
        <v>2.7754049467748598</v>
      </c>
      <c r="P497" s="10" cm="1">
        <f t="array" aca="1" ref="P497" ca="1">SUMPRODUCT(J497:O497,TRANSPOSE(BL$20:BL$25))+$AD$20-$BL$27</f>
        <v>-2.0723641464661746</v>
      </c>
      <c r="Q497" s="10" cm="1">
        <f t="array" aca="1" ref="Q497" ca="1">SUMPRODUCT(J497:O497,TRANSPOSE(ES$20:ES$25))+$AD$20-$ES$27</f>
        <v>-2.2137631578953156</v>
      </c>
      <c r="R497" s="10">
        <f ca="1">I497-Results!$E$5*H497</f>
        <v>-2.3411716260357114</v>
      </c>
      <c r="S497" s="10" cm="1">
        <f t="array" aca="1" ref="S497" ca="1">SUMPRODUCT(J497:O497,TRANSPOSE(AR$28:AR$33))+$AD$20-$AC$26</f>
        <v>-12.620353257761657</v>
      </c>
      <c r="T497" s="10">
        <f ca="1">SUMPRODUCT(J497:O497,Results!K$9:P$9)</f>
        <v>-2.2623162277294302</v>
      </c>
      <c r="U497" s="10">
        <f ca="1">SUMPRODUCT(J497:O497,Results!K$9:P$9)+$AD$20-$AC$31</f>
        <v>-2.2771917862405657</v>
      </c>
      <c r="V497" s="10">
        <f t="shared" ca="1" si="137"/>
        <v>-1.7955917499183069</v>
      </c>
      <c r="W497" s="10">
        <f t="shared" ca="1" si="132"/>
        <v>-1.6541927384891659</v>
      </c>
      <c r="X497" s="10">
        <f t="shared" ca="1" si="133"/>
        <v>-1.5267842703487702</v>
      </c>
      <c r="Y497" s="10">
        <f t="shared" ca="1" si="134"/>
        <v>8.7523973613771755</v>
      </c>
      <c r="Z497" s="10">
        <f t="shared" ca="1" si="135"/>
        <v>-3.5912851346807901</v>
      </c>
      <c r="AA497" s="10">
        <f t="shared" ca="1" si="136"/>
        <v>-1.5907641101439158</v>
      </c>
    </row>
    <row r="498" spans="1:27">
      <c r="A498" s="6">
        <f ca="1">LN((RAND()^(-Results!$E$4))-1)</f>
        <v>0.94289834066825973</v>
      </c>
      <c r="B498" s="6">
        <f ca="1">LN((RAND()^(-Results!$E$4))-1)</f>
        <v>-0.57868808170307051</v>
      </c>
      <c r="C498" s="6">
        <f ca="1">LN((RAND()^(-Results!$E$4))-1)</f>
        <v>2.2162845347818352</v>
      </c>
      <c r="D498" s="6">
        <f ca="1">LN((RAND()^(-Results!$E$4))-1)</f>
        <v>-0.54304375222684576</v>
      </c>
      <c r="E498" s="6">
        <f ca="1">LN((RAND()^(-Results!$E$4))-1)</f>
        <v>2.2890959617046365</v>
      </c>
      <c r="F498" s="6">
        <f ca="1">LN((RAND()^(-Results!$E$4))-1)</f>
        <v>-4.2063093789164103</v>
      </c>
      <c r="G498" s="6">
        <f ca="1">LN((RAND()^(-Results!$E$4))-1)</f>
        <v>0.32742660880446123</v>
      </c>
      <c r="H498" s="6">
        <f t="shared" ca="1" si="112"/>
        <v>0.1904582411346698</v>
      </c>
      <c r="I498" s="10">
        <f ca="1">SUMPRODUCT(J498:O498,Results!B$12:G$12)+Results!$E$5*H498</f>
        <v>-30.256800416917255</v>
      </c>
      <c r="J498" s="10">
        <f ca="1">SUMPRODUCT($A498:$F498,Results!$B$15:$G$15)</f>
        <v>7.286668204060355</v>
      </c>
      <c r="K498" s="10">
        <f ca="1">SUMPRODUCT($A498:$F498,Results!$B$16:$G$16)</f>
        <v>-7.8123943948836745</v>
      </c>
      <c r="L498" s="10">
        <f ca="1">SUMPRODUCT($A498:$F498,Results!$B$17:$G$17)</f>
        <v>-1.1137760942078887</v>
      </c>
      <c r="M498" s="10">
        <f ca="1">SUMPRODUCT($A498:$F498,Results!$B$18:$G$18)</f>
        <v>6.153353201849181</v>
      </c>
      <c r="N498" s="10">
        <f ca="1">SUMPRODUCT($A498:$F498,Results!$B$19:$G$19)</f>
        <v>-10.06025604074269</v>
      </c>
      <c r="O498" s="10">
        <f ca="1">SUMPRODUCT($A498:$F498,Results!$B$20:$G$20)</f>
        <v>-3.4275416330589827</v>
      </c>
      <c r="P498" s="10" cm="1">
        <f t="array" aca="1" ref="P498" ca="1">SUMPRODUCT(J498:O498,TRANSPOSE(BL$20:BL$25))+$AD$20-$BL$27</f>
        <v>-29.432434264164439</v>
      </c>
      <c r="Q498" s="10" cm="1">
        <f t="array" aca="1" ref="Q498" ca="1">SUMPRODUCT(J498:O498,TRANSPOSE(ES$20:ES$25))+$AD$20-$ES$27</f>
        <v>-30.915752127671723</v>
      </c>
      <c r="R498" s="10">
        <f ca="1">I498-Results!$E$5*H498</f>
        <v>-31.018633381455935</v>
      </c>
      <c r="S498" s="10" cm="1">
        <f t="array" aca="1" ref="S498" ca="1">SUMPRODUCT(J498:O498,TRANSPOSE(AR$28:AR$33))+$AD$20-$AC$26</f>
        <v>2.3921137366595691</v>
      </c>
      <c r="T498" s="10">
        <f ca="1">SUMPRODUCT(J498:O498,Results!K$9:P$9)</f>
        <v>-31.680223454098293</v>
      </c>
      <c r="U498" s="10">
        <f ca="1">SUMPRODUCT(J498:O498,Results!K$9:P$9)+$AD$20-$AC$31</f>
        <v>-31.695099012609429</v>
      </c>
      <c r="V498" s="10">
        <f t="shared" ca="1" si="137"/>
        <v>-0.82436615275281611</v>
      </c>
      <c r="W498" s="10">
        <f t="shared" ca="1" si="132"/>
        <v>0.65895171075446868</v>
      </c>
      <c r="X498" s="10">
        <f t="shared" ca="1" si="133"/>
        <v>0.7618329645386801</v>
      </c>
      <c r="Y498" s="10">
        <f t="shared" ca="1" si="134"/>
        <v>-32.648914153576825</v>
      </c>
      <c r="Z498" s="10">
        <f t="shared" ca="1" si="135"/>
        <v>-29.980129655213563</v>
      </c>
      <c r="AA498" s="10">
        <f t="shared" ca="1" si="136"/>
        <v>1.4382985956921743</v>
      </c>
    </row>
    <row r="499" spans="1:27">
      <c r="A499" s="6">
        <f ca="1">LN((RAND()^(-Results!$E$4))-1)</f>
        <v>-2.1085160606237396</v>
      </c>
      <c r="B499" s="6">
        <f ca="1">LN((RAND()^(-Results!$E$4))-1)</f>
        <v>-3.0402964048609871</v>
      </c>
      <c r="C499" s="6">
        <f ca="1">LN((RAND()^(-Results!$E$4))-1)</f>
        <v>-2.0307463278780675</v>
      </c>
      <c r="D499" s="6">
        <f ca="1">LN((RAND()^(-Results!$E$4))-1)</f>
        <v>2.90240576644281</v>
      </c>
      <c r="E499" s="6">
        <f ca="1">LN((RAND()^(-Results!$E$4))-1)</f>
        <v>0.71214900108278312</v>
      </c>
      <c r="F499" s="6">
        <f ca="1">LN((RAND()^(-Results!$E$4))-1)</f>
        <v>3.3587820949067408</v>
      </c>
      <c r="G499" s="6">
        <f ca="1">LN((RAND()^(-Results!$E$4))-1)</f>
        <v>1.8966067820897452</v>
      </c>
      <c r="H499" s="6">
        <f t="shared" ca="1" si="112"/>
        <v>1.7596384144199537</v>
      </c>
      <c r="I499" s="10">
        <f ca="1">SUMPRODUCT(J499:O499,Results!B$12:G$12)+Results!$E$5*H499</f>
        <v>-23.840837667137336</v>
      </c>
      <c r="J499" s="10">
        <f ca="1">SUMPRODUCT($A499:$F499,Results!$B$15:$G$15)</f>
        <v>-10.234380974753851</v>
      </c>
      <c r="K499" s="10">
        <f ca="1">SUMPRODUCT($A499:$F499,Results!$B$16:$G$16)</f>
        <v>3.1786800143766687</v>
      </c>
      <c r="L499" s="10">
        <f ca="1">SUMPRODUCT($A499:$F499,Results!$B$17:$G$17)</f>
        <v>-9.7378634196164526</v>
      </c>
      <c r="M499" s="10">
        <f ca="1">SUMPRODUCT($A499:$F499,Results!$B$18:$G$18)</f>
        <v>1.1282136013980097</v>
      </c>
      <c r="N499" s="10">
        <f ca="1">SUMPRODUCT($A499:$F499,Results!$B$19:$G$19)</f>
        <v>-9.3158290327463718</v>
      </c>
      <c r="O499" s="10">
        <f ca="1">SUMPRODUCT($A499:$F499,Results!$B$20:$G$20)</f>
        <v>2.1023394859147242</v>
      </c>
      <c r="P499" s="10" cm="1">
        <f t="array" aca="1" ref="P499" ca="1">SUMPRODUCT(J499:O499,TRANSPOSE(BL$20:BL$25))+$AD$20-$BL$27</f>
        <v>-31.012009274888424</v>
      </c>
      <c r="Q499" s="10" cm="1">
        <f t="array" aca="1" ref="Q499" ca="1">SUMPRODUCT(J499:O499,TRANSPOSE(ES$20:ES$25))+$AD$20-$ES$27</f>
        <v>-29.319832057073043</v>
      </c>
      <c r="R499" s="10">
        <f ca="1">I499-Results!$E$5*H499</f>
        <v>-30.879391324817149</v>
      </c>
      <c r="S499" s="10" cm="1">
        <f t="array" aca="1" ref="S499" ca="1">SUMPRODUCT(J499:O499,TRANSPOSE(AR$28:AR$33))+$AD$20-$AC$26</f>
        <v>-25.060043496472648</v>
      </c>
      <c r="T499" s="10">
        <f ca="1">SUMPRODUCT(J499:O499,Results!K$9:P$9)</f>
        <v>-29.309454726823326</v>
      </c>
      <c r="U499" s="10">
        <f ca="1">SUMPRODUCT(J499:O499,Results!K$9:P$9)+$AD$20-$AC$31</f>
        <v>-29.324330285334462</v>
      </c>
      <c r="V499" s="10">
        <f t="shared" ca="1" si="137"/>
        <v>7.1711716077510879</v>
      </c>
      <c r="W499" s="10">
        <f t="shared" ca="1" si="132"/>
        <v>5.478994389935707</v>
      </c>
      <c r="X499" s="10">
        <f t="shared" ca="1" si="133"/>
        <v>7.0385536576798131</v>
      </c>
      <c r="Y499" s="10">
        <f t="shared" ca="1" si="134"/>
        <v>1.2192058293353121</v>
      </c>
      <c r="Z499" s="10">
        <f t="shared" ca="1" si="135"/>
        <v>-23.564166905433645</v>
      </c>
      <c r="AA499" s="10">
        <f t="shared" ca="1" si="136"/>
        <v>5.4834926181971255</v>
      </c>
    </row>
    <row r="500" spans="1:27">
      <c r="A500" s="6">
        <f ca="1">LN((RAND()^(-Results!$E$4))-1)</f>
        <v>0.71581509264871024</v>
      </c>
      <c r="B500" s="6">
        <f ca="1">LN((RAND()^(-Results!$E$4))-1)</f>
        <v>2.0384825906940809</v>
      </c>
      <c r="C500" s="6">
        <f ca="1">LN((RAND()^(-Results!$E$4))-1)</f>
        <v>2.2172033997077243</v>
      </c>
      <c r="D500" s="6">
        <f ca="1">LN((RAND()^(-Results!$E$4))-1)</f>
        <v>4.5720788295109198</v>
      </c>
      <c r="E500" s="6">
        <f ca="1">LN((RAND()^(-Results!$E$4))-1)</f>
        <v>-0.81767944829220118</v>
      </c>
      <c r="F500" s="6">
        <f ca="1">LN((RAND()^(-Results!$E$4))-1)</f>
        <v>-2.0205859490153948</v>
      </c>
      <c r="G500" s="6">
        <f ca="1">LN((RAND()^(-Results!$E$4))-1)</f>
        <v>0.82489484461049001</v>
      </c>
      <c r="H500" s="6">
        <f t="shared" ca="1" si="112"/>
        <v>0.68792647694069853</v>
      </c>
      <c r="I500" s="10">
        <f ca="1">SUMPRODUCT(J500:O500,Results!B$12:G$12)+Results!$E$5*H500</f>
        <v>-65.573503254150623</v>
      </c>
      <c r="J500" s="10">
        <f ca="1">SUMPRODUCT($A500:$F500,Results!$B$15:$G$15)</f>
        <v>19.557423240722514</v>
      </c>
      <c r="K500" s="10">
        <f ca="1">SUMPRODUCT($A500:$F500,Results!$B$16:$G$16)</f>
        <v>4.4501488215042695</v>
      </c>
      <c r="L500" s="10">
        <f ca="1">SUMPRODUCT($A500:$F500,Results!$B$17:$G$17)</f>
        <v>-10.278883817768273</v>
      </c>
      <c r="M500" s="10">
        <f ca="1">SUMPRODUCT($A500:$F500,Results!$B$18:$G$18)</f>
        <v>-11.835113665989105</v>
      </c>
      <c r="N500" s="10">
        <f ca="1">SUMPRODUCT($A500:$F500,Results!$B$19:$G$19)</f>
        <v>3.7101369153867774</v>
      </c>
      <c r="O500" s="10">
        <f ca="1">SUMPRODUCT($A500:$F500,Results!$B$20:$G$20)</f>
        <v>8.5978958073402296</v>
      </c>
      <c r="P500" s="10" cm="1">
        <f t="array" aca="1" ref="P500" ca="1">SUMPRODUCT(J500:O500,TRANSPOSE(BL$20:BL$25))+$AD$20-$BL$27</f>
        <v>-65.190388002126795</v>
      </c>
      <c r="Q500" s="10" cm="1">
        <f t="array" aca="1" ref="Q500" ca="1">SUMPRODUCT(J500:O500,TRANSPOSE(ES$20:ES$25))+$AD$20-$ES$27</f>
        <v>-66.736661619062644</v>
      </c>
      <c r="R500" s="10">
        <f ca="1">I500-Results!$E$5*H500</f>
        <v>-68.325209161913421</v>
      </c>
      <c r="S500" s="10" cm="1">
        <f t="array" aca="1" ref="S500" ca="1">SUMPRODUCT(J500:O500,TRANSPOSE(AR$28:AR$33))+$AD$20-$AC$26</f>
        <v>-75.14739534449545</v>
      </c>
      <c r="T500" s="10">
        <f ca="1">SUMPRODUCT(J500:O500,Results!K$9:P$9)</f>
        <v>-68.607359688457819</v>
      </c>
      <c r="U500" s="10">
        <f ca="1">SUMPRODUCT(J500:O500,Results!K$9:P$9)+$AD$20-$AC$31</f>
        <v>-68.622235246968955</v>
      </c>
      <c r="V500" s="10">
        <f t="shared" ca="1" si="137"/>
        <v>-0.38311525202382768</v>
      </c>
      <c r="W500" s="10">
        <f t="shared" ca="1" si="132"/>
        <v>1.1631583649120216</v>
      </c>
      <c r="X500" s="10">
        <f t="shared" ca="1" si="133"/>
        <v>2.7517059077627977</v>
      </c>
      <c r="Y500" s="10">
        <f t="shared" ca="1" si="134"/>
        <v>9.5738920903448275</v>
      </c>
      <c r="Z500" s="10">
        <f t="shared" ca="1" si="135"/>
        <v>-65.296832492446924</v>
      </c>
      <c r="AA500" s="10">
        <f t="shared" ca="1" si="136"/>
        <v>3.0487319928183325</v>
      </c>
    </row>
    <row r="501" spans="1:27">
      <c r="A501" s="6">
        <f ca="1">LN((RAND()^(-Results!$E$4))-1)</f>
        <v>-1.6598251404434665</v>
      </c>
      <c r="B501" s="6">
        <f ca="1">LN((RAND()^(-Results!$E$4))-1)</f>
        <v>-0.5655375346840642</v>
      </c>
      <c r="C501" s="6">
        <f ca="1">LN((RAND()^(-Results!$E$4))-1)</f>
        <v>3.0439993820970712</v>
      </c>
      <c r="D501" s="6">
        <f ca="1">LN((RAND()^(-Results!$E$4))-1)</f>
        <v>-0.57205555116295892</v>
      </c>
      <c r="E501" s="6">
        <f ca="1">LN((RAND()^(-Results!$E$4))-1)</f>
        <v>-1.8363661123644339</v>
      </c>
      <c r="F501" s="6">
        <f ca="1">LN((RAND()^(-Results!$E$4))-1)</f>
        <v>-1.4773609364756282</v>
      </c>
      <c r="G501" s="6">
        <f ca="1">LN((RAND()^(-Results!$E$4))-1)</f>
        <v>-0.19994573686473013</v>
      </c>
      <c r="H501" s="6">
        <f t="shared" ca="1" si="112"/>
        <v>-0.33691410453452153</v>
      </c>
      <c r="I501" s="10">
        <f ca="1">SUMPRODUCT(J501:O501,Results!B$12:G$12)+Results!$E$5*H501</f>
        <v>59.852263455058321</v>
      </c>
      <c r="J501" s="10">
        <f ca="1">SUMPRODUCT($A501:$F501,Results!$B$15:$G$15)</f>
        <v>1.0073967614888488</v>
      </c>
      <c r="K501" s="10">
        <f ca="1">SUMPRODUCT($A501:$F501,Results!$B$16:$G$16)</f>
        <v>-5.9871997617388359</v>
      </c>
      <c r="L501" s="10">
        <f ca="1">SUMPRODUCT($A501:$F501,Results!$B$17:$G$17)</f>
        <v>13.344952429922358</v>
      </c>
      <c r="M501" s="10">
        <f ca="1">SUMPRODUCT($A501:$F501,Results!$B$18:$G$18)</f>
        <v>0.13387865685536493</v>
      </c>
      <c r="N501" s="10">
        <f ca="1">SUMPRODUCT($A501:$F501,Results!$B$19:$G$19)</f>
        <v>9.8573472868096346</v>
      </c>
      <c r="O501" s="10">
        <f ca="1">SUMPRODUCT($A501:$F501,Results!$B$20:$G$20)</f>
        <v>-7.2751333013894177</v>
      </c>
      <c r="P501" s="10" cm="1">
        <f t="array" aca="1" ref="P501" ca="1">SUMPRODUCT(J501:O501,TRANSPOSE(BL$20:BL$25))+$AD$20-$BL$27</f>
        <v>61.914654699627562</v>
      </c>
      <c r="Q501" s="10" cm="1">
        <f t="array" aca="1" ref="Q501" ca="1">SUMPRODUCT(J501:O501,TRANSPOSE(ES$20:ES$25))+$AD$20-$ES$27</f>
        <v>61.462452673955276</v>
      </c>
      <c r="R501" s="10">
        <f ca="1">I501-Results!$E$5*H501</f>
        <v>61.199919873196407</v>
      </c>
      <c r="S501" s="10" cm="1">
        <f t="array" aca="1" ref="S501" ca="1">SUMPRODUCT(J501:O501,TRANSPOSE(AR$28:AR$33))+$AD$20-$AC$26</f>
        <v>62.019736301424466</v>
      </c>
      <c r="T501" s="10">
        <f ca="1">SUMPRODUCT(J501:O501,Results!K$9:P$9)</f>
        <v>60.392098178724609</v>
      </c>
      <c r="U501" s="10">
        <f ca="1">SUMPRODUCT(J501:O501,Results!K$9:P$9)+$AD$20-$AC$31</f>
        <v>60.377222620213473</v>
      </c>
      <c r="V501" s="10">
        <f t="shared" ca="1" si="137"/>
        <v>-2.0623912445692412</v>
      </c>
      <c r="W501" s="10">
        <f t="shared" ca="1" si="132"/>
        <v>-1.6101892188969558</v>
      </c>
      <c r="X501" s="10">
        <f t="shared" ca="1" si="133"/>
        <v>-1.3476564181380866</v>
      </c>
      <c r="Y501" s="10">
        <f t="shared" ca="1" si="134"/>
        <v>-2.1674728463661452</v>
      </c>
      <c r="Z501" s="10">
        <f t="shared" ca="1" si="135"/>
        <v>60.128934216762012</v>
      </c>
      <c r="AA501" s="10">
        <f t="shared" ca="1" si="136"/>
        <v>-0.52495916515515262</v>
      </c>
    </row>
    <row r="502" spans="1:27">
      <c r="A502" s="6">
        <f ca="1">LN((RAND()^(-Results!$E$4))-1)</f>
        <v>0.19453612816736954</v>
      </c>
      <c r="B502" s="6">
        <f ca="1">LN((RAND()^(-Results!$E$4))-1)</f>
        <v>1.4276639028252063</v>
      </c>
      <c r="C502" s="6">
        <f ca="1">LN((RAND()^(-Results!$E$4))-1)</f>
        <v>1.2969890270482265</v>
      </c>
      <c r="D502" s="6">
        <f ca="1">LN((RAND()^(-Results!$E$4))-1)</f>
        <v>8.7450081559962506E-2</v>
      </c>
      <c r="E502" s="6">
        <f ca="1">LN((RAND()^(-Results!$E$4))-1)</f>
        <v>1.6010195522246919</v>
      </c>
      <c r="F502" s="6">
        <f ca="1">LN((RAND()^(-Results!$E$4))-1)</f>
        <v>0.72349444525930706</v>
      </c>
      <c r="G502" s="6">
        <f ca="1">LN((RAND()^(-Results!$E$4))-1)</f>
        <v>-3.3067556219935947</v>
      </c>
      <c r="H502" s="6">
        <f t="shared" ca="1" si="112"/>
        <v>-3.4437239896633862</v>
      </c>
      <c r="I502" s="10">
        <f ca="1">SUMPRODUCT(J502:O502,Results!B$12:G$12)+Results!$E$5*H502</f>
        <v>-35.02792952458546</v>
      </c>
      <c r="J502" s="10">
        <f ca="1">SUMPRODUCT($A502:$F502,Results!$B$15:$G$15)</f>
        <v>3.7661016959708453</v>
      </c>
      <c r="K502" s="10">
        <f ca="1">SUMPRODUCT($A502:$F502,Results!$B$16:$G$16)</f>
        <v>4.2526628700384155</v>
      </c>
      <c r="L502" s="10">
        <f ca="1">SUMPRODUCT($A502:$F502,Results!$B$17:$G$17)</f>
        <v>-8.9852225337314989E-2</v>
      </c>
      <c r="M502" s="10">
        <f ca="1">SUMPRODUCT($A502:$F502,Results!$B$18:$G$18)</f>
        <v>2.080242629515471</v>
      </c>
      <c r="N502" s="10">
        <f ca="1">SUMPRODUCT($A502:$F502,Results!$B$19:$G$19)</f>
        <v>-8.4883525704308589</v>
      </c>
      <c r="O502" s="10">
        <f ca="1">SUMPRODUCT($A502:$F502,Results!$B$20:$G$20)</f>
        <v>1.9322438050369628</v>
      </c>
      <c r="P502" s="10" cm="1">
        <f t="array" aca="1" ref="P502" ca="1">SUMPRODUCT(J502:O502,TRANSPOSE(BL$20:BL$25))+$AD$20-$BL$27</f>
        <v>-21.378885854688004</v>
      </c>
      <c r="Q502" s="10" cm="1">
        <f t="array" aca="1" ref="Q502" ca="1">SUMPRODUCT(J502:O502,TRANSPOSE(ES$20:ES$25))+$AD$20-$ES$27</f>
        <v>-21.45104127035804</v>
      </c>
      <c r="R502" s="10">
        <f ca="1">I502-Results!$E$5*H502</f>
        <v>-21.253033565931915</v>
      </c>
      <c r="S502" s="10" cm="1">
        <f t="array" aca="1" ref="S502" ca="1">SUMPRODUCT(J502:O502,TRANSPOSE(AR$28:AR$33))+$AD$20-$AC$26</f>
        <v>-22.874393906880677</v>
      </c>
      <c r="T502" s="10">
        <f ca="1">SUMPRODUCT(J502:O502,Results!K$9:P$9)</f>
        <v>-21.493131033134993</v>
      </c>
      <c r="U502" s="10">
        <f ca="1">SUMPRODUCT(J502:O502,Results!K$9:P$9)+$AD$20-$AC$31</f>
        <v>-21.508006591646129</v>
      </c>
      <c r="V502" s="10">
        <f t="shared" ca="1" si="137"/>
        <v>-13.649043669897456</v>
      </c>
      <c r="W502" s="10">
        <f t="shared" ca="1" si="132"/>
        <v>-13.57688825422742</v>
      </c>
      <c r="X502" s="10">
        <f t="shared" ca="1" si="133"/>
        <v>-13.774895958653545</v>
      </c>
      <c r="Y502" s="10">
        <f t="shared" ca="1" si="134"/>
        <v>-12.153535617704783</v>
      </c>
      <c r="Z502" s="10">
        <f t="shared" ca="1" si="135"/>
        <v>-34.751258762881768</v>
      </c>
      <c r="AA502" s="10">
        <f t="shared" ca="1" si="136"/>
        <v>-13.51992293293933</v>
      </c>
    </row>
    <row r="503" spans="1:27">
      <c r="A503" s="6">
        <f ca="1">LN((RAND()^(-Results!$E$4))-1)</f>
        <v>1.3558882679348383</v>
      </c>
      <c r="B503" s="6">
        <f ca="1">LN((RAND()^(-Results!$E$4))-1)</f>
        <v>0.3279856043550145</v>
      </c>
      <c r="C503" s="6">
        <f ca="1">LN((RAND()^(-Results!$E$4))-1)</f>
        <v>-2.8267815344853227</v>
      </c>
      <c r="D503" s="6">
        <f ca="1">LN((RAND()^(-Results!$E$4))-1)</f>
        <v>1.2391995250733956</v>
      </c>
      <c r="E503" s="6">
        <f ca="1">LN((RAND()^(-Results!$E$4))-1)</f>
        <v>-1.5653517651165709</v>
      </c>
      <c r="F503" s="6">
        <f ca="1">LN((RAND()^(-Results!$E$4))-1)</f>
        <v>0.83035248210652424</v>
      </c>
      <c r="G503" s="6">
        <f ca="1">LN((RAND()^(-Results!$E$4))-1)</f>
        <v>-0.20354661830420287</v>
      </c>
      <c r="H503" s="6">
        <f t="shared" ca="1" si="112"/>
        <v>-0.34051498597399432</v>
      </c>
      <c r="I503" s="10">
        <f ca="1">SUMPRODUCT(J503:O503,Results!B$12:G$12)+Results!$E$5*H503</f>
        <v>-24.269262019212064</v>
      </c>
      <c r="J503" s="10">
        <f ca="1">SUMPRODUCT($A503:$F503,Results!$B$15:$G$15)</f>
        <v>1.5982452574742172</v>
      </c>
      <c r="K503" s="10">
        <f ca="1">SUMPRODUCT($A503:$F503,Results!$B$16:$G$16)</f>
        <v>3.6918045718970509</v>
      </c>
      <c r="L503" s="10">
        <f ca="1">SUMPRODUCT($A503:$F503,Results!$B$17:$G$17)</f>
        <v>-9.3268133644098299</v>
      </c>
      <c r="M503" s="10">
        <f ca="1">SUMPRODUCT($A503:$F503,Results!$B$18:$G$18)</f>
        <v>-8.295661111845936</v>
      </c>
      <c r="N503" s="10">
        <f ca="1">SUMPRODUCT($A503:$F503,Results!$B$19:$G$19)</f>
        <v>8.3232986553521453</v>
      </c>
      <c r="O503" s="10">
        <f ca="1">SUMPRODUCT($A503:$F503,Results!$B$20:$G$20)</f>
        <v>6.1771025979016381</v>
      </c>
      <c r="P503" s="10" cm="1">
        <f t="array" aca="1" ref="P503" ca="1">SUMPRODUCT(J503:O503,TRANSPOSE(BL$20:BL$25))+$AD$20-$BL$27</f>
        <v>-23.380696889645879</v>
      </c>
      <c r="Q503" s="10" cm="1">
        <f t="array" aca="1" ref="Q503" ca="1">SUMPRODUCT(J503:O503,TRANSPOSE(ES$20:ES$25))+$AD$20-$ES$27</f>
        <v>-23.055349337403801</v>
      </c>
      <c r="R503" s="10">
        <f ca="1">I503-Results!$E$5*H503</f>
        <v>-22.907202075316086</v>
      </c>
      <c r="S503" s="10" cm="1">
        <f t="array" aca="1" ref="S503" ca="1">SUMPRODUCT(J503:O503,TRANSPOSE(AR$28:AR$33))+$AD$20-$AC$26</f>
        <v>-37.394600376649059</v>
      </c>
      <c r="T503" s="10">
        <f ca="1">SUMPRODUCT(J503:O503,Results!K$9:P$9)</f>
        <v>-22.322265187190602</v>
      </c>
      <c r="U503" s="10">
        <f ca="1">SUMPRODUCT(J503:O503,Results!K$9:P$9)+$AD$20-$AC$31</f>
        <v>-22.337140745701738</v>
      </c>
      <c r="V503" s="10">
        <f t="shared" ca="1" si="137"/>
        <v>-0.88856512956618516</v>
      </c>
      <c r="W503" s="10">
        <f t="shared" ca="1" si="132"/>
        <v>-1.2139126818082637</v>
      </c>
      <c r="X503" s="10">
        <f t="shared" ca="1" si="133"/>
        <v>-1.3620599438959786</v>
      </c>
      <c r="Y503" s="10">
        <f t="shared" ca="1" si="134"/>
        <v>13.125338357436995</v>
      </c>
      <c r="Z503" s="10">
        <f t="shared" ca="1" si="135"/>
        <v>-23.992591257508373</v>
      </c>
      <c r="AA503" s="10">
        <f t="shared" ca="1" si="136"/>
        <v>-1.9321212735103259</v>
      </c>
    </row>
    <row r="504" spans="1:27">
      <c r="A504" s="6">
        <f ca="1">LN((RAND()^(-Results!$E$4))-1)</f>
        <v>-0.19848678480487608</v>
      </c>
      <c r="B504" s="6">
        <f ca="1">LN((RAND()^(-Results!$E$4))-1)</f>
        <v>2.6894758553730744</v>
      </c>
      <c r="C504" s="6">
        <f ca="1">LN((RAND()^(-Results!$E$4))-1)</f>
        <v>2.7675305898459355</v>
      </c>
      <c r="D504" s="6">
        <f ca="1">LN((RAND()^(-Results!$E$4))-1)</f>
        <v>2.6245041359476904</v>
      </c>
      <c r="E504" s="6">
        <f ca="1">LN((RAND()^(-Results!$E$4))-1)</f>
        <v>1.6329091699977356</v>
      </c>
      <c r="F504" s="6">
        <f ca="1">LN((RAND()^(-Results!$E$4))-1)</f>
        <v>6.8396581679990437E-2</v>
      </c>
      <c r="G504" s="6">
        <f ca="1">LN((RAND()^(-Results!$E$4))-1)</f>
        <v>1.927624380678957</v>
      </c>
      <c r="H504" s="6">
        <f t="shared" ca="1" si="112"/>
        <v>1.7906560130091655</v>
      </c>
      <c r="I504" s="10">
        <f ca="1">SUMPRODUCT(J504:O504,Results!B$12:G$12)+Results!$E$5*H504</f>
        <v>-47.951301266982426</v>
      </c>
      <c r="J504" s="10">
        <f ca="1">SUMPRODUCT($A504:$F504,Results!$B$15:$G$15)</f>
        <v>12.062534005709338</v>
      </c>
      <c r="K504" s="10">
        <f ca="1">SUMPRODUCT($A504:$F504,Results!$B$16:$G$16)</f>
        <v>7.5884775998719132</v>
      </c>
      <c r="L504" s="10">
        <f ca="1">SUMPRODUCT($A504:$F504,Results!$B$17:$G$17)</f>
        <v>-4.1658207757565373</v>
      </c>
      <c r="M504" s="10">
        <f ca="1">SUMPRODUCT($A504:$F504,Results!$B$18:$G$18)</f>
        <v>-2.359287863806244</v>
      </c>
      <c r="N504" s="10">
        <f ca="1">SUMPRODUCT($A504:$F504,Results!$B$19:$G$19)</f>
        <v>-9.6601125840169786</v>
      </c>
      <c r="O504" s="10">
        <f ca="1">SUMPRODUCT($A504:$F504,Results!$B$20:$G$20)</f>
        <v>6.2971590259056978</v>
      </c>
      <c r="P504" s="10" cm="1">
        <f t="array" aca="1" ref="P504" ca="1">SUMPRODUCT(J504:O504,TRANSPOSE(BL$20:BL$25))+$AD$20-$BL$27</f>
        <v>-53.266484531244963</v>
      </c>
      <c r="Q504" s="10" cm="1">
        <f t="array" aca="1" ref="Q504" ca="1">SUMPRODUCT(J504:O504,TRANSPOSE(ES$20:ES$25))+$AD$20-$ES$27</f>
        <v>-54.160339025967431</v>
      </c>
      <c r="R504" s="10">
        <f ca="1">I504-Results!$E$5*H504</f>
        <v>-55.113925319019089</v>
      </c>
      <c r="S504" s="10" cm="1">
        <f t="array" aca="1" ref="S504" ca="1">SUMPRODUCT(J504:O504,TRANSPOSE(AR$28:AR$33))+$AD$20-$AC$26</f>
        <v>-60.620702558951017</v>
      </c>
      <c r="T504" s="10">
        <f ca="1">SUMPRODUCT(J504:O504,Results!K$9:P$9)</f>
        <v>-55.451826287065103</v>
      </c>
      <c r="U504" s="10">
        <f ca="1">SUMPRODUCT(J504:O504,Results!K$9:P$9)+$AD$20-$AC$31</f>
        <v>-55.466701845576239</v>
      </c>
      <c r="V504" s="10">
        <f t="shared" ca="1" si="137"/>
        <v>5.3151832642625365</v>
      </c>
      <c r="W504" s="10">
        <f t="shared" ca="1" si="132"/>
        <v>6.209037758985005</v>
      </c>
      <c r="X504" s="10">
        <f t="shared" ca="1" si="133"/>
        <v>7.1626240520366622</v>
      </c>
      <c r="Y504" s="10">
        <f t="shared" ca="1" si="134"/>
        <v>12.66940129196859</v>
      </c>
      <c r="Z504" s="10">
        <f t="shared" ca="1" si="135"/>
        <v>-47.674630505278735</v>
      </c>
      <c r="AA504" s="10">
        <f t="shared" ca="1" si="136"/>
        <v>7.5154005785938125</v>
      </c>
    </row>
    <row r="505" spans="1:27">
      <c r="A505" s="6">
        <f ca="1">LN((RAND()^(-Results!$E$4))-1)</f>
        <v>-1.6927027197264997</v>
      </c>
      <c r="B505" s="6">
        <f ca="1">LN((RAND()^(-Results!$E$4))-1)</f>
        <v>0.74664410902749134</v>
      </c>
      <c r="C505" s="6">
        <f ca="1">LN((RAND()^(-Results!$E$4))-1)</f>
        <v>1.1316328793409369</v>
      </c>
      <c r="D505" s="6">
        <f ca="1">LN((RAND()^(-Results!$E$4))-1)</f>
        <v>-0.48915038345385137</v>
      </c>
      <c r="E505" s="6">
        <f ca="1">LN((RAND()^(-Results!$E$4))-1)</f>
        <v>-3.1576882542844187</v>
      </c>
      <c r="F505" s="6">
        <f ca="1">LN((RAND()^(-Results!$E$4))-1)</f>
        <v>1.0516265755887468</v>
      </c>
      <c r="G505" s="6">
        <f ca="1">LN((RAND()^(-Results!$E$4))-1)</f>
        <v>-0.22261480726317692</v>
      </c>
      <c r="H505" s="6">
        <f t="shared" ca="1" si="112"/>
        <v>-0.35958317493296832</v>
      </c>
      <c r="I505" s="10">
        <f ca="1">SUMPRODUCT(J505:O505,Results!B$12:G$12)+Results!$E$5*H505</f>
        <v>72.746983618135829</v>
      </c>
      <c r="J505" s="10">
        <f ca="1">SUMPRODUCT($A505:$F505,Results!$B$15:$G$15)</f>
        <v>-2.5688155508416708</v>
      </c>
      <c r="K505" s="10">
        <f ca="1">SUMPRODUCT($A505:$F505,Results!$B$16:$G$16)</f>
        <v>0.48946337217094782</v>
      </c>
      <c r="L505" s="10">
        <f ca="1">SUMPRODUCT($A505:$F505,Results!$B$17:$G$17)</f>
        <v>12.86008115505356</v>
      </c>
      <c r="M505" s="10">
        <f ca="1">SUMPRODUCT($A505:$F505,Results!$B$18:$G$18)</f>
        <v>-4.5228208439903197</v>
      </c>
      <c r="N505" s="10">
        <f ca="1">SUMPRODUCT($A505:$F505,Results!$B$19:$G$19)</f>
        <v>16.40482527167314</v>
      </c>
      <c r="O505" s="10">
        <f ca="1">SUMPRODUCT($A505:$F505,Results!$B$20:$G$20)</f>
        <v>-3.2222089708610477</v>
      </c>
      <c r="P505" s="10" cm="1">
        <f t="array" aca="1" ref="P505" ca="1">SUMPRODUCT(J505:O505,TRANSPOSE(BL$20:BL$25))+$AD$20-$BL$27</f>
        <v>73.845542886051646</v>
      </c>
      <c r="Q505" s="10" cm="1">
        <f t="array" aca="1" ref="Q505" ca="1">SUMPRODUCT(J505:O505,TRANSPOSE(ES$20:ES$25))+$AD$20-$ES$27</f>
        <v>74.084987000166834</v>
      </c>
      <c r="R505" s="10">
        <f ca="1">I505-Results!$E$5*H505</f>
        <v>74.185316317867702</v>
      </c>
      <c r="S505" s="10" cm="1">
        <f t="array" aca="1" ref="S505" ca="1">SUMPRODUCT(J505:O505,TRANSPOSE(AR$28:AR$33))+$AD$20-$AC$26</f>
        <v>49.794409022326882</v>
      </c>
      <c r="T505" s="10">
        <f ca="1">SUMPRODUCT(J505:O505,Results!K$9:P$9)</f>
        <v>73.73683031001147</v>
      </c>
      <c r="U505" s="10">
        <f ca="1">SUMPRODUCT(J505:O505,Results!K$9:P$9)+$AD$20-$AC$31</f>
        <v>73.721954751500334</v>
      </c>
      <c r="V505" s="10">
        <f t="shared" ca="1" si="137"/>
        <v>-1.0985592679158174</v>
      </c>
      <c r="W505" s="10">
        <f t="shared" ca="1" si="132"/>
        <v>-1.3380033820310047</v>
      </c>
      <c r="X505" s="10">
        <f t="shared" ca="1" si="133"/>
        <v>-1.4383326997318733</v>
      </c>
      <c r="Y505" s="10">
        <f t="shared" ca="1" si="134"/>
        <v>22.952574595808947</v>
      </c>
      <c r="Z505" s="10">
        <f t="shared" ca="1" si="135"/>
        <v>73.023654379839527</v>
      </c>
      <c r="AA505" s="10">
        <f t="shared" ca="1" si="136"/>
        <v>-0.97497113336450525</v>
      </c>
    </row>
    <row r="506" spans="1:27">
      <c r="A506" s="6">
        <f ca="1">LN((RAND()^(-Results!$E$4))-1)</f>
        <v>-1.3490265253934153</v>
      </c>
      <c r="B506" s="6">
        <f ca="1">LN((RAND()^(-Results!$E$4))-1)</f>
        <v>0.77995805403281027</v>
      </c>
      <c r="C506" s="6">
        <f ca="1">LN((RAND()^(-Results!$E$4))-1)</f>
        <v>2.8525301598852377</v>
      </c>
      <c r="D506" s="6">
        <f ca="1">LN((RAND()^(-Results!$E$4))-1)</f>
        <v>-0.60676486094595095</v>
      </c>
      <c r="E506" s="6">
        <f ca="1">LN((RAND()^(-Results!$E$4))-1)</f>
        <v>-0.69877776664239544</v>
      </c>
      <c r="F506" s="6">
        <f ca="1">LN((RAND()^(-Results!$E$4))-1)</f>
        <v>5.7752109186229745</v>
      </c>
      <c r="G506" s="6">
        <f ca="1">LN((RAND()^(-Results!$E$4))-1)</f>
        <v>-1.2907126744296755</v>
      </c>
      <c r="H506" s="6">
        <f t="shared" ca="1" si="112"/>
        <v>-1.427681042099467</v>
      </c>
      <c r="I506" s="10">
        <f ca="1">SUMPRODUCT(J506:O506,Results!B$12:G$12)+Results!$E$5*H506</f>
        <v>44.8862591223021</v>
      </c>
      <c r="J506" s="10">
        <f ca="1">SUMPRODUCT($A506:$F506,Results!$B$15:$G$15)</f>
        <v>-0.96696833243947533</v>
      </c>
      <c r="K506" s="10">
        <f ca="1">SUMPRODUCT($A506:$F506,Results!$B$16:$G$16)</f>
        <v>9.0476794445843858</v>
      </c>
      <c r="L506" s="10">
        <f ca="1">SUMPRODUCT($A506:$F506,Results!$B$17:$G$17)</f>
        <v>12.729487784458701</v>
      </c>
      <c r="M506" s="10">
        <f ca="1">SUMPRODUCT($A506:$F506,Results!$B$18:$G$18)</f>
        <v>-0.26892936712702364</v>
      </c>
      <c r="N506" s="10">
        <f ca="1">SUMPRODUCT($A506:$F506,Results!$B$19:$G$19)</f>
        <v>1.161522425110677</v>
      </c>
      <c r="O506" s="10">
        <f ca="1">SUMPRODUCT($A506:$F506,Results!$B$20:$G$20)</f>
        <v>-2.4924942403241932</v>
      </c>
      <c r="P506" s="10" cm="1">
        <f t="array" aca="1" ref="P506" ca="1">SUMPRODUCT(J506:O506,TRANSPOSE(BL$20:BL$25))+$AD$20-$BL$27</f>
        <v>47.299347864266963</v>
      </c>
      <c r="Q506" s="10" cm="1">
        <f t="array" aca="1" ref="Q506" ca="1">SUMPRODUCT(J506:O506,TRANSPOSE(ES$20:ES$25))+$AD$20-$ES$27</f>
        <v>49.605334219265785</v>
      </c>
      <c r="R506" s="10">
        <f ca="1">I506-Results!$E$5*H506</f>
        <v>50.596983290699967</v>
      </c>
      <c r="S506" s="10" cm="1">
        <f t="array" aca="1" ref="S506" ca="1">SUMPRODUCT(J506:O506,TRANSPOSE(AR$28:AR$33))+$AD$20-$AC$26</f>
        <v>20.854729748446388</v>
      </c>
      <c r="T506" s="10">
        <f ca="1">SUMPRODUCT(J506:O506,Results!K$9:P$9)</f>
        <v>50.266590996979524</v>
      </c>
      <c r="U506" s="10">
        <f ca="1">SUMPRODUCT(J506:O506,Results!K$9:P$9)+$AD$20-$AC$31</f>
        <v>50.251715438468388</v>
      </c>
      <c r="V506" s="10">
        <f t="shared" ca="1" si="137"/>
        <v>-2.413088741964863</v>
      </c>
      <c r="W506" s="10">
        <f t="shared" ca="1" si="132"/>
        <v>-4.7190750969636852</v>
      </c>
      <c r="X506" s="10">
        <f t="shared" ca="1" si="133"/>
        <v>-5.7107241683978671</v>
      </c>
      <c r="Y506" s="10">
        <f t="shared" ca="1" si="134"/>
        <v>24.031529373855712</v>
      </c>
      <c r="Z506" s="10">
        <f t="shared" ca="1" si="135"/>
        <v>45.162929884005791</v>
      </c>
      <c r="AA506" s="10">
        <f t="shared" ca="1" si="136"/>
        <v>-5.3654563161662878</v>
      </c>
    </row>
    <row r="507" spans="1:27">
      <c r="A507" s="6">
        <f ca="1">LN((RAND()^(-Results!$E$4))-1)</f>
        <v>0.50444821536211626</v>
      </c>
      <c r="B507" s="6">
        <f ca="1">LN((RAND()^(-Results!$E$4))-1)</f>
        <v>1.2894337764495283</v>
      </c>
      <c r="C507" s="6">
        <f ca="1">LN((RAND()^(-Results!$E$4))-1)</f>
        <v>-5.8555166649847364E-3</v>
      </c>
      <c r="D507" s="6">
        <f ca="1">LN((RAND()^(-Results!$E$4))-1)</f>
        <v>0.46129756532603577</v>
      </c>
      <c r="E507" s="6">
        <f ca="1">LN((RAND()^(-Results!$E$4))-1)</f>
        <v>-0.79360250031185331</v>
      </c>
      <c r="F507" s="6">
        <f ca="1">LN((RAND()^(-Results!$E$4))-1)</f>
        <v>6.8916427326821211E-2</v>
      </c>
      <c r="G507" s="6">
        <f ca="1">LN((RAND()^(-Results!$E$4))-1)</f>
        <v>-1.47407771325277</v>
      </c>
      <c r="H507" s="6">
        <f t="shared" ca="1" si="112"/>
        <v>-1.6110460809225615</v>
      </c>
      <c r="I507" s="10">
        <f ca="1">SUMPRODUCT(J507:O507,Results!B$12:G$12)+Results!$E$5*H507</f>
        <v>-10.151312554522177</v>
      </c>
      <c r="J507" s="10">
        <f ca="1">SUMPRODUCT($A507:$F507,Results!$B$15:$G$15)</f>
        <v>4.0742392046269513</v>
      </c>
      <c r="K507" s="10">
        <f ca="1">SUMPRODUCT($A507:$F507,Results!$B$16:$G$16)</f>
        <v>2.7389112050451763</v>
      </c>
      <c r="L507" s="10">
        <f ca="1">SUMPRODUCT($A507:$F507,Results!$B$17:$G$17)</f>
        <v>-0.79972652978367331</v>
      </c>
      <c r="M507" s="10">
        <f ca="1">SUMPRODUCT($A507:$F507,Results!$B$18:$G$18)</f>
        <v>-4.3095009785886988</v>
      </c>
      <c r="N507" s="10">
        <f ca="1">SUMPRODUCT($A507:$F507,Results!$B$19:$G$19)</f>
        <v>4.7694015920742041</v>
      </c>
      <c r="O507" s="10">
        <f ca="1">SUMPRODUCT($A507:$F507,Results!$B$20:$G$20)</f>
        <v>2.8244943454180391</v>
      </c>
      <c r="P507" s="10" cm="1">
        <f t="array" aca="1" ref="P507" ca="1">SUMPRODUCT(J507:O507,TRANSPOSE(BL$20:BL$25))+$AD$20-$BL$27</f>
        <v>-3.6037931189578041</v>
      </c>
      <c r="Q507" s="10" cm="1">
        <f t="array" aca="1" ref="Q507" ca="1">SUMPRODUCT(J507:O507,TRANSPOSE(ES$20:ES$25))+$AD$20-$ES$27</f>
        <v>-3.8556323185572516</v>
      </c>
      <c r="R507" s="10">
        <f ca="1">I507-Results!$E$5*H507</f>
        <v>-3.7071282308319304</v>
      </c>
      <c r="S507" s="10" cm="1">
        <f t="array" aca="1" ref="S507" ca="1">SUMPRODUCT(J507:O507,TRANSPOSE(AR$28:AR$33))+$AD$20-$AC$26</f>
        <v>-15.135990931926735</v>
      </c>
      <c r="T507" s="10">
        <f ca="1">SUMPRODUCT(J507:O507,Results!K$9:P$9)</f>
        <v>-3.8607155364790469</v>
      </c>
      <c r="U507" s="10">
        <f ca="1">SUMPRODUCT(J507:O507,Results!K$9:P$9)+$AD$20-$AC$31</f>
        <v>-3.8755910949901824</v>
      </c>
      <c r="V507" s="10">
        <f t="shared" ca="1" si="137"/>
        <v>-6.5475194355643724</v>
      </c>
      <c r="W507" s="10">
        <f t="shared" ca="1" si="132"/>
        <v>-6.2956802359649249</v>
      </c>
      <c r="X507" s="10">
        <f t="shared" ca="1" si="133"/>
        <v>-6.4441843236902461</v>
      </c>
      <c r="Y507" s="10">
        <f t="shared" ca="1" si="134"/>
        <v>4.984678377404558</v>
      </c>
      <c r="Z507" s="10">
        <f t="shared" ca="1" si="135"/>
        <v>-9.8746417928184851</v>
      </c>
      <c r="AA507" s="10">
        <f t="shared" ca="1" si="136"/>
        <v>-6.2757214595319937</v>
      </c>
    </row>
    <row r="508" spans="1:27">
      <c r="A508" s="6">
        <f ca="1">LN((RAND()^(-Results!$E$4))-1)</f>
        <v>-6.0200295096802171E-2</v>
      </c>
      <c r="B508" s="6">
        <f ca="1">LN((RAND()^(-Results!$E$4))-1)</f>
        <v>0.71048140531537252</v>
      </c>
      <c r="C508" s="6">
        <f ca="1">LN((RAND()^(-Results!$E$4))-1)</f>
        <v>-1.8373039529501143</v>
      </c>
      <c r="D508" s="6">
        <f ca="1">LN((RAND()^(-Results!$E$4))-1)</f>
        <v>-0.14374572309603503</v>
      </c>
      <c r="E508" s="6">
        <f ca="1">LN((RAND()^(-Results!$E$4))-1)</f>
        <v>0.80546691426489669</v>
      </c>
      <c r="F508" s="6">
        <f ca="1">LN((RAND()^(-Results!$E$4))-1)</f>
        <v>0.3133645123827995</v>
      </c>
      <c r="G508" s="6">
        <f ca="1">LN((RAND()^(-Results!$E$4))-1)</f>
        <v>2.34422452087873</v>
      </c>
      <c r="H508" s="6">
        <f t="shared" ca="1" si="112"/>
        <v>2.2072561532089385</v>
      </c>
      <c r="I508" s="10">
        <f ca="1">SUMPRODUCT(J508:O508,Results!B$12:G$12)+Results!$E$5*H508</f>
        <v>-4.7559127228476878</v>
      </c>
      <c r="J508" s="10">
        <f ca="1">SUMPRODUCT($A508:$F508,Results!$B$15:$G$15)</f>
        <v>-4.6025709538074775</v>
      </c>
      <c r="K508" s="10">
        <f ca="1">SUMPRODUCT($A508:$F508,Results!$B$16:$G$16)</f>
        <v>2.2932753727027571</v>
      </c>
      <c r="L508" s="10">
        <f ca="1">SUMPRODUCT($A508:$F508,Results!$B$17:$G$17)</f>
        <v>-3.59324862548082</v>
      </c>
      <c r="M508" s="10">
        <f ca="1">SUMPRODUCT($A508:$F508,Results!$B$18:$G$18)</f>
        <v>1.5719936895630118</v>
      </c>
      <c r="N508" s="10">
        <f ca="1">SUMPRODUCT($A508:$F508,Results!$B$19:$G$19)</f>
        <v>-4.1818866017487046</v>
      </c>
      <c r="O508" s="10">
        <f ca="1">SUMPRODUCT($A508:$F508,Results!$B$20:$G$20)</f>
        <v>2.8743021594966955</v>
      </c>
      <c r="P508" s="10" cm="1">
        <f t="array" aca="1" ref="P508" ca="1">SUMPRODUCT(J508:O508,TRANSPOSE(BL$20:BL$25))+$AD$20-$BL$27</f>
        <v>-13.38512313924052</v>
      </c>
      <c r="Q508" s="10" cm="1">
        <f t="array" aca="1" ref="Q508" ca="1">SUMPRODUCT(J508:O508,TRANSPOSE(ES$20:ES$25))+$AD$20-$ES$27</f>
        <v>-13.553985676434632</v>
      </c>
      <c r="R508" s="10">
        <f ca="1">I508-Results!$E$5*H508</f>
        <v>-13.584937335683442</v>
      </c>
      <c r="S508" s="10" cm="1">
        <f t="array" aca="1" ref="S508" ca="1">SUMPRODUCT(J508:O508,TRANSPOSE(AR$28:AR$33))+$AD$20-$AC$26</f>
        <v>-15.175396732850249</v>
      </c>
      <c r="T508" s="10">
        <f ca="1">SUMPRODUCT(J508:O508,Results!K$9:P$9)</f>
        <v>-13.197927658797514</v>
      </c>
      <c r="U508" s="10">
        <f ca="1">SUMPRODUCT(J508:O508,Results!K$9:P$9)+$AD$20-$AC$31</f>
        <v>-13.21280321730865</v>
      </c>
      <c r="V508" s="10">
        <f t="shared" ca="1" si="137"/>
        <v>8.6292104163928318</v>
      </c>
      <c r="W508" s="10">
        <f t="shared" ca="1" si="132"/>
        <v>8.798072953586944</v>
      </c>
      <c r="X508" s="10">
        <f t="shared" ca="1" si="133"/>
        <v>8.8290246128357541</v>
      </c>
      <c r="Y508" s="10">
        <f t="shared" ca="1" si="134"/>
        <v>10.419484010002561</v>
      </c>
      <c r="Z508" s="10">
        <f t="shared" ca="1" si="135"/>
        <v>-4.4792419611439964</v>
      </c>
      <c r="AA508" s="10">
        <f t="shared" ca="1" si="136"/>
        <v>8.4568904944609624</v>
      </c>
    </row>
    <row r="509" spans="1:27">
      <c r="A509" s="6">
        <f ca="1">LN((RAND()^(-Results!$E$4))-1)</f>
        <v>3.9568635934401981</v>
      </c>
      <c r="B509" s="6">
        <f ca="1">LN((RAND()^(-Results!$E$4))-1)</f>
        <v>-0.809151233950686</v>
      </c>
      <c r="C509" s="6">
        <f ca="1">LN((RAND()^(-Results!$E$4))-1)</f>
        <v>0.56384256288707901</v>
      </c>
      <c r="D509" s="6">
        <f ca="1">LN((RAND()^(-Results!$E$4))-1)</f>
        <v>0.23593228255108994</v>
      </c>
      <c r="E509" s="6">
        <f ca="1">LN((RAND()^(-Results!$E$4))-1)</f>
        <v>-1.2856425198305876</v>
      </c>
      <c r="F509" s="6">
        <f ca="1">LN((RAND()^(-Results!$E$4))-1)</f>
        <v>1.5791038913621644</v>
      </c>
      <c r="G509" s="6">
        <f ca="1">LN((RAND()^(-Results!$E$4))-1)</f>
        <v>0.23540634304935198</v>
      </c>
      <c r="H509" s="6">
        <f t="shared" ca="1" si="112"/>
        <v>9.8437975379560561E-2</v>
      </c>
      <c r="I509" s="10">
        <f ca="1">SUMPRODUCT(J509:O509,Results!B$12:G$12)+Results!$E$5*H509</f>
        <v>-28.353005491574287</v>
      </c>
      <c r="J509" s="10">
        <f ca="1">SUMPRODUCT($A509:$F509,Results!$B$15:$G$15)</f>
        <v>14.883930240868381</v>
      </c>
      <c r="K509" s="10">
        <f ca="1">SUMPRODUCT($A509:$F509,Results!$B$16:$G$16)</f>
        <v>2.2539067988439756</v>
      </c>
      <c r="L509" s="10">
        <f ca="1">SUMPRODUCT($A509:$F509,Results!$B$17:$G$17)</f>
        <v>-6.745607338276761</v>
      </c>
      <c r="M509" s="10">
        <f ca="1">SUMPRODUCT($A509:$F509,Results!$B$18:$G$18)</f>
        <v>-9.177757308448518</v>
      </c>
      <c r="N509" s="10">
        <f ca="1">SUMPRODUCT($A509:$F509,Results!$B$19:$G$19)</f>
        <v>7.9820149188703136</v>
      </c>
      <c r="O509" s="10">
        <f ca="1">SUMPRODUCT($A509:$F509,Results!$B$20:$G$20)</f>
        <v>2.0555701362536714</v>
      </c>
      <c r="P509" s="10" cm="1">
        <f t="array" aca="1" ref="P509" ca="1">SUMPRODUCT(J509:O509,TRANSPOSE(BL$20:BL$25))+$AD$20-$BL$27</f>
        <v>-32.140630083396978</v>
      </c>
      <c r="Q509" s="10" cm="1">
        <f t="array" aca="1" ref="Q509" ca="1">SUMPRODUCT(J509:O509,TRANSPOSE(ES$20:ES$25))+$AD$20-$ES$27</f>
        <v>-30.587378065273413</v>
      </c>
      <c r="R509" s="10">
        <f ca="1">I509-Results!$E$5*H509</f>
        <v>-28.74675739309253</v>
      </c>
      <c r="S509" s="10" cm="1">
        <f t="array" aca="1" ref="S509" ca="1">SUMPRODUCT(J509:O509,TRANSPOSE(AR$28:AR$33))+$AD$20-$AC$26</f>
        <v>-36.573762858511564</v>
      </c>
      <c r="T509" s="10">
        <f ca="1">SUMPRODUCT(J509:O509,Results!K$9:P$9)</f>
        <v>-29.00208279122749</v>
      </c>
      <c r="U509" s="10">
        <f ca="1">SUMPRODUCT(J509:O509,Results!K$9:P$9)+$AD$20-$AC$31</f>
        <v>-29.016958349738626</v>
      </c>
      <c r="V509" s="10">
        <f t="shared" ca="1" si="137"/>
        <v>3.7876245918226914</v>
      </c>
      <c r="W509" s="10">
        <f t="shared" ca="1" si="132"/>
        <v>2.234372573699126</v>
      </c>
      <c r="X509" s="10">
        <f t="shared" ca="1" si="133"/>
        <v>0.39375190151824313</v>
      </c>
      <c r="Y509" s="10">
        <f t="shared" ca="1" si="134"/>
        <v>8.2207573669372778</v>
      </c>
      <c r="Z509" s="10">
        <f t="shared" ca="1" si="135"/>
        <v>-28.076334729870595</v>
      </c>
      <c r="AA509" s="10">
        <f t="shared" ca="1" si="136"/>
        <v>0.66395285816433969</v>
      </c>
    </row>
    <row r="510" spans="1:27">
      <c r="A510" s="6">
        <f ca="1">LN((RAND()^(-Results!$E$4))-1)</f>
        <v>6.087202285338309</v>
      </c>
      <c r="B510" s="6">
        <f ca="1">LN((RAND()^(-Results!$E$4))-1)</f>
        <v>1.5424639083396157</v>
      </c>
      <c r="C510" s="6">
        <f ca="1">LN((RAND()^(-Results!$E$4))-1)</f>
        <v>0.59700323388350907</v>
      </c>
      <c r="D510" s="6">
        <f ca="1">LN((RAND()^(-Results!$E$4))-1)</f>
        <v>-2.0243975893250474</v>
      </c>
      <c r="E510" s="6">
        <f ca="1">LN((RAND()^(-Results!$E$4))-1)</f>
        <v>0.89322451432236649</v>
      </c>
      <c r="F510" s="6">
        <f ca="1">LN((RAND()^(-Results!$E$4))-1)</f>
        <v>1.4071586378641376</v>
      </c>
      <c r="G510" s="6">
        <f ca="1">LN((RAND()^(-Results!$E$4))-1)</f>
        <v>2.0209688535997832</v>
      </c>
      <c r="H510" s="6">
        <f t="shared" ca="1" si="112"/>
        <v>1.8840004859299917</v>
      </c>
      <c r="I510" s="10">
        <f ca="1">SUMPRODUCT(J510:O510,Results!B$12:G$12)+Results!$E$5*H510</f>
        <v>-41.027120278284443</v>
      </c>
      <c r="J510" s="10">
        <f ca="1">SUMPRODUCT($A510:$F510,Results!$B$15:$G$15)</f>
        <v>18.639955028612778</v>
      </c>
      <c r="K510" s="10">
        <f ca="1">SUMPRODUCT($A510:$F510,Results!$B$16:$G$16)</f>
        <v>5.3881319438021276</v>
      </c>
      <c r="L510" s="10">
        <f ca="1">SUMPRODUCT($A510:$F510,Results!$B$17:$G$17)</f>
        <v>-6.7977901454604543</v>
      </c>
      <c r="M510" s="10">
        <f ca="1">SUMPRODUCT($A510:$F510,Results!$B$18:$G$18)</f>
        <v>-5.1268412959626666</v>
      </c>
      <c r="N510" s="10">
        <f ca="1">SUMPRODUCT($A510:$F510,Results!$B$19:$G$19)</f>
        <v>-0.46070981785336929</v>
      </c>
      <c r="O510" s="10">
        <f ca="1">SUMPRODUCT($A510:$F510,Results!$B$20:$G$20)</f>
        <v>4.0165920682560605</v>
      </c>
      <c r="P510" s="10" cm="1">
        <f t="array" aca="1" ref="P510" ca="1">SUMPRODUCT(J510:O510,TRANSPOSE(BL$20:BL$25))+$AD$20-$BL$27</f>
        <v>-53.136131196615963</v>
      </c>
      <c r="Q510" s="10" cm="1">
        <f t="array" aca="1" ref="Q510" ca="1">SUMPRODUCT(J510:O510,TRANSPOSE(ES$20:ES$25))+$AD$20-$ES$27</f>
        <v>-51.946069550664134</v>
      </c>
      <c r="R510" s="10">
        <f ca="1">I510-Results!$E$5*H510</f>
        <v>-48.563122222004409</v>
      </c>
      <c r="S510" s="10" cm="1">
        <f t="array" aca="1" ref="S510" ca="1">SUMPRODUCT(J510:O510,TRANSPOSE(AR$28:AR$33))+$AD$20-$AC$26</f>
        <v>-56.752697004267077</v>
      </c>
      <c r="T510" s="10">
        <f ca="1">SUMPRODUCT(J510:O510,Results!K$9:P$9)</f>
        <v>-49.356947995748683</v>
      </c>
      <c r="U510" s="10">
        <f ca="1">SUMPRODUCT(J510:O510,Results!K$9:P$9)+$AD$20-$AC$31</f>
        <v>-49.371823554259819</v>
      </c>
      <c r="V510" s="10">
        <f t="shared" ca="1" si="137"/>
        <v>12.109010918331521</v>
      </c>
      <c r="W510" s="10">
        <f t="shared" ca="1" si="132"/>
        <v>10.918949272379692</v>
      </c>
      <c r="X510" s="10">
        <f t="shared" ca="1" si="133"/>
        <v>7.5360019437199668</v>
      </c>
      <c r="Y510" s="10">
        <f t="shared" ca="1" si="134"/>
        <v>15.725576725982634</v>
      </c>
      <c r="Z510" s="10">
        <f t="shared" ca="1" si="135"/>
        <v>-40.750449516580751</v>
      </c>
      <c r="AA510" s="10">
        <f t="shared" ca="1" si="136"/>
        <v>8.3447032759753768</v>
      </c>
    </row>
    <row r="511" spans="1:27">
      <c r="A511" s="6">
        <f ca="1">LN((RAND()^(-Results!$E$4))-1)</f>
        <v>1.8048521432510891</v>
      </c>
      <c r="B511" s="6">
        <f ca="1">LN((RAND()^(-Results!$E$4))-1)</f>
        <v>-0.17430217435072265</v>
      </c>
      <c r="C511" s="6">
        <f ca="1">LN((RAND()^(-Results!$E$4))-1)</f>
        <v>-1.9107560533815398</v>
      </c>
      <c r="D511" s="6">
        <f ca="1">LN((RAND()^(-Results!$E$4))-1)</f>
        <v>-0.37365813060483083</v>
      </c>
      <c r="E511" s="6">
        <f ca="1">LN((RAND()^(-Results!$E$4))-1)</f>
        <v>-1.4672044744985169</v>
      </c>
      <c r="F511" s="6">
        <f ca="1">LN((RAND()^(-Results!$E$4))-1)</f>
        <v>0.55084377824660991</v>
      </c>
      <c r="G511" s="6">
        <f ca="1">LN((RAND()^(-Results!$E$4))-1)</f>
        <v>-1.3327058386590351</v>
      </c>
      <c r="H511" s="6">
        <f t="shared" ca="1" si="112"/>
        <v>-1.4696742063288266</v>
      </c>
      <c r="I511" s="10">
        <f ca="1">SUMPRODUCT(J511:O511,Results!B$12:G$12)+Results!$E$5*H511</f>
        <v>-6.586976470036257</v>
      </c>
      <c r="J511" s="10">
        <f ca="1">SUMPRODUCT($A511:$F511,Results!$B$15:$G$15)</f>
        <v>1.6364147880136284</v>
      </c>
      <c r="K511" s="10">
        <f ca="1">SUMPRODUCT($A511:$F511,Results!$B$16:$G$16)</f>
        <v>0.68302456903029407</v>
      </c>
      <c r="L511" s="10">
        <f ca="1">SUMPRODUCT($A511:$F511,Results!$B$17:$G$17)</f>
        <v>-4.0513043407235942</v>
      </c>
      <c r="M511" s="10">
        <f ca="1">SUMPRODUCT($A511:$F511,Results!$B$18:$G$18)</f>
        <v>-5.5150538412076928</v>
      </c>
      <c r="N511" s="10">
        <f ca="1">SUMPRODUCT($A511:$F511,Results!$B$19:$G$19)</f>
        <v>8.9146954724730687</v>
      </c>
      <c r="O511" s="10">
        <f ca="1">SUMPRODUCT($A511:$F511,Results!$B$20:$G$20)</f>
        <v>2.0740389365927077</v>
      </c>
      <c r="P511" s="10" cm="1">
        <f t="array" aca="1" ref="P511" ca="1">SUMPRODUCT(J511:O511,TRANSPOSE(BL$20:BL$25))+$AD$20-$BL$27</f>
        <v>-2.2299162191190272</v>
      </c>
      <c r="Q511" s="10" cm="1">
        <f t="array" aca="1" ref="Q511" ca="1">SUMPRODUCT(J511:O511,TRANSPOSE(ES$20:ES$25))+$AD$20-$ES$27</f>
        <v>-1.6650627057508534</v>
      </c>
      <c r="R511" s="10">
        <f ca="1">I511-Results!$E$5*H511</f>
        <v>-0.70827964472095051</v>
      </c>
      <c r="S511" s="10" cm="1">
        <f t="array" aca="1" ref="S511" ca="1">SUMPRODUCT(J511:O511,TRANSPOSE(AR$28:AR$33))+$AD$20-$AC$26</f>
        <v>-10.12887422207821</v>
      </c>
      <c r="T511" s="10">
        <f ca="1">SUMPRODUCT(J511:O511,Results!K$9:P$9)</f>
        <v>-0.53483949574360778</v>
      </c>
      <c r="U511" s="10">
        <f ca="1">SUMPRODUCT(J511:O511,Results!K$9:P$9)+$AD$20-$AC$31</f>
        <v>-0.54971505425474321</v>
      </c>
      <c r="V511" s="10">
        <f t="shared" ca="1" si="137"/>
        <v>-4.3570602509172298</v>
      </c>
      <c r="W511" s="10">
        <f t="shared" ca="1" si="132"/>
        <v>-4.9219137642854038</v>
      </c>
      <c r="X511" s="10">
        <f t="shared" ca="1" si="133"/>
        <v>-5.8786968253153065</v>
      </c>
      <c r="Y511" s="10">
        <f t="shared" ca="1" si="134"/>
        <v>3.5418977520419528</v>
      </c>
      <c r="Z511" s="10">
        <f t="shared" ca="1" si="135"/>
        <v>-6.3103057083325655</v>
      </c>
      <c r="AA511" s="10">
        <f t="shared" ca="1" si="136"/>
        <v>-6.0372614157815141</v>
      </c>
    </row>
    <row r="512" spans="1:27">
      <c r="A512" s="6">
        <f ca="1">LN((RAND()^(-Results!$E$4))-1)</f>
        <v>-2.0949006114436646</v>
      </c>
      <c r="B512" s="6">
        <f ca="1">LN((RAND()^(-Results!$E$4))-1)</f>
        <v>-4.1221687328956733</v>
      </c>
      <c r="C512" s="6">
        <f ca="1">LN((RAND()^(-Results!$E$4))-1)</f>
        <v>-1.4000332983264396</v>
      </c>
      <c r="D512" s="6">
        <f ca="1">LN((RAND()^(-Results!$E$4))-1)</f>
        <v>4.2110303449411592</v>
      </c>
      <c r="E512" s="6">
        <f ca="1">LN((RAND()^(-Results!$E$4))-1)</f>
        <v>-0.92858232588387168</v>
      </c>
      <c r="F512" s="6">
        <f ca="1">LN((RAND()^(-Results!$E$4))-1)</f>
        <v>0.94165418630314845</v>
      </c>
      <c r="G512" s="6">
        <f ca="1">LN((RAND()^(-Results!$E$4))-1)</f>
        <v>-4.9653950890133673</v>
      </c>
      <c r="H512" s="6">
        <f t="shared" ca="1" si="112"/>
        <v>-5.1023634566831584</v>
      </c>
      <c r="I512" s="10">
        <f ca="1">SUMPRODUCT(J512:O512,Results!B$12:G$12)+Results!$E$5*H512</f>
        <v>-50.873396406157497</v>
      </c>
      <c r="J512" s="10">
        <f ca="1">SUMPRODUCT($A512:$F512,Results!$B$15:$G$15)</f>
        <v>-5.1364467009356991</v>
      </c>
      <c r="K512" s="10">
        <f ca="1">SUMPRODUCT($A512:$F512,Results!$B$16:$G$16)</f>
        <v>-2.1736693011408259</v>
      </c>
      <c r="L512" s="10">
        <f ca="1">SUMPRODUCT($A512:$F512,Results!$B$17:$G$17)</f>
        <v>-11.179948999405363</v>
      </c>
      <c r="M512" s="10">
        <f ca="1">SUMPRODUCT($A512:$F512,Results!$B$18:$G$18)</f>
        <v>-3.6015413406972185</v>
      </c>
      <c r="N512" s="10">
        <f ca="1">SUMPRODUCT($A512:$F512,Results!$B$19:$G$19)</f>
        <v>-0.49625438019730683</v>
      </c>
      <c r="O512" s="10">
        <f ca="1">SUMPRODUCT($A512:$F512,Results!$B$20:$G$20)</f>
        <v>0.96405829568365353</v>
      </c>
      <c r="P512" s="10" cm="1">
        <f t="array" aca="1" ref="P512" ca="1">SUMPRODUCT(J512:O512,TRANSPOSE(BL$20:BL$25))+$AD$20-$BL$27</f>
        <v>-29.093270848476411</v>
      </c>
      <c r="Q512" s="10" cm="1">
        <f t="array" aca="1" ref="Q512" ca="1">SUMPRODUCT(J512:O512,TRANSPOSE(ES$20:ES$25))+$AD$20-$ES$27</f>
        <v>-28.139781579396598</v>
      </c>
      <c r="R512" s="10">
        <f ca="1">I512-Results!$E$5*H512</f>
        <v>-30.463942579424863</v>
      </c>
      <c r="S512" s="10" cm="1">
        <f t="array" aca="1" ref="S512" ca="1">SUMPRODUCT(J512:O512,TRANSPOSE(AR$28:AR$33))+$AD$20-$AC$26</f>
        <v>-17.483908290431604</v>
      </c>
      <c r="T512" s="10">
        <f ca="1">SUMPRODUCT(J512:O512,Results!K$9:P$9)</f>
        <v>-29.034866745426974</v>
      </c>
      <c r="U512" s="10">
        <f ca="1">SUMPRODUCT(J512:O512,Results!K$9:P$9)+$AD$20-$AC$31</f>
        <v>-29.04974230393811</v>
      </c>
      <c r="V512" s="10">
        <f t="shared" ca="1" si="137"/>
        <v>-21.780125557681085</v>
      </c>
      <c r="W512" s="10">
        <f t="shared" ca="1" si="132"/>
        <v>-22.733614826760899</v>
      </c>
      <c r="X512" s="10">
        <f t="shared" ca="1" si="133"/>
        <v>-20.409453826732634</v>
      </c>
      <c r="Y512" s="10">
        <f t="shared" ca="1" si="134"/>
        <v>-33.389488115725896</v>
      </c>
      <c r="Z512" s="10">
        <f t="shared" ca="1" si="135"/>
        <v>-50.596725644453805</v>
      </c>
      <c r="AA512" s="10">
        <f t="shared" ca="1" si="136"/>
        <v>-21.823654102219386</v>
      </c>
    </row>
    <row r="513" spans="1:27">
      <c r="A513" s="6">
        <f ca="1">LN((RAND()^(-Results!$E$4))-1)</f>
        <v>3.6812838310997721E-2</v>
      </c>
      <c r="B513" s="6">
        <f ca="1">LN((RAND()^(-Results!$E$4))-1)</f>
        <v>1.5209610747256399</v>
      </c>
      <c r="C513" s="6">
        <f ca="1">LN((RAND()^(-Results!$E$4))-1)</f>
        <v>1.068687453701415</v>
      </c>
      <c r="D513" s="6">
        <f ca="1">LN((RAND()^(-Results!$E$4))-1)</f>
        <v>-2.062835845807208</v>
      </c>
      <c r="E513" s="6">
        <f ca="1">LN((RAND()^(-Results!$E$4))-1)</f>
        <v>3.8262226928268626</v>
      </c>
      <c r="F513" s="6">
        <f ca="1">LN((RAND()^(-Results!$E$4))-1)</f>
        <v>-1.2702470166253168</v>
      </c>
      <c r="G513" s="6">
        <f ca="1">LN((RAND()^(-Results!$E$4))-1)</f>
        <v>1.6557045115376865</v>
      </c>
      <c r="H513" s="6">
        <f t="shared" ca="1" si="112"/>
        <v>1.518736143867895</v>
      </c>
      <c r="I513" s="10">
        <f ca="1">SUMPRODUCT(J513:O513,Results!B$12:G$12)+Results!$E$5*H513</f>
        <v>-11.827576369615038</v>
      </c>
      <c r="J513" s="10">
        <f ca="1">SUMPRODUCT($A513:$F513,Results!$B$15:$G$15)</f>
        <v>-1.8629462461410828</v>
      </c>
      <c r="K513" s="10">
        <f ca="1">SUMPRODUCT($A513:$F513,Results!$B$16:$G$16)</f>
        <v>-0.2739363439571183</v>
      </c>
      <c r="L513" s="10">
        <f ca="1">SUMPRODUCT($A513:$F513,Results!$B$17:$G$17)</f>
        <v>2.8011665686257317</v>
      </c>
      <c r="M513" s="10">
        <f ca="1">SUMPRODUCT($A513:$F513,Results!$B$18:$G$18)</f>
        <v>11.533750349411815</v>
      </c>
      <c r="N513" s="10">
        <f ca="1">SUMPRODUCT($A513:$F513,Results!$B$19:$G$19)</f>
        <v>-18.506817732215961</v>
      </c>
      <c r="O513" s="10">
        <f ca="1">SUMPRODUCT($A513:$F513,Results!$B$20:$G$20)</f>
        <v>-1.3592814427057769</v>
      </c>
      <c r="P513" s="10" cm="1">
        <f t="array" aca="1" ref="P513" ca="1">SUMPRODUCT(J513:O513,TRANSPOSE(BL$20:BL$25))+$AD$20-$BL$27</f>
        <v>-17.446460040431074</v>
      </c>
      <c r="Q513" s="10" cm="1">
        <f t="array" aca="1" ref="Q513" ca="1">SUMPRODUCT(J513:O513,TRANSPOSE(ES$20:ES$25))+$AD$20-$ES$27</f>
        <v>-18.38310996493805</v>
      </c>
      <c r="R513" s="10">
        <f ca="1">I513-Results!$E$5*H513</f>
        <v>-17.902520945086618</v>
      </c>
      <c r="S513" s="10" cm="1">
        <f t="array" aca="1" ref="S513" ca="1">SUMPRODUCT(J513:O513,TRANSPOSE(AR$28:AR$33))+$AD$20-$AC$26</f>
        <v>-0.20261295591105771</v>
      </c>
      <c r="T513" s="10">
        <f ca="1">SUMPRODUCT(J513:O513,Results!K$9:P$9)</f>
        <v>-18.358877267995037</v>
      </c>
      <c r="U513" s="10">
        <f ca="1">SUMPRODUCT(J513:O513,Results!K$9:P$9)+$AD$20-$AC$31</f>
        <v>-18.373752826506173</v>
      </c>
      <c r="V513" s="10">
        <f t="shared" ca="1" si="137"/>
        <v>5.6188836708160359</v>
      </c>
      <c r="W513" s="10">
        <f t="shared" ca="1" si="132"/>
        <v>6.5555335953230127</v>
      </c>
      <c r="X513" s="10">
        <f t="shared" ca="1" si="133"/>
        <v>6.0749445754715801</v>
      </c>
      <c r="Y513" s="10">
        <f t="shared" ca="1" si="134"/>
        <v>-11.624963413703981</v>
      </c>
      <c r="Z513" s="10">
        <f t="shared" ca="1" si="135"/>
        <v>-11.550905607911346</v>
      </c>
      <c r="AA513" s="10">
        <f t="shared" ca="1" si="136"/>
        <v>6.5461764568911356</v>
      </c>
    </row>
    <row r="514" spans="1:27">
      <c r="A514" s="6">
        <f ca="1">LN((RAND()^(-Results!$E$4))-1)</f>
        <v>0.95904880060907916</v>
      </c>
      <c r="B514" s="6">
        <f ca="1">LN((RAND()^(-Results!$E$4))-1)</f>
        <v>4.7842911494530851</v>
      </c>
      <c r="C514" s="6">
        <f ca="1">LN((RAND()^(-Results!$E$4))-1)</f>
        <v>0.48530120134668736</v>
      </c>
      <c r="D514" s="6">
        <f ca="1">LN((RAND()^(-Results!$E$4))-1)</f>
        <v>0.7343327501635375</v>
      </c>
      <c r="E514" s="6">
        <f ca="1">LN((RAND()^(-Results!$E$4))-1)</f>
        <v>-0.17899197495236613</v>
      </c>
      <c r="F514" s="6">
        <f ca="1">LN((RAND()^(-Results!$E$4))-1)</f>
        <v>2.461701698517246</v>
      </c>
      <c r="G514" s="6">
        <f ca="1">LN((RAND()^(-Results!$E$4))-1)</f>
        <v>0.24029102282704073</v>
      </c>
      <c r="H514" s="6">
        <f t="shared" ref="H514:H577" ca="1" si="138">G514-$AL$10</f>
        <v>0.10332265515724931</v>
      </c>
      <c r="I514" s="10">
        <f ca="1">SUMPRODUCT(J514:O514,Results!B$12:G$12)+Results!$E$5*H514</f>
        <v>-19.409894850374769</v>
      </c>
      <c r="J514" s="10">
        <f ca="1">SUMPRODUCT($A514:$F514,Results!$B$15:$G$15)</f>
        <v>8.7586582234375108</v>
      </c>
      <c r="K514" s="10">
        <f ca="1">SUMPRODUCT($A514:$F514,Results!$B$16:$G$16)</f>
        <v>13.48546179456725</v>
      </c>
      <c r="L514" s="10">
        <f ca="1">SUMPRODUCT($A514:$F514,Results!$B$17:$G$17)</f>
        <v>-0.7374754452501564</v>
      </c>
      <c r="M514" s="10">
        <f ca="1">SUMPRODUCT($A514:$F514,Results!$B$18:$G$18)</f>
        <v>-7.0541456929319573</v>
      </c>
      <c r="N514" s="10">
        <f ca="1">SUMPRODUCT($A514:$F514,Results!$B$19:$G$19)</f>
        <v>1.7361397097156743</v>
      </c>
      <c r="O514" s="10">
        <f ca="1">SUMPRODUCT($A514:$F514,Results!$B$20:$G$20)</f>
        <v>9.1485461418336875</v>
      </c>
      <c r="P514" s="10" cm="1">
        <f t="array" aca="1" ref="P514" ca="1">SUMPRODUCT(J514:O514,TRANSPOSE(BL$20:BL$25))+$AD$20-$BL$27</f>
        <v>-20.302021122614605</v>
      </c>
      <c r="Q514" s="10" cm="1">
        <f t="array" aca="1" ref="Q514" ca="1">SUMPRODUCT(J514:O514,TRANSPOSE(ES$20:ES$25))+$AD$20-$ES$27</f>
        <v>-20.463148626925417</v>
      </c>
      <c r="R514" s="10">
        <f ca="1">I514-Results!$E$5*H514</f>
        <v>-19.823185471003768</v>
      </c>
      <c r="S514" s="10" cm="1">
        <f t="array" aca="1" ref="S514" ca="1">SUMPRODUCT(J514:O514,TRANSPOSE(AR$28:AR$33))+$AD$20-$AC$26</f>
        <v>-56.715770566257397</v>
      </c>
      <c r="T514" s="10">
        <f ca="1">SUMPRODUCT(J514:O514,Results!K$9:P$9)</f>
        <v>-20.205209131057821</v>
      </c>
      <c r="U514" s="10">
        <f ca="1">SUMPRODUCT(J514:O514,Results!K$9:P$9)+$AD$20-$AC$31</f>
        <v>-20.220084689568957</v>
      </c>
      <c r="V514" s="10">
        <f t="shared" ca="1" si="137"/>
        <v>0.89212627223983532</v>
      </c>
      <c r="W514" s="10">
        <f t="shared" ca="1" si="132"/>
        <v>1.0532537765506476</v>
      </c>
      <c r="X514" s="10">
        <f t="shared" ca="1" si="133"/>
        <v>0.41329062062899879</v>
      </c>
      <c r="Y514" s="10">
        <f t="shared" ca="1" si="134"/>
        <v>37.305875715882628</v>
      </c>
      <c r="Z514" s="10">
        <f t="shared" ca="1" si="135"/>
        <v>-19.133224088671078</v>
      </c>
      <c r="AA514" s="10">
        <f t="shared" ca="1" si="136"/>
        <v>0.8101898391941873</v>
      </c>
    </row>
    <row r="515" spans="1:27">
      <c r="A515" s="6">
        <f ca="1">LN((RAND()^(-Results!$E$4))-1)</f>
        <v>1.8230959391469286</v>
      </c>
      <c r="B515" s="6">
        <f ca="1">LN((RAND()^(-Results!$E$4))-1)</f>
        <v>-1.4529895380173772</v>
      </c>
      <c r="C515" s="6">
        <f ca="1">LN((RAND()^(-Results!$E$4))-1)</f>
        <v>-1.5900678467855454</v>
      </c>
      <c r="D515" s="6">
        <f ca="1">LN((RAND()^(-Results!$E$4))-1)</f>
        <v>-1.0800373197168058</v>
      </c>
      <c r="E515" s="6">
        <f ca="1">LN((RAND()^(-Results!$E$4))-1)</f>
        <v>-0.73427520301542237</v>
      </c>
      <c r="F515" s="6">
        <f ca="1">LN((RAND()^(-Results!$E$4))-1)</f>
        <v>0.34894421489745453</v>
      </c>
      <c r="G515" s="6">
        <f ca="1">LN((RAND()^(-Results!$E$4))-1)</f>
        <v>1.8292411398068313</v>
      </c>
      <c r="H515" s="6">
        <f t="shared" ca="1" si="138"/>
        <v>1.6922727721370399</v>
      </c>
      <c r="I515" s="10">
        <f ca="1">SUMPRODUCT(J515:O515,Results!B$12:G$12)+Results!$E$5*H515</f>
        <v>9.1624618660350237</v>
      </c>
      <c r="J515" s="10">
        <f ca="1">SUMPRODUCT($A515:$F515,Results!$B$15:$G$15)</f>
        <v>-0.30909934391050903</v>
      </c>
      <c r="K515" s="10">
        <f ca="1">SUMPRODUCT($A515:$F515,Results!$B$16:$G$16)</f>
        <v>-2.4123984610463434</v>
      </c>
      <c r="L515" s="10">
        <f ca="1">SUMPRODUCT($A515:$F515,Results!$B$17:$G$17)</f>
        <v>-3.0291862334967559</v>
      </c>
      <c r="M515" s="10">
        <f ca="1">SUMPRODUCT($A515:$F515,Results!$B$18:$G$18)</f>
        <v>-1.6870739734146378</v>
      </c>
      <c r="N515" s="10">
        <f ca="1">SUMPRODUCT($A515:$F515,Results!$B$19:$G$19)</f>
        <v>4.9593303407069786</v>
      </c>
      <c r="O515" s="10">
        <f ca="1">SUMPRODUCT($A515:$F515,Results!$B$20:$G$20)</f>
        <v>-1.0823903708188927</v>
      </c>
      <c r="P515" s="10" cm="1">
        <f t="array" aca="1" ref="P515" ca="1">SUMPRODUCT(J515:O515,TRANSPOSE(BL$20:BL$25))+$AD$20-$BL$27</f>
        <v>0.35791546838552246</v>
      </c>
      <c r="Q515" s="10" cm="1">
        <f t="array" aca="1" ref="Q515" ca="1">SUMPRODUCT(J515:O515,TRANSPOSE(ES$20:ES$25))+$AD$20-$ES$27</f>
        <v>1.2328037008168609</v>
      </c>
      <c r="R515" s="10">
        <f ca="1">I515-Results!$E$5*H515</f>
        <v>2.3933707774868642</v>
      </c>
      <c r="S515" s="10" cm="1">
        <f t="array" aca="1" ref="S515" ca="1">SUMPRODUCT(J515:O515,TRANSPOSE(AR$28:AR$33))+$AD$20-$AC$26</f>
        <v>4.9462225482064097</v>
      </c>
      <c r="T515" s="10">
        <f ca="1">SUMPRODUCT(J515:O515,Results!K$9:P$9)</f>
        <v>2.5700243357187564</v>
      </c>
      <c r="U515" s="10">
        <f ca="1">SUMPRODUCT(J515:O515,Results!K$9:P$9)+$AD$20-$AC$31</f>
        <v>2.5551487772076209</v>
      </c>
      <c r="V515" s="10">
        <f t="shared" ca="1" si="137"/>
        <v>8.8045463976495011</v>
      </c>
      <c r="W515" s="10">
        <f t="shared" ref="W515:W578" ca="1" si="139">I515-Q515</f>
        <v>7.9296581652181626</v>
      </c>
      <c r="X515" s="10">
        <f t="shared" ref="X515:X578" ca="1" si="140">I515-R515</f>
        <v>6.7690910885481594</v>
      </c>
      <c r="Y515" s="10">
        <f t="shared" ref="Y515:Y578" ca="1" si="141">I515-S515</f>
        <v>4.2162393178286139</v>
      </c>
      <c r="Z515" s="10">
        <f t="shared" ref="Z515:Z578" ca="1" si="142">I515-$AD$20</f>
        <v>9.4391326277387151</v>
      </c>
      <c r="AA515" s="10">
        <f t="shared" ref="AA515:AA578" ca="1" si="143">I515-U515</f>
        <v>6.6073130888274028</v>
      </c>
    </row>
    <row r="516" spans="1:27">
      <c r="A516" s="6">
        <f ca="1">LN((RAND()^(-Results!$E$4))-1)</f>
        <v>2.0581323287233822E-2</v>
      </c>
      <c r="B516" s="6">
        <f ca="1">LN((RAND()^(-Results!$E$4))-1)</f>
        <v>1.9004478513847771</v>
      </c>
      <c r="C516" s="6">
        <f ca="1">LN((RAND()^(-Results!$E$4))-1)</f>
        <v>-3.5881219610062081</v>
      </c>
      <c r="D516" s="6">
        <f ca="1">LN((RAND()^(-Results!$E$4))-1)</f>
        <v>-1.6144132422012183</v>
      </c>
      <c r="E516" s="6">
        <f ca="1">LN((RAND()^(-Results!$E$4))-1)</f>
        <v>-0.41382958935076625</v>
      </c>
      <c r="F516" s="6">
        <f ca="1">LN((RAND()^(-Results!$E$4))-1)</f>
        <v>-0.52705054196247403</v>
      </c>
      <c r="G516" s="6">
        <f ca="1">LN((RAND()^(-Results!$E$4))-1)</f>
        <v>7.0522442197271065E-2</v>
      </c>
      <c r="H516" s="6">
        <f t="shared" ca="1" si="138"/>
        <v>-6.6445925472520359E-2</v>
      </c>
      <c r="I516" s="10">
        <f ca="1">SUMPRODUCT(J516:O516,Results!B$12:G$12)+Results!$E$5*H516</f>
        <v>17.65366449132706</v>
      </c>
      <c r="J516" s="10">
        <f ca="1">SUMPRODUCT($A516:$F516,Results!$B$15:$G$15)</f>
        <v>-9.287927397473748</v>
      </c>
      <c r="K516" s="10">
        <f ca="1">SUMPRODUCT($A516:$F516,Results!$B$16:$G$16)</f>
        <v>1.3716348882854836</v>
      </c>
      <c r="L516" s="10">
        <f ca="1">SUMPRODUCT($A516:$F516,Results!$B$17:$G$17)</f>
        <v>-6.6282483658684804E-2</v>
      </c>
      <c r="M516" s="10">
        <f ca="1">SUMPRODUCT($A516:$F516,Results!$B$18:$G$18)</f>
        <v>0.52966364218375217</v>
      </c>
      <c r="N516" s="10">
        <f ca="1">SUMPRODUCT($A516:$F516,Results!$B$19:$G$19)</f>
        <v>4.2301595840659525</v>
      </c>
      <c r="O516" s="10">
        <f ca="1">SUMPRODUCT($A516:$F516,Results!$B$20:$G$20)</f>
        <v>3.049767922134083</v>
      </c>
      <c r="P516" s="10" cm="1">
        <f t="array" aca="1" ref="P516" ca="1">SUMPRODUCT(J516:O516,TRANSPOSE(BL$20:BL$25))+$AD$20-$BL$27</f>
        <v>18.259320840944611</v>
      </c>
      <c r="Q516" s="10" cm="1">
        <f t="array" aca="1" ref="Q516" ca="1">SUMPRODUCT(J516:O516,TRANSPOSE(ES$20:ES$25))+$AD$20-$ES$27</f>
        <v>17.486657644926485</v>
      </c>
      <c r="R516" s="10">
        <f ca="1">I516-Results!$E$5*H516</f>
        <v>17.919448193217143</v>
      </c>
      <c r="S516" s="10" cm="1">
        <f t="array" aca="1" ref="S516" ca="1">SUMPRODUCT(J516:O516,TRANSPOSE(AR$28:AR$33))+$AD$20-$AC$26</f>
        <v>6.1005589826584883</v>
      </c>
      <c r="T516" s="10">
        <f ca="1">SUMPRODUCT(J516:O516,Results!K$9:P$9)</f>
        <v>18.190713133805755</v>
      </c>
      <c r="U516" s="10">
        <f ca="1">SUMPRODUCT(J516:O516,Results!K$9:P$9)+$AD$20-$AC$31</f>
        <v>18.175837575294619</v>
      </c>
      <c r="V516" s="10">
        <f t="shared" ca="1" si="137"/>
        <v>-0.60565634961755066</v>
      </c>
      <c r="W516" s="10">
        <f t="shared" ca="1" si="139"/>
        <v>0.16700684640057517</v>
      </c>
      <c r="X516" s="10">
        <f t="shared" ca="1" si="140"/>
        <v>-0.26578370189008282</v>
      </c>
      <c r="Y516" s="10">
        <f t="shared" ca="1" si="141"/>
        <v>11.553105508668573</v>
      </c>
      <c r="Z516" s="10">
        <f t="shared" ca="1" si="142"/>
        <v>17.930335253030751</v>
      </c>
      <c r="AA516" s="10">
        <f t="shared" ca="1" si="143"/>
        <v>-0.52217308396755868</v>
      </c>
    </row>
    <row r="517" spans="1:27">
      <c r="A517" s="6">
        <f ca="1">LN((RAND()^(-Results!$E$4))-1)</f>
        <v>1.0307431707101327</v>
      </c>
      <c r="B517" s="6">
        <f ca="1">LN((RAND()^(-Results!$E$4))-1)</f>
        <v>2.9774615176887851</v>
      </c>
      <c r="C517" s="6">
        <f ca="1">LN((RAND()^(-Results!$E$4))-1)</f>
        <v>0.10728619953377912</v>
      </c>
      <c r="D517" s="6">
        <f ca="1">LN((RAND()^(-Results!$E$4))-1)</f>
        <v>0.63350597363149019</v>
      </c>
      <c r="E517" s="6">
        <f ca="1">LN((RAND()^(-Results!$E$4))-1)</f>
        <v>-2.9626802479401602</v>
      </c>
      <c r="F517" s="6">
        <f ca="1">LN((RAND()^(-Results!$E$4))-1)</f>
        <v>1.0980137045969944</v>
      </c>
      <c r="G517" s="6">
        <f ca="1">LN((RAND()^(-Results!$E$4))-1)</f>
        <v>1.4128235506692712</v>
      </c>
      <c r="H517" s="6">
        <f t="shared" ca="1" si="138"/>
        <v>1.2758551829994798</v>
      </c>
      <c r="I517" s="10">
        <f ca="1">SUMPRODUCT(J517:O517,Results!B$12:G$12)+Results!$E$5*H517</f>
        <v>21.726264888941675</v>
      </c>
      <c r="J517" s="10">
        <f ca="1">SUMPRODUCT($A517:$F517,Results!$B$15:$G$15)</f>
        <v>8.5304328747733251</v>
      </c>
      <c r="K517" s="10">
        <f ca="1">SUMPRODUCT($A517:$F517,Results!$B$16:$G$16)</f>
        <v>6.9276390608727976</v>
      </c>
      <c r="L517" s="10">
        <f ca="1">SUMPRODUCT($A517:$F517,Results!$B$17:$G$17)</f>
        <v>1.9801606610088711</v>
      </c>
      <c r="M517" s="10">
        <f ca="1">SUMPRODUCT($A517:$F517,Results!$B$18:$G$18)</f>
        <v>-11.791590386821015</v>
      </c>
      <c r="N517" s="10">
        <f ca="1">SUMPRODUCT($A517:$F517,Results!$B$19:$G$19)</f>
        <v>16.949074335742363</v>
      </c>
      <c r="O517" s="10">
        <f ca="1">SUMPRODUCT($A517:$F517,Results!$B$20:$G$20)</f>
        <v>5.3669000655513761</v>
      </c>
      <c r="P517" s="10" cm="1">
        <f t="array" aca="1" ref="P517" ca="1">SUMPRODUCT(J517:O517,TRANSPOSE(BL$20:BL$25))+$AD$20-$BL$27</f>
        <v>16.102049297576912</v>
      </c>
      <c r="Q517" s="10" cm="1">
        <f t="array" aca="1" ref="Q517" ca="1">SUMPRODUCT(J517:O517,TRANSPOSE(ES$20:ES$25))+$AD$20-$ES$27</f>
        <v>15.983523715789707</v>
      </c>
      <c r="R517" s="10">
        <f ca="1">I517-Results!$E$5*H517</f>
        <v>16.622844156943756</v>
      </c>
      <c r="S517" s="10" cm="1">
        <f t="array" aca="1" ref="S517" ca="1">SUMPRODUCT(J517:O517,TRANSPOSE(AR$28:AR$33))+$AD$20-$AC$26</f>
        <v>-19.600744684689481</v>
      </c>
      <c r="T517" s="10">
        <f ca="1">SUMPRODUCT(J517:O517,Results!K$9:P$9)</f>
        <v>16.166839113656788</v>
      </c>
      <c r="U517" s="10">
        <f ca="1">SUMPRODUCT(J517:O517,Results!K$9:P$9)+$AD$20-$AC$31</f>
        <v>16.151963555145652</v>
      </c>
      <c r="V517" s="10">
        <f t="shared" ca="1" si="137"/>
        <v>5.6242155913647629</v>
      </c>
      <c r="W517" s="10">
        <f t="shared" ca="1" si="139"/>
        <v>5.742741173151968</v>
      </c>
      <c r="X517" s="10">
        <f t="shared" ca="1" si="140"/>
        <v>5.1034207319979181</v>
      </c>
      <c r="Y517" s="10">
        <f t="shared" ca="1" si="141"/>
        <v>41.327009573631159</v>
      </c>
      <c r="Z517" s="10">
        <f t="shared" ca="1" si="142"/>
        <v>22.002935650645366</v>
      </c>
      <c r="AA517" s="10">
        <f t="shared" ca="1" si="143"/>
        <v>5.5743013337960221</v>
      </c>
    </row>
    <row r="518" spans="1:27">
      <c r="A518" s="6">
        <f ca="1">LN((RAND()^(-Results!$E$4))-1)</f>
        <v>-3.0512294730008529</v>
      </c>
      <c r="B518" s="6">
        <f ca="1">LN((RAND()^(-Results!$E$4))-1)</f>
        <v>8.3822010250009918E-2</v>
      </c>
      <c r="C518" s="6">
        <f ca="1">LN((RAND()^(-Results!$E$4))-1)</f>
        <v>-4.2744573820282405E-2</v>
      </c>
      <c r="D518" s="6">
        <f ca="1">LN((RAND()^(-Results!$E$4))-1)</f>
        <v>1.2499558718619843</v>
      </c>
      <c r="E518" s="6">
        <f ca="1">LN((RAND()^(-Results!$E$4))-1)</f>
        <v>0.77055437668255089</v>
      </c>
      <c r="F518" s="6">
        <f ca="1">LN((RAND()^(-Results!$E$4))-1)</f>
        <v>2.0266154040658053</v>
      </c>
      <c r="G518" s="6">
        <f ca="1">LN((RAND()^(-Results!$E$4))-1)</f>
        <v>0.40055893185486674</v>
      </c>
      <c r="H518" s="6">
        <f t="shared" ca="1" si="138"/>
        <v>0.26359056418507532</v>
      </c>
      <c r="I518" s="10">
        <f ca="1">SUMPRODUCT(J518:O518,Results!B$12:G$12)+Results!$E$5*H518</f>
        <v>8.9868926211075912</v>
      </c>
      <c r="J518" s="10">
        <f ca="1">SUMPRODUCT($A518:$F518,Results!$B$15:$G$15)</f>
        <v>-9.3869212704581741</v>
      </c>
      <c r="K518" s="10">
        <f ca="1">SUMPRODUCT($A518:$F518,Results!$B$16:$G$16)</f>
        <v>4.0391311815997026</v>
      </c>
      <c r="L518" s="10">
        <f ca="1">SUMPRODUCT($A518:$F518,Results!$B$17:$G$17)</f>
        <v>2.1805674120340917</v>
      </c>
      <c r="M518" s="10">
        <f ca="1">SUMPRODUCT($A518:$F518,Results!$B$18:$G$18)</f>
        <v>3.734916623515685</v>
      </c>
      <c r="N518" s="10">
        <f ca="1">SUMPRODUCT($A518:$F518,Results!$B$19:$G$19)</f>
        <v>-7.4382545975459093</v>
      </c>
      <c r="O518" s="10">
        <f ca="1">SUMPRODUCT($A518:$F518,Results!$B$20:$G$20)</f>
        <v>0.61089464319830444</v>
      </c>
      <c r="P518" s="10" cm="1">
        <f t="array" aca="1" ref="P518" ca="1">SUMPRODUCT(J518:O518,TRANSPOSE(BL$20:BL$25))+$AD$20-$BL$27</f>
        <v>8.9465633856262929</v>
      </c>
      <c r="Q518" s="10" cm="1">
        <f t="array" aca="1" ref="Q518" ca="1">SUMPRODUCT(J518:O518,TRANSPOSE(ES$20:ES$25))+$AD$20-$ES$27</f>
        <v>9.2491983048841853</v>
      </c>
      <c r="R518" s="10">
        <f ca="1">I518-Results!$E$5*H518</f>
        <v>7.93253036436729</v>
      </c>
      <c r="S518" s="10" cm="1">
        <f t="array" aca="1" ref="S518" ca="1">SUMPRODUCT(J518:O518,TRANSPOSE(AR$28:AR$33))+$AD$20-$AC$26</f>
        <v>3.0994080326529945</v>
      </c>
      <c r="T518" s="10">
        <f ca="1">SUMPRODUCT(J518:O518,Results!K$9:P$9)</f>
        <v>8.5108635863666429</v>
      </c>
      <c r="U518" s="10">
        <f ca="1">SUMPRODUCT(J518:O518,Results!K$9:P$9)+$AD$20-$AC$31</f>
        <v>8.4959880278555069</v>
      </c>
      <c r="V518" s="10">
        <f t="shared" ca="1" si="137"/>
        <v>4.0329235481298298E-2</v>
      </c>
      <c r="W518" s="10">
        <f t="shared" ca="1" si="139"/>
        <v>-0.26230568377659402</v>
      </c>
      <c r="X518" s="10">
        <f t="shared" ca="1" si="140"/>
        <v>1.0543622567403013</v>
      </c>
      <c r="Y518" s="10">
        <f t="shared" ca="1" si="141"/>
        <v>5.8874845884545968</v>
      </c>
      <c r="Z518" s="10">
        <f t="shared" ca="1" si="142"/>
        <v>9.2635633828112827</v>
      </c>
      <c r="AA518" s="10">
        <f t="shared" ca="1" si="143"/>
        <v>0.49090459325208435</v>
      </c>
    </row>
    <row r="519" spans="1:27">
      <c r="A519" s="6">
        <f ca="1">LN((RAND()^(-Results!$E$4))-1)</f>
        <v>2.8404044919727203</v>
      </c>
      <c r="B519" s="6">
        <f ca="1">LN((RAND()^(-Results!$E$4))-1)</f>
        <v>-1.880463388494507</v>
      </c>
      <c r="C519" s="6">
        <f ca="1">LN((RAND()^(-Results!$E$4))-1)</f>
        <v>0.694613263124924</v>
      </c>
      <c r="D519" s="6">
        <f ca="1">LN((RAND()^(-Results!$E$4))-1)</f>
        <v>3.1649657618823928</v>
      </c>
      <c r="E519" s="6">
        <f ca="1">LN((RAND()^(-Results!$E$4))-1)</f>
        <v>-6.5328649218934554E-2</v>
      </c>
      <c r="F519" s="6">
        <f ca="1">LN((RAND()^(-Results!$E$4))-1)</f>
        <v>1.2723573844197018</v>
      </c>
      <c r="G519" s="6">
        <f ca="1">LN((RAND()^(-Results!$E$4))-1)</f>
        <v>-0.34229805646571343</v>
      </c>
      <c r="H519" s="6">
        <f t="shared" ca="1" si="138"/>
        <v>-0.47926642413550485</v>
      </c>
      <c r="I519" s="10">
        <f ca="1">SUMPRODUCT(J519:O519,Results!B$12:G$12)+Results!$E$5*H519</f>
        <v>-80.020181207161031</v>
      </c>
      <c r="J519" s="10">
        <f ca="1">SUMPRODUCT($A519:$F519,Results!$B$15:$G$15)</f>
        <v>15.839886017236347</v>
      </c>
      <c r="K519" s="10">
        <f ca="1">SUMPRODUCT($A519:$F519,Results!$B$16:$G$16)</f>
        <v>2.9376372366691124</v>
      </c>
      <c r="L519" s="10">
        <f ca="1">SUMPRODUCT($A519:$F519,Results!$B$17:$G$17)</f>
        <v>-15.614232601775369</v>
      </c>
      <c r="M519" s="10">
        <f ca="1">SUMPRODUCT($A519:$F519,Results!$B$18:$G$18)</f>
        <v>-8.9481438789400123</v>
      </c>
      <c r="N519" s="10">
        <f ca="1">SUMPRODUCT($A519:$F519,Results!$B$19:$G$19)</f>
        <v>-1.2880608467635353</v>
      </c>
      <c r="O519" s="10">
        <f ca="1">SUMPRODUCT($A519:$F519,Results!$B$20:$G$20)</f>
        <v>4.971851221124731</v>
      </c>
      <c r="P519" s="10" cm="1">
        <f t="array" aca="1" ref="P519" ca="1">SUMPRODUCT(J519:O519,TRANSPOSE(BL$20:BL$25))+$AD$20-$BL$27</f>
        <v>-79.514425167922838</v>
      </c>
      <c r="Q519" s="10" cm="1">
        <f t="array" aca="1" ref="Q519" ca="1">SUMPRODUCT(J519:O519,TRANSPOSE(ES$20:ES$25))+$AD$20-$ES$27</f>
        <v>-78.215674951554533</v>
      </c>
      <c r="R519" s="10">
        <f ca="1">I519-Results!$E$5*H519</f>
        <v>-78.103115510619006</v>
      </c>
      <c r="S519" s="10" cm="1">
        <f t="array" aca="1" ref="S519" ca="1">SUMPRODUCT(J519:O519,TRANSPOSE(AR$28:AR$33))+$AD$20-$AC$26</f>
        <v>-72.762554511408098</v>
      </c>
      <c r="T519" s="10">
        <f ca="1">SUMPRODUCT(J519:O519,Results!K$9:P$9)</f>
        <v>-77.719146832637406</v>
      </c>
      <c r="U519" s="10">
        <f ca="1">SUMPRODUCT(J519:O519,Results!K$9:P$9)+$AD$20-$AC$31</f>
        <v>-77.734022391148542</v>
      </c>
      <c r="V519" s="10">
        <f t="shared" ca="1" si="137"/>
        <v>-0.50575603923819301</v>
      </c>
      <c r="W519" s="10">
        <f t="shared" ca="1" si="139"/>
        <v>-1.8045062556064977</v>
      </c>
      <c r="X519" s="10">
        <f t="shared" ca="1" si="140"/>
        <v>-1.917065696542025</v>
      </c>
      <c r="Y519" s="10">
        <f t="shared" ca="1" si="141"/>
        <v>-7.2576266957529327</v>
      </c>
      <c r="Z519" s="10">
        <f t="shared" ca="1" si="142"/>
        <v>-79.743510445457332</v>
      </c>
      <c r="AA519" s="10">
        <f t="shared" ca="1" si="143"/>
        <v>-2.2861588160124882</v>
      </c>
    </row>
    <row r="520" spans="1:27">
      <c r="A520" s="6">
        <f ca="1">LN((RAND()^(-Results!$E$4))-1)</f>
        <v>0.31119140643048282</v>
      </c>
      <c r="B520" s="6">
        <f ca="1">LN((RAND()^(-Results!$E$4))-1)</f>
        <v>1.4537967532132234</v>
      </c>
      <c r="C520" s="6">
        <f ca="1">LN((RAND()^(-Results!$E$4))-1)</f>
        <v>-1.9684344056325909</v>
      </c>
      <c r="D520" s="6">
        <f ca="1">LN((RAND()^(-Results!$E$4))-1)</f>
        <v>-0.61547827646629782</v>
      </c>
      <c r="E520" s="6">
        <f ca="1">LN((RAND()^(-Results!$E$4))-1)</f>
        <v>0.40717585831647396</v>
      </c>
      <c r="F520" s="6">
        <f ca="1">LN((RAND()^(-Results!$E$4))-1)</f>
        <v>-1.0670074762687161</v>
      </c>
      <c r="G520" s="6">
        <f ca="1">LN((RAND()^(-Results!$E$4))-1)</f>
        <v>0.45375804764738398</v>
      </c>
      <c r="H520" s="6">
        <f t="shared" ca="1" si="138"/>
        <v>0.31678967997759255</v>
      </c>
      <c r="I520" s="10">
        <f ca="1">SUMPRODUCT(J520:O520,Results!B$12:G$12)+Results!$E$5*H520</f>
        <v>-6.5661843822512402</v>
      </c>
      <c r="J520" s="10">
        <f ca="1">SUMPRODUCT($A520:$F520,Results!$B$15:$G$15)</f>
        <v>-3.1811480957634957</v>
      </c>
      <c r="K520" s="10">
        <f ca="1">SUMPRODUCT($A520:$F520,Results!$B$16:$G$16)</f>
        <v>0.8167189588202779</v>
      </c>
      <c r="L520" s="10">
        <f ca="1">SUMPRODUCT($A520:$F520,Results!$B$17:$G$17)</f>
        <v>-2.5321717462190914</v>
      </c>
      <c r="M520" s="10">
        <f ca="1">SUMPRODUCT($A520:$F520,Results!$B$18:$G$18)</f>
        <v>0.70144425537067057</v>
      </c>
      <c r="N520" s="10">
        <f ca="1">SUMPRODUCT($A520:$F520,Results!$B$19:$G$19)</f>
        <v>-0.64548661347945624</v>
      </c>
      <c r="O520" s="10">
        <f ca="1">SUMPRODUCT($A520:$F520,Results!$B$20:$G$20)</f>
        <v>3.0186350611950421</v>
      </c>
      <c r="P520" s="10" cm="1">
        <f t="array" aca="1" ref="P520" ca="1">SUMPRODUCT(J520:O520,TRANSPOSE(BL$20:BL$25))+$AD$20-$BL$27</f>
        <v>-7.052161619732904</v>
      </c>
      <c r="Q520" s="10" cm="1">
        <f t="array" aca="1" ref="Q520" ca="1">SUMPRODUCT(J520:O520,TRANSPOSE(ES$20:ES$25))+$AD$20-$ES$27</f>
        <v>-7.9309134719236711</v>
      </c>
      <c r="R520" s="10">
        <f ca="1">I520-Results!$E$5*H520</f>
        <v>-7.83334310216161</v>
      </c>
      <c r="S520" s="10" cm="1">
        <f t="array" aca="1" ref="S520" ca="1">SUMPRODUCT(J520:O520,TRANSPOSE(AR$28:AR$33))+$AD$20-$AC$26</f>
        <v>-10.068593392535044</v>
      </c>
      <c r="T520" s="10">
        <f ca="1">SUMPRODUCT(J520:O520,Results!K$9:P$9)</f>
        <v>-7.7113315709242274</v>
      </c>
      <c r="U520" s="10">
        <f ca="1">SUMPRODUCT(J520:O520,Results!K$9:P$9)+$AD$20-$AC$31</f>
        <v>-7.7262071294353625</v>
      </c>
      <c r="V520" s="10">
        <f t="shared" ca="1" si="137"/>
        <v>0.48597723748166377</v>
      </c>
      <c r="W520" s="10">
        <f t="shared" ca="1" si="139"/>
        <v>1.3647290896724309</v>
      </c>
      <c r="X520" s="10">
        <f t="shared" ca="1" si="140"/>
        <v>1.2671587199103698</v>
      </c>
      <c r="Y520" s="10">
        <f t="shared" ca="1" si="141"/>
        <v>3.5024090102838041</v>
      </c>
      <c r="Z520" s="10">
        <f t="shared" ca="1" si="142"/>
        <v>-6.2895136205475488</v>
      </c>
      <c r="AA520" s="10">
        <f t="shared" ca="1" si="143"/>
        <v>1.1600227471841222</v>
      </c>
    </row>
    <row r="521" spans="1:27">
      <c r="A521" s="6">
        <f ca="1">LN((RAND()^(-Results!$E$4))-1)</f>
        <v>-3.0255246233907731</v>
      </c>
      <c r="B521" s="6">
        <f ca="1">LN((RAND()^(-Results!$E$4))-1)</f>
        <v>-0.38879871969564972</v>
      </c>
      <c r="C521" s="6">
        <f ca="1">LN((RAND()^(-Results!$E$4))-1)</f>
        <v>1.1811856224801354</v>
      </c>
      <c r="D521" s="6">
        <f ca="1">LN((RAND()^(-Results!$E$4))-1)</f>
        <v>-1.5321760885832256</v>
      </c>
      <c r="E521" s="6">
        <f ca="1">LN((RAND()^(-Results!$E$4))-1)</f>
        <v>0.60199898778073813</v>
      </c>
      <c r="F521" s="6">
        <f ca="1">LN((RAND()^(-Results!$E$4))-1)</f>
        <v>1.5048641757888042</v>
      </c>
      <c r="G521" s="6">
        <f ca="1">LN((RAND()^(-Results!$E$4))-1)</f>
        <v>1.8574943159736366</v>
      </c>
      <c r="H521" s="6">
        <f t="shared" ca="1" si="138"/>
        <v>1.7205259483038451</v>
      </c>
      <c r="I521" s="10">
        <f ca="1">SUMPRODUCT(J521:O521,Results!B$12:G$12)+Results!$E$5*H521</f>
        <v>64.956781208086255</v>
      </c>
      <c r="J521" s="10">
        <f ca="1">SUMPRODUCT($A521:$F521,Results!$B$15:$G$15)</f>
        <v>-12.225961317110659</v>
      </c>
      <c r="K521" s="10">
        <f ca="1">SUMPRODUCT($A521:$F521,Results!$B$16:$G$16)</f>
        <v>-0.8516494842783211</v>
      </c>
      <c r="L521" s="10">
        <f ca="1">SUMPRODUCT($A521:$F521,Results!$B$17:$G$17)</f>
        <v>13.027071491536795</v>
      </c>
      <c r="M521" s="10">
        <f ca="1">SUMPRODUCT($A521:$F521,Results!$B$18:$G$18)</f>
        <v>8.6270269623894382</v>
      </c>
      <c r="N521" s="10">
        <f ca="1">SUMPRODUCT($A521:$F521,Results!$B$19:$G$19)</f>
        <v>-4.8064401493538185</v>
      </c>
      <c r="O521" s="10">
        <f ca="1">SUMPRODUCT($A521:$F521,Results!$B$20:$G$20)</f>
        <v>-6.3376580794472268</v>
      </c>
      <c r="P521" s="10" cm="1">
        <f t="array" aca="1" ref="P521" ca="1">SUMPRODUCT(J521:O521,TRANSPOSE(BL$20:BL$25))+$AD$20-$BL$27</f>
        <v>57.799703075321055</v>
      </c>
      <c r="Q521" s="10" cm="1">
        <f t="array" aca="1" ref="Q521" ca="1">SUMPRODUCT(J521:O521,TRANSPOSE(ES$20:ES$25))+$AD$20-$ES$27</f>
        <v>58.279491506571723</v>
      </c>
      <c r="R521" s="10">
        <f ca="1">I521-Results!$E$5*H521</f>
        <v>58.074677414870877</v>
      </c>
      <c r="S521" s="10" cm="1">
        <f t="array" aca="1" ref="S521" ca="1">SUMPRODUCT(J521:O521,TRANSPOSE(AR$28:AR$33))+$AD$20-$AC$26</f>
        <v>57.950035252161982</v>
      </c>
      <c r="T521" s="10">
        <f ca="1">SUMPRODUCT(J521:O521,Results!K$9:P$9)</f>
        <v>57.998640292006698</v>
      </c>
      <c r="U521" s="10">
        <f ca="1">SUMPRODUCT(J521:O521,Results!K$9:P$9)+$AD$20-$AC$31</f>
        <v>57.983764733495562</v>
      </c>
      <c r="V521" s="10">
        <f t="shared" ca="1" si="137"/>
        <v>7.1570781327652</v>
      </c>
      <c r="W521" s="10">
        <f t="shared" ca="1" si="139"/>
        <v>6.6772897015145318</v>
      </c>
      <c r="X521" s="10">
        <f t="shared" ca="1" si="140"/>
        <v>6.8821037932153786</v>
      </c>
      <c r="Y521" s="10">
        <f t="shared" ca="1" si="141"/>
        <v>7.0067459559242735</v>
      </c>
      <c r="Z521" s="10">
        <f t="shared" ca="1" si="142"/>
        <v>65.233451969789954</v>
      </c>
      <c r="AA521" s="10">
        <f t="shared" ca="1" si="143"/>
        <v>6.9730164745906933</v>
      </c>
    </row>
    <row r="522" spans="1:27">
      <c r="A522" s="6">
        <f ca="1">LN((RAND()^(-Results!$E$4))-1)</f>
        <v>-1.0972532170167852</v>
      </c>
      <c r="B522" s="6">
        <f ca="1">LN((RAND()^(-Results!$E$4))-1)</f>
        <v>-1.1237383343121954</v>
      </c>
      <c r="C522" s="6">
        <f ca="1">LN((RAND()^(-Results!$E$4))-1)</f>
        <v>0.23941827378566</v>
      </c>
      <c r="D522" s="6">
        <f ca="1">LN((RAND()^(-Results!$E$4))-1)</f>
        <v>0.8145301295335351</v>
      </c>
      <c r="E522" s="6">
        <f ca="1">LN((RAND()^(-Results!$E$4))-1)</f>
        <v>-0.40536938605900485</v>
      </c>
      <c r="F522" s="6">
        <f ca="1">LN((RAND()^(-Results!$E$4))-1)</f>
        <v>-3.5083223710985876</v>
      </c>
      <c r="G522" s="6">
        <f ca="1">LN((RAND()^(-Results!$E$4))-1)</f>
        <v>4.8198397203396235</v>
      </c>
      <c r="H522" s="6">
        <f t="shared" ca="1" si="138"/>
        <v>4.6828713526698325</v>
      </c>
      <c r="I522" s="10">
        <f ca="1">SUMPRODUCT(J522:O522,Results!B$12:G$12)+Results!$E$5*H522</f>
        <v>21.077333588077824</v>
      </c>
      <c r="J522" s="10">
        <f ca="1">SUMPRODUCT($A522:$F522,Results!$B$15:$G$15)</f>
        <v>-0.85670923516651221</v>
      </c>
      <c r="K522" s="10">
        <f ca="1">SUMPRODUCT($A522:$F522,Results!$B$16:$G$16)</f>
        <v>-7.5937191037482394</v>
      </c>
      <c r="L522" s="10">
        <f ca="1">SUMPRODUCT($A522:$F522,Results!$B$17:$G$17)</f>
        <v>-0.2289294741323098</v>
      </c>
      <c r="M522" s="10">
        <f ca="1">SUMPRODUCT($A522:$F522,Results!$B$18:$G$18)</f>
        <v>0.92184878804454173</v>
      </c>
      <c r="N522" s="10">
        <f ca="1">SUMPRODUCT($A522:$F522,Results!$B$19:$G$19)</f>
        <v>2.2546276040707198</v>
      </c>
      <c r="O522" s="10">
        <f ca="1">SUMPRODUCT($A522:$F522,Results!$B$20:$G$20)</f>
        <v>-2.4841170074086154</v>
      </c>
      <c r="P522" s="10" cm="1">
        <f t="array" aca="1" ref="P522" ca="1">SUMPRODUCT(J522:O522,TRANSPOSE(BL$20:BL$25))+$AD$20-$BL$27</f>
        <v>4.963873276642027</v>
      </c>
      <c r="Q522" s="10" cm="1">
        <f t="array" aca="1" ref="Q522" ca="1">SUMPRODUCT(J522:O522,TRANSPOSE(ES$20:ES$25))+$AD$20-$ES$27</f>
        <v>3.5790346463473321</v>
      </c>
      <c r="R522" s="10">
        <f ca="1">I522-Results!$E$5*H522</f>
        <v>2.3458481773984943</v>
      </c>
      <c r="S522" s="10" cm="1">
        <f t="array" aca="1" ref="S522" ca="1">SUMPRODUCT(J522:O522,TRANSPOSE(AR$28:AR$33))+$AD$20-$AC$26</f>
        <v>20.552095155547342</v>
      </c>
      <c r="T522" s="10">
        <f ca="1">SUMPRODUCT(J522:O522,Results!K$9:P$9)</f>
        <v>2.3165930289284891</v>
      </c>
      <c r="U522" s="10">
        <f ca="1">SUMPRODUCT(J522:O522,Results!K$9:P$9)+$AD$20-$AC$31</f>
        <v>2.3017174704173535</v>
      </c>
      <c r="V522" s="10">
        <f t="shared" ca="1" si="137"/>
        <v>16.113460311435798</v>
      </c>
      <c r="W522" s="10">
        <f t="shared" ca="1" si="139"/>
        <v>17.498298941730493</v>
      </c>
      <c r="X522" s="10">
        <f t="shared" ca="1" si="140"/>
        <v>18.73148541067933</v>
      </c>
      <c r="Y522" s="10">
        <f t="shared" ca="1" si="141"/>
        <v>0.52523843253048241</v>
      </c>
      <c r="Z522" s="10">
        <f t="shared" ca="1" si="142"/>
        <v>21.354004349781516</v>
      </c>
      <c r="AA522" s="10">
        <f t="shared" ca="1" si="143"/>
        <v>18.775616117660469</v>
      </c>
    </row>
    <row r="523" spans="1:27">
      <c r="A523" s="6">
        <f ca="1">LN((RAND()^(-Results!$E$4))-1)</f>
        <v>-1.3109105295260202</v>
      </c>
      <c r="B523" s="6">
        <f ca="1">LN((RAND()^(-Results!$E$4))-1)</f>
        <v>-4.0443437493033692</v>
      </c>
      <c r="C523" s="6">
        <f ca="1">LN((RAND()^(-Results!$E$4))-1)</f>
        <v>0.55373852392732459</v>
      </c>
      <c r="D523" s="6">
        <f ca="1">LN((RAND()^(-Results!$E$4))-1)</f>
        <v>1.6947364170009831</v>
      </c>
      <c r="E523" s="6">
        <f ca="1">LN((RAND()^(-Results!$E$4))-1)</f>
        <v>-1.0618718931166189</v>
      </c>
      <c r="F523" s="6">
        <f ca="1">LN((RAND()^(-Results!$E$4))-1)</f>
        <v>0.57522598254000967</v>
      </c>
      <c r="G523" s="6">
        <f ca="1">LN((RAND()^(-Results!$E$4))-1)</f>
        <v>-0.97510950410221031</v>
      </c>
      <c r="H523" s="6">
        <f t="shared" ca="1" si="138"/>
        <v>-1.1120778717720017</v>
      </c>
      <c r="I523" s="10">
        <f ca="1">SUMPRODUCT(J523:O523,Results!B$12:G$12)+Results!$E$5*H523</f>
        <v>3.590553994098836</v>
      </c>
      <c r="J523" s="10">
        <f ca="1">SUMPRODUCT($A523:$F523,Results!$B$15:$G$15)</f>
        <v>-2.8088583541085117</v>
      </c>
      <c r="K523" s="10">
        <f ca="1">SUMPRODUCT($A523:$F523,Results!$B$16:$G$16)</f>
        <v>-5.420028836481519</v>
      </c>
      <c r="L523" s="10">
        <f ca="1">SUMPRODUCT($A523:$F523,Results!$B$17:$G$17)</f>
        <v>-1.3595598249065497</v>
      </c>
      <c r="M523" s="10">
        <f ca="1">SUMPRODUCT($A523:$F523,Results!$B$18:$G$18)</f>
        <v>-0.65392488708940555</v>
      </c>
      <c r="N523" s="10">
        <f ca="1">SUMPRODUCT($A523:$F523,Results!$B$19:$G$19)</f>
        <v>2.3133138782637097</v>
      </c>
      <c r="O523" s="10">
        <f ca="1">SUMPRODUCT($A523:$F523,Results!$B$20:$G$20)</f>
        <v>-4.720277392346345</v>
      </c>
      <c r="P523" s="10" cm="1">
        <f t="array" aca="1" ref="P523" ca="1">SUMPRODUCT(J523:O523,TRANSPOSE(BL$20:BL$25))+$AD$20-$BL$27</f>
        <v>7.8302050151349771</v>
      </c>
      <c r="Q523" s="10" cm="1">
        <f t="array" aca="1" ref="Q523" ca="1">SUMPRODUCT(J523:O523,TRANSPOSE(ES$20:ES$25))+$AD$20-$ES$27</f>
        <v>8.9917247072355337</v>
      </c>
      <c r="R523" s="10">
        <f ca="1">I523-Results!$E$5*H523</f>
        <v>8.0388654811868427</v>
      </c>
      <c r="S523" s="10" cm="1">
        <f t="array" aca="1" ref="S523" ca="1">SUMPRODUCT(J523:O523,TRANSPOSE(AR$28:AR$33))+$AD$20-$AC$26</f>
        <v>22.61238857756506</v>
      </c>
      <c r="T523" s="10">
        <f ca="1">SUMPRODUCT(J523:O523,Results!K$9:P$9)</f>
        <v>8.6057029143696493</v>
      </c>
      <c r="U523" s="10">
        <f ca="1">SUMPRODUCT(J523:O523,Results!K$9:P$9)+$AD$20-$AC$31</f>
        <v>8.5908273558585133</v>
      </c>
      <c r="V523" s="10">
        <f t="shared" ca="1" si="137"/>
        <v>-4.2396510210361411</v>
      </c>
      <c r="W523" s="10">
        <f t="shared" ca="1" si="139"/>
        <v>-5.4011707131366977</v>
      </c>
      <c r="X523" s="10">
        <f t="shared" ca="1" si="140"/>
        <v>-4.4483114870880067</v>
      </c>
      <c r="Y523" s="10">
        <f t="shared" ca="1" si="141"/>
        <v>-19.021834583466223</v>
      </c>
      <c r="Z523" s="10">
        <f t="shared" ca="1" si="142"/>
        <v>3.8672247558025274</v>
      </c>
      <c r="AA523" s="10">
        <f t="shared" ca="1" si="143"/>
        <v>-5.0002733617596773</v>
      </c>
    </row>
    <row r="524" spans="1:27">
      <c r="A524" s="6">
        <f ca="1">LN((RAND()^(-Results!$E$4))-1)</f>
        <v>2.3253323381238222</v>
      </c>
      <c r="B524" s="6">
        <f ca="1">LN((RAND()^(-Results!$E$4))-1)</f>
        <v>-4.4783655036998455</v>
      </c>
      <c r="C524" s="6">
        <f ca="1">LN((RAND()^(-Results!$E$4))-1)</f>
        <v>1.0281035204513844</v>
      </c>
      <c r="D524" s="6">
        <f ca="1">LN((RAND()^(-Results!$E$4))-1)</f>
        <v>0.64715253725061639</v>
      </c>
      <c r="E524" s="6">
        <f ca="1">LN((RAND()^(-Results!$E$4))-1)</f>
        <v>-2.2779923588445805</v>
      </c>
      <c r="F524" s="6">
        <f ca="1">LN((RAND()^(-Results!$E$4))-1)</f>
        <v>-0.70189430566794553</v>
      </c>
      <c r="G524" s="6">
        <f ca="1">LN((RAND()^(-Results!$E$4))-1)</f>
        <v>-0.34668504243283066</v>
      </c>
      <c r="H524" s="6">
        <f t="shared" ca="1" si="138"/>
        <v>-0.48365341010262208</v>
      </c>
      <c r="I524" s="10">
        <f ca="1">SUMPRODUCT(J524:O524,Results!B$12:G$12)+Results!$E$5*H524</f>
        <v>-3.432401306535509</v>
      </c>
      <c r="J524" s="10">
        <f ca="1">SUMPRODUCT($A524:$F524,Results!$B$15:$G$15)</f>
        <v>9.629699592574811</v>
      </c>
      <c r="K524" s="10">
        <f ca="1">SUMPRODUCT($A524:$F524,Results!$B$16:$G$16)</f>
        <v>-8.6689433453077385</v>
      </c>
      <c r="L524" s="10">
        <f ca="1">SUMPRODUCT($A524:$F524,Results!$B$17:$G$17)</f>
        <v>-4.0350591126311386</v>
      </c>
      <c r="M524" s="10">
        <f ca="1">SUMPRODUCT($A524:$F524,Results!$B$18:$G$18)</f>
        <v>-6.5685526811374535</v>
      </c>
      <c r="N524" s="10">
        <f ca="1">SUMPRODUCT($A524:$F524,Results!$B$19:$G$19)</f>
        <v>11.906948407976952</v>
      </c>
      <c r="O524" s="10">
        <f ca="1">SUMPRODUCT($A524:$F524,Results!$B$20:$G$20)</f>
        <v>-5.350123753368738</v>
      </c>
      <c r="P524" s="10" cm="1">
        <f t="array" aca="1" ref="P524" ca="1">SUMPRODUCT(J524:O524,TRANSPOSE(BL$20:BL$25))+$AD$20-$BL$27</f>
        <v>-3.6386138775682144</v>
      </c>
      <c r="Q524" s="10" cm="1">
        <f t="array" aca="1" ref="Q524" ca="1">SUMPRODUCT(J524:O524,TRANSPOSE(ES$20:ES$25))+$AD$20-$ES$27</f>
        <v>-2.2382366224585519</v>
      </c>
      <c r="R524" s="10">
        <f ca="1">I524-Results!$E$5*H524</f>
        <v>-1.4977876661250207</v>
      </c>
      <c r="S524" s="10" cm="1">
        <f t="array" aca="1" ref="S524" ca="1">SUMPRODUCT(J524:O524,TRANSPOSE(AR$28:AR$33))+$AD$20-$AC$26</f>
        <v>14.89534137879035</v>
      </c>
      <c r="T524" s="10">
        <f ca="1">SUMPRODUCT(J524:O524,Results!K$9:P$9)</f>
        <v>-1.5582991712100238</v>
      </c>
      <c r="U524" s="10">
        <f ca="1">SUMPRODUCT(J524:O524,Results!K$9:P$9)+$AD$20-$AC$31</f>
        <v>-1.5731747297211593</v>
      </c>
      <c r="V524" s="10">
        <f t="shared" ca="1" si="137"/>
        <v>0.20621257103270541</v>
      </c>
      <c r="W524" s="10">
        <f t="shared" ca="1" si="139"/>
        <v>-1.1941646840769571</v>
      </c>
      <c r="X524" s="10">
        <f t="shared" ca="1" si="140"/>
        <v>-1.9346136404104883</v>
      </c>
      <c r="Y524" s="10">
        <f t="shared" ca="1" si="141"/>
        <v>-18.327742685325859</v>
      </c>
      <c r="Z524" s="10">
        <f t="shared" ca="1" si="142"/>
        <v>-3.1557305448318176</v>
      </c>
      <c r="AA524" s="10">
        <f t="shared" ca="1" si="143"/>
        <v>-1.8592265768143497</v>
      </c>
    </row>
    <row r="525" spans="1:27">
      <c r="A525" s="6">
        <f ca="1">LN((RAND()^(-Results!$E$4))-1)</f>
        <v>0.63332489215178289</v>
      </c>
      <c r="B525" s="6">
        <f ca="1">LN((RAND()^(-Results!$E$4))-1)</f>
        <v>-0.5397393634702301</v>
      </c>
      <c r="C525" s="6">
        <f ca="1">LN((RAND()^(-Results!$E$4))-1)</f>
        <v>1.3426027649262466</v>
      </c>
      <c r="D525" s="6">
        <f ca="1">LN((RAND()^(-Results!$E$4))-1)</f>
        <v>-1.0534845947058509</v>
      </c>
      <c r="E525" s="6">
        <f ca="1">LN((RAND()^(-Results!$E$4))-1)</f>
        <v>2.1981779661917678</v>
      </c>
      <c r="F525" s="6">
        <f ca="1">LN((RAND()^(-Results!$E$4))-1)</f>
        <v>0.12242527149744087</v>
      </c>
      <c r="G525" s="6">
        <f ca="1">LN((RAND()^(-Results!$E$4))-1)</f>
        <v>-1.5216525781711236</v>
      </c>
      <c r="H525" s="6">
        <f t="shared" ca="1" si="138"/>
        <v>-1.6586209458409151</v>
      </c>
      <c r="I525" s="10">
        <f ca="1">SUMPRODUCT(J525:O525,Results!B$12:G$12)+Results!$E$5*H525</f>
        <v>-21.75594533018409</v>
      </c>
      <c r="J525" s="10">
        <f ca="1">SUMPRODUCT($A525:$F525,Results!$B$15:$G$15)</f>
        <v>1.4850897097699074</v>
      </c>
      <c r="K525" s="10">
        <f ca="1">SUMPRODUCT($A525:$F525,Results!$B$16:$G$16)</f>
        <v>-1.0207409917438377</v>
      </c>
      <c r="L525" s="10">
        <f ca="1">SUMPRODUCT($A525:$F525,Results!$B$17:$G$17)</f>
        <v>0.67622969075990957</v>
      </c>
      <c r="M525" s="10">
        <f ca="1">SUMPRODUCT($A525:$F525,Results!$B$18:$G$18)</f>
        <v>6.2772295288586326</v>
      </c>
      <c r="N525" s="10">
        <f ca="1">SUMPRODUCT($A525:$F525,Results!$B$19:$G$19)</f>
        <v>-11.294266024885774</v>
      </c>
      <c r="O525" s="10">
        <f ca="1">SUMPRODUCT($A525:$F525,Results!$B$20:$G$20)</f>
        <v>-2.5187978504298676</v>
      </c>
      <c r="P525" s="10" cm="1">
        <f t="array" aca="1" ref="P525" ca="1">SUMPRODUCT(J525:O525,TRANSPOSE(BL$20:BL$25))+$AD$20-$BL$27</f>
        <v>-16.116587473682696</v>
      </c>
      <c r="Q525" s="10" cm="1">
        <f t="array" aca="1" ref="Q525" ca="1">SUMPRODUCT(J525:O525,TRANSPOSE(ES$20:ES$25))+$AD$20-$ES$27</f>
        <v>-15.771371761966256</v>
      </c>
      <c r="R525" s="10">
        <f ca="1">I525-Results!$E$5*H525</f>
        <v>-15.121461546820431</v>
      </c>
      <c r="S525" s="10" cm="1">
        <f t="array" aca="1" ref="S525" ca="1">SUMPRODUCT(J525:O525,TRANSPOSE(AR$28:AR$33))+$AD$20-$AC$26</f>
        <v>-0.10079434051182462</v>
      </c>
      <c r="T525" s="10">
        <f ca="1">SUMPRODUCT(J525:O525,Results!K$9:P$9)</f>
        <v>-15.358604097101182</v>
      </c>
      <c r="U525" s="10">
        <f ca="1">SUMPRODUCT(J525:O525,Results!K$9:P$9)+$AD$20-$AC$31</f>
        <v>-15.373479655612318</v>
      </c>
      <c r="V525" s="10">
        <f t="shared" ca="1" si="137"/>
        <v>-5.6393578565013947</v>
      </c>
      <c r="W525" s="10">
        <f t="shared" ca="1" si="139"/>
        <v>-5.9845735682178347</v>
      </c>
      <c r="X525" s="10">
        <f t="shared" ca="1" si="140"/>
        <v>-6.6344837833636596</v>
      </c>
      <c r="Y525" s="10">
        <f t="shared" ca="1" si="141"/>
        <v>-21.655150989672265</v>
      </c>
      <c r="Z525" s="10">
        <f t="shared" ca="1" si="142"/>
        <v>-21.479274568480399</v>
      </c>
      <c r="AA525" s="10">
        <f t="shared" ca="1" si="143"/>
        <v>-6.3824656745717725</v>
      </c>
    </row>
    <row r="526" spans="1:27">
      <c r="A526" s="6">
        <f ca="1">LN((RAND()^(-Results!$E$4))-1)</f>
        <v>-1.8435060072121221</v>
      </c>
      <c r="B526" s="6">
        <f ca="1">LN((RAND()^(-Results!$E$4))-1)</f>
        <v>2.1771056286332144</v>
      </c>
      <c r="C526" s="6">
        <f ca="1">LN((RAND()^(-Results!$E$4))-1)</f>
        <v>-2.7696318805253384</v>
      </c>
      <c r="D526" s="6">
        <f ca="1">LN((RAND()^(-Results!$E$4))-1)</f>
        <v>0.15683943367960915</v>
      </c>
      <c r="E526" s="6">
        <f ca="1">LN((RAND()^(-Results!$E$4))-1)</f>
        <v>-0.77591792635993218</v>
      </c>
      <c r="F526" s="6">
        <f ca="1">LN((RAND()^(-Results!$E$4))-1)</f>
        <v>1.1841966791503089</v>
      </c>
      <c r="G526" s="6">
        <f ca="1">LN((RAND()^(-Results!$E$4))-1)</f>
        <v>-0.42639932825132221</v>
      </c>
      <c r="H526" s="6">
        <f t="shared" ca="1" si="138"/>
        <v>-0.56336769592111358</v>
      </c>
      <c r="I526" s="10">
        <f ca="1">SUMPRODUCT(J526:O526,Results!B$12:G$12)+Results!$E$5*H526</f>
        <v>18.485456417160044</v>
      </c>
      <c r="J526" s="10">
        <f ca="1">SUMPRODUCT($A526:$F526,Results!$B$15:$G$15)</f>
        <v>-10.689943772204121</v>
      </c>
      <c r="K526" s="10">
        <f ca="1">SUMPRODUCT($A526:$F526,Results!$B$16:$G$16)</f>
        <v>5.5727260364398461</v>
      </c>
      <c r="L526" s="10">
        <f ca="1">SUMPRODUCT($A526:$F526,Results!$B$17:$G$17)</f>
        <v>1.1040727099980454</v>
      </c>
      <c r="M526" s="10">
        <f ca="1">SUMPRODUCT($A526:$F526,Results!$B$18:$G$18)</f>
        <v>-1.0918157559934998</v>
      </c>
      <c r="N526" s="10">
        <f ca="1">SUMPRODUCT($A526:$F526,Results!$B$19:$G$19)</f>
        <v>3.4864182077550616</v>
      </c>
      <c r="O526" s="10">
        <f ca="1">SUMPRODUCT($A526:$F526,Results!$B$20:$G$20)</f>
        <v>4.5298815751493748</v>
      </c>
      <c r="P526" s="10" cm="1">
        <f t="array" aca="1" ref="P526" ca="1">SUMPRODUCT(J526:O526,TRANSPOSE(BL$20:BL$25))+$AD$20-$BL$27</f>
        <v>21.796833603216321</v>
      </c>
      <c r="Q526" s="10" cm="1">
        <f t="array" aca="1" ref="Q526" ca="1">SUMPRODUCT(J526:O526,TRANSPOSE(ES$20:ES$25))+$AD$20-$ES$27</f>
        <v>21.34423613711115</v>
      </c>
      <c r="R526" s="10">
        <f ca="1">I526-Results!$E$5*H526</f>
        <v>20.7389272008445</v>
      </c>
      <c r="S526" s="10" cm="1">
        <f t="array" aca="1" ref="S526" ca="1">SUMPRODUCT(J526:O526,TRANSPOSE(AR$28:AR$33))+$AD$20-$AC$26</f>
        <v>-1.4061157613705344</v>
      </c>
      <c r="T526" s="10">
        <f ca="1">SUMPRODUCT(J526:O526,Results!K$9:P$9)</f>
        <v>21.271192105873322</v>
      </c>
      <c r="U526" s="10">
        <f ca="1">SUMPRODUCT(J526:O526,Results!K$9:P$9)+$AD$20-$AC$31</f>
        <v>21.256316547362186</v>
      </c>
      <c r="V526" s="10">
        <f t="shared" ca="1" si="137"/>
        <v>-3.3113771860562764</v>
      </c>
      <c r="W526" s="10">
        <f t="shared" ca="1" si="139"/>
        <v>-2.8587797199511051</v>
      </c>
      <c r="X526" s="10">
        <f t="shared" ca="1" si="140"/>
        <v>-2.2534707836844561</v>
      </c>
      <c r="Y526" s="10">
        <f t="shared" ca="1" si="141"/>
        <v>19.891572178530581</v>
      </c>
      <c r="Z526" s="10">
        <f t="shared" ca="1" si="142"/>
        <v>18.762127178863736</v>
      </c>
      <c r="AA526" s="10">
        <f t="shared" ca="1" si="143"/>
        <v>-2.7708601302021414</v>
      </c>
    </row>
    <row r="527" spans="1:27">
      <c r="A527" s="6">
        <f ca="1">LN((RAND()^(-Results!$E$4))-1)</f>
        <v>-1.000311222885538</v>
      </c>
      <c r="B527" s="6">
        <f ca="1">LN((RAND()^(-Results!$E$4))-1)</f>
        <v>1.5227328520126919</v>
      </c>
      <c r="C527" s="6">
        <f ca="1">LN((RAND()^(-Results!$E$4))-1)</f>
        <v>-0.44631311096052873</v>
      </c>
      <c r="D527" s="6">
        <f ca="1">LN((RAND()^(-Results!$E$4))-1)</f>
        <v>0.52876051930878787</v>
      </c>
      <c r="E527" s="6">
        <f ca="1">LN((RAND()^(-Results!$E$4))-1)</f>
        <v>-3.0573768422129679</v>
      </c>
      <c r="F527" s="6">
        <f ca="1">LN((RAND()^(-Results!$E$4))-1)</f>
        <v>2.300292963281243</v>
      </c>
      <c r="G527" s="6">
        <f ca="1">LN((RAND()^(-Results!$E$4))-1)</f>
        <v>-0.75970346410664924</v>
      </c>
      <c r="H527" s="6">
        <f t="shared" ca="1" si="138"/>
        <v>-0.89667183177644061</v>
      </c>
      <c r="I527" s="10">
        <f ca="1">SUMPRODUCT(J527:O527,Results!B$12:G$12)+Results!$E$5*H527</f>
        <v>40.86579598515587</v>
      </c>
      <c r="J527" s="10">
        <f ca="1">SUMPRODUCT($A527:$F527,Results!$B$15:$G$15)</f>
        <v>-1.6048082234162782</v>
      </c>
      <c r="K527" s="10">
        <f ca="1">SUMPRODUCT($A527:$F527,Results!$B$16:$G$16)</f>
        <v>5.6035114047042693</v>
      </c>
      <c r="L527" s="10">
        <f ca="1">SUMPRODUCT($A527:$F527,Results!$B$17:$G$17)</f>
        <v>5.6853089443576375</v>
      </c>
      <c r="M527" s="10">
        <f ca="1">SUMPRODUCT($A527:$F527,Results!$B$18:$G$18)</f>
        <v>-7.9868035824665169</v>
      </c>
      <c r="N527" s="10">
        <f ca="1">SUMPRODUCT($A527:$F527,Results!$B$19:$G$19)</f>
        <v>15.384775203056192</v>
      </c>
      <c r="O527" s="10">
        <f ca="1">SUMPRODUCT($A527:$F527,Results!$B$20:$G$20)</f>
        <v>2.1853063825575538</v>
      </c>
      <c r="P527" s="10" cm="1">
        <f t="array" aca="1" ref="P527" ca="1">SUMPRODUCT(J527:O527,TRANSPOSE(BL$20:BL$25))+$AD$20-$BL$27</f>
        <v>43.875170452107206</v>
      </c>
      <c r="Q527" s="10" cm="1">
        <f t="array" aca="1" ref="Q527" ca="1">SUMPRODUCT(J527:O527,TRANSPOSE(ES$20:ES$25))+$AD$20-$ES$27</f>
        <v>44.387791433672291</v>
      </c>
      <c r="R527" s="10">
        <f ca="1">I527-Results!$E$5*H527</f>
        <v>44.452483312261634</v>
      </c>
      <c r="S527" s="10" cm="1">
        <f t="array" aca="1" ref="S527" ca="1">SUMPRODUCT(J527:O527,TRANSPOSE(AR$28:AR$33))+$AD$20-$AC$26</f>
        <v>10.53180808309336</v>
      </c>
      <c r="T527" s="10">
        <f ca="1">SUMPRODUCT(J527:O527,Results!K$9:P$9)</f>
        <v>44.45329076825228</v>
      </c>
      <c r="U527" s="10">
        <f ca="1">SUMPRODUCT(J527:O527,Results!K$9:P$9)+$AD$20-$AC$31</f>
        <v>44.438415209741144</v>
      </c>
      <c r="V527" s="10">
        <f t="shared" ca="1" si="137"/>
        <v>-3.0093744669513356</v>
      </c>
      <c r="W527" s="10">
        <f t="shared" ca="1" si="139"/>
        <v>-3.5219954485164209</v>
      </c>
      <c r="X527" s="10">
        <f t="shared" ca="1" si="140"/>
        <v>-3.5866873271057642</v>
      </c>
      <c r="Y527" s="10">
        <f t="shared" ca="1" si="141"/>
        <v>30.33398790206251</v>
      </c>
      <c r="Z527" s="10">
        <f t="shared" ca="1" si="142"/>
        <v>41.142466746859562</v>
      </c>
      <c r="AA527" s="10">
        <f t="shared" ca="1" si="143"/>
        <v>-3.5726192245852744</v>
      </c>
    </row>
    <row r="528" spans="1:27">
      <c r="A528" s="6">
        <f ca="1">LN((RAND()^(-Results!$E$4))-1)</f>
        <v>-0.83244220252607959</v>
      </c>
      <c r="B528" s="6">
        <f ca="1">LN((RAND()^(-Results!$E$4))-1)</f>
        <v>5.4460728374163514</v>
      </c>
      <c r="C528" s="6">
        <f ca="1">LN((RAND()^(-Results!$E$4))-1)</f>
        <v>0.24638755488805444</v>
      </c>
      <c r="D528" s="6">
        <f ca="1">LN((RAND()^(-Results!$E$4))-1)</f>
        <v>0.1244148099690416</v>
      </c>
      <c r="E528" s="6">
        <f ca="1">LN((RAND()^(-Results!$E$4))-1)</f>
        <v>0.6099630316250475</v>
      </c>
      <c r="F528" s="6">
        <f ca="1">LN((RAND()^(-Results!$E$4))-1)</f>
        <v>-2.2338376719389612</v>
      </c>
      <c r="G528" s="6">
        <f ca="1">LN((RAND()^(-Results!$E$4))-1)</f>
        <v>-1.0070750947305365</v>
      </c>
      <c r="H528" s="6">
        <f t="shared" ca="1" si="138"/>
        <v>-1.1440434624003279</v>
      </c>
      <c r="I528" s="10">
        <f ca="1">SUMPRODUCT(J528:O528,Results!B$12:G$12)+Results!$E$5*H528</f>
        <v>-11.375276741800906</v>
      </c>
      <c r="J528" s="10">
        <f ca="1">SUMPRODUCT($A528:$F528,Results!$B$15:$G$15)</f>
        <v>2.8380883889116268</v>
      </c>
      <c r="K528" s="10">
        <f ca="1">SUMPRODUCT($A528:$F528,Results!$B$16:$G$16)</f>
        <v>5.90179593074925</v>
      </c>
      <c r="L528" s="10">
        <f ca="1">SUMPRODUCT($A528:$F528,Results!$B$17:$G$17)</f>
        <v>2.9131536368342443</v>
      </c>
      <c r="M528" s="10">
        <f ca="1">SUMPRODUCT($A528:$F528,Results!$B$18:$G$18)</f>
        <v>-0.85552024574624019</v>
      </c>
      <c r="N528" s="10">
        <f ca="1">SUMPRODUCT($A528:$F528,Results!$B$19:$G$19)</f>
        <v>-0.84913967028713944</v>
      </c>
      <c r="O528" s="10">
        <f ca="1">SUMPRODUCT($A528:$F528,Results!$B$20:$G$20)</f>
        <v>6.7034388276290393</v>
      </c>
      <c r="P528" s="10" cm="1">
        <f t="array" aca="1" ref="P528" ca="1">SUMPRODUCT(J528:O528,TRANSPOSE(BL$20:BL$25))+$AD$20-$BL$27</f>
        <v>-3.5151973308029389</v>
      </c>
      <c r="Q528" s="10" cm="1">
        <f t="array" aca="1" ref="Q528" ca="1">SUMPRODUCT(J528:O528,TRANSPOSE(ES$20:ES$25))+$AD$20-$ES$27</f>
        <v>-6.1588842739926637</v>
      </c>
      <c r="R528" s="10">
        <f ca="1">I528-Results!$E$5*H528</f>
        <v>-6.7991028921995946</v>
      </c>
      <c r="S528" s="10" cm="1">
        <f t="array" aca="1" ref="S528" ca="1">SUMPRODUCT(J528:O528,TRANSPOSE(AR$28:AR$33))+$AD$20-$AC$26</f>
        <v>-24.606183940491896</v>
      </c>
      <c r="T528" s="10">
        <f ca="1">SUMPRODUCT(J528:O528,Results!K$9:P$9)</f>
        <v>-7.4308376724925758</v>
      </c>
      <c r="U528" s="10">
        <f ca="1">SUMPRODUCT(J528:O528,Results!K$9:P$9)+$AD$20-$AC$31</f>
        <v>-7.4457132310037109</v>
      </c>
      <c r="V528" s="10">
        <f t="shared" ca="1" si="137"/>
        <v>-7.860079410997967</v>
      </c>
      <c r="W528" s="10">
        <f t="shared" ca="1" si="139"/>
        <v>-5.2163924678082427</v>
      </c>
      <c r="X528" s="10">
        <f t="shared" ca="1" si="140"/>
        <v>-4.5761738496013118</v>
      </c>
      <c r="Y528" s="10">
        <f t="shared" ca="1" si="141"/>
        <v>13.230907198690989</v>
      </c>
      <c r="Z528" s="10">
        <f t="shared" ca="1" si="142"/>
        <v>-11.098605980097215</v>
      </c>
      <c r="AA528" s="10">
        <f t="shared" ca="1" si="143"/>
        <v>-3.9295635107971956</v>
      </c>
    </row>
    <row r="529" spans="1:27">
      <c r="A529" s="6">
        <f ca="1">LN((RAND()^(-Results!$E$4))-1)</f>
        <v>-0.44674348027242278</v>
      </c>
      <c r="B529" s="6">
        <f ca="1">LN((RAND()^(-Results!$E$4))-1)</f>
        <v>-2.108872481502357</v>
      </c>
      <c r="C529" s="6">
        <f ca="1">LN((RAND()^(-Results!$E$4))-1)</f>
        <v>2.0000605361937058</v>
      </c>
      <c r="D529" s="6">
        <f ca="1">LN((RAND()^(-Results!$E$4))-1)</f>
        <v>-3.4942021090423441</v>
      </c>
      <c r="E529" s="6">
        <f ca="1">LN((RAND()^(-Results!$E$4))-1)</f>
        <v>0.32002822580997969</v>
      </c>
      <c r="F529" s="6">
        <f ca="1">LN((RAND()^(-Results!$E$4))-1)</f>
        <v>0.50491199695497979</v>
      </c>
      <c r="G529" s="6">
        <f ca="1">LN((RAND()^(-Results!$E$4))-1)</f>
        <v>-2.5503302253072482</v>
      </c>
      <c r="H529" s="6">
        <f t="shared" ca="1" si="138"/>
        <v>-2.6872985929770397</v>
      </c>
      <c r="I529" s="10">
        <f ca="1">SUMPRODUCT(J529:O529,Results!B$12:G$12)+Results!$E$5*H529</f>
        <v>54.897096026353992</v>
      </c>
      <c r="J529" s="10">
        <f ca="1">SUMPRODUCT($A529:$F529,Results!$B$15:$G$15)</f>
        <v>-6.1562169609233486</v>
      </c>
      <c r="K529" s="10">
        <f ca="1">SUMPRODUCT($A529:$F529,Results!$B$16:$G$16)</f>
        <v>-6.9374394818494354</v>
      </c>
      <c r="L529" s="10">
        <f ca="1">SUMPRODUCT($A529:$F529,Results!$B$17:$G$17)</f>
        <v>14.298028162442586</v>
      </c>
      <c r="M529" s="10">
        <f ca="1">SUMPRODUCT($A529:$F529,Results!$B$18:$G$18)</f>
        <v>8.9042362605195269</v>
      </c>
      <c r="N529" s="10">
        <f ca="1">SUMPRODUCT($A529:$F529,Results!$B$19:$G$19)</f>
        <v>-0.92907219498061355</v>
      </c>
      <c r="O529" s="10">
        <f ca="1">SUMPRODUCT($A529:$F529,Results!$B$20:$G$20)</f>
        <v>-11.23517209093424</v>
      </c>
      <c r="P529" s="10" cm="1">
        <f t="array" aca="1" ref="P529" ca="1">SUMPRODUCT(J529:O529,TRANSPOSE(BL$20:BL$25))+$AD$20-$BL$27</f>
        <v>63.119387890259269</v>
      </c>
      <c r="Q529" s="10" cm="1">
        <f t="array" aca="1" ref="Q529" ca="1">SUMPRODUCT(J529:O529,TRANSPOSE(ES$20:ES$25))+$AD$20-$ES$27</f>
        <v>64.212220721073265</v>
      </c>
      <c r="R529" s="10">
        <f ca="1">I529-Results!$E$5*H529</f>
        <v>65.646290398262153</v>
      </c>
      <c r="S529" s="10" cm="1">
        <f t="array" aca="1" ref="S529" ca="1">SUMPRODUCT(J529:O529,TRANSPOSE(AR$28:AR$33))+$AD$20-$AC$26</f>
        <v>78.424885680625749</v>
      </c>
      <c r="T529" s="10">
        <f ca="1">SUMPRODUCT(J529:O529,Results!K$9:P$9)</f>
        <v>65.032229074431143</v>
      </c>
      <c r="U529" s="10">
        <f ca="1">SUMPRODUCT(J529:O529,Results!K$9:P$9)+$AD$20-$AC$31</f>
        <v>65.017353515920007</v>
      </c>
      <c r="V529" s="10">
        <f t="shared" ca="1" si="137"/>
        <v>-8.2222918639052764</v>
      </c>
      <c r="W529" s="10">
        <f t="shared" ca="1" si="139"/>
        <v>-9.3151246947192732</v>
      </c>
      <c r="X529" s="10">
        <f t="shared" ca="1" si="140"/>
        <v>-10.74919437190816</v>
      </c>
      <c r="Y529" s="10">
        <f t="shared" ca="1" si="141"/>
        <v>-23.527789654271757</v>
      </c>
      <c r="Z529" s="10">
        <f t="shared" ca="1" si="142"/>
        <v>55.173766788057684</v>
      </c>
      <c r="AA529" s="10">
        <f t="shared" ca="1" si="143"/>
        <v>-10.120257489566015</v>
      </c>
    </row>
    <row r="530" spans="1:27">
      <c r="A530" s="6">
        <f ca="1">LN((RAND()^(-Results!$E$4))-1)</f>
        <v>-2.7554774427511024</v>
      </c>
      <c r="B530" s="6">
        <f ca="1">LN((RAND()^(-Results!$E$4))-1)</f>
        <v>-0.53375028829038607</v>
      </c>
      <c r="C530" s="6">
        <f ca="1">LN((RAND()^(-Results!$E$4))-1)</f>
        <v>-1.2101395124131284</v>
      </c>
      <c r="D530" s="6">
        <f ca="1">LN((RAND()^(-Results!$E$4))-1)</f>
        <v>1.1282417526709589</v>
      </c>
      <c r="E530" s="6">
        <f ca="1">LN((RAND()^(-Results!$E$4))-1)</f>
        <v>1.1920736453066267</v>
      </c>
      <c r="F530" s="6">
        <f ca="1">LN((RAND()^(-Results!$E$4))-1)</f>
        <v>2.1123594605662706</v>
      </c>
      <c r="G530" s="6">
        <f ca="1">LN((RAND()^(-Results!$E$4))-1)</f>
        <v>-1.6488088930452345</v>
      </c>
      <c r="H530" s="6">
        <f t="shared" ca="1" si="138"/>
        <v>-1.785777260715026</v>
      </c>
      <c r="I530" s="10">
        <f ca="1">SUMPRODUCT(J530:O530,Results!B$12:G$12)+Results!$E$5*H530</f>
        <v>-9.3731914666965306</v>
      </c>
      <c r="J530" s="10">
        <f ca="1">SUMPRODUCT($A530:$F530,Results!$B$15:$G$15)</f>
        <v>-11.961615029354022</v>
      </c>
      <c r="K530" s="10">
        <f ca="1">SUMPRODUCT($A530:$F530,Results!$B$16:$G$16)</f>
        <v>3.473993994447528</v>
      </c>
      <c r="L530" s="10">
        <f ca="1">SUMPRODUCT($A530:$F530,Results!$B$17:$G$17)</f>
        <v>-1.1158640835105413</v>
      </c>
      <c r="M530" s="10">
        <f ca="1">SUMPRODUCT($A530:$F530,Results!$B$18:$G$18)</f>
        <v>4.8448542849820795</v>
      </c>
      <c r="N530" s="10">
        <f ca="1">SUMPRODUCT($A530:$F530,Results!$B$19:$G$19)</f>
        <v>-9.7533543064821249</v>
      </c>
      <c r="O530" s="10">
        <f ca="1">SUMPRODUCT($A530:$F530,Results!$B$20:$G$20)</f>
        <v>1.0670352997532961</v>
      </c>
      <c r="P530" s="10" cm="1">
        <f t="array" aca="1" ref="P530" ca="1">SUMPRODUCT(J530:O530,TRANSPOSE(BL$20:BL$25))+$AD$20-$BL$27</f>
        <v>-1.4677175514392367</v>
      </c>
      <c r="Q530" s="10" cm="1">
        <f t="array" aca="1" ref="Q530" ca="1">SUMPRODUCT(J530:O530,TRANSPOSE(ES$20:ES$25))+$AD$20-$ES$27</f>
        <v>-0.97186071118365913</v>
      </c>
      <c r="R530" s="10">
        <f ca="1">I530-Results!$E$5*H530</f>
        <v>-2.2300824238364267</v>
      </c>
      <c r="S530" s="10" cm="1">
        <f t="array" aca="1" ref="S530" ca="1">SUMPRODUCT(J530:O530,TRANSPOSE(AR$28:AR$33))+$AD$20-$AC$26</f>
        <v>-2.2478343578716729</v>
      </c>
      <c r="T530" s="10">
        <f ca="1">SUMPRODUCT(J530:O530,Results!K$9:P$9)</f>
        <v>-1.340267726810985</v>
      </c>
      <c r="U530" s="10">
        <f ca="1">SUMPRODUCT(J530:O530,Results!K$9:P$9)+$AD$20-$AC$31</f>
        <v>-1.3551432853221206</v>
      </c>
      <c r="V530" s="10">
        <f t="shared" ca="1" si="137"/>
        <v>-7.9054739152572937</v>
      </c>
      <c r="W530" s="10">
        <f t="shared" ca="1" si="139"/>
        <v>-8.4013307555128716</v>
      </c>
      <c r="X530" s="10">
        <f t="shared" ca="1" si="140"/>
        <v>-7.1431090428601038</v>
      </c>
      <c r="Y530" s="10">
        <f t="shared" ca="1" si="141"/>
        <v>-7.1253571088248577</v>
      </c>
      <c r="Z530" s="10">
        <f t="shared" ca="1" si="142"/>
        <v>-9.0965207049928392</v>
      </c>
      <c r="AA530" s="10">
        <f t="shared" ca="1" si="143"/>
        <v>-8.0180481813744109</v>
      </c>
    </row>
    <row r="531" spans="1:27">
      <c r="A531" s="6">
        <f ca="1">LN((RAND()^(-Results!$E$4))-1)</f>
        <v>3.0935144503998377</v>
      </c>
      <c r="B531" s="6">
        <f ca="1">LN((RAND()^(-Results!$E$4))-1)</f>
        <v>7.6833410752754294E-2</v>
      </c>
      <c r="C531" s="6">
        <f ca="1">LN((RAND()^(-Results!$E$4))-1)</f>
        <v>-1.0923609191433545</v>
      </c>
      <c r="D531" s="6">
        <f ca="1">LN((RAND()^(-Results!$E$4))-1)</f>
        <v>-0.7088995169141652</v>
      </c>
      <c r="E531" s="6">
        <f ca="1">LN((RAND()^(-Results!$E$4))-1)</f>
        <v>1.2648882354342785</v>
      </c>
      <c r="F531" s="6">
        <f ca="1">LN((RAND()^(-Results!$E$4))-1)</f>
        <v>-4.7727134884308952E-3</v>
      </c>
      <c r="G531" s="6">
        <f ca="1">LN((RAND()^(-Results!$E$4))-1)</f>
        <v>0.99159492313893904</v>
      </c>
      <c r="H531" s="6">
        <f t="shared" ca="1" si="138"/>
        <v>0.85462655546914768</v>
      </c>
      <c r="I531" s="10">
        <f ca="1">SUMPRODUCT(J531:O531,Results!B$12:G$12)+Results!$E$5*H531</f>
        <v>-41.912883283559871</v>
      </c>
      <c r="J531" s="10">
        <f ca="1">SUMPRODUCT($A531:$F531,Results!$B$15:$G$15)</f>
        <v>6.311449091391391</v>
      </c>
      <c r="K531" s="10">
        <f ca="1">SUMPRODUCT($A531:$F531,Results!$B$16:$G$16)</f>
        <v>1.2213657241936211</v>
      </c>
      <c r="L531" s="10">
        <f ca="1">SUMPRODUCT($A531:$F531,Results!$B$17:$G$17)</f>
        <v>-8.6898790577017717</v>
      </c>
      <c r="M531" s="10">
        <f ca="1">SUMPRODUCT($A531:$F531,Results!$B$18:$G$18)</f>
        <v>-0.68039623833207874</v>
      </c>
      <c r="N531" s="10">
        <f ca="1">SUMPRODUCT($A531:$F531,Results!$B$19:$G$19)</f>
        <v>-4.7713529476262648</v>
      </c>
      <c r="O531" s="10">
        <f ca="1">SUMPRODUCT($A531:$F531,Results!$B$20:$G$20)</f>
        <v>3.0349111940405455</v>
      </c>
      <c r="P531" s="10" cm="1">
        <f t="array" aca="1" ref="P531" ca="1">SUMPRODUCT(J531:O531,TRANSPOSE(BL$20:BL$25))+$AD$20-$BL$27</f>
        <v>-47.046664535774987</v>
      </c>
      <c r="Q531" s="10" cm="1">
        <f t="array" aca="1" ref="Q531" ca="1">SUMPRODUCT(J531:O531,TRANSPOSE(ES$20:ES$25))+$AD$20-$ES$27</f>
        <v>-46.670533116750022</v>
      </c>
      <c r="R531" s="10">
        <f ca="1">I531-Results!$E$5*H531</f>
        <v>-45.331389505436462</v>
      </c>
      <c r="S531" s="10" cm="1">
        <f t="array" aca="1" ref="S531" ca="1">SUMPRODUCT(J531:O531,TRANSPOSE(AR$28:AR$33))+$AD$20-$AC$26</f>
        <v>-39.00962876090906</v>
      </c>
      <c r="T531" s="10">
        <f ca="1">SUMPRODUCT(J531:O531,Results!K$9:P$9)</f>
        <v>-45.310111390739323</v>
      </c>
      <c r="U531" s="10">
        <f ca="1">SUMPRODUCT(J531:O531,Results!K$9:P$9)+$AD$20-$AC$31</f>
        <v>-45.324986949250459</v>
      </c>
      <c r="V531" s="10">
        <f t="shared" ca="1" si="137"/>
        <v>5.1337812522151154</v>
      </c>
      <c r="W531" s="10">
        <f t="shared" ca="1" si="139"/>
        <v>4.7576498331901504</v>
      </c>
      <c r="X531" s="10">
        <f t="shared" ca="1" si="140"/>
        <v>3.4185062218765907</v>
      </c>
      <c r="Y531" s="10">
        <f t="shared" ca="1" si="141"/>
        <v>-2.903254522650812</v>
      </c>
      <c r="Z531" s="10">
        <f t="shared" ca="1" si="142"/>
        <v>-41.63621252185618</v>
      </c>
      <c r="AA531" s="10">
        <f t="shared" ca="1" si="143"/>
        <v>3.4121036656905872</v>
      </c>
    </row>
    <row r="532" spans="1:27">
      <c r="A532" s="6">
        <f ca="1">LN((RAND()^(-Results!$E$4))-1)</f>
        <v>-0.37192540318065143</v>
      </c>
      <c r="B532" s="6">
        <f ca="1">LN((RAND()^(-Results!$E$4))-1)</f>
        <v>-4.5500923942239293</v>
      </c>
      <c r="C532" s="6">
        <f ca="1">LN((RAND()^(-Results!$E$4))-1)</f>
        <v>-0.83568090925500804</v>
      </c>
      <c r="D532" s="6">
        <f ca="1">LN((RAND()^(-Results!$E$4))-1)</f>
        <v>-2.4319937778483505</v>
      </c>
      <c r="E532" s="6">
        <f ca="1">LN((RAND()^(-Results!$E$4))-1)</f>
        <v>-1.2034050295401311</v>
      </c>
      <c r="F532" s="6">
        <f ca="1">LN((RAND()^(-Results!$E$4))-1)</f>
        <v>-1.5737275708375731</v>
      </c>
      <c r="G532" s="6">
        <f ca="1">LN((RAND()^(-Results!$E$4))-1)</f>
        <v>-0.94185331703846353</v>
      </c>
      <c r="H532" s="6">
        <f t="shared" ca="1" si="138"/>
        <v>-1.078821684708255</v>
      </c>
      <c r="I532" s="10">
        <f ca="1">SUMPRODUCT(J532:O532,Results!B$12:G$12)+Results!$E$5*H532</f>
        <v>54.204557719983811</v>
      </c>
      <c r="J532" s="10">
        <f ca="1">SUMPRODUCT($A532:$F532,Results!$B$15:$G$15)</f>
        <v>-10.393771189217929</v>
      </c>
      <c r="K532" s="10">
        <f ca="1">SUMPRODUCT($A532:$F532,Results!$B$16:$G$16)</f>
        <v>-13.610208953512645</v>
      </c>
      <c r="L532" s="10">
        <f ca="1">SUMPRODUCT($A532:$F532,Results!$B$17:$G$17)</f>
        <v>6.5441585026111877</v>
      </c>
      <c r="M532" s="10">
        <f ca="1">SUMPRODUCT($A532:$F532,Results!$B$18:$G$18)</f>
        <v>5.5715592920758343</v>
      </c>
      <c r="N532" s="10">
        <f ca="1">SUMPRODUCT($A532:$F532,Results!$B$19:$G$19)</f>
        <v>6.8357700945593685</v>
      </c>
      <c r="O532" s="10">
        <f ca="1">SUMPRODUCT($A532:$F532,Results!$B$20:$G$20)</f>
        <v>-11.237799632719202</v>
      </c>
      <c r="P532" s="10" cm="1">
        <f t="array" aca="1" ref="P532" ca="1">SUMPRODUCT(J532:O532,TRANSPOSE(BL$20:BL$25))+$AD$20-$BL$27</f>
        <v>57.171925110632657</v>
      </c>
      <c r="Q532" s="10" cm="1">
        <f t="array" aca="1" ref="Q532" ca="1">SUMPRODUCT(J532:O532,TRANSPOSE(ES$20:ES$25))+$AD$20-$ES$27</f>
        <v>57.927281165792536</v>
      </c>
      <c r="R532" s="10">
        <f ca="1">I532-Results!$E$5*H532</f>
        <v>58.519844458816834</v>
      </c>
      <c r="S532" s="10" cm="1">
        <f t="array" aca="1" ref="S532" ca="1">SUMPRODUCT(J532:O532,TRANSPOSE(AR$28:AR$33))+$AD$20-$AC$26</f>
        <v>83.733131343095778</v>
      </c>
      <c r="T532" s="10">
        <f ca="1">SUMPRODUCT(J532:O532,Results!K$9:P$9)</f>
        <v>58.628124273284413</v>
      </c>
      <c r="U532" s="10">
        <f ca="1">SUMPRODUCT(J532:O532,Results!K$9:P$9)+$AD$20-$AC$31</f>
        <v>58.613248714773277</v>
      </c>
      <c r="V532" s="10">
        <f t="shared" ca="1" si="137"/>
        <v>-2.967367390648846</v>
      </c>
      <c r="W532" s="10">
        <f t="shared" ca="1" si="139"/>
        <v>-3.7227234458087253</v>
      </c>
      <c r="X532" s="10">
        <f t="shared" ca="1" si="140"/>
        <v>-4.3152867388330236</v>
      </c>
      <c r="Y532" s="10">
        <f t="shared" ca="1" si="141"/>
        <v>-29.528573623111967</v>
      </c>
      <c r="Z532" s="10">
        <f t="shared" ca="1" si="142"/>
        <v>54.481228481687502</v>
      </c>
      <c r="AA532" s="10">
        <f t="shared" ca="1" si="143"/>
        <v>-4.4086909947894668</v>
      </c>
    </row>
    <row r="533" spans="1:27">
      <c r="A533" s="6">
        <f ca="1">LN((RAND()^(-Results!$E$4))-1)</f>
        <v>-2.026539108981543</v>
      </c>
      <c r="B533" s="6">
        <f ca="1">LN((RAND()^(-Results!$E$4))-1)</f>
        <v>1.7843092264379941</v>
      </c>
      <c r="C533" s="6">
        <f ca="1">LN((RAND()^(-Results!$E$4))-1)</f>
        <v>-1.9693222923379412</v>
      </c>
      <c r="D533" s="6">
        <f ca="1">LN((RAND()^(-Results!$E$4))-1)</f>
        <v>-3.5387951829326529</v>
      </c>
      <c r="E533" s="6">
        <f ca="1">LN((RAND()^(-Results!$E$4))-1)</f>
        <v>-0.79568209226004794</v>
      </c>
      <c r="F533" s="6">
        <f ca="1">LN((RAND()^(-Results!$E$4))-1)</f>
        <v>2.995204826702289</v>
      </c>
      <c r="G533" s="6">
        <f ca="1">LN((RAND()^(-Results!$E$4))-1)</f>
        <v>-3.0399976037491268</v>
      </c>
      <c r="H533" s="6">
        <f t="shared" ca="1" si="138"/>
        <v>-3.1769659714189182</v>
      </c>
      <c r="I533" s="10">
        <f ca="1">SUMPRODUCT(J533:O533,Results!B$12:G$12)+Results!$E$5*H533</f>
        <v>74.949953840967979</v>
      </c>
      <c r="J533" s="10">
        <f ca="1">SUMPRODUCT($A533:$F533,Results!$B$15:$G$15)</f>
        <v>-18.036819968859405</v>
      </c>
      <c r="K533" s="10">
        <f ca="1">SUMPRODUCT($A533:$F533,Results!$B$16:$G$16)</f>
        <v>3.8374350753976683</v>
      </c>
      <c r="L533" s="10">
        <f ca="1">SUMPRODUCT($A533:$F533,Results!$B$17:$G$17)</f>
        <v>14.823251763017614</v>
      </c>
      <c r="M533" s="10">
        <f ca="1">SUMPRODUCT($A533:$F533,Results!$B$18:$G$18)</f>
        <v>5.4538334280673375</v>
      </c>
      <c r="N533" s="10">
        <f ca="1">SUMPRODUCT($A533:$F533,Results!$B$19:$G$19)</f>
        <v>4.7555224904488318</v>
      </c>
      <c r="O533" s="10">
        <f ca="1">SUMPRODUCT($A533:$F533,Results!$B$20:$G$20)</f>
        <v>-2.9765792059364662</v>
      </c>
      <c r="P533" s="10" cm="1">
        <f t="array" aca="1" ref="P533" ca="1">SUMPRODUCT(J533:O533,TRANSPOSE(BL$20:BL$25))+$AD$20-$BL$27</f>
        <v>85.79160482561096</v>
      </c>
      <c r="Q533" s="10" cm="1">
        <f t="array" aca="1" ref="Q533" ca="1">SUMPRODUCT(J533:O533,TRANSPOSE(ES$20:ES$25))+$AD$20-$ES$27</f>
        <v>86.519428234578342</v>
      </c>
      <c r="R533" s="10">
        <f ca="1">I533-Results!$E$5*H533</f>
        <v>87.657817726643657</v>
      </c>
      <c r="S533" s="10" cm="1">
        <f t="array" aca="1" ref="S533" ca="1">SUMPRODUCT(J533:O533,TRANSPOSE(AR$28:AR$33))+$AD$20-$AC$26</f>
        <v>61.120768122027222</v>
      </c>
      <c r="T533" s="10">
        <f ca="1">SUMPRODUCT(J533:O533,Results!K$9:P$9)</f>
        <v>87.677199021237598</v>
      </c>
      <c r="U533" s="10">
        <f ca="1">SUMPRODUCT(J533:O533,Results!K$9:P$9)+$AD$20-$AC$31</f>
        <v>87.662323462726462</v>
      </c>
      <c r="V533" s="10">
        <f t="shared" ca="1" si="137"/>
        <v>-10.841650984642982</v>
      </c>
      <c r="W533" s="10">
        <f t="shared" ca="1" si="139"/>
        <v>-11.569474393610363</v>
      </c>
      <c r="X533" s="10">
        <f t="shared" ca="1" si="140"/>
        <v>-12.707863885675678</v>
      </c>
      <c r="Y533" s="10">
        <f t="shared" ca="1" si="141"/>
        <v>13.829185718940757</v>
      </c>
      <c r="Z533" s="10">
        <f t="shared" ca="1" si="142"/>
        <v>75.226624602671677</v>
      </c>
      <c r="AA533" s="10">
        <f t="shared" ca="1" si="143"/>
        <v>-12.712369621758484</v>
      </c>
    </row>
    <row r="534" spans="1:27">
      <c r="A534" s="6">
        <f ca="1">LN((RAND()^(-Results!$E$4))-1)</f>
        <v>-1.4964053378477531</v>
      </c>
      <c r="B534" s="6">
        <f ca="1">LN((RAND()^(-Results!$E$4))-1)</f>
        <v>-0.82671639395561625</v>
      </c>
      <c r="C534" s="6">
        <f ca="1">LN((RAND()^(-Results!$E$4))-1)</f>
        <v>-0.58063926261834775</v>
      </c>
      <c r="D534" s="6">
        <f ca="1">LN((RAND()^(-Results!$E$4))-1)</f>
        <v>0.15882592802795922</v>
      </c>
      <c r="E534" s="6">
        <f ca="1">LN((RAND()^(-Results!$E$4))-1)</f>
        <v>-1.2940966435260322</v>
      </c>
      <c r="F534" s="6">
        <f ca="1">LN((RAND()^(-Results!$E$4))-1)</f>
        <v>-0.76577242531918255</v>
      </c>
      <c r="G534" s="6">
        <f ca="1">LN((RAND()^(-Results!$E$4))-1)</f>
        <v>-2.9116069675112568</v>
      </c>
      <c r="H534" s="6">
        <f t="shared" ca="1" si="138"/>
        <v>-3.0485753351810483</v>
      </c>
      <c r="I534" s="10">
        <f ca="1">SUMPRODUCT(J534:O534,Results!B$12:G$12)+Results!$E$5*H534</f>
        <v>18.003139197061664</v>
      </c>
      <c r="J534" s="10">
        <f ca="1">SUMPRODUCT($A534:$F534,Results!$B$15:$G$15)</f>
        <v>-5.8633302572293555</v>
      </c>
      <c r="K534" s="10">
        <f ca="1">SUMPRODUCT($A534:$F534,Results!$B$16:$G$16)</f>
        <v>-3.4996392425708338</v>
      </c>
      <c r="L534" s="10">
        <f ca="1">SUMPRODUCT($A534:$F534,Results!$B$17:$G$17)</f>
        <v>3.3392359177057691</v>
      </c>
      <c r="M534" s="10">
        <f ca="1">SUMPRODUCT($A534:$F534,Results!$B$18:$G$18)</f>
        <v>-0.21080741891974189</v>
      </c>
      <c r="N534" s="10">
        <f ca="1">SUMPRODUCT($A534:$F534,Results!$B$19:$G$19)</f>
        <v>6.2010568172149041</v>
      </c>
      <c r="O534" s="10">
        <f ca="1">SUMPRODUCT($A534:$F534,Results!$B$20:$G$20)</f>
        <v>-2.3335852644079305</v>
      </c>
      <c r="P534" s="10" cm="1">
        <f t="array" aca="1" ref="P534" ca="1">SUMPRODUCT(J534:O534,TRANSPOSE(BL$20:BL$25))+$AD$20-$BL$27</f>
        <v>31.133970361985565</v>
      </c>
      <c r="Q534" s="10" cm="1">
        <f t="array" aca="1" ref="Q534" ca="1">SUMPRODUCT(J534:O534,TRANSPOSE(ES$20:ES$25))+$AD$20-$ES$27</f>
        <v>30.851364624580004</v>
      </c>
      <c r="R534" s="10">
        <f ca="1">I534-Results!$E$5*H534</f>
        <v>30.197440537785859</v>
      </c>
      <c r="S534" s="10" cm="1">
        <f t="array" aca="1" ref="S534" ca="1">SUMPRODUCT(J534:O534,TRANSPOSE(AR$28:AR$33))+$AD$20-$AC$26</f>
        <v>30.774087252319021</v>
      </c>
      <c r="T534" s="10">
        <f ca="1">SUMPRODUCT(J534:O534,Results!K$9:P$9)</f>
        <v>30.3670575016619</v>
      </c>
      <c r="U534" s="10">
        <f ca="1">SUMPRODUCT(J534:O534,Results!K$9:P$9)+$AD$20-$AC$31</f>
        <v>30.352181943150764</v>
      </c>
      <c r="V534" s="10">
        <f t="shared" ca="1" si="137"/>
        <v>-13.130831164923901</v>
      </c>
      <c r="W534" s="10">
        <f t="shared" ca="1" si="139"/>
        <v>-12.84822542751834</v>
      </c>
      <c r="X534" s="10">
        <f t="shared" ca="1" si="140"/>
        <v>-12.194301340724195</v>
      </c>
      <c r="Y534" s="10">
        <f t="shared" ca="1" si="141"/>
        <v>-12.770948055257357</v>
      </c>
      <c r="Z534" s="10">
        <f t="shared" ca="1" si="142"/>
        <v>18.279809958765355</v>
      </c>
      <c r="AA534" s="10">
        <f t="shared" ca="1" si="143"/>
        <v>-12.349042746089101</v>
      </c>
    </row>
    <row r="535" spans="1:27">
      <c r="A535" s="6">
        <f ca="1">LN((RAND()^(-Results!$E$4))-1)</f>
        <v>-3.2118523012555684</v>
      </c>
      <c r="B535" s="6">
        <f ca="1">LN((RAND()^(-Results!$E$4))-1)</f>
        <v>0.86905685905503016</v>
      </c>
      <c r="C535" s="6">
        <f ca="1">LN((RAND()^(-Results!$E$4))-1)</f>
        <v>-1.0304091000516531</v>
      </c>
      <c r="D535" s="6">
        <f ca="1">LN((RAND()^(-Results!$E$4))-1)</f>
        <v>-0.51539778009402093</v>
      </c>
      <c r="E535" s="6">
        <f ca="1">LN((RAND()^(-Results!$E$4))-1)</f>
        <v>-1.7480733906203774</v>
      </c>
      <c r="F535" s="6">
        <f ca="1">LN((RAND()^(-Results!$E$4))-1)</f>
        <v>-1.2527150928420636</v>
      </c>
      <c r="G535" s="6">
        <f ca="1">LN((RAND()^(-Results!$E$4))-1)</f>
        <v>0.96588799335585196</v>
      </c>
      <c r="H535" s="6">
        <f t="shared" ca="1" si="138"/>
        <v>0.82891962568606048</v>
      </c>
      <c r="I535" s="10">
        <f ca="1">SUMPRODUCT(J535:O535,Results!B$12:G$12)+Results!$E$5*H535</f>
        <v>67.214122773377582</v>
      </c>
      <c r="J535" s="10">
        <f ca="1">SUMPRODUCT($A535:$F535,Results!$B$15:$G$15)</f>
        <v>-12.425743987529971</v>
      </c>
      <c r="K535" s="10">
        <f ca="1">SUMPRODUCT($A535:$F535,Results!$B$16:$G$16)</f>
        <v>-2.7217601962121263</v>
      </c>
      <c r="L535" s="10">
        <f ca="1">SUMPRODUCT($A535:$F535,Results!$B$17:$G$17)</f>
        <v>9.8898152743365007</v>
      </c>
      <c r="M535" s="10">
        <f ca="1">SUMPRODUCT($A535:$F535,Results!$B$18:$G$18)</f>
        <v>1.4553148086508489</v>
      </c>
      <c r="N535" s="10">
        <f ca="1">SUMPRODUCT($A535:$F535,Results!$B$19:$G$19)</f>
        <v>9.0138559168976471</v>
      </c>
      <c r="O535" s="10">
        <f ca="1">SUMPRODUCT($A535:$F535,Results!$B$20:$G$20)</f>
        <v>-2.4280884053946679</v>
      </c>
      <c r="P535" s="10" cm="1">
        <f t="array" aca="1" ref="P535" ca="1">SUMPRODUCT(J535:O535,TRANSPOSE(BL$20:BL$25))+$AD$20-$BL$27</f>
        <v>66.157057645362215</v>
      </c>
      <c r="Q535" s="10" cm="1">
        <f t="array" aca="1" ref="Q535" ca="1">SUMPRODUCT(J535:O535,TRANSPOSE(ES$20:ES$25))+$AD$20-$ES$27</f>
        <v>64.98912079700456</v>
      </c>
      <c r="R535" s="10">
        <f ca="1">I535-Results!$E$5*H535</f>
        <v>63.898444270633341</v>
      </c>
      <c r="S535" s="10" cm="1">
        <f t="array" aca="1" ref="S535" ca="1">SUMPRODUCT(J535:O535,TRANSPOSE(AR$28:AR$33))+$AD$20-$AC$26</f>
        <v>54.363061189659597</v>
      </c>
      <c r="T535" s="10">
        <f ca="1">SUMPRODUCT(J535:O535,Results!K$9:P$9)</f>
        <v>63.941242000319562</v>
      </c>
      <c r="U535" s="10">
        <f ca="1">SUMPRODUCT(J535:O535,Results!K$9:P$9)+$AD$20-$AC$31</f>
        <v>63.926366441808426</v>
      </c>
      <c r="V535" s="10">
        <f t="shared" ca="1" si="137"/>
        <v>1.0570651280153669</v>
      </c>
      <c r="W535" s="10">
        <f t="shared" ca="1" si="139"/>
        <v>2.2250019763730222</v>
      </c>
      <c r="X535" s="10">
        <f t="shared" ca="1" si="140"/>
        <v>3.315678502744241</v>
      </c>
      <c r="Y535" s="10">
        <f t="shared" ca="1" si="141"/>
        <v>12.851061583717986</v>
      </c>
      <c r="Z535" s="10">
        <f t="shared" ca="1" si="142"/>
        <v>67.490793535081281</v>
      </c>
      <c r="AA535" s="10">
        <f t="shared" ca="1" si="143"/>
        <v>3.287756331569156</v>
      </c>
    </row>
    <row r="536" spans="1:27">
      <c r="A536" s="6">
        <f ca="1">LN((RAND()^(-Results!$E$4))-1)</f>
        <v>0.43097316779482897</v>
      </c>
      <c r="B536" s="6">
        <f ca="1">LN((RAND()^(-Results!$E$4))-1)</f>
        <v>-1.5231972089559693</v>
      </c>
      <c r="C536" s="6">
        <f ca="1">LN((RAND()^(-Results!$E$4))-1)</f>
        <v>-0.32649202882093026</v>
      </c>
      <c r="D536" s="6">
        <f ca="1">LN((RAND()^(-Results!$E$4))-1)</f>
        <v>3.4696352770982384</v>
      </c>
      <c r="E536" s="6">
        <f ca="1">LN((RAND()^(-Results!$E$4))-1)</f>
        <v>0.95283551581684001</v>
      </c>
      <c r="F536" s="6">
        <f ca="1">LN((RAND()^(-Results!$E$4))-1)</f>
        <v>0.43039956216410469</v>
      </c>
      <c r="G536" s="6">
        <f ca="1">LN((RAND()^(-Results!$E$4))-1)</f>
        <v>-1.2307526275162947E-2</v>
      </c>
      <c r="H536" s="6">
        <f t="shared" ca="1" si="138"/>
        <v>-0.14927589394495439</v>
      </c>
      <c r="I536" s="10">
        <f ca="1">SUMPRODUCT(J536:O536,Results!B$12:G$12)+Results!$E$5*H536</f>
        <v>-73.376814835618916</v>
      </c>
      <c r="J536" s="10">
        <f ca="1">SUMPRODUCT($A536:$F536,Results!$B$15:$G$15)</f>
        <v>5.8814407275850806</v>
      </c>
      <c r="K536" s="10">
        <f ca="1">SUMPRODUCT($A536:$F536,Results!$B$16:$G$16)</f>
        <v>2.2194901536812996</v>
      </c>
      <c r="L536" s="10">
        <f ca="1">SUMPRODUCT($A536:$F536,Results!$B$17:$G$17)</f>
        <v>-14.537098704416302</v>
      </c>
      <c r="M536" s="10">
        <f ca="1">SUMPRODUCT($A536:$F536,Results!$B$18:$G$18)</f>
        <v>-3.5490895421120618</v>
      </c>
      <c r="N536" s="10">
        <f ca="1">SUMPRODUCT($A536:$F536,Results!$B$19:$G$19)</f>
        <v>-7.7915752482411138</v>
      </c>
      <c r="O536" s="10">
        <f ca="1">SUMPRODUCT($A536:$F536,Results!$B$20:$G$20)</f>
        <v>5.08968152850231</v>
      </c>
      <c r="P536" s="10" cm="1">
        <f t="array" aca="1" ref="P536" ca="1">SUMPRODUCT(J536:O536,TRANSPOSE(BL$20:BL$25))+$AD$20-$BL$27</f>
        <v>-71.959142274537271</v>
      </c>
      <c r="Q536" s="10" cm="1">
        <f t="array" aca="1" ref="Q536" ca="1">SUMPRODUCT(J536:O536,TRANSPOSE(ES$20:ES$25))+$AD$20-$ES$27</f>
        <v>-71.583192864805483</v>
      </c>
      <c r="R536" s="10">
        <f ca="1">I536-Results!$E$5*H536</f>
        <v>-72.779711259839104</v>
      </c>
      <c r="S536" s="10" cm="1">
        <f t="array" aca="1" ref="S536" ca="1">SUMPRODUCT(J536:O536,TRANSPOSE(AR$28:AR$33))+$AD$20-$AC$26</f>
        <v>-61.419473724254772</v>
      </c>
      <c r="T536" s="10">
        <f ca="1">SUMPRODUCT(J536:O536,Results!K$9:P$9)</f>
        <v>-71.993371025425688</v>
      </c>
      <c r="U536" s="10">
        <f ca="1">SUMPRODUCT(J536:O536,Results!K$9:P$9)+$AD$20-$AC$31</f>
        <v>-72.008246583936824</v>
      </c>
      <c r="V536" s="10">
        <f t="shared" ca="1" si="137"/>
        <v>-1.4176725610816447</v>
      </c>
      <c r="W536" s="10">
        <f t="shared" ca="1" si="139"/>
        <v>-1.7936219708134331</v>
      </c>
      <c r="X536" s="10">
        <f t="shared" ca="1" si="140"/>
        <v>-0.59710357577981199</v>
      </c>
      <c r="Y536" s="10">
        <f t="shared" ca="1" si="141"/>
        <v>-11.957341111364144</v>
      </c>
      <c r="Z536" s="10">
        <f t="shared" ca="1" si="142"/>
        <v>-73.100144073915217</v>
      </c>
      <c r="AA536" s="10">
        <f t="shared" ca="1" si="143"/>
        <v>-1.3685682516820918</v>
      </c>
    </row>
    <row r="537" spans="1:27">
      <c r="A537" s="6">
        <f ca="1">LN((RAND()^(-Results!$E$4))-1)</f>
        <v>-0.96092463706916975</v>
      </c>
      <c r="B537" s="6">
        <f ca="1">LN((RAND()^(-Results!$E$4))-1)</f>
        <v>-0.68551732456458392</v>
      </c>
      <c r="C537" s="6">
        <f ca="1">LN((RAND()^(-Results!$E$4))-1)</f>
        <v>3.0707745810716212</v>
      </c>
      <c r="D537" s="6">
        <f ca="1">LN((RAND()^(-Results!$E$4))-1)</f>
        <v>-1.4908123543351528</v>
      </c>
      <c r="E537" s="6">
        <f ca="1">LN((RAND()^(-Results!$E$4))-1)</f>
        <v>1.4352649256686363</v>
      </c>
      <c r="F537" s="6">
        <f ca="1">LN((RAND()^(-Results!$E$4))-1)</f>
        <v>-0.93027579957254725</v>
      </c>
      <c r="G537" s="6">
        <f ca="1">LN((RAND()^(-Results!$E$4))-1)</f>
        <v>-0.29483246431906585</v>
      </c>
      <c r="H537" s="6">
        <f t="shared" ca="1" si="138"/>
        <v>-0.43180083198885727</v>
      </c>
      <c r="I537" s="10">
        <f ca="1">SUMPRODUCT(J537:O537,Results!B$12:G$12)+Results!$E$5*H537</f>
        <v>23.224771687527113</v>
      </c>
      <c r="J537" s="10">
        <f ca="1">SUMPRODUCT($A537:$F537,Results!$B$15:$G$15)</f>
        <v>-0.35631099122692728</v>
      </c>
      <c r="K537" s="10">
        <f ca="1">SUMPRODUCT($A537:$F537,Results!$B$16:$G$16)</f>
        <v>-4.7085213637600161</v>
      </c>
      <c r="L537" s="10">
        <f ca="1">SUMPRODUCT($A537:$F537,Results!$B$17:$G$17)</f>
        <v>9.6858294967162966</v>
      </c>
      <c r="M537" s="10">
        <f ca="1">SUMPRODUCT($A537:$F537,Results!$B$18:$G$18)</f>
        <v>8.110998820178235</v>
      </c>
      <c r="N537" s="10">
        <f ca="1">SUMPRODUCT($A537:$F537,Results!$B$19:$G$19)</f>
        <v>-7.3450523204879019</v>
      </c>
      <c r="O537" s="10">
        <f ca="1">SUMPRODUCT($A537:$F537,Results!$B$20:$G$20)</f>
        <v>-7.1081328990276988</v>
      </c>
      <c r="P537" s="10" cm="1">
        <f t="array" aca="1" ref="P537" ca="1">SUMPRODUCT(J537:O537,TRANSPOSE(BL$20:BL$25))+$AD$20-$BL$27</f>
        <v>24.894494054050234</v>
      </c>
      <c r="Q537" s="10" cm="1">
        <f t="array" aca="1" ref="Q537" ca="1">SUMPRODUCT(J537:O537,TRANSPOSE(ES$20:ES$25))+$AD$20-$ES$27</f>
        <v>24.737827142458315</v>
      </c>
      <c r="R537" s="10">
        <f ca="1">I537-Results!$E$5*H537</f>
        <v>24.951975015482542</v>
      </c>
      <c r="S537" s="10" cm="1">
        <f t="array" aca="1" ref="S537" ca="1">SUMPRODUCT(J537:O537,TRANSPOSE(AR$28:AR$33))+$AD$20-$AC$26</f>
        <v>41.649667272899315</v>
      </c>
      <c r="T537" s="10">
        <f ca="1">SUMPRODUCT(J537:O537,Results!K$9:P$9)</f>
        <v>24.27266513002548</v>
      </c>
      <c r="U537" s="10">
        <f ca="1">SUMPRODUCT(J537:O537,Results!K$9:P$9)+$AD$20-$AC$31</f>
        <v>24.257789571514344</v>
      </c>
      <c r="V537" s="10">
        <f t="shared" ca="1" si="137"/>
        <v>-1.6697223665231213</v>
      </c>
      <c r="W537" s="10">
        <f t="shared" ca="1" si="139"/>
        <v>-1.5130554549312016</v>
      </c>
      <c r="X537" s="10">
        <f t="shared" ca="1" si="140"/>
        <v>-1.7272033279554293</v>
      </c>
      <c r="Y537" s="10">
        <f t="shared" ca="1" si="141"/>
        <v>-18.424895585372202</v>
      </c>
      <c r="Z537" s="10">
        <f t="shared" ca="1" si="142"/>
        <v>23.501442449230804</v>
      </c>
      <c r="AA537" s="10">
        <f t="shared" ca="1" si="143"/>
        <v>-1.033017883987231</v>
      </c>
    </row>
    <row r="538" spans="1:27">
      <c r="A538" s="6">
        <f ca="1">LN((RAND()^(-Results!$E$4))-1)</f>
        <v>-5.1697488262724693</v>
      </c>
      <c r="B538" s="6">
        <f ca="1">LN((RAND()^(-Results!$E$4))-1)</f>
        <v>0.5715738633344617</v>
      </c>
      <c r="C538" s="6">
        <f ca="1">LN((RAND()^(-Results!$E$4))-1)</f>
        <v>7.8364448927300865</v>
      </c>
      <c r="D538" s="6">
        <f ca="1">LN((RAND()^(-Results!$E$4))-1)</f>
        <v>0.70356850517082836</v>
      </c>
      <c r="E538" s="6">
        <f ca="1">LN((RAND()^(-Results!$E$4))-1)</f>
        <v>-0.69415588728483391</v>
      </c>
      <c r="F538" s="6">
        <f ca="1">LN((RAND()^(-Results!$E$4))-1)</f>
        <v>-0.71382316282997649</v>
      </c>
      <c r="G538" s="6">
        <f ca="1">LN((RAND()^(-Results!$E$4))-1)</f>
        <v>-1.2101675839737471</v>
      </c>
      <c r="H538" s="6">
        <f t="shared" ca="1" si="138"/>
        <v>-1.3471359516435386</v>
      </c>
      <c r="I538" s="10">
        <f ca="1">SUMPRODUCT(J538:O538,Results!B$12:G$12)+Results!$E$5*H538</f>
        <v>76.271512458214403</v>
      </c>
      <c r="J538" s="10">
        <f ca="1">SUMPRODUCT($A538:$F538,Results!$B$15:$G$15)</f>
        <v>2.0892108676150776</v>
      </c>
      <c r="K538" s="10">
        <f ca="1">SUMPRODUCT($A538:$F538,Results!$B$16:$G$16)</f>
        <v>-3.1664372621029311</v>
      </c>
      <c r="L538" s="10">
        <f ca="1">SUMPRODUCT($A538:$F538,Results!$B$17:$G$17)</f>
        <v>24.81627586258741</v>
      </c>
      <c r="M538" s="10">
        <f ca="1">SUMPRODUCT($A538:$F538,Results!$B$18:$G$18)</f>
        <v>5.0390474961499887</v>
      </c>
      <c r="N538" s="10">
        <f ca="1">SUMPRODUCT($A538:$F538,Results!$B$19:$G$19)</f>
        <v>0.99649759623746115</v>
      </c>
      <c r="O538" s="10">
        <f ca="1">SUMPRODUCT($A538:$F538,Results!$B$20:$G$20)</f>
        <v>-10.359841398868561</v>
      </c>
      <c r="P538" s="10" cm="1">
        <f t="array" aca="1" ref="P538" ca="1">SUMPRODUCT(J538:O538,TRANSPOSE(BL$20:BL$25))+$AD$20-$BL$27</f>
        <v>84.260889005638575</v>
      </c>
      <c r="Q538" s="10" cm="1">
        <f t="array" aca="1" ref="Q538" ca="1">SUMPRODUCT(J538:O538,TRANSPOSE(ES$20:ES$25))+$AD$20-$ES$27</f>
        <v>83.383007426933162</v>
      </c>
      <c r="R538" s="10">
        <f ca="1">I538-Results!$E$5*H538</f>
        <v>81.660056264788551</v>
      </c>
      <c r="S538" s="10" cm="1">
        <f t="array" aca="1" ref="S538" ca="1">SUMPRODUCT(J538:O538,TRANSPOSE(AR$28:AR$33))+$AD$20-$AC$26</f>
        <v>80.772745220710647</v>
      </c>
      <c r="T538" s="10">
        <f ca="1">SUMPRODUCT(J538:O538,Results!K$9:P$9)</f>
        <v>80.277474262031291</v>
      </c>
      <c r="U538" s="10">
        <f ca="1">SUMPRODUCT(J538:O538,Results!K$9:P$9)+$AD$20-$AC$31</f>
        <v>80.262598703520155</v>
      </c>
      <c r="V538" s="10">
        <f t="shared" ca="1" si="137"/>
        <v>-7.9893765474241718</v>
      </c>
      <c r="W538" s="10">
        <f t="shared" ca="1" si="139"/>
        <v>-7.111494968718759</v>
      </c>
      <c r="X538" s="10">
        <f t="shared" ca="1" si="140"/>
        <v>-5.3885438065741482</v>
      </c>
      <c r="Y538" s="10">
        <f t="shared" ca="1" si="141"/>
        <v>-4.5012327624962438</v>
      </c>
      <c r="Z538" s="10">
        <f t="shared" ca="1" si="142"/>
        <v>76.548183219918101</v>
      </c>
      <c r="AA538" s="10">
        <f t="shared" ca="1" si="143"/>
        <v>-3.9910862453057518</v>
      </c>
    </row>
    <row r="539" spans="1:27">
      <c r="A539" s="6">
        <f ca="1">LN((RAND()^(-Results!$E$4))-1)</f>
        <v>0.63695337839275223</v>
      </c>
      <c r="B539" s="6">
        <f ca="1">LN((RAND()^(-Results!$E$4))-1)</f>
        <v>0.76569270289643721</v>
      </c>
      <c r="C539" s="6">
        <f ca="1">LN((RAND()^(-Results!$E$4))-1)</f>
        <v>1.1385166973313237</v>
      </c>
      <c r="D539" s="6">
        <f ca="1">LN((RAND()^(-Results!$E$4))-1)</f>
        <v>0.22863713857232248</v>
      </c>
      <c r="E539" s="6">
        <f ca="1">LN((RAND()^(-Results!$E$4))-1)</f>
        <v>-0.50693542871323305</v>
      </c>
      <c r="F539" s="6">
        <f ca="1">LN((RAND()^(-Results!$E$4))-1)</f>
        <v>1.0457859256714572</v>
      </c>
      <c r="G539" s="6">
        <f ca="1">LN((RAND()^(-Results!$E$4))-1)</f>
        <v>0.92834026392957392</v>
      </c>
      <c r="H539" s="6">
        <f t="shared" ca="1" si="138"/>
        <v>0.79137189625978244</v>
      </c>
      <c r="I539" s="10">
        <f ca="1">SUMPRODUCT(J539:O539,Results!B$12:G$12)+Results!$E$5*H539</f>
        <v>3.0300956427994361</v>
      </c>
      <c r="J539" s="10">
        <f ca="1">SUMPRODUCT($A539:$F539,Results!$B$15:$G$15)</f>
        <v>5.6619578520599365</v>
      </c>
      <c r="K539" s="10">
        <f ca="1">SUMPRODUCT($A539:$F539,Results!$B$16:$G$16)</f>
        <v>3.1323733843339889</v>
      </c>
      <c r="L539" s="10">
        <f ca="1">SUMPRODUCT($A539:$F539,Results!$B$17:$G$17)</f>
        <v>1.2214092197614099</v>
      </c>
      <c r="M539" s="10">
        <f ca="1">SUMPRODUCT($A539:$F539,Results!$B$18:$G$18)</f>
        <v>-3.2780415237769405</v>
      </c>
      <c r="N539" s="10">
        <f ca="1">SUMPRODUCT($A539:$F539,Results!$B$19:$G$19)</f>
        <v>2.7743966325982772</v>
      </c>
      <c r="O539" s="10">
        <f ca="1">SUMPRODUCT($A539:$F539,Results!$B$20:$G$20)</f>
        <v>1.0561613578851607</v>
      </c>
      <c r="P539" s="10" cm="1">
        <f t="array" aca="1" ref="P539" ca="1">SUMPRODUCT(J539:O539,TRANSPOSE(BL$20:BL$25))+$AD$20-$BL$27</f>
        <v>-1.0294854274828302</v>
      </c>
      <c r="Q539" s="10" cm="1">
        <f t="array" aca="1" ref="Q539" ca="1">SUMPRODUCT(J539:O539,TRANSPOSE(ES$20:ES$25))+$AD$20-$ES$27</f>
        <v>-0.63551435310533722</v>
      </c>
      <c r="R539" s="10">
        <f ca="1">I539-Results!$E$5*H539</f>
        <v>-0.13539194223969364</v>
      </c>
      <c r="S539" s="10" cm="1">
        <f t="array" aca="1" ref="S539" ca="1">SUMPRODUCT(J539:O539,TRANSPOSE(AR$28:AR$33))+$AD$20-$AC$26</f>
        <v>-10.517459731466497</v>
      </c>
      <c r="T539" s="10">
        <f ca="1">SUMPRODUCT(J539:O539,Results!K$9:P$9)</f>
        <v>-0.42921346705570862</v>
      </c>
      <c r="U539" s="10">
        <f ca="1">SUMPRODUCT(J539:O539,Results!K$9:P$9)+$AD$20-$AC$31</f>
        <v>-0.44408902556684404</v>
      </c>
      <c r="V539" s="10">
        <f t="shared" ca="1" si="137"/>
        <v>4.0595810702822668</v>
      </c>
      <c r="W539" s="10">
        <f t="shared" ca="1" si="139"/>
        <v>3.6656099959047732</v>
      </c>
      <c r="X539" s="10">
        <f t="shared" ca="1" si="140"/>
        <v>3.1654875850391297</v>
      </c>
      <c r="Y539" s="10">
        <f t="shared" ca="1" si="141"/>
        <v>13.547555374265933</v>
      </c>
      <c r="Z539" s="10">
        <f t="shared" ca="1" si="142"/>
        <v>3.3067664045031275</v>
      </c>
      <c r="AA539" s="10">
        <f t="shared" ca="1" si="143"/>
        <v>3.4741846683662803</v>
      </c>
    </row>
    <row r="540" spans="1:27">
      <c r="A540" s="6">
        <f ca="1">LN((RAND()^(-Results!$E$4))-1)</f>
        <v>1.866392667764303</v>
      </c>
      <c r="B540" s="6">
        <f ca="1">LN((RAND()^(-Results!$E$4))-1)</f>
        <v>-0.68984449819942628</v>
      </c>
      <c r="C540" s="6">
        <f ca="1">LN((RAND()^(-Results!$E$4))-1)</f>
        <v>-0.12413492185041224</v>
      </c>
      <c r="D540" s="6">
        <f ca="1">LN((RAND()^(-Results!$E$4))-1)</f>
        <v>3.0972682254921704</v>
      </c>
      <c r="E540" s="6">
        <f ca="1">LN((RAND()^(-Results!$E$4))-1)</f>
        <v>-2.6537840796545926</v>
      </c>
      <c r="F540" s="6">
        <f ca="1">LN((RAND()^(-Results!$E$4))-1)</f>
        <v>-1.4997587970284243</v>
      </c>
      <c r="G540" s="6">
        <f ca="1">LN((RAND()^(-Results!$E$4))-1)</f>
        <v>2.685830055395074</v>
      </c>
      <c r="H540" s="6">
        <f t="shared" ca="1" si="138"/>
        <v>2.5488616877252825</v>
      </c>
      <c r="I540" s="10">
        <f ca="1">SUMPRODUCT(J540:O540,Results!B$12:G$12)+Results!$E$5*H540</f>
        <v>-27.864825871943719</v>
      </c>
      <c r="J540" s="10">
        <f ca="1">SUMPRODUCT($A540:$F540,Results!$B$15:$G$15)</f>
        <v>13.910430077685479</v>
      </c>
      <c r="K540" s="10">
        <f ca="1">SUMPRODUCT($A540:$F540,Results!$B$16:$G$16)</f>
        <v>-0.85674823632959418</v>
      </c>
      <c r="L540" s="10">
        <f ca="1">SUMPRODUCT($A540:$F540,Results!$B$17:$G$17)</f>
        <v>-10.704998544075208</v>
      </c>
      <c r="M540" s="10">
        <f ca="1">SUMPRODUCT($A540:$F540,Results!$B$18:$G$18)</f>
        <v>-13.491594190237196</v>
      </c>
      <c r="N540" s="10">
        <f ca="1">SUMPRODUCT($A540:$F540,Results!$B$19:$G$19)</f>
        <v>14.018842536704026</v>
      </c>
      <c r="O540" s="10">
        <f ca="1">SUMPRODUCT($A540:$F540,Results!$B$20:$G$20)</f>
        <v>4.7654340482028248</v>
      </c>
      <c r="P540" s="10" cm="1">
        <f t="array" aca="1" ref="P540" ca="1">SUMPRODUCT(J540:O540,TRANSPOSE(BL$20:BL$25))+$AD$20-$BL$27</f>
        <v>-37.227541324987875</v>
      </c>
      <c r="Q540" s="10" cm="1">
        <f t="array" aca="1" ref="Q540" ca="1">SUMPRODUCT(J540:O540,TRANSPOSE(ES$20:ES$25))+$AD$20-$ES$27</f>
        <v>-37.524626602444286</v>
      </c>
      <c r="R540" s="10">
        <f ca="1">I540-Results!$E$5*H540</f>
        <v>-38.060272622844849</v>
      </c>
      <c r="S540" s="10" cm="1">
        <f t="array" aca="1" ref="S540" ca="1">SUMPRODUCT(J540:O540,TRANSPOSE(AR$28:AR$33))+$AD$20-$AC$26</f>
        <v>-42.277557230194326</v>
      </c>
      <c r="T540" s="10">
        <f ca="1">SUMPRODUCT(J540:O540,Results!K$9:P$9)</f>
        <v>-37.966266153091908</v>
      </c>
      <c r="U540" s="10">
        <f ca="1">SUMPRODUCT(J540:O540,Results!K$9:P$9)+$AD$20-$AC$31</f>
        <v>-37.981141711603044</v>
      </c>
      <c r="V540" s="10">
        <f t="shared" ca="1" si="137"/>
        <v>9.3627154530441565</v>
      </c>
      <c r="W540" s="10">
        <f t="shared" ca="1" si="139"/>
        <v>9.6598007305005673</v>
      </c>
      <c r="X540" s="10">
        <f t="shared" ca="1" si="140"/>
        <v>10.19544675090113</v>
      </c>
      <c r="Y540" s="10">
        <f t="shared" ca="1" si="141"/>
        <v>14.412731358250607</v>
      </c>
      <c r="Z540" s="10">
        <f t="shared" ca="1" si="142"/>
        <v>-27.588155110240027</v>
      </c>
      <c r="AA540" s="10">
        <f t="shared" ca="1" si="143"/>
        <v>10.116315839659325</v>
      </c>
    </row>
    <row r="541" spans="1:27">
      <c r="A541" s="6">
        <f ca="1">LN((RAND()^(-Results!$E$4))-1)</f>
        <v>-3.3270635251657188</v>
      </c>
      <c r="B541" s="6">
        <f ca="1">LN((RAND()^(-Results!$E$4))-1)</f>
        <v>-1.3852496947934096</v>
      </c>
      <c r="C541" s="6">
        <f ca="1">LN((RAND()^(-Results!$E$4))-1)</f>
        <v>6.5706127127118918</v>
      </c>
      <c r="D541" s="6">
        <f ca="1">LN((RAND()^(-Results!$E$4))-1)</f>
        <v>-2.8256535624638452</v>
      </c>
      <c r="E541" s="6">
        <f ca="1">LN((RAND()^(-Results!$E$4))-1)</f>
        <v>-1.4009049019381159</v>
      </c>
      <c r="F541" s="6">
        <f ca="1">LN((RAND()^(-Results!$E$4))-1)</f>
        <v>2.0854801060233576</v>
      </c>
      <c r="G541" s="6">
        <f ca="1">LN((RAND()^(-Results!$E$4))-1)</f>
        <v>-0.21767317637160832</v>
      </c>
      <c r="H541" s="6">
        <f t="shared" ca="1" si="138"/>
        <v>-0.35464154404139975</v>
      </c>
      <c r="I541" s="10">
        <f ca="1">SUMPRODUCT(J541:O541,Results!B$12:G$12)+Results!$E$5*H541</f>
        <v>125.950308792068</v>
      </c>
      <c r="J541" s="10">
        <f ca="1">SUMPRODUCT($A541:$F541,Results!$B$15:$G$15)</f>
        <v>-3.7977426218713379</v>
      </c>
      <c r="K541" s="10">
        <f ca="1">SUMPRODUCT($A541:$F541,Results!$B$16:$G$16)</f>
        <v>-4.9645707032519359</v>
      </c>
      <c r="L541" s="10">
        <f ca="1">SUMPRODUCT($A541:$F541,Results!$B$17:$G$17)</f>
        <v>30.277460374398881</v>
      </c>
      <c r="M541" s="10">
        <f ca="1">SUMPRODUCT($A541:$F541,Results!$B$18:$G$18)</f>
        <v>7.4501446774792104</v>
      </c>
      <c r="N541" s="10">
        <f ca="1">SUMPRODUCT($A541:$F541,Results!$B$19:$G$19)</f>
        <v>6.0153030720447109</v>
      </c>
      <c r="O541" s="10">
        <f ca="1">SUMPRODUCT($A541:$F541,Results!$B$20:$G$20)</f>
        <v>-16.082866874661903</v>
      </c>
      <c r="P541" s="10" cm="1">
        <f t="array" aca="1" ref="P541" ca="1">SUMPRODUCT(J541:O541,TRANSPOSE(BL$20:BL$25))+$AD$20-$BL$27</f>
        <v>125.19850792411583</v>
      </c>
      <c r="Q541" s="10" cm="1">
        <f t="array" aca="1" ref="Q541" ca="1">SUMPRODUCT(J541:O541,TRANSPOSE(ES$20:ES$25))+$AD$20-$ES$27</f>
        <v>126.58910294779055</v>
      </c>
      <c r="R541" s="10">
        <f ca="1">I541-Results!$E$5*H541</f>
        <v>127.3688749682336</v>
      </c>
      <c r="S541" s="10" cm="1">
        <f t="array" aca="1" ref="S541" ca="1">SUMPRODUCT(J541:O541,TRANSPOSE(AR$28:AR$33))+$AD$20-$AC$26</f>
        <v>122.43157949529206</v>
      </c>
      <c r="T541" s="10">
        <f ca="1">SUMPRODUCT(J541:O541,Results!K$9:P$9)</f>
        <v>125.9722728953014</v>
      </c>
      <c r="U541" s="10">
        <f ca="1">SUMPRODUCT(J541:O541,Results!K$9:P$9)+$AD$20-$AC$31</f>
        <v>125.95739733679027</v>
      </c>
      <c r="V541" s="10">
        <f t="shared" ca="1" si="137"/>
        <v>0.75180086795216994</v>
      </c>
      <c r="W541" s="10">
        <f t="shared" ca="1" si="139"/>
        <v>-0.63879415572255027</v>
      </c>
      <c r="X541" s="10">
        <f t="shared" ca="1" si="140"/>
        <v>-1.4185661761655979</v>
      </c>
      <c r="Y541" s="10">
        <f t="shared" ca="1" si="141"/>
        <v>3.5187292967759447</v>
      </c>
      <c r="Z541" s="10">
        <f t="shared" ca="1" si="142"/>
        <v>126.2269795537717</v>
      </c>
      <c r="AA541" s="10">
        <f t="shared" ca="1" si="143"/>
        <v>-7.0885447222650555E-3</v>
      </c>
    </row>
    <row r="542" spans="1:27">
      <c r="A542" s="6">
        <f ca="1">LN((RAND()^(-Results!$E$4))-1)</f>
        <v>-0.84071613116020705</v>
      </c>
      <c r="B542" s="6">
        <f ca="1">LN((RAND()^(-Results!$E$4))-1)</f>
        <v>0.63489642181989325</v>
      </c>
      <c r="C542" s="6">
        <f ca="1">LN((RAND()^(-Results!$E$4))-1)</f>
        <v>0.68534768811100677</v>
      </c>
      <c r="D542" s="6">
        <f ca="1">LN((RAND()^(-Results!$E$4))-1)</f>
        <v>-0.70250665150200053</v>
      </c>
      <c r="E542" s="6">
        <f ca="1">LN((RAND()^(-Results!$E$4))-1)</f>
        <v>-2.3548199590337937</v>
      </c>
      <c r="F542" s="6">
        <f ca="1">LN((RAND()^(-Results!$E$4))-1)</f>
        <v>0.86341247300473478</v>
      </c>
      <c r="G542" s="6">
        <f ca="1">LN((RAND()^(-Results!$E$4))-1)</f>
        <v>0.57137614386508029</v>
      </c>
      <c r="H542" s="6">
        <f t="shared" ca="1" si="138"/>
        <v>0.43440777619528886</v>
      </c>
      <c r="I542" s="10">
        <f ca="1">SUMPRODUCT(J542:O542,Results!B$12:G$12)+Results!$E$5*H542</f>
        <v>57.076873712579214</v>
      </c>
      <c r="J542" s="10">
        <f ca="1">SUMPRODUCT($A542:$F542,Results!$B$15:$G$15)</f>
        <v>-1.4540895631728197</v>
      </c>
      <c r="K542" s="10">
        <f ca="1">SUMPRODUCT($A542:$F542,Results!$B$16:$G$16)</f>
        <v>0.46848694091762155</v>
      </c>
      <c r="L542" s="10">
        <f ca="1">SUMPRODUCT($A542:$F542,Results!$B$17:$G$17)</f>
        <v>9.4605203677955583</v>
      </c>
      <c r="M542" s="10">
        <f ca="1">SUMPRODUCT($A542:$F542,Results!$B$18:$G$18)</f>
        <v>-3.5065223377581027</v>
      </c>
      <c r="N542" s="10">
        <f ca="1">SUMPRODUCT($A542:$F542,Results!$B$19:$G$19)</f>
        <v>12.658153347582209</v>
      </c>
      <c r="O542" s="10">
        <f ca="1">SUMPRODUCT($A542:$F542,Results!$B$20:$G$20)</f>
        <v>-2.3505118294512322</v>
      </c>
      <c r="P542" s="10" cm="1">
        <f t="array" aca="1" ref="P542" ca="1">SUMPRODUCT(J542:O542,TRANSPOSE(BL$20:BL$25))+$AD$20-$BL$27</f>
        <v>54.682236443482033</v>
      </c>
      <c r="Q542" s="10" cm="1">
        <f t="array" aca="1" ref="Q542" ca="1">SUMPRODUCT(J542:O542,TRANSPOSE(ES$20:ES$25))+$AD$20-$ES$27</f>
        <v>54.953800354210429</v>
      </c>
      <c r="R542" s="10">
        <f ca="1">I542-Results!$E$5*H542</f>
        <v>55.339242607798056</v>
      </c>
      <c r="S542" s="10" cm="1">
        <f t="array" aca="1" ref="S542" ca="1">SUMPRODUCT(J542:O542,TRANSPOSE(AR$28:AR$33))+$AD$20-$AC$26</f>
        <v>36.455652626915054</v>
      </c>
      <c r="T542" s="10">
        <f ca="1">SUMPRODUCT(J542:O542,Results!K$9:P$9)</f>
        <v>54.961012427404242</v>
      </c>
      <c r="U542" s="10">
        <f ca="1">SUMPRODUCT(J542:O542,Results!K$9:P$9)+$AD$20-$AC$31</f>
        <v>54.946136868893106</v>
      </c>
      <c r="V542" s="10">
        <f t="shared" ca="1" si="137"/>
        <v>2.3946372690971813</v>
      </c>
      <c r="W542" s="10">
        <f t="shared" ca="1" si="139"/>
        <v>2.1230733583687851</v>
      </c>
      <c r="X542" s="10">
        <f t="shared" ca="1" si="140"/>
        <v>1.7376311047811583</v>
      </c>
      <c r="Y542" s="10">
        <f t="shared" ca="1" si="141"/>
        <v>20.62122108566416</v>
      </c>
      <c r="Z542" s="10">
        <f t="shared" ca="1" si="142"/>
        <v>57.353544474282906</v>
      </c>
      <c r="AA542" s="10">
        <f t="shared" ca="1" si="143"/>
        <v>2.1307368436861083</v>
      </c>
    </row>
    <row r="543" spans="1:27">
      <c r="A543" s="6">
        <f ca="1">LN((RAND()^(-Results!$E$4))-1)</f>
        <v>-0.16616934890913676</v>
      </c>
      <c r="B543" s="6">
        <f ca="1">LN((RAND()^(-Results!$E$4))-1)</f>
        <v>-1.4285498644592849</v>
      </c>
      <c r="C543" s="6">
        <f ca="1">LN((RAND()^(-Results!$E$4))-1)</f>
        <v>0.95715644787187948</v>
      </c>
      <c r="D543" s="6">
        <f ca="1">LN((RAND()^(-Results!$E$4))-1)</f>
        <v>0.40205692790437803</v>
      </c>
      <c r="E543" s="6">
        <f ca="1">LN((RAND()^(-Results!$E$4))-1)</f>
        <v>-8.6426350629416806E-3</v>
      </c>
      <c r="F543" s="6">
        <f ca="1">LN((RAND()^(-Results!$E$4))-1)</f>
        <v>-0.17074923630220656</v>
      </c>
      <c r="G543" s="6">
        <f ca="1">LN((RAND()^(-Results!$E$4))-1)</f>
        <v>0.3254689456465481</v>
      </c>
      <c r="H543" s="6">
        <f t="shared" ca="1" si="138"/>
        <v>0.18850057797675668</v>
      </c>
      <c r="I543" s="10">
        <f ca="1">SUMPRODUCT(J543:O543,Results!B$12:G$12)+Results!$E$5*H543</f>
        <v>0.24460392870450276</v>
      </c>
      <c r="J543" s="10">
        <f ca="1">SUMPRODUCT($A543:$F543,Results!$B$15:$G$15)</f>
        <v>1.3220297948529087</v>
      </c>
      <c r="K543" s="10">
        <f ca="1">SUMPRODUCT($A543:$F543,Results!$B$16:$G$16)</f>
        <v>-2.6454641674364745</v>
      </c>
      <c r="L543" s="10">
        <f ca="1">SUMPRODUCT($A543:$F543,Results!$B$17:$G$17)</f>
        <v>0.19007145939479281</v>
      </c>
      <c r="M543" s="10">
        <f ca="1">SUMPRODUCT($A543:$F543,Results!$B$18:$G$18)</f>
        <v>0.59854052318750062</v>
      </c>
      <c r="N543" s="10">
        <f ca="1">SUMPRODUCT($A543:$F543,Results!$B$19:$G$19)</f>
        <v>-0.75340613830848469</v>
      </c>
      <c r="O543" s="10">
        <f ca="1">SUMPRODUCT($A543:$F543,Results!$B$20:$G$20)</f>
        <v>-2.458425594986636</v>
      </c>
      <c r="P543" s="10" cm="1">
        <f t="array" aca="1" ref="P543" ca="1">SUMPRODUCT(J543:O543,TRANSPOSE(BL$20:BL$25))+$AD$20-$BL$27</f>
        <v>-0.68718547124278806</v>
      </c>
      <c r="Q543" s="10" cm="1">
        <f t="array" aca="1" ref="Q543" ca="1">SUMPRODUCT(J543:O543,TRANSPOSE(ES$20:ES$25))+$AD$20-$ES$27</f>
        <v>-0.35897415003329425</v>
      </c>
      <c r="R543" s="10">
        <f ca="1">I543-Results!$E$5*H543</f>
        <v>-0.50939838320252395</v>
      </c>
      <c r="S543" s="10" cm="1">
        <f t="array" aca="1" ref="S543" ca="1">SUMPRODUCT(J543:O543,TRANSPOSE(AR$28:AR$33))+$AD$20-$AC$26</f>
        <v>8.5660479030628416</v>
      </c>
      <c r="T543" s="10">
        <f ca="1">SUMPRODUCT(J543:O543,Results!K$9:P$9)</f>
        <v>-0.5144212942977946</v>
      </c>
      <c r="U543" s="10">
        <f ca="1">SUMPRODUCT(J543:O543,Results!K$9:P$9)+$AD$20-$AC$31</f>
        <v>-0.52929685280893002</v>
      </c>
      <c r="V543" s="10">
        <f t="shared" ca="1" si="137"/>
        <v>0.93178939994729082</v>
      </c>
      <c r="W543" s="10">
        <f t="shared" ca="1" si="139"/>
        <v>0.60357807873779701</v>
      </c>
      <c r="X543" s="10">
        <f t="shared" ca="1" si="140"/>
        <v>0.75400231190702671</v>
      </c>
      <c r="Y543" s="10">
        <f t="shared" ca="1" si="141"/>
        <v>-8.3214439743583384</v>
      </c>
      <c r="Z543" s="10">
        <f t="shared" ca="1" si="142"/>
        <v>0.52127469040819419</v>
      </c>
      <c r="AA543" s="10">
        <f t="shared" ca="1" si="143"/>
        <v>0.77390078151343278</v>
      </c>
    </row>
    <row r="544" spans="1:27">
      <c r="A544" s="6">
        <f ca="1">LN((RAND()^(-Results!$E$4))-1)</f>
        <v>-2.8715461034261534</v>
      </c>
      <c r="B544" s="6">
        <f ca="1">LN((RAND()^(-Results!$E$4))-1)</f>
        <v>1.271663819967038</v>
      </c>
      <c r="C544" s="6">
        <f ca="1">LN((RAND()^(-Results!$E$4))-1)</f>
        <v>1.3028822445740718</v>
      </c>
      <c r="D544" s="6">
        <f ca="1">LN((RAND()^(-Results!$E$4))-1)</f>
        <v>-0.80566841849410642</v>
      </c>
      <c r="E544" s="6">
        <f ca="1">LN((RAND()^(-Results!$E$4))-1)</f>
        <v>1.0250244492618259</v>
      </c>
      <c r="F544" s="6">
        <f ca="1">LN((RAND()^(-Results!$E$4))-1)</f>
        <v>-0.9325765584554887</v>
      </c>
      <c r="G544" s="6">
        <f ca="1">LN((RAND()^(-Results!$E$4))-1)</f>
        <v>-2.3704004239535315</v>
      </c>
      <c r="H544" s="6">
        <f t="shared" ca="1" si="138"/>
        <v>-2.5073687916233229</v>
      </c>
      <c r="I544" s="10">
        <f ca="1">SUMPRODUCT(J544:O544,Results!B$12:G$12)+Results!$E$5*H544</f>
        <v>24.829264706377039</v>
      </c>
      <c r="J544" s="10">
        <f ca="1">SUMPRODUCT($A544:$F544,Results!$B$15:$G$15)</f>
        <v>-7.8347966397333719</v>
      </c>
      <c r="K544" s="10">
        <f ca="1">SUMPRODUCT($A544:$F544,Results!$B$16:$G$16)</f>
        <v>-1.0391483935655959</v>
      </c>
      <c r="L544" s="10">
        <f ca="1">SUMPRODUCT($A544:$F544,Results!$B$17:$G$17)</f>
        <v>10.175364902125198</v>
      </c>
      <c r="M544" s="10">
        <f ca="1">SUMPRODUCT($A544:$F544,Results!$B$18:$G$18)</f>
        <v>7.4869132595776797</v>
      </c>
      <c r="N544" s="10">
        <f ca="1">SUMPRODUCT($A544:$F544,Results!$B$19:$G$19)</f>
        <v>-5.782666768987526</v>
      </c>
      <c r="O544" s="10">
        <f ca="1">SUMPRODUCT($A544:$F544,Results!$B$20:$G$20)</f>
        <v>-3.1779481925888335</v>
      </c>
      <c r="P544" s="10" cm="1">
        <f t="array" aca="1" ref="P544" ca="1">SUMPRODUCT(J544:O544,TRANSPOSE(BL$20:BL$25))+$AD$20-$BL$27</f>
        <v>36.792894521904039</v>
      </c>
      <c r="Q544" s="10" cm="1">
        <f t="array" aca="1" ref="Q544" ca="1">SUMPRODUCT(J544:O544,TRANSPOSE(ES$20:ES$25))+$AD$20-$ES$27</f>
        <v>35.6996336788619</v>
      </c>
      <c r="R544" s="10">
        <f ca="1">I544-Results!$E$5*H544</f>
        <v>34.858739872870331</v>
      </c>
      <c r="S544" s="10" cm="1">
        <f t="array" aca="1" ref="S544" ca="1">SUMPRODUCT(J544:O544,TRANSPOSE(AR$28:AR$33))+$AD$20-$AC$26</f>
        <v>37.512299321741374</v>
      </c>
      <c r="T544" s="10">
        <f ca="1">SUMPRODUCT(J544:O544,Results!K$9:P$9)</f>
        <v>34.546527948600286</v>
      </c>
      <c r="U544" s="10">
        <f ca="1">SUMPRODUCT(J544:O544,Results!K$9:P$9)+$AD$20-$AC$31</f>
        <v>34.53165239008915</v>
      </c>
      <c r="V544" s="10">
        <f t="shared" ca="1" si="137"/>
        <v>-11.963629815527</v>
      </c>
      <c r="W544" s="10">
        <f t="shared" ca="1" si="139"/>
        <v>-10.870368972484862</v>
      </c>
      <c r="X544" s="10">
        <f t="shared" ca="1" si="140"/>
        <v>-10.029475166493292</v>
      </c>
      <c r="Y544" s="10">
        <f t="shared" ca="1" si="141"/>
        <v>-12.683034615364335</v>
      </c>
      <c r="Z544" s="10">
        <f t="shared" ca="1" si="142"/>
        <v>25.10593546808073</v>
      </c>
      <c r="AA544" s="10">
        <f t="shared" ca="1" si="143"/>
        <v>-9.7023876837121108</v>
      </c>
    </row>
    <row r="545" spans="1:27">
      <c r="A545" s="6">
        <f ca="1">LN((RAND()^(-Results!$E$4))-1)</f>
        <v>-2.9760480761579133</v>
      </c>
      <c r="B545" s="6">
        <f ca="1">LN((RAND()^(-Results!$E$4))-1)</f>
        <v>1.429068279982511</v>
      </c>
      <c r="C545" s="6">
        <f ca="1">LN((RAND()^(-Results!$E$4))-1)</f>
        <v>0.83356838822869495</v>
      </c>
      <c r="D545" s="6">
        <f ca="1">LN((RAND()^(-Results!$E$4))-1)</f>
        <v>0.38641104346245569</v>
      </c>
      <c r="E545" s="6">
        <f ca="1">LN((RAND()^(-Results!$E$4))-1)</f>
        <v>0.30001371270023136</v>
      </c>
      <c r="F545" s="6">
        <f ca="1">LN((RAND()^(-Results!$E$4))-1)</f>
        <v>1.5775163581464982</v>
      </c>
      <c r="G545" s="6">
        <f ca="1">LN((RAND()^(-Results!$E$4))-1)</f>
        <v>2.077703244050412</v>
      </c>
      <c r="H545" s="6">
        <f t="shared" ca="1" si="138"/>
        <v>1.9407348763806205</v>
      </c>
      <c r="I545" s="10">
        <f ca="1">SUMPRODUCT(J545:O545,Results!B$12:G$12)+Results!$E$5*H545</f>
        <v>36.03114087799257</v>
      </c>
      <c r="J545" s="10">
        <f ca="1">SUMPRODUCT($A545:$F545,Results!$B$15:$G$15)</f>
        <v>-7.4036794473640972</v>
      </c>
      <c r="K545" s="10">
        <f ca="1">SUMPRODUCT($A545:$F545,Results!$B$16:$G$16)</f>
        <v>4.4341264374082918</v>
      </c>
      <c r="L545" s="10">
        <f ca="1">SUMPRODUCT($A545:$F545,Results!$B$17:$G$17)</f>
        <v>7.5291536165823381</v>
      </c>
      <c r="M545" s="10">
        <f ca="1">SUMPRODUCT($A545:$F545,Results!$B$18:$G$18)</f>
        <v>3.2241642610111643</v>
      </c>
      <c r="N545" s="10">
        <f ca="1">SUMPRODUCT($A545:$F545,Results!$B$19:$G$19)</f>
        <v>-3.6334933736035695</v>
      </c>
      <c r="O545" s="10">
        <f ca="1">SUMPRODUCT($A545:$F545,Results!$B$20:$G$20)</f>
        <v>-5.890878347323325E-2</v>
      </c>
      <c r="P545" s="10" cm="1">
        <f t="array" aca="1" ref="P545" ca="1">SUMPRODUCT(J545:O545,TRANSPOSE(BL$20:BL$25))+$AD$20-$BL$27</f>
        <v>29.318422812805331</v>
      </c>
      <c r="Q545" s="10" cm="1">
        <f t="array" aca="1" ref="Q545" ca="1">SUMPRODUCT(J545:O545,TRANSPOSE(ES$20:ES$25))+$AD$20-$ES$27</f>
        <v>29.179530836402915</v>
      </c>
      <c r="R545" s="10">
        <f ca="1">I545-Results!$E$5*H545</f>
        <v>28.268201372470088</v>
      </c>
      <c r="S545" s="10" cm="1">
        <f t="array" aca="1" ref="S545" ca="1">SUMPRODUCT(J545:O545,TRANSPOSE(AR$28:AR$33))+$AD$20-$AC$26</f>
        <v>15.816856346927567</v>
      </c>
      <c r="T545" s="10">
        <f ca="1">SUMPRODUCT(J545:O545,Results!K$9:P$9)</f>
        <v>28.331920720167961</v>
      </c>
      <c r="U545" s="10">
        <f ca="1">SUMPRODUCT(J545:O545,Results!K$9:P$9)+$AD$20-$AC$31</f>
        <v>28.317045161656825</v>
      </c>
      <c r="V545" s="10">
        <f t="shared" ca="1" si="137"/>
        <v>6.7127180651872393</v>
      </c>
      <c r="W545" s="10">
        <f t="shared" ca="1" si="139"/>
        <v>6.8516100415896553</v>
      </c>
      <c r="X545" s="10">
        <f t="shared" ca="1" si="140"/>
        <v>7.7629395055224819</v>
      </c>
      <c r="Y545" s="10">
        <f t="shared" ca="1" si="141"/>
        <v>20.214284531065005</v>
      </c>
      <c r="Z545" s="10">
        <f t="shared" ca="1" si="142"/>
        <v>36.307811639696261</v>
      </c>
      <c r="AA545" s="10">
        <f t="shared" ca="1" si="143"/>
        <v>7.7140957163357449</v>
      </c>
    </row>
    <row r="546" spans="1:27">
      <c r="A546" s="6">
        <f ca="1">LN((RAND()^(-Results!$E$4))-1)</f>
        <v>-0.57369601339400578</v>
      </c>
      <c r="B546" s="6">
        <f ca="1">LN((RAND()^(-Results!$E$4))-1)</f>
        <v>-0.68832768532604749</v>
      </c>
      <c r="C546" s="6">
        <f ca="1">LN((RAND()^(-Results!$E$4))-1)</f>
        <v>-3.1605778780100038</v>
      </c>
      <c r="D546" s="6">
        <f ca="1">LN((RAND()^(-Results!$E$4))-1)</f>
        <v>-0.78395282665862243</v>
      </c>
      <c r="E546" s="6">
        <f ca="1">LN((RAND()^(-Results!$E$4))-1)</f>
        <v>-3.2161510346701254</v>
      </c>
      <c r="F546" s="6">
        <f ca="1">LN((RAND()^(-Results!$E$4))-1)</f>
        <v>2.9231187730399941E-2</v>
      </c>
      <c r="G546" s="6">
        <f ca="1">LN((RAND()^(-Results!$E$4))-1)</f>
        <v>5.0419271765913827</v>
      </c>
      <c r="H546" s="6">
        <f t="shared" ca="1" si="138"/>
        <v>4.9049588089215916</v>
      </c>
      <c r="I546" s="10">
        <f ca="1">SUMPRODUCT(J546:O546,Results!B$12:G$12)+Results!$E$5*H546</f>
        <v>72.694602582592168</v>
      </c>
      <c r="J546" s="10">
        <f ca="1">SUMPRODUCT($A546:$F546,Results!$B$15:$G$15)</f>
        <v>-9.5677586347964727</v>
      </c>
      <c r="K546" s="10">
        <f ca="1">SUMPRODUCT($A546:$F546,Results!$B$16:$G$16)</f>
        <v>-2.8071706118219608</v>
      </c>
      <c r="L546" s="10">
        <f ca="1">SUMPRODUCT($A546:$F546,Results!$B$17:$G$17)</f>
        <v>2.7690191215969455</v>
      </c>
      <c r="M546" s="10">
        <f ca="1">SUMPRODUCT($A546:$F546,Results!$B$18:$G$18)</f>
        <v>-4.7192153119207365</v>
      </c>
      <c r="N546" s="10">
        <f ca="1">SUMPRODUCT($A546:$F546,Results!$B$19:$G$19)</f>
        <v>17.485480098910617</v>
      </c>
      <c r="O546" s="10">
        <f ca="1">SUMPRODUCT($A546:$F546,Results!$B$20:$G$20)</f>
        <v>-1.0283139076314838</v>
      </c>
      <c r="P546" s="10" cm="1">
        <f t="array" aca="1" ref="P546" ca="1">SUMPRODUCT(J546:O546,TRANSPOSE(BL$20:BL$25))+$AD$20-$BL$27</f>
        <v>52.703152909978321</v>
      </c>
      <c r="Q546" s="10" cm="1">
        <f t="array" aca="1" ref="Q546" ca="1">SUMPRODUCT(J546:O546,TRANSPOSE(ES$20:ES$25))+$AD$20-$ES$27</f>
        <v>52.900251787176934</v>
      </c>
      <c r="R546" s="10">
        <f ca="1">I546-Results!$E$5*H546</f>
        <v>53.074767346905801</v>
      </c>
      <c r="S546" s="10" cm="1">
        <f t="array" aca="1" ref="S546" ca="1">SUMPRODUCT(J546:O546,TRANSPOSE(AR$28:AR$33))+$AD$20-$AC$26</f>
        <v>38.644537564835609</v>
      </c>
      <c r="T546" s="10">
        <f ca="1">SUMPRODUCT(J546:O546,Results!K$9:P$9)</f>
        <v>53.486822088584596</v>
      </c>
      <c r="U546" s="10">
        <f ca="1">SUMPRODUCT(J546:O546,Results!K$9:P$9)+$AD$20-$AC$31</f>
        <v>53.47194653007346</v>
      </c>
      <c r="V546" s="10">
        <f t="shared" ca="1" si="137"/>
        <v>19.991449672613847</v>
      </c>
      <c r="W546" s="10">
        <f t="shared" ca="1" si="139"/>
        <v>19.794350795415234</v>
      </c>
      <c r="X546" s="10">
        <f t="shared" ca="1" si="140"/>
        <v>19.619835235686367</v>
      </c>
      <c r="Y546" s="10">
        <f t="shared" ca="1" si="141"/>
        <v>34.050065017756559</v>
      </c>
      <c r="Z546" s="10">
        <f t="shared" ca="1" si="142"/>
        <v>72.971273344295867</v>
      </c>
      <c r="AA546" s="10">
        <f t="shared" ca="1" si="143"/>
        <v>19.222656052518708</v>
      </c>
    </row>
    <row r="547" spans="1:27">
      <c r="A547" s="6">
        <f ca="1">LN((RAND()^(-Results!$E$4))-1)</f>
        <v>0.3469819774468591</v>
      </c>
      <c r="B547" s="6">
        <f ca="1">LN((RAND()^(-Results!$E$4))-1)</f>
        <v>0.1919118857248589</v>
      </c>
      <c r="C547" s="6">
        <f ca="1">LN((RAND()^(-Results!$E$4))-1)</f>
        <v>1.0161462463788387</v>
      </c>
      <c r="D547" s="6">
        <f ca="1">LN((RAND()^(-Results!$E$4))-1)</f>
        <v>-0.25609087620972076</v>
      </c>
      <c r="E547" s="6">
        <f ca="1">LN((RAND()^(-Results!$E$4))-1)</f>
        <v>1.5767657457136834</v>
      </c>
      <c r="F547" s="6">
        <f ca="1">LN((RAND()^(-Results!$E$4))-1)</f>
        <v>1.1178851659229803</v>
      </c>
      <c r="G547" s="6">
        <f ca="1">LN((RAND()^(-Results!$E$4))-1)</f>
        <v>3.1714352807216972</v>
      </c>
      <c r="H547" s="6">
        <f t="shared" ca="1" si="138"/>
        <v>3.0344669130519057</v>
      </c>
      <c r="I547" s="10">
        <f ca="1">SUMPRODUCT(J547:O547,Results!B$12:G$12)+Results!$E$5*H547</f>
        <v>-4.4428143304257919</v>
      </c>
      <c r="J547" s="10">
        <f ca="1">SUMPRODUCT($A547:$F547,Results!$B$15:$G$15)</f>
        <v>1.8439600152409084</v>
      </c>
      <c r="K547" s="10">
        <f ca="1">SUMPRODUCT($A547:$F547,Results!$B$16:$G$16)</f>
        <v>2.4763641111223542</v>
      </c>
      <c r="L547" s="10">
        <f ca="1">SUMPRODUCT($A547:$F547,Results!$B$17:$G$17)</f>
        <v>-0.28134146032084578</v>
      </c>
      <c r="M547" s="10">
        <f ca="1">SUMPRODUCT($A547:$F547,Results!$B$18:$G$18)</f>
        <v>3.1597259687326171</v>
      </c>
      <c r="N547" s="10">
        <f ca="1">SUMPRODUCT($A547:$F547,Results!$B$19:$G$19)</f>
        <v>-8.695789769934775</v>
      </c>
      <c r="O547" s="10">
        <f ca="1">SUMPRODUCT($A547:$F547,Results!$B$20:$G$20)</f>
        <v>5.1922474550392617E-2</v>
      </c>
      <c r="P547" s="10" cm="1">
        <f t="array" aca="1" ref="P547" ca="1">SUMPRODUCT(J547:O547,TRANSPOSE(BL$20:BL$25))+$AD$20-$BL$27</f>
        <v>-17.489771765579075</v>
      </c>
      <c r="Q547" s="10" cm="1">
        <f t="array" aca="1" ref="Q547" ca="1">SUMPRODUCT(J547:O547,TRANSPOSE(ES$20:ES$25))+$AD$20-$ES$27</f>
        <v>-17.005487151366804</v>
      </c>
      <c r="R547" s="10">
        <f ca="1">I547-Results!$E$5*H547</f>
        <v>-16.580681982633415</v>
      </c>
      <c r="S547" s="10" cm="1">
        <f t="array" aca="1" ref="S547" ca="1">SUMPRODUCT(J547:O547,TRANSPOSE(AR$28:AR$33))+$AD$20-$AC$26</f>
        <v>-13.137662030359483</v>
      </c>
      <c r="T547" s="10">
        <f ca="1">SUMPRODUCT(J547:O547,Results!K$9:P$9)</f>
        <v>-16.670638437897921</v>
      </c>
      <c r="U547" s="10">
        <f ca="1">SUMPRODUCT(J547:O547,Results!K$9:P$9)+$AD$20-$AC$31</f>
        <v>-16.685513996409057</v>
      </c>
      <c r="V547" s="10">
        <f t="shared" ca="1" si="137"/>
        <v>13.046957435153283</v>
      </c>
      <c r="W547" s="10">
        <f t="shared" ca="1" si="139"/>
        <v>12.562672820941012</v>
      </c>
      <c r="X547" s="10">
        <f t="shared" ca="1" si="140"/>
        <v>12.137867652207623</v>
      </c>
      <c r="Y547" s="10">
        <f t="shared" ca="1" si="141"/>
        <v>8.6948476999336908</v>
      </c>
      <c r="Z547" s="10">
        <f t="shared" ca="1" si="142"/>
        <v>-4.1661435687221005</v>
      </c>
      <c r="AA547" s="10">
        <f t="shared" ca="1" si="143"/>
        <v>12.242699665983265</v>
      </c>
    </row>
    <row r="548" spans="1:27">
      <c r="A548" s="6">
        <f ca="1">LN((RAND()^(-Results!$E$4))-1)</f>
        <v>-1.9064838535233528</v>
      </c>
      <c r="B548" s="6">
        <f ca="1">LN((RAND()^(-Results!$E$4))-1)</f>
        <v>-0.13854190420148255</v>
      </c>
      <c r="C548" s="6">
        <f ca="1">LN((RAND()^(-Results!$E$4))-1)</f>
        <v>0.4820461864949086</v>
      </c>
      <c r="D548" s="6">
        <f ca="1">LN((RAND()^(-Results!$E$4))-1)</f>
        <v>-0.44239576580839224</v>
      </c>
      <c r="E548" s="6">
        <f ca="1">LN((RAND()^(-Results!$E$4))-1)</f>
        <v>0.21599757516051363</v>
      </c>
      <c r="F548" s="6">
        <f ca="1">LN((RAND()^(-Results!$E$4))-1)</f>
        <v>-0.57774646660477813</v>
      </c>
      <c r="G548" s="6">
        <f ca="1">LN((RAND()^(-Results!$E$4))-1)</f>
        <v>0.16593737564909194</v>
      </c>
      <c r="H548" s="6">
        <f t="shared" ca="1" si="138"/>
        <v>2.8969007979300521E-2</v>
      </c>
      <c r="I548" s="10">
        <f ca="1">SUMPRODUCT(J548:O548,Results!B$12:G$12)+Results!$E$5*H548</f>
        <v>27.623831374422942</v>
      </c>
      <c r="J548" s="10">
        <f ca="1">SUMPRODUCT($A548:$F548,Results!$B$15:$G$15)</f>
        <v>-6.4308296661679956</v>
      </c>
      <c r="K548" s="10">
        <f ca="1">SUMPRODUCT($A548:$F548,Results!$B$16:$G$16)</f>
        <v>-2.3640134736359784</v>
      </c>
      <c r="L548" s="10">
        <f ca="1">SUMPRODUCT($A548:$F548,Results!$B$17:$G$17)</f>
        <v>6.0743742427027252</v>
      </c>
      <c r="M548" s="10">
        <f ca="1">SUMPRODUCT($A548:$F548,Results!$B$18:$G$18)</f>
        <v>4.4175343441666248</v>
      </c>
      <c r="N548" s="10">
        <f ca="1">SUMPRODUCT($A548:$F548,Results!$B$19:$G$19)</f>
        <v>-1.737847843735989</v>
      </c>
      <c r="O548" s="10">
        <f ca="1">SUMPRODUCT($A548:$F548,Results!$B$20:$G$20)</f>
        <v>-3.1550491696426284</v>
      </c>
      <c r="P548" s="10" cm="1">
        <f t="array" aca="1" ref="P548" ca="1">SUMPRODUCT(J548:O548,TRANSPOSE(BL$20:BL$25))+$AD$20-$BL$27</f>
        <v>28.510758330968098</v>
      </c>
      <c r="Q548" s="10" cm="1">
        <f t="array" aca="1" ref="Q548" ca="1">SUMPRODUCT(J548:O548,TRANSPOSE(ES$20:ES$25))+$AD$20-$ES$27</f>
        <v>28.080913585764435</v>
      </c>
      <c r="R548" s="10">
        <f ca="1">I548-Results!$E$5*H548</f>
        <v>27.507955342505738</v>
      </c>
      <c r="S548" s="10" cm="1">
        <f t="array" aca="1" ref="S548" ca="1">SUMPRODUCT(J548:O548,TRANSPOSE(AR$28:AR$33))+$AD$20-$AC$26</f>
        <v>31.974220476411205</v>
      </c>
      <c r="T548" s="10">
        <f ca="1">SUMPRODUCT(J548:O548,Results!K$9:P$9)</f>
        <v>27.458952681227863</v>
      </c>
      <c r="U548" s="10">
        <f ca="1">SUMPRODUCT(J548:O548,Results!K$9:P$9)+$AD$20-$AC$31</f>
        <v>27.444077122716728</v>
      </c>
      <c r="V548" s="10">
        <f t="shared" ca="1" si="137"/>
        <v>-0.88692695654515674</v>
      </c>
      <c r="W548" s="10">
        <f t="shared" ca="1" si="139"/>
        <v>-0.45708221134149341</v>
      </c>
      <c r="X548" s="10">
        <f t="shared" ca="1" si="140"/>
        <v>0.11587603191720319</v>
      </c>
      <c r="Y548" s="10">
        <f t="shared" ca="1" si="141"/>
        <v>-4.350389101988263</v>
      </c>
      <c r="Z548" s="10">
        <f t="shared" ca="1" si="142"/>
        <v>27.900502136126633</v>
      </c>
      <c r="AA548" s="10">
        <f t="shared" ca="1" si="143"/>
        <v>0.17975425170621406</v>
      </c>
    </row>
    <row r="549" spans="1:27">
      <c r="A549" s="6">
        <f ca="1">LN((RAND()^(-Results!$E$4))-1)</f>
        <v>0.75228045387412112</v>
      </c>
      <c r="B549" s="6">
        <f ca="1">LN((RAND()^(-Results!$E$4))-1)</f>
        <v>2.346087008028598</v>
      </c>
      <c r="C549" s="6">
        <f ca="1">LN((RAND()^(-Results!$E$4))-1)</f>
        <v>1.5243705069414075</v>
      </c>
      <c r="D549" s="6">
        <f ca="1">LN((RAND()^(-Results!$E$4))-1)</f>
        <v>2.9201093786100181</v>
      </c>
      <c r="E549" s="6">
        <f ca="1">LN((RAND()^(-Results!$E$4))-1)</f>
        <v>-0.52696523867661249</v>
      </c>
      <c r="F549" s="6">
        <f ca="1">LN((RAND()^(-Results!$E$4))-1)</f>
        <v>-0.29823429201588247</v>
      </c>
      <c r="G549" s="6">
        <f ca="1">LN((RAND()^(-Results!$E$4))-1)</f>
        <v>1.0309425222804331</v>
      </c>
      <c r="H549" s="6">
        <f t="shared" ca="1" si="138"/>
        <v>0.89397415461064167</v>
      </c>
      <c r="I549" s="10">
        <f ca="1">SUMPRODUCT(J549:O549,Results!B$12:G$12)+Results!$E$5*H549</f>
        <v>-42.687492862257841</v>
      </c>
      <c r="J549" s="10">
        <f ca="1">SUMPRODUCT($A549:$F549,Results!$B$15:$G$15)</f>
        <v>14.175609803915416</v>
      </c>
      <c r="K549" s="10">
        <f ca="1">SUMPRODUCT($A549:$F549,Results!$B$16:$G$16)</f>
        <v>6.4223029723644247</v>
      </c>
      <c r="L549" s="10">
        <f ca="1">SUMPRODUCT($A549:$F549,Results!$B$17:$G$17)</f>
        <v>-6.3712059961428942</v>
      </c>
      <c r="M549" s="10">
        <f ca="1">SUMPRODUCT($A549:$F549,Results!$B$18:$G$18)</f>
        <v>-8.975317054659941</v>
      </c>
      <c r="N549" s="10">
        <f ca="1">SUMPRODUCT($A549:$F549,Results!$B$19:$G$19)</f>
        <v>2.5034088733371198</v>
      </c>
      <c r="O549" s="10">
        <f ca="1">SUMPRODUCT($A549:$F549,Results!$B$20:$G$20)</f>
        <v>7.4169260677360285</v>
      </c>
      <c r="P549" s="10" cm="1">
        <f t="array" aca="1" ref="P549" ca="1">SUMPRODUCT(J549:O549,TRANSPOSE(BL$20:BL$25))+$AD$20-$BL$27</f>
        <v>-44.764205784638492</v>
      </c>
      <c r="Q549" s="10" cm="1">
        <f t="array" aca="1" ref="Q549" ca="1">SUMPRODUCT(J549:O549,TRANSPOSE(ES$20:ES$25))+$AD$20-$ES$27</f>
        <v>-45.565230007555634</v>
      </c>
      <c r="R549" s="10">
        <f ca="1">I549-Results!$E$5*H549</f>
        <v>-46.263389480700411</v>
      </c>
      <c r="S549" s="10" cm="1">
        <f t="array" aca="1" ref="S549" ca="1">SUMPRODUCT(J549:O549,TRANSPOSE(AR$28:AR$33))+$AD$20-$AC$26</f>
        <v>-60.260838544080691</v>
      </c>
      <c r="T549" s="10">
        <f ca="1">SUMPRODUCT(J549:O549,Results!K$9:P$9)</f>
        <v>-46.52112028835429</v>
      </c>
      <c r="U549" s="10">
        <f ca="1">SUMPRODUCT(J549:O549,Results!K$9:P$9)+$AD$20-$AC$31</f>
        <v>-46.535995846865426</v>
      </c>
      <c r="V549" s="10">
        <f t="shared" ca="1" si="137"/>
        <v>2.0767129223806506</v>
      </c>
      <c r="W549" s="10">
        <f t="shared" ca="1" si="139"/>
        <v>2.8777371452977931</v>
      </c>
      <c r="X549" s="10">
        <f t="shared" ca="1" si="140"/>
        <v>3.5758966184425702</v>
      </c>
      <c r="Y549" s="10">
        <f t="shared" ca="1" si="141"/>
        <v>17.57334568182285</v>
      </c>
      <c r="Z549" s="10">
        <f t="shared" ca="1" si="142"/>
        <v>-42.410822100554149</v>
      </c>
      <c r="AA549" s="10">
        <f t="shared" ca="1" si="143"/>
        <v>3.8485029846075847</v>
      </c>
    </row>
    <row r="550" spans="1:27">
      <c r="A550" s="6">
        <f ca="1">LN((RAND()^(-Results!$E$4))-1)</f>
        <v>1.7525618490122508E-2</v>
      </c>
      <c r="B550" s="6">
        <f ca="1">LN((RAND()^(-Results!$E$4))-1)</f>
        <v>7.4707473157104368E-2</v>
      </c>
      <c r="C550" s="6">
        <f ca="1">LN((RAND()^(-Results!$E$4))-1)</f>
        <v>-2.8772852988658766</v>
      </c>
      <c r="D550" s="6">
        <f ca="1">LN((RAND()^(-Results!$E$4))-1)</f>
        <v>-0.75197493881790101</v>
      </c>
      <c r="E550" s="6">
        <f ca="1">LN((RAND()^(-Results!$E$4))-1)</f>
        <v>0.85080433610186179</v>
      </c>
      <c r="F550" s="6">
        <f ca="1">LN((RAND()^(-Results!$E$4))-1)</f>
        <v>-0.87990100323726173</v>
      </c>
      <c r="G550" s="6">
        <f ca="1">LN((RAND()^(-Results!$E$4))-1)</f>
        <v>1.466991121518195</v>
      </c>
      <c r="H550" s="6">
        <f t="shared" ca="1" si="138"/>
        <v>1.3300227538484035</v>
      </c>
      <c r="I550" s="10">
        <f ca="1">SUMPRODUCT(J550:O550,Results!B$12:G$12)+Results!$E$5*H550</f>
        <v>-4.2633567278033953</v>
      </c>
      <c r="J550" s="10">
        <f ca="1">SUMPRODUCT($A550:$F550,Results!$B$15:$G$15)</f>
        <v>-7.9161848922594462</v>
      </c>
      <c r="K550" s="10">
        <f ca="1">SUMPRODUCT($A550:$F550,Results!$B$16:$G$16)</f>
        <v>-1.1935279656033182</v>
      </c>
      <c r="L550" s="10">
        <f ca="1">SUMPRODUCT($A550:$F550,Results!$B$17:$G$17)</f>
        <v>-4.3239257826882991</v>
      </c>
      <c r="M550" s="10">
        <f ca="1">SUMPRODUCT($A550:$F550,Results!$B$18:$G$18)</f>
        <v>3.3059884638285135</v>
      </c>
      <c r="N550" s="10">
        <f ca="1">SUMPRODUCT($A550:$F550,Results!$B$19:$G$19)</f>
        <v>-3.7186031467575802</v>
      </c>
      <c r="O550" s="10">
        <f ca="1">SUMPRODUCT($A550:$F550,Results!$B$20:$G$20)</f>
        <v>1.6375035034981644</v>
      </c>
      <c r="P550" s="10" cm="1">
        <f t="array" aca="1" ref="P550" ca="1">SUMPRODUCT(J550:O550,TRANSPOSE(BL$20:BL$25))+$AD$20-$BL$27</f>
        <v>-9.046074079441965</v>
      </c>
      <c r="Q550" s="10" cm="1">
        <f t="array" aca="1" ref="Q550" ca="1">SUMPRODUCT(J550:O550,TRANSPOSE(ES$20:ES$25))+$AD$20-$ES$27</f>
        <v>-9.5450707216507436</v>
      </c>
      <c r="R550" s="10">
        <f ca="1">I550-Results!$E$5*H550</f>
        <v>-9.5834477431970093</v>
      </c>
      <c r="S550" s="10" cm="1">
        <f t="array" aca="1" ref="S550" ca="1">SUMPRODUCT(J550:O550,TRANSPOSE(AR$28:AR$33))+$AD$20-$AC$26</f>
        <v>-3.0191050984058365</v>
      </c>
      <c r="T550" s="10">
        <f ca="1">SUMPRODUCT(J550:O550,Results!K$9:P$9)</f>
        <v>-9.0833361947852573</v>
      </c>
      <c r="U550" s="10">
        <f ca="1">SUMPRODUCT(J550:O550,Results!K$9:P$9)+$AD$20-$AC$31</f>
        <v>-9.0982117532963933</v>
      </c>
      <c r="V550" s="10">
        <f t="shared" ca="1" si="137"/>
        <v>4.7827173516385697</v>
      </c>
      <c r="W550" s="10">
        <f t="shared" ca="1" si="139"/>
        <v>5.2817139938473483</v>
      </c>
      <c r="X550" s="10">
        <f t="shared" ca="1" si="140"/>
        <v>5.3200910153936141</v>
      </c>
      <c r="Y550" s="10">
        <f t="shared" ca="1" si="141"/>
        <v>-1.2442516293975587</v>
      </c>
      <c r="Z550" s="10">
        <f t="shared" ca="1" si="142"/>
        <v>-3.9866859660997038</v>
      </c>
      <c r="AA550" s="10">
        <f t="shared" ca="1" si="143"/>
        <v>4.8348550254929981</v>
      </c>
    </row>
    <row r="551" spans="1:27">
      <c r="A551" s="6">
        <f ca="1">LN((RAND()^(-Results!$E$4))-1)</f>
        <v>1.6174571259482444</v>
      </c>
      <c r="B551" s="6">
        <f ca="1">LN((RAND()^(-Results!$E$4))-1)</f>
        <v>2.1159852605864886</v>
      </c>
      <c r="C551" s="6">
        <f ca="1">LN((RAND()^(-Results!$E$4))-1)</f>
        <v>-0.20704486555574095</v>
      </c>
      <c r="D551" s="6">
        <f ca="1">LN((RAND()^(-Results!$E$4))-1)</f>
        <v>0.56422220994368988</v>
      </c>
      <c r="E551" s="6">
        <f ca="1">LN((RAND()^(-Results!$E$4))-1)</f>
        <v>-1.9632016561467007</v>
      </c>
      <c r="F551" s="6">
        <f ca="1">LN((RAND()^(-Results!$E$4))-1)</f>
        <v>-2.2820744798109964</v>
      </c>
      <c r="G551" s="6">
        <f ca="1">LN((RAND()^(-Results!$E$4))-1)</f>
        <v>-0.42162397418551129</v>
      </c>
      <c r="H551" s="6">
        <f t="shared" ca="1" si="138"/>
        <v>-0.55859234185530271</v>
      </c>
      <c r="I551" s="10">
        <f ca="1">SUMPRODUCT(J551:O551,Results!B$12:G$12)+Results!$E$5*H551</f>
        <v>-9.3838565346652558</v>
      </c>
      <c r="J551" s="10">
        <f ca="1">SUMPRODUCT($A551:$F551,Results!$B$15:$G$15)</f>
        <v>9.9492124549211738</v>
      </c>
      <c r="K551" s="10">
        <f ca="1">SUMPRODUCT($A551:$F551,Results!$B$16:$G$16)</f>
        <v>0.36300282067649103</v>
      </c>
      <c r="L551" s="10">
        <f ca="1">SUMPRODUCT($A551:$F551,Results!$B$17:$G$17)</f>
        <v>-2.3259213619002592</v>
      </c>
      <c r="M551" s="10">
        <f ca="1">SUMPRODUCT($A551:$F551,Results!$B$18:$G$18)</f>
        <v>-8.9182821521390245</v>
      </c>
      <c r="N551" s="10">
        <f ca="1">SUMPRODUCT($A551:$F551,Results!$B$19:$G$19)</f>
        <v>13.022056531747305</v>
      </c>
      <c r="O551" s="10">
        <f ca="1">SUMPRODUCT($A551:$F551,Results!$B$20:$G$20)</f>
        <v>4.2413091132664595</v>
      </c>
      <c r="P551" s="10" cm="1">
        <f t="array" aca="1" ref="P551" ca="1">SUMPRODUCT(J551:O551,TRANSPOSE(BL$20:BL$25))+$AD$20-$BL$27</f>
        <v>-6.0594997098359746</v>
      </c>
      <c r="Q551" s="10" cm="1">
        <f t="array" aca="1" ref="Q551" ca="1">SUMPRODUCT(J551:O551,TRANSPOSE(ES$20:ES$25))+$AD$20-$ES$27</f>
        <v>-7.3718868277472946</v>
      </c>
      <c r="R551" s="10">
        <f ca="1">I551-Results!$E$5*H551</f>
        <v>-7.149487167244045</v>
      </c>
      <c r="S551" s="10" cm="1">
        <f t="array" aca="1" ref="S551" ca="1">SUMPRODUCT(J551:O551,TRANSPOSE(AR$28:AR$33))+$AD$20-$AC$26</f>
        <v>-19.882152916638333</v>
      </c>
      <c r="T551" s="10">
        <f ca="1">SUMPRODUCT(J551:O551,Results!K$9:P$9)</f>
        <v>-7.6580287485964735</v>
      </c>
      <c r="U551" s="10">
        <f ca="1">SUMPRODUCT(J551:O551,Results!K$9:P$9)+$AD$20-$AC$31</f>
        <v>-7.6729043071076086</v>
      </c>
      <c r="V551" s="10">
        <f t="shared" ca="1" si="137"/>
        <v>-3.3243568248292812</v>
      </c>
      <c r="W551" s="10">
        <f t="shared" ca="1" si="139"/>
        <v>-2.0119697069179612</v>
      </c>
      <c r="X551" s="10">
        <f t="shared" ca="1" si="140"/>
        <v>-2.2343693674212108</v>
      </c>
      <c r="Y551" s="10">
        <f t="shared" ca="1" si="141"/>
        <v>10.498296381973077</v>
      </c>
      <c r="Z551" s="10">
        <f t="shared" ca="1" si="142"/>
        <v>-9.1071857729615644</v>
      </c>
      <c r="AA551" s="10">
        <f t="shared" ca="1" si="143"/>
        <v>-1.7109522275576472</v>
      </c>
    </row>
    <row r="552" spans="1:27">
      <c r="A552" s="6">
        <f ca="1">LN((RAND()^(-Results!$E$4))-1)</f>
        <v>0.37080533018133721</v>
      </c>
      <c r="B552" s="6">
        <f ca="1">LN((RAND()^(-Results!$E$4))-1)</f>
        <v>-9.9483913114564226E-2</v>
      </c>
      <c r="C552" s="6">
        <f ca="1">LN((RAND()^(-Results!$E$4))-1)</f>
        <v>3.0586650430457261</v>
      </c>
      <c r="D552" s="6">
        <f ca="1">LN((RAND()^(-Results!$E$4))-1)</f>
        <v>4.5801963309800806</v>
      </c>
      <c r="E552" s="6">
        <f ca="1">LN((RAND()^(-Results!$E$4))-1)</f>
        <v>-1.2487151134282048</v>
      </c>
      <c r="F552" s="6">
        <f ca="1">LN((RAND()^(-Results!$E$4))-1)</f>
        <v>1.8812701315657279</v>
      </c>
      <c r="G552" s="6">
        <f ca="1">LN((RAND()^(-Results!$E$4))-1)</f>
        <v>-1.4044763998837817</v>
      </c>
      <c r="H552" s="6">
        <f t="shared" ca="1" si="138"/>
        <v>-1.5414447675535732</v>
      </c>
      <c r="I552" s="10">
        <f ca="1">SUMPRODUCT(J552:O552,Results!B$12:G$12)+Results!$E$5*H552</f>
        <v>-55.475430503421201</v>
      </c>
      <c r="J552" s="10">
        <f ca="1">SUMPRODUCT($A552:$F552,Results!$B$15:$G$15)</f>
        <v>17.152987649112919</v>
      </c>
      <c r="K552" s="10">
        <f ca="1">SUMPRODUCT($A552:$F552,Results!$B$16:$G$16)</f>
        <v>6.7329504095996313</v>
      </c>
      <c r="L552" s="10">
        <f ca="1">SUMPRODUCT($A552:$F552,Results!$B$17:$G$17)</f>
        <v>-7.4632368938407536</v>
      </c>
      <c r="M552" s="10">
        <f ca="1">SUMPRODUCT($A552:$F552,Results!$B$18:$G$18)</f>
        <v>-11.672667314565398</v>
      </c>
      <c r="N552" s="10">
        <f ca="1">SUMPRODUCT($A552:$F552,Results!$B$19:$G$19)</f>
        <v>3.3525655700726071</v>
      </c>
      <c r="O552" s="10">
        <f ca="1">SUMPRODUCT($A552:$F552,Results!$B$20:$G$20)</f>
        <v>5.3642444839753294</v>
      </c>
      <c r="P552" s="10" cm="1">
        <f t="array" aca="1" ref="P552" ca="1">SUMPRODUCT(J552:O552,TRANSPOSE(BL$20:BL$25))+$AD$20-$BL$27</f>
        <v>-49.053590772396859</v>
      </c>
      <c r="Q552" s="10" cm="1">
        <f t="array" aca="1" ref="Q552" ca="1">SUMPRODUCT(J552:O552,TRANSPOSE(ES$20:ES$25))+$AD$20-$ES$27</f>
        <v>-48.29482341571758</v>
      </c>
      <c r="R552" s="10">
        <f ca="1">I552-Results!$E$5*H552</f>
        <v>-49.309651433206909</v>
      </c>
      <c r="S552" s="10" cm="1">
        <f t="array" aca="1" ref="S552" ca="1">SUMPRODUCT(J552:O552,TRANSPOSE(AR$28:AR$33))+$AD$20-$AC$26</f>
        <v>-61.853505323690506</v>
      </c>
      <c r="T552" s="10">
        <f ca="1">SUMPRODUCT(J552:O552,Results!K$9:P$9)</f>
        <v>-49.294252981604757</v>
      </c>
      <c r="U552" s="10">
        <f ca="1">SUMPRODUCT(J552:O552,Results!K$9:P$9)+$AD$20-$AC$31</f>
        <v>-49.309128540115893</v>
      </c>
      <c r="V552" s="10">
        <f t="shared" ca="1" si="137"/>
        <v>-6.4218397310243418</v>
      </c>
      <c r="W552" s="10">
        <f t="shared" ca="1" si="139"/>
        <v>-7.1806070877036206</v>
      </c>
      <c r="X552" s="10">
        <f t="shared" ca="1" si="140"/>
        <v>-6.1657790702142918</v>
      </c>
      <c r="Y552" s="10">
        <f t="shared" ca="1" si="141"/>
        <v>6.3780748202693047</v>
      </c>
      <c r="Z552" s="10">
        <f t="shared" ca="1" si="142"/>
        <v>-55.19875974171751</v>
      </c>
      <c r="AA552" s="10">
        <f t="shared" ca="1" si="143"/>
        <v>-6.1663019633053082</v>
      </c>
    </row>
    <row r="553" spans="1:27">
      <c r="A553" s="6">
        <f ca="1">LN((RAND()^(-Results!$E$4))-1)</f>
        <v>0.23388186142470979</v>
      </c>
      <c r="B553" s="6">
        <f ca="1">LN((RAND()^(-Results!$E$4))-1)</f>
        <v>1.0214108349337263</v>
      </c>
      <c r="C553" s="6">
        <f ca="1">LN((RAND()^(-Results!$E$4))-1)</f>
        <v>-1.1553092415796387</v>
      </c>
      <c r="D553" s="6">
        <f ca="1">LN((RAND()^(-Results!$E$4))-1)</f>
        <v>-9.5717635768148153</v>
      </c>
      <c r="E553" s="6">
        <f ca="1">LN((RAND()^(-Results!$E$4))-1)</f>
        <v>-0.87325886931589747</v>
      </c>
      <c r="F553" s="6">
        <f ca="1">LN((RAND()^(-Results!$E$4))-1)</f>
        <v>-1.5932387680824527</v>
      </c>
      <c r="G553" s="6">
        <f ca="1">LN((RAND()^(-Results!$E$4))-1)</f>
        <v>-1.0137453180072193</v>
      </c>
      <c r="H553" s="6">
        <f t="shared" ca="1" si="138"/>
        <v>-1.1507136856770108</v>
      </c>
      <c r="I553" s="10">
        <f ca="1">SUMPRODUCT(J553:O553,Results!B$12:G$12)+Results!$E$5*H553</f>
        <v>151.65098567185822</v>
      </c>
      <c r="J553" s="10">
        <f ca="1">SUMPRODUCT($A553:$F553,Results!$B$15:$G$15)</f>
        <v>-19.13146068013036</v>
      </c>
      <c r="K553" s="10">
        <f ca="1">SUMPRODUCT($A553:$F553,Results!$B$16:$G$16)</f>
        <v>-10.796867882085387</v>
      </c>
      <c r="L553" s="10">
        <f ca="1">SUMPRODUCT($A553:$F553,Results!$B$17:$G$17)</f>
        <v>28.975624720535059</v>
      </c>
      <c r="M553" s="10">
        <f ca="1">SUMPRODUCT($A553:$F553,Results!$B$18:$G$18)</f>
        <v>13.906447535157653</v>
      </c>
      <c r="N553" s="10">
        <f ca="1">SUMPRODUCT($A553:$F553,Results!$B$19:$G$19)</f>
        <v>11.714870455096257</v>
      </c>
      <c r="O553" s="10">
        <f ca="1">SUMPRODUCT($A553:$F553,Results!$B$20:$G$20)</f>
        <v>-14.870451772746213</v>
      </c>
      <c r="P553" s="10" cm="1">
        <f t="array" aca="1" ref="P553" ca="1">SUMPRODUCT(J553:O553,TRANSPOSE(BL$20:BL$25))+$AD$20-$BL$27</f>
        <v>152.82564402679262</v>
      </c>
      <c r="Q553" s="10" cm="1">
        <f t="array" aca="1" ref="Q553" ca="1">SUMPRODUCT(J553:O553,TRANSPOSE(ES$20:ES$25))+$AD$20-$ES$27</f>
        <v>152.58337485505612</v>
      </c>
      <c r="R553" s="10">
        <f ca="1">I553-Results!$E$5*H553</f>
        <v>156.25384041456627</v>
      </c>
      <c r="S553" s="10" cm="1">
        <f t="array" aca="1" ref="S553" ca="1">SUMPRODUCT(J553:O553,TRANSPOSE(AR$28:AR$33))+$AD$20-$AC$26</f>
        <v>153.23506105600515</v>
      </c>
      <c r="T553" s="10">
        <f ca="1">SUMPRODUCT(J553:O553,Results!K$9:P$9)</f>
        <v>154.85457266309359</v>
      </c>
      <c r="U553" s="10">
        <f ca="1">SUMPRODUCT(J553:O553,Results!K$9:P$9)+$AD$20-$AC$31</f>
        <v>154.83969710458246</v>
      </c>
      <c r="V553" s="10">
        <f t="shared" ca="1" si="137"/>
        <v>-1.1746583549343939</v>
      </c>
      <c r="W553" s="10">
        <f t="shared" ca="1" si="139"/>
        <v>-0.93238918319789832</v>
      </c>
      <c r="X553" s="10">
        <f t="shared" ca="1" si="140"/>
        <v>-4.6028547427080468</v>
      </c>
      <c r="Y553" s="10">
        <f t="shared" ca="1" si="141"/>
        <v>-1.5840753841469279</v>
      </c>
      <c r="Z553" s="10">
        <f t="shared" ca="1" si="142"/>
        <v>151.92765643356191</v>
      </c>
      <c r="AA553" s="10">
        <f t="shared" ca="1" si="143"/>
        <v>-3.188711432724233</v>
      </c>
    </row>
    <row r="554" spans="1:27">
      <c r="A554" s="6">
        <f ca="1">LN((RAND()^(-Results!$E$4))-1)</f>
        <v>-2.3926086485483582</v>
      </c>
      <c r="B554" s="6">
        <f ca="1">LN((RAND()^(-Results!$E$4))-1)</f>
        <v>-0.11049841554712177</v>
      </c>
      <c r="C554" s="6">
        <f ca="1">LN((RAND()^(-Results!$E$4))-1)</f>
        <v>1.9151433477221989</v>
      </c>
      <c r="D554" s="6">
        <f ca="1">LN((RAND()^(-Results!$E$4))-1)</f>
        <v>1.3041964153847501</v>
      </c>
      <c r="E554" s="6">
        <f ca="1">LN((RAND()^(-Results!$E$4))-1)</f>
        <v>2.0643322975687819</v>
      </c>
      <c r="F554" s="6">
        <f ca="1">LN((RAND()^(-Results!$E$4))-1)</f>
        <v>2.6022112169046681</v>
      </c>
      <c r="G554" s="6">
        <f ca="1">LN((RAND()^(-Results!$E$4))-1)</f>
        <v>1.4354060555991048</v>
      </c>
      <c r="H554" s="6">
        <f t="shared" ca="1" si="138"/>
        <v>1.2984376879293134</v>
      </c>
      <c r="I554" s="10">
        <f ca="1">SUMPRODUCT(J554:O554,Results!B$12:G$12)+Results!$E$5*H554</f>
        <v>-5.8039493712256718</v>
      </c>
      <c r="J554" s="10">
        <f ca="1">SUMPRODUCT($A554:$F554,Results!$B$15:$G$15)</f>
        <v>-3.6533694582500447</v>
      </c>
      <c r="K554" s="10">
        <f ca="1">SUMPRODUCT($A554:$F554,Results!$B$16:$G$16)</f>
        <v>5.0612973012366824</v>
      </c>
      <c r="L554" s="10">
        <f ca="1">SUMPRODUCT($A554:$F554,Results!$B$17:$G$17)</f>
        <v>2.068778045823799</v>
      </c>
      <c r="M554" s="10">
        <f ca="1">SUMPRODUCT($A554:$F554,Results!$B$18:$G$18)</f>
        <v>5.647276466379064</v>
      </c>
      <c r="N554" s="10">
        <f ca="1">SUMPRODUCT($A554:$F554,Results!$B$19:$G$19)</f>
        <v>-14.531135430693624</v>
      </c>
      <c r="O554" s="10">
        <f ca="1">SUMPRODUCT($A554:$F554,Results!$B$20:$G$20)</f>
        <v>-0.24248070251389342</v>
      </c>
      <c r="P554" s="10" cm="1">
        <f t="array" aca="1" ref="P554" ca="1">SUMPRODUCT(J554:O554,TRANSPOSE(BL$20:BL$25))+$AD$20-$BL$27</f>
        <v>-10.760402164774749</v>
      </c>
      <c r="Q554" s="10" cm="1">
        <f t="array" aca="1" ref="Q554" ca="1">SUMPRODUCT(J554:O554,TRANSPOSE(ES$20:ES$25))+$AD$20-$ES$27</f>
        <v>-10.034423371934075</v>
      </c>
      <c r="R554" s="10">
        <f ca="1">I554-Results!$E$5*H554</f>
        <v>-10.997700122942925</v>
      </c>
      <c r="S554" s="10" cm="1">
        <f t="array" aca="1" ref="S554" ca="1">SUMPRODUCT(J554:O554,TRANSPOSE(AR$28:AR$33))+$AD$20-$AC$26</f>
        <v>-9.3217847311726203</v>
      </c>
      <c r="T554" s="10">
        <f ca="1">SUMPRODUCT(J554:O554,Results!K$9:P$9)</f>
        <v>-10.706936352229986</v>
      </c>
      <c r="U554" s="10">
        <f ca="1">SUMPRODUCT(J554:O554,Results!K$9:P$9)+$AD$20-$AC$31</f>
        <v>-10.721811910741122</v>
      </c>
      <c r="V554" s="10">
        <f t="shared" ca="1" si="137"/>
        <v>4.9564527935490776</v>
      </c>
      <c r="W554" s="10">
        <f t="shared" ca="1" si="139"/>
        <v>4.2304740007084032</v>
      </c>
      <c r="X554" s="10">
        <f t="shared" ca="1" si="140"/>
        <v>5.1937507517172534</v>
      </c>
      <c r="Y554" s="10">
        <f t="shared" ca="1" si="141"/>
        <v>3.5178353599469485</v>
      </c>
      <c r="Z554" s="10">
        <f t="shared" ca="1" si="142"/>
        <v>-5.5272786095219804</v>
      </c>
      <c r="AA554" s="10">
        <f t="shared" ca="1" si="143"/>
        <v>4.9178625395154505</v>
      </c>
    </row>
    <row r="555" spans="1:27">
      <c r="A555" s="6">
        <f ca="1">LN((RAND()^(-Results!$E$4))-1)</f>
        <v>-1.0621913697220073</v>
      </c>
      <c r="B555" s="6">
        <f ca="1">LN((RAND()^(-Results!$E$4))-1)</f>
        <v>-2.0421750401719647</v>
      </c>
      <c r="C555" s="6">
        <f ca="1">LN((RAND()^(-Results!$E$4))-1)</f>
        <v>-1.092382002825289E-2</v>
      </c>
      <c r="D555" s="6">
        <f ca="1">LN((RAND()^(-Results!$E$4))-1)</f>
        <v>1.972772257784994</v>
      </c>
      <c r="E555" s="6">
        <f ca="1">LN((RAND()^(-Results!$E$4))-1)</f>
        <v>1.3746434211621188</v>
      </c>
      <c r="F555" s="6">
        <f ca="1">LN((RAND()^(-Results!$E$4))-1)</f>
        <v>-0.16536713952202231</v>
      </c>
      <c r="G555" s="6">
        <f ca="1">LN((RAND()^(-Results!$E$4))-1)</f>
        <v>-1.1667095233278997</v>
      </c>
      <c r="H555" s="6">
        <f t="shared" ca="1" si="138"/>
        <v>-1.3036778909976912</v>
      </c>
      <c r="I555" s="10">
        <f ca="1">SUMPRODUCT(J555:O555,Results!B$12:G$12)+Results!$E$5*H555</f>
        <v>-41.389060806583345</v>
      </c>
      <c r="J555" s="10">
        <f ca="1">SUMPRODUCT($A555:$F555,Results!$B$15:$G$15)</f>
        <v>-2.0065612124339278</v>
      </c>
      <c r="K555" s="10">
        <f ca="1">SUMPRODUCT($A555:$F555,Results!$B$16:$G$16)</f>
        <v>-1.6753562766784686</v>
      </c>
      <c r="L555" s="10">
        <f ca="1">SUMPRODUCT($A555:$F555,Results!$B$17:$G$17)</f>
        <v>-6.8722228967733336</v>
      </c>
      <c r="M555" s="10">
        <f ca="1">SUMPRODUCT($A555:$F555,Results!$B$18:$G$18)</f>
        <v>2.8082561922676468</v>
      </c>
      <c r="N555" s="10">
        <f ca="1">SUMPRODUCT($A555:$F555,Results!$B$19:$G$19)</f>
        <v>-9.930036175565462</v>
      </c>
      <c r="O555" s="10">
        <f ca="1">SUMPRODUCT($A555:$F555,Results!$B$20:$G$20)</f>
        <v>0.11521643441373632</v>
      </c>
      <c r="P555" s="10" cm="1">
        <f t="array" aca="1" ref="P555" ca="1">SUMPRODUCT(J555:O555,TRANSPOSE(BL$20:BL$25))+$AD$20-$BL$27</f>
        <v>-35.046747460626037</v>
      </c>
      <c r="Q555" s="10" cm="1">
        <f t="array" aca="1" ref="Q555" ca="1">SUMPRODUCT(J555:O555,TRANSPOSE(ES$20:ES$25))+$AD$20-$ES$27</f>
        <v>-34.890296033547109</v>
      </c>
      <c r="R555" s="10">
        <f ca="1">I555-Results!$E$5*H555</f>
        <v>-36.174349242592584</v>
      </c>
      <c r="S555" s="10" cm="1">
        <f t="array" aca="1" ref="S555" ca="1">SUMPRODUCT(J555:O555,TRANSPOSE(AR$28:AR$33))+$AD$20-$AC$26</f>
        <v>-17.159924048205873</v>
      </c>
      <c r="T555" s="10">
        <f ca="1">SUMPRODUCT(J555:O555,Results!K$9:P$9)</f>
        <v>-35.524079474414535</v>
      </c>
      <c r="U555" s="10">
        <f ca="1">SUMPRODUCT(J555:O555,Results!K$9:P$9)+$AD$20-$AC$31</f>
        <v>-35.538955032925671</v>
      </c>
      <c r="V555" s="10">
        <f t="shared" ca="1" si="137"/>
        <v>-6.342313345957308</v>
      </c>
      <c r="W555" s="10">
        <f t="shared" ca="1" si="139"/>
        <v>-6.4987647730362355</v>
      </c>
      <c r="X555" s="10">
        <f t="shared" ca="1" si="140"/>
        <v>-5.2147115639907611</v>
      </c>
      <c r="Y555" s="10">
        <f t="shared" ca="1" si="141"/>
        <v>-24.229136758377471</v>
      </c>
      <c r="Z555" s="10">
        <f t="shared" ca="1" si="142"/>
        <v>-41.112390044879653</v>
      </c>
      <c r="AA555" s="10">
        <f t="shared" ca="1" si="143"/>
        <v>-5.850105773657674</v>
      </c>
    </row>
    <row r="556" spans="1:27">
      <c r="A556" s="6">
        <f ca="1">LN((RAND()^(-Results!$E$4))-1)</f>
        <v>-0.22076369442273819</v>
      </c>
      <c r="B556" s="6">
        <f ca="1">LN((RAND()^(-Results!$E$4))-1)</f>
        <v>-1.9961560355607257</v>
      </c>
      <c r="C556" s="6">
        <f ca="1">LN((RAND()^(-Results!$E$4))-1)</f>
        <v>-0.69789436649012615</v>
      </c>
      <c r="D556" s="6">
        <f ca="1">LN((RAND()^(-Results!$E$4))-1)</f>
        <v>0.49712518105576819</v>
      </c>
      <c r="E556" s="6">
        <f ca="1">LN((RAND()^(-Results!$E$4))-1)</f>
        <v>-0.39283569498742382</v>
      </c>
      <c r="F556" s="6">
        <f ca="1">LN((RAND()^(-Results!$E$4))-1)</f>
        <v>0.80511025476636511</v>
      </c>
      <c r="G556" s="6">
        <f ca="1">LN((RAND()^(-Results!$E$4))-1)</f>
        <v>0.16494164306474082</v>
      </c>
      <c r="H556" s="6">
        <f t="shared" ca="1" si="138"/>
        <v>2.7973275394949398E-2</v>
      </c>
      <c r="I556" s="10">
        <f ca="1">SUMPRODUCT(J556:O556,Results!B$12:G$12)+Results!$E$5*H556</f>
        <v>0.43008540988938015</v>
      </c>
      <c r="J556" s="10">
        <f ca="1">SUMPRODUCT($A556:$F556,Results!$B$15:$G$15)</f>
        <v>-3.0487420029408949</v>
      </c>
      <c r="K556" s="10">
        <f ca="1">SUMPRODUCT($A556:$F556,Results!$B$16:$G$16)</f>
        <v>-1.7562434327355307</v>
      </c>
      <c r="L556" s="10">
        <f ca="1">SUMPRODUCT($A556:$F556,Results!$B$17:$G$17)</f>
        <v>-2.4158588394919724</v>
      </c>
      <c r="M556" s="10">
        <f ca="1">SUMPRODUCT($A556:$F556,Results!$B$18:$G$18)</f>
        <v>-0.225160113310618</v>
      </c>
      <c r="N556" s="10">
        <f ca="1">SUMPRODUCT($A556:$F556,Results!$B$19:$G$19)</f>
        <v>0.64437983158027445</v>
      </c>
      <c r="O556" s="10">
        <f ca="1">SUMPRODUCT($A556:$F556,Results!$B$20:$G$20)</f>
        <v>-1.4339080552968224</v>
      </c>
      <c r="P556" s="10" cm="1">
        <f t="array" aca="1" ref="P556" ca="1">SUMPRODUCT(J556:O556,TRANSPOSE(BL$20:BL$25))+$AD$20-$BL$27</f>
        <v>-0.38966128487228691</v>
      </c>
      <c r="Q556" s="10" cm="1">
        <f t="array" aca="1" ref="Q556" ca="1">SUMPRODUCT(J556:O556,TRANSPOSE(ES$20:ES$25))+$AD$20-$ES$27</f>
        <v>0.45258270972239178</v>
      </c>
      <c r="R556" s="10">
        <f ca="1">I556-Results!$E$5*H556</f>
        <v>0.31819230830958256</v>
      </c>
      <c r="S556" s="10" cm="1">
        <f t="array" aca="1" ref="S556" ca="1">SUMPRODUCT(J556:O556,TRANSPOSE(AR$28:AR$33))+$AD$20-$AC$26</f>
        <v>5.8496255811279907</v>
      </c>
      <c r="T556" s="10">
        <f ca="1">SUMPRODUCT(J556:O556,Results!K$9:P$9)</f>
        <v>0.77459531749714783</v>
      </c>
      <c r="U556" s="10">
        <f ca="1">SUMPRODUCT(J556:O556,Results!K$9:P$9)+$AD$20-$AC$31</f>
        <v>0.75971975898601229</v>
      </c>
      <c r="V556" s="10">
        <f t="shared" ref="V556:V619" ca="1" si="144">I556-P556</f>
        <v>0.81974669476166706</v>
      </c>
      <c r="W556" s="10">
        <f t="shared" ca="1" si="139"/>
        <v>-2.249729983301163E-2</v>
      </c>
      <c r="X556" s="10">
        <f t="shared" ca="1" si="140"/>
        <v>0.11189310157979759</v>
      </c>
      <c r="Y556" s="10">
        <f t="shared" ca="1" si="141"/>
        <v>-5.4195401712386104</v>
      </c>
      <c r="Z556" s="10">
        <f t="shared" ca="1" si="142"/>
        <v>0.70675617159307169</v>
      </c>
      <c r="AA556" s="10">
        <f t="shared" ca="1" si="143"/>
        <v>-0.32963434909663214</v>
      </c>
    </row>
    <row r="557" spans="1:27">
      <c r="A557" s="6">
        <f ca="1">LN((RAND()^(-Results!$E$4))-1)</f>
        <v>0.77724410234429997</v>
      </c>
      <c r="B557" s="6">
        <f ca="1">LN((RAND()^(-Results!$E$4))-1)</f>
        <v>-1.1927281344149432</v>
      </c>
      <c r="C557" s="6">
        <f ca="1">LN((RAND()^(-Results!$E$4))-1)</f>
        <v>-1.8728806335138619</v>
      </c>
      <c r="D557" s="6">
        <f ca="1">LN((RAND()^(-Results!$E$4))-1)</f>
        <v>-0.66664003921766068</v>
      </c>
      <c r="E557" s="6">
        <f ca="1">LN((RAND()^(-Results!$E$4))-1)</f>
        <v>-0.13415669472909311</v>
      </c>
      <c r="F557" s="6">
        <f ca="1">LN((RAND()^(-Results!$E$4))-1)</f>
        <v>-3.3289272571641617</v>
      </c>
      <c r="G557" s="6">
        <f ca="1">LN((RAND()^(-Results!$E$4))-1)</f>
        <v>2.012898303318543</v>
      </c>
      <c r="H557" s="6">
        <f t="shared" ca="1" si="138"/>
        <v>1.8759299356487515</v>
      </c>
      <c r="I557" s="10">
        <f ca="1">SUMPRODUCT(J557:O557,Results!B$12:G$12)+Results!$E$5*H557</f>
        <v>1.7244686788311849</v>
      </c>
      <c r="J557" s="10">
        <f ca="1">SUMPRODUCT($A557:$F557,Results!$B$15:$G$15)</f>
        <v>-2.316214237866995</v>
      </c>
      <c r="K557" s="10">
        <f ca="1">SUMPRODUCT($A557:$F557,Results!$B$16:$G$16)</f>
        <v>-7.7440017337112117</v>
      </c>
      <c r="L557" s="10">
        <f ca="1">SUMPRODUCT($A557:$F557,Results!$B$17:$G$17)</f>
        <v>-4.0425569391761833</v>
      </c>
      <c r="M557" s="10">
        <f ca="1">SUMPRODUCT($A557:$F557,Results!$B$18:$G$18)</f>
        <v>1.2100342705052725</v>
      </c>
      <c r="N557" s="10">
        <f ca="1">SUMPRODUCT($A557:$F557,Results!$B$19:$G$19)</f>
        <v>2.5949639260824817</v>
      </c>
      <c r="O557" s="10">
        <f ca="1">SUMPRODUCT($A557:$F557,Results!$B$20:$G$20)</f>
        <v>-1.4063694090311851</v>
      </c>
      <c r="P557" s="10" cm="1">
        <f t="array" aca="1" ref="P557" ca="1">SUMPRODUCT(J557:O557,TRANSPOSE(BL$20:BL$25))+$AD$20-$BL$27</f>
        <v>-4.6961598950571402</v>
      </c>
      <c r="Q557" s="10" cm="1">
        <f t="array" aca="1" ref="Q557" ca="1">SUMPRODUCT(J557:O557,TRANSPOSE(ES$20:ES$25))+$AD$20-$ES$27</f>
        <v>-5.7110755595502178</v>
      </c>
      <c r="R557" s="10">
        <f ca="1">I557-Results!$E$5*H557</f>
        <v>-5.7792510637638213</v>
      </c>
      <c r="S557" s="10" cm="1">
        <f t="array" aca="1" ref="S557" ca="1">SUMPRODUCT(J557:O557,TRANSPOSE(AR$28:AR$33))+$AD$20-$AC$26</f>
        <v>12.940913840318903</v>
      </c>
      <c r="T557" s="10">
        <f ca="1">SUMPRODUCT(J557:O557,Results!K$9:P$9)</f>
        <v>-5.6516341491874362</v>
      </c>
      <c r="U557" s="10">
        <f ca="1">SUMPRODUCT(J557:O557,Results!K$9:P$9)+$AD$20-$AC$31</f>
        <v>-5.6665097076985713</v>
      </c>
      <c r="V557" s="10">
        <f t="shared" ca="1" si="144"/>
        <v>6.4206285738883251</v>
      </c>
      <c r="W557" s="10">
        <f t="shared" ca="1" si="139"/>
        <v>7.4355442383814028</v>
      </c>
      <c r="X557" s="10">
        <f t="shared" ca="1" si="140"/>
        <v>7.5037197425950062</v>
      </c>
      <c r="Y557" s="10">
        <f t="shared" ca="1" si="141"/>
        <v>-11.216445161487718</v>
      </c>
      <c r="Z557" s="10">
        <f t="shared" ca="1" si="142"/>
        <v>2.0011394405348764</v>
      </c>
      <c r="AA557" s="10">
        <f t="shared" ca="1" si="143"/>
        <v>7.3909783865297562</v>
      </c>
    </row>
    <row r="558" spans="1:27">
      <c r="A558" s="6">
        <f ca="1">LN((RAND()^(-Results!$E$4))-1)</f>
        <v>-1.6790937841499867</v>
      </c>
      <c r="B558" s="6">
        <f ca="1">LN((RAND()^(-Results!$E$4))-1)</f>
        <v>-3.3954247588769193</v>
      </c>
      <c r="C558" s="6">
        <f ca="1">LN((RAND()^(-Results!$E$4))-1)</f>
        <v>1.8629003743174726</v>
      </c>
      <c r="D558" s="6">
        <f ca="1">LN((RAND()^(-Results!$E$4))-1)</f>
        <v>3.271897676767483</v>
      </c>
      <c r="E558" s="6">
        <f ca="1">LN((RAND()^(-Results!$E$4))-1)</f>
        <v>-0.32307782685986042</v>
      </c>
      <c r="F558" s="6">
        <f ca="1">LN((RAND()^(-Results!$E$4))-1)</f>
        <v>-1.2447668050821679</v>
      </c>
      <c r="G558" s="6">
        <f ca="1">LN((RAND()^(-Results!$E$4))-1)</f>
        <v>1.2064496672785305</v>
      </c>
      <c r="H558" s="6">
        <f t="shared" ca="1" si="138"/>
        <v>1.0694812996087391</v>
      </c>
      <c r="I558" s="10">
        <f ca="1">SUMPRODUCT(J558:O558,Results!B$12:G$12)+Results!$E$5*H558</f>
        <v>-17.362629134121917</v>
      </c>
      <c r="J558" s="10">
        <f ca="1">SUMPRODUCT($A558:$F558,Results!$B$15:$G$15)</f>
        <v>2.9173920838676874</v>
      </c>
      <c r="K558" s="10">
        <f ca="1">SUMPRODUCT($A558:$F558,Results!$B$16:$G$16)</f>
        <v>-5.7845756016718397</v>
      </c>
      <c r="L558" s="10">
        <f ca="1">SUMPRODUCT($A558:$F558,Results!$B$17:$G$17)</f>
        <v>-4.3671133245895613</v>
      </c>
      <c r="M558" s="10">
        <f ca="1">SUMPRODUCT($A558:$F558,Results!$B$18:$G$18)</f>
        <v>-1.1545593339320914</v>
      </c>
      <c r="N558" s="10">
        <f ca="1">SUMPRODUCT($A558:$F558,Results!$B$19:$G$19)</f>
        <v>-1.8391095429830655</v>
      </c>
      <c r="O558" s="10">
        <f ca="1">SUMPRODUCT($A558:$F558,Results!$B$20:$G$20)</f>
        <v>-2.8118872096842442</v>
      </c>
      <c r="P558" s="10" cm="1">
        <f t="array" aca="1" ref="P558" ca="1">SUMPRODUCT(J558:O558,TRANSPOSE(BL$20:BL$25))+$AD$20-$BL$27</f>
        <v>-19.70484612804297</v>
      </c>
      <c r="Q558" s="10" cm="1">
        <f t="array" aca="1" ref="Q558" ca="1">SUMPRODUCT(J558:O558,TRANSPOSE(ES$20:ES$25))+$AD$20-$ES$27</f>
        <v>-19.661700058479177</v>
      </c>
      <c r="R558" s="10">
        <f ca="1">I558-Results!$E$5*H558</f>
        <v>-21.640554332556874</v>
      </c>
      <c r="S558" s="10" cm="1">
        <f t="array" aca="1" ref="S558" ca="1">SUMPRODUCT(J558:O558,TRANSPOSE(AR$28:AR$33))+$AD$20-$AC$26</f>
        <v>0.87250596962524962</v>
      </c>
      <c r="T558" s="10">
        <f ca="1">SUMPRODUCT(J558:O558,Results!K$9:P$9)</f>
        <v>-21.23820923967763</v>
      </c>
      <c r="U558" s="10">
        <f ca="1">SUMPRODUCT(J558:O558,Results!K$9:P$9)+$AD$20-$AC$31</f>
        <v>-21.253084798188766</v>
      </c>
      <c r="V558" s="10">
        <f t="shared" ca="1" si="144"/>
        <v>2.3422169939210526</v>
      </c>
      <c r="W558" s="10">
        <f t="shared" ca="1" si="139"/>
        <v>2.2990709243572596</v>
      </c>
      <c r="X558" s="10">
        <f t="shared" ca="1" si="140"/>
        <v>4.2779251984349571</v>
      </c>
      <c r="Y558" s="10">
        <f t="shared" ca="1" si="141"/>
        <v>-18.235135103747165</v>
      </c>
      <c r="Z558" s="10">
        <f t="shared" ca="1" si="142"/>
        <v>-17.085958372418226</v>
      </c>
      <c r="AA558" s="10">
        <f t="shared" ca="1" si="143"/>
        <v>3.8904556640668488</v>
      </c>
    </row>
    <row r="559" spans="1:27">
      <c r="A559" s="6">
        <f ca="1">LN((RAND()^(-Results!$E$4))-1)</f>
        <v>-0.62979985566549213</v>
      </c>
      <c r="B559" s="6">
        <f ca="1">LN((RAND()^(-Results!$E$4))-1)</f>
        <v>0.77485271902355846</v>
      </c>
      <c r="C559" s="6">
        <f ca="1">LN((RAND()^(-Results!$E$4))-1)</f>
        <v>-0.49061715656648347</v>
      </c>
      <c r="D559" s="6">
        <f ca="1">LN((RAND()^(-Results!$E$4))-1)</f>
        <v>1.1977980007319411</v>
      </c>
      <c r="E559" s="6">
        <f ca="1">LN((RAND()^(-Results!$E$4))-1)</f>
        <v>2.7001139460398185</v>
      </c>
      <c r="F559" s="6">
        <f ca="1">LN((RAND()^(-Results!$E$4))-1)</f>
        <v>0.77474648046570782</v>
      </c>
      <c r="G559" s="6">
        <f ca="1">LN((RAND()^(-Results!$E$4))-1)</f>
        <v>1.6595437512551439</v>
      </c>
      <c r="H559" s="6">
        <f t="shared" ca="1" si="138"/>
        <v>1.5225753835853524</v>
      </c>
      <c r="I559" s="10">
        <f ca="1">SUMPRODUCT(J559:O559,Results!B$12:G$12)+Results!$E$5*H559</f>
        <v>-42.927741401100327</v>
      </c>
      <c r="J559" s="10">
        <f ca="1">SUMPRODUCT($A559:$F559,Results!$B$15:$G$15)</f>
        <v>-1.9819064299491362</v>
      </c>
      <c r="K559" s="10">
        <f ca="1">SUMPRODUCT($A559:$F559,Results!$B$16:$G$16)</f>
        <v>4.8331038839516811</v>
      </c>
      <c r="L559" s="10">
        <f ca="1">SUMPRODUCT($A559:$F559,Results!$B$17:$G$17)</f>
        <v>-6.9093011264805453</v>
      </c>
      <c r="M559" s="10">
        <f ca="1">SUMPRODUCT($A559:$F559,Results!$B$18:$G$18)</f>
        <v>4.3280784649774615</v>
      </c>
      <c r="N559" s="10">
        <f ca="1">SUMPRODUCT($A559:$F559,Results!$B$19:$G$19)</f>
        <v>-15.822337497290809</v>
      </c>
      <c r="O559" s="10">
        <f ca="1">SUMPRODUCT($A559:$F559,Results!$B$20:$G$20)</f>
        <v>4.3929593557072426</v>
      </c>
      <c r="P559" s="10" cm="1">
        <f t="array" aca="1" ref="P559" ca="1">SUMPRODUCT(J559:O559,TRANSPOSE(BL$20:BL$25))+$AD$20-$BL$27</f>
        <v>-48.074134230629937</v>
      </c>
      <c r="Q559" s="10" cm="1">
        <f t="array" aca="1" ref="Q559" ca="1">SUMPRODUCT(J559:O559,TRANSPOSE(ES$20:ES$25))+$AD$20-$ES$27</f>
        <v>-48.266098609096616</v>
      </c>
      <c r="R559" s="10">
        <f ca="1">I559-Results!$E$5*H559</f>
        <v>-49.018042935441734</v>
      </c>
      <c r="S559" s="10" cm="1">
        <f t="array" aca="1" ref="S559" ca="1">SUMPRODUCT(J559:O559,TRANSPOSE(AR$28:AR$33))+$AD$20-$AC$26</f>
        <v>-42.464751982511075</v>
      </c>
      <c r="T559" s="10">
        <f ca="1">SUMPRODUCT(J559:O559,Results!K$9:P$9)</f>
        <v>-48.514299314621283</v>
      </c>
      <c r="U559" s="10">
        <f ca="1">SUMPRODUCT(J559:O559,Results!K$9:P$9)+$AD$20-$AC$31</f>
        <v>-48.529174873132419</v>
      </c>
      <c r="V559" s="10">
        <f t="shared" ca="1" si="144"/>
        <v>5.14639282952961</v>
      </c>
      <c r="W559" s="10">
        <f t="shared" ca="1" si="139"/>
        <v>5.3383572079962889</v>
      </c>
      <c r="X559" s="10">
        <f t="shared" ca="1" si="140"/>
        <v>6.0903015343414069</v>
      </c>
      <c r="Y559" s="10">
        <f t="shared" ca="1" si="141"/>
        <v>-0.46298941858925247</v>
      </c>
      <c r="Z559" s="10">
        <f t="shared" ca="1" si="142"/>
        <v>-42.651070639396636</v>
      </c>
      <c r="AA559" s="10">
        <f t="shared" ca="1" si="143"/>
        <v>5.6014334720320917</v>
      </c>
    </row>
    <row r="560" spans="1:27">
      <c r="A560" s="6">
        <f ca="1">LN((RAND()^(-Results!$E$4))-1)</f>
        <v>-0.10670637639655513</v>
      </c>
      <c r="B560" s="6">
        <f ca="1">LN((RAND()^(-Results!$E$4))-1)</f>
        <v>1.0588657547937859</v>
      </c>
      <c r="C560" s="6">
        <f ca="1">LN((RAND()^(-Results!$E$4))-1)</f>
        <v>-0.1677457080607633</v>
      </c>
      <c r="D560" s="6">
        <f ca="1">LN((RAND()^(-Results!$E$4))-1)</f>
        <v>0.46858371576255137</v>
      </c>
      <c r="E560" s="6">
        <f ca="1">LN((RAND()^(-Results!$E$4))-1)</f>
        <v>-5.1117817372599923</v>
      </c>
      <c r="F560" s="6">
        <f ca="1">LN((RAND()^(-Results!$E$4))-1)</f>
        <v>1.3679464605860905</v>
      </c>
      <c r="G560" s="6">
        <f ca="1">LN((RAND()^(-Results!$E$4))-1)</f>
        <v>-1.3647382586736576</v>
      </c>
      <c r="H560" s="6">
        <f t="shared" ca="1" si="138"/>
        <v>-1.5017066263434491</v>
      </c>
      <c r="I560" s="10">
        <f ca="1">SUMPRODUCT(J560:O560,Results!B$12:G$12)+Results!$E$5*H560</f>
        <v>56.355878026981927</v>
      </c>
      <c r="J560" s="10">
        <f ca="1">SUMPRODUCT($A560:$F560,Results!$B$15:$G$15)</f>
        <v>3.0922297511931891</v>
      </c>
      <c r="K560" s="10">
        <f ca="1">SUMPRODUCT($A560:$F560,Results!$B$16:$G$16)</f>
        <v>2.625668808981557</v>
      </c>
      <c r="L560" s="10">
        <f ca="1">SUMPRODUCT($A560:$F560,Results!$B$17:$G$17)</f>
        <v>7.136350898668546</v>
      </c>
      <c r="M560" s="10">
        <f ca="1">SUMPRODUCT($A560:$F560,Results!$B$18:$G$18)</f>
        <v>-13.406290748328091</v>
      </c>
      <c r="N560" s="10">
        <f ca="1">SUMPRODUCT($A560:$F560,Results!$B$19:$G$19)</f>
        <v>27.333817788363657</v>
      </c>
      <c r="O560" s="10">
        <f ca="1">SUMPRODUCT($A560:$F560,Results!$B$20:$G$20)</f>
        <v>0.87401673875147756</v>
      </c>
      <c r="P560" s="10" cm="1">
        <f t="array" aca="1" ref="P560" ca="1">SUMPRODUCT(J560:O560,TRANSPOSE(BL$20:BL$25))+$AD$20-$BL$27</f>
        <v>61.452590035744421</v>
      </c>
      <c r="Q560" s="10" cm="1">
        <f t="array" aca="1" ref="Q560" ca="1">SUMPRODUCT(J560:O560,TRANSPOSE(ES$20:ES$25))+$AD$20-$ES$27</f>
        <v>61.926416880214902</v>
      </c>
      <c r="R560" s="10">
        <f ca="1">I560-Results!$E$5*H560</f>
        <v>62.362704532355721</v>
      </c>
      <c r="S560" s="10" cm="1">
        <f t="array" aca="1" ref="S560" ca="1">SUMPRODUCT(J560:O560,TRANSPOSE(AR$28:AR$33))+$AD$20-$AC$26</f>
        <v>24.156171922340146</v>
      </c>
      <c r="T560" s="10">
        <f ca="1">SUMPRODUCT(J560:O560,Results!K$9:P$9)</f>
        <v>62.05638921330825</v>
      </c>
      <c r="U560" s="10">
        <f ca="1">SUMPRODUCT(J560:O560,Results!K$9:P$9)+$AD$20-$AC$31</f>
        <v>62.041513654797114</v>
      </c>
      <c r="V560" s="10">
        <f t="shared" ca="1" si="144"/>
        <v>-5.0967120087624949</v>
      </c>
      <c r="W560" s="10">
        <f t="shared" ca="1" si="139"/>
        <v>-5.5705388532329749</v>
      </c>
      <c r="X560" s="10">
        <f t="shared" ca="1" si="140"/>
        <v>-6.0068265053737946</v>
      </c>
      <c r="Y560" s="10">
        <f t="shared" ca="1" si="141"/>
        <v>32.199706104641777</v>
      </c>
      <c r="Z560" s="10">
        <f t="shared" ca="1" si="142"/>
        <v>56.632548788685618</v>
      </c>
      <c r="AA560" s="10">
        <f t="shared" ca="1" si="143"/>
        <v>-5.6856356278151878</v>
      </c>
    </row>
    <row r="561" spans="1:27">
      <c r="A561" s="6">
        <f ca="1">LN((RAND()^(-Results!$E$4))-1)</f>
        <v>-2.8157060295296326</v>
      </c>
      <c r="B561" s="6">
        <f ca="1">LN((RAND()^(-Results!$E$4))-1)</f>
        <v>6.2190897786321579E-2</v>
      </c>
      <c r="C561" s="6">
        <f ca="1">LN((RAND()^(-Results!$E$4))-1)</f>
        <v>1.7501269472659218</v>
      </c>
      <c r="D561" s="6">
        <f ca="1">LN((RAND()^(-Results!$E$4))-1)</f>
        <v>-0.5391056831216402</v>
      </c>
      <c r="E561" s="6">
        <f ca="1">LN((RAND()^(-Results!$E$4))-1)</f>
        <v>-1.8608672021360129</v>
      </c>
      <c r="F561" s="6">
        <f ca="1">LN((RAND()^(-Results!$E$4))-1)</f>
        <v>3.0014461639114183</v>
      </c>
      <c r="G561" s="6">
        <f ca="1">LN((RAND()^(-Results!$E$4))-1)</f>
        <v>0.7638649522400015</v>
      </c>
      <c r="H561" s="6">
        <f t="shared" ca="1" si="138"/>
        <v>0.62689658457021014</v>
      </c>
      <c r="I561" s="10">
        <f ca="1">SUMPRODUCT(J561:O561,Results!B$12:G$12)+Results!$E$5*H561</f>
        <v>78.365664909550134</v>
      </c>
      <c r="J561" s="10">
        <f ca="1">SUMPRODUCT($A561:$F561,Results!$B$15:$G$15)</f>
        <v>-7.2209791240221541</v>
      </c>
      <c r="K561" s="10">
        <f ca="1">SUMPRODUCT($A561:$F561,Results!$B$16:$G$16)</f>
        <v>2.4636525549602046</v>
      </c>
      <c r="L561" s="10">
        <f ca="1">SUMPRODUCT($A561:$F561,Results!$B$17:$G$17)</f>
        <v>14.77558218377983</v>
      </c>
      <c r="M561" s="10">
        <f ca="1">SUMPRODUCT($A561:$F561,Results!$B$18:$G$18)</f>
        <v>0.30148371715725564</v>
      </c>
      <c r="N561" s="10">
        <f ca="1">SUMPRODUCT($A561:$F561,Results!$B$19:$G$19)</f>
        <v>7.643125320890503</v>
      </c>
      <c r="O561" s="10">
        <f ca="1">SUMPRODUCT($A561:$F561,Results!$B$20:$G$20)</f>
        <v>-4.8154957653927903</v>
      </c>
      <c r="P561" s="10" cm="1">
        <f t="array" aca="1" ref="P561" ca="1">SUMPRODUCT(J561:O561,TRANSPOSE(BL$20:BL$25))+$AD$20-$BL$27</f>
        <v>74.81024584153127</v>
      </c>
      <c r="Q561" s="10" cm="1">
        <f t="array" aca="1" ref="Q561" ca="1">SUMPRODUCT(J561:O561,TRANSPOSE(ES$20:ES$25))+$AD$20-$ES$27</f>
        <v>75.903122201396442</v>
      </c>
      <c r="R561" s="10">
        <f ca="1">I561-Results!$E$5*H561</f>
        <v>75.858078571269289</v>
      </c>
      <c r="S561" s="10" cm="1">
        <f t="array" aca="1" ref="S561" ca="1">SUMPRODUCT(J561:O561,TRANSPOSE(AR$28:AR$33))+$AD$20-$AC$26</f>
        <v>54.439400188510284</v>
      </c>
      <c r="T561" s="10">
        <f ca="1">SUMPRODUCT(J561:O561,Results!K$9:P$9)</f>
        <v>75.652246060531866</v>
      </c>
      <c r="U561" s="10">
        <f ca="1">SUMPRODUCT(J561:O561,Results!K$9:P$9)+$AD$20-$AC$31</f>
        <v>75.63737050202073</v>
      </c>
      <c r="V561" s="10">
        <f t="shared" ca="1" si="144"/>
        <v>3.555419068018864</v>
      </c>
      <c r="W561" s="10">
        <f t="shared" ca="1" si="139"/>
        <v>2.4625427081536913</v>
      </c>
      <c r="X561" s="10">
        <f t="shared" ca="1" si="140"/>
        <v>2.507586338280845</v>
      </c>
      <c r="Y561" s="10">
        <f t="shared" ca="1" si="141"/>
        <v>23.92626472103985</v>
      </c>
      <c r="Z561" s="10">
        <f t="shared" ca="1" si="142"/>
        <v>78.642335671253832</v>
      </c>
      <c r="AA561" s="10">
        <f t="shared" ca="1" si="143"/>
        <v>2.728294407529404</v>
      </c>
    </row>
    <row r="562" spans="1:27">
      <c r="A562" s="6">
        <f ca="1">LN((RAND()^(-Results!$E$4))-1)</f>
        <v>2.4973855769935023</v>
      </c>
      <c r="B562" s="6">
        <f ca="1">LN((RAND()^(-Results!$E$4))-1)</f>
        <v>-0.48814693387284241</v>
      </c>
      <c r="C562" s="6">
        <f ca="1">LN((RAND()^(-Results!$E$4))-1)</f>
        <v>-1.9919017675490001</v>
      </c>
      <c r="D562" s="6">
        <f ca="1">LN((RAND()^(-Results!$E$4))-1)</f>
        <v>0.2738949555862929</v>
      </c>
      <c r="E562" s="6">
        <f ca="1">LN((RAND()^(-Results!$E$4))-1)</f>
        <v>0.62123302530609992</v>
      </c>
      <c r="F562" s="6">
        <f ca="1">LN((RAND()^(-Results!$E$4))-1)</f>
        <v>-2.5145757649911289</v>
      </c>
      <c r="G562" s="6">
        <f ca="1">LN((RAND()^(-Results!$E$4))-1)</f>
        <v>0.8055726324248228</v>
      </c>
      <c r="H562" s="6">
        <f t="shared" ca="1" si="138"/>
        <v>0.66860426475503143</v>
      </c>
      <c r="I562" s="10">
        <f ca="1">SUMPRODUCT(J562:O562,Results!B$12:G$12)+Results!$E$5*H562</f>
        <v>-48.413039209639365</v>
      </c>
      <c r="J562" s="10">
        <f ca="1">SUMPRODUCT($A562:$F562,Results!$B$15:$G$15)</f>
        <v>5.1322498263090717</v>
      </c>
      <c r="K562" s="10">
        <f ca="1">SUMPRODUCT($A562:$F562,Results!$B$16:$G$16)</f>
        <v>-3.2295756348201357</v>
      </c>
      <c r="L562" s="10">
        <f ca="1">SUMPRODUCT($A562:$F562,Results!$B$17:$G$17)</f>
        <v>-11.817099733664584</v>
      </c>
      <c r="M562" s="10">
        <f ca="1">SUMPRODUCT($A562:$F562,Results!$B$18:$G$18)</f>
        <v>-2.0078623769606345</v>
      </c>
      <c r="N562" s="10">
        <f ca="1">SUMPRODUCT($A562:$F562,Results!$B$19:$G$19)</f>
        <v>-1.2620331266618887</v>
      </c>
      <c r="O562" s="10">
        <f ca="1">SUMPRODUCT($A562:$F562,Results!$B$20:$G$20)</f>
        <v>3.3644955420018485</v>
      </c>
      <c r="P562" s="10" cm="1">
        <f t="array" aca="1" ref="P562" ca="1">SUMPRODUCT(J562:O562,TRANSPOSE(BL$20:BL$25))+$AD$20-$BL$27</f>
        <v>-50.654316563439885</v>
      </c>
      <c r="Q562" s="10" cm="1">
        <f t="array" aca="1" ref="Q562" ca="1">SUMPRODUCT(J562:O562,TRANSPOSE(ES$20:ES$25))+$AD$20-$ES$27</f>
        <v>-51.377245195040082</v>
      </c>
      <c r="R562" s="10">
        <f ca="1">I562-Results!$E$5*H562</f>
        <v>-51.087456268659494</v>
      </c>
      <c r="S562" s="10" cm="1">
        <f t="array" aca="1" ref="S562" ca="1">SUMPRODUCT(J562:O562,TRANSPOSE(AR$28:AR$33))+$AD$20-$AC$26</f>
        <v>-35.552967015121546</v>
      </c>
      <c r="T562" s="10">
        <f ca="1">SUMPRODUCT(J562:O562,Results!K$9:P$9)</f>
        <v>-50.86853103301425</v>
      </c>
      <c r="U562" s="10">
        <f ca="1">SUMPRODUCT(J562:O562,Results!K$9:P$9)+$AD$20-$AC$31</f>
        <v>-50.883406591525386</v>
      </c>
      <c r="V562" s="10">
        <f t="shared" ca="1" si="144"/>
        <v>2.2412773538005197</v>
      </c>
      <c r="W562" s="10">
        <f t="shared" ca="1" si="139"/>
        <v>2.9642059854007172</v>
      </c>
      <c r="X562" s="10">
        <f t="shared" ca="1" si="140"/>
        <v>2.6744170590201293</v>
      </c>
      <c r="Y562" s="10">
        <f t="shared" ca="1" si="141"/>
        <v>-12.860072194517819</v>
      </c>
      <c r="Z562" s="10">
        <f t="shared" ca="1" si="142"/>
        <v>-48.136368447935673</v>
      </c>
      <c r="AA562" s="10">
        <f t="shared" ca="1" si="143"/>
        <v>2.470367381886021</v>
      </c>
    </row>
    <row r="563" spans="1:27">
      <c r="A563" s="6">
        <f ca="1">LN((RAND()^(-Results!$E$4))-1)</f>
        <v>2.8887530853435988</v>
      </c>
      <c r="B563" s="6">
        <f ca="1">LN((RAND()^(-Results!$E$4))-1)</f>
        <v>0.44082769821901879</v>
      </c>
      <c r="C563" s="6">
        <f ca="1">LN((RAND()^(-Results!$E$4))-1)</f>
        <v>3.4517974213574649</v>
      </c>
      <c r="D563" s="6">
        <f ca="1">LN((RAND()^(-Results!$E$4))-1)</f>
        <v>-2.0357353845015935</v>
      </c>
      <c r="E563" s="6">
        <f ca="1">LN((RAND()^(-Results!$E$4))-1)</f>
        <v>-1.3871063032621898</v>
      </c>
      <c r="F563" s="6">
        <f ca="1">LN((RAND()^(-Results!$E$4))-1)</f>
        <v>-0.94909725389841981</v>
      </c>
      <c r="G563" s="6">
        <f ca="1">LN((RAND()^(-Results!$E$4))-1)</f>
        <v>3.1057544630615714</v>
      </c>
      <c r="H563" s="6">
        <f t="shared" ca="1" si="138"/>
        <v>2.96878609539178</v>
      </c>
      <c r="I563" s="10">
        <f ca="1">SUMPRODUCT(J563:O563,Results!B$12:G$12)+Results!$E$5*H563</f>
        <v>38.235495292292093</v>
      </c>
      <c r="J563" s="10">
        <f ca="1">SUMPRODUCT($A563:$F563,Results!$B$15:$G$15)</f>
        <v>15.164351727167434</v>
      </c>
      <c r="K563" s="10">
        <f ca="1">SUMPRODUCT($A563:$F563,Results!$B$16:$G$16)</f>
        <v>-3.1190055869948621</v>
      </c>
      <c r="L563" s="10">
        <f ca="1">SUMPRODUCT($A563:$F563,Results!$B$17:$G$17)</f>
        <v>8.2082128562685099</v>
      </c>
      <c r="M563" s="10">
        <f ca="1">SUMPRODUCT($A563:$F563,Results!$B$18:$G$18)</f>
        <v>-4.0614769147565966</v>
      </c>
      <c r="N563" s="10">
        <f ca="1">SUMPRODUCT($A563:$F563,Results!$B$19:$G$19)</f>
        <v>10.849489071873856</v>
      </c>
      <c r="O563" s="10">
        <f ca="1">SUMPRODUCT($A563:$F563,Results!$B$20:$G$20)</f>
        <v>-4.5894840917633024</v>
      </c>
      <c r="P563" s="10" cm="1">
        <f t="array" aca="1" ref="P563" ca="1">SUMPRODUCT(J563:O563,TRANSPOSE(BL$20:BL$25))+$AD$20-$BL$27</f>
        <v>23.981926566348953</v>
      </c>
      <c r="Q563" s="10" cm="1">
        <f t="array" aca="1" ref="Q563" ca="1">SUMPRODUCT(J563:O563,TRANSPOSE(ES$20:ES$25))+$AD$20-$ES$27</f>
        <v>24.230053554930805</v>
      </c>
      <c r="R563" s="10">
        <f ca="1">I563-Results!$E$5*H563</f>
        <v>26.360350910724975</v>
      </c>
      <c r="S563" s="10" cm="1">
        <f t="array" aca="1" ref="S563" ca="1">SUMPRODUCT(J563:O563,TRANSPOSE(AR$28:AR$33))+$AD$20-$AC$26</f>
        <v>22.668845495461753</v>
      </c>
      <c r="T563" s="10">
        <f ca="1">SUMPRODUCT(J563:O563,Results!K$9:P$9)</f>
        <v>24.935148471120279</v>
      </c>
      <c r="U563" s="10">
        <f ca="1">SUMPRODUCT(J563:O563,Results!K$9:P$9)+$AD$20-$AC$31</f>
        <v>24.920272912609143</v>
      </c>
      <c r="V563" s="10">
        <f t="shared" ca="1" si="144"/>
        <v>14.25356872594314</v>
      </c>
      <c r="W563" s="10">
        <f t="shared" ca="1" si="139"/>
        <v>14.005441737361288</v>
      </c>
      <c r="X563" s="10">
        <f t="shared" ca="1" si="140"/>
        <v>11.875144381567118</v>
      </c>
      <c r="Y563" s="10">
        <f t="shared" ca="1" si="141"/>
        <v>15.56664979683034</v>
      </c>
      <c r="Z563" s="10">
        <f t="shared" ca="1" si="142"/>
        <v>38.512166053995784</v>
      </c>
      <c r="AA563" s="10">
        <f t="shared" ca="1" si="143"/>
        <v>13.31522237968295</v>
      </c>
    </row>
    <row r="564" spans="1:27">
      <c r="A564" s="6">
        <f ca="1">LN((RAND()^(-Results!$E$4))-1)</f>
        <v>-1.4918137631839403</v>
      </c>
      <c r="B564" s="6">
        <f ca="1">LN((RAND()^(-Results!$E$4))-1)</f>
        <v>-2.2744115368694517</v>
      </c>
      <c r="C564" s="6">
        <f ca="1">LN((RAND()^(-Results!$E$4))-1)</f>
        <v>-1.5468075862675421</v>
      </c>
      <c r="D564" s="6">
        <f ca="1">LN((RAND()^(-Results!$E$4))-1)</f>
        <v>1.0258204426681314</v>
      </c>
      <c r="E564" s="6">
        <f ca="1">LN((RAND()^(-Results!$E$4))-1)</f>
        <v>1.3058143392724748</v>
      </c>
      <c r="F564" s="6">
        <f ca="1">LN((RAND()^(-Results!$E$4))-1)</f>
        <v>-1.4811205194663972</v>
      </c>
      <c r="G564" s="6">
        <f ca="1">LN((RAND()^(-Results!$E$4))-1)</f>
        <v>2.6462913337345229</v>
      </c>
      <c r="H564" s="6">
        <f t="shared" ca="1" si="138"/>
        <v>2.5093229660647314</v>
      </c>
      <c r="I564" s="10">
        <f ca="1">SUMPRODUCT(J564:O564,Results!B$12:G$12)+Results!$E$5*H564</f>
        <v>-11.216119898824452</v>
      </c>
      <c r="J564" s="10">
        <f ca="1">SUMPRODUCT($A564:$F564,Results!$B$15:$G$15)</f>
        <v>-8.4524079034598767</v>
      </c>
      <c r="K564" s="10">
        <f ca="1">SUMPRODUCT($A564:$F564,Results!$B$16:$G$16)</f>
        <v>-5.132184226416161</v>
      </c>
      <c r="L564" s="10">
        <f ca="1">SUMPRODUCT($A564:$F564,Results!$B$17:$G$17)</f>
        <v>-5.9501910600405212</v>
      </c>
      <c r="M564" s="10">
        <f ca="1">SUMPRODUCT($A564:$F564,Results!$B$18:$G$18)</f>
        <v>5.3784437221448549</v>
      </c>
      <c r="N564" s="10">
        <f ca="1">SUMPRODUCT($A564:$F564,Results!$B$19:$G$19)</f>
        <v>-8.7008283273297113</v>
      </c>
      <c r="O564" s="10">
        <f ca="1">SUMPRODUCT($A564:$F564,Results!$B$20:$G$20)</f>
        <v>-1.173515777511833</v>
      </c>
      <c r="P564" s="10" cm="1">
        <f t="array" aca="1" ref="P564" ca="1">SUMPRODUCT(J564:O564,TRANSPOSE(BL$20:BL$25))+$AD$20-$BL$27</f>
        <v>-19.459959729314622</v>
      </c>
      <c r="Q564" s="10" cm="1">
        <f t="array" aca="1" ref="Q564" ca="1">SUMPRODUCT(J564:O564,TRANSPOSE(ES$20:ES$25))+$AD$20-$ES$27</f>
        <v>-19.864917485425838</v>
      </c>
      <c r="R564" s="10">
        <f ca="1">I564-Results!$E$5*H564</f>
        <v>-21.253411763083378</v>
      </c>
      <c r="S564" s="10" cm="1">
        <f t="array" aca="1" ref="S564" ca="1">SUMPRODUCT(J564:O564,TRANSPOSE(AR$28:AR$33))+$AD$20-$AC$26</f>
        <v>3.3421057047741805</v>
      </c>
      <c r="T564" s="10">
        <f ca="1">SUMPRODUCT(J564:O564,Results!K$9:P$9)</f>
        <v>-20.45750599806469</v>
      </c>
      <c r="U564" s="10">
        <f ca="1">SUMPRODUCT(J564:O564,Results!K$9:P$9)+$AD$20-$AC$31</f>
        <v>-20.472381556575826</v>
      </c>
      <c r="V564" s="10">
        <f t="shared" ca="1" si="144"/>
        <v>8.2438398304901703</v>
      </c>
      <c r="W564" s="10">
        <f t="shared" ca="1" si="139"/>
        <v>8.6487975866013862</v>
      </c>
      <c r="X564" s="10">
        <f t="shared" ca="1" si="140"/>
        <v>10.037291864258926</v>
      </c>
      <c r="Y564" s="10">
        <f t="shared" ca="1" si="141"/>
        <v>-14.558225603598633</v>
      </c>
      <c r="Z564" s="10">
        <f t="shared" ca="1" si="142"/>
        <v>-10.939449137120761</v>
      </c>
      <c r="AA564" s="10">
        <f t="shared" ca="1" si="143"/>
        <v>9.2562616577513737</v>
      </c>
    </row>
    <row r="565" spans="1:27">
      <c r="A565" s="6">
        <f ca="1">LN((RAND()^(-Results!$E$4))-1)</f>
        <v>-0.66129368303979108</v>
      </c>
      <c r="B565" s="6">
        <f ca="1">LN((RAND()^(-Results!$E$4))-1)</f>
        <v>2.9670341210743429</v>
      </c>
      <c r="C565" s="6">
        <f ca="1">LN((RAND()^(-Results!$E$4))-1)</f>
        <v>-1.8427722825772865</v>
      </c>
      <c r="D565" s="6">
        <f ca="1">LN((RAND()^(-Results!$E$4))-1)</f>
        <v>2.1149610098354619</v>
      </c>
      <c r="E565" s="6">
        <f ca="1">LN((RAND()^(-Results!$E$4))-1)</f>
        <v>-1.0661520804205267</v>
      </c>
      <c r="F565" s="6">
        <f ca="1">LN((RAND()^(-Results!$E$4))-1)</f>
        <v>0.12384411647778078</v>
      </c>
      <c r="G565" s="6">
        <f ca="1">LN((RAND()^(-Results!$E$4))-1)</f>
        <v>-2.8491945239558349</v>
      </c>
      <c r="H565" s="6">
        <f t="shared" ca="1" si="138"/>
        <v>-2.9861628916256264</v>
      </c>
      <c r="I565" s="10">
        <f ca="1">SUMPRODUCT(J565:O565,Results!B$12:G$12)+Results!$E$5*H565</f>
        <v>-31.8233793683846</v>
      </c>
      <c r="J565" s="10">
        <f ca="1">SUMPRODUCT($A565:$F565,Results!$B$15:$G$15)</f>
        <v>0.67068819563656201</v>
      </c>
      <c r="K565" s="10">
        <f ca="1">SUMPRODUCT($A565:$F565,Results!$B$16:$G$16)</f>
        <v>7.3492886507513999</v>
      </c>
      <c r="L565" s="10">
        <f ca="1">SUMPRODUCT($A565:$F565,Results!$B$17:$G$17)</f>
        <v>-5.4971320665626253</v>
      </c>
      <c r="M565" s="10">
        <f ca="1">SUMPRODUCT($A565:$F565,Results!$B$18:$G$18)</f>
        <v>-7.2599402838219351</v>
      </c>
      <c r="N565" s="10">
        <f ca="1">SUMPRODUCT($A565:$F565,Results!$B$19:$G$19)</f>
        <v>5.2714497534747204</v>
      </c>
      <c r="O565" s="10">
        <f ca="1">SUMPRODUCT($A565:$F565,Results!$B$20:$G$20)</f>
        <v>8.8322137609038087</v>
      </c>
      <c r="P565" s="10" cm="1">
        <f t="array" aca="1" ref="P565" ca="1">SUMPRODUCT(J565:O565,TRANSPOSE(BL$20:BL$25))+$AD$20-$BL$27</f>
        <v>-17.802538661032422</v>
      </c>
      <c r="Q565" s="10" cm="1">
        <f t="array" aca="1" ref="Q565" ca="1">SUMPRODUCT(J565:O565,TRANSPOSE(ES$20:ES$25))+$AD$20-$ES$27</f>
        <v>-18.861462014016119</v>
      </c>
      <c r="R565" s="10">
        <f ca="1">I565-Results!$E$5*H565</f>
        <v>-19.878727801882093</v>
      </c>
      <c r="S565" s="10" cm="1">
        <f t="array" aca="1" ref="S565" ca="1">SUMPRODUCT(J565:O565,TRANSPOSE(AR$28:AR$33))+$AD$20-$AC$26</f>
        <v>-43.384754050877795</v>
      </c>
      <c r="T565" s="10">
        <f ca="1">SUMPRODUCT(J565:O565,Results!K$9:P$9)</f>
        <v>-19.520292864775687</v>
      </c>
      <c r="U565" s="10">
        <f ca="1">SUMPRODUCT(J565:O565,Results!K$9:P$9)+$AD$20-$AC$31</f>
        <v>-19.535168423286823</v>
      </c>
      <c r="V565" s="10">
        <f t="shared" ca="1" si="144"/>
        <v>-14.020840707352178</v>
      </c>
      <c r="W565" s="10">
        <f t="shared" ca="1" si="139"/>
        <v>-12.961917354368481</v>
      </c>
      <c r="X565" s="10">
        <f t="shared" ca="1" si="140"/>
        <v>-11.944651566502507</v>
      </c>
      <c r="Y565" s="10">
        <f t="shared" ca="1" si="141"/>
        <v>11.561374682493195</v>
      </c>
      <c r="Z565" s="10">
        <f t="shared" ca="1" si="142"/>
        <v>-31.546708606680909</v>
      </c>
      <c r="AA565" s="10">
        <f t="shared" ca="1" si="143"/>
        <v>-12.288210945097777</v>
      </c>
    </row>
    <row r="566" spans="1:27">
      <c r="A566" s="6">
        <f ca="1">LN((RAND()^(-Results!$E$4))-1)</f>
        <v>0.31535566697360823</v>
      </c>
      <c r="B566" s="6">
        <f ca="1">LN((RAND()^(-Results!$E$4))-1)</f>
        <v>-0.2937572667540041</v>
      </c>
      <c r="C566" s="6">
        <f ca="1">LN((RAND()^(-Results!$E$4))-1)</f>
        <v>1.1256830873580865</v>
      </c>
      <c r="D566" s="6">
        <f ca="1">LN((RAND()^(-Results!$E$4))-1)</f>
        <v>1.0951317914825189</v>
      </c>
      <c r="E566" s="6">
        <f ca="1">LN((RAND()^(-Results!$E$4))-1)</f>
        <v>0.86674283082893933</v>
      </c>
      <c r="F566" s="6">
        <f ca="1">LN((RAND()^(-Results!$E$4))-1)</f>
        <v>-0.86232021394846481</v>
      </c>
      <c r="G566" s="6">
        <f ca="1">LN((RAND()^(-Results!$E$4))-1)</f>
        <v>-1.2061564992157203</v>
      </c>
      <c r="H566" s="6">
        <f t="shared" ca="1" si="138"/>
        <v>-1.3431248668855118</v>
      </c>
      <c r="I566" s="10">
        <f ca="1">SUMPRODUCT(J566:O566,Results!B$12:G$12)+Results!$E$5*H566</f>
        <v>-35.63912062991043</v>
      </c>
      <c r="J566" s="10">
        <f ca="1">SUMPRODUCT($A566:$F566,Results!$B$15:$G$15)</f>
        <v>5.5115337604800008</v>
      </c>
      <c r="K566" s="10">
        <f ca="1">SUMPRODUCT($A566:$F566,Results!$B$16:$G$16)</f>
        <v>-0.5966416468107949</v>
      </c>
      <c r="L566" s="10">
        <f ca="1">SUMPRODUCT($A566:$F566,Results!$B$17:$G$17)</f>
        <v>-3.7852793923849379</v>
      </c>
      <c r="M566" s="10">
        <f ca="1">SUMPRODUCT($A566:$F566,Results!$B$18:$G$18)</f>
        <v>2.531240531158041E-2</v>
      </c>
      <c r="N566" s="10">
        <f ca="1">SUMPRODUCT($A566:$F566,Results!$B$19:$G$19)</f>
        <v>-4.963092332390695</v>
      </c>
      <c r="O566" s="10">
        <f ca="1">SUMPRODUCT($A566:$F566,Results!$B$20:$G$20)</f>
        <v>0.78139177685876016</v>
      </c>
      <c r="P566" s="10" cm="1">
        <f t="array" aca="1" ref="P566" ca="1">SUMPRODUCT(J566:O566,TRANSPOSE(BL$20:BL$25))+$AD$20-$BL$27</f>
        <v>-29.562944944637991</v>
      </c>
      <c r="Q566" s="10" cm="1">
        <f t="array" aca="1" ref="Q566" ca="1">SUMPRODUCT(J566:O566,TRANSPOSE(ES$20:ES$25))+$AD$20-$ES$27</f>
        <v>-29.869652148354909</v>
      </c>
      <c r="R566" s="10">
        <f ca="1">I566-Results!$E$5*H566</f>
        <v>-30.266621162368381</v>
      </c>
      <c r="S566" s="10" cm="1">
        <f t="array" aca="1" ref="S566" ca="1">SUMPRODUCT(J566:O566,TRANSPOSE(AR$28:AR$33))+$AD$20-$AC$26</f>
        <v>-20.058979779313283</v>
      </c>
      <c r="T566" s="10">
        <f ca="1">SUMPRODUCT(J566:O566,Results!K$9:P$9)</f>
        <v>-30.33363374459476</v>
      </c>
      <c r="U566" s="10">
        <f ca="1">SUMPRODUCT(J566:O566,Results!K$9:P$9)+$AD$20-$AC$31</f>
        <v>-30.348509303105896</v>
      </c>
      <c r="V566" s="10">
        <f t="shared" ca="1" si="144"/>
        <v>-6.0761756852724389</v>
      </c>
      <c r="W566" s="10">
        <f t="shared" ca="1" si="139"/>
        <v>-5.7694684815555206</v>
      </c>
      <c r="X566" s="10">
        <f t="shared" ca="1" si="140"/>
        <v>-5.372499467542049</v>
      </c>
      <c r="Y566" s="10">
        <f t="shared" ca="1" si="141"/>
        <v>-15.580140850597147</v>
      </c>
      <c r="Z566" s="10">
        <f t="shared" ca="1" si="142"/>
        <v>-35.362449868206738</v>
      </c>
      <c r="AA566" s="10">
        <f t="shared" ca="1" si="143"/>
        <v>-5.2906113268045338</v>
      </c>
    </row>
    <row r="567" spans="1:27">
      <c r="A567" s="6">
        <f ca="1">LN((RAND()^(-Results!$E$4))-1)</f>
        <v>0.51166470847307899</v>
      </c>
      <c r="B567" s="6">
        <f ca="1">LN((RAND()^(-Results!$E$4))-1)</f>
        <v>2.3764883204605085</v>
      </c>
      <c r="C567" s="6">
        <f ca="1">LN((RAND()^(-Results!$E$4))-1)</f>
        <v>1.2983839312615912</v>
      </c>
      <c r="D567" s="6">
        <f ca="1">LN((RAND()^(-Results!$E$4))-1)</f>
        <v>-0.66167569259804859</v>
      </c>
      <c r="E567" s="6">
        <f ca="1">LN((RAND()^(-Results!$E$4))-1)</f>
        <v>0.65604303581928958</v>
      </c>
      <c r="F567" s="6">
        <f ca="1">LN((RAND()^(-Results!$E$4))-1)</f>
        <v>-0.63507362995813443</v>
      </c>
      <c r="G567" s="6">
        <f ca="1">LN((RAND()^(-Results!$E$4))-1)</f>
        <v>-7.7463458038320429E-2</v>
      </c>
      <c r="H567" s="6">
        <f t="shared" ca="1" si="138"/>
        <v>-0.21443182570811187</v>
      </c>
      <c r="I567" s="10">
        <f ca="1">SUMPRODUCT(J567:O567,Results!B$12:G$12)+Results!$E$5*H567</f>
        <v>-3.6915273825483954</v>
      </c>
      <c r="J567" s="10">
        <f ca="1">SUMPRODUCT($A567:$F567,Results!$B$15:$G$15)</f>
        <v>5.1718624110584246</v>
      </c>
      <c r="K567" s="10">
        <f ca="1">SUMPRODUCT($A567:$F567,Results!$B$16:$G$16)</f>
        <v>2.6269331755920735</v>
      </c>
      <c r="L567" s="10">
        <f ca="1">SUMPRODUCT($A567:$F567,Results!$B$17:$G$17)</f>
        <v>3.1477178613105656</v>
      </c>
      <c r="M567" s="10">
        <f ca="1">SUMPRODUCT($A567:$F567,Results!$B$18:$G$18)</f>
        <v>0.37807977794669972</v>
      </c>
      <c r="N567" s="10">
        <f ca="1">SUMPRODUCT($A567:$F567,Results!$B$19:$G$19)</f>
        <v>-1.7691756558111438</v>
      </c>
      <c r="O567" s="10">
        <f ca="1">SUMPRODUCT($A567:$F567,Results!$B$20:$G$20)</f>
        <v>1.5091074333685797</v>
      </c>
      <c r="P567" s="10" cm="1">
        <f t="array" aca="1" ref="P567" ca="1">SUMPRODUCT(J567:O567,TRANSPOSE(BL$20:BL$25))+$AD$20-$BL$27</f>
        <v>-2.5171669492910937</v>
      </c>
      <c r="Q567" s="10" cm="1">
        <f t="array" aca="1" ref="Q567" ca="1">SUMPRODUCT(J567:O567,TRANSPOSE(ES$20:ES$25))+$AD$20-$ES$27</f>
        <v>-3.3050736272638113</v>
      </c>
      <c r="R567" s="10">
        <f ca="1">I567-Results!$E$5*H567</f>
        <v>-2.8338000797159477</v>
      </c>
      <c r="S567" s="10" cm="1">
        <f t="array" aca="1" ref="S567" ca="1">SUMPRODUCT(J567:O567,TRANSPOSE(AR$28:AR$33))+$AD$20-$AC$26</f>
        <v>-9.1130433839386917</v>
      </c>
      <c r="T567" s="10">
        <f ca="1">SUMPRODUCT(J567:O567,Results!K$9:P$9)</f>
        <v>-3.4646413541105048</v>
      </c>
      <c r="U567" s="10">
        <f ca="1">SUMPRODUCT(J567:O567,Results!K$9:P$9)+$AD$20-$AC$31</f>
        <v>-3.4795169126216403</v>
      </c>
      <c r="V567" s="10">
        <f t="shared" ca="1" si="144"/>
        <v>-1.1743604332573017</v>
      </c>
      <c r="W567" s="10">
        <f t="shared" ca="1" si="139"/>
        <v>-0.38645375528458414</v>
      </c>
      <c r="X567" s="10">
        <f t="shared" ca="1" si="140"/>
        <v>-0.85772730283244769</v>
      </c>
      <c r="Y567" s="10">
        <f t="shared" ca="1" si="141"/>
        <v>5.4215160013902963</v>
      </c>
      <c r="Z567" s="10">
        <f t="shared" ca="1" si="142"/>
        <v>-3.414856620844704</v>
      </c>
      <c r="AA567" s="10">
        <f t="shared" ca="1" si="143"/>
        <v>-0.2120104699267551</v>
      </c>
    </row>
    <row r="568" spans="1:27">
      <c r="A568" s="6">
        <f ca="1">LN((RAND()^(-Results!$E$4))-1)</f>
        <v>-3.513225340227883</v>
      </c>
      <c r="B568" s="6">
        <f ca="1">LN((RAND()^(-Results!$E$4))-1)</f>
        <v>-1.2476177387710068</v>
      </c>
      <c r="C568" s="6">
        <f ca="1">LN((RAND()^(-Results!$E$4))-1)</f>
        <v>-0.80386452740130343</v>
      </c>
      <c r="D568" s="6">
        <f ca="1">LN((RAND()^(-Results!$E$4))-1)</f>
        <v>-1.658336721815755</v>
      </c>
      <c r="E568" s="6">
        <f ca="1">LN((RAND()^(-Results!$E$4))-1)</f>
        <v>-1.1054089501837963</v>
      </c>
      <c r="F568" s="6">
        <f ca="1">LN((RAND()^(-Results!$E$4))-1)</f>
        <v>1.6524290940358897</v>
      </c>
      <c r="G568" s="6">
        <f ca="1">LN((RAND()^(-Results!$E$4))-1)</f>
        <v>1.09114032515282</v>
      </c>
      <c r="H568" s="6">
        <f t="shared" ca="1" si="138"/>
        <v>0.95417195748302852</v>
      </c>
      <c r="I568" s="10">
        <f ca="1">SUMPRODUCT(J568:O568,Results!B$12:G$12)+Results!$E$5*H568</f>
        <v>87.173912209344167</v>
      </c>
      <c r="J568" s="10">
        <f ca="1">SUMPRODUCT($A568:$F568,Results!$B$15:$G$15)</f>
        <v>-18.49397094619211</v>
      </c>
      <c r="K568" s="10">
        <f ca="1">SUMPRODUCT($A568:$F568,Results!$B$16:$G$16)</f>
        <v>-2.6954380824731756</v>
      </c>
      <c r="L568" s="10">
        <f ca="1">SUMPRODUCT($A568:$F568,Results!$B$17:$G$17)</f>
        <v>13.259107805361843</v>
      </c>
      <c r="M568" s="10">
        <f ca="1">SUMPRODUCT($A568:$F568,Results!$B$18:$G$18)</f>
        <v>6.20601087767972</v>
      </c>
      <c r="N568" s="10">
        <f ca="1">SUMPRODUCT($A568:$F568,Results!$B$19:$G$19)</f>
        <v>3.9689404830748254</v>
      </c>
      <c r="O568" s="10">
        <f ca="1">SUMPRODUCT($A568:$F568,Results!$B$20:$G$20)</f>
        <v>-6.9060694997859002</v>
      </c>
      <c r="P568" s="10" cm="1">
        <f t="array" aca="1" ref="P568" ca="1">SUMPRODUCT(J568:O568,TRANSPOSE(BL$20:BL$25))+$AD$20-$BL$27</f>
        <v>82.971871681123105</v>
      </c>
      <c r="Q568" s="10" cm="1">
        <f t="array" aca="1" ref="Q568" ca="1">SUMPRODUCT(J568:O568,TRANSPOSE(ES$20:ES$25))+$AD$20-$ES$27</f>
        <v>83.686860748296041</v>
      </c>
      <c r="R568" s="10">
        <f ca="1">I568-Results!$E$5*H568</f>
        <v>83.35722437941206</v>
      </c>
      <c r="S568" s="10" cm="1">
        <f t="array" aca="1" ref="S568" ca="1">SUMPRODUCT(J568:O568,TRANSPOSE(AR$28:AR$33))+$AD$20-$AC$26</f>
        <v>77.493724214702041</v>
      </c>
      <c r="T568" s="10">
        <f ca="1">SUMPRODUCT(J568:O568,Results!K$9:P$9)</f>
        <v>83.676145429778046</v>
      </c>
      <c r="U568" s="10">
        <f ca="1">SUMPRODUCT(J568:O568,Results!K$9:P$9)+$AD$20-$AC$31</f>
        <v>83.66126987126691</v>
      </c>
      <c r="V568" s="10">
        <f t="shared" ca="1" si="144"/>
        <v>4.2020405282210618</v>
      </c>
      <c r="W568" s="10">
        <f t="shared" ca="1" si="139"/>
        <v>3.4870514610481251</v>
      </c>
      <c r="X568" s="10">
        <f t="shared" ca="1" si="140"/>
        <v>3.816687829932107</v>
      </c>
      <c r="Y568" s="10">
        <f t="shared" ca="1" si="141"/>
        <v>9.6801879946421252</v>
      </c>
      <c r="Z568" s="10">
        <f t="shared" ca="1" si="142"/>
        <v>87.450582971047865</v>
      </c>
      <c r="AA568" s="10">
        <f t="shared" ca="1" si="143"/>
        <v>3.5126423380772565</v>
      </c>
    </row>
    <row r="569" spans="1:27">
      <c r="A569" s="6">
        <f ca="1">LN((RAND()^(-Results!$E$4))-1)</f>
        <v>-4.2447245939169518</v>
      </c>
      <c r="B569" s="6">
        <f ca="1">LN((RAND()^(-Results!$E$4))-1)</f>
        <v>0.47825993741156736</v>
      </c>
      <c r="C569" s="6">
        <f ca="1">LN((RAND()^(-Results!$E$4))-1)</f>
        <v>1.6396278509836679</v>
      </c>
      <c r="D569" s="6">
        <f ca="1">LN((RAND()^(-Results!$E$4))-1)</f>
        <v>0.1193425954841061</v>
      </c>
      <c r="E569" s="6">
        <f ca="1">LN((RAND()^(-Results!$E$4))-1)</f>
        <v>-3.4324917459904576</v>
      </c>
      <c r="F569" s="6">
        <f ca="1">LN((RAND()^(-Results!$E$4))-1)</f>
        <v>-9.6690382192200622E-2</v>
      </c>
      <c r="G569" s="6">
        <f ca="1">LN((RAND()^(-Results!$E$4))-1)</f>
        <v>1.1110049123807146</v>
      </c>
      <c r="H569" s="6">
        <f t="shared" ca="1" si="138"/>
        <v>0.97403654471092316</v>
      </c>
      <c r="I569" s="10">
        <f ca="1">SUMPRODUCT(J569:O569,Results!B$12:G$12)+Results!$E$5*H569</f>
        <v>102.29785868061902</v>
      </c>
      <c r="J569" s="10">
        <f ca="1">SUMPRODUCT($A569:$F569,Results!$B$15:$G$15)</f>
        <v>-8.684737946726413</v>
      </c>
      <c r="K569" s="10">
        <f ca="1">SUMPRODUCT($A569:$F569,Results!$B$16:$G$16)</f>
        <v>-2.3966016106913073</v>
      </c>
      <c r="L569" s="10">
        <f ca="1">SUMPRODUCT($A569:$F569,Results!$B$17:$G$17)</f>
        <v>17.726522363411906</v>
      </c>
      <c r="M569" s="10">
        <f ca="1">SUMPRODUCT($A569:$F569,Results!$B$18:$G$18)</f>
        <v>-1.8482185844233003</v>
      </c>
      <c r="N569" s="10">
        <f ca="1">SUMPRODUCT($A569:$F569,Results!$B$19:$G$19)</f>
        <v>16.570961531222295</v>
      </c>
      <c r="O569" s="10">
        <f ca="1">SUMPRODUCT($A569:$F569,Results!$B$20:$G$20)</f>
        <v>-5.6336405410219781</v>
      </c>
      <c r="P569" s="10" cm="1">
        <f t="array" aca="1" ref="P569" ca="1">SUMPRODUCT(J569:O569,TRANSPOSE(BL$20:BL$25))+$AD$20-$BL$27</f>
        <v>100.205368670833</v>
      </c>
      <c r="Q569" s="10" cm="1">
        <f t="array" aca="1" ref="Q569" ca="1">SUMPRODUCT(J569:O569,TRANSPOSE(ES$20:ES$25))+$AD$20-$ES$27</f>
        <v>99.647091983148925</v>
      </c>
      <c r="R569" s="10">
        <f ca="1">I569-Results!$E$5*H569</f>
        <v>98.401712501775322</v>
      </c>
      <c r="S569" s="10" cm="1">
        <f t="array" aca="1" ref="S569" ca="1">SUMPRODUCT(J569:O569,TRANSPOSE(AR$28:AR$33))+$AD$20-$AC$26</f>
        <v>78.549781366378568</v>
      </c>
      <c r="T569" s="10">
        <f ca="1">SUMPRODUCT(J569:O569,Results!K$9:P$9)</f>
        <v>98.022987048003444</v>
      </c>
      <c r="U569" s="10">
        <f ca="1">SUMPRODUCT(J569:O569,Results!K$9:P$9)+$AD$20-$AC$31</f>
        <v>98.008111489492308</v>
      </c>
      <c r="V569" s="10">
        <f t="shared" ca="1" si="144"/>
        <v>2.0924900097860188</v>
      </c>
      <c r="W569" s="10">
        <f t="shared" ca="1" si="139"/>
        <v>2.6507666974700896</v>
      </c>
      <c r="X569" s="10">
        <f t="shared" ca="1" si="140"/>
        <v>3.8961461788436935</v>
      </c>
      <c r="Y569" s="10">
        <f t="shared" ca="1" si="141"/>
        <v>23.748077314240447</v>
      </c>
      <c r="Z569" s="10">
        <f t="shared" ca="1" si="142"/>
        <v>102.57452944232271</v>
      </c>
      <c r="AA569" s="10">
        <f t="shared" ca="1" si="143"/>
        <v>4.2897471911267075</v>
      </c>
    </row>
    <row r="570" spans="1:27">
      <c r="A570" s="6">
        <f ca="1">LN((RAND()^(-Results!$E$4))-1)</f>
        <v>-2.0812178851032743</v>
      </c>
      <c r="B570" s="6">
        <f ca="1">LN((RAND()^(-Results!$E$4))-1)</f>
        <v>3.0911143646799912</v>
      </c>
      <c r="C570" s="6">
        <f ca="1">LN((RAND()^(-Results!$E$4))-1)</f>
        <v>-2.3849670647780492</v>
      </c>
      <c r="D570" s="6">
        <f ca="1">LN((RAND()^(-Results!$E$4))-1)</f>
        <v>-6.437005592428922</v>
      </c>
      <c r="E570" s="6">
        <f ca="1">LN((RAND()^(-Results!$E$4))-1)</f>
        <v>-7.4365816306688908</v>
      </c>
      <c r="F570" s="6">
        <f ca="1">LN((RAND()^(-Results!$E$4))-1)</f>
        <v>-0.55341400350238323</v>
      </c>
      <c r="G570" s="6">
        <f ca="1">LN((RAND()^(-Results!$E$4))-1)</f>
        <v>1.3888014222017671</v>
      </c>
      <c r="H570" s="6">
        <f t="shared" ca="1" si="138"/>
        <v>1.2518330545319756</v>
      </c>
      <c r="I570" s="10">
        <f ca="1">SUMPRODUCT(J570:O570,Results!B$12:G$12)+Results!$E$5*H570</f>
        <v>221.62306921895077</v>
      </c>
      <c r="J570" s="10">
        <f ca="1">SUMPRODUCT($A570:$F570,Results!$B$15:$G$15)</f>
        <v>-19.058490600769332</v>
      </c>
      <c r="K570" s="10">
        <f ca="1">SUMPRODUCT($A570:$F570,Results!$B$16:$G$16)</f>
        <v>-5.3211908106691519</v>
      </c>
      <c r="L570" s="10">
        <f ca="1">SUMPRODUCT($A570:$F570,Results!$B$17:$G$17)</f>
        <v>33.449329986120638</v>
      </c>
      <c r="M570" s="10">
        <f ca="1">SUMPRODUCT($A570:$F570,Results!$B$18:$G$18)</f>
        <v>-4.7423065981170192</v>
      </c>
      <c r="N570" s="10">
        <f ca="1">SUMPRODUCT($A570:$F570,Results!$B$19:$G$19)</f>
        <v>44.724438947015358</v>
      </c>
      <c r="O570" s="10">
        <f ca="1">SUMPRODUCT($A570:$F570,Results!$B$20:$G$20)</f>
        <v>-9.3517307766010305</v>
      </c>
      <c r="P570" s="10" cm="1">
        <f t="array" aca="1" ref="P570" ca="1">SUMPRODUCT(J570:O570,TRANSPOSE(BL$20:BL$25))+$AD$20-$BL$27</f>
        <v>215.15870803385667</v>
      </c>
      <c r="Q570" s="10" cm="1">
        <f t="array" aca="1" ref="Q570" ca="1">SUMPRODUCT(J570:O570,TRANSPOSE(ES$20:ES$25))+$AD$20-$ES$27</f>
        <v>214.45788424391625</v>
      </c>
      <c r="R570" s="10">
        <f ca="1">I570-Results!$E$5*H570</f>
        <v>216.61573700082286</v>
      </c>
      <c r="S570" s="10" cm="1">
        <f t="array" aca="1" ref="S570" ca="1">SUMPRODUCT(J570:O570,TRANSPOSE(AR$28:AR$33))+$AD$20-$AC$26</f>
        <v>162.28609352435828</v>
      </c>
      <c r="T570" s="10">
        <f ca="1">SUMPRODUCT(J570:O570,Results!K$9:P$9)</f>
        <v>215.4153118490149</v>
      </c>
      <c r="U570" s="10">
        <f ca="1">SUMPRODUCT(J570:O570,Results!K$9:P$9)+$AD$20-$AC$31</f>
        <v>215.40043629050376</v>
      </c>
      <c r="V570" s="10">
        <f t="shared" ca="1" si="144"/>
        <v>6.4643611850941056</v>
      </c>
      <c r="W570" s="10">
        <f t="shared" ca="1" si="139"/>
        <v>7.1651849750345207</v>
      </c>
      <c r="X570" s="10">
        <f t="shared" ca="1" si="140"/>
        <v>5.0073322181279138</v>
      </c>
      <c r="Y570" s="10">
        <f t="shared" ca="1" si="141"/>
        <v>59.336975694592496</v>
      </c>
      <c r="Z570" s="10">
        <f t="shared" ca="1" si="142"/>
        <v>221.89973998065446</v>
      </c>
      <c r="AA570" s="10">
        <f t="shared" ca="1" si="143"/>
        <v>6.2226329284470125</v>
      </c>
    </row>
    <row r="571" spans="1:27">
      <c r="A571" s="6">
        <f ca="1">LN((RAND()^(-Results!$E$4))-1)</f>
        <v>-0.2822357891819382</v>
      </c>
      <c r="B571" s="6">
        <f ca="1">LN((RAND()^(-Results!$E$4))-1)</f>
        <v>-2.7795541468225635</v>
      </c>
      <c r="C571" s="6">
        <f ca="1">LN((RAND()^(-Results!$E$4))-1)</f>
        <v>-0.1189933989766733</v>
      </c>
      <c r="D571" s="6">
        <f ca="1">LN((RAND()^(-Results!$E$4))-1)</f>
        <v>-1.2928047599602857</v>
      </c>
      <c r="E571" s="6">
        <f ca="1">LN((RAND()^(-Results!$E$4))-1)</f>
        <v>2.1173470215633623</v>
      </c>
      <c r="F571" s="6">
        <f ca="1">LN((RAND()^(-Results!$E$4))-1)</f>
        <v>2.7480127124947091</v>
      </c>
      <c r="G571" s="6">
        <f ca="1">LN((RAND()^(-Results!$E$4))-1)</f>
        <v>-7.5173406258459891E-2</v>
      </c>
      <c r="H571" s="6">
        <f t="shared" ca="1" si="138"/>
        <v>-0.21214177392825131</v>
      </c>
      <c r="I571" s="10">
        <f ca="1">SUMPRODUCT(J571:O571,Results!B$12:G$12)+Results!$E$5*H571</f>
        <v>0.36301618650331535</v>
      </c>
      <c r="J571" s="10">
        <f ca="1">SUMPRODUCT($A571:$F571,Results!$B$15:$G$15)</f>
        <v>-8.2963967094807156</v>
      </c>
      <c r="K571" s="10">
        <f ca="1">SUMPRODUCT($A571:$F571,Results!$B$16:$G$16)</f>
        <v>-0.9053089337389304</v>
      </c>
      <c r="L571" s="10">
        <f ca="1">SUMPRODUCT($A571:$F571,Results!$B$17:$G$17)</f>
        <v>0.56685165428749074</v>
      </c>
      <c r="M571" s="10">
        <f ca="1">SUMPRODUCT($A571:$F571,Results!$B$18:$G$18)</f>
        <v>8.8490025807380661</v>
      </c>
      <c r="N571" s="10">
        <f ca="1">SUMPRODUCT($A571:$F571,Results!$B$19:$G$19)</f>
        <v>-13.158058102730335</v>
      </c>
      <c r="O571" s="10">
        <f ca="1">SUMPRODUCT($A571:$F571,Results!$B$20:$G$20)</f>
        <v>-4.8345452664019914</v>
      </c>
      <c r="P571" s="10" cm="1">
        <f t="array" aca="1" ref="P571" ca="1">SUMPRODUCT(J571:O571,TRANSPOSE(BL$20:BL$25))+$AD$20-$BL$27</f>
        <v>-1.4493019793952995</v>
      </c>
      <c r="Q571" s="10" cm="1">
        <f t="array" aca="1" ref="Q571" ca="1">SUMPRODUCT(J571:O571,TRANSPOSE(ES$20:ES$25))+$AD$20-$ES$27</f>
        <v>0.49594017984721961</v>
      </c>
      <c r="R571" s="10">
        <f ca="1">I571-Results!$E$5*H571</f>
        <v>1.2115832822163206</v>
      </c>
      <c r="S571" s="10" cm="1">
        <f t="array" aca="1" ref="S571" ca="1">SUMPRODUCT(J571:O571,TRANSPOSE(AR$28:AR$33))+$AD$20-$AC$26</f>
        <v>16.97423508447055</v>
      </c>
      <c r="T571" s="10">
        <f ca="1">SUMPRODUCT(J571:O571,Results!K$9:P$9)</f>
        <v>1.7103649374533347</v>
      </c>
      <c r="U571" s="10">
        <f ca="1">SUMPRODUCT(J571:O571,Results!K$9:P$9)+$AD$20-$AC$31</f>
        <v>1.6954893789421992</v>
      </c>
      <c r="V571" s="10">
        <f t="shared" ca="1" si="144"/>
        <v>1.8123181658986147</v>
      </c>
      <c r="W571" s="10">
        <f t="shared" ca="1" si="139"/>
        <v>-0.13292399334390426</v>
      </c>
      <c r="X571" s="10">
        <f t="shared" ca="1" si="140"/>
        <v>-0.84856709571300526</v>
      </c>
      <c r="Y571" s="10">
        <f t="shared" ca="1" si="141"/>
        <v>-16.611218897967234</v>
      </c>
      <c r="Z571" s="10">
        <f t="shared" ca="1" si="142"/>
        <v>0.63968694820700689</v>
      </c>
      <c r="AA571" s="10">
        <f t="shared" ca="1" si="143"/>
        <v>-1.3324731924388837</v>
      </c>
    </row>
    <row r="572" spans="1:27">
      <c r="A572" s="6">
        <f ca="1">LN((RAND()^(-Results!$E$4))-1)</f>
        <v>-1.2363124191199091</v>
      </c>
      <c r="B572" s="6">
        <f ca="1">LN((RAND()^(-Results!$E$4))-1)</f>
        <v>3.3474921646338016</v>
      </c>
      <c r="C572" s="6">
        <f ca="1">LN((RAND()^(-Results!$E$4))-1)</f>
        <v>3.2845170956237535</v>
      </c>
      <c r="D572" s="6">
        <f ca="1">LN((RAND()^(-Results!$E$4))-1)</f>
        <v>-0.37904919165141054</v>
      </c>
      <c r="E572" s="6">
        <f ca="1">LN((RAND()^(-Results!$E$4))-1)</f>
        <v>-1.4592422334751587</v>
      </c>
      <c r="F572" s="6">
        <f ca="1">LN((RAND()^(-Results!$E$4))-1)</f>
        <v>-0.61265388235902229</v>
      </c>
      <c r="G572" s="6">
        <f ca="1">LN((RAND()^(-Results!$E$4))-1)</f>
        <v>-2.3392955939095059</v>
      </c>
      <c r="H572" s="6">
        <f t="shared" ca="1" si="138"/>
        <v>-2.4762639615792974</v>
      </c>
      <c r="I572" s="10">
        <f ca="1">SUMPRODUCT(J572:O572,Results!B$12:G$12)+Results!$E$5*H572</f>
        <v>36.92283342157927</v>
      </c>
      <c r="J572" s="10">
        <f ca="1">SUMPRODUCT($A572:$F572,Results!$B$15:$G$15)</f>
        <v>5.9537322014191147</v>
      </c>
      <c r="K572" s="10">
        <f ca="1">SUMPRODUCT($A572:$F572,Results!$B$16:$G$16)</f>
        <v>2.8111579020026185</v>
      </c>
      <c r="L572" s="10">
        <f ca="1">SUMPRODUCT($A572:$F572,Results!$B$17:$G$17)</f>
        <v>13.512640139131301</v>
      </c>
      <c r="M572" s="10">
        <f ca="1">SUMPRODUCT($A572:$F572,Results!$B$18:$G$18)</f>
        <v>-2.9206227732095691</v>
      </c>
      <c r="N572" s="10">
        <f ca="1">SUMPRODUCT($A572:$F572,Results!$B$19:$G$19)</f>
        <v>8.9801087236148653</v>
      </c>
      <c r="O572" s="10">
        <f ca="1">SUMPRODUCT($A572:$F572,Results!$B$20:$G$20)</f>
        <v>-0.79400908768518186</v>
      </c>
      <c r="P572" s="10" cm="1">
        <f t="array" aca="1" ref="P572" ca="1">SUMPRODUCT(J572:O572,TRANSPOSE(BL$20:BL$25))+$AD$20-$BL$27</f>
        <v>47.968437127459175</v>
      </c>
      <c r="Q572" s="10" cm="1">
        <f t="array" aca="1" ref="Q572" ca="1">SUMPRODUCT(J572:O572,TRANSPOSE(ES$20:ES$25))+$AD$20-$ES$27</f>
        <v>46.826057147368694</v>
      </c>
      <c r="R572" s="10">
        <f ca="1">I572-Results!$E$5*H572</f>
        <v>46.82788926789646</v>
      </c>
      <c r="S572" s="10" cm="1">
        <f t="array" aca="1" ref="S572" ca="1">SUMPRODUCT(J572:O572,TRANSPOSE(AR$28:AR$33))+$AD$20-$AC$26</f>
        <v>24.635309610475417</v>
      </c>
      <c r="T572" s="10">
        <f ca="1">SUMPRODUCT(J572:O572,Results!K$9:P$9)</f>
        <v>45.6681695303458</v>
      </c>
      <c r="U572" s="10">
        <f ca="1">SUMPRODUCT(J572:O572,Results!K$9:P$9)+$AD$20-$AC$31</f>
        <v>45.653293971834664</v>
      </c>
      <c r="V572" s="10">
        <f t="shared" ca="1" si="144"/>
        <v>-11.045603705879905</v>
      </c>
      <c r="W572" s="10">
        <f t="shared" ca="1" si="139"/>
        <v>-9.9032237257894238</v>
      </c>
      <c r="X572" s="10">
        <f t="shared" ca="1" si="140"/>
        <v>-9.9050558463171896</v>
      </c>
      <c r="Y572" s="10">
        <f t="shared" ca="1" si="141"/>
        <v>12.287523811103853</v>
      </c>
      <c r="Z572" s="10">
        <f t="shared" ca="1" si="142"/>
        <v>37.199504183282961</v>
      </c>
      <c r="AA572" s="10">
        <f t="shared" ca="1" si="143"/>
        <v>-8.730460550255394</v>
      </c>
    </row>
    <row r="573" spans="1:27">
      <c r="A573" s="6">
        <f ca="1">LN((RAND()^(-Results!$E$4))-1)</f>
        <v>-1.9497094892042011</v>
      </c>
      <c r="B573" s="6">
        <f ca="1">LN((RAND()^(-Results!$E$4))-1)</f>
        <v>2.6712724803974535</v>
      </c>
      <c r="C573" s="6">
        <f ca="1">LN((RAND()^(-Results!$E$4))-1)</f>
        <v>-2.6880178707640692</v>
      </c>
      <c r="D573" s="6">
        <f ca="1">LN((RAND()^(-Results!$E$4))-1)</f>
        <v>-8.2584243644739763E-2</v>
      </c>
      <c r="E573" s="6">
        <f ca="1">LN((RAND()^(-Results!$E$4))-1)</f>
        <v>-3.1084101995845748</v>
      </c>
      <c r="F573" s="6">
        <f ca="1">LN((RAND()^(-Results!$E$4))-1)</f>
        <v>0.16529354273008931</v>
      </c>
      <c r="G573" s="6">
        <f ca="1">LN((RAND()^(-Results!$E$4))-1)</f>
        <v>-0.50945852710642359</v>
      </c>
      <c r="H573" s="6">
        <f t="shared" ca="1" si="138"/>
        <v>-0.64642689477621507</v>
      </c>
      <c r="I573" s="10">
        <f ca="1">SUMPRODUCT(J573:O573,Results!B$12:G$12)+Results!$E$5*H573</f>
        <v>52.931862790451262</v>
      </c>
      <c r="J573" s="10">
        <f ca="1">SUMPRODUCT($A573:$F573,Results!$B$15:$G$15)</f>
        <v>-9.3406685626216088</v>
      </c>
      <c r="K573" s="10">
        <f ca="1">SUMPRODUCT($A573:$F573,Results!$B$16:$G$16)</f>
        <v>3.5267775052626793</v>
      </c>
      <c r="L573" s="10">
        <f ca="1">SUMPRODUCT($A573:$F573,Results!$B$17:$G$17)</f>
        <v>5.8664596947903824</v>
      </c>
      <c r="M573" s="10">
        <f ca="1">SUMPRODUCT($A573:$F573,Results!$B$18:$G$18)</f>
        <v>-5.9646443048031026</v>
      </c>
      <c r="N573" s="10">
        <f ca="1">SUMPRODUCT($A573:$F573,Results!$B$19:$G$19)</f>
        <v>16.921636638782548</v>
      </c>
      <c r="O573" s="10">
        <f ca="1">SUMPRODUCT($A573:$F573,Results!$B$20:$G$20)</f>
        <v>3.4841636168887904</v>
      </c>
      <c r="P573" s="10" cm="1">
        <f t="array" aca="1" ref="P573" ca="1">SUMPRODUCT(J573:O573,TRANSPOSE(BL$20:BL$25))+$AD$20-$BL$27</f>
        <v>56.978328765463743</v>
      </c>
      <c r="Q573" s="10" cm="1">
        <f t="array" aca="1" ref="Q573" ca="1">SUMPRODUCT(J573:O573,TRANSPOSE(ES$20:ES$25))+$AD$20-$ES$27</f>
        <v>56.052845428292343</v>
      </c>
      <c r="R573" s="10">
        <f ca="1">I573-Results!$E$5*H573</f>
        <v>55.517570369556125</v>
      </c>
      <c r="S573" s="10" cm="1">
        <f t="array" aca="1" ref="S573" ca="1">SUMPRODUCT(J573:O573,TRANSPOSE(AR$28:AR$33))+$AD$20-$AC$26</f>
        <v>22.50275922769702</v>
      </c>
      <c r="T573" s="10">
        <f ca="1">SUMPRODUCT(J573:O573,Results!K$9:P$9)</f>
        <v>55.700796009830505</v>
      </c>
      <c r="U573" s="10">
        <f ca="1">SUMPRODUCT(J573:O573,Results!K$9:P$9)+$AD$20-$AC$31</f>
        <v>55.685920451319369</v>
      </c>
      <c r="V573" s="10">
        <f t="shared" ca="1" si="144"/>
        <v>-4.046465975012481</v>
      </c>
      <c r="W573" s="10">
        <f t="shared" ca="1" si="139"/>
        <v>-3.120982637841081</v>
      </c>
      <c r="X573" s="10">
        <f t="shared" ca="1" si="140"/>
        <v>-2.5857075791048629</v>
      </c>
      <c r="Y573" s="10">
        <f t="shared" ca="1" si="141"/>
        <v>30.429103562754243</v>
      </c>
      <c r="Z573" s="10">
        <f t="shared" ca="1" si="142"/>
        <v>53.208533552154954</v>
      </c>
      <c r="AA573" s="10">
        <f t="shared" ca="1" si="143"/>
        <v>-2.7540576608681064</v>
      </c>
    </row>
    <row r="574" spans="1:27">
      <c r="A574" s="6">
        <f ca="1">LN((RAND()^(-Results!$E$4))-1)</f>
        <v>0.8816840484844638</v>
      </c>
      <c r="B574" s="6">
        <f ca="1">LN((RAND()^(-Results!$E$4))-1)</f>
        <v>1.7295588256082539</v>
      </c>
      <c r="C574" s="6">
        <f ca="1">LN((RAND()^(-Results!$E$4))-1)</f>
        <v>2.7133582026060927</v>
      </c>
      <c r="D574" s="6">
        <f ca="1">LN((RAND()^(-Results!$E$4))-1)</f>
        <v>2.0988252671639813</v>
      </c>
      <c r="E574" s="6">
        <f ca="1">LN((RAND()^(-Results!$E$4))-1)</f>
        <v>-2.4260267686433599</v>
      </c>
      <c r="F574" s="6">
        <f ca="1">LN((RAND()^(-Results!$E$4))-1)</f>
        <v>1.4162692059630464</v>
      </c>
      <c r="G574" s="6">
        <f ca="1">LN((RAND()^(-Results!$E$4))-1)</f>
        <v>-2.1887169238796385</v>
      </c>
      <c r="H574" s="6">
        <f t="shared" ca="1" si="138"/>
        <v>-2.3256852915494299</v>
      </c>
      <c r="I574" s="10">
        <f ca="1">SUMPRODUCT(J574:O574,Results!B$12:G$12)+Results!$E$5*H574</f>
        <v>-12.161276759125537</v>
      </c>
      <c r="J574" s="10">
        <f ca="1">SUMPRODUCT($A574:$F574,Results!$B$15:$G$15)</f>
        <v>15.409224185378527</v>
      </c>
      <c r="K574" s="10">
        <f ca="1">SUMPRODUCT($A574:$F574,Results!$B$16:$G$16)</f>
        <v>6.405105038004308</v>
      </c>
      <c r="L574" s="10">
        <f ca="1">SUMPRODUCT($A574:$F574,Results!$B$17:$G$17)</f>
        <v>1.0901388088500303</v>
      </c>
      <c r="M574" s="10">
        <f ca="1">SUMPRODUCT($A574:$F574,Results!$B$18:$G$18)</f>
        <v>-12.018365265097302</v>
      </c>
      <c r="N574" s="10">
        <f ca="1">SUMPRODUCT($A574:$F574,Results!$B$19:$G$19)</f>
        <v>12.419734256145613</v>
      </c>
      <c r="O574" s="10">
        <f ca="1">SUMPRODUCT($A574:$F574,Results!$B$20:$G$20)</f>
        <v>3.8144218060681219</v>
      </c>
      <c r="P574" s="10" cm="1">
        <f t="array" aca="1" ref="P574" ca="1">SUMPRODUCT(J574:O574,TRANSPOSE(BL$20:BL$25))+$AD$20-$BL$27</f>
        <v>-3.3630121255917858</v>
      </c>
      <c r="Q574" s="10" cm="1">
        <f t="array" aca="1" ref="Q574" ca="1">SUMPRODUCT(J574:O574,TRANSPOSE(ES$20:ES$25))+$AD$20-$ES$27</f>
        <v>-3.0298783409587156</v>
      </c>
      <c r="R574" s="10">
        <f ca="1">I574-Results!$E$5*H574</f>
        <v>-2.8585355929278169</v>
      </c>
      <c r="S574" s="10" cm="1">
        <f t="array" aca="1" ref="S574" ca="1">SUMPRODUCT(J574:O574,TRANSPOSE(AR$28:AR$33))+$AD$20-$AC$26</f>
        <v>-29.657154137097102</v>
      </c>
      <c r="T574" s="10">
        <f ca="1">SUMPRODUCT(J574:O574,Results!K$9:P$9)</f>
        <v>-3.4606760939080363</v>
      </c>
      <c r="U574" s="10">
        <f ca="1">SUMPRODUCT(J574:O574,Results!K$9:P$9)+$AD$20-$AC$31</f>
        <v>-3.4755516524191719</v>
      </c>
      <c r="V574" s="10">
        <f t="shared" ca="1" si="144"/>
        <v>-8.7982646335337513</v>
      </c>
      <c r="W574" s="10">
        <f t="shared" ca="1" si="139"/>
        <v>-9.1313984181668211</v>
      </c>
      <c r="X574" s="10">
        <f t="shared" ca="1" si="140"/>
        <v>-9.3027411661977197</v>
      </c>
      <c r="Y574" s="10">
        <f t="shared" ca="1" si="141"/>
        <v>17.495877377971567</v>
      </c>
      <c r="Z574" s="10">
        <f t="shared" ca="1" si="142"/>
        <v>-11.884605997421845</v>
      </c>
      <c r="AA574" s="10">
        <f t="shared" ca="1" si="143"/>
        <v>-8.6857251067063643</v>
      </c>
    </row>
    <row r="575" spans="1:27">
      <c r="A575" s="6">
        <f ca="1">LN((RAND()^(-Results!$E$4))-1)</f>
        <v>-2.1021193545405503</v>
      </c>
      <c r="B575" s="6">
        <f ca="1">LN((RAND()^(-Results!$E$4))-1)</f>
        <v>-1.0430067488228569</v>
      </c>
      <c r="C575" s="6">
        <f ca="1">LN((RAND()^(-Results!$E$4))-1)</f>
        <v>-1.3350177620078163</v>
      </c>
      <c r="D575" s="6">
        <f ca="1">LN((RAND()^(-Results!$E$4))-1)</f>
        <v>1.5682065337228699</v>
      </c>
      <c r="E575" s="6">
        <f ca="1">LN((RAND()^(-Results!$E$4))-1)</f>
        <v>1.9739990980569584</v>
      </c>
      <c r="F575" s="6">
        <f ca="1">LN((RAND()^(-Results!$E$4))-1)</f>
        <v>1.8847554089869649</v>
      </c>
      <c r="G575" s="6">
        <f ca="1">LN((RAND()^(-Results!$E$4))-1)</f>
        <v>2.4228125170892989</v>
      </c>
      <c r="H575" s="6">
        <f t="shared" ca="1" si="138"/>
        <v>2.2858441494195074</v>
      </c>
      <c r="I575" s="10">
        <f ca="1">SUMPRODUCT(J575:O575,Results!B$12:G$12)+Results!$E$5*H575</f>
        <v>-18.553080536214004</v>
      </c>
      <c r="J575" s="10">
        <f ca="1">SUMPRODUCT($A575:$F575,Results!$B$15:$G$15)</f>
        <v>-9.7896123466689033</v>
      </c>
      <c r="K575" s="10">
        <f ca="1">SUMPRODUCT($A575:$F575,Results!$B$16:$G$16)</f>
        <v>3.2182111634445465</v>
      </c>
      <c r="L575" s="10">
        <f ca="1">SUMPRODUCT($A575:$F575,Results!$B$17:$G$17)</f>
        <v>-5.6905309587115163</v>
      </c>
      <c r="M575" s="10">
        <f ca="1">SUMPRODUCT($A575:$F575,Results!$B$18:$G$18)</f>
        <v>5.276128026166333</v>
      </c>
      <c r="N575" s="10">
        <f ca="1">SUMPRODUCT($A575:$F575,Results!$B$19:$G$19)</f>
        <v>-14.018663542454558</v>
      </c>
      <c r="O575" s="10">
        <f ca="1">SUMPRODUCT($A575:$F575,Results!$B$20:$G$20)</f>
        <v>2.0210640550708048</v>
      </c>
      <c r="P575" s="10" cm="1">
        <f t="array" aca="1" ref="P575" ca="1">SUMPRODUCT(J575:O575,TRANSPOSE(BL$20:BL$25))+$AD$20-$BL$27</f>
        <v>-26.9622700232071</v>
      </c>
      <c r="Q575" s="10" cm="1">
        <f t="array" aca="1" ref="Q575" ca="1">SUMPRODUCT(J575:O575,TRANSPOSE(ES$20:ES$25))+$AD$20-$ES$27</f>
        <v>-26.400689611489909</v>
      </c>
      <c r="R575" s="10">
        <f ca="1">I575-Results!$E$5*H575</f>
        <v>-27.696457133892032</v>
      </c>
      <c r="S575" s="10" cm="1">
        <f t="array" aca="1" ref="S575" ca="1">SUMPRODUCT(J575:O575,TRANSPOSE(AR$28:AR$33))+$AD$20-$AC$26</f>
        <v>-19.915227736905155</v>
      </c>
      <c r="T575" s="10">
        <f ca="1">SUMPRODUCT(J575:O575,Results!K$9:P$9)</f>
        <v>-26.664233444448374</v>
      </c>
      <c r="U575" s="10">
        <f ca="1">SUMPRODUCT(J575:O575,Results!K$9:P$9)+$AD$20-$AC$31</f>
        <v>-26.67910900295951</v>
      </c>
      <c r="V575" s="10">
        <f t="shared" ca="1" si="144"/>
        <v>8.4091894869930961</v>
      </c>
      <c r="W575" s="10">
        <f t="shared" ca="1" si="139"/>
        <v>7.8476090752759049</v>
      </c>
      <c r="X575" s="10">
        <f t="shared" ca="1" si="140"/>
        <v>9.1433765976780279</v>
      </c>
      <c r="Y575" s="10">
        <f t="shared" ca="1" si="141"/>
        <v>1.362147200691151</v>
      </c>
      <c r="Z575" s="10">
        <f t="shared" ca="1" si="142"/>
        <v>-18.276409774510313</v>
      </c>
      <c r="AA575" s="10">
        <f t="shared" ca="1" si="143"/>
        <v>8.1260284667455061</v>
      </c>
    </row>
    <row r="576" spans="1:27">
      <c r="A576" s="6">
        <f ca="1">LN((RAND()^(-Results!$E$4))-1)</f>
        <v>1.9790626388577794</v>
      </c>
      <c r="B576" s="6">
        <f ca="1">LN((RAND()^(-Results!$E$4))-1)</f>
        <v>2.5221526785322537E-2</v>
      </c>
      <c r="C576" s="6">
        <f ca="1">LN((RAND()^(-Results!$E$4))-1)</f>
        <v>-0.27922798969788504</v>
      </c>
      <c r="D576" s="6">
        <f ca="1">LN((RAND()^(-Results!$E$4))-1)</f>
        <v>1.7650625172112648</v>
      </c>
      <c r="E576" s="6">
        <f ca="1">LN((RAND()^(-Results!$E$4))-1)</f>
        <v>0.68292754877795681</v>
      </c>
      <c r="F576" s="6">
        <f ca="1">LN((RAND()^(-Results!$E$4))-1)</f>
        <v>2.8944479599896802</v>
      </c>
      <c r="G576" s="6">
        <f ca="1">LN((RAND()^(-Results!$E$4))-1)</f>
        <v>0.58852981400611426</v>
      </c>
      <c r="H576" s="6">
        <f t="shared" ca="1" si="138"/>
        <v>0.45156144633632284</v>
      </c>
      <c r="I576" s="10">
        <f ca="1">SUMPRODUCT(J576:O576,Results!B$12:G$12)+Results!$E$5*H576</f>
        <v>-56.103405501842964</v>
      </c>
      <c r="J576" s="10">
        <f ca="1">SUMPRODUCT($A576:$F576,Results!$B$15:$G$15)</f>
        <v>8.2800652767071394</v>
      </c>
      <c r="K576" s="10">
        <f ca="1">SUMPRODUCT($A576:$F576,Results!$B$16:$G$16)</f>
        <v>7.7372395526946818</v>
      </c>
      <c r="L576" s="10">
        <f ca="1">SUMPRODUCT($A576:$F576,Results!$B$17:$G$17)</f>
        <v>-10.99903767775506</v>
      </c>
      <c r="M576" s="10">
        <f ca="1">SUMPRODUCT($A576:$F576,Results!$B$18:$G$18)</f>
        <v>-5.2120229916879603</v>
      </c>
      <c r="N576" s="10">
        <f ca="1">SUMPRODUCT($A576:$F576,Results!$B$19:$G$19)</f>
        <v>-4.9790202032262361</v>
      </c>
      <c r="O576" s="10">
        <f ca="1">SUMPRODUCT($A576:$F576,Results!$B$20:$G$20)</f>
        <v>6.1785899874091381</v>
      </c>
      <c r="P576" s="10" cm="1">
        <f t="array" aca="1" ref="P576" ca="1">SUMPRODUCT(J576:O576,TRANSPOSE(BL$20:BL$25))+$AD$20-$BL$27</f>
        <v>-59.794144258341838</v>
      </c>
      <c r="Q576" s="10" cm="1">
        <f t="array" aca="1" ref="Q576" ca="1">SUMPRODUCT(J576:O576,TRANSPOSE(ES$20:ES$25))+$AD$20-$ES$27</f>
        <v>-58.424602424799801</v>
      </c>
      <c r="R576" s="10">
        <f ca="1">I576-Results!$E$5*H576</f>
        <v>-57.909651287188254</v>
      </c>
      <c r="S576" s="10" cm="1">
        <f t="array" aca="1" ref="S576" ca="1">SUMPRODUCT(J576:O576,TRANSPOSE(AR$28:AR$33))+$AD$20-$AC$26</f>
        <v>-66.026236109593981</v>
      </c>
      <c r="T576" s="10">
        <f ca="1">SUMPRODUCT(J576:O576,Results!K$9:P$9)</f>
        <v>-57.478073501840626</v>
      </c>
      <c r="U576" s="10">
        <f ca="1">SUMPRODUCT(J576:O576,Results!K$9:P$9)+$AD$20-$AC$31</f>
        <v>-57.492949060351762</v>
      </c>
      <c r="V576" s="10">
        <f t="shared" ca="1" si="144"/>
        <v>3.6907387564988738</v>
      </c>
      <c r="W576" s="10">
        <f t="shared" ca="1" si="139"/>
        <v>2.3211969229568368</v>
      </c>
      <c r="X576" s="10">
        <f t="shared" ca="1" si="140"/>
        <v>1.8062457853452898</v>
      </c>
      <c r="Y576" s="10">
        <f t="shared" ca="1" si="141"/>
        <v>9.9228306077510169</v>
      </c>
      <c r="Z576" s="10">
        <f t="shared" ca="1" si="142"/>
        <v>-55.826734740139273</v>
      </c>
      <c r="AA576" s="10">
        <f t="shared" ca="1" si="143"/>
        <v>1.3895435585087981</v>
      </c>
    </row>
    <row r="577" spans="1:27">
      <c r="A577" s="6">
        <f ca="1">LN((RAND()^(-Results!$E$4))-1)</f>
        <v>0.80273808305601302</v>
      </c>
      <c r="B577" s="6">
        <f ca="1">LN((RAND()^(-Results!$E$4))-1)</f>
        <v>-1.7679228576528636</v>
      </c>
      <c r="C577" s="6">
        <f ca="1">LN((RAND()^(-Results!$E$4))-1)</f>
        <v>0.828712161677857</v>
      </c>
      <c r="D577" s="6">
        <f ca="1">LN((RAND()^(-Results!$E$4))-1)</f>
        <v>-2.3007914505806677</v>
      </c>
      <c r="E577" s="6">
        <f ca="1">LN((RAND()^(-Results!$E$4))-1)</f>
        <v>0.35883843786278879</v>
      </c>
      <c r="F577" s="6">
        <f ca="1">LN((RAND()^(-Results!$E$4))-1)</f>
        <v>-0.35781871882252614</v>
      </c>
      <c r="G577" s="6">
        <f ca="1">LN((RAND()^(-Results!$E$4))-1)</f>
        <v>3.0350436275946939</v>
      </c>
      <c r="H577" s="6">
        <f t="shared" ca="1" si="138"/>
        <v>2.8980752599249024</v>
      </c>
      <c r="I577" s="10">
        <f ca="1">SUMPRODUCT(J577:O577,Results!B$12:G$12)+Results!$E$5*H577</f>
        <v>37.839208089880771</v>
      </c>
      <c r="J577" s="10">
        <f ca="1">SUMPRODUCT($A577:$F577,Results!$B$15:$G$15)</f>
        <v>-1.4146276625504182</v>
      </c>
      <c r="K577" s="10">
        <f ca="1">SUMPRODUCT($A577:$F577,Results!$B$16:$G$16)</f>
        <v>-5.8382158724531887</v>
      </c>
      <c r="L577" s="10">
        <f ca="1">SUMPRODUCT($A577:$F577,Results!$B$17:$G$17)</f>
        <v>5.5062987116402482</v>
      </c>
      <c r="M577" s="10">
        <f ca="1">SUMPRODUCT($A577:$F577,Results!$B$18:$G$18)</f>
        <v>4.936000878130173</v>
      </c>
      <c r="N577" s="10">
        <f ca="1">SUMPRODUCT($A577:$F577,Results!$B$19:$G$19)</f>
        <v>-0.66306631197924548</v>
      </c>
      <c r="O577" s="10">
        <f ca="1">SUMPRODUCT($A577:$F577,Results!$B$20:$G$20)</f>
        <v>-6.6721172663978718</v>
      </c>
      <c r="P577" s="10" cm="1">
        <f t="array" aca="1" ref="P577" ca="1">SUMPRODUCT(J577:O577,TRANSPOSE(BL$20:BL$25))+$AD$20-$BL$27</f>
        <v>24.372830577491197</v>
      </c>
      <c r="Q577" s="10" cm="1">
        <f t="array" aca="1" ref="Q577" ca="1">SUMPRODUCT(J577:O577,TRANSPOSE(ES$20:ES$25))+$AD$20-$ES$27</f>
        <v>25.031761333751028</v>
      </c>
      <c r="R577" s="10">
        <f ca="1">I577-Results!$E$5*H577</f>
        <v>26.246907050181161</v>
      </c>
      <c r="S577" s="10" cm="1">
        <f t="array" aca="1" ref="S577" ca="1">SUMPRODUCT(J577:O577,TRANSPOSE(AR$28:AR$33))+$AD$20-$AC$26</f>
        <v>40.252679515765202</v>
      </c>
      <c r="T577" s="10">
        <f ca="1">SUMPRODUCT(J577:O577,Results!K$9:P$9)</f>
        <v>25.875550876542597</v>
      </c>
      <c r="U577" s="10">
        <f ca="1">SUMPRODUCT(J577:O577,Results!K$9:P$9)+$AD$20-$AC$31</f>
        <v>25.860675318031461</v>
      </c>
      <c r="V577" s="10">
        <f t="shared" ca="1" si="144"/>
        <v>13.466377512389574</v>
      </c>
      <c r="W577" s="10">
        <f t="shared" ca="1" si="139"/>
        <v>12.807446756129742</v>
      </c>
      <c r="X577" s="10">
        <f t="shared" ca="1" si="140"/>
        <v>11.59230103969961</v>
      </c>
      <c r="Y577" s="10">
        <f t="shared" ca="1" si="141"/>
        <v>-2.4134714258844312</v>
      </c>
      <c r="Z577" s="10">
        <f t="shared" ca="1" si="142"/>
        <v>38.115878851584462</v>
      </c>
      <c r="AA577" s="10">
        <f t="shared" ca="1" si="143"/>
        <v>11.978532771849309</v>
      </c>
    </row>
    <row r="578" spans="1:27">
      <c r="A578" s="6">
        <f ca="1">LN((RAND()^(-Results!$E$4))-1)</f>
        <v>-2.4857665809699268</v>
      </c>
      <c r="B578" s="6">
        <f ca="1">LN((RAND()^(-Results!$E$4))-1)</f>
        <v>-0.16130819179129313</v>
      </c>
      <c r="C578" s="6">
        <f ca="1">LN((RAND()^(-Results!$E$4))-1)</f>
        <v>-1.9908770061869954</v>
      </c>
      <c r="D578" s="6">
        <f ca="1">LN((RAND()^(-Results!$E$4))-1)</f>
        <v>1.9607764984665621</v>
      </c>
      <c r="E578" s="6">
        <f ca="1">LN((RAND()^(-Results!$E$4))-1)</f>
        <v>0.77274923567944476</v>
      </c>
      <c r="F578" s="6">
        <f ca="1">LN((RAND()^(-Results!$E$4))-1)</f>
        <v>1.4111855709904719</v>
      </c>
      <c r="G578" s="6">
        <f ca="1">LN((RAND()^(-Results!$E$4))-1)</f>
        <v>1.0792722822085976</v>
      </c>
      <c r="H578" s="6">
        <f t="shared" ref="H578:H641" ca="1" si="145">G578-$AL$10</f>
        <v>0.94230391453880613</v>
      </c>
      <c r="I578" s="10">
        <f ca="1">SUMPRODUCT(J578:O578,Results!B$12:G$12)+Results!$E$5*H578</f>
        <v>-13.029505072504868</v>
      </c>
      <c r="J578" s="10">
        <f ca="1">SUMPRODUCT($A578:$F578,Results!$B$15:$G$15)</f>
        <v>-10.291301912303581</v>
      </c>
      <c r="K578" s="10">
        <f ca="1">SUMPRODUCT($A578:$F578,Results!$B$16:$G$16)</f>
        <v>3.9138799904646757</v>
      </c>
      <c r="L578" s="10">
        <f ca="1">SUMPRODUCT($A578:$F578,Results!$B$17:$G$17)</f>
        <v>-5.0863272976927707</v>
      </c>
      <c r="M578" s="10">
        <f ca="1">SUMPRODUCT($A578:$F578,Results!$B$18:$G$18)</f>
        <v>1.9041440364083382</v>
      </c>
      <c r="N578" s="10">
        <f ca="1">SUMPRODUCT($A578:$F578,Results!$B$19:$G$19)</f>
        <v>-7.3622465640907215</v>
      </c>
      <c r="O578" s="10">
        <f ca="1">SUMPRODUCT($A578:$F578,Results!$B$20:$G$20)</f>
        <v>3.6973130279143729</v>
      </c>
      <c r="P578" s="10" cm="1">
        <f t="array" aca="1" ref="P578" ca="1">SUMPRODUCT(J578:O578,TRANSPOSE(BL$20:BL$25))+$AD$20-$BL$27</f>
        <v>-15.228347933181309</v>
      </c>
      <c r="Q578" s="10" cm="1">
        <f t="array" aca="1" ref="Q578" ca="1">SUMPRODUCT(J578:O578,TRANSPOSE(ES$20:ES$25))+$AD$20-$ES$27</f>
        <v>-15.180921514788862</v>
      </c>
      <c r="R578" s="10">
        <f ca="1">I578-Results!$E$5*H578</f>
        <v>-16.798720730660094</v>
      </c>
      <c r="S578" s="10" cm="1">
        <f t="array" aca="1" ref="S578" ca="1">SUMPRODUCT(J578:O578,TRANSPOSE(AR$28:AR$33))+$AD$20-$AC$26</f>
        <v>-18.699257296102591</v>
      </c>
      <c r="T578" s="10">
        <f ca="1">SUMPRODUCT(J578:O578,Results!K$9:P$9)</f>
        <v>-15.763651730420834</v>
      </c>
      <c r="U578" s="10">
        <f ca="1">SUMPRODUCT(J578:O578,Results!K$9:P$9)+$AD$20-$AC$31</f>
        <v>-15.778527288931972</v>
      </c>
      <c r="V578" s="10">
        <f t="shared" ca="1" si="144"/>
        <v>2.1988428606764412</v>
      </c>
      <c r="W578" s="10">
        <f t="shared" ca="1" si="139"/>
        <v>2.1514164422839936</v>
      </c>
      <c r="X578" s="10">
        <f t="shared" ca="1" si="140"/>
        <v>3.7692156581552254</v>
      </c>
      <c r="Y578" s="10">
        <f t="shared" ca="1" si="141"/>
        <v>5.6697522235977225</v>
      </c>
      <c r="Z578" s="10">
        <f t="shared" ca="1" si="142"/>
        <v>-12.752834310801177</v>
      </c>
      <c r="AA578" s="10">
        <f t="shared" ca="1" si="143"/>
        <v>2.7490222164271039</v>
      </c>
    </row>
    <row r="579" spans="1:27">
      <c r="A579" s="6">
        <f ca="1">LN((RAND()^(-Results!$E$4))-1)</f>
        <v>3.4186912456236365</v>
      </c>
      <c r="B579" s="6">
        <f ca="1">LN((RAND()^(-Results!$E$4))-1)</f>
        <v>-1.9254527904530447</v>
      </c>
      <c r="C579" s="6">
        <f ca="1">LN((RAND()^(-Results!$E$4))-1)</f>
        <v>2.5581296271376317</v>
      </c>
      <c r="D579" s="6">
        <f ca="1">LN((RAND()^(-Results!$E$4))-1)</f>
        <v>0.95295688838581472</v>
      </c>
      <c r="E579" s="6">
        <f ca="1">LN((RAND()^(-Results!$E$4))-1)</f>
        <v>-2.4311228892097985</v>
      </c>
      <c r="F579" s="6">
        <f ca="1">LN((RAND()^(-Results!$E$4))-1)</f>
        <v>4.6897461152367281</v>
      </c>
      <c r="G579" s="6">
        <f ca="1">LN((RAND()^(-Results!$E$4))-1)</f>
        <v>5.0992198211969626</v>
      </c>
      <c r="H579" s="6">
        <f t="shared" ca="1" si="145"/>
        <v>4.9622514535271716</v>
      </c>
      <c r="I579" s="10">
        <f ca="1">SUMPRODUCT(J579:O579,Results!B$12:G$12)+Results!$E$5*H579</f>
        <v>12.273788364500128</v>
      </c>
      <c r="J579" s="10">
        <f ca="1">SUMPRODUCT($A579:$F579,Results!$B$15:$G$15)</f>
        <v>17.328039172779427</v>
      </c>
      <c r="K579" s="10">
        <f ca="1">SUMPRODUCT($A579:$F579,Results!$B$16:$G$16)</f>
        <v>5.1709828826614483</v>
      </c>
      <c r="L579" s="10">
        <f ca="1">SUMPRODUCT($A579:$F579,Results!$B$17:$G$17)</f>
        <v>-2.2557764267995233</v>
      </c>
      <c r="M579" s="10">
        <f ca="1">SUMPRODUCT($A579:$F579,Results!$B$18:$G$18)</f>
        <v>-12.097467125606805</v>
      </c>
      <c r="N579" s="10">
        <f ca="1">SUMPRODUCT($A579:$F579,Results!$B$19:$G$19)</f>
        <v>11.699853375415501</v>
      </c>
      <c r="O579" s="10">
        <f ca="1">SUMPRODUCT($A579:$F579,Results!$B$20:$G$20)</f>
        <v>-0.22423112990894833</v>
      </c>
      <c r="P579" s="10" cm="1">
        <f t="array" aca="1" ref="P579" ca="1">SUMPRODUCT(J579:O579,TRANSPOSE(BL$20:BL$25))+$AD$20-$BL$27</f>
        <v>-12.87425037649253</v>
      </c>
      <c r="Q579" s="10" cm="1">
        <f t="array" aca="1" ref="Q579" ca="1">SUMPRODUCT(J579:O579,TRANSPOSE(ES$20:ES$25))+$AD$20-$ES$27</f>
        <v>-9.6462108795497432</v>
      </c>
      <c r="R579" s="10">
        <f ca="1">I579-Results!$E$5*H579</f>
        <v>-7.5752174496085587</v>
      </c>
      <c r="S579" s="10" cm="1">
        <f t="array" aca="1" ref="S579" ca="1">SUMPRODUCT(J579:O579,TRANSPOSE(AR$28:AR$33))+$AD$20-$AC$26</f>
        <v>-26.959529420519875</v>
      </c>
      <c r="T579" s="10">
        <f ca="1">SUMPRODUCT(J579:O579,Results!K$9:P$9)</f>
        <v>-7.8783149925895968</v>
      </c>
      <c r="U579" s="10">
        <f ca="1">SUMPRODUCT(J579:O579,Results!K$9:P$9)+$AD$20-$AC$31</f>
        <v>-7.8931905511007328</v>
      </c>
      <c r="V579" s="10">
        <f t="shared" ca="1" si="144"/>
        <v>25.148038740992657</v>
      </c>
      <c r="W579" s="10">
        <f t="shared" ref="W579:W642" ca="1" si="146">I579-Q579</f>
        <v>21.919999244049869</v>
      </c>
      <c r="X579" s="10">
        <f t="shared" ref="X579:X642" ca="1" si="147">I579-R579</f>
        <v>19.849005814108686</v>
      </c>
      <c r="Y579" s="10">
        <f t="shared" ref="Y579:Y642" ca="1" si="148">I579-S579</f>
        <v>39.233317785020006</v>
      </c>
      <c r="Z579" s="10">
        <f t="shared" ref="Z579:Z642" ca="1" si="149">I579-$AD$20</f>
        <v>12.550459126203819</v>
      </c>
      <c r="AA579" s="10">
        <f t="shared" ref="AA579:AA642" ca="1" si="150">I579-U579</f>
        <v>20.166978915600861</v>
      </c>
    </row>
    <row r="580" spans="1:27">
      <c r="A580" s="6">
        <f ca="1">LN((RAND()^(-Results!$E$4))-1)</f>
        <v>-8.2984002805431098E-2</v>
      </c>
      <c r="B580" s="6">
        <f ca="1">LN((RAND()^(-Results!$E$4))-1)</f>
        <v>1.2722573535625163</v>
      </c>
      <c r="C580" s="6">
        <f ca="1">LN((RAND()^(-Results!$E$4))-1)</f>
        <v>0.26670272390555072</v>
      </c>
      <c r="D580" s="6">
        <f ca="1">LN((RAND()^(-Results!$E$4))-1)</f>
        <v>-3.8318658447040406</v>
      </c>
      <c r="E580" s="6">
        <f ca="1">LN((RAND()^(-Results!$E$4))-1)</f>
        <v>-0.19112934422795294</v>
      </c>
      <c r="F580" s="6">
        <f ca="1">LN((RAND()^(-Results!$E$4))-1)</f>
        <v>-2.1144438100468266</v>
      </c>
      <c r="G580" s="6">
        <f ca="1">LN((RAND()^(-Results!$E$4))-1)</f>
        <v>-1.1171747785464443</v>
      </c>
      <c r="H580" s="6">
        <f t="shared" ca="1" si="145"/>
        <v>-1.2541431462162358</v>
      </c>
      <c r="I580" s="10">
        <f ca="1">SUMPRODUCT(J580:O580,Results!B$12:G$12)+Results!$E$5*H580</f>
        <v>57.166993215900149</v>
      </c>
      <c r="J580" s="10">
        <f ca="1">SUMPRODUCT($A580:$F580,Results!$B$15:$G$15)</f>
        <v>-5.4181749929022356</v>
      </c>
      <c r="K580" s="10">
        <f ca="1">SUMPRODUCT($A580:$F580,Results!$B$16:$G$16)</f>
        <v>-5.4111804392983744</v>
      </c>
      <c r="L580" s="10">
        <f ca="1">SUMPRODUCT($A580:$F580,Results!$B$17:$G$17)</f>
        <v>13.139758416079655</v>
      </c>
      <c r="M580" s="10">
        <f ca="1">SUMPRODUCT($A580:$F580,Results!$B$18:$G$18)</f>
        <v>5.9462788436618448</v>
      </c>
      <c r="N580" s="10">
        <f ca="1">SUMPRODUCT($A580:$F580,Results!$B$19:$G$19)</f>
        <v>4.6872853645314576</v>
      </c>
      <c r="O580" s="10">
        <f ca="1">SUMPRODUCT($A580:$F580,Results!$B$20:$G$20)</f>
        <v>-5.9179338375309802</v>
      </c>
      <c r="P580" s="10" cm="1">
        <f t="array" aca="1" ref="P580" ca="1">SUMPRODUCT(J580:O580,TRANSPOSE(BL$20:BL$25))+$AD$20-$BL$27</f>
        <v>61.922859223646903</v>
      </c>
      <c r="Q580" s="10" cm="1">
        <f t="array" aca="1" ref="Q580" ca="1">SUMPRODUCT(J580:O580,TRANSPOSE(ES$20:ES$25))+$AD$20-$ES$27</f>
        <v>60.946096262245064</v>
      </c>
      <c r="R580" s="10">
        <f ca="1">I580-Results!$E$5*H580</f>
        <v>62.183565800765095</v>
      </c>
      <c r="S580" s="10" cm="1">
        <f t="array" aca="1" ref="S580" ca="1">SUMPRODUCT(J580:O580,TRANSPOSE(AR$28:AR$33))+$AD$20-$AC$26</f>
        <v>63.353403415226623</v>
      </c>
      <c r="T580" s="10">
        <f ca="1">SUMPRODUCT(J580:O580,Results!K$9:P$9)</f>
        <v>61.303918179783651</v>
      </c>
      <c r="U580" s="10">
        <f ca="1">SUMPRODUCT(J580:O580,Results!K$9:P$9)+$AD$20-$AC$31</f>
        <v>61.289042621272515</v>
      </c>
      <c r="V580" s="10">
        <f t="shared" ca="1" si="144"/>
        <v>-4.7558660077467536</v>
      </c>
      <c r="W580" s="10">
        <f t="shared" ca="1" si="146"/>
        <v>-3.7791030463449147</v>
      </c>
      <c r="X580" s="10">
        <f t="shared" ca="1" si="147"/>
        <v>-5.0165725848649458</v>
      </c>
      <c r="Y580" s="10">
        <f t="shared" ca="1" si="148"/>
        <v>-6.186410199326474</v>
      </c>
      <c r="Z580" s="10">
        <f t="shared" ca="1" si="149"/>
        <v>57.44366397760384</v>
      </c>
      <c r="AA580" s="10">
        <f t="shared" ca="1" si="150"/>
        <v>-4.1220494053723655</v>
      </c>
    </row>
    <row r="581" spans="1:27">
      <c r="A581" s="6">
        <f ca="1">LN((RAND()^(-Results!$E$4))-1)</f>
        <v>1.4756388133070626</v>
      </c>
      <c r="B581" s="6">
        <f ca="1">LN((RAND()^(-Results!$E$4))-1)</f>
        <v>-1.1680929893568681</v>
      </c>
      <c r="C581" s="6">
        <f ca="1">LN((RAND()^(-Results!$E$4))-1)</f>
        <v>1.2814816610444597</v>
      </c>
      <c r="D581" s="6">
        <f ca="1">LN((RAND()^(-Results!$E$4))-1)</f>
        <v>-0.4166401503359588</v>
      </c>
      <c r="E581" s="6">
        <f ca="1">LN((RAND()^(-Results!$E$4))-1)</f>
        <v>-1.627647053627447</v>
      </c>
      <c r="F581" s="6">
        <f ca="1">LN((RAND()^(-Results!$E$4))-1)</f>
        <v>0.73329249402611596</v>
      </c>
      <c r="G581" s="6">
        <f ca="1">LN((RAND()^(-Results!$E$4))-1)</f>
        <v>-1.4277720824364908</v>
      </c>
      <c r="H581" s="6">
        <f t="shared" ca="1" si="145"/>
        <v>-1.5647404501062823</v>
      </c>
      <c r="I581" s="10">
        <f ca="1">SUMPRODUCT(J581:O581,Results!B$12:G$12)+Results!$E$5*H581</f>
        <v>10.647632111663857</v>
      </c>
      <c r="J581" s="10">
        <f ca="1">SUMPRODUCT($A581:$F581,Results!$B$15:$G$15)</f>
        <v>6.7806645285464491</v>
      </c>
      <c r="K581" s="10">
        <f ca="1">SUMPRODUCT($A581:$F581,Results!$B$16:$G$16)</f>
        <v>-1.6369453422530653</v>
      </c>
      <c r="L581" s="10">
        <f ca="1">SUMPRODUCT($A581:$F581,Results!$B$17:$G$17)</f>
        <v>2.4327808580249499</v>
      </c>
      <c r="M581" s="10">
        <f ca="1">SUMPRODUCT($A581:$F581,Results!$B$18:$G$18)</f>
        <v>-4.5721617161847217</v>
      </c>
      <c r="N581" s="10">
        <f ca="1">SUMPRODUCT($A581:$F581,Results!$B$19:$G$19)</f>
        <v>9.137681919612854</v>
      </c>
      <c r="O581" s="10">
        <f ca="1">SUMPRODUCT($A581:$F581,Results!$B$20:$G$20)</f>
        <v>-2.7908316472238979</v>
      </c>
      <c r="P581" s="10" cm="1">
        <f t="array" aca="1" ref="P581" ca="1">SUMPRODUCT(J581:O581,TRANSPOSE(BL$20:BL$25))+$AD$20-$BL$27</f>
        <v>14.789838474511107</v>
      </c>
      <c r="Q581" s="10" cm="1">
        <f t="array" aca="1" ref="Q581" ca="1">SUMPRODUCT(J581:O581,TRANSPOSE(ES$20:ES$25))+$AD$20-$ES$27</f>
        <v>15.817770940501672</v>
      </c>
      <c r="R581" s="10">
        <f ca="1">I581-Results!$E$5*H581</f>
        <v>16.906593912088987</v>
      </c>
      <c r="S581" s="10" cm="1">
        <f t="array" aca="1" ref="S581" ca="1">SUMPRODUCT(J581:O581,TRANSPOSE(AR$28:AR$33))+$AD$20-$AC$26</f>
        <v>12.809588017813908</v>
      </c>
      <c r="T581" s="10">
        <f ca="1">SUMPRODUCT(J581:O581,Results!K$9:P$9)</f>
        <v>16.519574655429636</v>
      </c>
      <c r="U581" s="10">
        <f ca="1">SUMPRODUCT(J581:O581,Results!K$9:P$9)+$AD$20-$AC$31</f>
        <v>16.5046990969185</v>
      </c>
      <c r="V581" s="10">
        <f t="shared" ca="1" si="144"/>
        <v>-4.1422063628472507</v>
      </c>
      <c r="W581" s="10">
        <f t="shared" ca="1" si="146"/>
        <v>-5.1701388288378158</v>
      </c>
      <c r="X581" s="10">
        <f t="shared" ca="1" si="147"/>
        <v>-6.25896180042513</v>
      </c>
      <c r="Y581" s="10">
        <f t="shared" ca="1" si="148"/>
        <v>-2.1619559061500517</v>
      </c>
      <c r="Z581" s="10">
        <f t="shared" ca="1" si="149"/>
        <v>10.924302873367548</v>
      </c>
      <c r="AA581" s="10">
        <f t="shared" ca="1" si="150"/>
        <v>-5.8570669852546438</v>
      </c>
    </row>
    <row r="582" spans="1:27">
      <c r="A582" s="6">
        <f ca="1">LN((RAND()^(-Results!$E$4))-1)</f>
        <v>2.8901591664096999</v>
      </c>
      <c r="B582" s="6">
        <f ca="1">LN((RAND()^(-Results!$E$4))-1)</f>
        <v>1.1953853052660235</v>
      </c>
      <c r="C582" s="6">
        <f ca="1">LN((RAND()^(-Results!$E$4))-1)</f>
        <v>2.5078233393515861</v>
      </c>
      <c r="D582" s="6">
        <f ca="1">LN((RAND()^(-Results!$E$4))-1)</f>
        <v>3.3052486130677092</v>
      </c>
      <c r="E582" s="6">
        <f ca="1">LN((RAND()^(-Results!$E$4))-1)</f>
        <v>-0.32104876132637028</v>
      </c>
      <c r="F582" s="6">
        <f ca="1">LN((RAND()^(-Results!$E$4))-1)</f>
        <v>0.12483712014137101</v>
      </c>
      <c r="G582" s="6">
        <f ca="1">LN((RAND()^(-Results!$E$4))-1)</f>
        <v>1.1638495199685188</v>
      </c>
      <c r="H582" s="6">
        <f t="shared" ca="1" si="145"/>
        <v>1.0268811522987273</v>
      </c>
      <c r="I582" s="10">
        <f ca="1">SUMPRODUCT(J582:O582,Results!B$12:G$12)+Results!$E$5*H582</f>
        <v>-71.73321807063418</v>
      </c>
      <c r="J582" s="10">
        <f ca="1">SUMPRODUCT($A582:$F582,Results!$B$15:$G$15)</f>
        <v>23.410259063722652</v>
      </c>
      <c r="K582" s="10">
        <f ca="1">SUMPRODUCT($A582:$F582,Results!$B$16:$G$16)</f>
        <v>6.1466427299717523</v>
      </c>
      <c r="L582" s="10">
        <f ca="1">SUMPRODUCT($A582:$F582,Results!$B$17:$G$17)</f>
        <v>-11.400943776936817</v>
      </c>
      <c r="M582" s="10">
        <f ca="1">SUMPRODUCT($A582:$F582,Results!$B$18:$G$18)</f>
        <v>-11.707160191528217</v>
      </c>
      <c r="N582" s="10">
        <f ca="1">SUMPRODUCT($A582:$F582,Results!$B$19:$G$19)</f>
        <v>1.6635790554991012</v>
      </c>
      <c r="O582" s="10">
        <f ca="1">SUMPRODUCT($A582:$F582,Results!$B$20:$G$20)</f>
        <v>7.5225034052292941</v>
      </c>
      <c r="P582" s="10" cm="1">
        <f t="array" aca="1" ref="P582" ca="1">SUMPRODUCT(J582:O582,TRANSPOSE(BL$20:BL$25))+$AD$20-$BL$27</f>
        <v>-75.921748497757491</v>
      </c>
      <c r="Q582" s="10" cm="1">
        <f t="array" aca="1" ref="Q582" ca="1">SUMPRODUCT(J582:O582,TRANSPOSE(ES$20:ES$25))+$AD$20-$ES$27</f>
        <v>-75.903238119470018</v>
      </c>
      <c r="R582" s="10">
        <f ca="1">I582-Results!$E$5*H582</f>
        <v>-75.840742679829091</v>
      </c>
      <c r="S582" s="10" cm="1">
        <f t="array" aca="1" ref="S582" ca="1">SUMPRODUCT(J582:O582,TRANSPOSE(AR$28:AR$33))+$AD$20-$AC$26</f>
        <v>-83.476870288079326</v>
      </c>
      <c r="T582" s="10">
        <f ca="1">SUMPRODUCT(J582:O582,Results!K$9:P$9)</f>
        <v>-76.231306356848648</v>
      </c>
      <c r="U582" s="10">
        <f ca="1">SUMPRODUCT(J582:O582,Results!K$9:P$9)+$AD$20-$AC$31</f>
        <v>-76.246181915359784</v>
      </c>
      <c r="V582" s="10">
        <f t="shared" ca="1" si="144"/>
        <v>4.188530427123311</v>
      </c>
      <c r="W582" s="10">
        <f t="shared" ca="1" si="146"/>
        <v>4.1700200488358377</v>
      </c>
      <c r="X582" s="10">
        <f t="shared" ca="1" si="147"/>
        <v>4.1075246091949111</v>
      </c>
      <c r="Y582" s="10">
        <f t="shared" ca="1" si="148"/>
        <v>11.743652217445145</v>
      </c>
      <c r="Z582" s="10">
        <f t="shared" ca="1" si="149"/>
        <v>-71.456547308930482</v>
      </c>
      <c r="AA582" s="10">
        <f t="shared" ca="1" si="150"/>
        <v>4.5129638447256042</v>
      </c>
    </row>
    <row r="583" spans="1:27">
      <c r="A583" s="6">
        <f ca="1">LN((RAND()^(-Results!$E$4))-1)</f>
        <v>2.9433502038349202</v>
      </c>
      <c r="B583" s="6">
        <f ca="1">LN((RAND()^(-Results!$E$4))-1)</f>
        <v>-1.8418031488183435</v>
      </c>
      <c r="C583" s="6">
        <f ca="1">LN((RAND()^(-Results!$E$4))-1)</f>
        <v>-2.6485039096719998</v>
      </c>
      <c r="D583" s="6">
        <f ca="1">LN((RAND()^(-Results!$E$4))-1)</f>
        <v>1.783911018063115</v>
      </c>
      <c r="E583" s="6">
        <f ca="1">LN((RAND()^(-Results!$E$4))-1)</f>
        <v>2.6124426750864096</v>
      </c>
      <c r="F583" s="6">
        <f ca="1">LN((RAND()^(-Results!$E$4))-1)</f>
        <v>3.3844020888437458</v>
      </c>
      <c r="G583" s="6">
        <f ca="1">LN((RAND()^(-Results!$E$4))-1)</f>
        <v>9.9627155961505093E-2</v>
      </c>
      <c r="H583" s="6">
        <f t="shared" ca="1" si="145"/>
        <v>-3.7341211708286332E-2</v>
      </c>
      <c r="I583" s="10">
        <f ca="1">SUMPRODUCT(J583:O583,Results!B$12:G$12)+Results!$E$5*H583</f>
        <v>-100.67981649878317</v>
      </c>
      <c r="J583" s="10">
        <f ca="1">SUMPRODUCT($A583:$F583,Results!$B$15:$G$15)</f>
        <v>3.6874035351979639</v>
      </c>
      <c r="K583" s="10">
        <f ca="1">SUMPRODUCT($A583:$F583,Results!$B$16:$G$16)</f>
        <v>6.8622752172362622</v>
      </c>
      <c r="L583" s="10">
        <f ca="1">SUMPRODUCT($A583:$F583,Results!$B$17:$G$17)</f>
        <v>-21.220183817820757</v>
      </c>
      <c r="M583" s="10">
        <f ca="1">SUMPRODUCT($A583:$F583,Results!$B$18:$G$18)</f>
        <v>-1.1615860260676145</v>
      </c>
      <c r="N583" s="10">
        <f ca="1">SUMPRODUCT($A583:$F583,Results!$B$19:$G$19)</f>
        <v>-15.865430413995053</v>
      </c>
      <c r="O583" s="10">
        <f ca="1">SUMPRODUCT($A583:$F583,Results!$B$20:$G$20)</f>
        <v>7.4959555784878837</v>
      </c>
      <c r="P583" s="10" cm="1">
        <f t="array" aca="1" ref="P583" ca="1">SUMPRODUCT(J583:O583,TRANSPOSE(BL$20:BL$25))+$AD$20-$BL$27</f>
        <v>-103.21856815083851</v>
      </c>
      <c r="Q583" s="10" cm="1">
        <f t="array" aca="1" ref="Q583" ca="1">SUMPRODUCT(J583:O583,TRANSPOSE(ES$20:ES$25))+$AD$20-$ES$27</f>
        <v>-101.16145547371339</v>
      </c>
      <c r="R583" s="10">
        <f ca="1">I583-Results!$E$5*H583</f>
        <v>-100.53045165195002</v>
      </c>
      <c r="S583" s="10" cm="1">
        <f t="array" aca="1" ref="S583" ca="1">SUMPRODUCT(J583:O583,TRANSPOSE(AR$28:AR$33))+$AD$20-$AC$26</f>
        <v>-91.08925351335553</v>
      </c>
      <c r="T583" s="10">
        <f ca="1">SUMPRODUCT(J583:O583,Results!K$9:P$9)</f>
        <v>-99.284798538996597</v>
      </c>
      <c r="U583" s="10">
        <f ca="1">SUMPRODUCT(J583:O583,Results!K$9:P$9)+$AD$20-$AC$31</f>
        <v>-99.299674097507733</v>
      </c>
      <c r="V583" s="10">
        <f t="shared" ca="1" si="144"/>
        <v>2.538751652055339</v>
      </c>
      <c r="W583" s="10">
        <f t="shared" ca="1" si="146"/>
        <v>0.48163897493022034</v>
      </c>
      <c r="X583" s="10">
        <f t="shared" ca="1" si="147"/>
        <v>-0.14936484683315143</v>
      </c>
      <c r="Y583" s="10">
        <f t="shared" ca="1" si="148"/>
        <v>-9.5905629854276384</v>
      </c>
      <c r="Z583" s="10">
        <f t="shared" ca="1" si="149"/>
        <v>-100.40314573707947</v>
      </c>
      <c r="AA583" s="10">
        <f t="shared" ca="1" si="150"/>
        <v>-1.3801424012754353</v>
      </c>
    </row>
    <row r="584" spans="1:27">
      <c r="A584" s="6">
        <f ca="1">LN((RAND()^(-Results!$E$4))-1)</f>
        <v>-0.71127448396628834</v>
      </c>
      <c r="B584" s="6">
        <f ca="1">LN((RAND()^(-Results!$E$4))-1)</f>
        <v>-0.99723831909912397</v>
      </c>
      <c r="C584" s="6">
        <f ca="1">LN((RAND()^(-Results!$E$4))-1)</f>
        <v>-1.3197274584802678</v>
      </c>
      <c r="D584" s="6">
        <f ca="1">LN((RAND()^(-Results!$E$4))-1)</f>
        <v>-0.21354706822132297</v>
      </c>
      <c r="E584" s="6">
        <f ca="1">LN((RAND()^(-Results!$E$4))-1)</f>
        <v>0.38048907761277367</v>
      </c>
      <c r="F584" s="6">
        <f ca="1">LN((RAND()^(-Results!$E$4))-1)</f>
        <v>2.1740067386168147</v>
      </c>
      <c r="G584" s="6">
        <f ca="1">LN((RAND()^(-Results!$E$4))-1)</f>
        <v>-1.1211495146943424</v>
      </c>
      <c r="H584" s="6">
        <f t="shared" ca="1" si="145"/>
        <v>-1.2581178823641339</v>
      </c>
      <c r="I584" s="10">
        <f ca="1">SUMPRODUCT(J584:O584,Results!B$12:G$12)+Results!$E$5*H584</f>
        <v>1.1941030464990439</v>
      </c>
      <c r="J584" s="10">
        <f ca="1">SUMPRODUCT($A584:$F584,Results!$B$15:$G$15)</f>
        <v>-7.7638847438982079</v>
      </c>
      <c r="K584" s="10">
        <f ca="1">SUMPRODUCT($A584:$F584,Results!$B$16:$G$16)</f>
        <v>1.8068819025102463</v>
      </c>
      <c r="L584" s="10">
        <f ca="1">SUMPRODUCT($A584:$F584,Results!$B$17:$G$17)</f>
        <v>-0.66483448060169448</v>
      </c>
      <c r="M584" s="10">
        <f ca="1">SUMPRODUCT($A584:$F584,Results!$B$18:$G$18)</f>
        <v>2.5046214197092862</v>
      </c>
      <c r="N584" s="10">
        <f ca="1">SUMPRODUCT($A584:$F584,Results!$B$19:$G$19)</f>
        <v>-3.6289632386342814</v>
      </c>
      <c r="O584" s="10">
        <f ca="1">SUMPRODUCT($A584:$F584,Results!$B$20:$G$20)</f>
        <v>-0.39803526290152924</v>
      </c>
      <c r="P584" s="10" cm="1">
        <f t="array" aca="1" ref="P584" ca="1">SUMPRODUCT(J584:O584,TRANSPOSE(BL$20:BL$25))+$AD$20-$BL$27</f>
        <v>5.0478721848776198</v>
      </c>
      <c r="Q584" s="10" cm="1">
        <f t="array" aca="1" ref="Q584" ca="1">SUMPRODUCT(J584:O584,TRANSPOSE(ES$20:ES$25))+$AD$20-$ES$27</f>
        <v>6.1234792816196668</v>
      </c>
      <c r="R584" s="10">
        <f ca="1">I584-Results!$E$5*H584</f>
        <v>6.2265745759555795</v>
      </c>
      <c r="S584" s="10" cm="1">
        <f t="array" aca="1" ref="S584" ca="1">SUMPRODUCT(J584:O584,TRANSPOSE(AR$28:AR$33))+$AD$20-$AC$26</f>
        <v>4.5752968867569397</v>
      </c>
      <c r="T584" s="10">
        <f ca="1">SUMPRODUCT(J584:O584,Results!K$9:P$9)</f>
        <v>6.8036619965632106</v>
      </c>
      <c r="U584" s="10">
        <f ca="1">SUMPRODUCT(J584:O584,Results!K$9:P$9)+$AD$20-$AC$31</f>
        <v>6.7887864380520755</v>
      </c>
      <c r="V584" s="10">
        <f t="shared" ca="1" si="144"/>
        <v>-3.8537691383785759</v>
      </c>
      <c r="W584" s="10">
        <f t="shared" ca="1" si="146"/>
        <v>-4.929376235120623</v>
      </c>
      <c r="X584" s="10">
        <f t="shared" ca="1" si="147"/>
        <v>-5.0324715294565356</v>
      </c>
      <c r="Y584" s="10">
        <f t="shared" ca="1" si="148"/>
        <v>-3.3811938402578958</v>
      </c>
      <c r="Z584" s="10">
        <f t="shared" ca="1" si="149"/>
        <v>1.4707738082027353</v>
      </c>
      <c r="AA584" s="10">
        <f t="shared" ca="1" si="150"/>
        <v>-5.5946833915530316</v>
      </c>
    </row>
    <row r="585" spans="1:27">
      <c r="A585" s="6">
        <f ca="1">LN((RAND()^(-Results!$E$4))-1)</f>
        <v>3.0551340636800237</v>
      </c>
      <c r="B585" s="6">
        <f ca="1">LN((RAND()^(-Results!$E$4))-1)</f>
        <v>-0.29168083498298247</v>
      </c>
      <c r="C585" s="6">
        <f ca="1">LN((RAND()^(-Results!$E$4))-1)</f>
        <v>1.6593108392858734E-3</v>
      </c>
      <c r="D585" s="6">
        <f ca="1">LN((RAND()^(-Results!$E$4))-1)</f>
        <v>-1.8156029536213463</v>
      </c>
      <c r="E585" s="6">
        <f ca="1">LN((RAND()^(-Results!$E$4))-1)</f>
        <v>-0.82875109879699127</v>
      </c>
      <c r="F585" s="6">
        <f ca="1">LN((RAND()^(-Results!$E$4))-1)</f>
        <v>-0.73527206970606906</v>
      </c>
      <c r="G585" s="6">
        <f ca="1">LN((RAND()^(-Results!$E$4))-1)</f>
        <v>1.9546982609280994</v>
      </c>
      <c r="H585" s="6">
        <f t="shared" ca="1" si="145"/>
        <v>1.8177298932583079</v>
      </c>
      <c r="I585" s="10">
        <f ca="1">SUMPRODUCT(J585:O585,Results!B$12:G$12)+Results!$E$5*H585</f>
        <v>10.859606370392463</v>
      </c>
      <c r="J585" s="10">
        <f ca="1">SUMPRODUCT($A585:$F585,Results!$B$15:$G$15)</f>
        <v>7.4933639490232906</v>
      </c>
      <c r="K585" s="10">
        <f ca="1">SUMPRODUCT($A585:$F585,Results!$B$16:$G$16)</f>
        <v>-2.8505317296392567</v>
      </c>
      <c r="L585" s="10">
        <f ca="1">SUMPRODUCT($A585:$F585,Results!$B$17:$G$17)</f>
        <v>-0.21679818466733716</v>
      </c>
      <c r="M585" s="10">
        <f ca="1">SUMPRODUCT($A585:$F585,Results!$B$18:$G$18)</f>
        <v>-3.0381699524013968</v>
      </c>
      <c r="N585" s="10">
        <f ca="1">SUMPRODUCT($A585:$F585,Results!$B$19:$G$19)</f>
        <v>7.4534366642158334</v>
      </c>
      <c r="O585" s="10">
        <f ca="1">SUMPRODUCT($A585:$F585,Results!$B$20:$G$20)</f>
        <v>-1.5244661247586337</v>
      </c>
      <c r="P585" s="10" cm="1">
        <f t="array" aca="1" ref="P585" ca="1">SUMPRODUCT(J585:O585,TRANSPOSE(BL$20:BL$25))+$AD$20-$BL$27</f>
        <v>1.3448456888397295</v>
      </c>
      <c r="Q585" s="10" cm="1">
        <f t="array" aca="1" ref="Q585" ca="1">SUMPRODUCT(J585:O585,TRANSPOSE(ES$20:ES$25))+$AD$20-$ES$27</f>
        <v>1.7246341708736812</v>
      </c>
      <c r="R585" s="10">
        <f ca="1">I585-Results!$E$5*H585</f>
        <v>3.5886867973592311</v>
      </c>
      <c r="S585" s="10" cm="1">
        <f t="array" aca="1" ref="S585" ca="1">SUMPRODUCT(J585:O585,TRANSPOSE(AR$28:AR$33))+$AD$20-$AC$26</f>
        <v>4.4818612317039825</v>
      </c>
      <c r="T585" s="10">
        <f ca="1">SUMPRODUCT(J585:O585,Results!K$9:P$9)</f>
        <v>3.0455721904975808</v>
      </c>
      <c r="U585" s="10">
        <f ca="1">SUMPRODUCT(J585:O585,Results!K$9:P$9)+$AD$20-$AC$31</f>
        <v>3.0306966319864452</v>
      </c>
      <c r="V585" s="10">
        <f t="shared" ca="1" si="144"/>
        <v>9.5147606815527332</v>
      </c>
      <c r="W585" s="10">
        <f t="shared" ca="1" si="146"/>
        <v>9.1349721995187814</v>
      </c>
      <c r="X585" s="10">
        <f t="shared" ca="1" si="147"/>
        <v>7.2709195730332317</v>
      </c>
      <c r="Y585" s="10">
        <f t="shared" ca="1" si="148"/>
        <v>6.3777451386884803</v>
      </c>
      <c r="Z585" s="10">
        <f t="shared" ca="1" si="149"/>
        <v>11.136277132096154</v>
      </c>
      <c r="AA585" s="10">
        <f t="shared" ca="1" si="150"/>
        <v>7.8289097384060176</v>
      </c>
    </row>
    <row r="586" spans="1:27">
      <c r="A586" s="6">
        <f ca="1">LN((RAND()^(-Results!$E$4))-1)</f>
        <v>-0.7520664606691555</v>
      </c>
      <c r="B586" s="6">
        <f ca="1">LN((RAND()^(-Results!$E$4))-1)</f>
        <v>0.48369832517184436</v>
      </c>
      <c r="C586" s="6">
        <f ca="1">LN((RAND()^(-Results!$E$4))-1)</f>
        <v>2.0455706632307828</v>
      </c>
      <c r="D586" s="6">
        <f ca="1">LN((RAND()^(-Results!$E$4))-1)</f>
        <v>5.28520796115202</v>
      </c>
      <c r="E586" s="6">
        <f ca="1">LN((RAND()^(-Results!$E$4))-1)</f>
        <v>2.2854972036360772</v>
      </c>
      <c r="F586" s="6">
        <f ca="1">LN((RAND()^(-Results!$E$4))-1)</f>
        <v>0.69538356275975044</v>
      </c>
      <c r="G586" s="6">
        <f ca="1">LN((RAND()^(-Results!$E$4))-1)</f>
        <v>2.5671225339173946</v>
      </c>
      <c r="H586" s="6">
        <f t="shared" ca="1" si="145"/>
        <v>2.4301541662476032</v>
      </c>
      <c r="I586" s="10">
        <f ca="1">SUMPRODUCT(J586:O586,Results!B$12:G$12)+Results!$E$5*H586</f>
        <v>-90.015214388895288</v>
      </c>
      <c r="J586" s="10">
        <f ca="1">SUMPRODUCT($A586:$F586,Results!$B$15:$G$15)</f>
        <v>11.529227130960621</v>
      </c>
      <c r="K586" s="10">
        <f ca="1">SUMPRODUCT($A586:$F586,Results!$B$16:$G$16)</f>
        <v>7.702093328596785</v>
      </c>
      <c r="L586" s="10">
        <f ca="1">SUMPRODUCT($A586:$F586,Results!$B$17:$G$17)</f>
        <v>-14.426042833056925</v>
      </c>
      <c r="M586" s="10">
        <f ca="1">SUMPRODUCT($A586:$F586,Results!$B$18:$G$18)</f>
        <v>-3.2590053572956115</v>
      </c>
      <c r="N586" s="10">
        <f ca="1">SUMPRODUCT($A586:$F586,Results!$B$19:$G$19)</f>
        <v>-16.189148133488171</v>
      </c>
      <c r="O586" s="10">
        <f ca="1">SUMPRODUCT($A586:$F586,Results!$B$20:$G$20)</f>
        <v>8.4586530272911329</v>
      </c>
      <c r="P586" s="10" cm="1">
        <f t="array" aca="1" ref="P586" ca="1">SUMPRODUCT(J586:O586,TRANSPOSE(BL$20:BL$25))+$AD$20-$BL$27</f>
        <v>-97.165495783821484</v>
      </c>
      <c r="Q586" s="10" cm="1">
        <f t="array" aca="1" ref="Q586" ca="1">SUMPRODUCT(J586:O586,TRANSPOSE(ES$20:ES$25))+$AD$20-$ES$27</f>
        <v>-97.499720895949153</v>
      </c>
      <c r="R586" s="10">
        <f ca="1">I586-Results!$E$5*H586</f>
        <v>-99.735831053885704</v>
      </c>
      <c r="S586" s="10" cm="1">
        <f t="array" aca="1" ref="S586" ca="1">SUMPRODUCT(J586:O586,TRANSPOSE(AR$28:AR$33))+$AD$20-$AC$26</f>
        <v>-92.814538589102241</v>
      </c>
      <c r="T586" s="10">
        <f ca="1">SUMPRODUCT(J586:O586,Results!K$9:P$9)</f>
        <v>-99.195031471515108</v>
      </c>
      <c r="U586" s="10">
        <f ca="1">SUMPRODUCT(J586:O586,Results!K$9:P$9)+$AD$20-$AC$31</f>
        <v>-99.209907030026244</v>
      </c>
      <c r="V586" s="10">
        <f t="shared" ca="1" si="144"/>
        <v>7.1502813949261963</v>
      </c>
      <c r="W586" s="10">
        <f t="shared" ca="1" si="146"/>
        <v>7.4845065070538652</v>
      </c>
      <c r="X586" s="10">
        <f t="shared" ca="1" si="147"/>
        <v>9.7206166649904162</v>
      </c>
      <c r="Y586" s="10">
        <f t="shared" ca="1" si="148"/>
        <v>2.7993242002069536</v>
      </c>
      <c r="Z586" s="10">
        <f t="shared" ca="1" si="149"/>
        <v>-89.738543627191589</v>
      </c>
      <c r="AA586" s="10">
        <f t="shared" ca="1" si="150"/>
        <v>9.1946926411309562</v>
      </c>
    </row>
    <row r="587" spans="1:27">
      <c r="A587" s="6">
        <f ca="1">LN((RAND()^(-Results!$E$4))-1)</f>
        <v>-1.9109112097457874</v>
      </c>
      <c r="B587" s="6">
        <f ca="1">LN((RAND()^(-Results!$E$4))-1)</f>
        <v>1.9383587440830623</v>
      </c>
      <c r="C587" s="6">
        <f ca="1">LN((RAND()^(-Results!$E$4))-1)</f>
        <v>2.2040752968902733</v>
      </c>
      <c r="D587" s="6">
        <f ca="1">LN((RAND()^(-Results!$E$4))-1)</f>
        <v>-1.2962313918647543</v>
      </c>
      <c r="E587" s="6">
        <f ca="1">LN((RAND()^(-Results!$E$4))-1)</f>
        <v>-1.983447286238597</v>
      </c>
      <c r="F587" s="6">
        <f ca="1">LN((RAND()^(-Results!$E$4))-1)</f>
        <v>0.21935183874253922</v>
      </c>
      <c r="G587" s="6">
        <f ca="1">LN((RAND()^(-Results!$E$4))-1)</f>
        <v>3.7726660083443146</v>
      </c>
      <c r="H587" s="6">
        <f t="shared" ca="1" si="145"/>
        <v>3.6356976406745232</v>
      </c>
      <c r="I587" s="10">
        <f ca="1">SUMPRODUCT(J587:O587,Results!B$12:G$12)+Results!$E$5*H587</f>
        <v>89.887499590720182</v>
      </c>
      <c r="J587" s="10">
        <f ca="1">SUMPRODUCT($A587:$F587,Results!$B$15:$G$15)</f>
        <v>-1.8616545861551619</v>
      </c>
      <c r="K587" s="10">
        <f ca="1">SUMPRODUCT($A587:$F587,Results!$B$16:$G$16)</f>
        <v>0.53318474285853201</v>
      </c>
      <c r="L587" s="10">
        <f ca="1">SUMPRODUCT($A587:$F587,Results!$B$17:$G$17)</f>
        <v>16.35415076218435</v>
      </c>
      <c r="M587" s="10">
        <f ca="1">SUMPRODUCT($A587:$F587,Results!$B$18:$G$18)</f>
        <v>-0.72012060814424095</v>
      </c>
      <c r="N587" s="10">
        <f ca="1">SUMPRODUCT($A587:$F587,Results!$B$19:$G$19)</f>
        <v>11.157452662369433</v>
      </c>
      <c r="O587" s="10">
        <f ca="1">SUMPRODUCT($A587:$F587,Results!$B$20:$G$20)</f>
        <v>-3.9401119924475654</v>
      </c>
      <c r="P587" s="10" cm="1">
        <f t="array" aca="1" ref="P587" ca="1">SUMPRODUCT(J587:O587,TRANSPOSE(BL$20:BL$25))+$AD$20-$BL$27</f>
        <v>75.582092886015431</v>
      </c>
      <c r="Q587" s="10" cm="1">
        <f t="array" aca="1" ref="Q587" ca="1">SUMPRODUCT(J587:O587,TRANSPOSE(ES$20:ES$25))+$AD$20-$ES$27</f>
        <v>75.146707144450104</v>
      </c>
      <c r="R587" s="10">
        <f ca="1">I587-Results!$E$5*H587</f>
        <v>75.344709028022095</v>
      </c>
      <c r="S587" s="10" cm="1">
        <f t="array" aca="1" ref="S587" ca="1">SUMPRODUCT(J587:O587,TRANSPOSE(AR$28:AR$33))+$AD$20-$AC$26</f>
        <v>54.424642556919608</v>
      </c>
      <c r="T587" s="10">
        <f ca="1">SUMPRODUCT(J587:O587,Results!K$9:P$9)</f>
        <v>74.485951156917977</v>
      </c>
      <c r="U587" s="10">
        <f ca="1">SUMPRODUCT(J587:O587,Results!K$9:P$9)+$AD$20-$AC$31</f>
        <v>74.471075598406841</v>
      </c>
      <c r="V587" s="10">
        <f t="shared" ca="1" si="144"/>
        <v>14.305406704704751</v>
      </c>
      <c r="W587" s="10">
        <f t="shared" ca="1" si="146"/>
        <v>14.740792446270078</v>
      </c>
      <c r="X587" s="10">
        <f t="shared" ca="1" si="147"/>
        <v>14.542790562698087</v>
      </c>
      <c r="Y587" s="10">
        <f t="shared" ca="1" si="148"/>
        <v>35.462857033800574</v>
      </c>
      <c r="Z587" s="10">
        <f t="shared" ca="1" si="149"/>
        <v>90.164170352423881</v>
      </c>
      <c r="AA587" s="10">
        <f t="shared" ca="1" si="150"/>
        <v>15.416423992313341</v>
      </c>
    </row>
    <row r="588" spans="1:27">
      <c r="A588" s="6">
        <f ca="1">LN((RAND()^(-Results!$E$4))-1)</f>
        <v>0.17984298072490837</v>
      </c>
      <c r="B588" s="6">
        <f ca="1">LN((RAND()^(-Results!$E$4))-1)</f>
        <v>1.5937556479037533</v>
      </c>
      <c r="C588" s="6">
        <f ca="1">LN((RAND()^(-Results!$E$4))-1)</f>
        <v>1.0226305768605262</v>
      </c>
      <c r="D588" s="6">
        <f ca="1">LN((RAND()^(-Results!$E$4))-1)</f>
        <v>0.40911275485121001</v>
      </c>
      <c r="E588" s="6">
        <f ca="1">LN((RAND()^(-Results!$E$4))-1)</f>
        <v>-2.93008460944085E-2</v>
      </c>
      <c r="F588" s="6">
        <f ca="1">LN((RAND()^(-Results!$E$4))-1)</f>
        <v>-2.515094166867748</v>
      </c>
      <c r="G588" s="6">
        <f ca="1">LN((RAND()^(-Results!$E$4))-1)</f>
        <v>8.6965641025215038E-3</v>
      </c>
      <c r="H588" s="6">
        <f t="shared" ca="1" si="145"/>
        <v>-0.12827180356726992</v>
      </c>
      <c r="I588" s="10">
        <f ca="1">SUMPRODUCT(J588:O588,Results!B$12:G$12)+Results!$E$5*H588</f>
        <v>-10.152982464156453</v>
      </c>
      <c r="J588" s="10">
        <f ca="1">SUMPRODUCT($A588:$F588,Results!$B$15:$G$15)</f>
        <v>6.074757861285824</v>
      </c>
      <c r="K588" s="10">
        <f ca="1">SUMPRODUCT($A588:$F588,Results!$B$16:$G$16)</f>
        <v>-1.1138463060225137</v>
      </c>
      <c r="L588" s="10">
        <f ca="1">SUMPRODUCT($A588:$F588,Results!$B$17:$G$17)</f>
        <v>0.36672307400500592</v>
      </c>
      <c r="M588" s="10">
        <f ca="1">SUMPRODUCT($A588:$F588,Results!$B$18:$G$18)</f>
        <v>-1.5768721103660002</v>
      </c>
      <c r="N588" s="10">
        <f ca="1">SUMPRODUCT($A588:$F588,Results!$B$19:$G$19)</f>
        <v>1.6886344110496507</v>
      </c>
      <c r="O588" s="10">
        <f ca="1">SUMPRODUCT($A588:$F588,Results!$B$20:$G$20)</f>
        <v>1.4679258998707216</v>
      </c>
      <c r="P588" s="10" cm="1">
        <f t="array" aca="1" ref="P588" ca="1">SUMPRODUCT(J588:O588,TRANSPOSE(BL$20:BL$25))+$AD$20-$BL$27</f>
        <v>-7.7811583871660233</v>
      </c>
      <c r="Q588" s="10" cm="1">
        <f t="array" aca="1" ref="Q588" ca="1">SUMPRODUCT(J588:O588,TRANSPOSE(ES$20:ES$25))+$AD$20-$ES$27</f>
        <v>-9.2726731995568326</v>
      </c>
      <c r="R588" s="10">
        <f ca="1">I588-Results!$E$5*H588</f>
        <v>-9.639895249887374</v>
      </c>
      <c r="S588" s="10" cm="1">
        <f t="array" aca="1" ref="S588" ca="1">SUMPRODUCT(J588:O588,TRANSPOSE(AR$28:AR$33))+$AD$20-$AC$26</f>
        <v>-7.9490961947651506</v>
      </c>
      <c r="T588" s="10">
        <f ca="1">SUMPRODUCT(J588:O588,Results!K$9:P$9)</f>
        <v>-10.147505461687238</v>
      </c>
      <c r="U588" s="10">
        <f ca="1">SUMPRODUCT(J588:O588,Results!K$9:P$9)+$AD$20-$AC$31</f>
        <v>-10.162381020198374</v>
      </c>
      <c r="V588" s="10">
        <f t="shared" ca="1" si="144"/>
        <v>-2.3718240769904302</v>
      </c>
      <c r="W588" s="10">
        <f t="shared" ca="1" si="146"/>
        <v>-0.88030926459962089</v>
      </c>
      <c r="X588" s="10">
        <f t="shared" ca="1" si="147"/>
        <v>-0.51308721426907944</v>
      </c>
      <c r="Y588" s="10">
        <f t="shared" ca="1" si="148"/>
        <v>-2.2038862693913028</v>
      </c>
      <c r="Z588" s="10">
        <f t="shared" ca="1" si="149"/>
        <v>-9.876311702452762</v>
      </c>
      <c r="AA588" s="10">
        <f t="shared" ca="1" si="150"/>
        <v>9.3985560419209691E-3</v>
      </c>
    </row>
    <row r="589" spans="1:27">
      <c r="A589" s="6">
        <f ca="1">LN((RAND()^(-Results!$E$4))-1)</f>
        <v>0.35670906833138633</v>
      </c>
      <c r="B589" s="6">
        <f ca="1">LN((RAND()^(-Results!$E$4))-1)</f>
        <v>3.0220376130913338</v>
      </c>
      <c r="C589" s="6">
        <f ca="1">LN((RAND()^(-Results!$E$4))-1)</f>
        <v>-0.81574727329408947</v>
      </c>
      <c r="D589" s="6">
        <f ca="1">LN((RAND()^(-Results!$E$4))-1)</f>
        <v>3.1548247834867476</v>
      </c>
      <c r="E589" s="6">
        <f ca="1">LN((RAND()^(-Results!$E$4))-1)</f>
        <v>2.0149507950290957</v>
      </c>
      <c r="F589" s="6">
        <f ca="1">LN((RAND()^(-Results!$E$4))-1)</f>
        <v>-1.1265476087369084</v>
      </c>
      <c r="G589" s="6">
        <f ca="1">LN((RAND()^(-Results!$E$4))-1)</f>
        <v>0.20885063840629636</v>
      </c>
      <c r="H589" s="6">
        <f t="shared" ca="1" si="145"/>
        <v>7.1882270736504938E-2</v>
      </c>
      <c r="I589" s="10">
        <f ca="1">SUMPRODUCT(J589:O589,Results!B$12:G$12)+Results!$E$5*H589</f>
        <v>-87.876623861189984</v>
      </c>
      <c r="J589" s="10">
        <f ca="1">SUMPRODUCT($A589:$F589,Results!$B$15:$G$15)</f>
        <v>7.5967314179364278</v>
      </c>
      <c r="K589" s="10">
        <f ca="1">SUMPRODUCT($A589:$F589,Results!$B$16:$G$16)</f>
        <v>7.8045225280798984</v>
      </c>
      <c r="L589" s="10">
        <f ca="1">SUMPRODUCT($A589:$F589,Results!$B$17:$G$17)</f>
        <v>-14.242701157465708</v>
      </c>
      <c r="M589" s="10">
        <f ca="1">SUMPRODUCT($A589:$F589,Results!$B$18:$G$18)</f>
        <v>-3.304224064106819</v>
      </c>
      <c r="N589" s="10">
        <f ca="1">SUMPRODUCT($A589:$F589,Results!$B$19:$G$19)</f>
        <v>-11.057224757968786</v>
      </c>
      <c r="O589" s="10">
        <f ca="1">SUMPRODUCT($A589:$F589,Results!$B$20:$G$20)</f>
        <v>11.440126187975274</v>
      </c>
      <c r="P589" s="10" cm="1">
        <f t="array" aca="1" ref="P589" ca="1">SUMPRODUCT(J589:O589,TRANSPOSE(BL$20:BL$25))+$AD$20-$BL$27</f>
        <v>-85.112049672437863</v>
      </c>
      <c r="Q589" s="10" cm="1">
        <f t="array" aca="1" ref="Q589" ca="1">SUMPRODUCT(J589:O589,TRANSPOSE(ES$20:ES$25))+$AD$20-$ES$27</f>
        <v>-86.752582047935192</v>
      </c>
      <c r="R589" s="10">
        <f ca="1">I589-Results!$E$5*H589</f>
        <v>-88.164152944136006</v>
      </c>
      <c r="S589" s="10" cm="1">
        <f t="array" aca="1" ref="S589" ca="1">SUMPRODUCT(J589:O589,TRANSPOSE(AR$28:AR$33))+$AD$20-$AC$26</f>
        <v>-90.325310326278</v>
      </c>
      <c r="T589" s="10">
        <f ca="1">SUMPRODUCT(J589:O589,Results!K$9:P$9)</f>
        <v>-87.792268397494738</v>
      </c>
      <c r="U589" s="10">
        <f ca="1">SUMPRODUCT(J589:O589,Results!K$9:P$9)+$AD$20-$AC$31</f>
        <v>-87.807143956005874</v>
      </c>
      <c r="V589" s="10">
        <f t="shared" ca="1" si="144"/>
        <v>-2.7645741887521211</v>
      </c>
      <c r="W589" s="10">
        <f t="shared" ca="1" si="146"/>
        <v>-1.1240418132547916</v>
      </c>
      <c r="X589" s="10">
        <f t="shared" ca="1" si="147"/>
        <v>0.28752908294602264</v>
      </c>
      <c r="Y589" s="10">
        <f t="shared" ca="1" si="148"/>
        <v>2.4486864650880165</v>
      </c>
      <c r="Z589" s="10">
        <f t="shared" ca="1" si="149"/>
        <v>-87.599953099486285</v>
      </c>
      <c r="AA589" s="10">
        <f t="shared" ca="1" si="150"/>
        <v>-6.947990518411018E-2</v>
      </c>
    </row>
    <row r="590" spans="1:27">
      <c r="A590" s="6">
        <f ca="1">LN((RAND()^(-Results!$E$4))-1)</f>
        <v>1.506203117624545</v>
      </c>
      <c r="B590" s="6">
        <f ca="1">LN((RAND()^(-Results!$E$4))-1)</f>
        <v>0.60385740435477597</v>
      </c>
      <c r="C590" s="6">
        <f ca="1">LN((RAND()^(-Results!$E$4))-1)</f>
        <v>0.83954576445244455</v>
      </c>
      <c r="D590" s="6">
        <f ca="1">LN((RAND()^(-Results!$E$4))-1)</f>
        <v>-0.18756415407765556</v>
      </c>
      <c r="E590" s="6">
        <f ca="1">LN((RAND()^(-Results!$E$4))-1)</f>
        <v>0.58577147824898157</v>
      </c>
      <c r="F590" s="6">
        <f ca="1">LN((RAND()^(-Results!$E$4))-1)</f>
        <v>1.3104873871499525</v>
      </c>
      <c r="G590" s="6">
        <f ca="1">LN((RAND()^(-Results!$E$4))-1)</f>
        <v>1.5467367422725127</v>
      </c>
      <c r="H590" s="6">
        <f t="shared" ca="1" si="145"/>
        <v>1.4097683746027212</v>
      </c>
      <c r="I590" s="10">
        <f ca="1">SUMPRODUCT(J590:O590,Results!B$12:G$12)+Results!$E$5*H590</f>
        <v>-13.075769086617381</v>
      </c>
      <c r="J590" s="10">
        <f ca="1">SUMPRODUCT($A590:$F590,Results!$B$15:$G$15)</f>
        <v>6.3800264666315751</v>
      </c>
      <c r="K590" s="10">
        <f ca="1">SUMPRODUCT($A590:$F590,Results!$B$16:$G$16)</f>
        <v>3.6586848881588043</v>
      </c>
      <c r="L590" s="10">
        <f ca="1">SUMPRODUCT($A590:$F590,Results!$B$17:$G$17)</f>
        <v>-1.6912386071399079</v>
      </c>
      <c r="M590" s="10">
        <f ca="1">SUMPRODUCT($A590:$F590,Results!$B$18:$G$18)</f>
        <v>-1.3360634288261399</v>
      </c>
      <c r="N590" s="10">
        <f ca="1">SUMPRODUCT($A590:$F590,Results!$B$19:$G$19)</f>
        <v>-2.6418796683490369</v>
      </c>
      <c r="O590" s="10">
        <f ca="1">SUMPRODUCT($A590:$F590,Results!$B$20:$G$20)</f>
        <v>1.607468096711087</v>
      </c>
      <c r="P590" s="10" cm="1">
        <f t="array" aca="1" ref="P590" ca="1">SUMPRODUCT(J590:O590,TRANSPOSE(BL$20:BL$25))+$AD$20-$BL$27</f>
        <v>-20.297669750945612</v>
      </c>
      <c r="Q590" s="10" cm="1">
        <f t="array" aca="1" ref="Q590" ca="1">SUMPRODUCT(J590:O590,TRANSPOSE(ES$20:ES$25))+$AD$20-$ES$27</f>
        <v>-19.649628102923899</v>
      </c>
      <c r="R590" s="10">
        <f ca="1">I590-Results!$E$5*H590</f>
        <v>-18.714842585028265</v>
      </c>
      <c r="S590" s="10" cm="1">
        <f t="array" aca="1" ref="S590" ca="1">SUMPRODUCT(J590:O590,TRANSPOSE(AR$28:AR$33))+$AD$20-$AC$26</f>
        <v>-23.509342008132645</v>
      </c>
      <c r="T590" s="10">
        <f ca="1">SUMPRODUCT(J590:O590,Results!K$9:P$9)</f>
        <v>-18.939658050333509</v>
      </c>
      <c r="U590" s="10">
        <f ca="1">SUMPRODUCT(J590:O590,Results!K$9:P$9)+$AD$20-$AC$31</f>
        <v>-18.954533608844645</v>
      </c>
      <c r="V590" s="10">
        <f t="shared" ca="1" si="144"/>
        <v>7.2219006643282313</v>
      </c>
      <c r="W590" s="10">
        <f t="shared" ca="1" si="146"/>
        <v>6.5738590163065176</v>
      </c>
      <c r="X590" s="10">
        <f t="shared" ca="1" si="147"/>
        <v>5.6390734984108839</v>
      </c>
      <c r="Y590" s="10">
        <f t="shared" ca="1" si="148"/>
        <v>10.433572921515264</v>
      </c>
      <c r="Z590" s="10">
        <f t="shared" ca="1" si="149"/>
        <v>-12.79909832491369</v>
      </c>
      <c r="AA590" s="10">
        <f t="shared" ca="1" si="150"/>
        <v>5.8787645222272644</v>
      </c>
    </row>
    <row r="591" spans="1:27">
      <c r="A591" s="6">
        <f ca="1">LN((RAND()^(-Results!$E$4))-1)</f>
        <v>1.4399063355553139</v>
      </c>
      <c r="B591" s="6">
        <f ca="1">LN((RAND()^(-Results!$E$4))-1)</f>
        <v>-0.95119790820186367</v>
      </c>
      <c r="C591" s="6">
        <f ca="1">LN((RAND()^(-Results!$E$4))-1)</f>
        <v>-1.9315725260670723E-2</v>
      </c>
      <c r="D591" s="6">
        <f ca="1">LN((RAND()^(-Results!$E$4))-1)</f>
        <v>-0.7428790055300617</v>
      </c>
      <c r="E591" s="6">
        <f ca="1">LN((RAND()^(-Results!$E$4))-1)</f>
        <v>4.7150729716104088E-2</v>
      </c>
      <c r="F591" s="6">
        <f ca="1">LN((RAND()^(-Results!$E$4))-1)</f>
        <v>-0.89459050867481593</v>
      </c>
      <c r="G591" s="6">
        <f ca="1">LN((RAND()^(-Results!$E$4))-1)</f>
        <v>-0.33619438137163193</v>
      </c>
      <c r="H591" s="6">
        <f t="shared" ca="1" si="145"/>
        <v>-0.47316274904142336</v>
      </c>
      <c r="I591" s="10">
        <f ca="1">SUMPRODUCT(J591:O591,Results!B$12:G$12)+Results!$E$5*H591</f>
        <v>-7.9782192123524425</v>
      </c>
      <c r="J591" s="10">
        <f ca="1">SUMPRODUCT($A591:$F591,Results!$B$15:$G$15)</f>
        <v>3.0737240660932805</v>
      </c>
      <c r="K591" s="10">
        <f ca="1">SUMPRODUCT($A591:$F591,Results!$B$16:$G$16)</f>
        <v>-3.4008833223379416</v>
      </c>
      <c r="L591" s="10">
        <f ca="1">SUMPRODUCT($A591:$F591,Results!$B$17:$G$17)</f>
        <v>-1.6409259768748496</v>
      </c>
      <c r="M591" s="10">
        <f ca="1">SUMPRODUCT($A591:$F591,Results!$B$18:$G$18)</f>
        <v>6.8015328738423947E-2</v>
      </c>
      <c r="N591" s="10">
        <f ca="1">SUMPRODUCT($A591:$F591,Results!$B$19:$G$19)</f>
        <v>0.9969975015585677</v>
      </c>
      <c r="O591" s="10">
        <f ca="1">SUMPRODUCT($A591:$F591,Results!$B$20:$G$20)</f>
        <v>-1.6584557921335288</v>
      </c>
      <c r="P591" s="10" cm="1">
        <f t="array" aca="1" ref="P591" ca="1">SUMPRODUCT(J591:O591,TRANSPOSE(BL$20:BL$25))+$AD$20-$BL$27</f>
        <v>-6.9607834921815703</v>
      </c>
      <c r="Q591" s="10" cm="1">
        <f t="array" aca="1" ref="Q591" ca="1">SUMPRODUCT(J591:O591,TRANSPOSE(ES$20:ES$25))+$AD$20-$ES$27</f>
        <v>-6.8132771239419982</v>
      </c>
      <c r="R591" s="10">
        <f ca="1">I591-Results!$E$5*H591</f>
        <v>-6.0855682161867488</v>
      </c>
      <c r="S591" s="10" cm="1">
        <f t="array" aca="1" ref="S591" ca="1">SUMPRODUCT(J591:O591,TRANSPOSE(AR$28:AR$33))+$AD$20-$AC$26</f>
        <v>3.4036210583805619</v>
      </c>
      <c r="T591" s="10">
        <f ca="1">SUMPRODUCT(J591:O591,Results!K$9:P$9)</f>
        <v>-6.2438102652119394</v>
      </c>
      <c r="U591" s="10">
        <f ca="1">SUMPRODUCT(J591:O591,Results!K$9:P$9)+$AD$20-$AC$31</f>
        <v>-6.2586858237230745</v>
      </c>
      <c r="V591" s="10">
        <f t="shared" ca="1" si="144"/>
        <v>-1.0174357201708721</v>
      </c>
      <c r="W591" s="10">
        <f t="shared" ca="1" si="146"/>
        <v>-1.1649420884104442</v>
      </c>
      <c r="X591" s="10">
        <f t="shared" ca="1" si="147"/>
        <v>-1.8926509961656937</v>
      </c>
      <c r="Y591" s="10">
        <f t="shared" ca="1" si="148"/>
        <v>-11.381840270733004</v>
      </c>
      <c r="Z591" s="10">
        <f t="shared" ca="1" si="149"/>
        <v>-7.701548450648751</v>
      </c>
      <c r="AA591" s="10">
        <f t="shared" ca="1" si="150"/>
        <v>-1.719533388629368</v>
      </c>
    </row>
    <row r="592" spans="1:27">
      <c r="A592" s="6">
        <f ca="1">LN((RAND()^(-Results!$E$4))-1)</f>
        <v>-1.0303923911644388</v>
      </c>
      <c r="B592" s="6">
        <f ca="1">LN((RAND()^(-Results!$E$4))-1)</f>
        <v>2.0393222332137659</v>
      </c>
      <c r="C592" s="6">
        <f ca="1">LN((RAND()^(-Results!$E$4))-1)</f>
        <v>-1.5993943131282169</v>
      </c>
      <c r="D592" s="6">
        <f ca="1">LN((RAND()^(-Results!$E$4))-1)</f>
        <v>-1.8945781946613522</v>
      </c>
      <c r="E592" s="6">
        <f ca="1">LN((RAND()^(-Results!$E$4))-1)</f>
        <v>0.5582928076293775</v>
      </c>
      <c r="F592" s="6">
        <f ca="1">LN((RAND()^(-Results!$E$4))-1)</f>
        <v>2.5679139965281839</v>
      </c>
      <c r="G592" s="6">
        <f ca="1">LN((RAND()^(-Results!$E$4))-1)</f>
        <v>-1.4103230396841302</v>
      </c>
      <c r="H592" s="6">
        <f t="shared" ca="1" si="145"/>
        <v>-1.5472914073539217</v>
      </c>
      <c r="I592" s="10">
        <f ca="1">SUMPRODUCT(J592:O592,Results!B$12:G$12)+Results!$E$5*H592</f>
        <v>25.651825483477982</v>
      </c>
      <c r="J592" s="10">
        <f ca="1">SUMPRODUCT($A592:$F592,Results!$B$15:$G$15)</f>
        <v>-10.740633835611096</v>
      </c>
      <c r="K592" s="10">
        <f ca="1">SUMPRODUCT($A592:$F592,Results!$B$16:$G$16)</f>
        <v>6.0921130292578951</v>
      </c>
      <c r="L592" s="10">
        <f ca="1">SUMPRODUCT($A592:$F592,Results!$B$17:$G$17)</f>
        <v>5.9777401759003599</v>
      </c>
      <c r="M592" s="10">
        <f ca="1">SUMPRODUCT($A592:$F592,Results!$B$18:$G$18)</f>
        <v>4.0970778660930218</v>
      </c>
      <c r="N592" s="10">
        <f ca="1">SUMPRODUCT($A592:$F592,Results!$B$19:$G$19)</f>
        <v>-2.8041660259809573</v>
      </c>
      <c r="O592" s="10">
        <f ca="1">SUMPRODUCT($A592:$F592,Results!$B$20:$G$20)</f>
        <v>1.1766688593392796</v>
      </c>
      <c r="P592" s="10" cm="1">
        <f t="array" aca="1" ref="P592" ca="1">SUMPRODUCT(J592:O592,TRANSPOSE(BL$20:BL$25))+$AD$20-$BL$27</f>
        <v>30.673610521766324</v>
      </c>
      <c r="Q592" s="10" cm="1">
        <f t="array" aca="1" ref="Q592" ca="1">SUMPRODUCT(J592:O592,TRANSPOSE(ES$20:ES$25))+$AD$20-$ES$27</f>
        <v>31.120740360605449</v>
      </c>
      <c r="R592" s="10">
        <f ca="1">I592-Results!$E$5*H592</f>
        <v>31.840991112893668</v>
      </c>
      <c r="S592" s="10" cm="1">
        <f t="array" aca="1" ref="S592" ca="1">SUMPRODUCT(J592:O592,TRANSPOSE(AR$28:AR$33))+$AD$20-$AC$26</f>
        <v>12.789368472480136</v>
      </c>
      <c r="T592" s="10">
        <f ca="1">SUMPRODUCT(J592:O592,Results!K$9:P$9)</f>
        <v>32.000073005138589</v>
      </c>
      <c r="U592" s="10">
        <f ca="1">SUMPRODUCT(J592:O592,Results!K$9:P$9)+$AD$20-$AC$31</f>
        <v>31.985197446627453</v>
      </c>
      <c r="V592" s="10">
        <f t="shared" ca="1" si="144"/>
        <v>-5.0217850382883427</v>
      </c>
      <c r="W592" s="10">
        <f t="shared" ca="1" si="146"/>
        <v>-5.4689148771274674</v>
      </c>
      <c r="X592" s="10">
        <f t="shared" ca="1" si="147"/>
        <v>-6.1891656294156867</v>
      </c>
      <c r="Y592" s="10">
        <f t="shared" ca="1" si="148"/>
        <v>12.862457010997845</v>
      </c>
      <c r="Z592" s="10">
        <f t="shared" ca="1" si="149"/>
        <v>25.928496245181673</v>
      </c>
      <c r="AA592" s="10">
        <f t="shared" ca="1" si="150"/>
        <v>-6.3333719631494709</v>
      </c>
    </row>
    <row r="593" spans="1:27">
      <c r="A593" s="6">
        <f ca="1">LN((RAND()^(-Results!$E$4))-1)</f>
        <v>-2.3661945592452285</v>
      </c>
      <c r="B593" s="6">
        <f ca="1">LN((RAND()^(-Results!$E$4))-1)</f>
        <v>-2.4096196214989867</v>
      </c>
      <c r="C593" s="6">
        <f ca="1">LN((RAND()^(-Results!$E$4))-1)</f>
        <v>-1.1173475191556583</v>
      </c>
      <c r="D593" s="6">
        <f ca="1">LN((RAND()^(-Results!$E$4))-1)</f>
        <v>-1.6368216119214836</v>
      </c>
      <c r="E593" s="6">
        <f ca="1">LN((RAND()^(-Results!$E$4))-1)</f>
        <v>-1.2684998557138256</v>
      </c>
      <c r="F593" s="6">
        <f ca="1">LN((RAND()^(-Results!$E$4))-1)</f>
        <v>-2.1633954180428634</v>
      </c>
      <c r="G593" s="6">
        <f ca="1">LN((RAND()^(-Results!$E$4))-1)</f>
        <v>2.5625124406903588</v>
      </c>
      <c r="H593" s="6">
        <f t="shared" ca="1" si="145"/>
        <v>2.4255440730205673</v>
      </c>
      <c r="I593" s="10">
        <f ca="1">SUMPRODUCT(J593:O593,Results!B$12:G$12)+Results!$E$5*H593</f>
        <v>76.43681304266677</v>
      </c>
      <c r="J593" s="10">
        <f ca="1">SUMPRODUCT($A593:$F593,Results!$B$15:$G$15)</f>
        <v>-14.395552831353324</v>
      </c>
      <c r="K593" s="10">
        <f ca="1">SUMPRODUCT($A593:$F593,Results!$B$16:$G$16)</f>
        <v>-10.678381545808453</v>
      </c>
      <c r="L593" s="10">
        <f ca="1">SUMPRODUCT($A593:$F593,Results!$B$17:$G$17)</f>
        <v>8.9773030809412742</v>
      </c>
      <c r="M593" s="10">
        <f ca="1">SUMPRODUCT($A593:$F593,Results!$B$18:$G$18)</f>
        <v>5.7139471705464544</v>
      </c>
      <c r="N593" s="10">
        <f ca="1">SUMPRODUCT($A593:$F593,Results!$B$19:$G$19)</f>
        <v>6.7064182585260443</v>
      </c>
      <c r="O593" s="10">
        <f ca="1">SUMPRODUCT($A593:$F593,Results!$B$20:$G$20)</f>
        <v>-8.3850245944557749</v>
      </c>
      <c r="P593" s="10" cm="1">
        <f t="array" aca="1" ref="P593" ca="1">SUMPRODUCT(J593:O593,TRANSPOSE(BL$20:BL$25))+$AD$20-$BL$27</f>
        <v>67.753713996004606</v>
      </c>
      <c r="Q593" s="10" cm="1">
        <f t="array" aca="1" ref="Q593" ca="1">SUMPRODUCT(J593:O593,TRANSPOSE(ES$20:ES$25))+$AD$20-$ES$27</f>
        <v>67.295251342195627</v>
      </c>
      <c r="R593" s="10">
        <f ca="1">I593-Results!$E$5*H593</f>
        <v>66.7346367505845</v>
      </c>
      <c r="S593" s="10" cm="1">
        <f t="array" aca="1" ref="S593" ca="1">SUMPRODUCT(J593:O593,TRANSPOSE(AR$28:AR$33))+$AD$20-$AC$26</f>
        <v>81.699369468010275</v>
      </c>
      <c r="T593" s="10">
        <f ca="1">SUMPRODUCT(J593:O593,Results!K$9:P$9)</f>
        <v>66.884585927163528</v>
      </c>
      <c r="U593" s="10">
        <f ca="1">SUMPRODUCT(J593:O593,Results!K$9:P$9)+$AD$20-$AC$31</f>
        <v>66.869710368652392</v>
      </c>
      <c r="V593" s="10">
        <f t="shared" ca="1" si="144"/>
        <v>8.6830990466621643</v>
      </c>
      <c r="W593" s="10">
        <f t="shared" ca="1" si="146"/>
        <v>9.1415617004711436</v>
      </c>
      <c r="X593" s="10">
        <f t="shared" ca="1" si="147"/>
        <v>9.7021762920822709</v>
      </c>
      <c r="Y593" s="10">
        <f t="shared" ca="1" si="148"/>
        <v>-5.2625564253435044</v>
      </c>
      <c r="Z593" s="10">
        <f t="shared" ca="1" si="149"/>
        <v>76.713483804370469</v>
      </c>
      <c r="AA593" s="10">
        <f t="shared" ca="1" si="150"/>
        <v>9.5671026740143787</v>
      </c>
    </row>
    <row r="594" spans="1:27">
      <c r="A594" s="6">
        <f ca="1">LN((RAND()^(-Results!$E$4))-1)</f>
        <v>-2.2817349905423288</v>
      </c>
      <c r="B594" s="6">
        <f ca="1">LN((RAND()^(-Results!$E$4))-1)</f>
        <v>-9.0018178270117211E-2</v>
      </c>
      <c r="C594" s="6">
        <f ca="1">LN((RAND()^(-Results!$E$4))-1)</f>
        <v>0.51996932947223307</v>
      </c>
      <c r="D594" s="6">
        <f ca="1">LN((RAND()^(-Results!$E$4))-1)</f>
        <v>1.7865811714281257</v>
      </c>
      <c r="E594" s="6">
        <f ca="1">LN((RAND()^(-Results!$E$4))-1)</f>
        <v>-2.4846702771549583E-2</v>
      </c>
      <c r="F594" s="6">
        <f ca="1">LN((RAND()^(-Results!$E$4))-1)</f>
        <v>0.46307438262277978</v>
      </c>
      <c r="G594" s="6">
        <f ca="1">LN((RAND()^(-Results!$E$4))-1)</f>
        <v>-2.1230073567092673</v>
      </c>
      <c r="H594" s="6">
        <f t="shared" ca="1" si="145"/>
        <v>-2.2599757243790588</v>
      </c>
      <c r="I594" s="10">
        <f ca="1">SUMPRODUCT(J594:O594,Results!B$12:G$12)+Results!$E$5*H594</f>
        <v>-8.2965951498369019</v>
      </c>
      <c r="J594" s="10">
        <f ca="1">SUMPRODUCT($A594:$F594,Results!$B$15:$G$15)</f>
        <v>-3.4366888485052867</v>
      </c>
      <c r="K594" s="10">
        <f ca="1">SUMPRODUCT($A594:$F594,Results!$B$16:$G$16)</f>
        <v>1.5302350967863518</v>
      </c>
      <c r="L594" s="10">
        <f ca="1">SUMPRODUCT($A594:$F594,Results!$B$17:$G$17)</f>
        <v>0.59148788728395685</v>
      </c>
      <c r="M594" s="10">
        <f ca="1">SUMPRODUCT($A594:$F594,Results!$B$18:$G$18)</f>
        <v>0.29485031828427899</v>
      </c>
      <c r="N594" s="10">
        <f ca="1">SUMPRODUCT($A594:$F594,Results!$B$19:$G$19)</f>
        <v>-2.3987288600713534</v>
      </c>
      <c r="O594" s="10">
        <f ca="1">SUMPRODUCT($A594:$F594,Results!$B$20:$G$20)</f>
        <v>0.68715929646394391</v>
      </c>
      <c r="P594" s="10" cm="1">
        <f t="array" aca="1" ref="P594" ca="1">SUMPRODUCT(J594:O594,TRANSPOSE(BL$20:BL$25))+$AD$20-$BL$27</f>
        <v>2.3445683736995711</v>
      </c>
      <c r="Q594" s="10" cm="1">
        <f t="array" aca="1" ref="Q594" ca="1">SUMPRODUCT(J594:O594,TRANSPOSE(ES$20:ES$25))+$AD$20-$ES$27</f>
        <v>2.1471980713168142</v>
      </c>
      <c r="R594" s="10">
        <f ca="1">I594-Results!$E$5*H594</f>
        <v>0.74330774767933327</v>
      </c>
      <c r="S594" s="10" cm="1">
        <f t="array" aca="1" ref="S594" ca="1">SUMPRODUCT(J594:O594,TRANSPOSE(AR$28:AR$33))+$AD$20-$AC$26</f>
        <v>-0.78791034767065904</v>
      </c>
      <c r="T594" s="10">
        <f ca="1">SUMPRODUCT(J594:O594,Results!K$9:P$9)</f>
        <v>1.0730320973755167</v>
      </c>
      <c r="U594" s="10">
        <f ca="1">SUMPRODUCT(J594:O594,Results!K$9:P$9)+$AD$20-$AC$31</f>
        <v>1.0581565388643814</v>
      </c>
      <c r="V594" s="10">
        <f t="shared" ca="1" si="144"/>
        <v>-10.641163523536473</v>
      </c>
      <c r="W594" s="10">
        <f t="shared" ca="1" si="146"/>
        <v>-10.443793221153715</v>
      </c>
      <c r="X594" s="10">
        <f t="shared" ca="1" si="147"/>
        <v>-9.0399028975162352</v>
      </c>
      <c r="Y594" s="10">
        <f t="shared" ca="1" si="148"/>
        <v>-7.5086848021662433</v>
      </c>
      <c r="Z594" s="10">
        <f t="shared" ca="1" si="149"/>
        <v>-8.0199243881332105</v>
      </c>
      <c r="AA594" s="10">
        <f t="shared" ca="1" si="150"/>
        <v>-9.3547516887012829</v>
      </c>
    </row>
    <row r="595" spans="1:27">
      <c r="A595" s="6">
        <f ca="1">LN((RAND()^(-Results!$E$4))-1)</f>
        <v>-1.2469149486125619</v>
      </c>
      <c r="B595" s="6">
        <f ca="1">LN((RAND()^(-Results!$E$4))-1)</f>
        <v>0.3315721678818499</v>
      </c>
      <c r="C595" s="6">
        <f ca="1">LN((RAND()^(-Results!$E$4))-1)</f>
        <v>-1.5560453028757828</v>
      </c>
      <c r="D595" s="6">
        <f ca="1">LN((RAND()^(-Results!$E$4))-1)</f>
        <v>-1.4699782425959891</v>
      </c>
      <c r="E595" s="6">
        <f ca="1">LN((RAND()^(-Results!$E$4))-1)</f>
        <v>-0.58700351606662893</v>
      </c>
      <c r="F595" s="6">
        <f ca="1">LN((RAND()^(-Results!$E$4))-1)</f>
        <v>-0.29894019082623269</v>
      </c>
      <c r="G595" s="6">
        <f ca="1">LN((RAND()^(-Results!$E$4))-1)</f>
        <v>-0.90344455895022124</v>
      </c>
      <c r="H595" s="6">
        <f t="shared" ca="1" si="145"/>
        <v>-1.0404129266200126</v>
      </c>
      <c r="I595" s="10">
        <f ca="1">SUMPRODUCT(J595:O595,Results!B$12:G$12)+Results!$E$5*H595</f>
        <v>36.492030790846194</v>
      </c>
      <c r="J595" s="10">
        <f ca="1">SUMPRODUCT($A595:$F595,Results!$B$15:$G$15)</f>
        <v>-10.10465481301998</v>
      </c>
      <c r="K595" s="10">
        <f ca="1">SUMPRODUCT($A595:$F595,Results!$B$16:$G$16)</f>
        <v>-1.8001983371267531</v>
      </c>
      <c r="L595" s="10">
        <f ca="1">SUMPRODUCT($A595:$F595,Results!$B$17:$G$17)</f>
        <v>5.6474777980887181</v>
      </c>
      <c r="M595" s="10">
        <f ca="1">SUMPRODUCT($A595:$F595,Results!$B$18:$G$18)</f>
        <v>2.9169963154341771</v>
      </c>
      <c r="N595" s="10">
        <f ca="1">SUMPRODUCT($A595:$F595,Results!$B$19:$G$19)</f>
        <v>3.6947750587528305</v>
      </c>
      <c r="O595" s="10">
        <f ca="1">SUMPRODUCT($A595:$F595,Results!$B$20:$G$20)</f>
        <v>-1.9912750276907236</v>
      </c>
      <c r="P595" s="10" cm="1">
        <f t="array" aca="1" ref="P595" ca="1">SUMPRODUCT(J595:O595,TRANSPOSE(BL$20:BL$25))+$AD$20-$BL$27</f>
        <v>40.917963016486226</v>
      </c>
      <c r="Q595" s="10" cm="1">
        <f t="array" aca="1" ref="Q595" ca="1">SUMPRODUCT(J595:O595,TRANSPOSE(ES$20:ES$25))+$AD$20-$ES$27</f>
        <v>40.592761265266276</v>
      </c>
      <c r="R595" s="10">
        <f ca="1">I595-Results!$E$5*H595</f>
        <v>40.653682497326244</v>
      </c>
      <c r="S595" s="10" cm="1">
        <f t="array" aca="1" ref="S595" ca="1">SUMPRODUCT(J595:O595,TRANSPOSE(AR$28:AR$33))+$AD$20-$AC$26</f>
        <v>36.457893748168786</v>
      </c>
      <c r="T595" s="10">
        <f ca="1">SUMPRODUCT(J595:O595,Results!K$9:P$9)</f>
        <v>40.757154020739321</v>
      </c>
      <c r="U595" s="10">
        <f ca="1">SUMPRODUCT(J595:O595,Results!K$9:P$9)+$AD$20-$AC$31</f>
        <v>40.742278462228185</v>
      </c>
      <c r="V595" s="10">
        <f t="shared" ca="1" si="144"/>
        <v>-4.4259322256400324</v>
      </c>
      <c r="W595" s="10">
        <f t="shared" ca="1" si="146"/>
        <v>-4.1007304744200823</v>
      </c>
      <c r="X595" s="10">
        <f t="shared" ca="1" si="147"/>
        <v>-4.1616517064800504</v>
      </c>
      <c r="Y595" s="10">
        <f t="shared" ca="1" si="148"/>
        <v>3.4137042677407692E-2</v>
      </c>
      <c r="Z595" s="10">
        <f t="shared" ca="1" si="149"/>
        <v>36.768701552549885</v>
      </c>
      <c r="AA595" s="10">
        <f t="shared" ca="1" si="150"/>
        <v>-4.2502476713819917</v>
      </c>
    </row>
    <row r="596" spans="1:27">
      <c r="A596" s="6">
        <f ca="1">LN((RAND()^(-Results!$E$4))-1)</f>
        <v>1.4035418054517526</v>
      </c>
      <c r="B596" s="6">
        <f ca="1">LN((RAND()^(-Results!$E$4))-1)</f>
        <v>-1.1494133157202726</v>
      </c>
      <c r="C596" s="6">
        <f ca="1">LN((RAND()^(-Results!$E$4))-1)</f>
        <v>0.42002806413024812</v>
      </c>
      <c r="D596" s="6">
        <f ca="1">LN((RAND()^(-Results!$E$4))-1)</f>
        <v>0.6777616804658334</v>
      </c>
      <c r="E596" s="6">
        <f ca="1">LN((RAND()^(-Results!$E$4))-1)</f>
        <v>0.38909697925273007</v>
      </c>
      <c r="F596" s="6">
        <f ca="1">LN((RAND()^(-Results!$E$4))-1)</f>
        <v>1.7550222430815943</v>
      </c>
      <c r="G596" s="6">
        <f ca="1">LN((RAND()^(-Results!$E$4))-1)</f>
        <v>3.2703500924244735</v>
      </c>
      <c r="H596" s="6">
        <f t="shared" ca="1" si="145"/>
        <v>3.133381724754682</v>
      </c>
      <c r="I596" s="10">
        <f ca="1">SUMPRODUCT(J596:O596,Results!B$12:G$12)+Results!$E$5*H596</f>
        <v>-15.582633404706353</v>
      </c>
      <c r="J596" s="10">
        <f ca="1">SUMPRODUCT($A596:$F596,Results!$B$15:$G$15)</f>
        <v>5.3511423643572069</v>
      </c>
      <c r="K596" s="10">
        <f ca="1">SUMPRODUCT($A596:$F596,Results!$B$16:$G$16)</f>
        <v>2.1739794842227038</v>
      </c>
      <c r="L596" s="10">
        <f ca="1">SUMPRODUCT($A596:$F596,Results!$B$17:$G$17)</f>
        <v>-5.3051819633536148</v>
      </c>
      <c r="M596" s="10">
        <f ca="1">SUMPRODUCT($A596:$F596,Results!$B$18:$G$18)</f>
        <v>-2.0151490772034437</v>
      </c>
      <c r="N596" s="10">
        <f ca="1">SUMPRODUCT($A596:$F596,Results!$B$19:$G$19)</f>
        <v>-2.980870327026433</v>
      </c>
      <c r="O596" s="10">
        <f ca="1">SUMPRODUCT($A596:$F596,Results!$B$20:$G$20)</f>
        <v>0.97830881679091819</v>
      </c>
      <c r="P596" s="10" cm="1">
        <f t="array" aca="1" ref="P596" ca="1">SUMPRODUCT(J596:O596,TRANSPOSE(BL$20:BL$25))+$AD$20-$BL$27</f>
        <v>-29.956407937149283</v>
      </c>
      <c r="Q596" s="10" cm="1">
        <f t="array" aca="1" ref="Q596" ca="1">SUMPRODUCT(J596:O596,TRANSPOSE(ES$20:ES$25))+$AD$20-$ES$27</f>
        <v>-28.708050957308753</v>
      </c>
      <c r="R596" s="10">
        <f ca="1">I596-Results!$E$5*H596</f>
        <v>-28.116160303725081</v>
      </c>
      <c r="S596" s="10" cm="1">
        <f t="array" aca="1" ref="S596" ca="1">SUMPRODUCT(J596:O596,TRANSPOSE(AR$28:AR$33))+$AD$20-$AC$26</f>
        <v>-26.324855449707162</v>
      </c>
      <c r="T596" s="10">
        <f ca="1">SUMPRODUCT(J596:O596,Results!K$9:P$9)</f>
        <v>-27.93330462844057</v>
      </c>
      <c r="U596" s="10">
        <f ca="1">SUMPRODUCT(J596:O596,Results!K$9:P$9)+$AD$20-$AC$31</f>
        <v>-27.948180186951706</v>
      </c>
      <c r="V596" s="10">
        <f t="shared" ca="1" si="144"/>
        <v>14.37377453244293</v>
      </c>
      <c r="W596" s="10">
        <f t="shared" ca="1" si="146"/>
        <v>13.1254175526024</v>
      </c>
      <c r="X596" s="10">
        <f t="shared" ca="1" si="147"/>
        <v>12.533526899018728</v>
      </c>
      <c r="Y596" s="10">
        <f t="shared" ca="1" si="148"/>
        <v>10.742222045000808</v>
      </c>
      <c r="Z596" s="10">
        <f t="shared" ca="1" si="149"/>
        <v>-15.305962643002662</v>
      </c>
      <c r="AA596" s="10">
        <f t="shared" ca="1" si="150"/>
        <v>12.365546782245353</v>
      </c>
    </row>
    <row r="597" spans="1:27">
      <c r="A597" s="6">
        <f ca="1">LN((RAND()^(-Results!$E$4))-1)</f>
        <v>4.7842492539533196E-2</v>
      </c>
      <c r="B597" s="6">
        <f ca="1">LN((RAND()^(-Results!$E$4))-1)</f>
        <v>-7.6031402467680564</v>
      </c>
      <c r="C597" s="6">
        <f ca="1">LN((RAND()^(-Results!$E$4))-1)</f>
        <v>-1.5482578266810854</v>
      </c>
      <c r="D597" s="6">
        <f ca="1">LN((RAND()^(-Results!$E$4))-1)</f>
        <v>-1.6964533022666484</v>
      </c>
      <c r="E597" s="6">
        <f ca="1">LN((RAND()^(-Results!$E$4))-1)</f>
        <v>1.1275810453035664</v>
      </c>
      <c r="F597" s="6">
        <f ca="1">LN((RAND()^(-Results!$E$4))-1)</f>
        <v>1.2060132269010451</v>
      </c>
      <c r="G597" s="6">
        <f ca="1">LN((RAND()^(-Results!$E$4))-1)</f>
        <v>-1.0647709449269289</v>
      </c>
      <c r="H597" s="6">
        <f t="shared" ca="1" si="145"/>
        <v>-1.2017393125967204</v>
      </c>
      <c r="I597" s="10">
        <f ca="1">SUMPRODUCT(J597:O597,Results!B$12:G$12)+Results!$E$5*H597</f>
        <v>9.6463421927591124</v>
      </c>
      <c r="J597" s="10">
        <f ca="1">SUMPRODUCT($A597:$F597,Results!$B$15:$G$15)</f>
        <v>-13.829629427210508</v>
      </c>
      <c r="K597" s="10">
        <f ca="1">SUMPRODUCT($A597:$F597,Results!$B$16:$G$16)</f>
        <v>-12.38798293782073</v>
      </c>
      <c r="L597" s="10">
        <f ca="1">SUMPRODUCT($A597:$F597,Results!$B$17:$G$17)</f>
        <v>-2.3783054043665093</v>
      </c>
      <c r="M597" s="10">
        <f ca="1">SUMPRODUCT($A597:$F597,Results!$B$18:$G$18)</f>
        <v>10.479453783455346</v>
      </c>
      <c r="N597" s="10">
        <f ca="1">SUMPRODUCT($A597:$F597,Results!$B$19:$G$19)</f>
        <v>-8.4320813051502679</v>
      </c>
      <c r="O597" s="10">
        <f ca="1">SUMPRODUCT($A597:$F597,Results!$B$20:$G$20)</f>
        <v>-11.628514482222572</v>
      </c>
      <c r="P597" s="10" cm="1">
        <f t="array" aca="1" ref="P597" ca="1">SUMPRODUCT(J597:O597,TRANSPOSE(BL$20:BL$25))+$AD$20-$BL$27</f>
        <v>11.093603163714288</v>
      </c>
      <c r="Q597" s="10" cm="1">
        <f t="array" aca="1" ref="Q597" ca="1">SUMPRODUCT(J597:O597,TRANSPOSE(ES$20:ES$25))+$AD$20-$ES$27</f>
        <v>13.790355327076798</v>
      </c>
      <c r="R597" s="10">
        <f ca="1">I597-Results!$E$5*H597</f>
        <v>14.453299443145994</v>
      </c>
      <c r="S597" s="10" cm="1">
        <f t="array" aca="1" ref="S597" ca="1">SUMPRODUCT(J597:O597,TRANSPOSE(AR$28:AR$33))+$AD$20-$AC$26</f>
        <v>57.327710890778384</v>
      </c>
      <c r="T597" s="10">
        <f ca="1">SUMPRODUCT(J597:O597,Results!K$9:P$9)</f>
        <v>15.47169529746197</v>
      </c>
      <c r="U597" s="10">
        <f ca="1">SUMPRODUCT(J597:O597,Results!K$9:P$9)+$AD$20-$AC$31</f>
        <v>15.456819738950834</v>
      </c>
      <c r="V597" s="10">
        <f t="shared" ca="1" si="144"/>
        <v>-1.4472609709551758</v>
      </c>
      <c r="W597" s="10">
        <f t="shared" ca="1" si="146"/>
        <v>-4.1440131343176851</v>
      </c>
      <c r="X597" s="10">
        <f t="shared" ca="1" si="147"/>
        <v>-4.8069572503868816</v>
      </c>
      <c r="Y597" s="10">
        <f t="shared" ca="1" si="148"/>
        <v>-47.68136869801927</v>
      </c>
      <c r="Z597" s="10">
        <f t="shared" ca="1" si="149"/>
        <v>9.9230129544628038</v>
      </c>
      <c r="AA597" s="10">
        <f t="shared" ca="1" si="150"/>
        <v>-5.8104775461917217</v>
      </c>
    </row>
    <row r="598" spans="1:27">
      <c r="A598" s="6">
        <f ca="1">LN((RAND()^(-Results!$E$4))-1)</f>
        <v>0.77958671673600477</v>
      </c>
      <c r="B598" s="6">
        <f ca="1">LN((RAND()^(-Results!$E$4))-1)</f>
        <v>2.6874042693021938</v>
      </c>
      <c r="C598" s="6">
        <f ca="1">LN((RAND()^(-Results!$E$4))-1)</f>
        <v>-0.28166597799205639</v>
      </c>
      <c r="D598" s="6">
        <f ca="1">LN((RAND()^(-Results!$E$4))-1)</f>
        <v>-0.32795599369987888</v>
      </c>
      <c r="E598" s="6">
        <f ca="1">LN((RAND()^(-Results!$E$4))-1)</f>
        <v>0.13019755612851969</v>
      </c>
      <c r="F598" s="6">
        <f ca="1">LN((RAND()^(-Results!$E$4))-1)</f>
        <v>-0.33362226061290201</v>
      </c>
      <c r="G598" s="6">
        <f ca="1">LN((RAND()^(-Results!$E$4))-1)</f>
        <v>4.0508604991443047</v>
      </c>
      <c r="H598" s="6">
        <f t="shared" ca="1" si="145"/>
        <v>3.9138921314745132</v>
      </c>
      <c r="I598" s="10">
        <f ca="1">SUMPRODUCT(J598:O598,Results!B$12:G$12)+Results!$E$5*H598</f>
        <v>6.5764133751665153</v>
      </c>
      <c r="J598" s="10">
        <f ca="1">SUMPRODUCT($A598:$F598,Results!$B$15:$G$15)</f>
        <v>3.6247688663536364</v>
      </c>
      <c r="K598" s="10">
        <f ca="1">SUMPRODUCT($A598:$F598,Results!$B$16:$G$16)</f>
        <v>4.2333877557547783</v>
      </c>
      <c r="L598" s="10">
        <f ca="1">SUMPRODUCT($A598:$F598,Results!$B$17:$G$17)</f>
        <v>-0.34275655272761602</v>
      </c>
      <c r="M598" s="10">
        <f ca="1">SUMPRODUCT($A598:$F598,Results!$B$18:$G$18)</f>
        <v>-2.1393567422404534</v>
      </c>
      <c r="N598" s="10">
        <f ca="1">SUMPRODUCT($A598:$F598,Results!$B$19:$G$19)</f>
        <v>1.0511151330590285</v>
      </c>
      <c r="O598" s="10">
        <f ca="1">SUMPRODUCT($A598:$F598,Results!$B$20:$G$20)</f>
        <v>4.1790744944987681</v>
      </c>
      <c r="P598" s="10" cm="1">
        <f t="array" aca="1" ref="P598" ca="1">SUMPRODUCT(J598:O598,TRANSPOSE(BL$20:BL$25))+$AD$20-$BL$27</f>
        <v>-8.7314182422737936</v>
      </c>
      <c r="Q598" s="10" cm="1">
        <f t="array" aca="1" ref="Q598" ca="1">SUMPRODUCT(J598:O598,TRANSPOSE(ES$20:ES$25))+$AD$20-$ES$27</f>
        <v>-9.5085405914264616</v>
      </c>
      <c r="R598" s="10">
        <f ca="1">I598-Results!$E$5*H598</f>
        <v>-9.0791551507315376</v>
      </c>
      <c r="S598" s="10" cm="1">
        <f t="array" aca="1" ref="S598" ca="1">SUMPRODUCT(J598:O598,TRANSPOSE(AR$28:AR$33))+$AD$20-$AC$26</f>
        <v>-21.772824669831856</v>
      </c>
      <c r="T598" s="10">
        <f ca="1">SUMPRODUCT(J598:O598,Results!K$9:P$9)</f>
        <v>-9.3979737816582585</v>
      </c>
      <c r="U598" s="10">
        <f ca="1">SUMPRODUCT(J598:O598,Results!K$9:P$9)+$AD$20-$AC$31</f>
        <v>-9.4128493401693945</v>
      </c>
      <c r="V598" s="10">
        <f t="shared" ca="1" si="144"/>
        <v>15.307831617440309</v>
      </c>
      <c r="W598" s="10">
        <f t="shared" ca="1" si="146"/>
        <v>16.084953966592977</v>
      </c>
      <c r="X598" s="10">
        <f t="shared" ca="1" si="147"/>
        <v>15.655568525898053</v>
      </c>
      <c r="Y598" s="10">
        <f t="shared" ca="1" si="148"/>
        <v>28.349238044998373</v>
      </c>
      <c r="Z598" s="10">
        <f t="shared" ca="1" si="149"/>
        <v>6.8530841368702067</v>
      </c>
      <c r="AA598" s="10">
        <f t="shared" ca="1" si="150"/>
        <v>15.98926271533591</v>
      </c>
    </row>
    <row r="599" spans="1:27">
      <c r="A599" s="6">
        <f ca="1">LN((RAND()^(-Results!$E$4))-1)</f>
        <v>1.3344258232258381</v>
      </c>
      <c r="B599" s="6">
        <f ca="1">LN((RAND()^(-Results!$E$4))-1)</f>
        <v>-0.53319197692388898</v>
      </c>
      <c r="C599" s="6">
        <f ca="1">LN((RAND()^(-Results!$E$4))-1)</f>
        <v>-2.7161128686737976</v>
      </c>
      <c r="D599" s="6">
        <f ca="1">LN((RAND()^(-Results!$E$4))-1)</f>
        <v>-1.1983457667014441</v>
      </c>
      <c r="E599" s="6">
        <f ca="1">LN((RAND()^(-Results!$E$4))-1)</f>
        <v>0.32172205235731666</v>
      </c>
      <c r="F599" s="6">
        <f ca="1">LN((RAND()^(-Results!$E$4))-1)</f>
        <v>-2.2130412516495852</v>
      </c>
      <c r="G599" s="6">
        <f ca="1">LN((RAND()^(-Results!$E$4))-1)</f>
        <v>-0.69673056984739468</v>
      </c>
      <c r="H599" s="6">
        <f t="shared" ca="1" si="145"/>
        <v>-0.83369893751718616</v>
      </c>
      <c r="I599" s="10">
        <f ca="1">SUMPRODUCT(J599:O599,Results!B$12:G$12)+Results!$E$5*H599</f>
        <v>-14.9083805690265</v>
      </c>
      <c r="J599" s="10">
        <f ca="1">SUMPRODUCT($A599:$F599,Results!$B$15:$G$15)</f>
        <v>-3.5168278688797985</v>
      </c>
      <c r="K599" s="10">
        <f ca="1">SUMPRODUCT($A599:$F599,Results!$B$16:$G$16)</f>
        <v>-4.719962184609571</v>
      </c>
      <c r="L599" s="10">
        <f ca="1">SUMPRODUCT($A599:$F599,Results!$B$17:$G$17)</f>
        <v>-5.3409786186262158</v>
      </c>
      <c r="M599" s="10">
        <f ca="1">SUMPRODUCT($A599:$F599,Results!$B$18:$G$18)</f>
        <v>1.5906439535197516</v>
      </c>
      <c r="N599" s="10">
        <f ca="1">SUMPRODUCT($A599:$F599,Results!$B$19:$G$19)</f>
        <v>0.49423833430089803</v>
      </c>
      <c r="O599" s="10">
        <f ca="1">SUMPRODUCT($A599:$F599,Results!$B$20:$G$20)</f>
        <v>0.37642563171727428</v>
      </c>
      <c r="P599" s="10" cm="1">
        <f t="array" aca="1" ref="P599" ca="1">SUMPRODUCT(J599:O599,TRANSPOSE(BL$20:BL$25))+$AD$20-$BL$27</f>
        <v>-11.375887768074634</v>
      </c>
      <c r="Q599" s="10" cm="1">
        <f t="array" aca="1" ref="Q599" ca="1">SUMPRODUCT(J599:O599,TRANSPOSE(ES$20:ES$25))+$AD$20-$ES$27</f>
        <v>-12.030765983422851</v>
      </c>
      <c r="R599" s="10">
        <f ca="1">I599-Results!$E$5*H599</f>
        <v>-11.573584818957755</v>
      </c>
      <c r="S599" s="10" cm="1">
        <f t="array" aca="1" ref="S599" ca="1">SUMPRODUCT(J599:O599,TRANSPOSE(AR$28:AR$33))+$AD$20-$AC$26</f>
        <v>1.1686320090869295</v>
      </c>
      <c r="T599" s="10">
        <f ca="1">SUMPRODUCT(J599:O599,Results!K$9:P$9)</f>
        <v>-11.330653195156852</v>
      </c>
      <c r="U599" s="10">
        <f ca="1">SUMPRODUCT(J599:O599,Results!K$9:P$9)+$AD$20-$AC$31</f>
        <v>-11.345528753667988</v>
      </c>
      <c r="V599" s="10">
        <f t="shared" ca="1" si="144"/>
        <v>-3.5324928009518661</v>
      </c>
      <c r="W599" s="10">
        <f t="shared" ca="1" si="146"/>
        <v>-2.8776145856036486</v>
      </c>
      <c r="X599" s="10">
        <f t="shared" ca="1" si="147"/>
        <v>-3.3347957500687446</v>
      </c>
      <c r="Y599" s="10">
        <f t="shared" ca="1" si="148"/>
        <v>-16.077012578113429</v>
      </c>
      <c r="Z599" s="10">
        <f t="shared" ca="1" si="149"/>
        <v>-14.631709807322808</v>
      </c>
      <c r="AA599" s="10">
        <f t="shared" ca="1" si="150"/>
        <v>-3.5628518153585116</v>
      </c>
    </row>
    <row r="600" spans="1:27">
      <c r="A600" s="6">
        <f ca="1">LN((RAND()^(-Results!$E$4))-1)</f>
        <v>-0.69574668143437723</v>
      </c>
      <c r="B600" s="6">
        <f ca="1">LN((RAND()^(-Results!$E$4))-1)</f>
        <v>-2.2930698133124845</v>
      </c>
      <c r="C600" s="6">
        <f ca="1">LN((RAND()^(-Results!$E$4))-1)</f>
        <v>0.90862659429250536</v>
      </c>
      <c r="D600" s="6">
        <f ca="1">LN((RAND()^(-Results!$E$4))-1)</f>
        <v>-7.3387811665592675E-2</v>
      </c>
      <c r="E600" s="6">
        <f ca="1">LN((RAND()^(-Results!$E$4))-1)</f>
        <v>3.0927424514711324E-2</v>
      </c>
      <c r="F600" s="6">
        <f ca="1">LN((RAND()^(-Results!$E$4))-1)</f>
        <v>-0.7857608789275059</v>
      </c>
      <c r="G600" s="6">
        <f ca="1">LN((RAND()^(-Results!$E$4))-1)</f>
        <v>-0.37460816427925003</v>
      </c>
      <c r="H600" s="6">
        <f t="shared" ca="1" si="145"/>
        <v>-0.51157653194904151</v>
      </c>
      <c r="I600" s="10">
        <f ca="1">SUMPRODUCT(J600:O600,Results!B$12:G$12)+Results!$E$5*H600</f>
        <v>10.529569585695969</v>
      </c>
      <c r="J600" s="10">
        <f ca="1">SUMPRODUCT($A600:$F600,Results!$B$15:$G$15)</f>
        <v>-2.036892668537448</v>
      </c>
      <c r="K600" s="10">
        <f ca="1">SUMPRODUCT($A600:$F600,Results!$B$16:$G$16)</f>
        <v>-5.8543171645935796</v>
      </c>
      <c r="L600" s="10">
        <f ca="1">SUMPRODUCT($A600:$F600,Results!$B$17:$G$17)</f>
        <v>2.2349193493553612</v>
      </c>
      <c r="M600" s="10">
        <f ca="1">SUMPRODUCT($A600:$F600,Results!$B$18:$G$18)</f>
        <v>3.0699179768074458</v>
      </c>
      <c r="N600" s="10">
        <f ca="1">SUMPRODUCT($A600:$F600,Results!$B$19:$G$19)</f>
        <v>-1.0177211900492003</v>
      </c>
      <c r="O600" s="10">
        <f ca="1">SUMPRODUCT($A600:$F600,Results!$B$20:$G$20)</f>
        <v>-5.1034101281522961</v>
      </c>
      <c r="P600" s="10" cm="1">
        <f t="array" aca="1" ref="P600" ca="1">SUMPRODUCT(J600:O600,TRANSPOSE(BL$20:BL$25))+$AD$20-$BL$27</f>
        <v>12.596197564504694</v>
      </c>
      <c r="Q600" s="10" cm="1">
        <f t="array" aca="1" ref="Q600" ca="1">SUMPRODUCT(J600:O600,TRANSPOSE(ES$20:ES$25))+$AD$20-$ES$27</f>
        <v>12.857247144016753</v>
      </c>
      <c r="R600" s="10">
        <f ca="1">I600-Results!$E$5*H600</f>
        <v>12.575875713492135</v>
      </c>
      <c r="S600" s="10" cm="1">
        <f t="array" aca="1" ref="S600" ca="1">SUMPRODUCT(J600:O600,TRANSPOSE(AR$28:AR$33))+$AD$20-$AC$26</f>
        <v>29.092059101237261</v>
      </c>
      <c r="T600" s="10">
        <f ca="1">SUMPRODUCT(J600:O600,Results!K$9:P$9)</f>
        <v>12.59537248138405</v>
      </c>
      <c r="U600" s="10">
        <f ca="1">SUMPRODUCT(J600:O600,Results!K$9:P$9)+$AD$20-$AC$31</f>
        <v>12.580496922872914</v>
      </c>
      <c r="V600" s="10">
        <f t="shared" ca="1" si="144"/>
        <v>-2.0666279788087252</v>
      </c>
      <c r="W600" s="10">
        <f t="shared" ca="1" si="146"/>
        <v>-2.3276775583207847</v>
      </c>
      <c r="X600" s="10">
        <f t="shared" ca="1" si="147"/>
        <v>-2.0463061277961661</v>
      </c>
      <c r="Y600" s="10">
        <f t="shared" ca="1" si="148"/>
        <v>-18.562489515541294</v>
      </c>
      <c r="Z600" s="10">
        <f t="shared" ca="1" si="149"/>
        <v>10.80624034739966</v>
      </c>
      <c r="AA600" s="10">
        <f t="shared" ca="1" si="150"/>
        <v>-2.0509273371769456</v>
      </c>
    </row>
    <row r="601" spans="1:27">
      <c r="A601" s="6">
        <f ca="1">LN((RAND()^(-Results!$E$4))-1)</f>
        <v>-0.33869347261916682</v>
      </c>
      <c r="B601" s="6">
        <f ca="1">LN((RAND()^(-Results!$E$4))-1)</f>
        <v>-1.5190630510195144</v>
      </c>
      <c r="C601" s="6">
        <f ca="1">LN((RAND()^(-Results!$E$4))-1)</f>
        <v>-0.86883791407873079</v>
      </c>
      <c r="D601" s="6">
        <f ca="1">LN((RAND()^(-Results!$E$4))-1)</f>
        <v>5.3902048021211586</v>
      </c>
      <c r="E601" s="6">
        <f ca="1">LN((RAND()^(-Results!$E$4))-1)</f>
        <v>-0.89334418624275702</v>
      </c>
      <c r="F601" s="6">
        <f ca="1">LN((RAND()^(-Results!$E$4))-1)</f>
        <v>4.2469983496739472</v>
      </c>
      <c r="G601" s="6">
        <f ca="1">LN((RAND()^(-Results!$E$4))-1)</f>
        <v>0.89223636722401745</v>
      </c>
      <c r="H601" s="6">
        <f t="shared" ca="1" si="145"/>
        <v>0.75526799955422597</v>
      </c>
      <c r="I601" s="10">
        <f ca="1">SUMPRODUCT(J601:O601,Results!B$12:G$12)+Results!$E$5*H601</f>
        <v>-63.684643984720005</v>
      </c>
      <c r="J601" s="10">
        <f ca="1">SUMPRODUCT($A601:$F601,Results!$B$15:$G$15)</f>
        <v>5.207256361844653</v>
      </c>
      <c r="K601" s="10">
        <f ca="1">SUMPRODUCT($A601:$F601,Results!$B$16:$G$16)</f>
        <v>9.6926740266037186</v>
      </c>
      <c r="L601" s="10">
        <f ca="1">SUMPRODUCT($A601:$F601,Results!$B$17:$G$17)</f>
        <v>-16.154797041671074</v>
      </c>
      <c r="M601" s="10">
        <f ca="1">SUMPRODUCT($A601:$F601,Results!$B$18:$G$18)</f>
        <v>-10.817878489971374</v>
      </c>
      <c r="N601" s="10">
        <f ca="1">SUMPRODUCT($A601:$F601,Results!$B$19:$G$19)</f>
        <v>-0.94881238310378979</v>
      </c>
      <c r="O601" s="10">
        <f ca="1">SUMPRODUCT($A601:$F601,Results!$B$20:$G$20)</f>
        <v>8.7165292205251976</v>
      </c>
      <c r="P601" s="10" cm="1">
        <f t="array" aca="1" ref="P601" ca="1">SUMPRODUCT(J601:O601,TRANSPOSE(BL$20:BL$25))+$AD$20-$BL$27</f>
        <v>-67.030628143287558</v>
      </c>
      <c r="Q601" s="10" cm="1">
        <f t="array" aca="1" ref="Q601" ca="1">SUMPRODUCT(J601:O601,TRANSPOSE(ES$20:ES$25))+$AD$20-$ES$27</f>
        <v>-65.191829896119771</v>
      </c>
      <c r="R601" s="10">
        <f ca="1">I601-Results!$E$5*H601</f>
        <v>-66.705715982936908</v>
      </c>
      <c r="S601" s="10" cm="1">
        <f t="array" aca="1" ref="S601" ca="1">SUMPRODUCT(J601:O601,TRANSPOSE(AR$28:AR$33))+$AD$20-$AC$26</f>
        <v>-80.920882908464989</v>
      </c>
      <c r="T601" s="10">
        <f ca="1">SUMPRODUCT(J601:O601,Results!K$9:P$9)</f>
        <v>-65.364257587142788</v>
      </c>
      <c r="U601" s="10">
        <f ca="1">SUMPRODUCT(J601:O601,Results!K$9:P$9)+$AD$20-$AC$31</f>
        <v>-65.379133145653924</v>
      </c>
      <c r="V601" s="10">
        <f t="shared" ca="1" si="144"/>
        <v>3.3459841585675534</v>
      </c>
      <c r="W601" s="10">
        <f t="shared" ca="1" si="146"/>
        <v>1.5071859113997661</v>
      </c>
      <c r="X601" s="10">
        <f t="shared" ca="1" si="147"/>
        <v>3.0210719982169039</v>
      </c>
      <c r="Y601" s="10">
        <f t="shared" ca="1" si="148"/>
        <v>17.236238923744985</v>
      </c>
      <c r="Z601" s="10">
        <f t="shared" ca="1" si="149"/>
        <v>-63.407973223016313</v>
      </c>
      <c r="AA601" s="10">
        <f t="shared" ca="1" si="150"/>
        <v>1.6944891609339194</v>
      </c>
    </row>
    <row r="602" spans="1:27">
      <c r="A602" s="6">
        <f ca="1">LN((RAND()^(-Results!$E$4))-1)</f>
        <v>1.6370515906429088</v>
      </c>
      <c r="B602" s="6">
        <f ca="1">LN((RAND()^(-Results!$E$4))-1)</f>
        <v>0.19855091435677508</v>
      </c>
      <c r="C602" s="6">
        <f ca="1">LN((RAND()^(-Results!$E$4))-1)</f>
        <v>-4.5431793860020404</v>
      </c>
      <c r="D602" s="6">
        <f ca="1">LN((RAND()^(-Results!$E$4))-1)</f>
        <v>0.10705103902053112</v>
      </c>
      <c r="E602" s="6">
        <f ca="1">LN((RAND()^(-Results!$E$4))-1)</f>
        <v>-3.6170488349352361</v>
      </c>
      <c r="F602" s="6">
        <f ca="1">LN((RAND()^(-Results!$E$4))-1)</f>
        <v>0.55815401461489822</v>
      </c>
      <c r="G602" s="6">
        <f ca="1">LN((RAND()^(-Results!$E$4))-1)</f>
        <v>-2.0102907035184518</v>
      </c>
      <c r="H602" s="6">
        <f t="shared" ca="1" si="145"/>
        <v>-2.1472590711882433</v>
      </c>
      <c r="I602" s="10">
        <f ca="1">SUMPRODUCT(J602:O602,Results!B$12:G$12)+Results!$E$5*H602</f>
        <v>5.2123727854590793</v>
      </c>
      <c r="J602" s="10">
        <f ca="1">SUMPRODUCT($A602:$F602,Results!$B$15:$G$15)</f>
        <v>-2.4845098497603724</v>
      </c>
      <c r="K602" s="10">
        <f ca="1">SUMPRODUCT($A602:$F602,Results!$B$16:$G$16)</f>
        <v>1.479231112556203</v>
      </c>
      <c r="L602" s="10">
        <f ca="1">SUMPRODUCT($A602:$F602,Results!$B$17:$G$17)</f>
        <v>-6.4262020580620254</v>
      </c>
      <c r="M602" s="10">
        <f ca="1">SUMPRODUCT($A602:$F602,Results!$B$18:$G$18)</f>
        <v>-11.340453770037337</v>
      </c>
      <c r="N602" s="10">
        <f ca="1">SUMPRODUCT($A602:$F602,Results!$B$19:$G$19)</f>
        <v>20.439673435452537</v>
      </c>
      <c r="O602" s="10">
        <f ca="1">SUMPRODUCT($A602:$F602,Results!$B$20:$G$20)</f>
        <v>5.0363477577081479</v>
      </c>
      <c r="P602" s="10" cm="1">
        <f t="array" aca="1" ref="P602" ca="1">SUMPRODUCT(J602:O602,TRANSPOSE(BL$20:BL$25))+$AD$20-$BL$27</f>
        <v>12.723192744717107</v>
      </c>
      <c r="Q602" s="10" cm="1">
        <f t="array" aca="1" ref="Q602" ca="1">SUMPRODUCT(J602:O602,TRANSPOSE(ES$20:ES$25))+$AD$20-$ES$27</f>
        <v>13.106338397218911</v>
      </c>
      <c r="R602" s="10">
        <f ca="1">I602-Results!$E$5*H602</f>
        <v>13.801409070212053</v>
      </c>
      <c r="S602" s="10" cm="1">
        <f t="array" aca="1" ref="S602" ca="1">SUMPRODUCT(J602:O602,TRANSPOSE(AR$28:AR$33))+$AD$20-$AC$26</f>
        <v>-10.272789930359371</v>
      </c>
      <c r="T602" s="10">
        <f ca="1">SUMPRODUCT(J602:O602,Results!K$9:P$9)</f>
        <v>14.403387538441205</v>
      </c>
      <c r="U602" s="10">
        <f ca="1">SUMPRODUCT(J602:O602,Results!K$9:P$9)+$AD$20-$AC$31</f>
        <v>14.388511979930069</v>
      </c>
      <c r="V602" s="10">
        <f t="shared" ca="1" si="144"/>
        <v>-7.5108199592580274</v>
      </c>
      <c r="W602" s="10">
        <f t="shared" ca="1" si="146"/>
        <v>-7.8939656117598318</v>
      </c>
      <c r="X602" s="10">
        <f t="shared" ca="1" si="147"/>
        <v>-8.5890362847529733</v>
      </c>
      <c r="Y602" s="10">
        <f t="shared" ca="1" si="148"/>
        <v>15.485162715818451</v>
      </c>
      <c r="Z602" s="10">
        <f t="shared" ca="1" si="149"/>
        <v>5.4890435471627708</v>
      </c>
      <c r="AA602" s="10">
        <f t="shared" ca="1" si="150"/>
        <v>-9.1761391944709896</v>
      </c>
    </row>
    <row r="603" spans="1:27">
      <c r="A603" s="6">
        <f ca="1">LN((RAND()^(-Results!$E$4))-1)</f>
        <v>-2.4888790171673119</v>
      </c>
      <c r="B603" s="6">
        <f ca="1">LN((RAND()^(-Results!$E$4))-1)</f>
        <v>-0.92092905898800725</v>
      </c>
      <c r="C603" s="6">
        <f ca="1">LN((RAND()^(-Results!$E$4))-1)</f>
        <v>-3.6174927033366235</v>
      </c>
      <c r="D603" s="6">
        <f ca="1">LN((RAND()^(-Results!$E$4))-1)</f>
        <v>0.68453892697461682</v>
      </c>
      <c r="E603" s="6">
        <f ca="1">LN((RAND()^(-Results!$E$4))-1)</f>
        <v>1.0884761944294925</v>
      </c>
      <c r="F603" s="6">
        <f ca="1">LN((RAND()^(-Results!$E$4))-1)</f>
        <v>3.0506194904216213</v>
      </c>
      <c r="G603" s="6">
        <f ca="1">LN((RAND()^(-Results!$E$4))-1)</f>
        <v>0.62873700062326243</v>
      </c>
      <c r="H603" s="6">
        <f t="shared" ca="1" si="145"/>
        <v>0.49176863295347101</v>
      </c>
      <c r="I603" s="10">
        <f ca="1">SUMPRODUCT(J603:O603,Results!B$12:G$12)+Results!$E$5*H603</f>
        <v>-0.82392954742631352</v>
      </c>
      <c r="J603" s="10">
        <f ca="1">SUMPRODUCT($A603:$F603,Results!$B$15:$G$15)</f>
        <v>-17.971517905013418</v>
      </c>
      <c r="K603" s="10">
        <f ca="1">SUMPRODUCT($A603:$F603,Results!$B$16:$G$16)</f>
        <v>4.4382084191093041</v>
      </c>
      <c r="L603" s="10">
        <f ca="1">SUMPRODUCT($A603:$F603,Results!$B$17:$G$17)</f>
        <v>-4.4747245784915393</v>
      </c>
      <c r="M603" s="10">
        <f ca="1">SUMPRODUCT($A603:$F603,Results!$B$18:$G$18)</f>
        <v>4.9731915628563277</v>
      </c>
      <c r="N603" s="10">
        <f ca="1">SUMPRODUCT($A603:$F603,Results!$B$19:$G$19)</f>
        <v>-9.295582538662746</v>
      </c>
      <c r="O603" s="10">
        <f ca="1">SUMPRODUCT($A603:$F603,Results!$B$20:$G$20)</f>
        <v>2.4946498203234291</v>
      </c>
      <c r="P603" s="10" cm="1">
        <f t="array" aca="1" ref="P603" ca="1">SUMPRODUCT(J603:O603,TRANSPOSE(BL$20:BL$25))+$AD$20-$BL$27</f>
        <v>-2.7922471864815943</v>
      </c>
      <c r="Q603" s="10" cm="1">
        <f t="array" aca="1" ref="Q603" ca="1">SUMPRODUCT(J603:O603,TRANSPOSE(ES$20:ES$25))+$AD$20-$ES$27</f>
        <v>-1.809375920149755</v>
      </c>
      <c r="R603" s="10">
        <f ca="1">I603-Results!$E$5*H603</f>
        <v>-2.7910040792401976</v>
      </c>
      <c r="S603" s="10" cm="1">
        <f t="array" aca="1" ref="S603" ca="1">SUMPRODUCT(J603:O603,TRANSPOSE(AR$28:AR$33))+$AD$20-$AC$26</f>
        <v>-5.9627905282922882</v>
      </c>
      <c r="T603" s="10">
        <f ca="1">SUMPRODUCT(J603:O603,Results!K$9:P$9)</f>
        <v>-1.3758335668746593</v>
      </c>
      <c r="U603" s="10">
        <f ca="1">SUMPRODUCT(J603:O603,Results!K$9:P$9)+$AD$20-$AC$31</f>
        <v>-1.3907091253857948</v>
      </c>
      <c r="V603" s="10">
        <f t="shared" ca="1" si="144"/>
        <v>1.9683176390552808</v>
      </c>
      <c r="W603" s="10">
        <f t="shared" ca="1" si="146"/>
        <v>0.98544637272344149</v>
      </c>
      <c r="X603" s="10">
        <f t="shared" ca="1" si="147"/>
        <v>1.967074531813884</v>
      </c>
      <c r="Y603" s="10">
        <f t="shared" ca="1" si="148"/>
        <v>5.1388609808659744</v>
      </c>
      <c r="Z603" s="10">
        <f t="shared" ca="1" si="149"/>
        <v>-0.5472587857226221</v>
      </c>
      <c r="AA603" s="10">
        <f t="shared" ca="1" si="150"/>
        <v>0.56677957795948131</v>
      </c>
    </row>
    <row r="604" spans="1:27">
      <c r="A604" s="6">
        <f ca="1">LN((RAND()^(-Results!$E$4))-1)</f>
        <v>0.72734288369057776</v>
      </c>
      <c r="B604" s="6">
        <f ca="1">LN((RAND()^(-Results!$E$4))-1)</f>
        <v>1.9265790247806431</v>
      </c>
      <c r="C604" s="6">
        <f ca="1">LN((RAND()^(-Results!$E$4))-1)</f>
        <v>-1.4855270303986332</v>
      </c>
      <c r="D604" s="6">
        <f ca="1">LN((RAND()^(-Results!$E$4))-1)</f>
        <v>2.4162181730671408</v>
      </c>
      <c r="E604" s="6">
        <f ca="1">LN((RAND()^(-Results!$E$4))-1)</f>
        <v>1.1616996218690212</v>
      </c>
      <c r="F604" s="6">
        <f ca="1">LN((RAND()^(-Results!$E$4))-1)</f>
        <v>-1.4362930449641671</v>
      </c>
      <c r="G604" s="6">
        <f ca="1">LN((RAND()^(-Results!$E$4))-1)</f>
        <v>-2.2487372683576625</v>
      </c>
      <c r="H604" s="6">
        <f t="shared" ca="1" si="145"/>
        <v>-2.385705636027454</v>
      </c>
      <c r="I604" s="10">
        <f ca="1">SUMPRODUCT(J604:O604,Results!B$12:G$12)+Results!$E$5*H604</f>
        <v>-80.41050211958688</v>
      </c>
      <c r="J604" s="10">
        <f ca="1">SUMPRODUCT($A604:$F604,Results!$B$15:$G$15)</f>
        <v>5.5993864571348562</v>
      </c>
      <c r="K604" s="10">
        <f ca="1">SUMPRODUCT($A604:$F604,Results!$B$16:$G$16)</f>
        <v>4.5233911998114396</v>
      </c>
      <c r="L604" s="10">
        <f ca="1">SUMPRODUCT($A604:$F604,Results!$B$17:$G$17)</f>
        <v>-13.186362667576784</v>
      </c>
      <c r="M604" s="10">
        <f ca="1">SUMPRODUCT($A604:$F604,Results!$B$18:$G$18)</f>
        <v>-3.7165260776777083</v>
      </c>
      <c r="N604" s="10">
        <f ca="1">SUMPRODUCT($A604:$F604,Results!$B$19:$G$19)</f>
        <v>-6.0234004321372501</v>
      </c>
      <c r="O604" s="10">
        <f ca="1">SUMPRODUCT($A604:$F604,Results!$B$20:$G$20)</f>
        <v>9.11606840619217</v>
      </c>
      <c r="P604" s="10" cm="1">
        <f t="array" aca="1" ref="P604" ca="1">SUMPRODUCT(J604:O604,TRANSPOSE(BL$20:BL$25))+$AD$20-$BL$27</f>
        <v>-68.493048983126073</v>
      </c>
      <c r="Q604" s="10" cm="1">
        <f t="array" aca="1" ref="Q604" ca="1">SUMPRODUCT(J604:O604,TRANSPOSE(ES$20:ES$25))+$AD$20-$ES$27</f>
        <v>-69.842641736836484</v>
      </c>
      <c r="R604" s="10">
        <f ca="1">I604-Results!$E$5*H604</f>
        <v>-70.867679575477069</v>
      </c>
      <c r="S604" s="10" cm="1">
        <f t="array" aca="1" ref="S604" ca="1">SUMPRODUCT(J604:O604,TRANSPOSE(AR$28:AR$33))+$AD$20-$AC$26</f>
        <v>-70.385577558112814</v>
      </c>
      <c r="T604" s="10">
        <f ca="1">SUMPRODUCT(J604:O604,Results!K$9:P$9)</f>
        <v>-70.46197439815009</v>
      </c>
      <c r="U604" s="10">
        <f ca="1">SUMPRODUCT(J604:O604,Results!K$9:P$9)+$AD$20-$AC$31</f>
        <v>-70.476849956661226</v>
      </c>
      <c r="V604" s="10">
        <f t="shared" ca="1" si="144"/>
        <v>-11.917453136460807</v>
      </c>
      <c r="W604" s="10">
        <f t="shared" ca="1" si="146"/>
        <v>-10.567860382750396</v>
      </c>
      <c r="X604" s="10">
        <f t="shared" ca="1" si="147"/>
        <v>-9.5428225441098107</v>
      </c>
      <c r="Y604" s="10">
        <f t="shared" ca="1" si="148"/>
        <v>-10.024924561474066</v>
      </c>
      <c r="Z604" s="10">
        <f t="shared" ca="1" si="149"/>
        <v>-80.133831357883182</v>
      </c>
      <c r="AA604" s="10">
        <f t="shared" ca="1" si="150"/>
        <v>-9.9336521629256538</v>
      </c>
    </row>
    <row r="605" spans="1:27">
      <c r="A605" s="6">
        <f ca="1">LN((RAND()^(-Results!$E$4))-1)</f>
        <v>4.4141868445295209</v>
      </c>
      <c r="B605" s="6">
        <f ca="1">LN((RAND()^(-Results!$E$4))-1)</f>
        <v>2.8662086951784378</v>
      </c>
      <c r="C605" s="6">
        <f ca="1">LN((RAND()^(-Results!$E$4))-1)</f>
        <v>1.0363394809959622E-2</v>
      </c>
      <c r="D605" s="6">
        <f ca="1">LN((RAND()^(-Results!$E$4))-1)</f>
        <v>1.9363696660082041</v>
      </c>
      <c r="E605" s="6">
        <f ca="1">LN((RAND()^(-Results!$E$4))-1)</f>
        <v>-1.9573314223598894</v>
      </c>
      <c r="F605" s="6">
        <f ca="1">LN((RAND()^(-Results!$E$4))-1)</f>
        <v>-0.54680228747927906</v>
      </c>
      <c r="G605" s="6">
        <f ca="1">LN((RAND()^(-Results!$E$4))-1)</f>
        <v>-0.17029711168622061</v>
      </c>
      <c r="H605" s="6">
        <f t="shared" ca="1" si="145"/>
        <v>-0.30726547935601201</v>
      </c>
      <c r="I605" s="10">
        <f ca="1">SUMPRODUCT(J605:O605,Results!B$12:G$12)+Results!$E$5*H605</f>
        <v>-61.08769620252243</v>
      </c>
      <c r="J605" s="10">
        <f ca="1">SUMPRODUCT($A605:$F605,Results!$B$15:$G$15)</f>
        <v>22.80828364259224</v>
      </c>
      <c r="K605" s="10">
        <f ca="1">SUMPRODUCT($A605:$F605,Results!$B$16:$G$16)</f>
        <v>6.9660761920255005</v>
      </c>
      <c r="L605" s="10">
        <f ca="1">SUMPRODUCT($A605:$F605,Results!$B$17:$G$17)</f>
        <v>-11.924790343928523</v>
      </c>
      <c r="M605" s="10">
        <f ca="1">SUMPRODUCT($A605:$F605,Results!$B$18:$G$18)</f>
        <v>-16.480289587446251</v>
      </c>
      <c r="N605" s="10">
        <f ca="1">SUMPRODUCT($A605:$F605,Results!$B$19:$G$19)</f>
        <v>13.176681664773563</v>
      </c>
      <c r="O605" s="10">
        <f ca="1">SUMPRODUCT($A605:$F605,Results!$B$20:$G$20)</f>
        <v>10.412182842929777</v>
      </c>
      <c r="P605" s="10" cm="1">
        <f t="array" aca="1" ref="P605" ca="1">SUMPRODUCT(J605:O605,TRANSPOSE(BL$20:BL$25))+$AD$20-$BL$27</f>
        <v>-60.442345346796166</v>
      </c>
      <c r="Q605" s="10" cm="1">
        <f t="array" aca="1" ref="Q605" ca="1">SUMPRODUCT(J605:O605,TRANSPOSE(ES$20:ES$25))+$AD$20-$ES$27</f>
        <v>-60.905973857635018</v>
      </c>
      <c r="R605" s="10">
        <f ca="1">I605-Results!$E$5*H605</f>
        <v>-59.858634285098383</v>
      </c>
      <c r="S605" s="10" cm="1">
        <f t="array" aca="1" ref="S605" ca="1">SUMPRODUCT(J605:O605,TRANSPOSE(AR$28:AR$33))+$AD$20-$AC$26</f>
        <v>-83.457395709717602</v>
      </c>
      <c r="T605" s="10">
        <f ca="1">SUMPRODUCT(J605:O605,Results!K$9:P$9)</f>
        <v>-60.356240512011183</v>
      </c>
      <c r="U605" s="10">
        <f ca="1">SUMPRODUCT(J605:O605,Results!K$9:P$9)+$AD$20-$AC$31</f>
        <v>-60.371116070522319</v>
      </c>
      <c r="V605" s="10">
        <f t="shared" ca="1" si="144"/>
        <v>-0.64535085572626372</v>
      </c>
      <c r="W605" s="10">
        <f t="shared" ca="1" si="146"/>
        <v>-0.18172234488741168</v>
      </c>
      <c r="X605" s="10">
        <f t="shared" ca="1" si="147"/>
        <v>-1.2290619174240476</v>
      </c>
      <c r="Y605" s="10">
        <f t="shared" ca="1" si="148"/>
        <v>22.369699507195172</v>
      </c>
      <c r="Z605" s="10">
        <f t="shared" ca="1" si="149"/>
        <v>-60.811025440818739</v>
      </c>
      <c r="AA605" s="10">
        <f t="shared" ca="1" si="150"/>
        <v>-0.71658013200011084</v>
      </c>
    </row>
    <row r="606" spans="1:27">
      <c r="A606" s="6">
        <f ca="1">LN((RAND()^(-Results!$E$4))-1)</f>
        <v>0.2018975059525995</v>
      </c>
      <c r="B606" s="6">
        <f ca="1">LN((RAND()^(-Results!$E$4))-1)</f>
        <v>0.1910281143019599</v>
      </c>
      <c r="C606" s="6">
        <f ca="1">LN((RAND()^(-Results!$E$4))-1)</f>
        <v>4.0961140741640818E-2</v>
      </c>
      <c r="D606" s="6">
        <f ca="1">LN((RAND()^(-Results!$E$4))-1)</f>
        <v>-7.5481378922219497E-2</v>
      </c>
      <c r="E606" s="6">
        <f ca="1">LN((RAND()^(-Results!$E$4))-1)</f>
        <v>2.1660495527413852</v>
      </c>
      <c r="F606" s="6">
        <f ca="1">LN((RAND()^(-Results!$E$4))-1)</f>
        <v>-0.49786830743730748</v>
      </c>
      <c r="G606" s="6">
        <f ca="1">LN((RAND()^(-Results!$E$4))-1)</f>
        <v>-2.4212276245370101</v>
      </c>
      <c r="H606" s="6">
        <f t="shared" ca="1" si="145"/>
        <v>-2.5581959922068016</v>
      </c>
      <c r="I606" s="10">
        <f ca="1">SUMPRODUCT(J606:O606,Results!B$12:G$12)+Results!$E$5*H606</f>
        <v>-40.975555951733256</v>
      </c>
      <c r="J606" s="10">
        <f ca="1">SUMPRODUCT($A606:$F606,Results!$B$15:$G$15)</f>
        <v>-0.11168613036107131</v>
      </c>
      <c r="K606" s="10">
        <f ca="1">SUMPRODUCT($A606:$F606,Results!$B$16:$G$16)</f>
        <v>0.34242774606362025</v>
      </c>
      <c r="L606" s="10">
        <f ca="1">SUMPRODUCT($A606:$F606,Results!$B$17:$G$17)</f>
        <v>-3.5248731909612196</v>
      </c>
      <c r="M606" s="10">
        <f ca="1">SUMPRODUCT($A606:$F606,Results!$B$18:$G$18)</f>
        <v>4.7593017498871921</v>
      </c>
      <c r="N606" s="10">
        <f ca="1">SUMPRODUCT($A606:$F606,Results!$B$19:$G$19)</f>
        <v>-11.370318035148214</v>
      </c>
      <c r="O606" s="10">
        <f ca="1">SUMPRODUCT($A606:$F606,Results!$B$20:$G$20)</f>
        <v>0.95224090063386246</v>
      </c>
      <c r="P606" s="10" cm="1">
        <f t="array" aca="1" ref="P606" ca="1">SUMPRODUCT(J606:O606,TRANSPOSE(BL$20:BL$25))+$AD$20-$BL$27</f>
        <v>-30.345396032674984</v>
      </c>
      <c r="Q606" s="10" cm="1">
        <f t="array" aca="1" ref="Q606" ca="1">SUMPRODUCT(J606:O606,TRANSPOSE(ES$20:ES$25))+$AD$20-$ES$27</f>
        <v>-30.66548484324839</v>
      </c>
      <c r="R606" s="10">
        <f ca="1">I606-Results!$E$5*H606</f>
        <v>-30.742771982906049</v>
      </c>
      <c r="S606" s="10" cm="1">
        <f t="array" aca="1" ref="S606" ca="1">SUMPRODUCT(J606:O606,TRANSPOSE(AR$28:AR$33))+$AD$20-$AC$26</f>
        <v>-18.194930879345904</v>
      </c>
      <c r="T606" s="10">
        <f ca="1">SUMPRODUCT(J606:O606,Results!K$9:P$9)</f>
        <v>-30.657699935196206</v>
      </c>
      <c r="U606" s="10">
        <f ca="1">SUMPRODUCT(J606:O606,Results!K$9:P$9)+$AD$20-$AC$31</f>
        <v>-30.672575493707342</v>
      </c>
      <c r="V606" s="10">
        <f t="shared" ca="1" si="144"/>
        <v>-10.630159919058272</v>
      </c>
      <c r="W606" s="10">
        <f t="shared" ca="1" si="146"/>
        <v>-10.310071108484866</v>
      </c>
      <c r="X606" s="10">
        <f t="shared" ca="1" si="147"/>
        <v>-10.232783968827206</v>
      </c>
      <c r="Y606" s="10">
        <f t="shared" ca="1" si="148"/>
        <v>-22.780625072387352</v>
      </c>
      <c r="Z606" s="10">
        <f t="shared" ca="1" si="149"/>
        <v>-40.698885190029564</v>
      </c>
      <c r="AA606" s="10">
        <f t="shared" ca="1" si="150"/>
        <v>-10.302980458025914</v>
      </c>
    </row>
    <row r="607" spans="1:27">
      <c r="A607" s="6">
        <f ca="1">LN((RAND()^(-Results!$E$4))-1)</f>
        <v>-3.0815061543353748</v>
      </c>
      <c r="B607" s="6">
        <f ca="1">LN((RAND()^(-Results!$E$4))-1)</f>
        <v>0.12135574998822736</v>
      </c>
      <c r="C607" s="6">
        <f ca="1">LN((RAND()^(-Results!$E$4))-1)</f>
        <v>-8.0149443270508289</v>
      </c>
      <c r="D607" s="6">
        <f ca="1">LN((RAND()^(-Results!$E$4))-1)</f>
        <v>-1.1536645804217251</v>
      </c>
      <c r="E607" s="6">
        <f ca="1">LN((RAND()^(-Results!$E$4))-1)</f>
        <v>-3.2997807507559056</v>
      </c>
      <c r="F607" s="6">
        <f ca="1">LN((RAND()^(-Results!$E$4))-1)</f>
        <v>0.15151042359538411</v>
      </c>
      <c r="G607" s="6">
        <f ca="1">LN((RAND()^(-Results!$E$4))-1)</f>
        <v>1.0319624717028999</v>
      </c>
      <c r="H607" s="6">
        <f t="shared" ca="1" si="145"/>
        <v>0.89499410403310842</v>
      </c>
      <c r="I607" s="10">
        <f ca="1">SUMPRODUCT(J607:O607,Results!B$12:G$12)+Results!$E$5*H607</f>
        <v>77.691438459330627</v>
      </c>
      <c r="J607" s="10">
        <f ca="1">SUMPRODUCT($A607:$F607,Results!$B$15:$G$15)</f>
        <v>-29.302159341663085</v>
      </c>
      <c r="K607" s="10">
        <f ca="1">SUMPRODUCT($A607:$F607,Results!$B$16:$G$16)</f>
        <v>-1.5099161722351082</v>
      </c>
      <c r="L607" s="10">
        <f ca="1">SUMPRODUCT($A607:$F607,Results!$B$17:$G$17)</f>
        <v>1.3936322439526627</v>
      </c>
      <c r="M607" s="10">
        <f ca="1">SUMPRODUCT($A607:$F607,Results!$B$18:$G$18)</f>
        <v>-1.1459204410475823</v>
      </c>
      <c r="N607" s="10">
        <f ca="1">SUMPRODUCT($A607:$F607,Results!$B$19:$G$19)</f>
        <v>17.149994279892084</v>
      </c>
      <c r="O607" s="10">
        <f ca="1">SUMPRODUCT($A607:$F607,Results!$B$20:$G$20)</f>
        <v>2.0068650646238355</v>
      </c>
      <c r="P607" s="10" cm="1">
        <f t="array" aca="1" ref="P607" ca="1">SUMPRODUCT(J607:O607,TRANSPOSE(BL$20:BL$25))+$AD$20-$BL$27</f>
        <v>75.538896705418566</v>
      </c>
      <c r="Q607" s="10" cm="1">
        <f t="array" aca="1" ref="Q607" ca="1">SUMPRODUCT(J607:O607,TRANSPOSE(ES$20:ES$25))+$AD$20-$ES$27</f>
        <v>75.020956554285078</v>
      </c>
      <c r="R607" s="10">
        <f ca="1">I607-Results!$E$5*H607</f>
        <v>74.111462043198188</v>
      </c>
      <c r="S607" s="10" cm="1">
        <f t="array" aca="1" ref="S607" ca="1">SUMPRODUCT(J607:O607,TRANSPOSE(AR$28:AR$33))+$AD$20-$AC$26</f>
        <v>51.899888201529606</v>
      </c>
      <c r="T607" s="10">
        <f ca="1">SUMPRODUCT(J607:O607,Results!K$9:P$9)</f>
        <v>75.583257334307561</v>
      </c>
      <c r="U607" s="10">
        <f ca="1">SUMPRODUCT(J607:O607,Results!K$9:P$9)+$AD$20-$AC$31</f>
        <v>75.568381775796425</v>
      </c>
      <c r="V607" s="10">
        <f t="shared" ca="1" si="144"/>
        <v>2.152541753912061</v>
      </c>
      <c r="W607" s="10">
        <f t="shared" ca="1" si="146"/>
        <v>2.6704819050455484</v>
      </c>
      <c r="X607" s="10">
        <f t="shared" ca="1" si="147"/>
        <v>3.579976416132439</v>
      </c>
      <c r="Y607" s="10">
        <f t="shared" ca="1" si="148"/>
        <v>25.791550257801021</v>
      </c>
      <c r="Z607" s="10">
        <f t="shared" ca="1" si="149"/>
        <v>77.968109221034325</v>
      </c>
      <c r="AA607" s="10">
        <f t="shared" ca="1" si="150"/>
        <v>2.1230566835342017</v>
      </c>
    </row>
    <row r="608" spans="1:27">
      <c r="A608" s="6">
        <f ca="1">LN((RAND()^(-Results!$E$4))-1)</f>
        <v>-0.58398889193793924</v>
      </c>
      <c r="B608" s="6">
        <f ca="1">LN((RAND()^(-Results!$E$4))-1)</f>
        <v>2.8516374208486139</v>
      </c>
      <c r="C608" s="6">
        <f ca="1">LN((RAND()^(-Results!$E$4))-1)</f>
        <v>-1.2230057109699883</v>
      </c>
      <c r="D608" s="6">
        <f ca="1">LN((RAND()^(-Results!$E$4))-1)</f>
        <v>0.79033333500641367</v>
      </c>
      <c r="E608" s="6">
        <f ca="1">LN((RAND()^(-Results!$E$4))-1)</f>
        <v>-0.13970219079234614</v>
      </c>
      <c r="F608" s="6">
        <f ca="1">LN((RAND()^(-Results!$E$4))-1)</f>
        <v>-2.2061892037619657</v>
      </c>
      <c r="G608" s="6">
        <f ca="1">LN((RAND()^(-Results!$E$4))-1)</f>
        <v>0.81341489284306046</v>
      </c>
      <c r="H608" s="6">
        <f t="shared" ca="1" si="145"/>
        <v>0.67644652517326898</v>
      </c>
      <c r="I608" s="10">
        <f ca="1">SUMPRODUCT(J608:O608,Results!B$12:G$12)+Results!$E$5*H608</f>
        <v>-10.157386182406889</v>
      </c>
      <c r="J608" s="10">
        <f ca="1">SUMPRODUCT($A608:$F608,Results!$B$15:$G$15)</f>
        <v>6.9391433298784944E-2</v>
      </c>
      <c r="K608" s="10">
        <f ca="1">SUMPRODUCT($A608:$F608,Results!$B$16:$G$16)</f>
        <v>2.1521015292155634</v>
      </c>
      <c r="L608" s="10">
        <f ca="1">SUMPRODUCT($A608:$F608,Results!$B$17:$G$17)</f>
        <v>-2.3578110825544245</v>
      </c>
      <c r="M608" s="10">
        <f ca="1">SUMPRODUCT($A608:$F608,Results!$B$18:$G$18)</f>
        <v>-2.3307878017380892</v>
      </c>
      <c r="N608" s="10">
        <f ca="1">SUMPRODUCT($A608:$F608,Results!$B$19:$G$19)</f>
        <v>2.0227024338670514</v>
      </c>
      <c r="O608" s="10">
        <f ca="1">SUMPRODUCT($A608:$F608,Results!$B$20:$G$20)</f>
        <v>5.4983064366500152</v>
      </c>
      <c r="P608" s="10" cm="1">
        <f t="array" aca="1" ref="P608" ca="1">SUMPRODUCT(J608:O608,TRANSPOSE(BL$20:BL$25))+$AD$20-$BL$27</f>
        <v>-10.040540854035346</v>
      </c>
      <c r="Q608" s="10" cm="1">
        <f t="array" aca="1" ref="Q608" ca="1">SUMPRODUCT(J608:O608,TRANSPOSE(ES$20:ES$25))+$AD$20-$ES$27</f>
        <v>-11.983914046499326</v>
      </c>
      <c r="R608" s="10">
        <f ca="1">I608-Results!$E$5*H608</f>
        <v>-12.863172283099964</v>
      </c>
      <c r="S608" s="10" cm="1">
        <f t="array" aca="1" ref="S608" ca="1">SUMPRODUCT(J608:O608,TRANSPOSE(AR$28:AR$33))+$AD$20-$AC$26</f>
        <v>-21.077569322529172</v>
      </c>
      <c r="T608" s="10">
        <f ca="1">SUMPRODUCT(J608:O608,Results!K$9:P$9)</f>
        <v>-12.905035501255004</v>
      </c>
      <c r="U608" s="10">
        <f ca="1">SUMPRODUCT(J608:O608,Results!K$9:P$9)+$AD$20-$AC$31</f>
        <v>-12.91991105976614</v>
      </c>
      <c r="V608" s="10">
        <f t="shared" ca="1" si="144"/>
        <v>-0.11684532837154293</v>
      </c>
      <c r="W608" s="10">
        <f t="shared" ca="1" si="146"/>
        <v>1.8265278640924372</v>
      </c>
      <c r="X608" s="10">
        <f t="shared" ca="1" si="147"/>
        <v>2.705786100693075</v>
      </c>
      <c r="Y608" s="10">
        <f t="shared" ca="1" si="148"/>
        <v>10.920183140122283</v>
      </c>
      <c r="Z608" s="10">
        <f t="shared" ca="1" si="149"/>
        <v>-9.8807154207031971</v>
      </c>
      <c r="AA608" s="10">
        <f t="shared" ca="1" si="150"/>
        <v>2.762524877359251</v>
      </c>
    </row>
    <row r="609" spans="1:27">
      <c r="A609" s="6">
        <f ca="1">LN((RAND()^(-Results!$E$4))-1)</f>
        <v>-2.0940268449985786</v>
      </c>
      <c r="B609" s="6">
        <f ca="1">LN((RAND()^(-Results!$E$4))-1)</f>
        <v>-0.7253390125641257</v>
      </c>
      <c r="C609" s="6">
        <f ca="1">LN((RAND()^(-Results!$E$4))-1)</f>
        <v>-1.2338586412264161</v>
      </c>
      <c r="D609" s="6">
        <f ca="1">LN((RAND()^(-Results!$E$4))-1)</f>
        <v>0.14905157405561353</v>
      </c>
      <c r="E609" s="6">
        <f ca="1">LN((RAND()^(-Results!$E$4))-1)</f>
        <v>-1.148357518146061</v>
      </c>
      <c r="F609" s="6">
        <f ca="1">LN((RAND()^(-Results!$E$4))-1)</f>
        <v>0.25461826634886447</v>
      </c>
      <c r="G609" s="6">
        <f ca="1">LN((RAND()^(-Results!$E$4))-1)</f>
        <v>3.5703121270057423</v>
      </c>
      <c r="H609" s="6">
        <f t="shared" ca="1" si="145"/>
        <v>3.4333437593359508</v>
      </c>
      <c r="I609" s="10">
        <f ca="1">SUMPRODUCT(J609:O609,Results!B$12:G$12)+Results!$E$5*H609</f>
        <v>48.38325474568417</v>
      </c>
      <c r="J609" s="10">
        <f ca="1">SUMPRODUCT($A609:$F609,Results!$B$15:$G$15)</f>
        <v>-9.852011812431968</v>
      </c>
      <c r="K609" s="10">
        <f ca="1">SUMPRODUCT($A609:$F609,Results!$B$16:$G$16)</f>
        <v>-1.6539101197643316</v>
      </c>
      <c r="L609" s="10">
        <f ca="1">SUMPRODUCT($A609:$F609,Results!$B$17:$G$17)</f>
        <v>3.5803556282722608</v>
      </c>
      <c r="M609" s="10">
        <f ca="1">SUMPRODUCT($A609:$F609,Results!$B$18:$G$18)</f>
        <v>0.73533035090016641</v>
      </c>
      <c r="N609" s="10">
        <f ca="1">SUMPRODUCT($A609:$F609,Results!$B$19:$G$19)</f>
        <v>4.6936063130529773</v>
      </c>
      <c r="O609" s="10">
        <f ca="1">SUMPRODUCT($A609:$F609,Results!$B$20:$G$20)</f>
        <v>-1.7480448361695695</v>
      </c>
      <c r="P609" s="10" cm="1">
        <f t="array" aca="1" ref="P609" ca="1">SUMPRODUCT(J609:O609,TRANSPOSE(BL$20:BL$25))+$AD$20-$BL$27</f>
        <v>35.396713896519728</v>
      </c>
      <c r="Q609" s="10" cm="1">
        <f t="array" aca="1" ref="Q609" ca="1">SUMPRODUCT(J609:O609,TRANSPOSE(ES$20:ES$25))+$AD$20-$ES$27</f>
        <v>35.409068454296367</v>
      </c>
      <c r="R609" s="10">
        <f ca="1">I609-Results!$E$5*H609</f>
        <v>34.649879708340364</v>
      </c>
      <c r="S609" s="10" cm="1">
        <f t="array" aca="1" ref="S609" ca="1">SUMPRODUCT(J609:O609,TRANSPOSE(AR$28:AR$33))+$AD$20-$AC$26</f>
        <v>30.995556505614775</v>
      </c>
      <c r="T609" s="10">
        <f ca="1">SUMPRODUCT(J609:O609,Results!K$9:P$9)</f>
        <v>35.068006771345729</v>
      </c>
      <c r="U609" s="10">
        <f ca="1">SUMPRODUCT(J609:O609,Results!K$9:P$9)+$AD$20-$AC$31</f>
        <v>35.053131212834593</v>
      </c>
      <c r="V609" s="10">
        <f t="shared" ca="1" si="144"/>
        <v>12.986540849164442</v>
      </c>
      <c r="W609" s="10">
        <f t="shared" ca="1" si="146"/>
        <v>12.974186291387802</v>
      </c>
      <c r="X609" s="10">
        <f t="shared" ca="1" si="147"/>
        <v>13.733375037343805</v>
      </c>
      <c r="Y609" s="10">
        <f t="shared" ca="1" si="148"/>
        <v>17.387698240069394</v>
      </c>
      <c r="Z609" s="10">
        <f t="shared" ca="1" si="149"/>
        <v>48.659925507387861</v>
      </c>
      <c r="AA609" s="10">
        <f t="shared" ca="1" si="150"/>
        <v>13.330123532849576</v>
      </c>
    </row>
    <row r="610" spans="1:27">
      <c r="A610" s="6">
        <f ca="1">LN((RAND()^(-Results!$E$4))-1)</f>
        <v>-0.80195949017350932</v>
      </c>
      <c r="B610" s="6">
        <f ca="1">LN((RAND()^(-Results!$E$4))-1)</f>
        <v>4.8384420034180078</v>
      </c>
      <c r="C610" s="6">
        <f ca="1">LN((RAND()^(-Results!$E$4))-1)</f>
        <v>1.6233283249038637</v>
      </c>
      <c r="D610" s="6">
        <f ca="1">LN((RAND()^(-Results!$E$4))-1)</f>
        <v>0.4722505280568578</v>
      </c>
      <c r="E610" s="6">
        <f ca="1">LN((RAND()^(-Results!$E$4))-1)</f>
        <v>1.7834300489109247</v>
      </c>
      <c r="F610" s="6">
        <f ca="1">LN((RAND()^(-Results!$E$4))-1)</f>
        <v>-1.6957337076445185</v>
      </c>
      <c r="G610" s="6">
        <f ca="1">LN((RAND()^(-Results!$E$4))-1)</f>
        <v>-2.3793508425082854</v>
      </c>
      <c r="H610" s="6">
        <f t="shared" ca="1" si="145"/>
        <v>-2.5163192101780769</v>
      </c>
      <c r="I610" s="10">
        <f ca="1">SUMPRODUCT(J610:O610,Results!B$12:G$12)+Results!$E$5*H610</f>
        <v>-33.035641271236436</v>
      </c>
      <c r="J610" s="10">
        <f ca="1">SUMPRODUCT($A610:$F610,Results!$B$15:$G$15)</f>
        <v>5.4222456429615153</v>
      </c>
      <c r="K610" s="10">
        <f ca="1">SUMPRODUCT($A610:$F610,Results!$B$16:$G$16)</f>
        <v>6.2809100404643115</v>
      </c>
      <c r="L610" s="10">
        <f ca="1">SUMPRODUCT($A610:$F610,Results!$B$17:$G$17)</f>
        <v>2.2559809522341165</v>
      </c>
      <c r="M610" s="10">
        <f ca="1">SUMPRODUCT($A610:$F610,Results!$B$18:$G$18)</f>
        <v>1.5155968747502269</v>
      </c>
      <c r="N610" s="10">
        <f ca="1">SUMPRODUCT($A610:$F610,Results!$B$19:$G$19)</f>
        <v>-7.9246667936218271</v>
      </c>
      <c r="O610" s="10">
        <f ca="1">SUMPRODUCT($A610:$F610,Results!$B$20:$G$20)</f>
        <v>5.7384327516728888</v>
      </c>
      <c r="P610" s="10" cm="1">
        <f t="array" aca="1" ref="P610" ca="1">SUMPRODUCT(J610:O610,TRANSPOSE(BL$20:BL$25))+$AD$20-$BL$27</f>
        <v>-20.037852181225574</v>
      </c>
      <c r="Q610" s="10" cm="1">
        <f t="array" aca="1" ref="Q610" ca="1">SUMPRODUCT(J610:O610,TRANSPOSE(ES$20:ES$25))+$AD$20-$ES$27</f>
        <v>-22.28911825459452</v>
      </c>
      <c r="R610" s="10">
        <f ca="1">I610-Results!$E$5*H610</f>
        <v>-22.970364430524128</v>
      </c>
      <c r="S610" s="10" cm="1">
        <f t="array" aca="1" ref="S610" ca="1">SUMPRODUCT(J610:O610,TRANSPOSE(AR$28:AR$33))+$AD$20-$AC$26</f>
        <v>-32.82094700006796</v>
      </c>
      <c r="T610" s="10">
        <f ca="1">SUMPRODUCT(J610:O610,Results!K$9:P$9)</f>
        <v>-23.655323636496515</v>
      </c>
      <c r="U610" s="10">
        <f ca="1">SUMPRODUCT(J610:O610,Results!K$9:P$9)+$AD$20-$AC$31</f>
        <v>-23.670199195007651</v>
      </c>
      <c r="V610" s="10">
        <f t="shared" ca="1" si="144"/>
        <v>-12.997789090010862</v>
      </c>
      <c r="W610" s="10">
        <f t="shared" ca="1" si="146"/>
        <v>-10.746523016641916</v>
      </c>
      <c r="X610" s="10">
        <f t="shared" ca="1" si="147"/>
        <v>-10.065276840712308</v>
      </c>
      <c r="Y610" s="10">
        <f t="shared" ca="1" si="148"/>
        <v>-0.21469427116847584</v>
      </c>
      <c r="Z610" s="10">
        <f t="shared" ca="1" si="149"/>
        <v>-32.758970509532745</v>
      </c>
      <c r="AA610" s="10">
        <f t="shared" ca="1" si="150"/>
        <v>-9.3654420762287849</v>
      </c>
    </row>
    <row r="611" spans="1:27">
      <c r="A611" s="6">
        <f ca="1">LN((RAND()^(-Results!$E$4))-1)</f>
        <v>-1.4426451378848282</v>
      </c>
      <c r="B611" s="6">
        <f ca="1">LN((RAND()^(-Results!$E$4))-1)</f>
        <v>-2.7939392762654718</v>
      </c>
      <c r="C611" s="6">
        <f ca="1">LN((RAND()^(-Results!$E$4))-1)</f>
        <v>-2.0538476820872802</v>
      </c>
      <c r="D611" s="6">
        <f ca="1">LN((RAND()^(-Results!$E$4))-1)</f>
        <v>0.53231980046103544</v>
      </c>
      <c r="E611" s="6">
        <f ca="1">LN((RAND()^(-Results!$E$4))-1)</f>
        <v>-0.86790073315592953</v>
      </c>
      <c r="F611" s="6">
        <f ca="1">LN((RAND()^(-Results!$E$4))-1)</f>
        <v>-2.3448355011594963</v>
      </c>
      <c r="G611" s="6">
        <f ca="1">LN((RAND()^(-Results!$E$4))-1)</f>
        <v>1.1330916399871658</v>
      </c>
      <c r="H611" s="6">
        <f t="shared" ca="1" si="145"/>
        <v>0.9961232723173743</v>
      </c>
      <c r="I611" s="10">
        <f ca="1">SUMPRODUCT(J611:O611,Results!B$12:G$12)+Results!$E$5*H611</f>
        <v>16.828988533409913</v>
      </c>
      <c r="J611" s="10">
        <f ca="1">SUMPRODUCT($A611:$F611,Results!$B$15:$G$15)</f>
        <v>-9.3432678699523297</v>
      </c>
      <c r="K611" s="10">
        <f ca="1">SUMPRODUCT($A611:$F611,Results!$B$16:$G$16)</f>
        <v>-8.7339455910979673</v>
      </c>
      <c r="L611" s="10">
        <f ca="1">SUMPRODUCT($A611:$F611,Results!$B$17:$G$17)</f>
        <v>-2.4580557752284218</v>
      </c>
      <c r="M611" s="10">
        <f ca="1">SUMPRODUCT($A611:$F611,Results!$B$18:$G$18)</f>
        <v>1.7349895437067502</v>
      </c>
      <c r="N611" s="10">
        <f ca="1">SUMPRODUCT($A611:$F611,Results!$B$19:$G$19)</f>
        <v>3.669271477261649</v>
      </c>
      <c r="O611" s="10">
        <f ca="1">SUMPRODUCT($A611:$F611,Results!$B$20:$G$20)</f>
        <v>-3.3221252913631218</v>
      </c>
      <c r="P611" s="10" cm="1">
        <f t="array" aca="1" ref="P611" ca="1">SUMPRODUCT(J611:O611,TRANSPOSE(BL$20:BL$25))+$AD$20-$BL$27</f>
        <v>14.556955177753157</v>
      </c>
      <c r="Q611" s="10" cm="1">
        <f t="array" aca="1" ref="Q611" ca="1">SUMPRODUCT(J611:O611,TRANSPOSE(ES$20:ES$25))+$AD$20-$ES$27</f>
        <v>14.041137335484347</v>
      </c>
      <c r="R611" s="10">
        <f ca="1">I611-Results!$E$5*H611</f>
        <v>12.844495444140415</v>
      </c>
      <c r="S611" s="10" cm="1">
        <f t="array" aca="1" ref="S611" ca="1">SUMPRODUCT(J611:O611,TRANSPOSE(AR$28:AR$33))+$AD$20-$AC$26</f>
        <v>32.178440595040854</v>
      </c>
      <c r="T611" s="10">
        <f ca="1">SUMPRODUCT(J611:O611,Results!K$9:P$9)</f>
        <v>13.494604821928419</v>
      </c>
      <c r="U611" s="10">
        <f ca="1">SUMPRODUCT(J611:O611,Results!K$9:P$9)+$AD$20-$AC$31</f>
        <v>13.479729263417283</v>
      </c>
      <c r="V611" s="10">
        <f t="shared" ca="1" si="144"/>
        <v>2.272033355656756</v>
      </c>
      <c r="W611" s="10">
        <f t="shared" ca="1" si="146"/>
        <v>2.7878511979255656</v>
      </c>
      <c r="X611" s="10">
        <f t="shared" ca="1" si="147"/>
        <v>3.9844930892694972</v>
      </c>
      <c r="Y611" s="10">
        <f t="shared" ca="1" si="148"/>
        <v>-15.349452061630942</v>
      </c>
      <c r="Z611" s="10">
        <f t="shared" ca="1" si="149"/>
        <v>17.105659295113604</v>
      </c>
      <c r="AA611" s="10">
        <f t="shared" ca="1" si="150"/>
        <v>3.3492592699926291</v>
      </c>
    </row>
    <row r="612" spans="1:27">
      <c r="A612" s="6">
        <f ca="1">LN((RAND()^(-Results!$E$4))-1)</f>
        <v>-0.28857216321890061</v>
      </c>
      <c r="B612" s="6">
        <f ca="1">LN((RAND()^(-Results!$E$4))-1)</f>
        <v>-1.6908227316705102</v>
      </c>
      <c r="C612" s="6">
        <f ca="1">LN((RAND()^(-Results!$E$4))-1)</f>
        <v>-0.72056585057068445</v>
      </c>
      <c r="D612" s="6">
        <f ca="1">LN((RAND()^(-Results!$E$4))-1)</f>
        <v>-1.8153213929887406</v>
      </c>
      <c r="E612" s="6">
        <f ca="1">LN((RAND()^(-Results!$E$4))-1)</f>
        <v>0.79426377704444784</v>
      </c>
      <c r="F612" s="6">
        <f ca="1">LN((RAND()^(-Results!$E$4))-1)</f>
        <v>0.28496202740175064</v>
      </c>
      <c r="G612" s="6">
        <f ca="1">LN((RAND()^(-Results!$E$4))-1)</f>
        <v>-0.67304460691993595</v>
      </c>
      <c r="H612" s="6">
        <f t="shared" ca="1" si="145"/>
        <v>-0.81001297458972732</v>
      </c>
      <c r="I612" s="10">
        <f ca="1">SUMPRODUCT(J612:O612,Results!B$12:G$12)+Results!$E$5*H612</f>
        <v>18.200431587755499</v>
      </c>
      <c r="J612" s="10">
        <f ca="1">SUMPRODUCT($A612:$F612,Results!$B$15:$G$15)</f>
        <v>-8.1451733095342789</v>
      </c>
      <c r="K612" s="10">
        <f ca="1">SUMPRODUCT($A612:$F612,Results!$B$16:$G$16)</f>
        <v>-4.034810692761706</v>
      </c>
      <c r="L612" s="10">
        <f ca="1">SUMPRODUCT($A612:$F612,Results!$B$17:$G$17)</f>
        <v>3.1586444495446973</v>
      </c>
      <c r="M612" s="10">
        <f ca="1">SUMPRODUCT($A612:$F612,Results!$B$18:$G$18)</f>
        <v>6.5196253506710891</v>
      </c>
      <c r="N612" s="10">
        <f ca="1">SUMPRODUCT($A612:$F612,Results!$B$19:$G$19)</f>
        <v>-4.1390813426037347</v>
      </c>
      <c r="O612" s="10">
        <f ca="1">SUMPRODUCT($A612:$F612,Results!$B$20:$G$20)</f>
        <v>-4.806028973567817</v>
      </c>
      <c r="P612" s="10" cm="1">
        <f t="array" aca="1" ref="P612" ca="1">SUMPRODUCT(J612:O612,TRANSPOSE(BL$20:BL$25))+$AD$20-$BL$27</f>
        <v>20.218971570074071</v>
      </c>
      <c r="Q612" s="10" cm="1">
        <f t="array" aca="1" ref="Q612" ca="1">SUMPRODUCT(J612:O612,TRANSPOSE(ES$20:ES$25))+$AD$20-$ES$27</f>
        <v>20.856624601671683</v>
      </c>
      <c r="R612" s="10">
        <f ca="1">I612-Results!$E$5*H612</f>
        <v>21.44048348611441</v>
      </c>
      <c r="S612" s="10" cm="1">
        <f t="array" aca="1" ref="S612" ca="1">SUMPRODUCT(J612:O612,TRANSPOSE(AR$28:AR$33))+$AD$20-$AC$26</f>
        <v>33.876604804776527</v>
      </c>
      <c r="T612" s="10">
        <f ca="1">SUMPRODUCT(J612:O612,Results!K$9:P$9)</f>
        <v>21.608047971820191</v>
      </c>
      <c r="U612" s="10">
        <f ca="1">SUMPRODUCT(J612:O612,Results!K$9:P$9)+$AD$20-$AC$31</f>
        <v>21.593172413309055</v>
      </c>
      <c r="V612" s="10">
        <f t="shared" ca="1" si="144"/>
        <v>-2.0185399823185719</v>
      </c>
      <c r="W612" s="10">
        <f t="shared" ca="1" si="146"/>
        <v>-2.6561930139161838</v>
      </c>
      <c r="X612" s="10">
        <f t="shared" ca="1" si="147"/>
        <v>-3.2400518983589102</v>
      </c>
      <c r="Y612" s="10">
        <f t="shared" ca="1" si="148"/>
        <v>-15.676173217021027</v>
      </c>
      <c r="Z612" s="10">
        <f t="shared" ca="1" si="149"/>
        <v>18.477102349459191</v>
      </c>
      <c r="AA612" s="10">
        <f t="shared" ca="1" si="150"/>
        <v>-3.392740825553556</v>
      </c>
    </row>
    <row r="613" spans="1:27">
      <c r="A613" s="6">
        <f ca="1">LN((RAND()^(-Results!$E$4))-1)</f>
        <v>-0.79577381122999058</v>
      </c>
      <c r="B613" s="6">
        <f ca="1">LN((RAND()^(-Results!$E$4))-1)</f>
        <v>-2.9185031138684097</v>
      </c>
      <c r="C613" s="6">
        <f ca="1">LN((RAND()^(-Results!$E$4))-1)</f>
        <v>0.47862193970496908</v>
      </c>
      <c r="D613" s="6">
        <f ca="1">LN((RAND()^(-Results!$E$4))-1)</f>
        <v>-0.66325516018409936</v>
      </c>
      <c r="E613" s="6">
        <f ca="1">LN((RAND()^(-Results!$E$4))-1)</f>
        <v>0.80641641969429756</v>
      </c>
      <c r="F613" s="6">
        <f ca="1">LN((RAND()^(-Results!$E$4))-1)</f>
        <v>-0.48737245112345079</v>
      </c>
      <c r="G613" s="6">
        <f ca="1">LN((RAND()^(-Results!$E$4))-1)</f>
        <v>-0.82970593405138271</v>
      </c>
      <c r="H613" s="6">
        <f t="shared" ca="1" si="145"/>
        <v>-0.96667430172117408</v>
      </c>
      <c r="I613" s="10">
        <f ca="1">SUMPRODUCT(J613:O613,Results!B$12:G$12)+Results!$E$5*H613</f>
        <v>8.5621223491290497</v>
      </c>
      <c r="J613" s="10">
        <f ca="1">SUMPRODUCT($A613:$F613,Results!$B$15:$G$15)</f>
        <v>-5.5572875519846061</v>
      </c>
      <c r="K613" s="10">
        <f ca="1">SUMPRODUCT($A613:$F613,Results!$B$16:$G$16)</f>
        <v>-6.7158021961883021</v>
      </c>
      <c r="L613" s="10">
        <f ca="1">SUMPRODUCT($A613:$F613,Results!$B$17:$G$17)</f>
        <v>2.1300532681719009</v>
      </c>
      <c r="M613" s="10">
        <f ca="1">SUMPRODUCT($A613:$F613,Results!$B$18:$G$18)</f>
        <v>6.3840047640602124</v>
      </c>
      <c r="N613" s="10">
        <f ca="1">SUMPRODUCT($A613:$F613,Results!$B$19:$G$19)</f>
        <v>-5.3027684513397837</v>
      </c>
      <c r="O613" s="10">
        <f ca="1">SUMPRODUCT($A613:$F613,Results!$B$20:$G$20)</f>
        <v>-6.3387181656706844</v>
      </c>
      <c r="P613" s="10" cm="1">
        <f t="array" aca="1" ref="P613" ca="1">SUMPRODUCT(J613:O613,TRANSPOSE(BL$20:BL$25))+$AD$20-$BL$27</f>
        <v>12.014976103183692</v>
      </c>
      <c r="Q613" s="10" cm="1">
        <f t="array" aca="1" ref="Q613" ca="1">SUMPRODUCT(J613:O613,TRANSPOSE(ES$20:ES$25))+$AD$20-$ES$27</f>
        <v>12.558537328182508</v>
      </c>
      <c r="R613" s="10">
        <f ca="1">I613-Results!$E$5*H613</f>
        <v>12.428819556013746</v>
      </c>
      <c r="S613" s="10" cm="1">
        <f t="array" aca="1" ref="S613" ca="1">SUMPRODUCT(J613:O613,TRANSPOSE(AR$28:AR$33))+$AD$20-$AC$26</f>
        <v>35.161678096939745</v>
      </c>
      <c r="T613" s="10">
        <f ca="1">SUMPRODUCT(J613:O613,Results!K$9:P$9)</f>
        <v>12.607501922340555</v>
      </c>
      <c r="U613" s="10">
        <f ca="1">SUMPRODUCT(J613:O613,Results!K$9:P$9)+$AD$20-$AC$31</f>
        <v>12.592626363829419</v>
      </c>
      <c r="V613" s="10">
        <f t="shared" ca="1" si="144"/>
        <v>-3.452853754054642</v>
      </c>
      <c r="W613" s="10">
        <f t="shared" ca="1" si="146"/>
        <v>-3.9964149790534584</v>
      </c>
      <c r="X613" s="10">
        <f t="shared" ca="1" si="147"/>
        <v>-3.8666972068846963</v>
      </c>
      <c r="Y613" s="10">
        <f t="shared" ca="1" si="148"/>
        <v>-26.599555747810697</v>
      </c>
      <c r="Z613" s="10">
        <f t="shared" ca="1" si="149"/>
        <v>8.8387931108327411</v>
      </c>
      <c r="AA613" s="10">
        <f t="shared" ca="1" si="150"/>
        <v>-4.0305040147003695</v>
      </c>
    </row>
    <row r="614" spans="1:27">
      <c r="A614" s="6">
        <f ca="1">LN((RAND()^(-Results!$E$4))-1)</f>
        <v>-1.4385146847360164</v>
      </c>
      <c r="B614" s="6">
        <f ca="1">LN((RAND()^(-Results!$E$4))-1)</f>
        <v>-2.1374436287676888</v>
      </c>
      <c r="C614" s="6">
        <f ca="1">LN((RAND()^(-Results!$E$4))-1)</f>
        <v>2.0248637269119012</v>
      </c>
      <c r="D614" s="6">
        <f ca="1">LN((RAND()^(-Results!$E$4))-1)</f>
        <v>-4.7982825944267482</v>
      </c>
      <c r="E614" s="6">
        <f ca="1">LN((RAND()^(-Results!$E$4))-1)</f>
        <v>-1.9878690000523649</v>
      </c>
      <c r="F614" s="6">
        <f ca="1">LN((RAND()^(-Results!$E$4))-1)</f>
        <v>1.7806599918077697</v>
      </c>
      <c r="G614" s="6">
        <f ca="1">LN((RAND()^(-Results!$E$4))-1)</f>
        <v>-1.6401583918791289</v>
      </c>
      <c r="H614" s="6">
        <f t="shared" ca="1" si="145"/>
        <v>-1.7771267595489204</v>
      </c>
      <c r="I614" s="10">
        <f ca="1">SUMPRODUCT(J614:O614,Results!B$12:G$12)+Results!$E$5*H614</f>
        <v>123.70697980563105</v>
      </c>
      <c r="J614" s="10">
        <f ca="1">SUMPRODUCT($A614:$F614,Results!$B$15:$G$15)</f>
        <v>-11.551958766953163</v>
      </c>
      <c r="K614" s="10">
        <f ca="1">SUMPRODUCT($A614:$F614,Results!$B$16:$G$16)</f>
        <v>-7.4771925601831093</v>
      </c>
      <c r="L614" s="10">
        <f ca="1">SUMPRODUCT($A614:$F614,Results!$B$17:$G$17)</f>
        <v>24.527691567216962</v>
      </c>
      <c r="M614" s="10">
        <f ca="1">SUMPRODUCT($A614:$F614,Results!$B$18:$G$18)</f>
        <v>7.138225143714541</v>
      </c>
      <c r="N614" s="10">
        <f ca="1">SUMPRODUCT($A614:$F614,Results!$B$19:$G$19)</f>
        <v>11.336554210637232</v>
      </c>
      <c r="O614" s="10">
        <f ca="1">SUMPRODUCT($A614:$F614,Results!$B$20:$G$20)</f>
        <v>-14.96111206139912</v>
      </c>
      <c r="P614" s="10" cm="1">
        <f t="array" aca="1" ref="P614" ca="1">SUMPRODUCT(J614:O614,TRANSPOSE(BL$20:BL$25))+$AD$20-$BL$27</f>
        <v>127.14308288395411</v>
      </c>
      <c r="Q614" s="10" cm="1">
        <f t="array" aca="1" ref="Q614" ca="1">SUMPRODUCT(J614:O614,TRANSPOSE(ES$20:ES$25))+$AD$20-$ES$27</f>
        <v>128.85614302637123</v>
      </c>
      <c r="R614" s="10">
        <f ca="1">I614-Results!$E$5*H614</f>
        <v>130.81548684382673</v>
      </c>
      <c r="S614" s="10" cm="1">
        <f t="array" aca="1" ref="S614" ca="1">SUMPRODUCT(J614:O614,TRANSPOSE(AR$28:AR$33))+$AD$20-$AC$26</f>
        <v>126.57355117106069</v>
      </c>
      <c r="T614" s="10">
        <f ca="1">SUMPRODUCT(J614:O614,Results!K$9:P$9)</f>
        <v>129.98694005962875</v>
      </c>
      <c r="U614" s="10">
        <f ca="1">SUMPRODUCT(J614:O614,Results!K$9:P$9)+$AD$20-$AC$31</f>
        <v>129.97206450111761</v>
      </c>
      <c r="V614" s="10">
        <f t="shared" ca="1" si="144"/>
        <v>-3.4361030783230575</v>
      </c>
      <c r="W614" s="10">
        <f t="shared" ca="1" si="146"/>
        <v>-5.1491632207401778</v>
      </c>
      <c r="X614" s="10">
        <f t="shared" ca="1" si="147"/>
        <v>-7.1085070381956825</v>
      </c>
      <c r="Y614" s="10">
        <f t="shared" ca="1" si="148"/>
        <v>-2.8665713654296354</v>
      </c>
      <c r="Z614" s="10">
        <f t="shared" ca="1" si="149"/>
        <v>123.98365056733475</v>
      </c>
      <c r="AA614" s="10">
        <f t="shared" ca="1" si="150"/>
        <v>-6.2650846954865642</v>
      </c>
    </row>
    <row r="615" spans="1:27">
      <c r="A615" s="6">
        <f ca="1">LN((RAND()^(-Results!$E$4))-1)</f>
        <v>0.58922883169966056</v>
      </c>
      <c r="B615" s="6">
        <f ca="1">LN((RAND()^(-Results!$E$4))-1)</f>
        <v>-1.0721126810957375</v>
      </c>
      <c r="C615" s="6">
        <f ca="1">LN((RAND()^(-Results!$E$4))-1)</f>
        <v>0.13143913395085452</v>
      </c>
      <c r="D615" s="6">
        <f ca="1">LN((RAND()^(-Results!$E$4))-1)</f>
        <v>1.7407036473057649</v>
      </c>
      <c r="E615" s="6">
        <f ca="1">LN((RAND()^(-Results!$E$4))-1)</f>
        <v>-1.3659348093170689</v>
      </c>
      <c r="F615" s="6">
        <f ca="1">LN((RAND()^(-Results!$E$4))-1)</f>
        <v>-0.33108052321301151</v>
      </c>
      <c r="G615" s="6">
        <f ca="1">LN((RAND()^(-Results!$E$4))-1)</f>
        <v>0.69403948063172527</v>
      </c>
      <c r="H615" s="6">
        <f t="shared" ca="1" si="145"/>
        <v>0.5570711129619339</v>
      </c>
      <c r="I615" s="10">
        <f ca="1">SUMPRODUCT(J615:O615,Results!B$12:G$12)+Results!$E$5*H615</f>
        <v>-13.603347907598902</v>
      </c>
      <c r="J615" s="10">
        <f ca="1">SUMPRODUCT($A615:$F615,Results!$B$15:$G$15)</f>
        <v>5.8464887465142432</v>
      </c>
      <c r="K615" s="10">
        <f ca="1">SUMPRODUCT($A615:$F615,Results!$B$16:$G$16)</f>
        <v>-0.9917245668083694</v>
      </c>
      <c r="L615" s="10">
        <f ca="1">SUMPRODUCT($A615:$F615,Results!$B$17:$G$17)</f>
        <v>-4.997645806085532</v>
      </c>
      <c r="M615" s="10">
        <f ca="1">SUMPRODUCT($A615:$F615,Results!$B$18:$G$18)</f>
        <v>-6.2236034101737125</v>
      </c>
      <c r="N615" s="10">
        <f ca="1">SUMPRODUCT($A615:$F615,Results!$B$19:$G$19)</f>
        <v>6.4667741704123358</v>
      </c>
      <c r="O615" s="10">
        <f ca="1">SUMPRODUCT($A615:$F615,Results!$B$20:$G$20)</f>
        <v>1.2979457092617419</v>
      </c>
      <c r="P615" s="10" cm="1">
        <f t="array" aca="1" ref="P615" ca="1">SUMPRODUCT(J615:O615,TRANSPOSE(BL$20:BL$25))+$AD$20-$BL$27</f>
        <v>-15.65150630072695</v>
      </c>
      <c r="Q615" s="10" cm="1">
        <f t="array" aca="1" ref="Q615" ca="1">SUMPRODUCT(J615:O615,TRANSPOSE(ES$20:ES$25))+$AD$20-$ES$27</f>
        <v>-15.460811354725768</v>
      </c>
      <c r="R615" s="10">
        <f ca="1">I615-Results!$E$5*H615</f>
        <v>-15.831632359446637</v>
      </c>
      <c r="S615" s="10" cm="1">
        <f t="array" aca="1" ref="S615" ca="1">SUMPRODUCT(J615:O615,TRANSPOSE(AR$28:AR$33))+$AD$20-$AC$26</f>
        <v>-15.685090385391071</v>
      </c>
      <c r="T615" s="10">
        <f ca="1">SUMPRODUCT(J615:O615,Results!K$9:P$9)</f>
        <v>-15.677305275861029</v>
      </c>
      <c r="U615" s="10">
        <f ca="1">SUMPRODUCT(J615:O615,Results!K$9:P$9)+$AD$20-$AC$31</f>
        <v>-15.692180834372165</v>
      </c>
      <c r="V615" s="10">
        <f t="shared" ca="1" si="144"/>
        <v>2.0481583931280483</v>
      </c>
      <c r="W615" s="10">
        <f t="shared" ca="1" si="146"/>
        <v>1.8574634471268663</v>
      </c>
      <c r="X615" s="10">
        <f t="shared" ca="1" si="147"/>
        <v>2.2282844518477347</v>
      </c>
      <c r="Y615" s="10">
        <f t="shared" ca="1" si="148"/>
        <v>2.0817424777921687</v>
      </c>
      <c r="Z615" s="10">
        <f t="shared" ca="1" si="149"/>
        <v>-13.326677145895211</v>
      </c>
      <c r="AA615" s="10">
        <f t="shared" ca="1" si="150"/>
        <v>2.0888329267732626</v>
      </c>
    </row>
    <row r="616" spans="1:27">
      <c r="A616" s="6">
        <f ca="1">LN((RAND()^(-Results!$E$4))-1)</f>
        <v>0.90679497738238213</v>
      </c>
      <c r="B616" s="6">
        <f ca="1">LN((RAND()^(-Results!$E$4))-1)</f>
        <v>-0.68590612322842193</v>
      </c>
      <c r="C616" s="6">
        <f ca="1">LN((RAND()^(-Results!$E$4))-1)</f>
        <v>-2.4848472914214592</v>
      </c>
      <c r="D616" s="6">
        <f ca="1">LN((RAND()^(-Results!$E$4))-1)</f>
        <v>1.9356919427887096</v>
      </c>
      <c r="E616" s="6">
        <f ca="1">LN((RAND()^(-Results!$E$4))-1)</f>
        <v>-7.0836387422063052E-2</v>
      </c>
      <c r="F616" s="6">
        <f ca="1">LN((RAND()^(-Results!$E$4))-1)</f>
        <v>-1.4443506855525226</v>
      </c>
      <c r="G616" s="6">
        <f ca="1">LN((RAND()^(-Results!$E$4))-1)</f>
        <v>-0.76877856912142484</v>
      </c>
      <c r="H616" s="6">
        <f t="shared" ca="1" si="145"/>
        <v>-0.90574693679121632</v>
      </c>
      <c r="I616" s="10">
        <f ca="1">SUMPRODUCT(J616:O616,Results!B$12:G$12)+Results!$E$5*H616</f>
        <v>-53.453443039177259</v>
      </c>
      <c r="J616" s="10">
        <f ca="1">SUMPRODUCT($A616:$F616,Results!$B$15:$G$15)</f>
        <v>1.5842357718851448</v>
      </c>
      <c r="K616" s="10">
        <f ca="1">SUMPRODUCT($A616:$F616,Results!$B$16:$G$16)</f>
        <v>-0.81463574116921644</v>
      </c>
      <c r="L616" s="10">
        <f ca="1">SUMPRODUCT($A616:$F616,Results!$B$17:$G$17)</f>
        <v>-13.113528288914145</v>
      </c>
      <c r="M616" s="10">
        <f ca="1">SUMPRODUCT($A616:$F616,Results!$B$18:$G$18)</f>
        <v>-4.165652449006334</v>
      </c>
      <c r="N616" s="10">
        <f ca="1">SUMPRODUCT($A616:$F616,Results!$B$19:$G$19)</f>
        <v>0.13233417853613294</v>
      </c>
      <c r="O616" s="10">
        <f ca="1">SUMPRODUCT($A616:$F616,Results!$B$20:$G$20)</f>
        <v>5.1607947942609407</v>
      </c>
      <c r="P616" s="10" cm="1">
        <f t="array" aca="1" ref="P616" ca="1">SUMPRODUCT(J616:O616,TRANSPOSE(BL$20:BL$25))+$AD$20-$BL$27</f>
        <v>-48.511888664144763</v>
      </c>
      <c r="Q616" s="10" cm="1">
        <f t="array" aca="1" ref="Q616" ca="1">SUMPRODUCT(J616:O616,TRANSPOSE(ES$20:ES$25))+$AD$20-$ES$27</f>
        <v>-49.054787827365537</v>
      </c>
      <c r="R616" s="10">
        <f ca="1">I616-Results!$E$5*H616</f>
        <v>-49.830455292012395</v>
      </c>
      <c r="S616" s="10" cm="1">
        <f t="array" aca="1" ref="S616" ca="1">SUMPRODUCT(J616:O616,TRANSPOSE(AR$28:AR$33))+$AD$20-$AC$26</f>
        <v>-41.70969322701761</v>
      </c>
      <c r="T616" s="10">
        <f ca="1">SUMPRODUCT(J616:O616,Results!K$9:P$9)</f>
        <v>-49.129910286211548</v>
      </c>
      <c r="U616" s="10">
        <f ca="1">SUMPRODUCT(J616:O616,Results!K$9:P$9)+$AD$20-$AC$31</f>
        <v>-49.144785844722684</v>
      </c>
      <c r="V616" s="10">
        <f t="shared" ca="1" si="144"/>
        <v>-4.9415543750324957</v>
      </c>
      <c r="W616" s="10">
        <f t="shared" ca="1" si="146"/>
        <v>-4.3986552118117217</v>
      </c>
      <c r="X616" s="10">
        <f t="shared" ca="1" si="147"/>
        <v>-3.6229877471648635</v>
      </c>
      <c r="Y616" s="10">
        <f t="shared" ca="1" si="148"/>
        <v>-11.743749812159649</v>
      </c>
      <c r="Z616" s="10">
        <f t="shared" ca="1" si="149"/>
        <v>-53.176772277473567</v>
      </c>
      <c r="AA616" s="10">
        <f t="shared" ca="1" si="150"/>
        <v>-4.3086571944545753</v>
      </c>
    </row>
    <row r="617" spans="1:27">
      <c r="A617" s="6">
        <f ca="1">LN((RAND()^(-Results!$E$4))-1)</f>
        <v>0.95836758925040222</v>
      </c>
      <c r="B617" s="6">
        <f ca="1">LN((RAND()^(-Results!$E$4))-1)</f>
        <v>0.28577645382573047</v>
      </c>
      <c r="C617" s="6">
        <f ca="1">LN((RAND()^(-Results!$E$4))-1)</f>
        <v>0.42583950379280672</v>
      </c>
      <c r="D617" s="6">
        <f ca="1">LN((RAND()^(-Results!$E$4))-1)</f>
        <v>0.50350680059612662</v>
      </c>
      <c r="E617" s="6">
        <f ca="1">LN((RAND()^(-Results!$E$4))-1)</f>
        <v>0.43209047890456276</v>
      </c>
      <c r="F617" s="6">
        <f ca="1">LN((RAND()^(-Results!$E$4))-1)</f>
        <v>0.36370689987134153</v>
      </c>
      <c r="G617" s="6">
        <f ca="1">LN((RAND()^(-Results!$E$4))-1)</f>
        <v>-2.3158312234363803</v>
      </c>
      <c r="H617" s="6">
        <f t="shared" ca="1" si="145"/>
        <v>-2.4527995911061717</v>
      </c>
      <c r="I617" s="10">
        <f ca="1">SUMPRODUCT(J617:O617,Results!B$12:G$12)+Results!$E$5*H617</f>
        <v>-33.381937128849501</v>
      </c>
      <c r="J617" s="10">
        <f ca="1">SUMPRODUCT($A617:$F617,Results!$B$15:$G$15)</f>
        <v>5.1595807040112955</v>
      </c>
      <c r="K617" s="10">
        <f ca="1">SUMPRODUCT($A617:$F617,Results!$B$16:$G$16)</f>
        <v>2.0603204091424336</v>
      </c>
      <c r="L617" s="10">
        <f ca="1">SUMPRODUCT($A617:$F617,Results!$B$17:$G$17)</f>
        <v>-3.4634012372753928</v>
      </c>
      <c r="M617" s="10">
        <f ca="1">SUMPRODUCT($A617:$F617,Results!$B$18:$G$18)</f>
        <v>-1.6244148065560005</v>
      </c>
      <c r="N617" s="10">
        <f ca="1">SUMPRODUCT($A617:$F617,Results!$B$19:$G$19)</f>
        <v>-2.2061649996450363</v>
      </c>
      <c r="O617" s="10">
        <f ca="1">SUMPRODUCT($A617:$F617,Results!$B$20:$G$20)</f>
        <v>1.9742611144452127</v>
      </c>
      <c r="P617" s="10" cm="1">
        <f t="array" aca="1" ref="P617" ca="1">SUMPRODUCT(J617:O617,TRANSPOSE(BL$20:BL$25))+$AD$20-$BL$27</f>
        <v>-24.034076468591334</v>
      </c>
      <c r="Q617" s="10" cm="1">
        <f t="array" aca="1" ref="Q617" ca="1">SUMPRODUCT(J617:O617,TRANSPOSE(ES$20:ES$25))+$AD$20-$ES$27</f>
        <v>-23.847933597686691</v>
      </c>
      <c r="R617" s="10">
        <f ca="1">I617-Results!$E$5*H617</f>
        <v>-23.570738764424814</v>
      </c>
      <c r="S617" s="10" cm="1">
        <f t="array" aca="1" ref="S617" ca="1">SUMPRODUCT(J617:O617,TRANSPOSE(AR$28:AR$33))+$AD$20-$AC$26</f>
        <v>-23.944471297292864</v>
      </c>
      <c r="T617" s="10">
        <f ca="1">SUMPRODUCT(J617:O617,Results!K$9:P$9)</f>
        <v>-23.621582837505176</v>
      </c>
      <c r="U617" s="10">
        <f ca="1">SUMPRODUCT(J617:O617,Results!K$9:P$9)+$AD$20-$AC$31</f>
        <v>-23.636458396016312</v>
      </c>
      <c r="V617" s="10">
        <f t="shared" ca="1" si="144"/>
        <v>-9.3478606602581671</v>
      </c>
      <c r="W617" s="10">
        <f t="shared" ca="1" si="146"/>
        <v>-9.53400353116281</v>
      </c>
      <c r="X617" s="10">
        <f t="shared" ca="1" si="147"/>
        <v>-9.811198364424687</v>
      </c>
      <c r="Y617" s="10">
        <f t="shared" ca="1" si="148"/>
        <v>-9.4374658315566364</v>
      </c>
      <c r="Z617" s="10">
        <f t="shared" ca="1" si="149"/>
        <v>-33.105266367145809</v>
      </c>
      <c r="AA617" s="10">
        <f t="shared" ca="1" si="150"/>
        <v>-9.7454787328331882</v>
      </c>
    </row>
    <row r="618" spans="1:27">
      <c r="A618" s="6">
        <f ca="1">LN((RAND()^(-Results!$E$4))-1)</f>
        <v>1.7875847952396413</v>
      </c>
      <c r="B618" s="6">
        <f ca="1">LN((RAND()^(-Results!$E$4))-1)</f>
        <v>-3.1695173522955273</v>
      </c>
      <c r="C618" s="6">
        <f ca="1">LN((RAND()^(-Results!$E$4))-1)</f>
        <v>2.0972255153744381</v>
      </c>
      <c r="D618" s="6">
        <f ca="1">LN((RAND()^(-Results!$E$4))-1)</f>
        <v>0.55362923224588623</v>
      </c>
      <c r="E618" s="6">
        <f ca="1">LN((RAND()^(-Results!$E$4))-1)</f>
        <v>-1.6494874684491929</v>
      </c>
      <c r="F618" s="6">
        <f ca="1">LN((RAND()^(-Results!$E$4))-1)</f>
        <v>1.883149373530224</v>
      </c>
      <c r="G618" s="6">
        <f ca="1">LN((RAND()^(-Results!$E$4))-1)</f>
        <v>-0.40702506019263973</v>
      </c>
      <c r="H618" s="6">
        <f t="shared" ca="1" si="145"/>
        <v>-0.54399342786243121</v>
      </c>
      <c r="I618" s="10">
        <f ca="1">SUMPRODUCT(J618:O618,Results!B$12:G$12)+Results!$E$5*H618</f>
        <v>1.3636006677838743</v>
      </c>
      <c r="J618" s="10">
        <f ca="1">SUMPRODUCT($A618:$F618,Results!$B$15:$G$15)</f>
        <v>9.5957297512751278</v>
      </c>
      <c r="K618" s="10">
        <f ca="1">SUMPRODUCT($A618:$F618,Results!$B$16:$G$16)</f>
        <v>-2.3061802965119549</v>
      </c>
      <c r="L618" s="10">
        <f ca="1">SUMPRODUCT($A618:$F618,Results!$B$17:$G$17)</f>
        <v>-0.46169577993138222</v>
      </c>
      <c r="M618" s="10">
        <f ca="1">SUMPRODUCT($A618:$F618,Results!$B$18:$G$18)</f>
        <v>-5.6236184576755601</v>
      </c>
      <c r="N618" s="10">
        <f ca="1">SUMPRODUCT($A618:$F618,Results!$B$19:$G$19)</f>
        <v>7.5820391548007287</v>
      </c>
      <c r="O618" s="10">
        <f ca="1">SUMPRODUCT($A618:$F618,Results!$B$20:$G$20)</f>
        <v>-4.1610305051599754</v>
      </c>
      <c r="P618" s="10" cm="1">
        <f t="array" aca="1" ref="P618" ca="1">SUMPRODUCT(J618:O618,TRANSPOSE(BL$20:BL$25))+$AD$20-$BL$27</f>
        <v>0.39389763978216552</v>
      </c>
      <c r="Q618" s="10" cm="1">
        <f t="array" aca="1" ref="Q618" ca="1">SUMPRODUCT(J618:O618,TRANSPOSE(ES$20:ES$25))+$AD$20-$ES$27</f>
        <v>2.4963757115820746</v>
      </c>
      <c r="R618" s="10">
        <f ca="1">I618-Results!$E$5*H618</f>
        <v>3.5395743792335992</v>
      </c>
      <c r="S618" s="10" cm="1">
        <f t="array" aca="1" ref="S618" ca="1">SUMPRODUCT(J618:O618,TRANSPOSE(AR$28:AR$33))+$AD$20-$AC$26</f>
        <v>6.0762620160320422</v>
      </c>
      <c r="T618" s="10">
        <f ca="1">SUMPRODUCT(J618:O618,Results!K$9:P$9)</f>
        <v>3.3744785664558385</v>
      </c>
      <c r="U618" s="10">
        <f ca="1">SUMPRODUCT(J618:O618,Results!K$9:P$9)+$AD$20-$AC$31</f>
        <v>3.359603007944703</v>
      </c>
      <c r="V618" s="10">
        <f t="shared" ca="1" si="144"/>
        <v>0.96970302800170882</v>
      </c>
      <c r="W618" s="10">
        <f t="shared" ca="1" si="146"/>
        <v>-1.1327750437982003</v>
      </c>
      <c r="X618" s="10">
        <f t="shared" ca="1" si="147"/>
        <v>-2.1759737114497248</v>
      </c>
      <c r="Y618" s="10">
        <f t="shared" ca="1" si="148"/>
        <v>-4.7126613482481678</v>
      </c>
      <c r="Z618" s="10">
        <f t="shared" ca="1" si="149"/>
        <v>1.6402714294875658</v>
      </c>
      <c r="AA618" s="10">
        <f t="shared" ca="1" si="150"/>
        <v>-1.9960023401608287</v>
      </c>
    </row>
    <row r="619" spans="1:27">
      <c r="A619" s="6">
        <f ca="1">LN((RAND()^(-Results!$E$4))-1)</f>
        <v>-0.79673808354167697</v>
      </c>
      <c r="B619" s="6">
        <f ca="1">LN((RAND()^(-Results!$E$4))-1)</f>
        <v>2.1392435040615414</v>
      </c>
      <c r="C619" s="6">
        <f ca="1">LN((RAND()^(-Results!$E$4))-1)</f>
        <v>2.1618398728450261</v>
      </c>
      <c r="D619" s="6">
        <f ca="1">LN((RAND()^(-Results!$E$4))-1)</f>
        <v>-1.7265865348131266</v>
      </c>
      <c r="E619" s="6">
        <f ca="1">LN((RAND()^(-Results!$E$4))-1)</f>
        <v>-5.154960585198082</v>
      </c>
      <c r="F619" s="6">
        <f ca="1">LN((RAND()^(-Results!$E$4))-1)</f>
        <v>0.3843409548114704</v>
      </c>
      <c r="G619" s="6">
        <f ca="1">LN((RAND()^(-Results!$E$4))-1)</f>
        <v>-2.9843435743602922</v>
      </c>
      <c r="H619" s="6">
        <f t="shared" ca="1" si="145"/>
        <v>-3.1213119420300837</v>
      </c>
      <c r="I619" s="10">
        <f ca="1">SUMPRODUCT(J619:O619,Results!B$12:G$12)+Results!$E$5*H619</f>
        <v>98.926455790069994</v>
      </c>
      <c r="J619" s="10">
        <f ca="1">SUMPRODUCT($A619:$F619,Results!$B$15:$G$15)</f>
        <v>2.7804147733031725</v>
      </c>
      <c r="K619" s="10">
        <f ca="1">SUMPRODUCT($A619:$F619,Results!$B$16:$G$16)</f>
        <v>-0.11875999982755214</v>
      </c>
      <c r="L619" s="10">
        <f ca="1">SUMPRODUCT($A619:$F619,Results!$B$17:$G$17)</f>
        <v>20.140775507010297</v>
      </c>
      <c r="M619" s="10">
        <f ca="1">SUMPRODUCT($A619:$F619,Results!$B$18:$G$18)</f>
        <v>-9.1119651051587365</v>
      </c>
      <c r="N619" s="10">
        <f ca="1">SUMPRODUCT($A619:$F619,Results!$B$19:$G$19)</f>
        <v>29.308462379864697</v>
      </c>
      <c r="O619" s="10">
        <f ca="1">SUMPRODUCT($A619:$F619,Results!$B$20:$G$20)</f>
        <v>-4.5650412236978521</v>
      </c>
      <c r="P619" s="10" cm="1">
        <f t="array" aca="1" ref="P619" ca="1">SUMPRODUCT(J619:O619,TRANSPOSE(BL$20:BL$25))+$AD$20-$BL$27</f>
        <v>110.45128975379112</v>
      </c>
      <c r="Q619" s="10" cm="1">
        <f t="array" aca="1" ref="Q619" ca="1">SUMPRODUCT(J619:O619,TRANSPOSE(ES$20:ES$25))+$AD$20-$ES$27</f>
        <v>110.36012094339742</v>
      </c>
      <c r="R619" s="10">
        <f ca="1">I619-Results!$E$5*H619</f>
        <v>111.41170355819033</v>
      </c>
      <c r="S619" s="10" cm="1">
        <f t="array" aca="1" ref="S619" ca="1">SUMPRODUCT(J619:O619,TRANSPOSE(AR$28:AR$33))+$AD$20-$AC$26</f>
        <v>72.178201791120387</v>
      </c>
      <c r="T619" s="10">
        <f ca="1">SUMPRODUCT(J619:O619,Results!K$9:P$9)</f>
        <v>110.16907205348606</v>
      </c>
      <c r="U619" s="10">
        <f ca="1">SUMPRODUCT(J619:O619,Results!K$9:P$9)+$AD$20-$AC$31</f>
        <v>110.15419649497493</v>
      </c>
      <c r="V619" s="10">
        <f t="shared" ca="1" si="144"/>
        <v>-11.524833963721122</v>
      </c>
      <c r="W619" s="10">
        <f t="shared" ca="1" si="146"/>
        <v>-11.433665153327425</v>
      </c>
      <c r="X619" s="10">
        <f t="shared" ca="1" si="147"/>
        <v>-12.485247768120331</v>
      </c>
      <c r="Y619" s="10">
        <f t="shared" ca="1" si="148"/>
        <v>26.748253998949608</v>
      </c>
      <c r="Z619" s="10">
        <f t="shared" ca="1" si="149"/>
        <v>99.203126551773693</v>
      </c>
      <c r="AA619" s="10">
        <f t="shared" ca="1" si="150"/>
        <v>-11.227740704904932</v>
      </c>
    </row>
    <row r="620" spans="1:27">
      <c r="A620" s="6">
        <f ca="1">LN((RAND()^(-Results!$E$4))-1)</f>
        <v>-0.20637770339811617</v>
      </c>
      <c r="B620" s="6">
        <f ca="1">LN((RAND()^(-Results!$E$4))-1)</f>
        <v>0.43677560104641516</v>
      </c>
      <c r="C620" s="6">
        <f ca="1">LN((RAND()^(-Results!$E$4))-1)</f>
        <v>1.4347984853252289</v>
      </c>
      <c r="D620" s="6">
        <f ca="1">LN((RAND()^(-Results!$E$4))-1)</f>
        <v>1.8831160297995999</v>
      </c>
      <c r="E620" s="6">
        <f ca="1">LN((RAND()^(-Results!$E$4))-1)</f>
        <v>0.89014915148884355</v>
      </c>
      <c r="F620" s="6">
        <f ca="1">LN((RAND()^(-Results!$E$4))-1)</f>
        <v>-3.2209326723566885</v>
      </c>
      <c r="G620" s="6">
        <f ca="1">LN((RAND()^(-Results!$E$4))-1)</f>
        <v>3.2194059535137485</v>
      </c>
      <c r="H620" s="6">
        <f t="shared" ca="1" si="145"/>
        <v>3.082437585843957</v>
      </c>
      <c r="I620" s="10">
        <f ca="1">SUMPRODUCT(J620:O620,Results!B$12:G$12)+Results!$E$5*H620</f>
        <v>-27.43621974479661</v>
      </c>
      <c r="J620" s="10">
        <f ca="1">SUMPRODUCT($A620:$F620,Results!$B$15:$G$15)</f>
        <v>7.5289312801403989</v>
      </c>
      <c r="K620" s="10">
        <f ca="1">SUMPRODUCT($A620:$F620,Results!$B$16:$G$16)</f>
        <v>-2.6671046181987172</v>
      </c>
      <c r="L620" s="10">
        <f ca="1">SUMPRODUCT($A620:$F620,Results!$B$17:$G$17)</f>
        <v>-4.7288088220092437</v>
      </c>
      <c r="M620" s="10">
        <f ca="1">SUMPRODUCT($A620:$F620,Results!$B$18:$G$18)</f>
        <v>-0.4644799658742047</v>
      </c>
      <c r="N620" s="10">
        <f ca="1">SUMPRODUCT($A620:$F620,Results!$B$19:$G$19)</f>
        <v>-4.5407408215102061</v>
      </c>
      <c r="O620" s="10">
        <f ca="1">SUMPRODUCT($A620:$F620,Results!$B$20:$G$20)</f>
        <v>1.8253668489257073</v>
      </c>
      <c r="P620" s="10" cm="1">
        <f t="array" aca="1" ref="P620" ca="1">SUMPRODUCT(J620:O620,TRANSPOSE(BL$20:BL$25))+$AD$20-$BL$27</f>
        <v>-36.838587417096036</v>
      </c>
      <c r="Q620" s="10" cm="1">
        <f t="array" aca="1" ref="Q620" ca="1">SUMPRODUCT(J620:O620,TRANSPOSE(ES$20:ES$25))+$AD$20-$ES$27</f>
        <v>-38.496404027359468</v>
      </c>
      <c r="R620" s="10">
        <f ca="1">I620-Results!$E$5*H620</f>
        <v>-39.765970088172438</v>
      </c>
      <c r="S620" s="10" cm="1">
        <f t="array" aca="1" ref="S620" ca="1">SUMPRODUCT(J620:O620,TRANSPOSE(AR$28:AR$33))+$AD$20-$AC$26</f>
        <v>-24.041748789840341</v>
      </c>
      <c r="T620" s="10">
        <f ca="1">SUMPRODUCT(J620:O620,Results!K$9:P$9)</f>
        <v>-39.989258142428014</v>
      </c>
      <c r="U620" s="10">
        <f ca="1">SUMPRODUCT(J620:O620,Results!K$9:P$9)+$AD$20-$AC$31</f>
        <v>-40.00413370093915</v>
      </c>
      <c r="V620" s="10">
        <f t="shared" ref="V620:V683" ca="1" si="151">I620-P620</f>
        <v>9.4023676722994267</v>
      </c>
      <c r="W620" s="10">
        <f t="shared" ca="1" si="146"/>
        <v>11.060184282562858</v>
      </c>
      <c r="X620" s="10">
        <f t="shared" ca="1" si="147"/>
        <v>12.329750343375828</v>
      </c>
      <c r="Y620" s="10">
        <f t="shared" ca="1" si="148"/>
        <v>-3.3944709549562688</v>
      </c>
      <c r="Z620" s="10">
        <f t="shared" ca="1" si="149"/>
        <v>-27.159548983092918</v>
      </c>
      <c r="AA620" s="10">
        <f t="shared" ca="1" si="150"/>
        <v>12.56791395614254</v>
      </c>
    </row>
    <row r="621" spans="1:27">
      <c r="A621" s="6">
        <f ca="1">LN((RAND()^(-Results!$E$4))-1)</f>
        <v>0.69546172081527668</v>
      </c>
      <c r="B621" s="6">
        <f ca="1">LN((RAND()^(-Results!$E$4))-1)</f>
        <v>0.27395105677475168</v>
      </c>
      <c r="C621" s="6">
        <f ca="1">LN((RAND()^(-Results!$E$4))-1)</f>
        <v>-0.20912263391241018</v>
      </c>
      <c r="D621" s="6">
        <f ca="1">LN((RAND()^(-Results!$E$4))-1)</f>
        <v>1.5660349486328031</v>
      </c>
      <c r="E621" s="6">
        <f ca="1">LN((RAND()^(-Results!$E$4))-1)</f>
        <v>0.51539280932990328</v>
      </c>
      <c r="F621" s="6">
        <f ca="1">LN((RAND()^(-Results!$E$4))-1)</f>
        <v>1.0195098905331905</v>
      </c>
      <c r="G621" s="6">
        <f ca="1">LN((RAND()^(-Results!$E$4))-1)</f>
        <v>1.8086495223953236</v>
      </c>
      <c r="H621" s="6">
        <f t="shared" ca="1" si="145"/>
        <v>1.6716811547255321</v>
      </c>
      <c r="I621" s="10">
        <f ca="1">SUMPRODUCT(J621:O621,Results!B$12:G$12)+Results!$E$5*H621</f>
        <v>-33.087098747406309</v>
      </c>
      <c r="J621" s="10">
        <f ca="1">SUMPRODUCT($A621:$F621,Results!$B$15:$G$15)</f>
        <v>4.6331469426097307</v>
      </c>
      <c r="K621" s="10">
        <f ca="1">SUMPRODUCT($A621:$F621,Results!$B$16:$G$16)</f>
        <v>4.3008983035252442</v>
      </c>
      <c r="L621" s="10">
        <f ca="1">SUMPRODUCT($A621:$F621,Results!$B$17:$G$17)</f>
        <v>-7.3515972242957606</v>
      </c>
      <c r="M621" s="10">
        <f ca="1">SUMPRODUCT($A621:$F621,Results!$B$18:$G$18)</f>
        <v>-3.0351311061005366</v>
      </c>
      <c r="N621" s="10">
        <f ca="1">SUMPRODUCT($A621:$F621,Results!$B$19:$G$19)</f>
        <v>-3.7186188631677206</v>
      </c>
      <c r="O621" s="10">
        <f ca="1">SUMPRODUCT($A621:$F621,Results!$B$20:$G$20)</f>
        <v>4.4308664647672797</v>
      </c>
      <c r="P621" s="10" cm="1">
        <f t="array" aca="1" ref="P621" ca="1">SUMPRODUCT(J621:O621,TRANSPOSE(BL$20:BL$25))+$AD$20-$BL$27</f>
        <v>-39.918437832236144</v>
      </c>
      <c r="Q621" s="10" cm="1">
        <f t="array" aca="1" ref="Q621" ca="1">SUMPRODUCT(J621:O621,TRANSPOSE(ES$20:ES$25))+$AD$20-$ES$27</f>
        <v>-39.59159020267807</v>
      </c>
      <c r="R621" s="10">
        <f ca="1">I621-Results!$E$5*H621</f>
        <v>-39.773823366308434</v>
      </c>
      <c r="S621" s="10" cm="1">
        <f t="array" aca="1" ref="S621" ca="1">SUMPRODUCT(J621:O621,TRANSPOSE(AR$28:AR$33))+$AD$20-$AC$26</f>
        <v>-42.710106623704142</v>
      </c>
      <c r="T621" s="10">
        <f ca="1">SUMPRODUCT(J621:O621,Results!K$9:P$9)</f>
        <v>-39.470199466019452</v>
      </c>
      <c r="U621" s="10">
        <f ca="1">SUMPRODUCT(J621:O621,Results!K$9:P$9)+$AD$20-$AC$31</f>
        <v>-39.485075024530587</v>
      </c>
      <c r="V621" s="10">
        <f t="shared" ca="1" si="151"/>
        <v>6.8313390848298354</v>
      </c>
      <c r="W621" s="10">
        <f t="shared" ca="1" si="146"/>
        <v>6.5044914552717614</v>
      </c>
      <c r="X621" s="10">
        <f t="shared" ca="1" si="147"/>
        <v>6.6867246189021259</v>
      </c>
      <c r="Y621" s="10">
        <f t="shared" ca="1" si="148"/>
        <v>9.6230078762978337</v>
      </c>
      <c r="Z621" s="10">
        <f t="shared" ca="1" si="149"/>
        <v>-32.810427985702617</v>
      </c>
      <c r="AA621" s="10">
        <f t="shared" ca="1" si="150"/>
        <v>6.397976277124279</v>
      </c>
    </row>
    <row r="622" spans="1:27">
      <c r="A622" s="6">
        <f ca="1">LN((RAND()^(-Results!$E$4))-1)</f>
        <v>-1.1512769021664213</v>
      </c>
      <c r="B622" s="6">
        <f ca="1">LN((RAND()^(-Results!$E$4))-1)</f>
        <v>-2.1366881187678759</v>
      </c>
      <c r="C622" s="6">
        <f ca="1">LN((RAND()^(-Results!$E$4))-1)</f>
        <v>-0.82198689885102494</v>
      </c>
      <c r="D622" s="6">
        <f ca="1">LN((RAND()^(-Results!$E$4))-1)</f>
        <v>1.8941356581661977</v>
      </c>
      <c r="E622" s="6">
        <f ca="1">LN((RAND()^(-Results!$E$4))-1)</f>
        <v>2.6436913183666224</v>
      </c>
      <c r="F622" s="6">
        <f ca="1">LN((RAND()^(-Results!$E$4))-1)</f>
        <v>0.22058678713025262</v>
      </c>
      <c r="G622" s="6">
        <f ca="1">LN((RAND()^(-Results!$E$4))-1)</f>
        <v>2.518345464821572</v>
      </c>
      <c r="H622" s="6">
        <f t="shared" ca="1" si="145"/>
        <v>2.3813770971517805</v>
      </c>
      <c r="I622" s="10">
        <f ca="1">SUMPRODUCT(J622:O622,Results!B$12:G$12)+Results!$E$5*H622</f>
        <v>-43.216606935906739</v>
      </c>
      <c r="J622" s="10">
        <f ca="1">SUMPRODUCT($A622:$F622,Results!$B$15:$G$15)</f>
        <v>-5.1837566406324465</v>
      </c>
      <c r="K622" s="10">
        <f ca="1">SUMPRODUCT($A622:$F622,Results!$B$16:$G$16)</f>
        <v>-0.64975326809479417</v>
      </c>
      <c r="L622" s="10">
        <f ca="1">SUMPRODUCT($A622:$F622,Results!$B$17:$G$17)</f>
        <v>-9.811875720605828</v>
      </c>
      <c r="M622" s="10">
        <f ca="1">SUMPRODUCT($A622:$F622,Results!$B$18:$G$18)</f>
        <v>5.9447451216423337</v>
      </c>
      <c r="N622" s="10">
        <f ca="1">SUMPRODUCT($A622:$F622,Results!$B$19:$G$19)</f>
        <v>-17.041916595764885</v>
      </c>
      <c r="O622" s="10">
        <f ca="1">SUMPRODUCT($A622:$F622,Results!$B$20:$G$20)</f>
        <v>1.1307475434714678</v>
      </c>
      <c r="P622" s="10" cm="1">
        <f t="array" aca="1" ref="P622" ca="1">SUMPRODUCT(J622:O622,TRANSPOSE(BL$20:BL$25))+$AD$20-$BL$27</f>
        <v>-51.623271150089202</v>
      </c>
      <c r="Q622" s="10" cm="1">
        <f t="array" aca="1" ref="Q622" ca="1">SUMPRODUCT(J622:O622,TRANSPOSE(ES$20:ES$25))+$AD$20-$ES$27</f>
        <v>-51.37103268796389</v>
      </c>
      <c r="R622" s="10">
        <f ca="1">I622-Results!$E$5*H622</f>
        <v>-52.742115324513861</v>
      </c>
      <c r="S622" s="10" cm="1">
        <f t="array" aca="1" ref="S622" ca="1">SUMPRODUCT(J622:O622,TRANSPOSE(AR$28:AR$33))+$AD$20-$AC$26</f>
        <v>-28.435466307876023</v>
      </c>
      <c r="T622" s="10">
        <f ca="1">SUMPRODUCT(J622:O622,Results!K$9:P$9)</f>
        <v>-51.788729981857415</v>
      </c>
      <c r="U622" s="10">
        <f ca="1">SUMPRODUCT(J622:O622,Results!K$9:P$9)+$AD$20-$AC$31</f>
        <v>-51.803605540368551</v>
      </c>
      <c r="V622" s="10">
        <f t="shared" ca="1" si="151"/>
        <v>8.406664214182463</v>
      </c>
      <c r="W622" s="10">
        <f t="shared" ca="1" si="146"/>
        <v>8.1544257520571506</v>
      </c>
      <c r="X622" s="10">
        <f t="shared" ca="1" si="147"/>
        <v>9.5255083886071219</v>
      </c>
      <c r="Y622" s="10">
        <f t="shared" ca="1" si="148"/>
        <v>-14.781140628030716</v>
      </c>
      <c r="Z622" s="10">
        <f t="shared" ca="1" si="149"/>
        <v>-42.939936174203048</v>
      </c>
      <c r="AA622" s="10">
        <f t="shared" ca="1" si="150"/>
        <v>8.5869986044618116</v>
      </c>
    </row>
    <row r="623" spans="1:27">
      <c r="A623" s="6">
        <f ca="1">LN((RAND()^(-Results!$E$4))-1)</f>
        <v>-1.4209539390664461</v>
      </c>
      <c r="B623" s="6">
        <f ca="1">LN((RAND()^(-Results!$E$4))-1)</f>
        <v>-3.612282076523154</v>
      </c>
      <c r="C623" s="6">
        <f ca="1">LN((RAND()^(-Results!$E$4))-1)</f>
        <v>-0.11343301399087648</v>
      </c>
      <c r="D623" s="6">
        <f ca="1">LN((RAND()^(-Results!$E$4))-1)</f>
        <v>-2.0076099818330779</v>
      </c>
      <c r="E623" s="6">
        <f ca="1">LN((RAND()^(-Results!$E$4))-1)</f>
        <v>0.68211473546346313</v>
      </c>
      <c r="F623" s="6">
        <f ca="1">LN((RAND()^(-Results!$E$4))-1)</f>
        <v>1.1950168629882658</v>
      </c>
      <c r="G623" s="6">
        <f ca="1">LN((RAND()^(-Results!$E$4))-1)</f>
        <v>-1.0132851224871651</v>
      </c>
      <c r="H623" s="6">
        <f t="shared" ca="1" si="145"/>
        <v>-1.1502534901569565</v>
      </c>
      <c r="I623" s="10">
        <f ca="1">SUMPRODUCT(J623:O623,Results!B$12:G$12)+Results!$E$5*H623</f>
        <v>39.327102213919517</v>
      </c>
      <c r="J623" s="10">
        <f ca="1">SUMPRODUCT($A623:$F623,Results!$B$15:$G$15)</f>
        <v>-12.961248393497225</v>
      </c>
      <c r="K623" s="10">
        <f ca="1">SUMPRODUCT($A623:$F623,Results!$B$16:$G$16)</f>
        <v>-6.6793712220896957</v>
      </c>
      <c r="L623" s="10">
        <f ca="1">SUMPRODUCT($A623:$F623,Results!$B$17:$G$17)</f>
        <v>6.9515319218302896</v>
      </c>
      <c r="M623" s="10">
        <f ca="1">SUMPRODUCT($A623:$F623,Results!$B$18:$G$18)</f>
        <v>9.4843010607989982</v>
      </c>
      <c r="N623" s="10">
        <f ca="1">SUMPRODUCT($A623:$F623,Results!$B$19:$G$19)</f>
        <v>-5.1397666769983728</v>
      </c>
      <c r="O623" s="10">
        <f ca="1">SUMPRODUCT($A623:$F623,Results!$B$20:$G$20)</f>
        <v>-9.247933057015139</v>
      </c>
      <c r="P623" s="10" cm="1">
        <f t="array" aca="1" ref="P623" ca="1">SUMPRODUCT(J623:O623,TRANSPOSE(BL$20:BL$25))+$AD$20-$BL$27</f>
        <v>42.061213520912197</v>
      </c>
      <c r="Q623" s="10" cm="1">
        <f t="array" aca="1" ref="Q623" ca="1">SUMPRODUCT(J623:O623,TRANSPOSE(ES$20:ES$25))+$AD$20-$ES$27</f>
        <v>43.521272298132267</v>
      </c>
      <c r="R623" s="10">
        <f ca="1">I623-Results!$E$5*H623</f>
        <v>43.928116174547341</v>
      </c>
      <c r="S623" s="10" cm="1">
        <f t="array" aca="1" ref="S623" ca="1">SUMPRODUCT(J623:O623,TRANSPOSE(AR$28:AR$33))+$AD$20-$AC$26</f>
        <v>62.946966847659176</v>
      </c>
      <c r="T623" s="10">
        <f ca="1">SUMPRODUCT(J623:O623,Results!K$9:P$9)</f>
        <v>44.260757737464033</v>
      </c>
      <c r="U623" s="10">
        <f ca="1">SUMPRODUCT(J623:O623,Results!K$9:P$9)+$AD$20-$AC$31</f>
        <v>44.245882178952897</v>
      </c>
      <c r="V623" s="10">
        <f t="shared" ca="1" si="151"/>
        <v>-2.7341113069926806</v>
      </c>
      <c r="W623" s="10">
        <f t="shared" ca="1" si="146"/>
        <v>-4.1941700842127503</v>
      </c>
      <c r="X623" s="10">
        <f t="shared" ca="1" si="147"/>
        <v>-4.6010139606278244</v>
      </c>
      <c r="Y623" s="10">
        <f t="shared" ca="1" si="148"/>
        <v>-23.61986463373966</v>
      </c>
      <c r="Z623" s="10">
        <f t="shared" ca="1" si="149"/>
        <v>39.603772975623208</v>
      </c>
      <c r="AA623" s="10">
        <f t="shared" ca="1" si="150"/>
        <v>-4.9187799650333801</v>
      </c>
    </row>
    <row r="624" spans="1:27">
      <c r="A624" s="6">
        <f ca="1">LN((RAND()^(-Results!$E$4))-1)</f>
        <v>0.60178600946093042</v>
      </c>
      <c r="B624" s="6">
        <f ca="1">LN((RAND()^(-Results!$E$4))-1)</f>
        <v>0.83768669066763701</v>
      </c>
      <c r="C624" s="6">
        <f ca="1">LN((RAND()^(-Results!$E$4))-1)</f>
        <v>-1.18458384122029</v>
      </c>
      <c r="D624" s="6">
        <f ca="1">LN((RAND()^(-Results!$E$4))-1)</f>
        <v>-5.6782933638993963E-2</v>
      </c>
      <c r="E624" s="6">
        <f ca="1">LN((RAND()^(-Results!$E$4))-1)</f>
        <v>-1.4347376579423889</v>
      </c>
      <c r="F624" s="6">
        <f ca="1">LN((RAND()^(-Results!$E$4))-1)</f>
        <v>-2.2481197870451637</v>
      </c>
      <c r="G624" s="6">
        <f ca="1">LN((RAND()^(-Results!$E$4))-1)</f>
        <v>-1.1200769050809183</v>
      </c>
      <c r="H624" s="6">
        <f t="shared" ca="1" si="145"/>
        <v>-1.2570452727507098</v>
      </c>
      <c r="I624" s="10">
        <f ca="1">SUMPRODUCT(J624:O624,Results!B$12:G$12)+Results!$E$5*H624</f>
        <v>0.72671009932437514</v>
      </c>
      <c r="J624" s="10">
        <f ca="1">SUMPRODUCT($A624:$F624,Results!$B$15:$G$15)</f>
        <v>1.6691543968950624</v>
      </c>
      <c r="K624" s="10">
        <f ca="1">SUMPRODUCT($A624:$F624,Results!$B$16:$G$16)</f>
        <v>-2.4389745376801097</v>
      </c>
      <c r="L624" s="10">
        <f ca="1">SUMPRODUCT($A624:$F624,Results!$B$17:$G$17)</f>
        <v>-1.1965437354400859</v>
      </c>
      <c r="M624" s="10">
        <f ca="1">SUMPRODUCT($A624:$F624,Results!$B$18:$G$18)</f>
        <v>-4.2109867801737098</v>
      </c>
      <c r="N624" s="10">
        <f ca="1">SUMPRODUCT($A624:$F624,Results!$B$19:$G$19)</f>
        <v>9.4962558702587305</v>
      </c>
      <c r="O624" s="10">
        <f ca="1">SUMPRODUCT($A624:$F624,Results!$B$20:$G$20)</f>
        <v>1.5879314523213566</v>
      </c>
      <c r="P624" s="10" cm="1">
        <f t="array" aca="1" ref="P624" ca="1">SUMPRODUCT(J624:O624,TRANSPOSE(BL$20:BL$25))+$AD$20-$BL$27</f>
        <v>6.8860751978221142</v>
      </c>
      <c r="Q624" s="10" cm="1">
        <f t="array" aca="1" ref="Q624" ca="1">SUMPRODUCT(J624:O624,TRANSPOSE(ES$20:ES$25))+$AD$20-$ES$27</f>
        <v>5.7844260976297237</v>
      </c>
      <c r="R624" s="10">
        <f ca="1">I624-Results!$E$5*H624</f>
        <v>5.7548911903272142</v>
      </c>
      <c r="S624" s="10" cm="1">
        <f t="array" aca="1" ref="S624" ca="1">SUMPRODUCT(J624:O624,TRANSPOSE(AR$28:AR$33))+$AD$20-$AC$26</f>
        <v>2.2808683874126841</v>
      </c>
      <c r="T624" s="10">
        <f ca="1">SUMPRODUCT(J624:O624,Results!K$9:P$9)</f>
        <v>5.6039822523351059</v>
      </c>
      <c r="U624" s="10">
        <f ca="1">SUMPRODUCT(J624:O624,Results!K$9:P$9)+$AD$20-$AC$31</f>
        <v>5.5891066938239709</v>
      </c>
      <c r="V624" s="10">
        <f t="shared" ca="1" si="151"/>
        <v>-6.1593650984977391</v>
      </c>
      <c r="W624" s="10">
        <f t="shared" ca="1" si="146"/>
        <v>-5.0577159983053486</v>
      </c>
      <c r="X624" s="10">
        <f t="shared" ca="1" si="147"/>
        <v>-5.0281810910028391</v>
      </c>
      <c r="Y624" s="10">
        <f t="shared" ca="1" si="148"/>
        <v>-1.5541582880883089</v>
      </c>
      <c r="Z624" s="10">
        <f t="shared" ca="1" si="149"/>
        <v>1.0033808610280666</v>
      </c>
      <c r="AA624" s="10">
        <f t="shared" ca="1" si="150"/>
        <v>-4.8623965944995957</v>
      </c>
    </row>
    <row r="625" spans="1:27">
      <c r="A625" s="6">
        <f ca="1">LN((RAND()^(-Results!$E$4))-1)</f>
        <v>2.3113318148587916</v>
      </c>
      <c r="B625" s="6">
        <f ca="1">LN((RAND()^(-Results!$E$4))-1)</f>
        <v>0.41035566744391938</v>
      </c>
      <c r="C625" s="6">
        <f ca="1">LN((RAND()^(-Results!$E$4))-1)</f>
        <v>-0.10550744277987764</v>
      </c>
      <c r="D625" s="6">
        <f ca="1">LN((RAND()^(-Results!$E$4))-1)</f>
        <v>1.4464338242829977</v>
      </c>
      <c r="E625" s="6">
        <f ca="1">LN((RAND()^(-Results!$E$4))-1)</f>
        <v>-5.7581035509918471E-2</v>
      </c>
      <c r="F625" s="6">
        <f ca="1">LN((RAND()^(-Results!$E$4))-1)</f>
        <v>0.48280404320104736</v>
      </c>
      <c r="G625" s="6">
        <f ca="1">LN((RAND()^(-Results!$E$4))-1)</f>
        <v>-1.2447347202010923</v>
      </c>
      <c r="H625" s="6">
        <f t="shared" ca="1" si="145"/>
        <v>-1.3817030878708838</v>
      </c>
      <c r="I625" s="10">
        <f ca="1">SUMPRODUCT(J625:O625,Results!B$12:G$12)+Results!$E$5*H625</f>
        <v>-55.216157456744256</v>
      </c>
      <c r="J625" s="10">
        <f ca="1">SUMPRODUCT($A625:$F625,Results!$B$15:$G$15)</f>
        <v>10.881665624327114</v>
      </c>
      <c r="K625" s="10">
        <f ca="1">SUMPRODUCT($A625:$F625,Results!$B$16:$G$16)</f>
        <v>3.856793101654679</v>
      </c>
      <c r="L625" s="10">
        <f ca="1">SUMPRODUCT($A625:$F625,Results!$B$17:$G$17)</f>
        <v>-9.6213178957841148</v>
      </c>
      <c r="M625" s="10">
        <f ca="1">SUMPRODUCT($A625:$F625,Results!$B$18:$G$18)</f>
        <v>-6.5800128030323908</v>
      </c>
      <c r="N625" s="10">
        <f ca="1">SUMPRODUCT($A625:$F625,Results!$B$19:$G$19)</f>
        <v>0.6254460480917241</v>
      </c>
      <c r="O625" s="10">
        <f ca="1">SUMPRODUCT($A625:$F625,Results!$B$20:$G$20)</f>
        <v>5.3335830385102572</v>
      </c>
      <c r="P625" s="10" cm="1">
        <f t="array" aca="1" ref="P625" ca="1">SUMPRODUCT(J625:O625,TRANSPOSE(BL$20:BL$25))+$AD$20-$BL$27</f>
        <v>-50.451757813987463</v>
      </c>
      <c r="Q625" s="10" cm="1">
        <f t="array" aca="1" ref="Q625" ca="1">SUMPRODUCT(J625:O625,TRANSPOSE(ES$20:ES$25))+$AD$20-$ES$27</f>
        <v>-50.127235568351267</v>
      </c>
      <c r="R625" s="10">
        <f ca="1">I625-Results!$E$5*H625</f>
        <v>-49.68934510526072</v>
      </c>
      <c r="S625" s="10" cm="1">
        <f t="array" aca="1" ref="S625" ca="1">SUMPRODUCT(J625:O625,TRANSPOSE(AR$28:AR$33))+$AD$20-$AC$26</f>
        <v>-54.024470234478862</v>
      </c>
      <c r="T625" s="10">
        <f ca="1">SUMPRODUCT(J625:O625,Results!K$9:P$9)</f>
        <v>-49.626488104727045</v>
      </c>
      <c r="U625" s="10">
        <f ca="1">SUMPRODUCT(J625:O625,Results!K$9:P$9)+$AD$20-$AC$31</f>
        <v>-49.641363663238181</v>
      </c>
      <c r="V625" s="10">
        <f t="shared" ca="1" si="151"/>
        <v>-4.7643996427567927</v>
      </c>
      <c r="W625" s="10">
        <f t="shared" ca="1" si="146"/>
        <v>-5.0889218883929885</v>
      </c>
      <c r="X625" s="10">
        <f t="shared" ca="1" si="147"/>
        <v>-5.5268123514835352</v>
      </c>
      <c r="Y625" s="10">
        <f t="shared" ca="1" si="148"/>
        <v>-1.1916872222653936</v>
      </c>
      <c r="Z625" s="10">
        <f t="shared" ca="1" si="149"/>
        <v>-54.939486695040564</v>
      </c>
      <c r="AA625" s="10">
        <f t="shared" ca="1" si="150"/>
        <v>-5.5747937935060747</v>
      </c>
    </row>
    <row r="626" spans="1:27">
      <c r="A626" s="6">
        <f ca="1">LN((RAND()^(-Results!$E$4))-1)</f>
        <v>2.3503775062332504</v>
      </c>
      <c r="B626" s="6">
        <f ca="1">LN((RAND()^(-Results!$E$4))-1)</f>
        <v>0.38675144875285039</v>
      </c>
      <c r="C626" s="6">
        <f ca="1">LN((RAND()^(-Results!$E$4))-1)</f>
        <v>-2.3324381072390863</v>
      </c>
      <c r="D626" s="6">
        <f ca="1">LN((RAND()^(-Results!$E$4))-1)</f>
        <v>-0.31383050914299981</v>
      </c>
      <c r="E626" s="6">
        <f ca="1">LN((RAND()^(-Results!$E$4))-1)</f>
        <v>-0.98148658744553052</v>
      </c>
      <c r="F626" s="6">
        <f ca="1">LN((RAND()^(-Results!$E$4))-1)</f>
        <v>-1.7802159335646124</v>
      </c>
      <c r="G626" s="6">
        <f ca="1">LN((RAND()^(-Results!$E$4))-1)</f>
        <v>-0.4365976765439018</v>
      </c>
      <c r="H626" s="6">
        <f t="shared" ca="1" si="145"/>
        <v>-0.57356604421369317</v>
      </c>
      <c r="I626" s="10">
        <f ca="1">SUMPRODUCT(J626:O626,Results!B$12:G$12)+Results!$E$5*H626</f>
        <v>-21.619709931745369</v>
      </c>
      <c r="J626" s="10">
        <f ca="1">SUMPRODUCT($A626:$F626,Results!$B$15:$G$15)</f>
        <v>3.8826293060437438</v>
      </c>
      <c r="K626" s="10">
        <f ca="1">SUMPRODUCT($A626:$F626,Results!$B$16:$G$16)</f>
        <v>-1.682418827981196</v>
      </c>
      <c r="L626" s="10">
        <f ca="1">SUMPRODUCT($A626:$F626,Results!$B$17:$G$17)</f>
        <v>-7.228381545001584</v>
      </c>
      <c r="M626" s="10">
        <f ca="1">SUMPRODUCT($A626:$F626,Results!$B$18:$G$18)</f>
        <v>-5.2169233358132203</v>
      </c>
      <c r="N626" s="10">
        <f ca="1">SUMPRODUCT($A626:$F626,Results!$B$19:$G$19)</f>
        <v>7.7594278576234839</v>
      </c>
      <c r="O626" s="10">
        <f ca="1">SUMPRODUCT($A626:$F626,Results!$B$20:$G$20)</f>
        <v>3.3890128515946554</v>
      </c>
      <c r="P626" s="10" cm="1">
        <f t="array" aca="1" ref="P626" ca="1">SUMPRODUCT(J626:O626,TRANSPOSE(BL$20:BL$25))+$AD$20-$BL$27</f>
        <v>-19.448817431588576</v>
      </c>
      <c r="Q626" s="10" cm="1">
        <f t="array" aca="1" ref="Q626" ca="1">SUMPRODUCT(J626:O626,TRANSPOSE(ES$20:ES$25))+$AD$20-$ES$27</f>
        <v>-20.021543312327196</v>
      </c>
      <c r="R626" s="10">
        <f ca="1">I626-Results!$E$5*H626</f>
        <v>-19.325445754890595</v>
      </c>
      <c r="S626" s="10" cm="1">
        <f t="array" aca="1" ref="S626" ca="1">SUMPRODUCT(J626:O626,TRANSPOSE(AR$28:AR$33))+$AD$20-$AC$26</f>
        <v>-20.101125166185277</v>
      </c>
      <c r="T626" s="10">
        <f ca="1">SUMPRODUCT(J626:O626,Results!K$9:P$9)</f>
        <v>-19.270421719106</v>
      </c>
      <c r="U626" s="10">
        <f ca="1">SUMPRODUCT(J626:O626,Results!K$9:P$9)+$AD$20-$AC$31</f>
        <v>-19.285297277617136</v>
      </c>
      <c r="V626" s="10">
        <f t="shared" ca="1" si="151"/>
        <v>-2.1708925001567927</v>
      </c>
      <c r="W626" s="10">
        <f t="shared" ca="1" si="146"/>
        <v>-1.5981666194181727</v>
      </c>
      <c r="X626" s="10">
        <f t="shared" ca="1" si="147"/>
        <v>-2.2942641768547745</v>
      </c>
      <c r="Y626" s="10">
        <f t="shared" ca="1" si="148"/>
        <v>-1.5185847655600924</v>
      </c>
      <c r="Z626" s="10">
        <f t="shared" ca="1" si="149"/>
        <v>-21.343039170041678</v>
      </c>
      <c r="AA626" s="10">
        <f t="shared" ca="1" si="150"/>
        <v>-2.3344126541282328</v>
      </c>
    </row>
    <row r="627" spans="1:27">
      <c r="A627" s="6">
        <f ca="1">LN((RAND()^(-Results!$E$4))-1)</f>
        <v>1.6661152960597374</v>
      </c>
      <c r="B627" s="6">
        <f ca="1">LN((RAND()^(-Results!$E$4))-1)</f>
        <v>1.748969421659355</v>
      </c>
      <c r="C627" s="6">
        <f ca="1">LN((RAND()^(-Results!$E$4))-1)</f>
        <v>3.5158326541761848</v>
      </c>
      <c r="D627" s="6">
        <f ca="1">LN((RAND()^(-Results!$E$4))-1)</f>
        <v>-1.138743005410273</v>
      </c>
      <c r="E627" s="6">
        <f ca="1">LN((RAND()^(-Results!$E$4))-1)</f>
        <v>1.9937350731785548</v>
      </c>
      <c r="F627" s="6">
        <f ca="1">LN((RAND()^(-Results!$E$4))-1)</f>
        <v>-0.81195986281065591</v>
      </c>
      <c r="G627" s="6">
        <f ca="1">LN((RAND()^(-Results!$E$4))-1)</f>
        <v>-7.8471999495544845E-3</v>
      </c>
      <c r="H627" s="6">
        <f t="shared" ca="1" si="145"/>
        <v>-0.14481556761934591</v>
      </c>
      <c r="I627" s="10">
        <f ca="1">SUMPRODUCT(J627:O627,Results!B$12:G$12)+Results!$E$5*H627</f>
        <v>-20.046078404294722</v>
      </c>
      <c r="J627" s="10">
        <f ca="1">SUMPRODUCT($A627:$F627,Results!$B$15:$G$15)</f>
        <v>12.094120772383379</v>
      </c>
      <c r="K627" s="10">
        <f ca="1">SUMPRODUCT($A627:$F627,Results!$B$16:$G$16)</f>
        <v>1.2217652875693763</v>
      </c>
      <c r="L627" s="10">
        <f ca="1">SUMPRODUCT($A627:$F627,Results!$B$17:$G$17)</f>
        <v>3.6360537365453256</v>
      </c>
      <c r="M627" s="10">
        <f ca="1">SUMPRODUCT($A627:$F627,Results!$B$18:$G$18)</f>
        <v>3.0374569447764324</v>
      </c>
      <c r="N627" s="10">
        <f ca="1">SUMPRODUCT($A627:$F627,Results!$B$19:$G$19)</f>
        <v>-8.3533890438368257</v>
      </c>
      <c r="O627" s="10">
        <f ca="1">SUMPRODUCT($A627:$F627,Results!$B$20:$G$20)</f>
        <v>-0.92287655060023799</v>
      </c>
      <c r="P627" s="10" cm="1">
        <f t="array" aca="1" ref="P627" ca="1">SUMPRODUCT(J627:O627,TRANSPOSE(BL$20:BL$25))+$AD$20-$BL$27</f>
        <v>-20.123282424913295</v>
      </c>
      <c r="Q627" s="10" cm="1">
        <f t="array" aca="1" ref="Q627" ca="1">SUMPRODUCT(J627:O627,TRANSPOSE(ES$20:ES$25))+$AD$20-$ES$27</f>
        <v>-20.572843325732361</v>
      </c>
      <c r="R627" s="10">
        <f ca="1">I627-Results!$E$5*H627</f>
        <v>-19.466816133817339</v>
      </c>
      <c r="S627" s="10" cm="1">
        <f t="array" aca="1" ref="S627" ca="1">SUMPRODUCT(J627:O627,TRANSPOSE(AR$28:AR$33))+$AD$20-$AC$26</f>
        <v>-13.364336128462165</v>
      </c>
      <c r="T627" s="10">
        <f ca="1">SUMPRODUCT(J627:O627,Results!K$9:P$9)</f>
        <v>-20.553062210731309</v>
      </c>
      <c r="U627" s="10">
        <f ca="1">SUMPRODUCT(J627:O627,Results!K$9:P$9)+$AD$20-$AC$31</f>
        <v>-20.567937769242445</v>
      </c>
      <c r="V627" s="10">
        <f t="shared" ca="1" si="151"/>
        <v>7.7204020618573566E-2</v>
      </c>
      <c r="W627" s="10">
        <f t="shared" ca="1" si="146"/>
        <v>0.52676492143763909</v>
      </c>
      <c r="X627" s="10">
        <f t="shared" ca="1" si="147"/>
        <v>-0.57926227047738266</v>
      </c>
      <c r="Y627" s="10">
        <f t="shared" ca="1" si="148"/>
        <v>-6.6817422758325566</v>
      </c>
      <c r="Z627" s="10">
        <f t="shared" ca="1" si="149"/>
        <v>-19.76940764259103</v>
      </c>
      <c r="AA627" s="10">
        <f t="shared" ca="1" si="150"/>
        <v>0.52185936494772278</v>
      </c>
    </row>
    <row r="628" spans="1:27">
      <c r="A628" s="6">
        <f ca="1">LN((RAND()^(-Results!$E$4))-1)</f>
        <v>-1.1648982012181746</v>
      </c>
      <c r="B628" s="6">
        <f ca="1">LN((RAND()^(-Results!$E$4))-1)</f>
        <v>-1.8330148497036791</v>
      </c>
      <c r="C628" s="6">
        <f ca="1">LN((RAND()^(-Results!$E$4))-1)</f>
        <v>0.72408279537628206</v>
      </c>
      <c r="D628" s="6">
        <f ca="1">LN((RAND()^(-Results!$E$4))-1)</f>
        <v>-0.92995715001768309</v>
      </c>
      <c r="E628" s="6">
        <f ca="1">LN((RAND()^(-Results!$E$4))-1)</f>
        <v>1.4202996006886919</v>
      </c>
      <c r="F628" s="6">
        <f ca="1">LN((RAND()^(-Results!$E$4))-1)</f>
        <v>-0.22464996522855474</v>
      </c>
      <c r="G628" s="6">
        <f ca="1">LN((RAND()^(-Results!$E$4))-1)</f>
        <v>2.6096188413980252</v>
      </c>
      <c r="H628" s="6">
        <f t="shared" ca="1" si="145"/>
        <v>2.4726504737282338</v>
      </c>
      <c r="I628" s="10">
        <f ca="1">SUMPRODUCT(J628:O628,Results!B$12:G$12)+Results!$E$5*H628</f>
        <v>22.98639556343235</v>
      </c>
      <c r="J628" s="10">
        <f ca="1">SUMPRODUCT($A628:$F628,Results!$B$15:$G$15)</f>
        <v>-6.3963169527463322</v>
      </c>
      <c r="K628" s="10">
        <f ca="1">SUMPRODUCT($A628:$F628,Results!$B$16:$G$16)</f>
        <v>-4.5797834222566713</v>
      </c>
      <c r="L628" s="10">
        <f ca="1">SUMPRODUCT($A628:$F628,Results!$B$17:$G$17)</f>
        <v>3.8263139571269238</v>
      </c>
      <c r="M628" s="10">
        <f ca="1">SUMPRODUCT($A628:$F628,Results!$B$18:$G$18)</f>
        <v>8.0019527025203416</v>
      </c>
      <c r="N628" s="10">
        <f ca="1">SUMPRODUCT($A628:$F628,Results!$B$19:$G$19)</f>
        <v>-8.4045933799986319</v>
      </c>
      <c r="O628" s="10">
        <f ca="1">SUMPRODUCT($A628:$F628,Results!$B$20:$G$20)</f>
        <v>-5.4954527542175269</v>
      </c>
      <c r="P628" s="10" cm="1">
        <f t="array" aca="1" ref="P628" ca="1">SUMPRODUCT(J628:O628,TRANSPOSE(BL$20:BL$25))+$AD$20-$BL$27</f>
        <v>12.929957923454136</v>
      </c>
      <c r="Q628" s="10" cm="1">
        <f t="array" aca="1" ref="Q628" ca="1">SUMPRODUCT(J628:O628,TRANSPOSE(ES$20:ES$25))+$AD$20-$ES$27</f>
        <v>13.231479255203414</v>
      </c>
      <c r="R628" s="10">
        <f ca="1">I628-Results!$E$5*H628</f>
        <v>13.095793668519415</v>
      </c>
      <c r="S628" s="10" cm="1">
        <f t="array" aca="1" ref="S628" ca="1">SUMPRODUCT(J628:O628,TRANSPOSE(AR$28:AR$33))+$AD$20-$AC$26</f>
        <v>32.103422501156686</v>
      </c>
      <c r="T628" s="10">
        <f ca="1">SUMPRODUCT(J628:O628,Results!K$9:P$9)</f>
        <v>13.167709343792115</v>
      </c>
      <c r="U628" s="10">
        <f ca="1">SUMPRODUCT(J628:O628,Results!K$9:P$9)+$AD$20-$AC$31</f>
        <v>13.152833785280979</v>
      </c>
      <c r="V628" s="10">
        <f t="shared" ca="1" si="151"/>
        <v>10.056437639978213</v>
      </c>
      <c r="W628" s="10">
        <f t="shared" ca="1" si="146"/>
        <v>9.7549163082289354</v>
      </c>
      <c r="X628" s="10">
        <f t="shared" ca="1" si="147"/>
        <v>9.8906018949129351</v>
      </c>
      <c r="Y628" s="10">
        <f t="shared" ca="1" si="148"/>
        <v>-9.1170269377243365</v>
      </c>
      <c r="Z628" s="10">
        <f t="shared" ca="1" si="149"/>
        <v>23.263066325136041</v>
      </c>
      <c r="AA628" s="10">
        <f t="shared" ca="1" si="150"/>
        <v>9.8335617781513704</v>
      </c>
    </row>
    <row r="629" spans="1:27">
      <c r="A629" s="6">
        <f ca="1">LN((RAND()^(-Results!$E$4))-1)</f>
        <v>-0.56079888373532882</v>
      </c>
      <c r="B629" s="6">
        <f ca="1">LN((RAND()^(-Results!$E$4))-1)</f>
        <v>-3.67889556811972</v>
      </c>
      <c r="C629" s="6">
        <f ca="1">LN((RAND()^(-Results!$E$4))-1)</f>
        <v>0.81536479013745589</v>
      </c>
      <c r="D629" s="6">
        <f ca="1">LN((RAND()^(-Results!$E$4))-1)</f>
        <v>-1.5017979013322265</v>
      </c>
      <c r="E629" s="6">
        <f ca="1">LN((RAND()^(-Results!$E$4))-1)</f>
        <v>2.1790360586139994</v>
      </c>
      <c r="F629" s="6">
        <f ca="1">LN((RAND()^(-Results!$E$4))-1)</f>
        <v>-3.9098182771469676</v>
      </c>
      <c r="G629" s="6">
        <f ca="1">LN((RAND()^(-Results!$E$4))-1)</f>
        <v>0.16075891209150323</v>
      </c>
      <c r="H629" s="6">
        <f t="shared" ca="1" si="145"/>
        <v>2.3790544421711801E-2</v>
      </c>
      <c r="I629" s="10">
        <f ca="1">SUMPRODUCT(J629:O629,Results!B$12:G$12)+Results!$E$5*H629</f>
        <v>2.1486711347398804</v>
      </c>
      <c r="J629" s="10">
        <f ca="1">SUMPRODUCT($A629:$F629,Results!$B$15:$G$15)</f>
        <v>-5.5476571883151227</v>
      </c>
      <c r="K629" s="10">
        <f ca="1">SUMPRODUCT($A629:$F629,Results!$B$16:$G$16)</f>
        <v>-14.081144750527015</v>
      </c>
      <c r="L629" s="10">
        <f ca="1">SUMPRODUCT($A629:$F629,Results!$B$17:$G$17)</f>
        <v>1.6725650516440109</v>
      </c>
      <c r="M629" s="10">
        <f ca="1">SUMPRODUCT($A629:$F629,Results!$B$18:$G$18)</f>
        <v>11.940939907362702</v>
      </c>
      <c r="N629" s="10">
        <f ca="1">SUMPRODUCT($A629:$F629,Results!$B$19:$G$19)</f>
        <v>-10.946750467941619</v>
      </c>
      <c r="O629" s="10">
        <f ca="1">SUMPRODUCT($A629:$F629,Results!$B$20:$G$20)</f>
        <v>-9.4734488989037544</v>
      </c>
      <c r="P629" s="10" cm="1">
        <f t="array" aca="1" ref="P629" ca="1">SUMPRODUCT(J629:O629,TRANSPOSE(BL$20:BL$25))+$AD$20-$BL$27</f>
        <v>3.0977250564061838</v>
      </c>
      <c r="Q629" s="10" cm="1">
        <f t="array" aca="1" ref="Q629" ca="1">SUMPRODUCT(J629:O629,TRANSPOSE(ES$20:ES$25))+$AD$20-$ES$27</f>
        <v>2.4190687916289901</v>
      </c>
      <c r="R629" s="10">
        <f ca="1">I629-Results!$E$5*H629</f>
        <v>2.0535089570530332</v>
      </c>
      <c r="S629" s="10" cm="1">
        <f t="array" aca="1" ref="S629" ca="1">SUMPRODUCT(J629:O629,TRANSPOSE(AR$28:AR$33))+$AD$20-$AC$26</f>
        <v>50.200490414004236</v>
      </c>
      <c r="T629" s="10">
        <f ca="1">SUMPRODUCT(J629:O629,Results!K$9:P$9)</f>
        <v>1.9732273645429999</v>
      </c>
      <c r="U629" s="10">
        <f ca="1">SUMPRODUCT(J629:O629,Results!K$9:P$9)+$AD$20-$AC$31</f>
        <v>1.9583518060318643</v>
      </c>
      <c r="V629" s="10">
        <f t="shared" ca="1" si="151"/>
        <v>-0.94905392166630342</v>
      </c>
      <c r="W629" s="10">
        <f t="shared" ca="1" si="146"/>
        <v>-0.27039765688910977</v>
      </c>
      <c r="X629" s="10">
        <f t="shared" ca="1" si="147"/>
        <v>9.5162177686847205E-2</v>
      </c>
      <c r="Y629" s="10">
        <f t="shared" ca="1" si="148"/>
        <v>-48.051819279264357</v>
      </c>
      <c r="Z629" s="10">
        <f t="shared" ca="1" si="149"/>
        <v>2.4253418964435718</v>
      </c>
      <c r="AA629" s="10">
        <f t="shared" ca="1" si="150"/>
        <v>0.19031932870801604</v>
      </c>
    </row>
    <row r="630" spans="1:27">
      <c r="A630" s="6">
        <f ca="1">LN((RAND()^(-Results!$E$4))-1)</f>
        <v>-0.1342206773734875</v>
      </c>
      <c r="B630" s="6">
        <f ca="1">LN((RAND()^(-Results!$E$4))-1)</f>
        <v>0.36715584669158158</v>
      </c>
      <c r="C630" s="6">
        <f ca="1">LN((RAND()^(-Results!$E$4))-1)</f>
        <v>0.73566232805158605</v>
      </c>
      <c r="D630" s="6">
        <f ca="1">LN((RAND()^(-Results!$E$4))-1)</f>
        <v>2.0324012377276417</v>
      </c>
      <c r="E630" s="6">
        <f ca="1">LN((RAND()^(-Results!$E$4))-1)</f>
        <v>4.7583831974325135E-2</v>
      </c>
      <c r="F630" s="6">
        <f ca="1">LN((RAND()^(-Results!$E$4))-1)</f>
        <v>1.8562530020991563</v>
      </c>
      <c r="G630" s="6">
        <f ca="1">LN((RAND()^(-Results!$E$4))-1)</f>
        <v>-2.3061964465107683</v>
      </c>
      <c r="H630" s="6">
        <f t="shared" ca="1" si="145"/>
        <v>-2.4431648141805598</v>
      </c>
      <c r="I630" s="10">
        <f ca="1">SUMPRODUCT(J630:O630,Results!B$12:G$12)+Results!$E$5*H630</f>
        <v>-37.106687238366277</v>
      </c>
      <c r="J630" s="10">
        <f ca="1">SUMPRODUCT($A630:$F630,Results!$B$15:$G$15)</f>
        <v>4.7649036633257449</v>
      </c>
      <c r="K630" s="10">
        <f ca="1">SUMPRODUCT($A630:$F630,Results!$B$16:$G$16)</f>
        <v>5.6719964982949023</v>
      </c>
      <c r="L630" s="10">
        <f ca="1">SUMPRODUCT($A630:$F630,Results!$B$17:$G$17)</f>
        <v>-4.2942851725598912</v>
      </c>
      <c r="M630" s="10">
        <f ca="1">SUMPRODUCT($A630:$F630,Results!$B$18:$G$18)</f>
        <v>-3.880742847074556</v>
      </c>
      <c r="N630" s="10">
        <f ca="1">SUMPRODUCT($A630:$F630,Results!$B$19:$G$19)</f>
        <v>-2.2383178520410056</v>
      </c>
      <c r="O630" s="10">
        <f ca="1">SUMPRODUCT($A630:$F630,Results!$B$20:$G$20)</f>
        <v>3.8262569234463397</v>
      </c>
      <c r="P630" s="10" cm="1">
        <f t="array" aca="1" ref="P630" ca="1">SUMPRODUCT(J630:O630,TRANSPOSE(BL$20:BL$25))+$AD$20-$BL$27</f>
        <v>-27.463346159402491</v>
      </c>
      <c r="Q630" s="10" cm="1">
        <f t="array" aca="1" ref="Q630" ca="1">SUMPRODUCT(J630:O630,TRANSPOSE(ES$20:ES$25))+$AD$20-$ES$27</f>
        <v>-26.890204677565578</v>
      </c>
      <c r="R630" s="10">
        <f ca="1">I630-Results!$E$5*H630</f>
        <v>-27.334027981644038</v>
      </c>
      <c r="S630" s="10" cm="1">
        <f t="array" aca="1" ref="S630" ca="1">SUMPRODUCT(J630:O630,TRANSPOSE(AR$28:AR$33))+$AD$20-$AC$26</f>
        <v>-36.316095625517086</v>
      </c>
      <c r="T630" s="10">
        <f ca="1">SUMPRODUCT(J630:O630,Results!K$9:P$9)</f>
        <v>-27.098328034706991</v>
      </c>
      <c r="U630" s="10">
        <f ca="1">SUMPRODUCT(J630:O630,Results!K$9:P$9)+$AD$20-$AC$31</f>
        <v>-27.113203593218127</v>
      </c>
      <c r="V630" s="10">
        <f t="shared" ca="1" si="151"/>
        <v>-9.6433410789637861</v>
      </c>
      <c r="W630" s="10">
        <f t="shared" ca="1" si="146"/>
        <v>-10.216482560800699</v>
      </c>
      <c r="X630" s="10">
        <f t="shared" ca="1" si="147"/>
        <v>-9.772659256722239</v>
      </c>
      <c r="Y630" s="10">
        <f t="shared" ca="1" si="148"/>
        <v>-0.79059161284919099</v>
      </c>
      <c r="Z630" s="10">
        <f t="shared" ca="1" si="149"/>
        <v>-36.830016476662585</v>
      </c>
      <c r="AA630" s="10">
        <f t="shared" ca="1" si="150"/>
        <v>-9.9934836451481495</v>
      </c>
    </row>
    <row r="631" spans="1:27">
      <c r="A631" s="6">
        <f ca="1">LN((RAND()^(-Results!$E$4))-1)</f>
        <v>-1.9518977947389767E-2</v>
      </c>
      <c r="B631" s="6">
        <f ca="1">LN((RAND()^(-Results!$E$4))-1)</f>
        <v>1.2420679070022282</v>
      </c>
      <c r="C631" s="6">
        <f ca="1">LN((RAND()^(-Results!$E$4))-1)</f>
        <v>2.0664171354056906</v>
      </c>
      <c r="D631" s="6">
        <f ca="1">LN((RAND()^(-Results!$E$4))-1)</f>
        <v>0.93807924602221626</v>
      </c>
      <c r="E631" s="6">
        <f ca="1">LN((RAND()^(-Results!$E$4))-1)</f>
        <v>-0.19655028565604643</v>
      </c>
      <c r="F631" s="6">
        <f ca="1">LN((RAND()^(-Results!$E$4))-1)</f>
        <v>-1.2842352494895581</v>
      </c>
      <c r="G631" s="6">
        <f ca="1">LN((RAND()^(-Results!$E$4))-1)</f>
        <v>-3.2125274247100815</v>
      </c>
      <c r="H631" s="6">
        <f t="shared" ca="1" si="145"/>
        <v>-3.3494957923798729</v>
      </c>
      <c r="I631" s="10">
        <f ca="1">SUMPRODUCT(J631:O631,Results!B$12:G$12)+Results!$E$5*H631</f>
        <v>-21.861665417474487</v>
      </c>
      <c r="J631" s="10">
        <f ca="1">SUMPRODUCT($A631:$F631,Results!$B$15:$G$15)</f>
        <v>8.0784264755016384</v>
      </c>
      <c r="K631" s="10">
        <f ca="1">SUMPRODUCT($A631:$F631,Results!$B$16:$G$16)</f>
        <v>0.51896475093507455</v>
      </c>
      <c r="L631" s="10">
        <f ca="1">SUMPRODUCT($A631:$F631,Results!$B$17:$G$17)</f>
        <v>1.3953401599514217</v>
      </c>
      <c r="M631" s="10">
        <f ca="1">SUMPRODUCT($A631:$F631,Results!$B$18:$G$18)</f>
        <v>-2.5819650962409222</v>
      </c>
      <c r="N631" s="10">
        <f ca="1">SUMPRODUCT($A631:$F631,Results!$B$19:$G$19)</f>
        <v>1.4896853003943842</v>
      </c>
      <c r="O631" s="10">
        <f ca="1">SUMPRODUCT($A631:$F631,Results!$B$20:$G$20)</f>
        <v>1.002211740637343</v>
      </c>
      <c r="P631" s="10" cm="1">
        <f t="array" aca="1" ref="P631" ca="1">SUMPRODUCT(J631:O631,TRANSPOSE(BL$20:BL$25))+$AD$20-$BL$27</f>
        <v>-7.2203927688226903</v>
      </c>
      <c r="Q631" s="10" cm="1">
        <f t="array" aca="1" ref="Q631" ca="1">SUMPRODUCT(J631:O631,TRANSPOSE(ES$20:ES$25))+$AD$20-$ES$27</f>
        <v>-8.092337740388297</v>
      </c>
      <c r="R631" s="10">
        <f ca="1">I631-Results!$E$5*H631</f>
        <v>-8.4636822479549956</v>
      </c>
      <c r="S631" s="10" cm="1">
        <f t="array" aca="1" ref="S631" ca="1">SUMPRODUCT(J631:O631,TRANSPOSE(AR$28:AR$33))+$AD$20-$AC$26</f>
        <v>-10.254657023570354</v>
      </c>
      <c r="T631" s="10">
        <f ca="1">SUMPRODUCT(J631:O631,Results!K$9:P$9)</f>
        <v>-8.9968200422962621</v>
      </c>
      <c r="U631" s="10">
        <f ca="1">SUMPRODUCT(J631:O631,Results!K$9:P$9)+$AD$20-$AC$31</f>
        <v>-9.0116956008073981</v>
      </c>
      <c r="V631" s="10">
        <f t="shared" ca="1" si="151"/>
        <v>-14.641272648651796</v>
      </c>
      <c r="W631" s="10">
        <f t="shared" ca="1" si="146"/>
        <v>-13.76932767708619</v>
      </c>
      <c r="X631" s="10">
        <f t="shared" ca="1" si="147"/>
        <v>-13.397983169519492</v>
      </c>
      <c r="Y631" s="10">
        <f t="shared" ca="1" si="148"/>
        <v>-11.607008393904133</v>
      </c>
      <c r="Z631" s="10">
        <f t="shared" ca="1" si="149"/>
        <v>-21.584994655770796</v>
      </c>
      <c r="AA631" s="10">
        <f t="shared" ca="1" si="150"/>
        <v>-12.849969816667089</v>
      </c>
    </row>
    <row r="632" spans="1:27">
      <c r="A632" s="6">
        <f ca="1">LN((RAND()^(-Results!$E$4))-1)</f>
        <v>2.0350391798158665</v>
      </c>
      <c r="B632" s="6">
        <f ca="1">LN((RAND()^(-Results!$E$4))-1)</f>
        <v>-0.37140211858947669</v>
      </c>
      <c r="C632" s="6">
        <f ca="1">LN((RAND()^(-Results!$E$4))-1)</f>
        <v>0.69905916297443771</v>
      </c>
      <c r="D632" s="6">
        <f ca="1">LN((RAND()^(-Results!$E$4))-1)</f>
        <v>-0.3729562284588086</v>
      </c>
      <c r="E632" s="6">
        <f ca="1">LN((RAND()^(-Results!$E$4))-1)</f>
        <v>-0.26060118125792797</v>
      </c>
      <c r="F632" s="6">
        <f ca="1">LN((RAND()^(-Results!$E$4))-1)</f>
        <v>0.75923276452228972</v>
      </c>
      <c r="G632" s="6">
        <f ca="1">LN((RAND()^(-Results!$E$4))-1)</f>
        <v>0.81025592974003902</v>
      </c>
      <c r="H632" s="6">
        <f t="shared" ca="1" si="145"/>
        <v>0.67328756207024765</v>
      </c>
      <c r="I632" s="10">
        <f ca="1">SUMPRODUCT(J632:O632,Results!B$12:G$12)+Results!$E$5*H632</f>
        <v>-8.3343813791551149</v>
      </c>
      <c r="J632" s="10">
        <f ca="1">SUMPRODUCT($A632:$F632,Results!$B$15:$G$15)</f>
        <v>7.427982979826341</v>
      </c>
      <c r="K632" s="10">
        <f ca="1">SUMPRODUCT($A632:$F632,Results!$B$16:$G$16)</f>
        <v>0.71234589741269039</v>
      </c>
      <c r="L632" s="10">
        <f ca="1">SUMPRODUCT($A632:$F632,Results!$B$17:$G$17)</f>
        <v>-1.7898049921190842</v>
      </c>
      <c r="M632" s="10">
        <f ca="1">SUMPRODUCT($A632:$F632,Results!$B$18:$G$18)</f>
        <v>-2.9534159801227746</v>
      </c>
      <c r="N632" s="10">
        <f ca="1">SUMPRODUCT($A632:$F632,Results!$B$19:$G$19)</f>
        <v>2.2495241468039455</v>
      </c>
      <c r="O632" s="10">
        <f ca="1">SUMPRODUCT($A632:$F632,Results!$B$20:$G$20)</f>
        <v>-6.9819573621447417E-3</v>
      </c>
      <c r="P632" s="10" cm="1">
        <f t="array" aca="1" ref="P632" ca="1">SUMPRODUCT(J632:O632,TRANSPOSE(BL$20:BL$25))+$AD$20-$BL$27</f>
        <v>-12.990020555993599</v>
      </c>
      <c r="Q632" s="10" cm="1">
        <f t="array" aca="1" ref="Q632" ca="1">SUMPRODUCT(J632:O632,TRANSPOSE(ES$20:ES$25))+$AD$20-$ES$27</f>
        <v>-12.185339469676572</v>
      </c>
      <c r="R632" s="10">
        <f ca="1">I632-Results!$E$5*H632</f>
        <v>-11.027531627436105</v>
      </c>
      <c r="S632" s="10" cm="1">
        <f t="array" aca="1" ref="S632" ca="1">SUMPRODUCT(J632:O632,TRANSPOSE(AR$28:AR$33))+$AD$20-$AC$26</f>
        <v>-12.656332161469438</v>
      </c>
      <c r="T632" s="10">
        <f ca="1">SUMPRODUCT(J632:O632,Results!K$9:P$9)</f>
        <v>-11.291346168977801</v>
      </c>
      <c r="U632" s="10">
        <f ca="1">SUMPRODUCT(J632:O632,Results!K$9:P$9)+$AD$20-$AC$31</f>
        <v>-11.306221727488937</v>
      </c>
      <c r="V632" s="10">
        <f t="shared" ca="1" si="151"/>
        <v>4.6556391768384842</v>
      </c>
      <c r="W632" s="10">
        <f t="shared" ca="1" si="146"/>
        <v>3.8509580905214573</v>
      </c>
      <c r="X632" s="10">
        <f t="shared" ca="1" si="147"/>
        <v>2.6931502482809897</v>
      </c>
      <c r="Y632" s="10">
        <f t="shared" ca="1" si="148"/>
        <v>4.3219507823143228</v>
      </c>
      <c r="Z632" s="10">
        <f t="shared" ca="1" si="149"/>
        <v>-8.0577106174514235</v>
      </c>
      <c r="AA632" s="10">
        <f t="shared" ca="1" si="150"/>
        <v>2.9718403483338225</v>
      </c>
    </row>
    <row r="633" spans="1:27">
      <c r="A633" s="6">
        <f ca="1">LN((RAND()^(-Results!$E$4))-1)</f>
        <v>-0.80460084630284345</v>
      </c>
      <c r="B633" s="6">
        <f ca="1">LN((RAND()^(-Results!$E$4))-1)</f>
        <v>-0.54278699889170345</v>
      </c>
      <c r="C633" s="6">
        <f ca="1">LN((RAND()^(-Results!$E$4))-1)</f>
        <v>-2.7386719993470066</v>
      </c>
      <c r="D633" s="6">
        <f ca="1">LN((RAND()^(-Results!$E$4))-1)</f>
        <v>-1.762727496478864</v>
      </c>
      <c r="E633" s="6">
        <f ca="1">LN((RAND()^(-Results!$E$4))-1)</f>
        <v>0.57789085467790702</v>
      </c>
      <c r="F633" s="6">
        <f ca="1">LN((RAND()^(-Results!$E$4))-1)</f>
        <v>1.7114538905859329</v>
      </c>
      <c r="G633" s="6">
        <f ca="1">LN((RAND()^(-Results!$E$4))-1)</f>
        <v>-1.1018058516988902</v>
      </c>
      <c r="H633" s="6">
        <f t="shared" ca="1" si="145"/>
        <v>-1.2387742193686817</v>
      </c>
      <c r="I633" s="10">
        <f ca="1">SUMPRODUCT(J633:O633,Results!B$12:G$12)+Results!$E$5*H633</f>
        <v>19.273859537220837</v>
      </c>
      <c r="J633" s="10">
        <f ca="1">SUMPRODUCT($A633:$F633,Results!$B$15:$G$15)</f>
        <v>-13.939583586342165</v>
      </c>
      <c r="K633" s="10">
        <f ca="1">SUMPRODUCT($A633:$F633,Results!$B$16:$G$16)</f>
        <v>0.56287814145920034</v>
      </c>
      <c r="L633" s="10">
        <f ca="1">SUMPRODUCT($A633:$F633,Results!$B$17:$G$17)</f>
        <v>1.6628885636107777</v>
      </c>
      <c r="M633" s="10">
        <f ca="1">SUMPRODUCT($A633:$F633,Results!$B$18:$G$18)</f>
        <v>5.5451718144433242</v>
      </c>
      <c r="N633" s="10">
        <f ca="1">SUMPRODUCT($A633:$F633,Results!$B$19:$G$19)</f>
        <v>-3.4327337836088248</v>
      </c>
      <c r="O633" s="10">
        <f ca="1">SUMPRODUCT($A633:$F633,Results!$B$20:$G$20)</f>
        <v>-1.2465795510196769</v>
      </c>
      <c r="P633" s="10" cm="1">
        <f t="array" aca="1" ref="P633" ca="1">SUMPRODUCT(J633:O633,TRANSPOSE(BL$20:BL$25))+$AD$20-$BL$27</f>
        <v>22.950004396084562</v>
      </c>
      <c r="Q633" s="10" cm="1">
        <f t="array" aca="1" ref="Q633" ca="1">SUMPRODUCT(J633:O633,TRANSPOSE(ES$20:ES$25))+$AD$20-$ES$27</f>
        <v>23.726565712829519</v>
      </c>
      <c r="R633" s="10">
        <f ca="1">I633-Results!$E$5*H633</f>
        <v>24.228956414695563</v>
      </c>
      <c r="S633" s="10" cm="1">
        <f t="array" aca="1" ref="S633" ca="1">SUMPRODUCT(J633:O633,TRANSPOSE(AR$28:AR$33))+$AD$20-$AC$26</f>
        <v>22.50039891470756</v>
      </c>
      <c r="T633" s="10">
        <f ca="1">SUMPRODUCT(J633:O633,Results!K$9:P$9)</f>
        <v>24.832361770023471</v>
      </c>
      <c r="U633" s="10">
        <f ca="1">SUMPRODUCT(J633:O633,Results!K$9:P$9)+$AD$20-$AC$31</f>
        <v>24.817486211512335</v>
      </c>
      <c r="V633" s="10">
        <f t="shared" ca="1" si="151"/>
        <v>-3.6761448588637258</v>
      </c>
      <c r="W633" s="10">
        <f t="shared" ca="1" si="146"/>
        <v>-4.4527061756086823</v>
      </c>
      <c r="X633" s="10">
        <f t="shared" ca="1" si="147"/>
        <v>-4.9550968774747268</v>
      </c>
      <c r="Y633" s="10">
        <f t="shared" ca="1" si="148"/>
        <v>-3.2265393774867235</v>
      </c>
      <c r="Z633" s="10">
        <f t="shared" ca="1" si="149"/>
        <v>19.550530298924528</v>
      </c>
      <c r="AA633" s="10">
        <f t="shared" ca="1" si="150"/>
        <v>-5.5436266742914988</v>
      </c>
    </row>
    <row r="634" spans="1:27">
      <c r="A634" s="6">
        <f ca="1">LN((RAND()^(-Results!$E$4))-1)</f>
        <v>2.351794958817317</v>
      </c>
      <c r="B634" s="6">
        <f ca="1">LN((RAND()^(-Results!$E$4))-1)</f>
        <v>-2.1009305562169467</v>
      </c>
      <c r="C634" s="6">
        <f ca="1">LN((RAND()^(-Results!$E$4))-1)</f>
        <v>-5.7995092399917965E-2</v>
      </c>
      <c r="D634" s="6">
        <f ca="1">LN((RAND()^(-Results!$E$4))-1)</f>
        <v>-8.7738104397834631E-3</v>
      </c>
      <c r="E634" s="6">
        <f ca="1">LN((RAND()^(-Results!$E$4))-1)</f>
        <v>-2.3466879309601874</v>
      </c>
      <c r="F634" s="6">
        <f ca="1">LN((RAND()^(-Results!$E$4))-1)</f>
        <v>0.71955870535945765</v>
      </c>
      <c r="G634" s="6">
        <f ca="1">LN((RAND()^(-Results!$E$4))-1)</f>
        <v>-3.6301626920212424</v>
      </c>
      <c r="H634" s="6">
        <f t="shared" ca="1" si="145"/>
        <v>-3.7671310596910339</v>
      </c>
      <c r="I634" s="10">
        <f ca="1">SUMPRODUCT(J634:O634,Results!B$12:G$12)+Results!$E$5*H634</f>
        <v>-8.8453181855092389</v>
      </c>
      <c r="J634" s="10">
        <f ca="1">SUMPRODUCT($A634:$F634,Results!$B$15:$G$15)</f>
        <v>7.287809122115541</v>
      </c>
      <c r="K634" s="10">
        <f ca="1">SUMPRODUCT($A634:$F634,Results!$B$16:$G$16)</f>
        <v>-2.5800362994459416</v>
      </c>
      <c r="L634" s="10">
        <f ca="1">SUMPRODUCT($A634:$F634,Results!$B$17:$G$17)</f>
        <v>-2.5479553411885467</v>
      </c>
      <c r="M634" s="10">
        <f ca="1">SUMPRODUCT($A634:$F634,Results!$B$18:$G$18)</f>
        <v>-7.6409663129522816</v>
      </c>
      <c r="N634" s="10">
        <f ca="1">SUMPRODUCT($A634:$F634,Results!$B$19:$G$19)</f>
        <v>12.964979163674686</v>
      </c>
      <c r="O634" s="10">
        <f ca="1">SUMPRODUCT($A634:$F634,Results!$B$20:$G$20)</f>
        <v>-1.6497922215294816</v>
      </c>
      <c r="P634" s="10" cm="1">
        <f t="array" aca="1" ref="P634" ca="1">SUMPRODUCT(J634:O634,TRANSPOSE(BL$20:BL$25))+$AD$20-$BL$27</f>
        <v>3.6598750633761723</v>
      </c>
      <c r="Q634" s="10" cm="1">
        <f t="array" aca="1" ref="Q634" ca="1">SUMPRODUCT(J634:O634,TRANSPOSE(ES$20:ES$25))+$AD$20-$ES$27</f>
        <v>5.0135712115537201</v>
      </c>
      <c r="R634" s="10">
        <f ca="1">I634-Results!$E$5*H634</f>
        <v>6.2232060532548967</v>
      </c>
      <c r="S634" s="10" cm="1">
        <f t="array" aca="1" ref="S634" ca="1">SUMPRODUCT(J634:O634,TRANSPOSE(AR$28:AR$33))+$AD$20-$AC$26</f>
        <v>3.0005043316554696</v>
      </c>
      <c r="T634" s="10">
        <f ca="1">SUMPRODUCT(J634:O634,Results!K$9:P$9)</f>
        <v>6.154894744354598</v>
      </c>
      <c r="U634" s="10">
        <f ca="1">SUMPRODUCT(J634:O634,Results!K$9:P$9)+$AD$20-$AC$31</f>
        <v>6.140019185843463</v>
      </c>
      <c r="V634" s="10">
        <f t="shared" ca="1" si="151"/>
        <v>-12.505193248885412</v>
      </c>
      <c r="W634" s="10">
        <f t="shared" ca="1" si="146"/>
        <v>-13.85888939706296</v>
      </c>
      <c r="X634" s="10">
        <f t="shared" ca="1" si="147"/>
        <v>-15.068524238764136</v>
      </c>
      <c r="Y634" s="10">
        <f t="shared" ca="1" si="148"/>
        <v>-11.845822517164709</v>
      </c>
      <c r="Z634" s="10">
        <f t="shared" ca="1" si="149"/>
        <v>-8.5686474238055474</v>
      </c>
      <c r="AA634" s="10">
        <f t="shared" ca="1" si="150"/>
        <v>-14.985337371352703</v>
      </c>
    </row>
    <row r="635" spans="1:27">
      <c r="A635" s="6">
        <f ca="1">LN((RAND()^(-Results!$E$4))-1)</f>
        <v>-5.7512298132861905E-2</v>
      </c>
      <c r="B635" s="6">
        <f ca="1">LN((RAND()^(-Results!$E$4))-1)</f>
        <v>2.8167924499946815</v>
      </c>
      <c r="C635" s="6">
        <f ca="1">LN((RAND()^(-Results!$E$4))-1)</f>
        <v>-1.1405993118578153</v>
      </c>
      <c r="D635" s="6">
        <f ca="1">LN((RAND()^(-Results!$E$4))-1)</f>
        <v>0.55112470887290532</v>
      </c>
      <c r="E635" s="6">
        <f ca="1">LN((RAND()^(-Results!$E$4))-1)</f>
        <v>3.6113116354842312</v>
      </c>
      <c r="F635" s="6">
        <f ca="1">LN((RAND()^(-Results!$E$4))-1)</f>
        <v>0.55407155068994585</v>
      </c>
      <c r="G635" s="6">
        <f ca="1">LN((RAND()^(-Results!$E$4))-1)</f>
        <v>-1.9480974184562956</v>
      </c>
      <c r="H635" s="6">
        <f t="shared" ca="1" si="145"/>
        <v>-2.0850657861260871</v>
      </c>
      <c r="I635" s="10">
        <f ca="1">SUMPRODUCT(J635:O635,Results!B$12:G$12)+Results!$E$5*H635</f>
        <v>-69.784884763788938</v>
      </c>
      <c r="J635" s="10">
        <f ca="1">SUMPRODUCT($A635:$F635,Results!$B$15:$G$15)</f>
        <v>-1.507731060397308</v>
      </c>
      <c r="K635" s="10">
        <f ca="1">SUMPRODUCT($A635:$F635,Results!$B$16:$G$16)</f>
        <v>8.0923393887435378</v>
      </c>
      <c r="L635" s="10">
        <f ca="1">SUMPRODUCT($A635:$F635,Results!$B$17:$G$17)</f>
        <v>-7.9110929831500947</v>
      </c>
      <c r="M635" s="10">
        <f ca="1">SUMPRODUCT($A635:$F635,Results!$B$18:$G$18)</f>
        <v>5.2654055455737252</v>
      </c>
      <c r="N635" s="10">
        <f ca="1">SUMPRODUCT($A635:$F635,Results!$B$19:$G$19)</f>
        <v>-19.233099073498611</v>
      </c>
      <c r="O635" s="10">
        <f ca="1">SUMPRODUCT($A635:$F635,Results!$B$20:$G$20)</f>
        <v>7.5849635184524251</v>
      </c>
      <c r="P635" s="10" cm="1">
        <f t="array" aca="1" ref="P635" ca="1">SUMPRODUCT(J635:O635,TRANSPOSE(BL$20:BL$25))+$AD$20-$BL$27</f>
        <v>-60.239873469544044</v>
      </c>
      <c r="Q635" s="10" cm="1">
        <f t="array" aca="1" ref="Q635" ca="1">SUMPRODUCT(J635:O635,TRANSPOSE(ES$20:ES$25))+$AD$20-$ES$27</f>
        <v>-61.044048887131822</v>
      </c>
      <c r="R635" s="10">
        <f ca="1">I635-Results!$E$5*H635</f>
        <v>-61.44462161928459</v>
      </c>
      <c r="S635" s="10" cm="1">
        <f t="array" aca="1" ref="S635" ca="1">SUMPRODUCT(J635:O635,TRANSPOSE(AR$28:AR$33))+$AD$20-$AC$26</f>
        <v>-60.670316589977439</v>
      </c>
      <c r="T635" s="10">
        <f ca="1">SUMPRODUCT(J635:O635,Results!K$9:P$9)</f>
        <v>-61.078932428133911</v>
      </c>
      <c r="U635" s="10">
        <f ca="1">SUMPRODUCT(J635:O635,Results!K$9:P$9)+$AD$20-$AC$31</f>
        <v>-61.093807986645047</v>
      </c>
      <c r="V635" s="10">
        <f t="shared" ca="1" si="151"/>
        <v>-9.5450112942448939</v>
      </c>
      <c r="W635" s="10">
        <f t="shared" ca="1" si="146"/>
        <v>-8.7408358766571155</v>
      </c>
      <c r="X635" s="10">
        <f t="shared" ca="1" si="147"/>
        <v>-8.3402631445043482</v>
      </c>
      <c r="Y635" s="10">
        <f t="shared" ca="1" si="148"/>
        <v>-9.1145681738114988</v>
      </c>
      <c r="Z635" s="10">
        <f t="shared" ca="1" si="149"/>
        <v>-69.508214002085239</v>
      </c>
      <c r="AA635" s="10">
        <f t="shared" ca="1" si="150"/>
        <v>-8.6910767771438913</v>
      </c>
    </row>
    <row r="636" spans="1:27">
      <c r="A636" s="6">
        <f ca="1">LN((RAND()^(-Results!$E$4))-1)</f>
        <v>-0.74686658987022758</v>
      </c>
      <c r="B636" s="6">
        <f ca="1">LN((RAND()^(-Results!$E$4))-1)</f>
        <v>-2.4160815373964913E-2</v>
      </c>
      <c r="C636" s="6">
        <f ca="1">LN((RAND()^(-Results!$E$4))-1)</f>
        <v>-0.34781885484749786</v>
      </c>
      <c r="D636" s="6">
        <f ca="1">LN((RAND()^(-Results!$E$4))-1)</f>
        <v>3.1977451608110301</v>
      </c>
      <c r="E636" s="6">
        <f ca="1">LN((RAND()^(-Results!$E$4))-1)</f>
        <v>0.36381480319948062</v>
      </c>
      <c r="F636" s="6">
        <f ca="1">LN((RAND()^(-Results!$E$4))-1)</f>
        <v>-8.6062822714980475E-2</v>
      </c>
      <c r="G636" s="6">
        <f ca="1">LN((RAND()^(-Results!$E$4))-1)</f>
        <v>0.5481421901659308</v>
      </c>
      <c r="H636" s="6">
        <f t="shared" ca="1" si="145"/>
        <v>0.41117382249613937</v>
      </c>
      <c r="I636" s="10">
        <f ca="1">SUMPRODUCT(J636:O636,Results!B$12:G$12)+Results!$E$5*H636</f>
        <v>-46.974071241537047</v>
      </c>
      <c r="J636" s="10">
        <f ca="1">SUMPRODUCT($A636:$F636,Results!$B$15:$G$15)</f>
        <v>2.8892391345920894</v>
      </c>
      <c r="K636" s="10">
        <f ca="1">SUMPRODUCT($A636:$F636,Results!$B$16:$G$16)</f>
        <v>3.0712786422742266</v>
      </c>
      <c r="L636" s="10">
        <f ca="1">SUMPRODUCT($A636:$F636,Results!$B$17:$G$17)</f>
        <v>-9.5843772384557369</v>
      </c>
      <c r="M636" s="10">
        <f ca="1">SUMPRODUCT($A636:$F636,Results!$B$18:$G$18)</f>
        <v>-3.558549070496464</v>
      </c>
      <c r="N636" s="10">
        <f ca="1">SUMPRODUCT($A636:$F636,Results!$B$19:$G$19)</f>
        <v>-4.263075790780217</v>
      </c>
      <c r="O636" s="10">
        <f ca="1">SUMPRODUCT($A636:$F636,Results!$B$20:$G$20)</f>
        <v>5.4107972836034746</v>
      </c>
      <c r="P636" s="10" cm="1">
        <f t="array" aca="1" ref="P636" ca="1">SUMPRODUCT(J636:O636,TRANSPOSE(BL$20:BL$25))+$AD$20-$BL$27</f>
        <v>-46.665307233110049</v>
      </c>
      <c r="Q636" s="10" cm="1">
        <f t="array" aca="1" ref="Q636" ca="1">SUMPRODUCT(J636:O636,TRANSPOSE(ES$20:ES$25))+$AD$20-$ES$27</f>
        <v>-47.060183545951986</v>
      </c>
      <c r="R636" s="10">
        <f ca="1">I636-Results!$E$5*H636</f>
        <v>-48.618766531521601</v>
      </c>
      <c r="S636" s="10" cm="1">
        <f t="array" aca="1" ref="S636" ca="1">SUMPRODUCT(J636:O636,TRANSPOSE(AR$28:AR$33))+$AD$20-$AC$26</f>
        <v>-46.678608984021473</v>
      </c>
      <c r="T636" s="10">
        <f ca="1">SUMPRODUCT(J636:O636,Results!K$9:P$9)</f>
        <v>-48.021525499573578</v>
      </c>
      <c r="U636" s="10">
        <f ca="1">SUMPRODUCT(J636:O636,Results!K$9:P$9)+$AD$20-$AC$31</f>
        <v>-48.036401058084714</v>
      </c>
      <c r="V636" s="10">
        <f t="shared" ca="1" si="151"/>
        <v>-0.3087640084269978</v>
      </c>
      <c r="W636" s="10">
        <f t="shared" ca="1" si="146"/>
        <v>8.6112304414939445E-2</v>
      </c>
      <c r="X636" s="10">
        <f t="shared" ca="1" si="147"/>
        <v>1.6446952899845542</v>
      </c>
      <c r="Y636" s="10">
        <f t="shared" ca="1" si="148"/>
        <v>-0.29546225751557387</v>
      </c>
      <c r="Z636" s="10">
        <f t="shared" ca="1" si="149"/>
        <v>-46.697400479833355</v>
      </c>
      <c r="AA636" s="10">
        <f t="shared" ca="1" si="150"/>
        <v>1.0623298165476669</v>
      </c>
    </row>
    <row r="637" spans="1:27">
      <c r="A637" s="6">
        <f ca="1">LN((RAND()^(-Results!$E$4))-1)</f>
        <v>2.1567257498943686</v>
      </c>
      <c r="B637" s="6">
        <f ca="1">LN((RAND()^(-Results!$E$4))-1)</f>
        <v>-9.2890608387820955E-2</v>
      </c>
      <c r="C637" s="6">
        <f ca="1">LN((RAND()^(-Results!$E$4))-1)</f>
        <v>0.41281238402444831</v>
      </c>
      <c r="D637" s="6">
        <f ca="1">LN((RAND()^(-Results!$E$4))-1)</f>
        <v>1.6312287726205197</v>
      </c>
      <c r="E637" s="6">
        <f ca="1">LN((RAND()^(-Results!$E$4))-1)</f>
        <v>-0.21826650027336814</v>
      </c>
      <c r="F637" s="6">
        <f ca="1">LN((RAND()^(-Results!$E$4))-1)</f>
        <v>2.1059132590379357</v>
      </c>
      <c r="G637" s="6">
        <f ca="1">LN((RAND()^(-Results!$E$4))-1)</f>
        <v>1.1288147507356954</v>
      </c>
      <c r="H637" s="6">
        <f t="shared" ca="1" si="145"/>
        <v>0.99184638306590389</v>
      </c>
      <c r="I637" s="10">
        <f ca="1">SUMPRODUCT(J637:O637,Results!B$12:G$12)+Results!$E$5*H637</f>
        <v>-40.630993650155162</v>
      </c>
      <c r="J637" s="10">
        <f ca="1">SUMPRODUCT($A637:$F637,Results!$B$15:$G$15)</f>
        <v>10.881873675162801</v>
      </c>
      <c r="K637" s="10">
        <f ca="1">SUMPRODUCT($A637:$F637,Results!$B$16:$G$16)</f>
        <v>5.6449229082706847</v>
      </c>
      <c r="L637" s="10">
        <f ca="1">SUMPRODUCT($A637:$F637,Results!$B$17:$G$17)</f>
        <v>-8.5528579312776536</v>
      </c>
      <c r="M637" s="10">
        <f ca="1">SUMPRODUCT($A637:$F637,Results!$B$18:$G$18)</f>
        <v>-7.0351359106180542</v>
      </c>
      <c r="N637" s="10">
        <f ca="1">SUMPRODUCT($A637:$F637,Results!$B$19:$G$19)</f>
        <v>0.40109569085906382</v>
      </c>
      <c r="O637" s="10">
        <f ca="1">SUMPRODUCT($A637:$F637,Results!$B$20:$G$20)</f>
        <v>4.6990605272559982</v>
      </c>
      <c r="P637" s="10" cm="1">
        <f t="array" aca="1" ref="P637" ca="1">SUMPRODUCT(J637:O637,TRANSPOSE(BL$20:BL$25))+$AD$20-$BL$27</f>
        <v>-46.379283776960712</v>
      </c>
      <c r="Q637" s="10" cm="1">
        <f t="array" aca="1" ref="Q637" ca="1">SUMPRODUCT(J637:O637,TRANSPOSE(ES$20:ES$25))+$AD$20-$ES$27</f>
        <v>-45.213458289757483</v>
      </c>
      <c r="R637" s="10">
        <f ca="1">I637-Results!$E$5*H637</f>
        <v>-44.598379182418775</v>
      </c>
      <c r="S637" s="10" cm="1">
        <f t="array" aca="1" ref="S637" ca="1">SUMPRODUCT(J637:O637,TRANSPOSE(AR$28:AR$33))+$AD$20-$AC$26</f>
        <v>-53.300988732178283</v>
      </c>
      <c r="T637" s="10">
        <f ca="1">SUMPRODUCT(J637:O637,Results!K$9:P$9)</f>
        <v>-44.45818523790544</v>
      </c>
      <c r="U637" s="10">
        <f ca="1">SUMPRODUCT(J637:O637,Results!K$9:P$9)+$AD$20-$AC$31</f>
        <v>-44.473060796416576</v>
      </c>
      <c r="V637" s="10">
        <f t="shared" ca="1" si="151"/>
        <v>5.74829012680555</v>
      </c>
      <c r="W637" s="10">
        <f t="shared" ca="1" si="146"/>
        <v>4.5824646396023212</v>
      </c>
      <c r="X637" s="10">
        <f t="shared" ca="1" si="147"/>
        <v>3.9673855322636129</v>
      </c>
      <c r="Y637" s="10">
        <f t="shared" ca="1" si="148"/>
        <v>12.669995082023121</v>
      </c>
      <c r="Z637" s="10">
        <f t="shared" ca="1" si="149"/>
        <v>-40.35432288845147</v>
      </c>
      <c r="AA637" s="10">
        <f t="shared" ca="1" si="150"/>
        <v>3.8420671462614138</v>
      </c>
    </row>
    <row r="638" spans="1:27">
      <c r="A638" s="6">
        <f ca="1">LN((RAND()^(-Results!$E$4))-1)</f>
        <v>-0.19567965745380306</v>
      </c>
      <c r="B638" s="6">
        <f ca="1">LN((RAND()^(-Results!$E$4))-1)</f>
        <v>0.84570964104690638</v>
      </c>
      <c r="C638" s="6">
        <f ca="1">LN((RAND()^(-Results!$E$4))-1)</f>
        <v>1.9589581338381126</v>
      </c>
      <c r="D638" s="6">
        <f ca="1">LN((RAND()^(-Results!$E$4))-1)</f>
        <v>-5.5446780525285249</v>
      </c>
      <c r="E638" s="6">
        <f ca="1">LN((RAND()^(-Results!$E$4))-1)</f>
        <v>-0.50531408572674175</v>
      </c>
      <c r="F638" s="6">
        <f ca="1">LN((RAND()^(-Results!$E$4))-1)</f>
        <v>-1.6944927881651957</v>
      </c>
      <c r="G638" s="6">
        <f ca="1">LN((RAND()^(-Results!$E$4))-1)</f>
        <v>0.15058171321209166</v>
      </c>
      <c r="H638" s="6">
        <f t="shared" ca="1" si="145"/>
        <v>1.3613345542300231E-2</v>
      </c>
      <c r="I638" s="10">
        <f ca="1">SUMPRODUCT(J638:O638,Results!B$12:G$12)+Results!$E$5*H638</f>
        <v>101.39787384583242</v>
      </c>
      <c r="J638" s="10">
        <f ca="1">SUMPRODUCT($A638:$F638,Results!$B$15:$G$15)</f>
        <v>-5.8181606848136855</v>
      </c>
      <c r="K638" s="10">
        <f ca="1">SUMPRODUCT($A638:$F638,Results!$B$16:$G$16)</f>
        <v>-7.7432987786896739</v>
      </c>
      <c r="L638" s="10">
        <f ca="1">SUMPRODUCT($A638:$F638,Results!$B$17:$G$17)</f>
        <v>22.220250223741822</v>
      </c>
      <c r="M638" s="10">
        <f ca="1">SUMPRODUCT($A638:$F638,Results!$B$18:$G$18)</f>
        <v>8.6226766797736509</v>
      </c>
      <c r="N638" s="10">
        <f ca="1">SUMPRODUCT($A638:$F638,Results!$B$19:$G$19)</f>
        <v>6.9952936937143173</v>
      </c>
      <c r="O638" s="10">
        <f ca="1">SUMPRODUCT($A638:$F638,Results!$B$20:$G$20)</f>
        <v>-11.275110802518372</v>
      </c>
      <c r="P638" s="10" cm="1">
        <f t="array" aca="1" ref="P638" ca="1">SUMPRODUCT(J638:O638,TRANSPOSE(BL$20:BL$25))+$AD$20-$BL$27</f>
        <v>99.746915759824986</v>
      </c>
      <c r="Q638" s="10" cm="1">
        <f t="array" aca="1" ref="Q638" ca="1">SUMPRODUCT(J638:O638,TRANSPOSE(ES$20:ES$25))+$AD$20-$ES$27</f>
        <v>99.271515131415683</v>
      </c>
      <c r="R638" s="10">
        <f ca="1">I638-Results!$E$5*H638</f>
        <v>101.34342046366322</v>
      </c>
      <c r="S638" s="10" cm="1">
        <f t="array" aca="1" ref="S638" ca="1">SUMPRODUCT(J638:O638,TRANSPOSE(AR$28:AR$33))+$AD$20-$AC$26</f>
        <v>102.49325704726959</v>
      </c>
      <c r="T638" s="10">
        <f ca="1">SUMPRODUCT(J638:O638,Results!K$9:P$9)</f>
        <v>99.919397683241428</v>
      </c>
      <c r="U638" s="10">
        <f ca="1">SUMPRODUCT(J638:O638,Results!K$9:P$9)+$AD$20-$AC$31</f>
        <v>99.904522124730292</v>
      </c>
      <c r="V638" s="10">
        <f t="shared" ca="1" si="151"/>
        <v>1.6509580860074351</v>
      </c>
      <c r="W638" s="10">
        <f t="shared" ca="1" si="146"/>
        <v>2.1263587144167388</v>
      </c>
      <c r="X638" s="10">
        <f t="shared" ca="1" si="147"/>
        <v>5.4453382169199926E-2</v>
      </c>
      <c r="Y638" s="10">
        <f t="shared" ca="1" si="148"/>
        <v>-1.0953832014371727</v>
      </c>
      <c r="Z638" s="10">
        <f t="shared" ca="1" si="149"/>
        <v>101.67454460753612</v>
      </c>
      <c r="AA638" s="10">
        <f t="shared" ca="1" si="150"/>
        <v>1.4933517211021297</v>
      </c>
    </row>
    <row r="639" spans="1:27">
      <c r="A639" s="6">
        <f ca="1">LN((RAND()^(-Results!$E$4))-1)</f>
        <v>-6.9702576644940284E-2</v>
      </c>
      <c r="B639" s="6">
        <f ca="1">LN((RAND()^(-Results!$E$4))-1)</f>
        <v>-2.2516743199994016</v>
      </c>
      <c r="C639" s="6">
        <f ca="1">LN((RAND()^(-Results!$E$4))-1)</f>
        <v>-0.13518124864300396</v>
      </c>
      <c r="D639" s="6">
        <f ca="1">LN((RAND()^(-Results!$E$4))-1)</f>
        <v>-1.1049957295357431</v>
      </c>
      <c r="E639" s="6">
        <f ca="1">LN((RAND()^(-Results!$E$4))-1)</f>
        <v>-3.2208387813875374</v>
      </c>
      <c r="F639" s="6">
        <f ca="1">LN((RAND()^(-Results!$E$4))-1)</f>
        <v>-1.432807296604143</v>
      </c>
      <c r="G639" s="6">
        <f ca="1">LN((RAND()^(-Results!$E$4))-1)</f>
        <v>-0.13343490950157758</v>
      </c>
      <c r="H639" s="6">
        <f t="shared" ca="1" si="145"/>
        <v>-0.27040327717136903</v>
      </c>
      <c r="I639" s="10">
        <f ca="1">SUMPRODUCT(J639:O639,Results!B$12:G$12)+Results!$E$5*H639</f>
        <v>60.013979944599782</v>
      </c>
      <c r="J639" s="10">
        <f ca="1">SUMPRODUCT($A639:$F639,Results!$B$15:$G$15)</f>
        <v>-2.2974280807525309</v>
      </c>
      <c r="K639" s="10">
        <f ca="1">SUMPRODUCT($A639:$F639,Results!$B$16:$G$16)</f>
        <v>-8.7696960485076225</v>
      </c>
      <c r="L639" s="10">
        <f ca="1">SUMPRODUCT($A639:$F639,Results!$B$17:$G$17)</f>
        <v>7.1047210800456169</v>
      </c>
      <c r="M639" s="10">
        <f ca="1">SUMPRODUCT($A639:$F639,Results!$B$18:$G$18)</f>
        <v>-3.4419726794259464</v>
      </c>
      <c r="N639" s="10">
        <f ca="1">SUMPRODUCT($A639:$F639,Results!$B$19:$G$19)</f>
        <v>17.983706275172384</v>
      </c>
      <c r="O639" s="10">
        <f ca="1">SUMPRODUCT($A639:$F639,Results!$B$20:$G$20)</f>
        <v>-6.7301273176990861</v>
      </c>
      <c r="P639" s="10" cm="1">
        <f t="array" aca="1" ref="P639" ca="1">SUMPRODUCT(J639:O639,TRANSPOSE(BL$20:BL$25))+$AD$20-$BL$27</f>
        <v>60.434306730287148</v>
      </c>
      <c r="Q639" s="10" cm="1">
        <f t="array" aca="1" ref="Q639" ca="1">SUMPRODUCT(J639:O639,TRANSPOSE(ES$20:ES$25))+$AD$20-$ES$27</f>
        <v>60.666400721646404</v>
      </c>
      <c r="R639" s="10">
        <f ca="1">I639-Results!$E$5*H639</f>
        <v>61.095593053285256</v>
      </c>
      <c r="S639" s="10" cm="1">
        <f t="array" aca="1" ref="S639" ca="1">SUMPRODUCT(J639:O639,TRANSPOSE(AR$28:AR$33))+$AD$20-$AC$26</f>
        <v>62.589551005076821</v>
      </c>
      <c r="T639" s="10">
        <f ca="1">SUMPRODUCT(J639:O639,Results!K$9:P$9)</f>
        <v>60.843281982901217</v>
      </c>
      <c r="U639" s="10">
        <f ca="1">SUMPRODUCT(J639:O639,Results!K$9:P$9)+$AD$20-$AC$31</f>
        <v>60.828406424390081</v>
      </c>
      <c r="V639" s="10">
        <f t="shared" ca="1" si="151"/>
        <v>-0.42032678568736515</v>
      </c>
      <c r="W639" s="10">
        <f t="shared" ca="1" si="146"/>
        <v>-0.65242077704662194</v>
      </c>
      <c r="X639" s="10">
        <f t="shared" ca="1" si="147"/>
        <v>-1.0816131086854739</v>
      </c>
      <c r="Y639" s="10">
        <f t="shared" ca="1" si="148"/>
        <v>-2.5755710604770385</v>
      </c>
      <c r="Z639" s="10">
        <f t="shared" ca="1" si="149"/>
        <v>60.290650706303474</v>
      </c>
      <c r="AA639" s="10">
        <f t="shared" ca="1" si="150"/>
        <v>-0.81442647979029914</v>
      </c>
    </row>
    <row r="640" spans="1:27">
      <c r="A640" s="6">
        <f ca="1">LN((RAND()^(-Results!$E$4))-1)</f>
        <v>1.1064322140290452</v>
      </c>
      <c r="B640" s="6">
        <f ca="1">LN((RAND()^(-Results!$E$4))-1)</f>
        <v>-1.5526848961301107</v>
      </c>
      <c r="C640" s="6">
        <f ca="1">LN((RAND()^(-Results!$E$4))-1)</f>
        <v>-2.2445479789436416</v>
      </c>
      <c r="D640" s="6">
        <f ca="1">LN((RAND()^(-Results!$E$4))-1)</f>
        <v>-0.53731141638683044</v>
      </c>
      <c r="E640" s="6">
        <f ca="1">LN((RAND()^(-Results!$E$4))-1)</f>
        <v>-0.52712215303889487</v>
      </c>
      <c r="F640" s="6">
        <f ca="1">LN((RAND()^(-Results!$E$4))-1)</f>
        <v>0.51170337915669328</v>
      </c>
      <c r="G640" s="6">
        <f ca="1">LN((RAND()^(-Results!$E$4))-1)</f>
        <v>0.28402692515241112</v>
      </c>
      <c r="H640" s="6">
        <f t="shared" ca="1" si="145"/>
        <v>0.1470585574826197</v>
      </c>
      <c r="I640" s="10">
        <f ca="1">SUMPRODUCT(J640:O640,Results!B$12:G$12)+Results!$E$5*H640</f>
        <v>-1.8114802766382925</v>
      </c>
      <c r="J640" s="10">
        <f ca="1">SUMPRODUCT($A640:$F640,Results!$B$15:$G$15)</f>
        <v>-3.4339816872232785</v>
      </c>
      <c r="K640" s="10">
        <f ca="1">SUMPRODUCT($A640:$F640,Results!$B$16:$G$16)</f>
        <v>-1.7983513826253392</v>
      </c>
      <c r="L640" s="10">
        <f ca="1">SUMPRODUCT($A640:$F640,Results!$B$17:$G$17)</f>
        <v>-4.6190651783092456</v>
      </c>
      <c r="M640" s="10">
        <f ca="1">SUMPRODUCT($A640:$F640,Results!$B$18:$G$18)</f>
        <v>-1.0439331691814273</v>
      </c>
      <c r="N640" s="10">
        <f ca="1">SUMPRODUCT($A640:$F640,Results!$B$19:$G$19)</f>
        <v>3.0242093467514151</v>
      </c>
      <c r="O640" s="10">
        <f ca="1">SUMPRODUCT($A640:$F640,Results!$B$20:$G$20)</f>
        <v>-0.12954052248124837</v>
      </c>
      <c r="P640" s="10" cm="1">
        <f t="array" aca="1" ref="P640" ca="1">SUMPRODUCT(J640:O640,TRANSPOSE(BL$20:BL$25))+$AD$20-$BL$27</f>
        <v>-3.8354033842940951</v>
      </c>
      <c r="Q640" s="10" cm="1">
        <f t="array" aca="1" ref="Q640" ca="1">SUMPRODUCT(J640:O640,TRANSPOSE(ES$20:ES$25))+$AD$20-$ES$27</f>
        <v>-3.0418320986797287</v>
      </c>
      <c r="R640" s="10">
        <f ca="1">I640-Results!$E$5*H640</f>
        <v>-2.3997145065687713</v>
      </c>
      <c r="S640" s="10" cm="1">
        <f t="array" aca="1" ref="S640" ca="1">SUMPRODUCT(J640:O640,TRANSPOSE(AR$28:AR$33))+$AD$20-$AC$26</f>
        <v>0.71331822308955661</v>
      </c>
      <c r="T640" s="10">
        <f ca="1">SUMPRODUCT(J640:O640,Results!K$9:P$9)</f>
        <v>-1.9237642808399309</v>
      </c>
      <c r="U640" s="10">
        <f ca="1">SUMPRODUCT(J640:O640,Results!K$9:P$9)+$AD$20-$AC$31</f>
        <v>-1.9386398393510667</v>
      </c>
      <c r="V640" s="10">
        <f t="shared" ca="1" si="151"/>
        <v>2.0239231076558024</v>
      </c>
      <c r="W640" s="10">
        <f t="shared" ca="1" si="146"/>
        <v>1.2303518220414362</v>
      </c>
      <c r="X640" s="10">
        <f t="shared" ca="1" si="147"/>
        <v>0.5882342299304788</v>
      </c>
      <c r="Y640" s="10">
        <f t="shared" ca="1" si="148"/>
        <v>-2.524798499727849</v>
      </c>
      <c r="Z640" s="10">
        <f t="shared" ca="1" si="149"/>
        <v>-1.534809514934601</v>
      </c>
      <c r="AA640" s="10">
        <f t="shared" ca="1" si="150"/>
        <v>0.12715956271277418</v>
      </c>
    </row>
    <row r="641" spans="1:27">
      <c r="A641" s="6">
        <f ca="1">LN((RAND()^(-Results!$E$4))-1)</f>
        <v>-0.73700636443296053</v>
      </c>
      <c r="B641" s="6">
        <f ca="1">LN((RAND()^(-Results!$E$4))-1)</f>
        <v>0.65394358407736985</v>
      </c>
      <c r="C641" s="6">
        <f ca="1">LN((RAND()^(-Results!$E$4))-1)</f>
        <v>1.3574182638751335</v>
      </c>
      <c r="D641" s="6">
        <f ca="1">LN((RAND()^(-Results!$E$4))-1)</f>
        <v>0.99029469828104777</v>
      </c>
      <c r="E641" s="6">
        <f ca="1">LN((RAND()^(-Results!$E$4))-1)</f>
        <v>-1.2786182543463931</v>
      </c>
      <c r="F641" s="6">
        <f ca="1">LN((RAND()^(-Results!$E$4))-1)</f>
        <v>-0.94343067427727578</v>
      </c>
      <c r="G641" s="6">
        <f ca="1">LN((RAND()^(-Results!$E$4))-1)</f>
        <v>-0.16642144096219666</v>
      </c>
      <c r="H641" s="6">
        <f t="shared" ca="1" si="145"/>
        <v>-0.30338980863198806</v>
      </c>
      <c r="I641" s="10">
        <f ca="1">SUMPRODUCT(J641:O641,Results!B$12:G$12)+Results!$E$5*H641</f>
        <v>11.07926591695014</v>
      </c>
      <c r="J641" s="10">
        <f ca="1">SUMPRODUCT($A641:$F641,Results!$B$15:$G$15)</f>
        <v>4.0424002448427947</v>
      </c>
      <c r="K641" s="10">
        <f ca="1">SUMPRODUCT($A641:$F641,Results!$B$16:$G$16)</f>
        <v>-0.43505302229546761</v>
      </c>
      <c r="L641" s="10">
        <f ca="1">SUMPRODUCT($A641:$F641,Results!$B$17:$G$17)</f>
        <v>3.0747250321393556</v>
      </c>
      <c r="M641" s="10">
        <f ca="1">SUMPRODUCT($A641:$F641,Results!$B$18:$G$18)</f>
        <v>-3.733951077316906</v>
      </c>
      <c r="N641" s="10">
        <f ca="1">SUMPRODUCT($A641:$F641,Results!$B$19:$G$19)</f>
        <v>6.6198203262189264</v>
      </c>
      <c r="O641" s="10">
        <f ca="1">SUMPRODUCT($A641:$F641,Results!$B$20:$G$20)</f>
        <v>3.6791276389596117E-3</v>
      </c>
      <c r="P641" s="10" cm="1">
        <f t="array" aca="1" ref="P641" ca="1">SUMPRODUCT(J641:O641,TRANSPOSE(BL$20:BL$25))+$AD$20-$BL$27</f>
        <v>13.520549257396269</v>
      </c>
      <c r="Q641" s="10" cm="1">
        <f t="array" aca="1" ref="Q641" ca="1">SUMPRODUCT(J641:O641,TRANSPOSE(ES$20:ES$25))+$AD$20-$ES$27</f>
        <v>12.873439643005167</v>
      </c>
      <c r="R641" s="10">
        <f ca="1">I641-Results!$E$5*H641</f>
        <v>12.292825151478093</v>
      </c>
      <c r="S641" s="10" cm="1">
        <f t="array" aca="1" ref="S641" ca="1">SUMPRODUCT(J641:O641,TRANSPOSE(AR$28:AR$33))+$AD$20-$AC$26</f>
        <v>6.3056073829314094</v>
      </c>
      <c r="T641" s="10">
        <f ca="1">SUMPRODUCT(J641:O641,Results!K$9:P$9)</f>
        <v>11.960787247586076</v>
      </c>
      <c r="U641" s="10">
        <f ca="1">SUMPRODUCT(J641:O641,Results!K$9:P$9)+$AD$20-$AC$31</f>
        <v>11.94591168907494</v>
      </c>
      <c r="V641" s="10">
        <f t="shared" ca="1" si="151"/>
        <v>-2.4412833404461285</v>
      </c>
      <c r="W641" s="10">
        <f t="shared" ca="1" si="146"/>
        <v>-1.7941737260550266</v>
      </c>
      <c r="X641" s="10">
        <f t="shared" ca="1" si="147"/>
        <v>-1.2135592345279527</v>
      </c>
      <c r="Y641" s="10">
        <f t="shared" ca="1" si="148"/>
        <v>4.7736585340187307</v>
      </c>
      <c r="Z641" s="10">
        <f t="shared" ca="1" si="149"/>
        <v>11.355936678653832</v>
      </c>
      <c r="AA641" s="10">
        <f t="shared" ca="1" si="150"/>
        <v>-0.86664577212479976</v>
      </c>
    </row>
    <row r="642" spans="1:27">
      <c r="A642" s="6">
        <f ca="1">LN((RAND()^(-Results!$E$4))-1)</f>
        <v>0.42006811004196515</v>
      </c>
      <c r="B642" s="6">
        <f ca="1">LN((RAND()^(-Results!$E$4))-1)</f>
        <v>1.6558601623222606</v>
      </c>
      <c r="C642" s="6">
        <f ca="1">LN((RAND()^(-Results!$E$4))-1)</f>
        <v>-2.2628715468364877</v>
      </c>
      <c r="D642" s="6">
        <f ca="1">LN((RAND()^(-Results!$E$4))-1)</f>
        <v>-0.61353694043476525</v>
      </c>
      <c r="E642" s="6">
        <f ca="1">LN((RAND()^(-Results!$E$4))-1)</f>
        <v>4.3905711239420073</v>
      </c>
      <c r="F642" s="6">
        <f ca="1">LN((RAND()^(-Results!$E$4))-1)</f>
        <v>-0.46116966064909221</v>
      </c>
      <c r="G642" s="6">
        <f ca="1">LN((RAND()^(-Results!$E$4))-1)</f>
        <v>-1.1529491721924667</v>
      </c>
      <c r="H642" s="6">
        <f t="shared" ref="H642:H705" ca="1" si="152">G642-$AL$10</f>
        <v>-1.2899175398622582</v>
      </c>
      <c r="I642" s="10">
        <f ca="1">SUMPRODUCT(J642:O642,Results!B$12:G$12)+Results!$E$5*H642</f>
        <v>-67.770219008063208</v>
      </c>
      <c r="J642" s="10">
        <f ca="1">SUMPRODUCT($A642:$F642,Results!$B$15:$G$15)</f>
        <v>-5.6019204705137096</v>
      </c>
      <c r="K642" s="10">
        <f ca="1">SUMPRODUCT($A642:$F642,Results!$B$16:$G$16)</f>
        <v>3.8477453599285596</v>
      </c>
      <c r="L642" s="10">
        <f ca="1">SUMPRODUCT($A642:$F642,Results!$B$17:$G$17)</f>
        <v>-9.2774781021325747</v>
      </c>
      <c r="M642" s="10">
        <f ca="1">SUMPRODUCT($A642:$F642,Results!$B$18:$G$18)</f>
        <v>9.36135355290806</v>
      </c>
      <c r="N642" s="10">
        <f ca="1">SUMPRODUCT($A642:$F642,Results!$B$19:$G$19)</f>
        <v>-22.496822510438104</v>
      </c>
      <c r="O642" s="10">
        <f ca="1">SUMPRODUCT($A642:$F642,Results!$B$20:$G$20)</f>
        <v>5.3602297941743497</v>
      </c>
      <c r="P642" s="10" cm="1">
        <f t="array" aca="1" ref="P642" ca="1">SUMPRODUCT(J642:O642,TRANSPOSE(BL$20:BL$25))+$AD$20-$BL$27</f>
        <v>-61.690678217827809</v>
      </c>
      <c r="Q642" s="10" cm="1">
        <f t="array" aca="1" ref="Q642" ca="1">SUMPRODUCT(J642:O642,TRANSPOSE(ES$20:ES$25))+$AD$20-$ES$27</f>
        <v>-62.537164728205163</v>
      </c>
      <c r="R642" s="10">
        <f ca="1">I642-Results!$E$5*H642</f>
        <v>-62.610548848614172</v>
      </c>
      <c r="S642" s="10" cm="1">
        <f t="array" aca="1" ref="S642" ca="1">SUMPRODUCT(J642:O642,TRANSPOSE(AR$28:AR$33))+$AD$20-$AC$26</f>
        <v>-47.55576597518084</v>
      </c>
      <c r="T642" s="10">
        <f ca="1">SUMPRODUCT(J642:O642,Results!K$9:P$9)</f>
        <v>-62.095790879294682</v>
      </c>
      <c r="U642" s="10">
        <f ca="1">SUMPRODUCT(J642:O642,Results!K$9:P$9)+$AD$20-$AC$31</f>
        <v>-62.110666437805818</v>
      </c>
      <c r="V642" s="10">
        <f t="shared" ca="1" si="151"/>
        <v>-6.0795407902353986</v>
      </c>
      <c r="W642" s="10">
        <f t="shared" ca="1" si="146"/>
        <v>-5.2330542798580453</v>
      </c>
      <c r="X642" s="10">
        <f t="shared" ca="1" si="147"/>
        <v>-5.1596701594490355</v>
      </c>
      <c r="Y642" s="10">
        <f t="shared" ca="1" si="148"/>
        <v>-20.214453032882368</v>
      </c>
      <c r="Z642" s="10">
        <f t="shared" ca="1" si="149"/>
        <v>-67.493548246359509</v>
      </c>
      <c r="AA642" s="10">
        <f t="shared" ca="1" si="150"/>
        <v>-5.6595525702573894</v>
      </c>
    </row>
    <row r="643" spans="1:27">
      <c r="A643" s="6">
        <f ca="1">LN((RAND()^(-Results!$E$4))-1)</f>
        <v>1.0725765947319275</v>
      </c>
      <c r="B643" s="6">
        <f ca="1">LN((RAND()^(-Results!$E$4))-1)</f>
        <v>-1.4766593057316</v>
      </c>
      <c r="C643" s="6">
        <f ca="1">LN((RAND()^(-Results!$E$4))-1)</f>
        <v>2.0032512285070894</v>
      </c>
      <c r="D643" s="6">
        <f ca="1">LN((RAND()^(-Results!$E$4))-1)</f>
        <v>-0.11852453282432689</v>
      </c>
      <c r="E643" s="6">
        <f ca="1">LN((RAND()^(-Results!$E$4))-1)</f>
        <v>-0.27840669742172003</v>
      </c>
      <c r="F643" s="6">
        <f ca="1">LN((RAND()^(-Results!$E$4))-1)</f>
        <v>-4.1272649129532413</v>
      </c>
      <c r="G643" s="6">
        <f ca="1">LN((RAND()^(-Results!$E$4))-1)</f>
        <v>-0.28261920874830948</v>
      </c>
      <c r="H643" s="6">
        <f t="shared" ca="1" si="152"/>
        <v>-0.4195875764181009</v>
      </c>
      <c r="I643" s="10">
        <f ca="1">SUMPRODUCT(J643:O643,Results!B$12:G$12)+Results!$E$5*H643</f>
        <v>-6.6132495704306899</v>
      </c>
      <c r="J643" s="10">
        <f ca="1">SUMPRODUCT($A643:$F643,Results!$B$15:$G$15)</f>
        <v>8.6928702174597525</v>
      </c>
      <c r="K643" s="10">
        <f ca="1">SUMPRODUCT($A643:$F643,Results!$B$16:$G$16)</f>
        <v>-9.7430251288255043</v>
      </c>
      <c r="L643" s="10">
        <f ca="1">SUMPRODUCT($A643:$F643,Results!$B$17:$G$17)</f>
        <v>0.47688934290011709</v>
      </c>
      <c r="M643" s="10">
        <f ca="1">SUMPRODUCT($A643:$F643,Results!$B$18:$G$18)</f>
        <v>-5.1912516568161204E-2</v>
      </c>
      <c r="N643" s="10">
        <f ca="1">SUMPRODUCT($A643:$F643,Results!$B$19:$G$19)</f>
        <v>3.3918025391112039</v>
      </c>
      <c r="O643" s="10">
        <f ca="1">SUMPRODUCT($A643:$F643,Results!$B$20:$G$20)</f>
        <v>-4.6000310420288759</v>
      </c>
      <c r="P643" s="10" cm="1">
        <f t="array" aca="1" ref="P643" ca="1">SUMPRODUCT(J643:O643,TRANSPOSE(BL$20:BL$25))+$AD$20-$BL$27</f>
        <v>-3.7870756679948223</v>
      </c>
      <c r="Q643" s="10" cm="1">
        <f t="array" aca="1" ref="Q643" ca="1">SUMPRODUCT(J643:O643,TRANSPOSE(ES$20:ES$25))+$AD$20-$ES$27</f>
        <v>-4.8908464046038231</v>
      </c>
      <c r="R643" s="10">
        <f ca="1">I643-Results!$E$5*H643</f>
        <v>-4.9348992647582861</v>
      </c>
      <c r="S643" s="10" cm="1">
        <f t="array" aca="1" ref="S643" ca="1">SUMPRODUCT(J643:O643,TRANSPOSE(AR$28:AR$33))+$AD$20-$AC$26</f>
        <v>19.48809998065591</v>
      </c>
      <c r="T643" s="10">
        <f ca="1">SUMPRODUCT(J643:O643,Results!K$9:P$9)</f>
        <v>-5.6081753967330048</v>
      </c>
      <c r="U643" s="10">
        <f ca="1">SUMPRODUCT(J643:O643,Results!K$9:P$9)+$AD$20-$AC$31</f>
        <v>-5.6230509552441399</v>
      </c>
      <c r="V643" s="10">
        <f t="shared" ca="1" si="151"/>
        <v>-2.8261739024358676</v>
      </c>
      <c r="W643" s="10">
        <f t="shared" ref="W643:W706" ca="1" si="153">I643-Q643</f>
        <v>-1.7224031658268668</v>
      </c>
      <c r="X643" s="10">
        <f t="shared" ref="X643:X706" ca="1" si="154">I643-R643</f>
        <v>-1.6783503056724038</v>
      </c>
      <c r="Y643" s="10">
        <f t="shared" ref="Y643:Y706" ca="1" si="155">I643-S643</f>
        <v>-26.101349551086599</v>
      </c>
      <c r="Z643" s="10">
        <f t="shared" ref="Z643:Z706" ca="1" si="156">I643-$AD$20</f>
        <v>-6.3365788087269985</v>
      </c>
      <c r="AA643" s="10">
        <f t="shared" ref="AA643:AA706" ca="1" si="157">I643-U643</f>
        <v>-0.99019861518655006</v>
      </c>
    </row>
    <row r="644" spans="1:27">
      <c r="A644" s="6">
        <f ca="1">LN((RAND()^(-Results!$E$4))-1)</f>
        <v>0.23256949737655006</v>
      </c>
      <c r="B644" s="6">
        <f ca="1">LN((RAND()^(-Results!$E$4))-1)</f>
        <v>-5.8748877232351164</v>
      </c>
      <c r="C644" s="6">
        <f ca="1">LN((RAND()^(-Results!$E$4))-1)</f>
        <v>1.4754503519999431</v>
      </c>
      <c r="D644" s="6">
        <f ca="1">LN((RAND()^(-Results!$E$4))-1)</f>
        <v>-3.4379491815905596</v>
      </c>
      <c r="E644" s="6">
        <f ca="1">LN((RAND()^(-Results!$E$4))-1)</f>
        <v>0.65319197624275971</v>
      </c>
      <c r="F644" s="6">
        <f ca="1">LN((RAND()^(-Results!$E$4))-1)</f>
        <v>0.3608209762849986</v>
      </c>
      <c r="G644" s="6">
        <f ca="1">LN((RAND()^(-Results!$E$4))-1)</f>
        <v>-0.60889241529194826</v>
      </c>
      <c r="H644" s="6">
        <f t="shared" ca="1" si="152"/>
        <v>-0.74586078296173963</v>
      </c>
      <c r="I644" s="10">
        <f ca="1">SUMPRODUCT(J644:O644,Results!B$12:G$12)+Results!$E$5*H644</f>
        <v>50.508482475792555</v>
      </c>
      <c r="J644" s="10">
        <f ca="1">SUMPRODUCT($A644:$F644,Results!$B$15:$G$15)</f>
        <v>-7.9464669495926792</v>
      </c>
      <c r="K644" s="10">
        <f ca="1">SUMPRODUCT($A644:$F644,Results!$B$16:$G$16)</f>
        <v>-13.283706993004881</v>
      </c>
      <c r="L644" s="10">
        <f ca="1">SUMPRODUCT($A644:$F644,Results!$B$17:$G$17)</f>
        <v>9.4423943604166904</v>
      </c>
      <c r="M644" s="10">
        <f ca="1">SUMPRODUCT($A644:$F644,Results!$B$18:$G$18)</f>
        <v>11.191737058012647</v>
      </c>
      <c r="N644" s="10">
        <f ca="1">SUMPRODUCT($A644:$F644,Results!$B$19:$G$19)</f>
        <v>-3.7419260795972025</v>
      </c>
      <c r="O644" s="10">
        <f ca="1">SUMPRODUCT($A644:$F644,Results!$B$20:$G$20)</f>
        <v>-15.378690658487733</v>
      </c>
      <c r="P644" s="10" cm="1">
        <f t="array" aca="1" ref="P644" ca="1">SUMPRODUCT(J644:O644,TRANSPOSE(BL$20:BL$25))+$AD$20-$BL$27</f>
        <v>49.804382790852635</v>
      </c>
      <c r="Q644" s="10" cm="1">
        <f t="array" aca="1" ref="Q644" ca="1">SUMPRODUCT(J644:O644,TRANSPOSE(ES$20:ES$25))+$AD$20-$ES$27</f>
        <v>51.953966970274308</v>
      </c>
      <c r="R644" s="10">
        <f ca="1">I644-Results!$E$5*H644</f>
        <v>53.491925607639516</v>
      </c>
      <c r="S644" s="10" cm="1">
        <f t="array" aca="1" ref="S644" ca="1">SUMPRODUCT(J644:O644,TRANSPOSE(AR$28:AR$33))+$AD$20-$AC$26</f>
        <v>89.271375390976232</v>
      </c>
      <c r="T644" s="10">
        <f ca="1">SUMPRODUCT(J644:O644,Results!K$9:P$9)</f>
        <v>53.344676544260039</v>
      </c>
      <c r="U644" s="10">
        <f ca="1">SUMPRODUCT(J644:O644,Results!K$9:P$9)+$AD$20-$AC$31</f>
        <v>53.329800985748903</v>
      </c>
      <c r="V644" s="10">
        <f t="shared" ca="1" si="151"/>
        <v>0.70409968493991926</v>
      </c>
      <c r="W644" s="10">
        <f t="shared" ca="1" si="153"/>
        <v>-1.4454844944817538</v>
      </c>
      <c r="X644" s="10">
        <f t="shared" ca="1" si="154"/>
        <v>-2.9834431318469612</v>
      </c>
      <c r="Y644" s="10">
        <f t="shared" ca="1" si="155"/>
        <v>-38.762892915183677</v>
      </c>
      <c r="Z644" s="10">
        <f t="shared" ca="1" si="156"/>
        <v>50.785153237496246</v>
      </c>
      <c r="AA644" s="10">
        <f t="shared" ca="1" si="157"/>
        <v>-2.8213185099563489</v>
      </c>
    </row>
    <row r="645" spans="1:27">
      <c r="A645" s="6">
        <f ca="1">LN((RAND()^(-Results!$E$4))-1)</f>
        <v>-3.1909364501358755</v>
      </c>
      <c r="B645" s="6">
        <f ca="1">LN((RAND()^(-Results!$E$4))-1)</f>
        <v>3.6357565518086945</v>
      </c>
      <c r="C645" s="6">
        <f ca="1">LN((RAND()^(-Results!$E$4))-1)</f>
        <v>0.58546908623639748</v>
      </c>
      <c r="D645" s="6">
        <f ca="1">LN((RAND()^(-Results!$E$4))-1)</f>
        <v>-1.380207820304975</v>
      </c>
      <c r="E645" s="6">
        <f ca="1">LN((RAND()^(-Results!$E$4))-1)</f>
        <v>0.88705852121760675</v>
      </c>
      <c r="F645" s="6">
        <f ca="1">LN((RAND()^(-Results!$E$4))-1)</f>
        <v>-3.4824203625885217</v>
      </c>
      <c r="G645" s="6">
        <f ca="1">LN((RAND()^(-Results!$E$4))-1)</f>
        <v>-1.9073411413859789</v>
      </c>
      <c r="H645" s="6">
        <f t="shared" ca="1" si="152"/>
        <v>-2.0443095090557701</v>
      </c>
      <c r="I645" s="10">
        <f ca="1">SUMPRODUCT(J645:O645,Results!B$12:G$12)+Results!$E$5*H645</f>
        <v>34.123166185791185</v>
      </c>
      <c r="J645" s="10">
        <f ca="1">SUMPRODUCT($A645:$F645,Results!$B$15:$G$15)</f>
        <v>-8.7022345907722958</v>
      </c>
      <c r="K645" s="10">
        <f ca="1">SUMPRODUCT($A645:$F645,Results!$B$16:$G$16)</f>
        <v>-1.7410317438257179</v>
      </c>
      <c r="L645" s="10">
        <f ca="1">SUMPRODUCT($A645:$F645,Results!$B$17:$G$17)</f>
        <v>12.134931175516813</v>
      </c>
      <c r="M645" s="10">
        <f ca="1">SUMPRODUCT($A645:$F645,Results!$B$18:$G$18)</f>
        <v>7.5610479247228559</v>
      </c>
      <c r="N645" s="10">
        <f ca="1">SUMPRODUCT($A645:$F645,Results!$B$19:$G$19)</f>
        <v>-2.8493929370259909</v>
      </c>
      <c r="O645" s="10">
        <f ca="1">SUMPRODUCT($A645:$F645,Results!$B$20:$G$20)</f>
        <v>-1.1418589081568771</v>
      </c>
      <c r="P645" s="10" cm="1">
        <f t="array" aca="1" ref="P645" ca="1">SUMPRODUCT(J645:O645,TRANSPOSE(BL$20:BL$25))+$AD$20-$BL$27</f>
        <v>46.36180395918106</v>
      </c>
      <c r="Q645" s="10" cm="1">
        <f t="array" aca="1" ref="Q645" ca="1">SUMPRODUCT(J645:O645,TRANSPOSE(ES$20:ES$25))+$AD$20-$ES$27</f>
        <v>43.464492152708807</v>
      </c>
      <c r="R645" s="10">
        <f ca="1">I645-Results!$E$5*H645</f>
        <v>42.300404222014265</v>
      </c>
      <c r="S645" s="10" cm="1">
        <f t="array" aca="1" ref="S645" ca="1">SUMPRODUCT(J645:O645,TRANSPOSE(AR$28:AR$33))+$AD$20-$AC$26</f>
        <v>41.074320171258698</v>
      </c>
      <c r="T645" s="10">
        <f ca="1">SUMPRODUCT(J645:O645,Results!K$9:P$9)</f>
        <v>41.654985597113665</v>
      </c>
      <c r="U645" s="10">
        <f ca="1">SUMPRODUCT(J645:O645,Results!K$9:P$9)+$AD$20-$AC$31</f>
        <v>41.640110038602529</v>
      </c>
      <c r="V645" s="10">
        <f t="shared" ca="1" si="151"/>
        <v>-12.238637773389875</v>
      </c>
      <c r="W645" s="10">
        <f t="shared" ca="1" si="153"/>
        <v>-9.3413259669176227</v>
      </c>
      <c r="X645" s="10">
        <f t="shared" ca="1" si="154"/>
        <v>-8.1772380362230805</v>
      </c>
      <c r="Y645" s="10">
        <f t="shared" ca="1" si="155"/>
        <v>-6.9511539854675135</v>
      </c>
      <c r="Z645" s="10">
        <f t="shared" ca="1" si="156"/>
        <v>34.399836947494876</v>
      </c>
      <c r="AA645" s="10">
        <f t="shared" ca="1" si="157"/>
        <v>-7.5169438528113446</v>
      </c>
    </row>
    <row r="646" spans="1:27">
      <c r="A646" s="6">
        <f ca="1">LN((RAND()^(-Results!$E$4))-1)</f>
        <v>1.6732941400168921</v>
      </c>
      <c r="B646" s="6">
        <f ca="1">LN((RAND()^(-Results!$E$4))-1)</f>
        <v>-1.0040943639277555</v>
      </c>
      <c r="C646" s="6">
        <f ca="1">LN((RAND()^(-Results!$E$4))-1)</f>
        <v>-0.31348152636623899</v>
      </c>
      <c r="D646" s="6">
        <f ca="1">LN((RAND()^(-Results!$E$4))-1)</f>
        <v>-2.3086226214095018</v>
      </c>
      <c r="E646" s="6">
        <f ca="1">LN((RAND()^(-Results!$E$4))-1)</f>
        <v>-5.8294465860414507E-2</v>
      </c>
      <c r="F646" s="6">
        <f ca="1">LN((RAND()^(-Results!$E$4))-1)</f>
        <v>-1.2299550555725054</v>
      </c>
      <c r="G646" s="6">
        <f ca="1">LN((RAND()^(-Results!$E$4))-1)</f>
        <v>-3.5655032849996706</v>
      </c>
      <c r="H646" s="6">
        <f t="shared" ca="1" si="152"/>
        <v>-3.7024716526694621</v>
      </c>
      <c r="I646" s="10">
        <f ca="1">SUMPRODUCT(J646:O646,Results!B$12:G$12)+Results!$E$5*H646</f>
        <v>1.6230948552646058</v>
      </c>
      <c r="J646" s="10">
        <f ca="1">SUMPRODUCT($A646:$F646,Results!$B$15:$G$15)</f>
        <v>0.22597468430566031</v>
      </c>
      <c r="K646" s="10">
        <f ca="1">SUMPRODUCT($A646:$F646,Results!$B$16:$G$16)</f>
        <v>-5.5738523194518983</v>
      </c>
      <c r="L646" s="10">
        <f ca="1">SUMPRODUCT($A646:$F646,Results!$B$17:$G$17)</f>
        <v>2.2968228114704332</v>
      </c>
      <c r="M646" s="10">
        <f ca="1">SUMPRODUCT($A646:$F646,Results!$B$18:$G$18)</f>
        <v>2.2988292867568276</v>
      </c>
      <c r="N646" s="10">
        <f ca="1">SUMPRODUCT($A646:$F646,Results!$B$19:$G$19)</f>
        <v>2.7665438489174301</v>
      </c>
      <c r="O646" s="10">
        <f ca="1">SUMPRODUCT($A646:$F646,Results!$B$20:$G$20)</f>
        <v>-4.1458346183339501</v>
      </c>
      <c r="P646" s="10" cm="1">
        <f t="array" aca="1" ref="P646" ca="1">SUMPRODUCT(J646:O646,TRANSPOSE(BL$20:BL$25))+$AD$20-$BL$27</f>
        <v>14.907298052367498</v>
      </c>
      <c r="Q646" s="10" cm="1">
        <f t="array" aca="1" ref="Q646" ca="1">SUMPRODUCT(J646:O646,TRANSPOSE(ES$20:ES$25))+$AD$20-$ES$27</f>
        <v>15.064855639257926</v>
      </c>
      <c r="R646" s="10">
        <f ca="1">I646-Results!$E$5*H646</f>
        <v>16.432981465942454</v>
      </c>
      <c r="S646" s="10" cm="1">
        <f t="array" aca="1" ref="S646" ca="1">SUMPRODUCT(J646:O646,TRANSPOSE(AR$28:AR$33))+$AD$20-$AC$26</f>
        <v>27.086891153860414</v>
      </c>
      <c r="T646" s="10">
        <f ca="1">SUMPRODUCT(J646:O646,Results!K$9:P$9)</f>
        <v>16.075048090956962</v>
      </c>
      <c r="U646" s="10">
        <f ca="1">SUMPRODUCT(J646:O646,Results!K$9:P$9)+$AD$20-$AC$31</f>
        <v>16.060172532445826</v>
      </c>
      <c r="V646" s="10">
        <f t="shared" ca="1" si="151"/>
        <v>-13.284203197102892</v>
      </c>
      <c r="W646" s="10">
        <f t="shared" ca="1" si="153"/>
        <v>-13.44176078399332</v>
      </c>
      <c r="X646" s="10">
        <f t="shared" ca="1" si="154"/>
        <v>-14.809886610677848</v>
      </c>
      <c r="Y646" s="10">
        <f t="shared" ca="1" si="155"/>
        <v>-25.46379629859581</v>
      </c>
      <c r="Z646" s="10">
        <f t="shared" ca="1" si="156"/>
        <v>1.8997656169682973</v>
      </c>
      <c r="AA646" s="10">
        <f t="shared" ca="1" si="157"/>
        <v>-14.43707767718122</v>
      </c>
    </row>
    <row r="647" spans="1:27">
      <c r="A647" s="6">
        <f ca="1">LN((RAND()^(-Results!$E$4))-1)</f>
        <v>1.6831940914899333</v>
      </c>
      <c r="B647" s="6">
        <f ca="1">LN((RAND()^(-Results!$E$4))-1)</f>
        <v>0.49176710050968442</v>
      </c>
      <c r="C647" s="6">
        <f ca="1">LN((RAND()^(-Results!$E$4))-1)</f>
        <v>2.4873695032503034</v>
      </c>
      <c r="D647" s="6">
        <f ca="1">LN((RAND()^(-Results!$E$4))-1)</f>
        <v>-0.1558527993746717</v>
      </c>
      <c r="E647" s="6">
        <f ca="1">LN((RAND()^(-Results!$E$4))-1)</f>
        <v>-5.0505656138200754</v>
      </c>
      <c r="F647" s="6">
        <f ca="1">LN((RAND()^(-Results!$E$4))-1)</f>
        <v>0.24182857904645896</v>
      </c>
      <c r="G647" s="6">
        <f ca="1">LN((RAND()^(-Results!$E$4))-1)</f>
        <v>0.31870907181304797</v>
      </c>
      <c r="H647" s="6">
        <f t="shared" ca="1" si="152"/>
        <v>0.18174070414325655</v>
      </c>
      <c r="I647" s="10">
        <f ca="1">SUMPRODUCT(J647:O647,Results!B$12:G$12)+Results!$E$5*H647</f>
        <v>58.473543968976031</v>
      </c>
      <c r="J647" s="10">
        <f ca="1">SUMPRODUCT($A647:$F647,Results!$B$15:$G$15)</f>
        <v>14.015266250109647</v>
      </c>
      <c r="K647" s="10">
        <f ca="1">SUMPRODUCT($A647:$F647,Results!$B$16:$G$16)</f>
        <v>-0.77037519073738758</v>
      </c>
      <c r="L647" s="10">
        <f ca="1">SUMPRODUCT($A647:$F647,Results!$B$17:$G$17)</f>
        <v>9.2423069763676455</v>
      </c>
      <c r="M647" s="10">
        <f ca="1">SUMPRODUCT($A647:$F647,Results!$B$18:$G$18)</f>
        <v>-14.199975527542634</v>
      </c>
      <c r="N647" s="10">
        <f ca="1">SUMPRODUCT($A647:$F647,Results!$B$19:$G$19)</f>
        <v>28.569938219682694</v>
      </c>
      <c r="O647" s="10">
        <f ca="1">SUMPRODUCT($A647:$F647,Results!$B$20:$G$20)</f>
        <v>-2.3546920331699215</v>
      </c>
      <c r="P647" s="10" cm="1">
        <f t="array" aca="1" ref="P647" ca="1">SUMPRODUCT(J647:O647,TRANSPOSE(BL$20:BL$25))+$AD$20-$BL$27</f>
        <v>55.850317707576984</v>
      </c>
      <c r="Q647" s="10" cm="1">
        <f t="array" aca="1" ref="Q647" ca="1">SUMPRODUCT(J647:O647,TRANSPOSE(ES$20:ES$25))+$AD$20-$ES$27</f>
        <v>56.410333743767794</v>
      </c>
      <c r="R647" s="10">
        <f ca="1">I647-Results!$E$5*H647</f>
        <v>57.746581152403003</v>
      </c>
      <c r="S647" s="10" cm="1">
        <f t="array" aca="1" ref="S647" ca="1">SUMPRODUCT(J647:O647,TRANSPOSE(AR$28:AR$33))+$AD$20-$AC$26</f>
        <v>28.950319202947188</v>
      </c>
      <c r="T647" s="10">
        <f ca="1">SUMPRODUCT(J647:O647,Results!K$9:P$9)</f>
        <v>56.656719422135232</v>
      </c>
      <c r="U647" s="10">
        <f ca="1">SUMPRODUCT(J647:O647,Results!K$9:P$9)+$AD$20-$AC$31</f>
        <v>56.641843863624096</v>
      </c>
      <c r="V647" s="10">
        <f t="shared" ca="1" si="151"/>
        <v>2.6232262613990471</v>
      </c>
      <c r="W647" s="10">
        <f t="shared" ca="1" si="153"/>
        <v>2.0632102252082376</v>
      </c>
      <c r="X647" s="10">
        <f t="shared" ca="1" si="154"/>
        <v>0.72696281657302819</v>
      </c>
      <c r="Y647" s="10">
        <f t="shared" ca="1" si="155"/>
        <v>29.523224766028843</v>
      </c>
      <c r="Z647" s="10">
        <f t="shared" ca="1" si="156"/>
        <v>58.750214730679723</v>
      </c>
      <c r="AA647" s="10">
        <f t="shared" ca="1" si="157"/>
        <v>1.8317001053519348</v>
      </c>
    </row>
    <row r="648" spans="1:27">
      <c r="A648" s="6">
        <f ca="1">LN((RAND()^(-Results!$E$4))-1)</f>
        <v>0.11710000721150095</v>
      </c>
      <c r="B648" s="6">
        <f ca="1">LN((RAND()^(-Results!$E$4))-1)</f>
        <v>-1.1028835168332283</v>
      </c>
      <c r="C648" s="6">
        <f ca="1">LN((RAND()^(-Results!$E$4))-1)</f>
        <v>-1.0946728585416894</v>
      </c>
      <c r="D648" s="6">
        <f ca="1">LN((RAND()^(-Results!$E$4))-1)</f>
        <v>-1.9855494359230996</v>
      </c>
      <c r="E648" s="6">
        <f ca="1">LN((RAND()^(-Results!$E$4))-1)</f>
        <v>0.44037605113200073</v>
      </c>
      <c r="F648" s="6">
        <f ca="1">LN((RAND()^(-Results!$E$4))-1)</f>
        <v>-0.45615490242430129</v>
      </c>
      <c r="G648" s="6">
        <f ca="1">LN((RAND()^(-Results!$E$4))-1)</f>
        <v>2.0268746030365894</v>
      </c>
      <c r="H648" s="6">
        <f t="shared" ca="1" si="152"/>
        <v>1.8899062353667979</v>
      </c>
      <c r="I648" s="10">
        <f ca="1">SUMPRODUCT(J648:O648,Results!B$12:G$12)+Results!$E$5*H648</f>
        <v>29.106368379890597</v>
      </c>
      <c r="J648" s="10">
        <f ca="1">SUMPRODUCT($A648:$F648,Results!$B$15:$G$15)</f>
        <v>-6.9555409505569541</v>
      </c>
      <c r="K648" s="10">
        <f ca="1">SUMPRODUCT($A648:$F648,Results!$B$16:$G$16)</f>
        <v>-4.3278108636337498</v>
      </c>
      <c r="L648" s="10">
        <f ca="1">SUMPRODUCT($A648:$F648,Results!$B$17:$G$17)</f>
        <v>2.7512991490002525</v>
      </c>
      <c r="M648" s="10">
        <f ca="1">SUMPRODUCT($A648:$F648,Results!$B$18:$G$18)</f>
        <v>5.1322923577472555</v>
      </c>
      <c r="N648" s="10">
        <f ca="1">SUMPRODUCT($A648:$F648,Results!$B$19:$G$19)</f>
        <v>-1.3410615685954279</v>
      </c>
      <c r="O648" s="10">
        <f ca="1">SUMPRODUCT($A648:$F648,Results!$B$20:$G$20)</f>
        <v>-3.8948486611163529</v>
      </c>
      <c r="P648" s="10" cm="1">
        <f t="array" aca="1" ref="P648" ca="1">SUMPRODUCT(J648:O648,TRANSPOSE(BL$20:BL$25))+$AD$20-$BL$27</f>
        <v>20.636645610693193</v>
      </c>
      <c r="Q648" s="10" cm="1">
        <f t="array" aca="1" ref="Q648" ca="1">SUMPRODUCT(J648:O648,TRANSPOSE(ES$20:ES$25))+$AD$20-$ES$27</f>
        <v>20.856003784168237</v>
      </c>
      <c r="R648" s="10">
        <f ca="1">I648-Results!$E$5*H648</f>
        <v>21.546743438423405</v>
      </c>
      <c r="S648" s="10" cm="1">
        <f t="array" aca="1" ref="S648" ca="1">SUMPRODUCT(J648:O648,TRANSPOSE(AR$28:AR$33))+$AD$20-$AC$26</f>
        <v>31.729266667129323</v>
      </c>
      <c r="T648" s="10">
        <f ca="1">SUMPRODUCT(J648:O648,Results!K$9:P$9)</f>
        <v>21.604528754172222</v>
      </c>
      <c r="U648" s="10">
        <f ca="1">SUMPRODUCT(J648:O648,Results!K$9:P$9)+$AD$20-$AC$31</f>
        <v>21.589653195661086</v>
      </c>
      <c r="V648" s="10">
        <f t="shared" ca="1" si="151"/>
        <v>8.4697227691974035</v>
      </c>
      <c r="W648" s="10">
        <f t="shared" ca="1" si="153"/>
        <v>8.2503645957223597</v>
      </c>
      <c r="X648" s="10">
        <f t="shared" ca="1" si="154"/>
        <v>7.5596249414671917</v>
      </c>
      <c r="Y648" s="10">
        <f t="shared" ca="1" si="155"/>
        <v>-2.6228982872387263</v>
      </c>
      <c r="Z648" s="10">
        <f t="shared" ca="1" si="156"/>
        <v>29.383039141594288</v>
      </c>
      <c r="AA648" s="10">
        <f t="shared" ca="1" si="157"/>
        <v>7.5167151842295112</v>
      </c>
    </row>
    <row r="649" spans="1:27">
      <c r="A649" s="6">
        <f ca="1">LN((RAND()^(-Results!$E$4))-1)</f>
        <v>-0.17983532124519552</v>
      </c>
      <c r="B649" s="6">
        <f ca="1">LN((RAND()^(-Results!$E$4))-1)</f>
        <v>-0.38970026510523686</v>
      </c>
      <c r="C649" s="6">
        <f ca="1">LN((RAND()^(-Results!$E$4))-1)</f>
        <v>0.88792533744792279</v>
      </c>
      <c r="D649" s="6">
        <f ca="1">LN((RAND()^(-Results!$E$4))-1)</f>
        <v>-6.2615301865113146E-2</v>
      </c>
      <c r="E649" s="6">
        <f ca="1">LN((RAND()^(-Results!$E$4))-1)</f>
        <v>1.843964071749477</v>
      </c>
      <c r="F649" s="6">
        <f ca="1">LN((RAND()^(-Results!$E$4))-1)</f>
        <v>0.5028963049986358</v>
      </c>
      <c r="G649" s="6">
        <f ca="1">LN((RAND()^(-Results!$E$4))-1)</f>
        <v>1.9347850989816153</v>
      </c>
      <c r="H649" s="6">
        <f t="shared" ca="1" si="152"/>
        <v>1.7978167313118238</v>
      </c>
      <c r="I649" s="10">
        <f ca="1">SUMPRODUCT(J649:O649,Results!B$12:G$12)+Results!$E$5*H649</f>
        <v>-10.594661313239325</v>
      </c>
      <c r="J649" s="10">
        <f ca="1">SUMPRODUCT($A649:$F649,Results!$B$15:$G$15)</f>
        <v>-0.22969156695060039</v>
      </c>
      <c r="K649" s="10">
        <f ca="1">SUMPRODUCT($A649:$F649,Results!$B$16:$G$16)</f>
        <v>0.56610086916606428</v>
      </c>
      <c r="L649" s="10">
        <f ca="1">SUMPRODUCT($A649:$F649,Results!$B$17:$G$17)</f>
        <v>-0.72032804271881479</v>
      </c>
      <c r="M649" s="10">
        <f ca="1">SUMPRODUCT($A649:$F649,Results!$B$18:$G$18)</f>
        <v>4.7842110478236544</v>
      </c>
      <c r="N649" s="10">
        <f ca="1">SUMPRODUCT($A649:$F649,Results!$B$19:$G$19)</f>
        <v>-10.494153090780566</v>
      </c>
      <c r="O649" s="10">
        <f ca="1">SUMPRODUCT($A649:$F649,Results!$B$20:$G$20)</f>
        <v>-0.84228369519744317</v>
      </c>
      <c r="P649" s="10" cm="1">
        <f t="array" aca="1" ref="P649" ca="1">SUMPRODUCT(J649:O649,TRANSPOSE(BL$20:BL$25))+$AD$20-$BL$27</f>
        <v>-18.072026119662585</v>
      </c>
      <c r="Q649" s="10" cm="1">
        <f t="array" aca="1" ref="Q649" ca="1">SUMPRODUCT(J649:O649,TRANSPOSE(ES$20:ES$25))+$AD$20-$ES$27</f>
        <v>-17.797425322227259</v>
      </c>
      <c r="R649" s="10">
        <f ca="1">I649-Results!$E$5*H649</f>
        <v>-17.785928238486619</v>
      </c>
      <c r="S649" s="10" cm="1">
        <f t="array" aca="1" ref="S649" ca="1">SUMPRODUCT(J649:O649,TRANSPOSE(AR$28:AR$33))+$AD$20-$AC$26</f>
        <v>-7.387824473095371</v>
      </c>
      <c r="T649" s="10">
        <f ca="1">SUMPRODUCT(J649:O649,Results!K$9:P$9)</f>
        <v>-17.750859969034252</v>
      </c>
      <c r="U649" s="10">
        <f ca="1">SUMPRODUCT(J649:O649,Results!K$9:P$9)+$AD$20-$AC$31</f>
        <v>-17.765735527545388</v>
      </c>
      <c r="V649" s="10">
        <f t="shared" ca="1" si="151"/>
        <v>7.4773648064232603</v>
      </c>
      <c r="W649" s="10">
        <f t="shared" ca="1" si="153"/>
        <v>7.2027640089879341</v>
      </c>
      <c r="X649" s="10">
        <f t="shared" ca="1" si="154"/>
        <v>7.1912669252472945</v>
      </c>
      <c r="Y649" s="10">
        <f t="shared" ca="1" si="155"/>
        <v>-3.2068368401439535</v>
      </c>
      <c r="Z649" s="10">
        <f t="shared" ca="1" si="156"/>
        <v>-10.317990551535633</v>
      </c>
      <c r="AA649" s="10">
        <f t="shared" ca="1" si="157"/>
        <v>7.1710742143060635</v>
      </c>
    </row>
    <row r="650" spans="1:27">
      <c r="A650" s="6">
        <f ca="1">LN((RAND()^(-Results!$E$4))-1)</f>
        <v>-1.1053518675812244</v>
      </c>
      <c r="B650" s="6">
        <f ca="1">LN((RAND()^(-Results!$E$4))-1)</f>
        <v>0.28942312276573295</v>
      </c>
      <c r="C650" s="6">
        <f ca="1">LN((RAND()^(-Results!$E$4))-1)</f>
        <v>-4.0703510521330308</v>
      </c>
      <c r="D650" s="6">
        <f ca="1">LN((RAND()^(-Results!$E$4))-1)</f>
        <v>-1.6969218060196893</v>
      </c>
      <c r="E650" s="6">
        <f ca="1">LN((RAND()^(-Results!$E$4))-1)</f>
        <v>4.482210955580527</v>
      </c>
      <c r="F650" s="6">
        <f ca="1">LN((RAND()^(-Results!$E$4))-1)</f>
        <v>2.6199710730041512</v>
      </c>
      <c r="G650" s="6">
        <f ca="1">LN((RAND()^(-Results!$E$4))-1)</f>
        <v>-1.1411468393740332</v>
      </c>
      <c r="H650" s="6">
        <f t="shared" ca="1" si="152"/>
        <v>-1.2781152070438246</v>
      </c>
      <c r="I650" s="10">
        <f ca="1">SUMPRODUCT(J650:O650,Results!B$12:G$12)+Results!$E$5*H650</f>
        <v>-34.136265641579079</v>
      </c>
      <c r="J650" s="10">
        <f ca="1">SUMPRODUCT($A650:$F650,Results!$B$15:$G$15)</f>
        <v>-19.571838264911037</v>
      </c>
      <c r="K650" s="10">
        <f ca="1">SUMPRODUCT($A650:$F650,Results!$B$16:$G$16)</f>
        <v>5.3083882150352979</v>
      </c>
      <c r="L650" s="10">
        <f ca="1">SUMPRODUCT($A650:$F650,Results!$B$17:$G$17)</f>
        <v>-5.7606091394064283</v>
      </c>
      <c r="M650" s="10">
        <f ca="1">SUMPRODUCT($A650:$F650,Results!$B$18:$G$18)</f>
        <v>14.003882387861907</v>
      </c>
      <c r="N650" s="10">
        <f ca="1">SUMPRODUCT($A650:$F650,Results!$B$19:$G$19)</f>
        <v>-24.991764597677513</v>
      </c>
      <c r="O650" s="10">
        <f ca="1">SUMPRODUCT($A650:$F650,Results!$B$20:$G$20)</f>
        <v>2.8149888598205743</v>
      </c>
      <c r="P650" s="10" cm="1">
        <f t="array" aca="1" ref="P650" ca="1">SUMPRODUCT(J650:O650,TRANSPOSE(BL$20:BL$25))+$AD$20-$BL$27</f>
        <v>-29.82808007428865</v>
      </c>
      <c r="Q650" s="10" cm="1">
        <f t="array" aca="1" ref="Q650" ca="1">SUMPRODUCT(J650:O650,TRANSPOSE(ES$20:ES$25))+$AD$20-$ES$27</f>
        <v>-29.170929617228371</v>
      </c>
      <c r="R650" s="10">
        <f ca="1">I650-Results!$E$5*H650</f>
        <v>-29.023804813403782</v>
      </c>
      <c r="S650" s="10" cm="1">
        <f t="array" aca="1" ref="S650" ca="1">SUMPRODUCT(J650:O650,TRANSPOSE(AR$28:AR$33))+$AD$20-$AC$26</f>
        <v>-19.089922770479898</v>
      </c>
      <c r="T650" s="10">
        <f ca="1">SUMPRODUCT(J650:O650,Results!K$9:P$9)</f>
        <v>-27.820551019320607</v>
      </c>
      <c r="U650" s="10">
        <f ca="1">SUMPRODUCT(J650:O650,Results!K$9:P$9)+$AD$20-$AC$31</f>
        <v>-27.835426577831743</v>
      </c>
      <c r="V650" s="10">
        <f t="shared" ca="1" si="151"/>
        <v>-4.3081855672904297</v>
      </c>
      <c r="W650" s="10">
        <f t="shared" ca="1" si="153"/>
        <v>-4.9653360243507088</v>
      </c>
      <c r="X650" s="10">
        <f t="shared" ca="1" si="154"/>
        <v>-5.1124608281752977</v>
      </c>
      <c r="Y650" s="10">
        <f t="shared" ca="1" si="155"/>
        <v>-15.046342871099181</v>
      </c>
      <c r="Z650" s="10">
        <f t="shared" ca="1" si="156"/>
        <v>-33.859594879875388</v>
      </c>
      <c r="AA650" s="10">
        <f t="shared" ca="1" si="157"/>
        <v>-6.3008390637473362</v>
      </c>
    </row>
    <row r="651" spans="1:27">
      <c r="A651" s="6">
        <f ca="1">LN((RAND()^(-Results!$E$4))-1)</f>
        <v>-0.97697684839682253</v>
      </c>
      <c r="B651" s="6">
        <f ca="1">LN((RAND()^(-Results!$E$4))-1)</f>
        <v>-2.9224428572566539</v>
      </c>
      <c r="C651" s="6">
        <f ca="1">LN((RAND()^(-Results!$E$4))-1)</f>
        <v>-1.8625467448457862</v>
      </c>
      <c r="D651" s="6">
        <f ca="1">LN((RAND()^(-Results!$E$4))-1)</f>
        <v>-0.56010652892531521</v>
      </c>
      <c r="E651" s="6">
        <f ca="1">LN((RAND()^(-Results!$E$4))-1)</f>
        <v>0.49649096813301163</v>
      </c>
      <c r="F651" s="6">
        <f ca="1">LN((RAND()^(-Results!$E$4))-1)</f>
        <v>-0.89637727022828673</v>
      </c>
      <c r="G651" s="6">
        <f ca="1">LN((RAND()^(-Results!$E$4))-1)</f>
        <v>0.15679451994803831</v>
      </c>
      <c r="H651" s="6">
        <f t="shared" ca="1" si="152"/>
        <v>1.9826152278246884E-2</v>
      </c>
      <c r="I651" s="10">
        <f ca="1">SUMPRODUCT(J651:O651,Results!B$12:G$12)+Results!$E$5*H651</f>
        <v>9.3464263226820847</v>
      </c>
      <c r="J651" s="10">
        <f ca="1">SUMPRODUCT($A651:$F651,Results!$B$15:$G$15)</f>
        <v>-10.903202674967087</v>
      </c>
      <c r="K651" s="10">
        <f ca="1">SUMPRODUCT($A651:$F651,Results!$B$16:$G$16)</f>
        <v>-7.011807110954142</v>
      </c>
      <c r="L651" s="10">
        <f ca="1">SUMPRODUCT($A651:$F651,Results!$B$17:$G$17)</f>
        <v>-1.6051095161708049</v>
      </c>
      <c r="M651" s="10">
        <f ca="1">SUMPRODUCT($A651:$F651,Results!$B$18:$G$18)</f>
        <v>5.8117582313254141</v>
      </c>
      <c r="N651" s="10">
        <f ca="1">SUMPRODUCT($A651:$F651,Results!$B$19:$G$19)</f>
        <v>-3.554448204926123</v>
      </c>
      <c r="O651" s="10">
        <f ca="1">SUMPRODUCT($A651:$F651,Results!$B$20:$G$20)</f>
        <v>-4.2980912330183587</v>
      </c>
      <c r="P651" s="10" cm="1">
        <f t="array" aca="1" ref="P651" ca="1">SUMPRODUCT(J651:O651,TRANSPOSE(BL$20:BL$25))+$AD$20-$BL$27</f>
        <v>9.4602293969438911</v>
      </c>
      <c r="Q651" s="10" cm="1">
        <f t="array" aca="1" ref="Q651" ca="1">SUMPRODUCT(J651:O651,TRANSPOSE(ES$20:ES$25))+$AD$20-$ES$27</f>
        <v>9.7050273219058614</v>
      </c>
      <c r="R651" s="10">
        <f ca="1">I651-Results!$E$5*H651</f>
        <v>9.2671217135690966</v>
      </c>
      <c r="S651" s="10" cm="1">
        <f t="array" aca="1" ref="S651" ca="1">SUMPRODUCT(J651:O651,TRANSPOSE(AR$28:AR$33))+$AD$20-$AC$26</f>
        <v>30.953803337027956</v>
      </c>
      <c r="T651" s="10">
        <f ca="1">SUMPRODUCT(J651:O651,Results!K$9:P$9)</f>
        <v>9.9146513344850913</v>
      </c>
      <c r="U651" s="10">
        <f ca="1">SUMPRODUCT(J651:O651,Results!K$9:P$9)+$AD$20-$AC$31</f>
        <v>9.8997757759739553</v>
      </c>
      <c r="V651" s="10">
        <f t="shared" ca="1" si="151"/>
        <v>-0.11380307426180636</v>
      </c>
      <c r="W651" s="10">
        <f t="shared" ca="1" si="153"/>
        <v>-0.35860099922377664</v>
      </c>
      <c r="X651" s="10">
        <f t="shared" ca="1" si="154"/>
        <v>7.9304609112988089E-2</v>
      </c>
      <c r="Y651" s="10">
        <f t="shared" ca="1" si="155"/>
        <v>-21.607377014345872</v>
      </c>
      <c r="Z651" s="10">
        <f t="shared" ca="1" si="156"/>
        <v>9.6230970843857762</v>
      </c>
      <c r="AA651" s="10">
        <f t="shared" ca="1" si="157"/>
        <v>-0.55334945329187057</v>
      </c>
    </row>
    <row r="652" spans="1:27">
      <c r="A652" s="6">
        <f ca="1">LN((RAND()^(-Results!$E$4))-1)</f>
        <v>-0.49009734775077191</v>
      </c>
      <c r="B652" s="6">
        <f ca="1">LN((RAND()^(-Results!$E$4))-1)</f>
        <v>-2.6093542461448287</v>
      </c>
      <c r="C652" s="6">
        <f ca="1">LN((RAND()^(-Results!$E$4))-1)</f>
        <v>-3.6476943103976489</v>
      </c>
      <c r="D652" s="6">
        <f ca="1">LN((RAND()^(-Results!$E$4))-1)</f>
        <v>1.0642532166963175</v>
      </c>
      <c r="E652" s="6">
        <f ca="1">LN((RAND()^(-Results!$E$4))-1)</f>
        <v>-4.0669080452745723</v>
      </c>
      <c r="F652" s="6">
        <f ca="1">LN((RAND()^(-Results!$E$4))-1)</f>
        <v>-1.9137226539582961</v>
      </c>
      <c r="G652" s="6">
        <f ca="1">LN((RAND()^(-Results!$E$4))-1)</f>
        <v>0.70234071897797223</v>
      </c>
      <c r="H652" s="6">
        <f t="shared" ca="1" si="152"/>
        <v>0.56537235130818075</v>
      </c>
      <c r="I652" s="10">
        <f ca="1">SUMPRODUCT(J652:O652,Results!B$12:G$12)+Results!$E$5*H652</f>
        <v>33.53139028227686</v>
      </c>
      <c r="J652" s="10">
        <f ca="1">SUMPRODUCT($A652:$F652,Results!$B$15:$G$15)</f>
        <v>-6.9156114506025164</v>
      </c>
      <c r="K652" s="10">
        <f ca="1">SUMPRODUCT($A652:$F652,Results!$B$16:$G$16)</f>
        <v>-7.7290274952147149</v>
      </c>
      <c r="L652" s="10">
        <f ca="1">SUMPRODUCT($A652:$F652,Results!$B$17:$G$17)</f>
        <v>-4.0358654022872846</v>
      </c>
      <c r="M652" s="10">
        <f ca="1">SUMPRODUCT($A652:$F652,Results!$B$18:$G$18)</f>
        <v>-8.232144129637069</v>
      </c>
      <c r="N652" s="10">
        <f ca="1">SUMPRODUCT($A652:$F652,Results!$B$19:$G$19)</f>
        <v>21.210665211696519</v>
      </c>
      <c r="O652" s="10">
        <f ca="1">SUMPRODUCT($A652:$F652,Results!$B$20:$G$20)</f>
        <v>-0.8564435692387502</v>
      </c>
      <c r="P652" s="10" cm="1">
        <f t="array" aca="1" ref="P652" ca="1">SUMPRODUCT(J652:O652,TRANSPOSE(BL$20:BL$25))+$AD$20-$BL$27</f>
        <v>32.323398480520716</v>
      </c>
      <c r="Q652" s="10" cm="1">
        <f t="array" aca="1" ref="Q652" ca="1">SUMPRODUCT(J652:O652,TRANSPOSE(ES$20:ES$25))+$AD$20-$ES$27</f>
        <v>32.111154102148951</v>
      </c>
      <c r="R652" s="10">
        <f ca="1">I652-Results!$E$5*H652</f>
        <v>31.269900877044137</v>
      </c>
      <c r="S652" s="10" cm="1">
        <f t="array" aca="1" ref="S652" ca="1">SUMPRODUCT(J652:O652,TRANSPOSE(AR$28:AR$33))+$AD$20-$AC$26</f>
        <v>30.343612701792345</v>
      </c>
      <c r="T652" s="10">
        <f ca="1">SUMPRODUCT(J652:O652,Results!K$9:P$9)</f>
        <v>32.028242670871336</v>
      </c>
      <c r="U652" s="10">
        <f ca="1">SUMPRODUCT(J652:O652,Results!K$9:P$9)+$AD$20-$AC$31</f>
        <v>32.0133671123602</v>
      </c>
      <c r="V652" s="10">
        <f t="shared" ca="1" si="151"/>
        <v>1.207991801756144</v>
      </c>
      <c r="W652" s="10">
        <f t="shared" ca="1" si="153"/>
        <v>1.4202361801279082</v>
      </c>
      <c r="X652" s="10">
        <f t="shared" ca="1" si="154"/>
        <v>2.261489405232723</v>
      </c>
      <c r="Y652" s="10">
        <f t="shared" ca="1" si="155"/>
        <v>3.1877775804845143</v>
      </c>
      <c r="Z652" s="10">
        <f t="shared" ca="1" si="156"/>
        <v>33.808061043980551</v>
      </c>
      <c r="AA652" s="10">
        <f t="shared" ca="1" si="157"/>
        <v>1.5180231699166598</v>
      </c>
    </row>
    <row r="653" spans="1:27">
      <c r="A653" s="6">
        <f ca="1">LN((RAND()^(-Results!$E$4))-1)</f>
        <v>-0.11234936123547738</v>
      </c>
      <c r="B653" s="6">
        <f ca="1">LN((RAND()^(-Results!$E$4))-1)</f>
        <v>-0.49821914262382438</v>
      </c>
      <c r="C653" s="6">
        <f ca="1">LN((RAND()^(-Results!$E$4))-1)</f>
        <v>1.0927066369307519</v>
      </c>
      <c r="D653" s="6">
        <f ca="1">LN((RAND()^(-Results!$E$4))-1)</f>
        <v>-0.39530407285076868</v>
      </c>
      <c r="E653" s="6">
        <f ca="1">LN((RAND()^(-Results!$E$4))-1)</f>
        <v>6.4459118061797726E-3</v>
      </c>
      <c r="F653" s="6">
        <f ca="1">LN((RAND()^(-Results!$E$4))-1)</f>
        <v>0.12753106861956279</v>
      </c>
      <c r="G653" s="6">
        <f ca="1">LN((RAND()^(-Results!$E$4))-1)</f>
        <v>1.3468522000062013</v>
      </c>
      <c r="H653" s="6">
        <f t="shared" ca="1" si="152"/>
        <v>1.2098838323364098</v>
      </c>
      <c r="I653" s="10">
        <f ca="1">SUMPRODUCT(J653:O653,Results!B$12:G$12)+Results!$E$5*H653</f>
        <v>16.370595736360936</v>
      </c>
      <c r="J653" s="10">
        <f ca="1">SUMPRODUCT($A653:$F653,Results!$B$15:$G$15)</f>
        <v>0.811405871437759</v>
      </c>
      <c r="K653" s="10">
        <f ca="1">SUMPRODUCT($A653:$F653,Results!$B$16:$G$16)</f>
        <v>-1.3344754514988657</v>
      </c>
      <c r="L653" s="10">
        <f ca="1">SUMPRODUCT($A653:$F653,Results!$B$17:$G$17)</f>
        <v>3.265565569418456</v>
      </c>
      <c r="M653" s="10">
        <f ca="1">SUMPRODUCT($A653:$F653,Results!$B$18:$G$18)</f>
        <v>1.2206127934650466</v>
      </c>
      <c r="N653" s="10">
        <f ca="1">SUMPRODUCT($A653:$F653,Results!$B$19:$G$19)</f>
        <v>-0.11745491220644122</v>
      </c>
      <c r="O653" s="10">
        <f ca="1">SUMPRODUCT($A653:$F653,Results!$B$20:$G$20)</f>
        <v>-2.5217646877090201</v>
      </c>
      <c r="P653" s="10" cm="1">
        <f t="array" aca="1" ref="P653" ca="1">SUMPRODUCT(J653:O653,TRANSPOSE(BL$20:BL$25))+$AD$20-$BL$27</f>
        <v>11.009667570814059</v>
      </c>
      <c r="Q653" s="10" cm="1">
        <f t="array" aca="1" ref="Q653" ca="1">SUMPRODUCT(J653:O653,TRANSPOSE(ES$20:ES$25))+$AD$20-$ES$27</f>
        <v>11.276386079483489</v>
      </c>
      <c r="R653" s="10">
        <f ca="1">I653-Results!$E$5*H653</f>
        <v>11.531060407015296</v>
      </c>
      <c r="S653" s="10" cm="1">
        <f t="array" aca="1" ref="S653" ca="1">SUMPRODUCT(J653:O653,TRANSPOSE(AR$28:AR$33))+$AD$20-$AC$26</f>
        <v>14.505237002302165</v>
      </c>
      <c r="T653" s="10">
        <f ca="1">SUMPRODUCT(J653:O653,Results!K$9:P$9)</f>
        <v>11.310852979337721</v>
      </c>
      <c r="U653" s="10">
        <f ca="1">SUMPRODUCT(J653:O653,Results!K$9:P$9)+$AD$20-$AC$31</f>
        <v>11.295977420826585</v>
      </c>
      <c r="V653" s="10">
        <f t="shared" ca="1" si="151"/>
        <v>5.360928165546877</v>
      </c>
      <c r="W653" s="10">
        <f t="shared" ca="1" si="153"/>
        <v>5.0942096568774478</v>
      </c>
      <c r="X653" s="10">
        <f t="shared" ca="1" si="154"/>
        <v>4.8395353293456402</v>
      </c>
      <c r="Y653" s="10">
        <f t="shared" ca="1" si="155"/>
        <v>1.8653587340587716</v>
      </c>
      <c r="Z653" s="10">
        <f t="shared" ca="1" si="156"/>
        <v>16.647266498064628</v>
      </c>
      <c r="AA653" s="10">
        <f t="shared" ca="1" si="157"/>
        <v>5.0746183155343516</v>
      </c>
    </row>
    <row r="654" spans="1:27">
      <c r="A654" s="6">
        <f ca="1">LN((RAND()^(-Results!$E$4))-1)</f>
        <v>-0.44046618794954762</v>
      </c>
      <c r="B654" s="6">
        <f ca="1">LN((RAND()^(-Results!$E$4))-1)</f>
        <v>-0.11399538761977032</v>
      </c>
      <c r="C654" s="6">
        <f ca="1">LN((RAND()^(-Results!$E$4))-1)</f>
        <v>2.5660090769002437</v>
      </c>
      <c r="D654" s="6">
        <f ca="1">LN((RAND()^(-Results!$E$4))-1)</f>
        <v>-8.2487480497404966E-2</v>
      </c>
      <c r="E654" s="6">
        <f ca="1">LN((RAND()^(-Results!$E$4))-1)</f>
        <v>-0.1964618767626384</v>
      </c>
      <c r="F654" s="6">
        <f ca="1">LN((RAND()^(-Results!$E$4))-1)</f>
        <v>-2.0043531486376831</v>
      </c>
      <c r="G654" s="6">
        <f ca="1">LN((RAND()^(-Results!$E$4))-1)</f>
        <v>-1.8973705960074208</v>
      </c>
      <c r="H654" s="6">
        <f t="shared" ca="1" si="152"/>
        <v>-2.0343389636772122</v>
      </c>
      <c r="I654" s="10">
        <f ca="1">SUMPRODUCT(J654:O654,Results!B$12:G$12)+Results!$E$5*H654</f>
        <v>6.4450104244312989</v>
      </c>
      <c r="J654" s="10">
        <f ca="1">SUMPRODUCT($A654:$F654,Results!$B$15:$G$15)</f>
        <v>4.9040951763055309</v>
      </c>
      <c r="K654" s="10">
        <f ca="1">SUMPRODUCT($A654:$F654,Results!$B$16:$G$16)</f>
        <v>-4.3845109373104272</v>
      </c>
      <c r="L654" s="10">
        <f ca="1">SUMPRODUCT($A654:$F654,Results!$B$17:$G$17)</f>
        <v>5.7205609853363235</v>
      </c>
      <c r="M654" s="10">
        <f ca="1">SUMPRODUCT($A654:$F654,Results!$B$18:$G$18)</f>
        <v>0.96264955908461869</v>
      </c>
      <c r="N654" s="10">
        <f ca="1">SUMPRODUCT($A654:$F654,Results!$B$19:$G$19)</f>
        <v>1.6797316411590415</v>
      </c>
      <c r="O654" s="10">
        <f ca="1">SUMPRODUCT($A654:$F654,Results!$B$20:$G$20)</f>
        <v>-3.7887299913856909</v>
      </c>
      <c r="P654" s="10" cm="1">
        <f t="array" aca="1" ref="P654" ca="1">SUMPRODUCT(J654:O654,TRANSPOSE(BL$20:BL$25))+$AD$20-$BL$27</f>
        <v>15.576757983820968</v>
      </c>
      <c r="Q654" s="10" cm="1">
        <f t="array" aca="1" ref="Q654" ca="1">SUMPRODUCT(J654:O654,TRANSPOSE(ES$20:ES$25))+$AD$20-$ES$27</f>
        <v>14.812413238307631</v>
      </c>
      <c r="R654" s="10">
        <f ca="1">I654-Results!$E$5*H654</f>
        <v>14.582366279140148</v>
      </c>
      <c r="S654" s="10" cm="1">
        <f t="array" aca="1" ref="S654" ca="1">SUMPRODUCT(J654:O654,TRANSPOSE(AR$28:AR$33))+$AD$20-$AC$26</f>
        <v>23.488268080152238</v>
      </c>
      <c r="T654" s="10">
        <f ca="1">SUMPRODUCT(J654:O654,Results!K$9:P$9)</f>
        <v>13.912673465670782</v>
      </c>
      <c r="U654" s="10">
        <f ca="1">SUMPRODUCT(J654:O654,Results!K$9:P$9)+$AD$20-$AC$31</f>
        <v>13.897797907159646</v>
      </c>
      <c r="V654" s="10">
        <f t="shared" ca="1" si="151"/>
        <v>-9.1317475593896695</v>
      </c>
      <c r="W654" s="10">
        <f t="shared" ca="1" si="153"/>
        <v>-8.3674028138763319</v>
      </c>
      <c r="X654" s="10">
        <f t="shared" ca="1" si="154"/>
        <v>-8.1373558547088489</v>
      </c>
      <c r="Y654" s="10">
        <f t="shared" ca="1" si="155"/>
        <v>-17.043257655720939</v>
      </c>
      <c r="Z654" s="10">
        <f t="shared" ca="1" si="156"/>
        <v>6.7216811861349903</v>
      </c>
      <c r="AA654" s="10">
        <f t="shared" ca="1" si="157"/>
        <v>-7.4527874827283469</v>
      </c>
    </row>
    <row r="655" spans="1:27">
      <c r="A655" s="6">
        <f ca="1">LN((RAND()^(-Results!$E$4))-1)</f>
        <v>-1.1998585138032518</v>
      </c>
      <c r="B655" s="6">
        <f ca="1">LN((RAND()^(-Results!$E$4))-1)</f>
        <v>0.35949895680215038</v>
      </c>
      <c r="C655" s="6">
        <f ca="1">LN((RAND()^(-Results!$E$4))-1)</f>
        <v>-0.59208344326723039</v>
      </c>
      <c r="D655" s="6">
        <f ca="1">LN((RAND()^(-Results!$E$4))-1)</f>
        <v>-1.9919630396096086</v>
      </c>
      <c r="E655" s="6">
        <f ca="1">LN((RAND()^(-Results!$E$4))-1)</f>
        <v>0.16643000167298036</v>
      </c>
      <c r="F655" s="6">
        <f ca="1">LN((RAND()^(-Results!$E$4))-1)</f>
        <v>1.5220308935443894</v>
      </c>
      <c r="G655" s="6">
        <f ca="1">LN((RAND()^(-Results!$E$4))-1)</f>
        <v>-4.6551605060524048</v>
      </c>
      <c r="H655" s="6">
        <f t="shared" ca="1" si="152"/>
        <v>-4.7921288737221959</v>
      </c>
      <c r="I655" s="10">
        <f ca="1">SUMPRODUCT(J655:O655,Results!B$12:G$12)+Results!$E$5*H655</f>
        <v>24.56971943140638</v>
      </c>
      <c r="J655" s="10">
        <f ca="1">SUMPRODUCT($A655:$F655,Results!$B$15:$G$15)</f>
        <v>-9.9588892822129296</v>
      </c>
      <c r="K655" s="10">
        <f ca="1">SUMPRODUCT($A655:$F655,Results!$B$16:$G$16)</f>
        <v>0.86414401671319574</v>
      </c>
      <c r="L655" s="10">
        <f ca="1">SUMPRODUCT($A655:$F655,Results!$B$17:$G$17)</f>
        <v>8.1402330819115321</v>
      </c>
      <c r="M655" s="10">
        <f ca="1">SUMPRODUCT($A655:$F655,Results!$B$18:$G$18)</f>
        <v>5.0679161423083325</v>
      </c>
      <c r="N655" s="10">
        <f ca="1">SUMPRODUCT($A655:$F655,Results!$B$19:$G$19)</f>
        <v>-0.88067782876111278</v>
      </c>
      <c r="O655" s="10">
        <f ca="1">SUMPRODUCT($A655:$F655,Results!$B$20:$G$20)</f>
        <v>-2.9640059359060715</v>
      </c>
      <c r="P655" s="10" cm="1">
        <f t="array" aca="1" ref="P655" ca="1">SUMPRODUCT(J655:O655,TRANSPOSE(BL$20:BL$25))+$AD$20-$BL$27</f>
        <v>42.630920144298926</v>
      </c>
      <c r="Q655" s="10" cm="1">
        <f t="array" aca="1" ref="Q655" ca="1">SUMPRODUCT(J655:O655,TRANSPOSE(ES$20:ES$25))+$AD$20-$ES$27</f>
        <v>43.142900290664173</v>
      </c>
      <c r="R655" s="10">
        <f ca="1">I655-Results!$E$5*H655</f>
        <v>43.738234926295164</v>
      </c>
      <c r="S655" s="10" cm="1">
        <f t="array" aca="1" ref="S655" ca="1">SUMPRODUCT(J655:O655,TRANSPOSE(AR$28:AR$33))+$AD$20-$AC$26</f>
        <v>36.556852818865487</v>
      </c>
      <c r="T655" s="10">
        <f ca="1">SUMPRODUCT(J655:O655,Results!K$9:P$9)</f>
        <v>43.74532378043115</v>
      </c>
      <c r="U655" s="10">
        <f ca="1">SUMPRODUCT(J655:O655,Results!K$9:P$9)+$AD$20-$AC$31</f>
        <v>43.730448221920014</v>
      </c>
      <c r="V655" s="10">
        <f t="shared" ca="1" si="151"/>
        <v>-18.061200712892546</v>
      </c>
      <c r="W655" s="10">
        <f t="shared" ca="1" si="153"/>
        <v>-18.573180859257793</v>
      </c>
      <c r="X655" s="10">
        <f t="shared" ca="1" si="154"/>
        <v>-19.168515494888783</v>
      </c>
      <c r="Y655" s="10">
        <f t="shared" ca="1" si="155"/>
        <v>-11.987133387459107</v>
      </c>
      <c r="Z655" s="10">
        <f t="shared" ca="1" si="156"/>
        <v>24.846390193110071</v>
      </c>
      <c r="AA655" s="10">
        <f t="shared" ca="1" si="157"/>
        <v>-19.160728790513634</v>
      </c>
    </row>
    <row r="656" spans="1:27">
      <c r="A656" s="6">
        <f ca="1">LN((RAND()^(-Results!$E$4))-1)</f>
        <v>1.9823268124944968</v>
      </c>
      <c r="B656" s="6">
        <f ca="1">LN((RAND()^(-Results!$E$4))-1)</f>
        <v>-0.25699447035335082</v>
      </c>
      <c r="C656" s="6">
        <f ca="1">LN((RAND()^(-Results!$E$4))-1)</f>
        <v>-0.24597694112503751</v>
      </c>
      <c r="D656" s="6">
        <f ca="1">LN((RAND()^(-Results!$E$4))-1)</f>
        <v>0.20919284710705691</v>
      </c>
      <c r="E656" s="6">
        <f ca="1">LN((RAND()^(-Results!$E$4))-1)</f>
        <v>2.7077157552079321</v>
      </c>
      <c r="F656" s="6">
        <f ca="1">LN((RAND()^(-Results!$E$4))-1)</f>
        <v>0.32718655738022451</v>
      </c>
      <c r="G656" s="6">
        <f ca="1">LN((RAND()^(-Results!$E$4))-1)</f>
        <v>-0.9277727224013953</v>
      </c>
      <c r="H656" s="6">
        <f t="shared" ca="1" si="152"/>
        <v>-1.0647410900711867</v>
      </c>
      <c r="I656" s="10">
        <f ca="1">SUMPRODUCT(J656:O656,Results!B$12:G$12)+Results!$E$5*H656</f>
        <v>-67.217178933309441</v>
      </c>
      <c r="J656" s="10">
        <f ca="1">SUMPRODUCT($A656:$F656,Results!$B$15:$G$15)</f>
        <v>5.0417632365939085</v>
      </c>
      <c r="K656" s="10">
        <f ca="1">SUMPRODUCT($A656:$F656,Results!$B$16:$G$16)</f>
        <v>2.1333118951875005</v>
      </c>
      <c r="L656" s="10">
        <f ca="1">SUMPRODUCT($A656:$F656,Results!$B$17:$G$17)</f>
        <v>-9.844960062035458</v>
      </c>
      <c r="M656" s="10">
        <f ca="1">SUMPRODUCT($A656:$F656,Results!$B$18:$G$18)</f>
        <v>2.9026195419224319</v>
      </c>
      <c r="N656" s="10">
        <f ca="1">SUMPRODUCT($A656:$F656,Results!$B$19:$G$19)</f>
        <v>-14.066497103539438</v>
      </c>
      <c r="O656" s="10">
        <f ca="1">SUMPRODUCT($A656:$F656,Results!$B$20:$G$20)</f>
        <v>3.0453867396884373</v>
      </c>
      <c r="P656" s="10" cm="1">
        <f t="array" aca="1" ref="P656" ca="1">SUMPRODUCT(J656:O656,TRANSPOSE(BL$20:BL$25))+$AD$20-$BL$27</f>
        <v>-63.874831904112725</v>
      </c>
      <c r="Q656" s="10" cm="1">
        <f t="array" aca="1" ref="Q656" ca="1">SUMPRODUCT(J656:O656,TRANSPOSE(ES$20:ES$25))+$AD$20-$ES$27</f>
        <v>-63.513401399524852</v>
      </c>
      <c r="R656" s="10">
        <f ca="1">I656-Results!$E$5*H656</f>
        <v>-62.958214573024691</v>
      </c>
      <c r="S656" s="10" cm="1">
        <f t="array" aca="1" ref="S656" ca="1">SUMPRODUCT(J656:O656,TRANSPOSE(AR$28:AR$33))+$AD$20-$AC$26</f>
        <v>-48.372343547823675</v>
      </c>
      <c r="T656" s="10">
        <f ca="1">SUMPRODUCT(J656:O656,Results!K$9:P$9)</f>
        <v>-62.743562660224683</v>
      </c>
      <c r="U656" s="10">
        <f ca="1">SUMPRODUCT(J656:O656,Results!K$9:P$9)+$AD$20-$AC$31</f>
        <v>-62.758438218735819</v>
      </c>
      <c r="V656" s="10">
        <f t="shared" ca="1" si="151"/>
        <v>-3.3423470291967163</v>
      </c>
      <c r="W656" s="10">
        <f t="shared" ca="1" si="153"/>
        <v>-3.7037775337845886</v>
      </c>
      <c r="X656" s="10">
        <f t="shared" ca="1" si="154"/>
        <v>-4.2589643602847502</v>
      </c>
      <c r="Y656" s="10">
        <f t="shared" ca="1" si="155"/>
        <v>-18.844835385485766</v>
      </c>
      <c r="Z656" s="10">
        <f t="shared" ca="1" si="156"/>
        <v>-66.940508171605742</v>
      </c>
      <c r="AA656" s="10">
        <f t="shared" ca="1" si="157"/>
        <v>-4.4587407145736222</v>
      </c>
    </row>
    <row r="657" spans="1:27">
      <c r="A657" s="6">
        <f ca="1">LN((RAND()^(-Results!$E$4))-1)</f>
        <v>-0.39195653078132581</v>
      </c>
      <c r="B657" s="6">
        <f ca="1">LN((RAND()^(-Results!$E$4))-1)</f>
        <v>0.19522899031124871</v>
      </c>
      <c r="C657" s="6">
        <f ca="1">LN((RAND()^(-Results!$E$4))-1)</f>
        <v>0.49186837843139353</v>
      </c>
      <c r="D657" s="6">
        <f ca="1">LN((RAND()^(-Results!$E$4))-1)</f>
        <v>1.5801242022017916</v>
      </c>
      <c r="E657" s="6">
        <f ca="1">LN((RAND()^(-Results!$E$4))-1)</f>
        <v>0.41758641335304791</v>
      </c>
      <c r="F657" s="6">
        <f ca="1">LN((RAND()^(-Results!$E$4))-1)</f>
        <v>-0.99872157561936026</v>
      </c>
      <c r="G657" s="6">
        <f ca="1">LN((RAND()^(-Results!$E$4))-1)</f>
        <v>0.74097970967781346</v>
      </c>
      <c r="H657" s="6">
        <f t="shared" ca="1" si="152"/>
        <v>0.60401134200802198</v>
      </c>
      <c r="I657" s="10">
        <f ca="1">SUMPRODUCT(J657:O657,Results!B$12:G$12)+Results!$E$5*H657</f>
        <v>-23.855063762643862</v>
      </c>
      <c r="J657" s="10">
        <f ca="1">SUMPRODUCT($A657:$F657,Results!$B$15:$G$15)</f>
        <v>3.2785677427644515</v>
      </c>
      <c r="K657" s="10">
        <f ca="1">SUMPRODUCT($A657:$F657,Results!$B$16:$G$16)</f>
        <v>0.23881258987224419</v>
      </c>
      <c r="L657" s="10">
        <f ca="1">SUMPRODUCT($A657:$F657,Results!$B$17:$G$17)</f>
        <v>-3.9648709003509821</v>
      </c>
      <c r="M657" s="10">
        <f ca="1">SUMPRODUCT($A657:$F657,Results!$B$18:$G$18)</f>
        <v>-1.0919535209957387</v>
      </c>
      <c r="N657" s="10">
        <f ca="1">SUMPRODUCT($A657:$F657,Results!$B$19:$G$19)</f>
        <v>-2.9303194674365654</v>
      </c>
      <c r="O657" s="10">
        <f ca="1">SUMPRODUCT($A657:$F657,Results!$B$20:$G$20)</f>
        <v>2.1356781121694874</v>
      </c>
      <c r="P657" s="10" cm="1">
        <f t="array" aca="1" ref="P657" ca="1">SUMPRODUCT(J657:O657,TRANSPOSE(BL$20:BL$25))+$AD$20-$BL$27</f>
        <v>-24.741098272576359</v>
      </c>
      <c r="Q657" s="10" cm="1">
        <f t="array" aca="1" ref="Q657" ca="1">SUMPRODUCT(J657:O657,TRANSPOSE(ES$20:ES$25))+$AD$20-$ES$27</f>
        <v>-25.389871761688511</v>
      </c>
      <c r="R657" s="10">
        <f ca="1">I657-Results!$E$5*H657</f>
        <v>-26.271109130675949</v>
      </c>
      <c r="S657" s="10" cm="1">
        <f t="array" aca="1" ref="S657" ca="1">SUMPRODUCT(J657:O657,TRANSPOSE(AR$28:AR$33))+$AD$20-$AC$26</f>
        <v>-20.99891100497976</v>
      </c>
      <c r="T657" s="10">
        <f ca="1">SUMPRODUCT(J657:O657,Results!K$9:P$9)</f>
        <v>-26.18352557912073</v>
      </c>
      <c r="U657" s="10">
        <f ca="1">SUMPRODUCT(J657:O657,Results!K$9:P$9)+$AD$20-$AC$31</f>
        <v>-26.198401137631866</v>
      </c>
      <c r="V657" s="10">
        <f t="shared" ca="1" si="151"/>
        <v>0.88603450993249666</v>
      </c>
      <c r="W657" s="10">
        <f t="shared" ca="1" si="153"/>
        <v>1.5348079990446486</v>
      </c>
      <c r="X657" s="10">
        <f t="shared" ca="1" si="154"/>
        <v>2.416045368032087</v>
      </c>
      <c r="Y657" s="10">
        <f t="shared" ca="1" si="155"/>
        <v>-2.8561527576641019</v>
      </c>
      <c r="Z657" s="10">
        <f t="shared" ca="1" si="156"/>
        <v>-23.578393000940171</v>
      </c>
      <c r="AA657" s="10">
        <f t="shared" ca="1" si="157"/>
        <v>2.3433373749880033</v>
      </c>
    </row>
    <row r="658" spans="1:27">
      <c r="A658" s="6">
        <f ca="1">LN((RAND()^(-Results!$E$4))-1)</f>
        <v>-1.0795787912524548</v>
      </c>
      <c r="B658" s="6">
        <f ca="1">LN((RAND()^(-Results!$E$4))-1)</f>
        <v>-0.86975197124974268</v>
      </c>
      <c r="C658" s="6">
        <f ca="1">LN((RAND()^(-Results!$E$4))-1)</f>
        <v>2.5404708165783683E-3</v>
      </c>
      <c r="D658" s="6">
        <f ca="1">LN((RAND()^(-Results!$E$4))-1)</f>
        <v>-4.1686967358348763</v>
      </c>
      <c r="E658" s="6">
        <f ca="1">LN((RAND()^(-Results!$E$4))-1)</f>
        <v>-1.1867261231547941</v>
      </c>
      <c r="F658" s="6">
        <f ca="1">LN((RAND()^(-Results!$E$4))-1)</f>
        <v>-0.97846808308148892</v>
      </c>
      <c r="G658" s="6">
        <f ca="1">LN((RAND()^(-Results!$E$4))-1)</f>
        <v>0.11985348044300678</v>
      </c>
      <c r="H658" s="6">
        <f t="shared" ca="1" si="152"/>
        <v>-1.7114887226784642E-2</v>
      </c>
      <c r="I658" s="10">
        <f ca="1">SUMPRODUCT(J658:O658,Results!B$12:G$12)+Results!$E$5*H658</f>
        <v>94.889649525964117</v>
      </c>
      <c r="J658" s="10">
        <f ca="1">SUMPRODUCT($A658:$F658,Results!$B$15:$G$15)</f>
        <v>-11.82091875703613</v>
      </c>
      <c r="K658" s="10">
        <f ca="1">SUMPRODUCT($A658:$F658,Results!$B$16:$G$16)</f>
        <v>-8.3395095440851801</v>
      </c>
      <c r="L658" s="10">
        <f ca="1">SUMPRODUCT($A658:$F658,Results!$B$17:$G$17)</f>
        <v>16.830053371881242</v>
      </c>
      <c r="M658" s="10">
        <f ca="1">SUMPRODUCT($A658:$F658,Results!$B$18:$G$18)</f>
        <v>7.0156714747509064</v>
      </c>
      <c r="N658" s="10">
        <f ca="1">SUMPRODUCT($A658:$F658,Results!$B$19:$G$19)</f>
        <v>8.4968907269381599</v>
      </c>
      <c r="O658" s="10">
        <f ca="1">SUMPRODUCT($A658:$F658,Results!$B$20:$G$20)</f>
        <v>-10.247567812968843</v>
      </c>
      <c r="P658" s="10" cm="1">
        <f t="array" aca="1" ref="P658" ca="1">SUMPRODUCT(J658:O658,TRANSPOSE(BL$20:BL$25))+$AD$20-$BL$27</f>
        <v>93.709136708098953</v>
      </c>
      <c r="Q658" s="10" cm="1">
        <f t="array" aca="1" ref="Q658" ca="1">SUMPRODUCT(J658:O658,TRANSPOSE(ES$20:ES$25))+$AD$20-$ES$27</f>
        <v>93.746261876550975</v>
      </c>
      <c r="R658" s="10">
        <f ca="1">I658-Results!$E$5*H658</f>
        <v>94.95810907487126</v>
      </c>
      <c r="S658" s="10" cm="1">
        <f t="array" aca="1" ref="S658" ca="1">SUMPRODUCT(J658:O658,TRANSPOSE(AR$28:AR$33))+$AD$20-$AC$26</f>
        <v>98.021026560584815</v>
      </c>
      <c r="T658" s="10">
        <f ca="1">SUMPRODUCT(J658:O658,Results!K$9:P$9)</f>
        <v>94.366527121655906</v>
      </c>
      <c r="U658" s="10">
        <f ca="1">SUMPRODUCT(J658:O658,Results!K$9:P$9)+$AD$20-$AC$31</f>
        <v>94.35165156314477</v>
      </c>
      <c r="V658" s="10">
        <f t="shared" ca="1" si="151"/>
        <v>1.1805128178651643</v>
      </c>
      <c r="W658" s="10">
        <f t="shared" ca="1" si="153"/>
        <v>1.1433876494131425</v>
      </c>
      <c r="X658" s="10">
        <f t="shared" ca="1" si="154"/>
        <v>-6.8459548907142675E-2</v>
      </c>
      <c r="Y658" s="10">
        <f t="shared" ca="1" si="155"/>
        <v>-3.1313770346206979</v>
      </c>
      <c r="Z658" s="10">
        <f t="shared" ca="1" si="156"/>
        <v>95.166320287667816</v>
      </c>
      <c r="AA658" s="10">
        <f t="shared" ca="1" si="157"/>
        <v>0.53799796281934675</v>
      </c>
    </row>
    <row r="659" spans="1:27">
      <c r="A659" s="6">
        <f ca="1">LN((RAND()^(-Results!$E$4))-1)</f>
        <v>2.0794391878237581</v>
      </c>
      <c r="B659" s="6">
        <f ca="1">LN((RAND()^(-Results!$E$4))-1)</f>
        <v>1.7410615314020215</v>
      </c>
      <c r="C659" s="6">
        <f ca="1">LN((RAND()^(-Results!$E$4))-1)</f>
        <v>3.1029376091850689</v>
      </c>
      <c r="D659" s="6">
        <f ca="1">LN((RAND()^(-Results!$E$4))-1)</f>
        <v>-0.98186089228594886</v>
      </c>
      <c r="E659" s="6">
        <f ca="1">LN((RAND()^(-Results!$E$4))-1)</f>
        <v>0.26617971664540319</v>
      </c>
      <c r="F659" s="6">
        <f ca="1">LN((RAND()^(-Results!$E$4))-1)</f>
        <v>-0.73047505413168301</v>
      </c>
      <c r="G659" s="6">
        <f ca="1">LN((RAND()^(-Results!$E$4))-1)</f>
        <v>0.3010571182952223</v>
      </c>
      <c r="H659" s="6">
        <f t="shared" ca="1" si="152"/>
        <v>0.16408875062543088</v>
      </c>
      <c r="I659" s="10">
        <f ca="1">SUMPRODUCT(J659:O659,Results!B$12:G$12)+Results!$E$5*H659</f>
        <v>-4.2992175332845353</v>
      </c>
      <c r="J659" s="10">
        <f ca="1">SUMPRODUCT($A659:$F659,Results!$B$15:$G$15)</f>
        <v>13.772800769533683</v>
      </c>
      <c r="K659" s="10">
        <f ca="1">SUMPRODUCT($A659:$F659,Results!$B$16:$G$16)</f>
        <v>1.0602689377172969</v>
      </c>
      <c r="L659" s="10">
        <f ca="1">SUMPRODUCT($A659:$F659,Results!$B$17:$G$17)</f>
        <v>4.151904248684156</v>
      </c>
      <c r="M659" s="10">
        <f ca="1">SUMPRODUCT($A659:$F659,Results!$B$18:$G$18)</f>
        <v>-1.8433786972973736</v>
      </c>
      <c r="N659" s="10">
        <f ca="1">SUMPRODUCT($A659:$F659,Results!$B$19:$G$19)</f>
        <v>1.1625374516021529</v>
      </c>
      <c r="O659" s="10">
        <f ca="1">SUMPRODUCT($A659:$F659,Results!$B$20:$G$20)</f>
        <v>-0.53532365877981469</v>
      </c>
      <c r="P659" s="10" cm="1">
        <f t="array" aca="1" ref="P659" ca="1">SUMPRODUCT(J659:O659,TRANSPOSE(BL$20:BL$25))+$AD$20-$BL$27</f>
        <v>-5.963780031953509</v>
      </c>
      <c r="Q659" s="10" cm="1">
        <f t="array" aca="1" ref="Q659" ca="1">SUMPRODUCT(J659:O659,TRANSPOSE(ES$20:ES$25))+$AD$20-$ES$27</f>
        <v>-6.2699256110012476</v>
      </c>
      <c r="R659" s="10">
        <f ca="1">I659-Results!$E$5*H659</f>
        <v>-4.955572535786259</v>
      </c>
      <c r="S659" s="10" cm="1">
        <f t="array" aca="1" ref="S659" ca="1">SUMPRODUCT(J659:O659,TRANSPOSE(AR$28:AR$33))+$AD$20-$AC$26</f>
        <v>-8.3866927582851325</v>
      </c>
      <c r="T659" s="10">
        <f ca="1">SUMPRODUCT(J659:O659,Results!K$9:P$9)</f>
        <v>-6.0896453232214585</v>
      </c>
      <c r="U659" s="10">
        <f ca="1">SUMPRODUCT(J659:O659,Results!K$9:P$9)+$AD$20-$AC$31</f>
        <v>-6.1045208817325936</v>
      </c>
      <c r="V659" s="10">
        <f t="shared" ca="1" si="151"/>
        <v>1.6645624986689738</v>
      </c>
      <c r="W659" s="10">
        <f t="shared" ca="1" si="153"/>
        <v>1.9707080777167123</v>
      </c>
      <c r="X659" s="10">
        <f t="shared" ca="1" si="154"/>
        <v>0.65635500250172374</v>
      </c>
      <c r="Y659" s="10">
        <f t="shared" ca="1" si="155"/>
        <v>4.0874752250005972</v>
      </c>
      <c r="Z659" s="10">
        <f t="shared" ca="1" si="156"/>
        <v>-4.0225467715808438</v>
      </c>
      <c r="AA659" s="10">
        <f t="shared" ca="1" si="157"/>
        <v>1.8053033484480583</v>
      </c>
    </row>
    <row r="660" spans="1:27">
      <c r="A660" s="6">
        <f ca="1">LN((RAND()^(-Results!$E$4))-1)</f>
        <v>-0.75588408416030473</v>
      </c>
      <c r="B660" s="6">
        <f ca="1">LN((RAND()^(-Results!$E$4))-1)</f>
        <v>-3.8769935431528322</v>
      </c>
      <c r="C660" s="6">
        <f ca="1">LN((RAND()^(-Results!$E$4))-1)</f>
        <v>0.4038946724945463</v>
      </c>
      <c r="D660" s="6">
        <f ca="1">LN((RAND()^(-Results!$E$4))-1)</f>
        <v>-1.6604094602997281</v>
      </c>
      <c r="E660" s="6">
        <f ca="1">LN((RAND()^(-Results!$E$4))-1)</f>
        <v>2.0227584336037516</v>
      </c>
      <c r="F660" s="6">
        <f ca="1">LN((RAND()^(-Results!$E$4))-1)</f>
        <v>-1.1263103632591318</v>
      </c>
      <c r="G660" s="6">
        <f ca="1">LN((RAND()^(-Results!$E$4))-1)</f>
        <v>1.3052354869052372</v>
      </c>
      <c r="H660" s="6">
        <f t="shared" ca="1" si="152"/>
        <v>1.1682671192354457</v>
      </c>
      <c r="I660" s="10">
        <f ca="1">SUMPRODUCT(J660:O660,Results!B$12:G$12)+Results!$E$5*H660</f>
        <v>16.125639853042649</v>
      </c>
      <c r="J660" s="10">
        <f ca="1">SUMPRODUCT($A660:$F660,Results!$B$15:$G$15)</f>
        <v>-8.7119691342259546</v>
      </c>
      <c r="K660" s="10">
        <f ca="1">SUMPRODUCT($A660:$F660,Results!$B$16:$G$16)</f>
        <v>-9.999249778427858</v>
      </c>
      <c r="L660" s="10">
        <f ca="1">SUMPRODUCT($A660:$F660,Results!$B$17:$G$17)</f>
        <v>2.6057670576972169</v>
      </c>
      <c r="M660" s="10">
        <f ca="1">SUMPRODUCT($A660:$F660,Results!$B$18:$G$18)</f>
        <v>11.655800144534082</v>
      </c>
      <c r="N660" s="10">
        <f ca="1">SUMPRODUCT($A660:$F660,Results!$B$19:$G$19)</f>
        <v>-11.391561527590358</v>
      </c>
      <c r="O660" s="10">
        <f ca="1">SUMPRODUCT($A660:$F660,Results!$B$20:$G$20)</f>
        <v>-9.0888656227936799</v>
      </c>
      <c r="P660" s="10" cm="1">
        <f t="array" aca="1" ref="P660" ca="1">SUMPRODUCT(J660:O660,TRANSPOSE(BL$20:BL$25))+$AD$20-$BL$27</f>
        <v>10.826264677509064</v>
      </c>
      <c r="Q660" s="10" cm="1">
        <f t="array" aca="1" ref="Q660" ca="1">SUMPRODUCT(J660:O660,TRANSPOSE(ES$20:ES$25))+$AD$20-$ES$27</f>
        <v>11.38541516648665</v>
      </c>
      <c r="R660" s="10">
        <f ca="1">I660-Results!$E$5*H660</f>
        <v>11.452571376100867</v>
      </c>
      <c r="S660" s="10" cm="1">
        <f t="array" aca="1" ref="S660" ca="1">SUMPRODUCT(J660:O660,TRANSPOSE(AR$28:AR$33))+$AD$20-$AC$26</f>
        <v>48.541428928472875</v>
      </c>
      <c r="T660" s="10">
        <f ca="1">SUMPRODUCT(J660:O660,Results!K$9:P$9)</f>
        <v>11.651557865490272</v>
      </c>
      <c r="U660" s="10">
        <f ca="1">SUMPRODUCT(J660:O660,Results!K$9:P$9)+$AD$20-$AC$31</f>
        <v>11.636682306979136</v>
      </c>
      <c r="V660" s="10">
        <f t="shared" ca="1" si="151"/>
        <v>5.2993751755335854</v>
      </c>
      <c r="W660" s="10">
        <f t="shared" ca="1" si="153"/>
        <v>4.7402246865559992</v>
      </c>
      <c r="X660" s="10">
        <f t="shared" ca="1" si="154"/>
        <v>4.6730684769417827</v>
      </c>
      <c r="Y660" s="10">
        <f t="shared" ca="1" si="155"/>
        <v>-32.415789075430226</v>
      </c>
      <c r="Z660" s="10">
        <f t="shared" ca="1" si="156"/>
        <v>16.402310614746341</v>
      </c>
      <c r="AA660" s="10">
        <f t="shared" ca="1" si="157"/>
        <v>4.4889575460635136</v>
      </c>
    </row>
    <row r="661" spans="1:27">
      <c r="A661" s="6">
        <f ca="1">LN((RAND()^(-Results!$E$4))-1)</f>
        <v>1.80869827572627</v>
      </c>
      <c r="B661" s="6">
        <f ca="1">LN((RAND()^(-Results!$E$4))-1)</f>
        <v>2.6083865620128712</v>
      </c>
      <c r="C661" s="6">
        <f ca="1">LN((RAND()^(-Results!$E$4))-1)</f>
        <v>-2.9019287005841089E-2</v>
      </c>
      <c r="D661" s="6">
        <f ca="1">LN((RAND()^(-Results!$E$4))-1)</f>
        <v>0.80886844934326785</v>
      </c>
      <c r="E661" s="6">
        <f ca="1">LN((RAND()^(-Results!$E$4))-1)</f>
        <v>1.4416107103189346</v>
      </c>
      <c r="F661" s="6">
        <f ca="1">LN((RAND()^(-Results!$E$4))-1)</f>
        <v>-0.68331021169122352</v>
      </c>
      <c r="G661" s="6">
        <f ca="1">LN((RAND()^(-Results!$E$4))-1)</f>
        <v>-1.0974368062508142</v>
      </c>
      <c r="H661" s="6">
        <f t="shared" ca="1" si="152"/>
        <v>-1.2344051739206057</v>
      </c>
      <c r="I661" s="10">
        <f ca="1">SUMPRODUCT(J661:O661,Results!B$12:G$12)+Results!$E$5*H661</f>
        <v>-61.498185992961155</v>
      </c>
      <c r="J661" s="10">
        <f ca="1">SUMPRODUCT($A661:$F661,Results!$B$15:$G$15)</f>
        <v>9.4755612426570099</v>
      </c>
      <c r="K661" s="10">
        <f ca="1">SUMPRODUCT($A661:$F661,Results!$B$16:$G$16)</f>
        <v>5.5213762087103007</v>
      </c>
      <c r="L661" s="10">
        <f ca="1">SUMPRODUCT($A661:$F661,Results!$B$17:$G$17)</f>
        <v>-7.9416859760994729</v>
      </c>
      <c r="M661" s="10">
        <f ca="1">SUMPRODUCT($A661:$F661,Results!$B$18:$G$18)</f>
        <v>-2.5476640642028534</v>
      </c>
      <c r="N661" s="10">
        <f ca="1">SUMPRODUCT($A661:$F661,Results!$B$19:$G$19)</f>
        <v>-6.1111071132133485</v>
      </c>
      <c r="O661" s="10">
        <f ca="1">SUMPRODUCT($A661:$F661,Results!$B$20:$G$20)</f>
        <v>7.1042862558063273</v>
      </c>
      <c r="P661" s="10" cm="1">
        <f t="array" aca="1" ref="P661" ca="1">SUMPRODUCT(J661:O661,TRANSPOSE(BL$20:BL$25))+$AD$20-$BL$27</f>
        <v>-55.898512181073741</v>
      </c>
      <c r="Q661" s="10" cm="1">
        <f t="array" aca="1" ref="Q661" ca="1">SUMPRODUCT(J661:O661,TRANSPOSE(ES$20:ES$25))+$AD$20-$ES$27</f>
        <v>-56.789286603702202</v>
      </c>
      <c r="R661" s="10">
        <f ca="1">I661-Results!$E$5*H661</f>
        <v>-56.560565297278728</v>
      </c>
      <c r="S661" s="10" cm="1">
        <f t="array" aca="1" ref="S661" ca="1">SUMPRODUCT(J661:O661,TRANSPOSE(AR$28:AR$33))+$AD$20-$AC$26</f>
        <v>-60.441673842397591</v>
      </c>
      <c r="T661" s="10">
        <f ca="1">SUMPRODUCT(J661:O661,Results!K$9:P$9)</f>
        <v>-56.752977618738811</v>
      </c>
      <c r="U661" s="10">
        <f ca="1">SUMPRODUCT(J661:O661,Results!K$9:P$9)+$AD$20-$AC$31</f>
        <v>-56.767853177249947</v>
      </c>
      <c r="V661" s="10">
        <f t="shared" ca="1" si="151"/>
        <v>-5.5996738118874134</v>
      </c>
      <c r="W661" s="10">
        <f t="shared" ca="1" si="153"/>
        <v>-4.7088993892589528</v>
      </c>
      <c r="X661" s="10">
        <f t="shared" ca="1" si="154"/>
        <v>-4.9376206956824262</v>
      </c>
      <c r="Y661" s="10">
        <f t="shared" ca="1" si="155"/>
        <v>-1.0565121505635631</v>
      </c>
      <c r="Z661" s="10">
        <f t="shared" ca="1" si="156"/>
        <v>-61.221515231257463</v>
      </c>
      <c r="AA661" s="10">
        <f t="shared" ca="1" si="157"/>
        <v>-4.7303328157112077</v>
      </c>
    </row>
    <row r="662" spans="1:27">
      <c r="A662" s="6">
        <f ca="1">LN((RAND()^(-Results!$E$4))-1)</f>
        <v>-1.9224142805193294</v>
      </c>
      <c r="B662" s="6">
        <f ca="1">LN((RAND()^(-Results!$E$4))-1)</f>
        <v>1.2485199389185573</v>
      </c>
      <c r="C662" s="6">
        <f ca="1">LN((RAND()^(-Results!$E$4))-1)</f>
        <v>4.565681619281472</v>
      </c>
      <c r="D662" s="6">
        <f ca="1">LN((RAND()^(-Results!$E$4))-1)</f>
        <v>-0.57924205110308236</v>
      </c>
      <c r="E662" s="6">
        <f ca="1">LN((RAND()^(-Results!$E$4))-1)</f>
        <v>1.4733465604870506</v>
      </c>
      <c r="F662" s="6">
        <f ca="1">LN((RAND()^(-Results!$E$4))-1)</f>
        <v>0.68774443498666715</v>
      </c>
      <c r="G662" s="6">
        <f ca="1">LN((RAND()^(-Results!$E$4))-1)</f>
        <v>0.98289339180020829</v>
      </c>
      <c r="H662" s="6">
        <f t="shared" ca="1" si="152"/>
        <v>0.84592502413041681</v>
      </c>
      <c r="I662" s="10">
        <f ca="1">SUMPRODUCT(J662:O662,Results!B$12:G$12)+Results!$E$5*H662</f>
        <v>29.664627210072812</v>
      </c>
      <c r="J662" s="10">
        <f ca="1">SUMPRODUCT($A662:$F662,Results!$B$15:$G$15)</f>
        <v>2.3170181050909999</v>
      </c>
      <c r="K662" s="10">
        <f ca="1">SUMPRODUCT($A662:$F662,Results!$B$16:$G$16)</f>
        <v>1.7152690609202037</v>
      </c>
      <c r="L662" s="10">
        <f ca="1">SUMPRODUCT($A662:$F662,Results!$B$17:$G$17)</f>
        <v>12.813883182190969</v>
      </c>
      <c r="M662" s="10">
        <f ca="1">SUMPRODUCT($A662:$F662,Results!$B$18:$G$18)</f>
        <v>6.3954795675902609</v>
      </c>
      <c r="N662" s="10">
        <f ca="1">SUMPRODUCT($A662:$F662,Results!$B$19:$G$19)</f>
        <v>-8.6293429744984955</v>
      </c>
      <c r="O662" s="10">
        <f ca="1">SUMPRODUCT($A662:$F662,Results!$B$20:$G$20)</f>
        <v>-4.5138414514603715</v>
      </c>
      <c r="P662" s="10" cm="1">
        <f t="array" aca="1" ref="P662" ca="1">SUMPRODUCT(J662:O662,TRANSPOSE(BL$20:BL$25))+$AD$20-$BL$27</f>
        <v>26.544208079275876</v>
      </c>
      <c r="Q662" s="10" cm="1">
        <f t="array" aca="1" ref="Q662" ca="1">SUMPRODUCT(J662:O662,TRANSPOSE(ES$20:ES$25))+$AD$20-$ES$27</f>
        <v>26.402969570602949</v>
      </c>
      <c r="R662" s="10">
        <f ca="1">I662-Results!$E$5*H662</f>
        <v>26.280927113551144</v>
      </c>
      <c r="S662" s="10" cm="1">
        <f t="array" aca="1" ref="S662" ca="1">SUMPRODUCT(J662:O662,TRANSPOSE(AR$28:AR$33))+$AD$20-$AC$26</f>
        <v>26.45401973677296</v>
      </c>
      <c r="T662" s="10">
        <f ca="1">SUMPRODUCT(J662:O662,Results!K$9:P$9)</f>
        <v>25.399334042662936</v>
      </c>
      <c r="U662" s="10">
        <f ca="1">SUMPRODUCT(J662:O662,Results!K$9:P$9)+$AD$20-$AC$31</f>
        <v>25.3844584841518</v>
      </c>
      <c r="V662" s="10">
        <f t="shared" ca="1" si="151"/>
        <v>3.120419130796936</v>
      </c>
      <c r="W662" s="10">
        <f t="shared" ca="1" si="153"/>
        <v>3.2616576394698633</v>
      </c>
      <c r="X662" s="10">
        <f t="shared" ca="1" si="154"/>
        <v>3.3837000965216681</v>
      </c>
      <c r="Y662" s="10">
        <f t="shared" ca="1" si="155"/>
        <v>3.2106074732998522</v>
      </c>
      <c r="Z662" s="10">
        <f t="shared" ca="1" si="156"/>
        <v>29.941297971776503</v>
      </c>
      <c r="AA662" s="10">
        <f t="shared" ca="1" si="157"/>
        <v>4.2801687259210119</v>
      </c>
    </row>
    <row r="663" spans="1:27">
      <c r="A663" s="6">
        <f ca="1">LN((RAND()^(-Results!$E$4))-1)</f>
        <v>1.3086452524355974</v>
      </c>
      <c r="B663" s="6">
        <f ca="1">LN((RAND()^(-Results!$E$4))-1)</f>
        <v>-0.13374733648142348</v>
      </c>
      <c r="C663" s="6">
        <f ca="1">LN((RAND()^(-Results!$E$4))-1)</f>
        <v>-1.0093077778543478</v>
      </c>
      <c r="D663" s="6">
        <f ca="1">LN((RAND()^(-Results!$E$4))-1)</f>
        <v>1.3873612590909201</v>
      </c>
      <c r="E663" s="6">
        <f ca="1">LN((RAND()^(-Results!$E$4))-1)</f>
        <v>2.9725998237855578</v>
      </c>
      <c r="F663" s="6">
        <f ca="1">LN((RAND()^(-Results!$E$4))-1)</f>
        <v>-0.76353506985012376</v>
      </c>
      <c r="G663" s="6">
        <f ca="1">LN((RAND()^(-Results!$E$4))-1)</f>
        <v>2.1606494991427772</v>
      </c>
      <c r="H663" s="6">
        <f t="shared" ca="1" si="152"/>
        <v>2.0236811314729857</v>
      </c>
      <c r="I663" s="10">
        <f ca="1">SUMPRODUCT(J663:O663,Results!B$12:G$12)+Results!$E$5*H663</f>
        <v>-73.27196308385119</v>
      </c>
      <c r="J663" s="10">
        <f ca="1">SUMPRODUCT($A663:$F663,Results!$B$15:$G$15)</f>
        <v>3.7744675358768176</v>
      </c>
      <c r="K663" s="10">
        <f ca="1">SUMPRODUCT($A663:$F663,Results!$B$16:$G$16)</f>
        <v>1.767805941171658</v>
      </c>
      <c r="L663" s="10">
        <f ca="1">SUMPRODUCT($A663:$F663,Results!$B$17:$G$17)</f>
        <v>-13.979554302979452</v>
      </c>
      <c r="M663" s="10">
        <f ca="1">SUMPRODUCT($A663:$F663,Results!$B$18:$G$18)</f>
        <v>2.6321542422616924</v>
      </c>
      <c r="N663" s="10">
        <f ca="1">SUMPRODUCT($A663:$F663,Results!$B$19:$G$19)</f>
        <v>-16.039515086697723</v>
      </c>
      <c r="O663" s="10">
        <f ca="1">SUMPRODUCT($A663:$F663,Results!$B$20:$G$20)</f>
        <v>5.251260119866445</v>
      </c>
      <c r="P663" s="10" cm="1">
        <f t="array" aca="1" ref="P663" ca="1">SUMPRODUCT(J663:O663,TRANSPOSE(BL$20:BL$25))+$AD$20-$BL$27</f>
        <v>-80.576069486621321</v>
      </c>
      <c r="Q663" s="10" cm="1">
        <f t="array" aca="1" ref="Q663" ca="1">SUMPRODUCT(J663:O663,TRANSPOSE(ES$20:ES$25))+$AD$20-$ES$27</f>
        <v>-80.951546059256074</v>
      </c>
      <c r="R663" s="10">
        <f ca="1">I663-Results!$E$5*H663</f>
        <v>-81.366687609743138</v>
      </c>
      <c r="S663" s="10" cm="1">
        <f t="array" aca="1" ref="S663" ca="1">SUMPRODUCT(J663:O663,TRANSPOSE(AR$28:AR$33))+$AD$20-$AC$26</f>
        <v>-62.252426459011041</v>
      </c>
      <c r="T663" s="10">
        <f ca="1">SUMPRODUCT(J663:O663,Results!K$9:P$9)</f>
        <v>-80.848392193208483</v>
      </c>
      <c r="U663" s="10">
        <f ca="1">SUMPRODUCT(J663:O663,Results!K$9:P$9)+$AD$20-$AC$31</f>
        <v>-80.863267751719619</v>
      </c>
      <c r="V663" s="10">
        <f t="shared" ca="1" si="151"/>
        <v>7.304106402770131</v>
      </c>
      <c r="W663" s="10">
        <f t="shared" ca="1" si="153"/>
        <v>7.6795829754048839</v>
      </c>
      <c r="X663" s="10">
        <f t="shared" ca="1" si="154"/>
        <v>8.094724525891948</v>
      </c>
      <c r="Y663" s="10">
        <f t="shared" ca="1" si="155"/>
        <v>-11.01953662484015</v>
      </c>
      <c r="Z663" s="10">
        <f t="shared" ca="1" si="156"/>
        <v>-72.995292322147492</v>
      </c>
      <c r="AA663" s="10">
        <f t="shared" ca="1" si="157"/>
        <v>7.5913046678684282</v>
      </c>
    </row>
    <row r="664" spans="1:27">
      <c r="A664" s="6">
        <f ca="1">LN((RAND()^(-Results!$E$4))-1)</f>
        <v>-2.6652482774027466</v>
      </c>
      <c r="B664" s="6">
        <f ca="1">LN((RAND()^(-Results!$E$4))-1)</f>
        <v>-0.1324277888844374</v>
      </c>
      <c r="C664" s="6">
        <f ca="1">LN((RAND()^(-Results!$E$4))-1)</f>
        <v>-1.1931470027175832</v>
      </c>
      <c r="D664" s="6">
        <f ca="1">LN((RAND()^(-Results!$E$4))-1)</f>
        <v>0.94691945755790086</v>
      </c>
      <c r="E664" s="6">
        <f ca="1">LN((RAND()^(-Results!$E$4))-1)</f>
        <v>-0.94264147606452253</v>
      </c>
      <c r="F664" s="6">
        <f ca="1">LN((RAND()^(-Results!$E$4))-1)</f>
        <v>0.41140134661819477</v>
      </c>
      <c r="G664" s="6">
        <f ca="1">LN((RAND()^(-Results!$E$4))-1)</f>
        <v>-0.31552391768454635</v>
      </c>
      <c r="H664" s="6">
        <f t="shared" ca="1" si="152"/>
        <v>-0.45249228535433778</v>
      </c>
      <c r="I664" s="10">
        <f ca="1">SUMPRODUCT(J664:O664,Results!B$12:G$12)+Results!$E$5*H664</f>
        <v>23.849518152453626</v>
      </c>
      <c r="J664" s="10">
        <f ca="1">SUMPRODUCT($A664:$F664,Results!$B$15:$G$15)</f>
        <v>-9.8454932519705025</v>
      </c>
      <c r="K664" s="10">
        <f ca="1">SUMPRODUCT($A664:$F664,Results!$B$16:$G$16)</f>
        <v>0.34770351449853071</v>
      </c>
      <c r="L664" s="10">
        <f ca="1">SUMPRODUCT($A664:$F664,Results!$B$17:$G$17)</f>
        <v>2.4128692534497942</v>
      </c>
      <c r="M664" s="10">
        <f ca="1">SUMPRODUCT($A664:$F664,Results!$B$18:$G$18)</f>
        <v>0.24140823757421531</v>
      </c>
      <c r="N664" s="10">
        <f ca="1">SUMPRODUCT($A664:$F664,Results!$B$19:$G$19)</f>
        <v>2.9393552225649464</v>
      </c>
      <c r="O664" s="10">
        <f ca="1">SUMPRODUCT($A664:$F664,Results!$B$20:$G$20)</f>
        <v>0.10418287478343206</v>
      </c>
      <c r="P664" s="10" cm="1">
        <f t="array" aca="1" ref="P664" ca="1">SUMPRODUCT(J664:O664,TRANSPOSE(BL$20:BL$25))+$AD$20-$BL$27</f>
        <v>27.164501170883096</v>
      </c>
      <c r="Q664" s="10" cm="1">
        <f t="array" aca="1" ref="Q664" ca="1">SUMPRODUCT(J664:O664,TRANSPOSE(ES$20:ES$25))+$AD$20-$ES$27</f>
        <v>26.929613943956042</v>
      </c>
      <c r="R664" s="10">
        <f ca="1">I664-Results!$E$5*H664</f>
        <v>25.659487293870978</v>
      </c>
      <c r="S664" s="10" cm="1">
        <f t="array" aca="1" ref="S664" ca="1">SUMPRODUCT(J664:O664,TRANSPOSE(AR$28:AR$33))+$AD$20-$AC$26</f>
        <v>19.041662126040258</v>
      </c>
      <c r="T664" s="10">
        <f ca="1">SUMPRODUCT(J664:O664,Results!K$9:P$9)</f>
        <v>26.186554760220542</v>
      </c>
      <c r="U664" s="10">
        <f ca="1">SUMPRODUCT(J664:O664,Results!K$9:P$9)+$AD$20-$AC$31</f>
        <v>26.171679201709406</v>
      </c>
      <c r="V664" s="10">
        <f t="shared" ca="1" si="151"/>
        <v>-3.3149830184294693</v>
      </c>
      <c r="W664" s="10">
        <f t="shared" ca="1" si="153"/>
        <v>-3.0800957915024156</v>
      </c>
      <c r="X664" s="10">
        <f t="shared" ca="1" si="154"/>
        <v>-1.8099691414173513</v>
      </c>
      <c r="Y664" s="10">
        <f t="shared" ca="1" si="155"/>
        <v>4.8078560264133685</v>
      </c>
      <c r="Z664" s="10">
        <f t="shared" ca="1" si="156"/>
        <v>24.126188914157318</v>
      </c>
      <c r="AA664" s="10">
        <f t="shared" ca="1" si="157"/>
        <v>-2.3221610492557794</v>
      </c>
    </row>
    <row r="665" spans="1:27">
      <c r="A665" s="6">
        <f ca="1">LN((RAND()^(-Results!$E$4))-1)</f>
        <v>-1.0868386715012364</v>
      </c>
      <c r="B665" s="6">
        <f ca="1">LN((RAND()^(-Results!$E$4))-1)</f>
        <v>-1.3548799552900146</v>
      </c>
      <c r="C665" s="6">
        <f ca="1">LN((RAND()^(-Results!$E$4))-1)</f>
        <v>-3.556604286165765</v>
      </c>
      <c r="D665" s="6">
        <f ca="1">LN((RAND()^(-Results!$E$4))-1)</f>
        <v>0.34479614488954574</v>
      </c>
      <c r="E665" s="6">
        <f ca="1">LN((RAND()^(-Results!$E$4))-1)</f>
        <v>-2.7134001924660082E-2</v>
      </c>
      <c r="F665" s="6">
        <f ca="1">LN((RAND()^(-Results!$E$4))-1)</f>
        <v>1.4948811709659711</v>
      </c>
      <c r="G665" s="6">
        <f ca="1">LN((RAND()^(-Results!$E$4))-1)</f>
        <v>3.1768200433808684</v>
      </c>
      <c r="H665" s="6">
        <f t="shared" ca="1" si="152"/>
        <v>3.039851675711077</v>
      </c>
      <c r="I665" s="10">
        <f ca="1">SUMPRODUCT(J665:O665,Results!B$12:G$12)+Results!$E$5*H665</f>
        <v>11.757294653083198</v>
      </c>
      <c r="J665" s="10">
        <f ca="1">SUMPRODUCT($A665:$F665,Results!$B$15:$G$15)</f>
        <v>-12.752799924340353</v>
      </c>
      <c r="K665" s="10">
        <f ca="1">SUMPRODUCT($A665:$F665,Results!$B$16:$G$16)</f>
        <v>0.77846372075464987</v>
      </c>
      <c r="L665" s="10">
        <f ca="1">SUMPRODUCT($A665:$F665,Results!$B$17:$G$17)</f>
        <v>-5.2620430855850993</v>
      </c>
      <c r="M665" s="10">
        <f ca="1">SUMPRODUCT($A665:$F665,Results!$B$18:$G$18)</f>
        <v>1.5260763852618016</v>
      </c>
      <c r="N665" s="10">
        <f ca="1">SUMPRODUCT($A665:$F665,Results!$B$19:$G$19)</f>
        <v>-1.7387427762938255</v>
      </c>
      <c r="O665" s="10">
        <f ca="1">SUMPRODUCT($A665:$F665,Results!$B$20:$G$20)</f>
        <v>1.5574763083860848</v>
      </c>
      <c r="P665" s="10" cm="1">
        <f t="array" aca="1" ref="P665" ca="1">SUMPRODUCT(J665:O665,TRANSPOSE(BL$20:BL$25))+$AD$20-$BL$27</f>
        <v>-0.61511623029880425</v>
      </c>
      <c r="Q665" s="10" cm="1">
        <f t="array" aca="1" ref="Q665" ca="1">SUMPRODUCT(J665:O665,TRANSPOSE(ES$20:ES$25))+$AD$20-$ES$27</f>
        <v>9.1872852691295109E-2</v>
      </c>
      <c r="R665" s="10">
        <f ca="1">I665-Results!$E$5*H665</f>
        <v>-0.4021120497611097</v>
      </c>
      <c r="S665" s="10" cm="1">
        <f t="array" aca="1" ref="S665" ca="1">SUMPRODUCT(J665:O665,TRANSPOSE(AR$28:AR$33))+$AD$20-$AC$26</f>
        <v>-0.60226681796682113</v>
      </c>
      <c r="T665" s="10">
        <f ca="1">SUMPRODUCT(J665:O665,Results!K$9:P$9)</f>
        <v>0.70719931445311257</v>
      </c>
      <c r="U665" s="10">
        <f ca="1">SUMPRODUCT(J665:O665,Results!K$9:P$9)+$AD$20-$AC$31</f>
        <v>0.69232375594197704</v>
      </c>
      <c r="V665" s="10">
        <f t="shared" ca="1" si="151"/>
        <v>12.372410883382003</v>
      </c>
      <c r="W665" s="10">
        <f t="shared" ca="1" si="153"/>
        <v>11.665421800391902</v>
      </c>
      <c r="X665" s="10">
        <f t="shared" ca="1" si="154"/>
        <v>12.159406702844308</v>
      </c>
      <c r="Y665" s="10">
        <f t="shared" ca="1" si="155"/>
        <v>12.35956147105002</v>
      </c>
      <c r="Z665" s="10">
        <f t="shared" ca="1" si="156"/>
        <v>12.03396541478689</v>
      </c>
      <c r="AA665" s="10">
        <f t="shared" ca="1" si="157"/>
        <v>11.064970897141221</v>
      </c>
    </row>
    <row r="666" spans="1:27">
      <c r="A666" s="6">
        <f ca="1">LN((RAND()^(-Results!$E$4))-1)</f>
        <v>0.75376097079436311</v>
      </c>
      <c r="B666" s="6">
        <f ca="1">LN((RAND()^(-Results!$E$4))-1)</f>
        <v>1.0814585863116524</v>
      </c>
      <c r="C666" s="6">
        <f ca="1">LN((RAND()^(-Results!$E$4))-1)</f>
        <v>0.94408638933084099</v>
      </c>
      <c r="D666" s="6">
        <f ca="1">LN((RAND()^(-Results!$E$4))-1)</f>
        <v>1.2619489690823777</v>
      </c>
      <c r="E666" s="6">
        <f ca="1">LN((RAND()^(-Results!$E$4))-1)</f>
        <v>-1.1981568462933014</v>
      </c>
      <c r="F666" s="6">
        <f ca="1">LN((RAND()^(-Results!$E$4))-1)</f>
        <v>-0.73487481105848018</v>
      </c>
      <c r="G666" s="6">
        <f ca="1">LN((RAND()^(-Results!$E$4))-1)</f>
        <v>-1.3647097902895171</v>
      </c>
      <c r="H666" s="6">
        <f t="shared" ca="1" si="152"/>
        <v>-1.5016781579593086</v>
      </c>
      <c r="I666" s="10">
        <f ca="1">SUMPRODUCT(J666:O666,Results!B$12:G$12)+Results!$E$5*H666</f>
        <v>-18.038947210684498</v>
      </c>
      <c r="J666" s="10">
        <f ca="1">SUMPRODUCT($A666:$F666,Results!$B$15:$G$15)</f>
        <v>9.0660567229257847</v>
      </c>
      <c r="K666" s="10">
        <f ca="1">SUMPRODUCT($A666:$F666,Results!$B$16:$G$16)</f>
        <v>1.5991463983528755</v>
      </c>
      <c r="L666" s="10">
        <f ca="1">SUMPRODUCT($A666:$F666,Results!$B$17:$G$17)</f>
        <v>-1.8044785334979874</v>
      </c>
      <c r="M666" s="10">
        <f ca="1">SUMPRODUCT($A666:$F666,Results!$B$18:$G$18)</f>
        <v>-6.6580380992473236</v>
      </c>
      <c r="N666" s="10">
        <f ca="1">SUMPRODUCT($A666:$F666,Results!$B$19:$G$19)</f>
        <v>6.8890930741413579</v>
      </c>
      <c r="O666" s="10">
        <f ca="1">SUMPRODUCT($A666:$F666,Results!$B$20:$G$20)</f>
        <v>2.8595743854418556</v>
      </c>
      <c r="P666" s="10" cm="1">
        <f t="array" aca="1" ref="P666" ca="1">SUMPRODUCT(J666:O666,TRANSPOSE(BL$20:BL$25))+$AD$20-$BL$27</f>
        <v>-11.408126273718658</v>
      </c>
      <c r="Q666" s="10" cm="1">
        <f t="array" aca="1" ref="Q666" ca="1">SUMPRODUCT(J666:O666,TRANSPOSE(ES$20:ES$25))+$AD$20-$ES$27</f>
        <v>-11.914416828072623</v>
      </c>
      <c r="R666" s="10">
        <f ca="1">I666-Results!$E$5*H666</f>
        <v>-12.032234578847262</v>
      </c>
      <c r="S666" s="10" cm="1">
        <f t="array" aca="1" ref="S666" ca="1">SUMPRODUCT(J666:O666,TRANSPOSE(AR$28:AR$33))+$AD$20-$AC$26</f>
        <v>-20.868048600916492</v>
      </c>
      <c r="T666" s="10">
        <f ca="1">SUMPRODUCT(J666:O666,Results!K$9:P$9)</f>
        <v>-12.357824904956097</v>
      </c>
      <c r="U666" s="10">
        <f ca="1">SUMPRODUCT(J666:O666,Results!K$9:P$9)+$AD$20-$AC$31</f>
        <v>-12.372700463467233</v>
      </c>
      <c r="V666" s="10">
        <f t="shared" ca="1" si="151"/>
        <v>-6.63082093696584</v>
      </c>
      <c r="W666" s="10">
        <f t="shared" ca="1" si="153"/>
        <v>-6.1245303826118747</v>
      </c>
      <c r="X666" s="10">
        <f t="shared" ca="1" si="154"/>
        <v>-6.0067126318372353</v>
      </c>
      <c r="Y666" s="10">
        <f t="shared" ca="1" si="155"/>
        <v>2.8291013902319939</v>
      </c>
      <c r="Z666" s="10">
        <f t="shared" ca="1" si="156"/>
        <v>-17.762276448980806</v>
      </c>
      <c r="AA666" s="10">
        <f t="shared" ca="1" si="157"/>
        <v>-5.6662467472172651</v>
      </c>
    </row>
    <row r="667" spans="1:27">
      <c r="A667" s="6">
        <f ca="1">LN((RAND()^(-Results!$E$4))-1)</f>
        <v>0.72161482523538689</v>
      </c>
      <c r="B667" s="6">
        <f ca="1">LN((RAND()^(-Results!$E$4))-1)</f>
        <v>0.59560359301943622</v>
      </c>
      <c r="C667" s="6">
        <f ca="1">LN((RAND()^(-Results!$E$4))-1)</f>
        <v>1.4340141244252471</v>
      </c>
      <c r="D667" s="6">
        <f ca="1">LN((RAND()^(-Results!$E$4))-1)</f>
        <v>-0.45463829480028867</v>
      </c>
      <c r="E667" s="6">
        <f ca="1">LN((RAND()^(-Results!$E$4))-1)</f>
        <v>-2.3971722296333304</v>
      </c>
      <c r="F667" s="6">
        <f ca="1">LN((RAND()^(-Results!$E$4))-1)</f>
        <v>-0.5506872264681788</v>
      </c>
      <c r="G667" s="6">
        <f ca="1">LN((RAND()^(-Results!$E$4))-1)</f>
        <v>1.0078612790415282</v>
      </c>
      <c r="H667" s="6">
        <f t="shared" ca="1" si="152"/>
        <v>0.87089291137173674</v>
      </c>
      <c r="I667" s="10">
        <f ca="1">SUMPRODUCT(J667:O667,Results!B$12:G$12)+Results!$E$5*H667</f>
        <v>37.556414479179182</v>
      </c>
      <c r="J667" s="10">
        <f ca="1">SUMPRODUCT($A667:$F667,Results!$B$15:$G$15)</f>
        <v>6.7499830053445082</v>
      </c>
      <c r="K667" s="10">
        <f ca="1">SUMPRODUCT($A667:$F667,Results!$B$16:$G$16)</f>
        <v>-1.3101574356269308</v>
      </c>
      <c r="L667" s="10">
        <f ca="1">SUMPRODUCT($A667:$F667,Results!$B$17:$G$17)</f>
        <v>6.2367578562515122</v>
      </c>
      <c r="M667" s="10">
        <f ca="1">SUMPRODUCT($A667:$F667,Results!$B$18:$G$18)</f>
        <v>-6.0568565371150411</v>
      </c>
      <c r="N667" s="10">
        <f ca="1">SUMPRODUCT($A667:$F667,Results!$B$19:$G$19)</f>
        <v>14.168985284249885</v>
      </c>
      <c r="O667" s="10">
        <f ca="1">SUMPRODUCT($A667:$F667,Results!$B$20:$G$20)</f>
        <v>-1.764166826441828</v>
      </c>
      <c r="P667" s="10" cm="1">
        <f t="array" aca="1" ref="P667" ca="1">SUMPRODUCT(J667:O667,TRANSPOSE(BL$20:BL$25))+$AD$20-$BL$27</f>
        <v>33.469903888874711</v>
      </c>
      <c r="Q667" s="10" cm="1">
        <f t="array" aca="1" ref="Q667" ca="1">SUMPRODUCT(J667:O667,TRANSPOSE(ES$20:ES$25))+$AD$20-$ES$27</f>
        <v>33.377646908182165</v>
      </c>
      <c r="R667" s="10">
        <f ca="1">I667-Results!$E$5*H667</f>
        <v>34.072842833692235</v>
      </c>
      <c r="S667" s="10" cm="1">
        <f t="array" aca="1" ref="S667" ca="1">SUMPRODUCT(J667:O667,TRANSPOSE(AR$28:AR$33))+$AD$20-$AC$26</f>
        <v>21.306344900906495</v>
      </c>
      <c r="T667" s="10">
        <f ca="1">SUMPRODUCT(J667:O667,Results!K$9:P$9)</f>
        <v>33.370839411253769</v>
      </c>
      <c r="U667" s="10">
        <f ca="1">SUMPRODUCT(J667:O667,Results!K$9:P$9)+$AD$20-$AC$31</f>
        <v>33.355963852742633</v>
      </c>
      <c r="V667" s="10">
        <f t="shared" ca="1" si="151"/>
        <v>4.0865105903044707</v>
      </c>
      <c r="W667" s="10">
        <f t="shared" ca="1" si="153"/>
        <v>4.1787675709970173</v>
      </c>
      <c r="X667" s="10">
        <f t="shared" ca="1" si="154"/>
        <v>3.483571645486947</v>
      </c>
      <c r="Y667" s="10">
        <f t="shared" ca="1" si="155"/>
        <v>16.250069578272686</v>
      </c>
      <c r="Z667" s="10">
        <f t="shared" ca="1" si="156"/>
        <v>37.833085240882873</v>
      </c>
      <c r="AA667" s="10">
        <f t="shared" ca="1" si="157"/>
        <v>4.2004506264365489</v>
      </c>
    </row>
    <row r="668" spans="1:27">
      <c r="A668" s="6">
        <f ca="1">LN((RAND()^(-Results!$E$4))-1)</f>
        <v>-3.1552458496025131</v>
      </c>
      <c r="B668" s="6">
        <f ca="1">LN((RAND()^(-Results!$E$4))-1)</f>
        <v>-1.6047236203571675</v>
      </c>
      <c r="C668" s="6">
        <f ca="1">LN((RAND()^(-Results!$E$4))-1)</f>
        <v>4.9226978695938692</v>
      </c>
      <c r="D668" s="6">
        <f ca="1">LN((RAND()^(-Results!$E$4))-1)</f>
        <v>0.64514494453882143</v>
      </c>
      <c r="E668" s="6">
        <f ca="1">LN((RAND()^(-Results!$E$4))-1)</f>
        <v>-0.79007422865966892</v>
      </c>
      <c r="F668" s="6">
        <f ca="1">LN((RAND()^(-Results!$E$4))-1)</f>
        <v>0.11250154748217124</v>
      </c>
      <c r="G668" s="6">
        <f ca="1">LN((RAND()^(-Results!$E$4))-1)</f>
        <v>-1.5115631204200926</v>
      </c>
      <c r="H668" s="6">
        <f t="shared" ca="1" si="152"/>
        <v>-1.648531488089884</v>
      </c>
      <c r="I668" s="10">
        <f ca="1">SUMPRODUCT(J668:O668,Results!B$12:G$12)+Results!$E$5*H668</f>
        <v>47.364341674975009</v>
      </c>
      <c r="J668" s="10">
        <f ca="1">SUMPRODUCT($A668:$F668,Results!$B$15:$G$15)</f>
        <v>0.43514556672847993</v>
      </c>
      <c r="K668" s="10">
        <f ca="1">SUMPRODUCT($A668:$F668,Results!$B$16:$G$16)</f>
        <v>-4.4135186176630414</v>
      </c>
      <c r="L668" s="10">
        <f ca="1">SUMPRODUCT($A668:$F668,Results!$B$17:$G$17)</f>
        <v>14.547463917123597</v>
      </c>
      <c r="M668" s="10">
        <f ca="1">SUMPRODUCT($A668:$F668,Results!$B$18:$G$18)</f>
        <v>3.1110601258274895</v>
      </c>
      <c r="N668" s="10">
        <f ca="1">SUMPRODUCT($A668:$F668,Results!$B$19:$G$19)</f>
        <v>1.5095324415419065</v>
      </c>
      <c r="O668" s="10">
        <f ca="1">SUMPRODUCT($A668:$F668,Results!$B$20:$G$20)</f>
        <v>-8.8701396381064672</v>
      </c>
      <c r="P668" s="10" cm="1">
        <f t="array" aca="1" ref="P668" ca="1">SUMPRODUCT(J668:O668,TRANSPOSE(BL$20:BL$25))+$AD$20-$BL$27</f>
        <v>54.707095091757438</v>
      </c>
      <c r="Q668" s="10" cm="1">
        <f t="array" aca="1" ref="Q668" ca="1">SUMPRODUCT(J668:O668,TRANSPOSE(ES$20:ES$25))+$AD$20-$ES$27</f>
        <v>54.971695082098336</v>
      </c>
      <c r="R668" s="10">
        <f ca="1">I668-Results!$E$5*H668</f>
        <v>53.958467627334542</v>
      </c>
      <c r="S668" s="10" cm="1">
        <f t="array" aca="1" ref="S668" ca="1">SUMPRODUCT(J668:O668,TRANSPOSE(AR$28:AR$33))+$AD$20-$AC$26</f>
        <v>60.208349757518839</v>
      </c>
      <c r="T668" s="10">
        <f ca="1">SUMPRODUCT(J668:O668,Results!K$9:P$9)</f>
        <v>53.31973705500949</v>
      </c>
      <c r="U668" s="10">
        <f ca="1">SUMPRODUCT(J668:O668,Results!K$9:P$9)+$AD$20-$AC$31</f>
        <v>53.304861496498354</v>
      </c>
      <c r="V668" s="10">
        <f t="shared" ca="1" si="151"/>
        <v>-7.3427534167824291</v>
      </c>
      <c r="W668" s="10">
        <f t="shared" ca="1" si="153"/>
        <v>-7.6073534071233269</v>
      </c>
      <c r="X668" s="10">
        <f t="shared" ca="1" si="154"/>
        <v>-6.5941259523595335</v>
      </c>
      <c r="Y668" s="10">
        <f t="shared" ca="1" si="155"/>
        <v>-12.84400808254383</v>
      </c>
      <c r="Z668" s="10">
        <f t="shared" ca="1" si="156"/>
        <v>47.6410124366787</v>
      </c>
      <c r="AA668" s="10">
        <f t="shared" ca="1" si="157"/>
        <v>-5.9405198215233455</v>
      </c>
    </row>
    <row r="669" spans="1:27">
      <c r="A669" s="6">
        <f ca="1">LN((RAND()^(-Results!$E$4))-1)</f>
        <v>-1.0850982290924258</v>
      </c>
      <c r="B669" s="6">
        <f ca="1">LN((RAND()^(-Results!$E$4))-1)</f>
        <v>-5.4775370289718801E-2</v>
      </c>
      <c r="C669" s="6">
        <f ca="1">LN((RAND()^(-Results!$E$4))-1)</f>
        <v>-2.0972361596354823</v>
      </c>
      <c r="D669" s="6">
        <f ca="1">LN((RAND()^(-Results!$E$4))-1)</f>
        <v>-1.3173348926381427</v>
      </c>
      <c r="E669" s="6">
        <f ca="1">LN((RAND()^(-Results!$E$4))-1)</f>
        <v>-3.8966212769874731</v>
      </c>
      <c r="F669" s="6">
        <f ca="1">LN((RAND()^(-Results!$E$4))-1)</f>
        <v>1.4073470674766142</v>
      </c>
      <c r="G669" s="6">
        <f ca="1">LN((RAND()^(-Results!$E$4))-1)</f>
        <v>1.3056461770051377</v>
      </c>
      <c r="H669" s="6">
        <f t="shared" ca="1" si="152"/>
        <v>1.1686778093353463</v>
      </c>
      <c r="I669" s="10">
        <f ca="1">SUMPRODUCT(J669:O669,Results!B$12:G$12)+Results!$E$5*H669</f>
        <v>85.981963801248213</v>
      </c>
      <c r="J669" s="10">
        <f ca="1">SUMPRODUCT($A669:$F669,Results!$B$15:$G$15)</f>
        <v>-9.7645741518762055</v>
      </c>
      <c r="K669" s="10">
        <f ca="1">SUMPRODUCT($A669:$F669,Results!$B$16:$G$16)</f>
        <v>-0.60822791727011571</v>
      </c>
      <c r="L669" s="10">
        <f ca="1">SUMPRODUCT($A669:$F669,Results!$B$17:$G$17)</f>
        <v>9.1405625251914362</v>
      </c>
      <c r="M669" s="10">
        <f ca="1">SUMPRODUCT($A669:$F669,Results!$B$18:$G$18)</f>
        <v>-5.2982266798692921</v>
      </c>
      <c r="N669" s="10">
        <f ca="1">SUMPRODUCT($A669:$F669,Results!$B$19:$G$19)</f>
        <v>20.855160799587338</v>
      </c>
      <c r="O669" s="10">
        <f ca="1">SUMPRODUCT($A669:$F669,Results!$B$20:$G$20)</f>
        <v>-2.3887456906415752</v>
      </c>
      <c r="P669" s="10" cm="1">
        <f t="array" aca="1" ref="P669" ca="1">SUMPRODUCT(J669:O669,TRANSPOSE(BL$20:BL$25))+$AD$20-$BL$27</f>
        <v>80.098251889164857</v>
      </c>
      <c r="Q669" s="10" cm="1">
        <f t="array" aca="1" ref="Q669" ca="1">SUMPRODUCT(J669:O669,TRANSPOSE(ES$20:ES$25))+$AD$20-$ES$27</f>
        <v>80.757978332045582</v>
      </c>
      <c r="R669" s="10">
        <f ca="1">I669-Results!$E$5*H669</f>
        <v>81.307252563906829</v>
      </c>
      <c r="S669" s="10" cm="1">
        <f t="array" aca="1" ref="S669" ca="1">SUMPRODUCT(J669:O669,TRANSPOSE(AR$28:AR$33))+$AD$20-$AC$26</f>
        <v>54.760061690154416</v>
      </c>
      <c r="T669" s="10">
        <f ca="1">SUMPRODUCT(J669:O669,Results!K$9:P$9)</f>
        <v>81.431945093416942</v>
      </c>
      <c r="U669" s="10">
        <f ca="1">SUMPRODUCT(J669:O669,Results!K$9:P$9)+$AD$20-$AC$31</f>
        <v>81.417069534905806</v>
      </c>
      <c r="V669" s="10">
        <f t="shared" ca="1" si="151"/>
        <v>5.8837119120833563</v>
      </c>
      <c r="W669" s="10">
        <f t="shared" ca="1" si="153"/>
        <v>5.2239854692026313</v>
      </c>
      <c r="X669" s="10">
        <f t="shared" ca="1" si="154"/>
        <v>4.6747112373413842</v>
      </c>
      <c r="Y669" s="10">
        <f t="shared" ca="1" si="155"/>
        <v>31.221902111093797</v>
      </c>
      <c r="Z669" s="10">
        <f t="shared" ca="1" si="156"/>
        <v>86.258634562951912</v>
      </c>
      <c r="AA669" s="10">
        <f t="shared" ca="1" si="157"/>
        <v>4.5648942663424066</v>
      </c>
    </row>
    <row r="670" spans="1:27">
      <c r="A670" s="6">
        <f ca="1">LN((RAND()^(-Results!$E$4))-1)</f>
        <v>-0.21406539556101603</v>
      </c>
      <c r="B670" s="6">
        <f ca="1">LN((RAND()^(-Results!$E$4))-1)</f>
        <v>2.7771069879972239</v>
      </c>
      <c r="C670" s="6">
        <f ca="1">LN((RAND()^(-Results!$E$4))-1)</f>
        <v>0.71383679916749221</v>
      </c>
      <c r="D670" s="6">
        <f ca="1">LN((RAND()^(-Results!$E$4))-1)</f>
        <v>2.5099995303102096</v>
      </c>
      <c r="E670" s="6">
        <f ca="1">LN((RAND()^(-Results!$E$4))-1)</f>
        <v>0.25640435289205155</v>
      </c>
      <c r="F670" s="6">
        <f ca="1">LN((RAND()^(-Results!$E$4))-1)</f>
        <v>-0.6897331146319311</v>
      </c>
      <c r="G670" s="6">
        <f ca="1">LN((RAND()^(-Results!$E$4))-1)</f>
        <v>-0.74672369466132005</v>
      </c>
      <c r="H670" s="6">
        <f t="shared" ca="1" si="152"/>
        <v>-0.88369206233111153</v>
      </c>
      <c r="I670" s="10">
        <f ca="1">SUMPRODUCT(J670:O670,Results!B$12:G$12)+Results!$E$5*H670</f>
        <v>-45.656502457792456</v>
      </c>
      <c r="J670" s="10">
        <f ca="1">SUMPRODUCT($A670:$F670,Results!$B$15:$G$15)</f>
        <v>8.2675087633791104</v>
      </c>
      <c r="K670" s="10">
        <f ca="1">SUMPRODUCT($A670:$F670,Results!$B$16:$G$16)</f>
        <v>6.2289436440567041</v>
      </c>
      <c r="L670" s="10">
        <f ca="1">SUMPRODUCT($A670:$F670,Results!$B$17:$G$17)</f>
        <v>-5.4533305021346257</v>
      </c>
      <c r="M670" s="10">
        <f ca="1">SUMPRODUCT($A670:$F670,Results!$B$18:$G$18)</f>
        <v>-5.225250437086296</v>
      </c>
      <c r="N670" s="10">
        <f ca="1">SUMPRODUCT($A670:$F670,Results!$B$19:$G$19)</f>
        <v>-1.6942857644291098</v>
      </c>
      <c r="O670" s="10">
        <f ca="1">SUMPRODUCT($A670:$F670,Results!$B$20:$G$20)</f>
        <v>7.4512587404104229</v>
      </c>
      <c r="P670" s="10" cm="1">
        <f t="array" aca="1" ref="P670" ca="1">SUMPRODUCT(J670:O670,TRANSPOSE(BL$20:BL$25))+$AD$20-$BL$27</f>
        <v>-39.779262071699257</v>
      </c>
      <c r="Q670" s="10" cm="1">
        <f t="array" aca="1" ref="Q670" ca="1">SUMPRODUCT(J670:O670,TRANSPOSE(ES$20:ES$25))+$AD$20-$ES$27</f>
        <v>-41.04990092538592</v>
      </c>
      <c r="R670" s="10">
        <f ca="1">I670-Results!$E$5*H670</f>
        <v>-42.121734208468013</v>
      </c>
      <c r="S670" s="10" cm="1">
        <f t="array" aca="1" ref="S670" ca="1">SUMPRODUCT(J670:O670,TRANSPOSE(AR$28:AR$33))+$AD$20-$AC$26</f>
        <v>-53.222892201735569</v>
      </c>
      <c r="T670" s="10">
        <f ca="1">SUMPRODUCT(J670:O670,Results!K$9:P$9)</f>
        <v>-42.210938314022414</v>
      </c>
      <c r="U670" s="10">
        <f ca="1">SUMPRODUCT(J670:O670,Results!K$9:P$9)+$AD$20-$AC$31</f>
        <v>-42.22581387253355</v>
      </c>
      <c r="V670" s="10">
        <f t="shared" ca="1" si="151"/>
        <v>-5.8772403860931988</v>
      </c>
      <c r="W670" s="10">
        <f t="shared" ca="1" si="153"/>
        <v>-4.6066015324065361</v>
      </c>
      <c r="X670" s="10">
        <f t="shared" ca="1" si="154"/>
        <v>-3.5347682493244434</v>
      </c>
      <c r="Y670" s="10">
        <f t="shared" ca="1" si="155"/>
        <v>7.5663897439431125</v>
      </c>
      <c r="Z670" s="10">
        <f t="shared" ca="1" si="156"/>
        <v>-45.379831696088765</v>
      </c>
      <c r="AA670" s="10">
        <f t="shared" ca="1" si="157"/>
        <v>-3.4306885852589062</v>
      </c>
    </row>
    <row r="671" spans="1:27">
      <c r="A671" s="6">
        <f ca="1">LN((RAND()^(-Results!$E$4))-1)</f>
        <v>0.64574766762995162</v>
      </c>
      <c r="B671" s="6">
        <f ca="1">LN((RAND()^(-Results!$E$4))-1)</f>
        <v>0.77671132253707575</v>
      </c>
      <c r="C671" s="6">
        <f ca="1">LN((RAND()^(-Results!$E$4))-1)</f>
        <v>0.41070649049960695</v>
      </c>
      <c r="D671" s="6">
        <f ca="1">LN((RAND()^(-Results!$E$4))-1)</f>
        <v>-3.0344659973145585</v>
      </c>
      <c r="E671" s="6">
        <f ca="1">LN((RAND()^(-Results!$E$4))-1)</f>
        <v>-0.65271977996025621</v>
      </c>
      <c r="F671" s="6">
        <f ca="1">LN((RAND()^(-Results!$E$4))-1)</f>
        <v>-0.27620212402019706</v>
      </c>
      <c r="G671" s="6">
        <f ca="1">LN((RAND()^(-Results!$E$4))-1)</f>
        <v>-7.4076897920736864E-2</v>
      </c>
      <c r="H671" s="6">
        <f t="shared" ca="1" si="152"/>
        <v>-0.21104526559052827</v>
      </c>
      <c r="I671" s="10">
        <f ca="1">SUMPRODUCT(J671:O671,Results!B$12:G$12)+Results!$E$5*H671</f>
        <v>49.326157482148126</v>
      </c>
      <c r="J671" s="10">
        <f ca="1">SUMPRODUCT($A671:$F671,Results!$B$15:$G$15)</f>
        <v>-1.875153139921069</v>
      </c>
      <c r="K671" s="10">
        <f ca="1">SUMPRODUCT($A671:$F671,Results!$B$16:$G$16)</f>
        <v>-2.3410994516462122</v>
      </c>
      <c r="L671" s="10">
        <f ca="1">SUMPRODUCT($A671:$F671,Results!$B$17:$G$17)</f>
        <v>10.115075165520308</v>
      </c>
      <c r="M671" s="10">
        <f ca="1">SUMPRODUCT($A671:$F671,Results!$B$18:$G$18)</f>
        <v>2.3238292778975937</v>
      </c>
      <c r="N671" s="10">
        <f ca="1">SUMPRODUCT($A671:$F671,Results!$B$19:$G$19)</f>
        <v>6.1238428828581473</v>
      </c>
      <c r="O671" s="10">
        <f ca="1">SUMPRODUCT($A671:$F671,Results!$B$20:$G$20)</f>
        <v>-4.3984775105205776</v>
      </c>
      <c r="P671" s="10" cm="1">
        <f t="array" aca="1" ref="P671" ca="1">SUMPRODUCT(J671:O671,TRANSPOSE(BL$20:BL$25))+$AD$20-$BL$27</f>
        <v>48.597349038335082</v>
      </c>
      <c r="Q671" s="10" cm="1">
        <f t="array" aca="1" ref="Q671" ca="1">SUMPRODUCT(J671:O671,TRANSPOSE(ES$20:ES$25))+$AD$20-$ES$27</f>
        <v>48.63090720957743</v>
      </c>
      <c r="R671" s="10">
        <f ca="1">I671-Results!$E$5*H671</f>
        <v>50.170338544510237</v>
      </c>
      <c r="S671" s="10" cm="1">
        <f t="array" aca="1" ref="S671" ca="1">SUMPRODUCT(J671:O671,TRANSPOSE(AR$28:AR$33))+$AD$20-$AC$26</f>
        <v>44.330703603021497</v>
      </c>
      <c r="T671" s="10">
        <f ca="1">SUMPRODUCT(J671:O671,Results!K$9:P$9)</f>
        <v>49.466066496015287</v>
      </c>
      <c r="U671" s="10">
        <f ca="1">SUMPRODUCT(J671:O671,Results!K$9:P$9)+$AD$20-$AC$31</f>
        <v>49.451190937504151</v>
      </c>
      <c r="V671" s="10">
        <f t="shared" ca="1" si="151"/>
        <v>0.72880844381304399</v>
      </c>
      <c r="W671" s="10">
        <f t="shared" ca="1" si="153"/>
        <v>0.69525027257069638</v>
      </c>
      <c r="X671" s="10">
        <f t="shared" ca="1" si="154"/>
        <v>-0.84418106236211088</v>
      </c>
      <c r="Y671" s="10">
        <f t="shared" ca="1" si="155"/>
        <v>4.9954538791266287</v>
      </c>
      <c r="Z671" s="10">
        <f t="shared" ca="1" si="156"/>
        <v>49.602828243851818</v>
      </c>
      <c r="AA671" s="10">
        <f t="shared" ca="1" si="157"/>
        <v>-0.12503345535602506</v>
      </c>
    </row>
    <row r="672" spans="1:27">
      <c r="A672" s="6">
        <f ca="1">LN((RAND()^(-Results!$E$4))-1)</f>
        <v>0.65995224298204447</v>
      </c>
      <c r="B672" s="6">
        <f ca="1">LN((RAND()^(-Results!$E$4))-1)</f>
        <v>-0.79214795287122319</v>
      </c>
      <c r="C672" s="6">
        <f ca="1">LN((RAND()^(-Results!$E$4))-1)</f>
        <v>1.8150176687418109</v>
      </c>
      <c r="D672" s="6">
        <f ca="1">LN((RAND()^(-Results!$E$4))-1)</f>
        <v>-0.43727998301676851</v>
      </c>
      <c r="E672" s="6">
        <f ca="1">LN((RAND()^(-Results!$E$4))-1)</f>
        <v>0.96199878178774278</v>
      </c>
      <c r="F672" s="6">
        <f ca="1">LN((RAND()^(-Results!$E$4))-1)</f>
        <v>1.300510351907594</v>
      </c>
      <c r="G672" s="6">
        <f ca="1">LN((RAND()^(-Results!$E$4))-1)</f>
        <v>-0.79274836769193979</v>
      </c>
      <c r="H672" s="6">
        <f t="shared" ca="1" si="152"/>
        <v>-0.92971673536173127</v>
      </c>
      <c r="I672" s="10">
        <f ca="1">SUMPRODUCT(J672:O672,Results!B$12:G$12)+Results!$E$5*H672</f>
        <v>-9.3712188475781595</v>
      </c>
      <c r="J672" s="10">
        <f ca="1">SUMPRODUCT($A672:$F672,Results!$B$15:$G$15)</f>
        <v>3.8213088709561043</v>
      </c>
      <c r="K672" s="10">
        <f ca="1">SUMPRODUCT($A672:$F672,Results!$B$16:$G$16)</f>
        <v>0.56675328550845139</v>
      </c>
      <c r="L672" s="10">
        <f ca="1">SUMPRODUCT($A672:$F672,Results!$B$17:$G$17)</f>
        <v>1.5777924972154402</v>
      </c>
      <c r="M672" s="10">
        <f ca="1">SUMPRODUCT($A672:$F672,Results!$B$18:$G$18)</f>
        <v>2.2574493267296032</v>
      </c>
      <c r="N672" s="10">
        <f ca="1">SUMPRODUCT($A672:$F672,Results!$B$19:$G$19)</f>
        <v>-5.5260617900144773</v>
      </c>
      <c r="O672" s="10">
        <f ca="1">SUMPRODUCT($A672:$F672,Results!$B$20:$G$20)</f>
        <v>-2.3629428587732151</v>
      </c>
      <c r="P672" s="10" cm="1">
        <f t="array" aca="1" ref="P672" ca="1">SUMPRODUCT(J672:O672,TRANSPOSE(BL$20:BL$25))+$AD$20-$BL$27</f>
        <v>-7.3450396123804493</v>
      </c>
      <c r="Q672" s="10" cm="1">
        <f t="array" aca="1" ref="Q672" ca="1">SUMPRODUCT(J672:O672,TRANSPOSE(ES$20:ES$25))+$AD$20-$ES$27</f>
        <v>-6.3831211309743443</v>
      </c>
      <c r="R672" s="10">
        <f ca="1">I672-Results!$E$5*H672</f>
        <v>-5.6523519061312344</v>
      </c>
      <c r="S672" s="10" cm="1">
        <f t="array" aca="1" ref="S672" ca="1">SUMPRODUCT(J672:O672,TRANSPOSE(AR$28:AR$33))+$AD$20-$AC$26</f>
        <v>-0.31843555471116508</v>
      </c>
      <c r="T672" s="10">
        <f ca="1">SUMPRODUCT(J672:O672,Results!K$9:P$9)</f>
        <v>-5.8948451210426169</v>
      </c>
      <c r="U672" s="10">
        <f ca="1">SUMPRODUCT(J672:O672,Results!K$9:P$9)+$AD$20-$AC$31</f>
        <v>-5.909720679553752</v>
      </c>
      <c r="V672" s="10">
        <f t="shared" ca="1" si="151"/>
        <v>-2.0261792351977101</v>
      </c>
      <c r="W672" s="10">
        <f t="shared" ca="1" si="153"/>
        <v>-2.9880977166038152</v>
      </c>
      <c r="X672" s="10">
        <f t="shared" ca="1" si="154"/>
        <v>-3.7188669414469251</v>
      </c>
      <c r="Y672" s="10">
        <f t="shared" ca="1" si="155"/>
        <v>-9.0527832928669945</v>
      </c>
      <c r="Z672" s="10">
        <f t="shared" ca="1" si="156"/>
        <v>-9.0945480858744681</v>
      </c>
      <c r="AA672" s="10">
        <f t="shared" ca="1" si="157"/>
        <v>-3.4614981680244075</v>
      </c>
    </row>
    <row r="673" spans="1:27">
      <c r="A673" s="6">
        <f ca="1">LN((RAND()^(-Results!$E$4))-1)</f>
        <v>0.37322623422806089</v>
      </c>
      <c r="B673" s="6">
        <f ca="1">LN((RAND()^(-Results!$E$4))-1)</f>
        <v>-0.45235923983972748</v>
      </c>
      <c r="C673" s="6">
        <f ca="1">LN((RAND()^(-Results!$E$4))-1)</f>
        <v>-1.4971711705588959</v>
      </c>
      <c r="D673" s="6">
        <f ca="1">LN((RAND()^(-Results!$E$4))-1)</f>
        <v>-2.3171247716152639</v>
      </c>
      <c r="E673" s="6">
        <f ca="1">LN((RAND()^(-Results!$E$4))-1)</f>
        <v>0.62968389062465135</v>
      </c>
      <c r="F673" s="6">
        <f ca="1">LN((RAND()^(-Results!$E$4))-1)</f>
        <v>8.7315415125276949E-2</v>
      </c>
      <c r="G673" s="6">
        <f ca="1">LN((RAND()^(-Results!$E$4))-1)</f>
        <v>-5.413902869627301E-2</v>
      </c>
      <c r="H673" s="6">
        <f t="shared" ca="1" si="152"/>
        <v>-0.19110739636606444</v>
      </c>
      <c r="I673" s="10">
        <f ca="1">SUMPRODUCT(J673:O673,Results!B$12:G$12)+Results!$E$5*H673</f>
        <v>19.50631839408404</v>
      </c>
      <c r="J673" s="10">
        <f ca="1">SUMPRODUCT($A673:$F673,Results!$B$15:$G$15)</f>
        <v>-7.443652416116346</v>
      </c>
      <c r="K673" s="10">
        <f ca="1">SUMPRODUCT($A673:$F673,Results!$B$16:$G$16)</f>
        <v>-2.3691603281385398</v>
      </c>
      <c r="L673" s="10">
        <f ca="1">SUMPRODUCT($A673:$F673,Results!$B$17:$G$17)</f>
        <v>2.5913189083762829</v>
      </c>
      <c r="M673" s="10">
        <f ca="1">SUMPRODUCT($A673:$F673,Results!$B$18:$G$18)</f>
        <v>5.1616031491464929</v>
      </c>
      <c r="N673" s="10">
        <f ca="1">SUMPRODUCT($A673:$F673,Results!$B$19:$G$19)</f>
        <v>-2.0283720107515899</v>
      </c>
      <c r="O673" s="10">
        <f ca="1">SUMPRODUCT($A673:$F673,Results!$B$20:$G$20)</f>
        <v>-2.7144362276102405</v>
      </c>
      <c r="P673" s="10" cm="1">
        <f t="array" aca="1" ref="P673" ca="1">SUMPRODUCT(J673:O673,TRANSPOSE(BL$20:BL$25))+$AD$20-$BL$27</f>
        <v>18.987385446997003</v>
      </c>
      <c r="Q673" s="10" cm="1">
        <f t="array" aca="1" ref="Q673" ca="1">SUMPRODUCT(J673:O673,TRANSPOSE(ES$20:ES$25))+$AD$20-$ES$27</f>
        <v>19.294028301735189</v>
      </c>
      <c r="R673" s="10">
        <f ca="1">I673-Results!$E$5*H673</f>
        <v>20.270747979548297</v>
      </c>
      <c r="S673" s="10" cm="1">
        <f t="array" aca="1" ref="S673" ca="1">SUMPRODUCT(J673:O673,TRANSPOSE(AR$28:AR$33))+$AD$20-$AC$26</f>
        <v>25.558003955353399</v>
      </c>
      <c r="T673" s="10">
        <f ca="1">SUMPRODUCT(J673:O673,Results!K$9:P$9)</f>
        <v>20.338278401699437</v>
      </c>
      <c r="U673" s="10">
        <f ca="1">SUMPRODUCT(J673:O673,Results!K$9:P$9)+$AD$20-$AC$31</f>
        <v>20.323402843188301</v>
      </c>
      <c r="V673" s="10">
        <f t="shared" ca="1" si="151"/>
        <v>0.51893294708703763</v>
      </c>
      <c r="W673" s="10">
        <f t="shared" ca="1" si="153"/>
        <v>0.21229009234885154</v>
      </c>
      <c r="X673" s="10">
        <f t="shared" ca="1" si="154"/>
        <v>-0.76442958546425643</v>
      </c>
      <c r="Y673" s="10">
        <f t="shared" ca="1" si="155"/>
        <v>-6.051685561269359</v>
      </c>
      <c r="Z673" s="10">
        <f t="shared" ca="1" si="156"/>
        <v>19.782989155787732</v>
      </c>
      <c r="AA673" s="10">
        <f t="shared" ca="1" si="157"/>
        <v>-0.81708444910426081</v>
      </c>
    </row>
    <row r="674" spans="1:27">
      <c r="A674" s="6">
        <f ca="1">LN((RAND()^(-Results!$E$4))-1)</f>
        <v>2.5283716700400363</v>
      </c>
      <c r="B674" s="6">
        <f ca="1">LN((RAND()^(-Results!$E$4))-1)</f>
        <v>-0.42231707463873874</v>
      </c>
      <c r="C674" s="6">
        <f ca="1">LN((RAND()^(-Results!$E$4))-1)</f>
        <v>-1.3529629534929315</v>
      </c>
      <c r="D674" s="6">
        <f ca="1">LN((RAND()^(-Results!$E$4))-1)</f>
        <v>0.40322434723099682</v>
      </c>
      <c r="E674" s="6">
        <f ca="1">LN((RAND()^(-Results!$E$4))-1)</f>
        <v>1.5135803305665176</v>
      </c>
      <c r="F674" s="6">
        <f ca="1">LN((RAND()^(-Results!$E$4))-1)</f>
        <v>0.62248109896102066</v>
      </c>
      <c r="G674" s="6">
        <f ca="1">LN((RAND()^(-Results!$E$4))-1)</f>
        <v>-1.5222688650548901</v>
      </c>
      <c r="H674" s="6">
        <f t="shared" ca="1" si="152"/>
        <v>-1.6592372327246816</v>
      </c>
      <c r="I674" s="10">
        <f ca="1">SUMPRODUCT(J674:O674,Results!B$12:G$12)+Results!$E$5*H674</f>
        <v>-66.110816396297494</v>
      </c>
      <c r="J674" s="10">
        <f ca="1">SUMPRODUCT($A674:$F674,Results!$B$15:$G$15)</f>
        <v>5.2123918549432915</v>
      </c>
      <c r="K674" s="10">
        <f ca="1">SUMPRODUCT($A674:$F674,Results!$B$16:$G$16)</f>
        <v>2.4865322152266067</v>
      </c>
      <c r="L674" s="10">
        <f ca="1">SUMPRODUCT($A674:$F674,Results!$B$17:$G$17)</f>
        <v>-11.848794274125579</v>
      </c>
      <c r="M674" s="10">
        <f ca="1">SUMPRODUCT($A674:$F674,Results!$B$18:$G$18)</f>
        <v>-0.9796604796115399</v>
      </c>
      <c r="N674" s="10">
        <f ca="1">SUMPRODUCT($A674:$F674,Results!$B$19:$G$19)</f>
        <v>-7.5514355490998364</v>
      </c>
      <c r="O674" s="10">
        <f ca="1">SUMPRODUCT($A674:$F674,Results!$B$20:$G$20)</f>
        <v>4.3140652298891915</v>
      </c>
      <c r="P674" s="10" cm="1">
        <f t="array" aca="1" ref="P674" ca="1">SUMPRODUCT(J674:O674,TRANSPOSE(BL$20:BL$25))+$AD$20-$BL$27</f>
        <v>-60.825586413795058</v>
      </c>
      <c r="Q674" s="10" cm="1">
        <f t="array" aca="1" ref="Q674" ca="1">SUMPRODUCT(J674:O674,TRANSPOSE(ES$20:ES$25))+$AD$20-$ES$27</f>
        <v>-60.221172077654224</v>
      </c>
      <c r="R674" s="10">
        <f ca="1">I674-Results!$E$5*H674</f>
        <v>-59.473867465398769</v>
      </c>
      <c r="S674" s="10" cm="1">
        <f t="array" aca="1" ref="S674" ca="1">SUMPRODUCT(J674:O674,TRANSPOSE(AR$28:AR$33))+$AD$20-$AC$26</f>
        <v>-51.901732861535812</v>
      </c>
      <c r="T674" s="10">
        <f ca="1">SUMPRODUCT(J674:O674,Results!K$9:P$9)</f>
        <v>-59.090826830460294</v>
      </c>
      <c r="U674" s="10">
        <f ca="1">SUMPRODUCT(J674:O674,Results!K$9:P$9)+$AD$20-$AC$31</f>
        <v>-59.10570238897143</v>
      </c>
      <c r="V674" s="10">
        <f t="shared" ca="1" si="151"/>
        <v>-5.285229982502436</v>
      </c>
      <c r="W674" s="10">
        <f t="shared" ca="1" si="153"/>
        <v>-5.8896443186432705</v>
      </c>
      <c r="X674" s="10">
        <f t="shared" ca="1" si="154"/>
        <v>-6.6369489308987255</v>
      </c>
      <c r="Y674" s="10">
        <f t="shared" ca="1" si="155"/>
        <v>-14.209083534761682</v>
      </c>
      <c r="Z674" s="10">
        <f t="shared" ca="1" si="156"/>
        <v>-65.834145634593796</v>
      </c>
      <c r="AA674" s="10">
        <f t="shared" ca="1" si="157"/>
        <v>-7.005114007326064</v>
      </c>
    </row>
    <row r="675" spans="1:27">
      <c r="A675" s="6">
        <f ca="1">LN((RAND()^(-Results!$E$4))-1)</f>
        <v>-2.5627612228982253</v>
      </c>
      <c r="B675" s="6">
        <f ca="1">LN((RAND()^(-Results!$E$4))-1)</f>
        <v>-2.9773130181574934</v>
      </c>
      <c r="C675" s="6">
        <f ca="1">LN((RAND()^(-Results!$E$4))-1)</f>
        <v>1.7882772561493652</v>
      </c>
      <c r="D675" s="6">
        <f ca="1">LN((RAND()^(-Results!$E$4))-1)</f>
        <v>-1.188373718554389</v>
      </c>
      <c r="E675" s="6">
        <f ca="1">LN((RAND()^(-Results!$E$4))-1)</f>
        <v>-2.8299656043592507</v>
      </c>
      <c r="F675" s="6">
        <f ca="1">LN((RAND()^(-Results!$E$4))-1)</f>
        <v>-2.749431711995554</v>
      </c>
      <c r="G675" s="6">
        <f ca="1">LN((RAND()^(-Results!$E$4))-1)</f>
        <v>0.15566787387084188</v>
      </c>
      <c r="H675" s="6">
        <f t="shared" ca="1" si="152"/>
        <v>1.8699506201050459E-2</v>
      </c>
      <c r="I675" s="10">
        <f ca="1">SUMPRODUCT(J675:O675,Results!B$12:G$12)+Results!$E$5*H675</f>
        <v>91.453473748424003</v>
      </c>
      <c r="J675" s="10">
        <f ca="1">SUMPRODUCT($A675:$F675,Results!$B$15:$G$15)</f>
        <v>-7.0616264150378738</v>
      </c>
      <c r="K675" s="10">
        <f ca="1">SUMPRODUCT($A675:$F675,Results!$B$16:$G$16)</f>
        <v>-13.463774237330227</v>
      </c>
      <c r="L675" s="10">
        <f ca="1">SUMPRODUCT($A675:$F675,Results!$B$17:$G$17)</f>
        <v>15.296723093532322</v>
      </c>
      <c r="M675" s="10">
        <f ca="1">SUMPRODUCT($A675:$F675,Results!$B$18:$G$18)</f>
        <v>2.2617301060978345</v>
      </c>
      <c r="N675" s="10">
        <f ca="1">SUMPRODUCT($A675:$F675,Results!$B$19:$G$19)</f>
        <v>14.846168995993056</v>
      </c>
      <c r="O675" s="10">
        <f ca="1">SUMPRODUCT($A675:$F675,Results!$B$20:$G$20)</f>
        <v>-12.125210515834548</v>
      </c>
      <c r="P675" s="10" cm="1">
        <f t="array" aca="1" ref="P675" ca="1">SUMPRODUCT(J675:O675,TRANSPOSE(BL$20:BL$25))+$AD$20-$BL$27</f>
        <v>92.406365540245588</v>
      </c>
      <c r="Q675" s="10" cm="1">
        <f t="array" aca="1" ref="Q675" ca="1">SUMPRODUCT(J675:O675,TRANSPOSE(ES$20:ES$25))+$AD$20-$ES$27</f>
        <v>91.988860823686807</v>
      </c>
      <c r="R675" s="10">
        <f ca="1">I675-Results!$E$5*H675</f>
        <v>91.378675723619807</v>
      </c>
      <c r="S675" s="10" cm="1">
        <f t="array" aca="1" ref="S675" ca="1">SUMPRODUCT(J675:O675,TRANSPOSE(AR$28:AR$33))+$AD$20-$AC$26</f>
        <v>104.84106990231335</v>
      </c>
      <c r="T675" s="10">
        <f ca="1">SUMPRODUCT(J675:O675,Results!K$9:P$9)</f>
        <v>90.882162106149792</v>
      </c>
      <c r="U675" s="10">
        <f ca="1">SUMPRODUCT(J675:O675,Results!K$9:P$9)+$AD$20-$AC$31</f>
        <v>90.867286547638656</v>
      </c>
      <c r="V675" s="10">
        <f t="shared" ca="1" si="151"/>
        <v>-0.95289179182158534</v>
      </c>
      <c r="W675" s="10">
        <f t="shared" ca="1" si="153"/>
        <v>-0.53538707526280405</v>
      </c>
      <c r="X675" s="10">
        <f t="shared" ca="1" si="154"/>
        <v>7.4798024804195506E-2</v>
      </c>
      <c r="Y675" s="10">
        <f t="shared" ca="1" si="155"/>
        <v>-13.387596153889348</v>
      </c>
      <c r="Z675" s="10">
        <f t="shared" ca="1" si="156"/>
        <v>91.730144510127701</v>
      </c>
      <c r="AA675" s="10">
        <f t="shared" ca="1" si="157"/>
        <v>0.58618720078534636</v>
      </c>
    </row>
    <row r="676" spans="1:27">
      <c r="A676" s="6">
        <f ca="1">LN((RAND()^(-Results!$E$4))-1)</f>
        <v>0.52617185560600954</v>
      </c>
      <c r="B676" s="6">
        <f ca="1">LN((RAND()^(-Results!$E$4))-1)</f>
        <v>-0.3861283482781252</v>
      </c>
      <c r="C676" s="6">
        <f ca="1">LN((RAND()^(-Results!$E$4))-1)</f>
        <v>-0.67425997422871742</v>
      </c>
      <c r="D676" s="6">
        <f ca="1">LN((RAND()^(-Results!$E$4))-1)</f>
        <v>-0.84141283509359643</v>
      </c>
      <c r="E676" s="6">
        <f ca="1">LN((RAND()^(-Results!$E$4))-1)</f>
        <v>-0.31475998871042493</v>
      </c>
      <c r="F676" s="6">
        <f ca="1">LN((RAND()^(-Results!$E$4))-1)</f>
        <v>0.41691894505114963</v>
      </c>
      <c r="G676" s="6">
        <f ca="1">LN((RAND()^(-Results!$E$4))-1)</f>
        <v>0.95448671711279631</v>
      </c>
      <c r="H676" s="6">
        <f t="shared" ca="1" si="152"/>
        <v>0.81751834944300494</v>
      </c>
      <c r="I676" s="10">
        <f ca="1">SUMPRODUCT(J676:O676,Results!B$12:G$12)+Results!$E$5*H676</f>
        <v>13.558503227523374</v>
      </c>
      <c r="J676" s="10">
        <f ca="1">SUMPRODUCT($A676:$F676,Results!$B$15:$G$15)</f>
        <v>-1.6923560690173376</v>
      </c>
      <c r="K676" s="10">
        <f ca="1">SUMPRODUCT($A676:$F676,Results!$B$16:$G$16)</f>
        <v>-0.65563826478101661</v>
      </c>
      <c r="L676" s="10">
        <f ca="1">SUMPRODUCT($A676:$F676,Results!$B$17:$G$17)</f>
        <v>0.6440256624516546</v>
      </c>
      <c r="M676" s="10">
        <f ca="1">SUMPRODUCT($A676:$F676,Results!$B$18:$G$18)</f>
        <v>9.8803154744425331E-2</v>
      </c>
      <c r="N676" s="10">
        <f ca="1">SUMPRODUCT($A676:$F676,Results!$B$19:$G$19)</f>
        <v>2.1864567781280138</v>
      </c>
      <c r="O676" s="10">
        <f ca="1">SUMPRODUCT($A676:$F676,Results!$B$20:$G$20)</f>
        <v>-0.94165739797122916</v>
      </c>
      <c r="P676" s="10" cm="1">
        <f t="array" aca="1" ref="P676" ca="1">SUMPRODUCT(J676:O676,TRANSPOSE(BL$20:BL$25))+$AD$20-$BL$27</f>
        <v>9.2369963186991644</v>
      </c>
      <c r="Q676" s="10" cm="1">
        <f t="array" aca="1" ref="Q676" ca="1">SUMPRODUCT(J676:O676,TRANSPOSE(ES$20:ES$25))+$AD$20-$ES$27</f>
        <v>9.6587105693258675</v>
      </c>
      <c r="R676" s="10">
        <f ca="1">I676-Results!$E$5*H676</f>
        <v>10.288429829751355</v>
      </c>
      <c r="S676" s="10" cm="1">
        <f t="array" aca="1" ref="S676" ca="1">SUMPRODUCT(J676:O676,TRANSPOSE(AR$28:AR$33))+$AD$20-$AC$26</f>
        <v>9.1222472391099014</v>
      </c>
      <c r="T676" s="10">
        <f ca="1">SUMPRODUCT(J676:O676,Results!K$9:P$9)</f>
        <v>10.321102196649047</v>
      </c>
      <c r="U676" s="10">
        <f ca="1">SUMPRODUCT(J676:O676,Results!K$9:P$9)+$AD$20-$AC$31</f>
        <v>10.306226638137911</v>
      </c>
      <c r="V676" s="10">
        <f t="shared" ca="1" si="151"/>
        <v>4.32150690882421</v>
      </c>
      <c r="W676" s="10">
        <f t="shared" ca="1" si="153"/>
        <v>3.8997926581975069</v>
      </c>
      <c r="X676" s="10">
        <f t="shared" ca="1" si="154"/>
        <v>3.2700733977720198</v>
      </c>
      <c r="Y676" s="10">
        <f t="shared" ca="1" si="155"/>
        <v>4.4362559884134729</v>
      </c>
      <c r="Z676" s="10">
        <f t="shared" ca="1" si="156"/>
        <v>13.835173989227066</v>
      </c>
      <c r="AA676" s="10">
        <f t="shared" ca="1" si="157"/>
        <v>3.2522765893854633</v>
      </c>
    </row>
    <row r="677" spans="1:27">
      <c r="A677" s="6">
        <f ca="1">LN((RAND()^(-Results!$E$4))-1)</f>
        <v>-3.8637837860857225</v>
      </c>
      <c r="B677" s="6">
        <f ca="1">LN((RAND()^(-Results!$E$4))-1)</f>
        <v>0.82357461692771761</v>
      </c>
      <c r="C677" s="6">
        <f ca="1">LN((RAND()^(-Results!$E$4))-1)</f>
        <v>2.0426892506620584</v>
      </c>
      <c r="D677" s="6">
        <f ca="1">LN((RAND()^(-Results!$E$4))-1)</f>
        <v>-1.6771555185270288</v>
      </c>
      <c r="E677" s="6">
        <f ca="1">LN((RAND()^(-Results!$E$4))-1)</f>
        <v>-1.6897145272441239</v>
      </c>
      <c r="F677" s="6">
        <f ca="1">LN((RAND()^(-Results!$E$4))-1)</f>
        <v>-1.3796424860651033</v>
      </c>
      <c r="G677" s="6">
        <f ca="1">LN((RAND()^(-Results!$E$4))-1)</f>
        <v>-2.0692355685944177</v>
      </c>
      <c r="H677" s="6">
        <f t="shared" ca="1" si="152"/>
        <v>-2.2062039362642092</v>
      </c>
      <c r="I677" s="10">
        <f ca="1">SUMPRODUCT(J677:O677,Results!B$12:G$12)+Results!$E$5*H677</f>
        <v>90.01701774447865</v>
      </c>
      <c r="J677" s="10">
        <f ca="1">SUMPRODUCT($A677:$F677,Results!$B$15:$G$15)</f>
        <v>-10.158558437113518</v>
      </c>
      <c r="K677" s="10">
        <f ca="1">SUMPRODUCT($A677:$F677,Results!$B$16:$G$16)</f>
        <v>-5.0496108668959305</v>
      </c>
      <c r="L677" s="10">
        <f ca="1">SUMPRODUCT($A677:$F677,Results!$B$17:$G$17)</f>
        <v>20.423314364203968</v>
      </c>
      <c r="M677" s="10">
        <f ca="1">SUMPRODUCT($A677:$F677,Results!$B$18:$G$18)</f>
        <v>4.7399593165352369</v>
      </c>
      <c r="N677" s="10">
        <f ca="1">SUMPRODUCT($A677:$F677,Results!$B$19:$G$19)</f>
        <v>9.030563134266206</v>
      </c>
      <c r="O677" s="10">
        <f ca="1">SUMPRODUCT($A677:$F677,Results!$B$20:$G$20)</f>
        <v>-8.0679063402550888</v>
      </c>
      <c r="P677" s="10" cm="1">
        <f t="array" aca="1" ref="P677" ca="1">SUMPRODUCT(J677:O677,TRANSPOSE(BL$20:BL$25))+$AD$20-$BL$27</f>
        <v>100.62833820305714</v>
      </c>
      <c r="Q677" s="10" cm="1">
        <f t="array" aca="1" ref="Q677" ca="1">SUMPRODUCT(J677:O677,TRANSPOSE(ES$20:ES$25))+$AD$20-$ES$27</f>
        <v>99.542809539504717</v>
      </c>
      <c r="R677" s="10">
        <f ca="1">I677-Results!$E$5*H677</f>
        <v>98.841833489535489</v>
      </c>
      <c r="S677" s="10" cm="1">
        <f t="array" aca="1" ref="S677" ca="1">SUMPRODUCT(J677:O677,TRANSPOSE(AR$28:AR$33))+$AD$20-$AC$26</f>
        <v>91.823206547349585</v>
      </c>
      <c r="T677" s="10">
        <f ca="1">SUMPRODUCT(J677:O677,Results!K$9:P$9)</f>
        <v>98.114156206717226</v>
      </c>
      <c r="U677" s="10">
        <f ca="1">SUMPRODUCT(J677:O677,Results!K$9:P$9)+$AD$20-$AC$31</f>
        <v>98.09928064820609</v>
      </c>
      <c r="V677" s="10">
        <f t="shared" ca="1" si="151"/>
        <v>-10.61132045857849</v>
      </c>
      <c r="W677" s="10">
        <f t="shared" ca="1" si="153"/>
        <v>-9.5257917950260662</v>
      </c>
      <c r="X677" s="10">
        <f t="shared" ca="1" si="154"/>
        <v>-8.8248157450568385</v>
      </c>
      <c r="Y677" s="10">
        <f t="shared" ca="1" si="155"/>
        <v>-1.8061888028709348</v>
      </c>
      <c r="Z677" s="10">
        <f t="shared" ca="1" si="156"/>
        <v>90.293688506182349</v>
      </c>
      <c r="AA677" s="10">
        <f t="shared" ca="1" si="157"/>
        <v>-8.0822629037274396</v>
      </c>
    </row>
    <row r="678" spans="1:27">
      <c r="A678" s="6">
        <f ca="1">LN((RAND()^(-Results!$E$4))-1)</f>
        <v>2.0364804956951663</v>
      </c>
      <c r="B678" s="6">
        <f ca="1">LN((RAND()^(-Results!$E$4))-1)</f>
        <v>2.6777726649235256</v>
      </c>
      <c r="C678" s="6">
        <f ca="1">LN((RAND()^(-Results!$E$4))-1)</f>
        <v>-1.5014599883749213</v>
      </c>
      <c r="D678" s="6">
        <f ca="1">LN((RAND()^(-Results!$E$4))-1)</f>
        <v>0.45035513929683424</v>
      </c>
      <c r="E678" s="6">
        <f ca="1">LN((RAND()^(-Results!$E$4))-1)</f>
        <v>-2.0958878022364189</v>
      </c>
      <c r="F678" s="6">
        <f ca="1">LN((RAND()^(-Results!$E$4))-1)</f>
        <v>-2.599982426245107</v>
      </c>
      <c r="G678" s="6">
        <f ca="1">LN((RAND()^(-Results!$E$4))-1)</f>
        <v>0.42017185477937602</v>
      </c>
      <c r="H678" s="6">
        <f t="shared" ca="1" si="152"/>
        <v>0.2832034871095846</v>
      </c>
      <c r="I678" s="10">
        <f ca="1">SUMPRODUCT(J678:O678,Results!B$12:G$12)+Results!$E$5*H678</f>
        <v>-12.209304700693432</v>
      </c>
      <c r="J678" s="10">
        <f ca="1">SUMPRODUCT($A678:$F678,Results!$B$15:$G$15)</f>
        <v>8.9232543089395229</v>
      </c>
      <c r="K678" s="10">
        <f ca="1">SUMPRODUCT($A678:$F678,Results!$B$16:$G$16)</f>
        <v>1.0659169800416235</v>
      </c>
      <c r="L678" s="10">
        <f ca="1">SUMPRODUCT($A678:$F678,Results!$B$17:$G$17)</f>
        <v>-4.864996770174626</v>
      </c>
      <c r="M678" s="10">
        <f ca="1">SUMPRODUCT($A678:$F678,Results!$B$18:$G$18)</f>
        <v>-10.017403713578432</v>
      </c>
      <c r="N678" s="10">
        <f ca="1">SUMPRODUCT($A678:$F678,Results!$B$19:$G$19)</f>
        <v>14.40711794941771</v>
      </c>
      <c r="O678" s="10">
        <f ca="1">SUMPRODUCT($A678:$F678,Results!$B$20:$G$20)</f>
        <v>6.3124045688480539</v>
      </c>
      <c r="P678" s="10" cm="1">
        <f t="array" aca="1" ref="P678" ca="1">SUMPRODUCT(J678:O678,TRANSPOSE(BL$20:BL$25))+$AD$20-$BL$27</f>
        <v>-12.055306455322558</v>
      </c>
      <c r="Q678" s="10" cm="1">
        <f t="array" aca="1" ref="Q678" ca="1">SUMPRODUCT(J678:O678,TRANSPOSE(ES$20:ES$25))+$AD$20-$ES$27</f>
        <v>-13.647097048666906</v>
      </c>
      <c r="R678" s="10">
        <f ca="1">I678-Results!$E$5*H678</f>
        <v>-13.34211864913177</v>
      </c>
      <c r="S678" s="10" cm="1">
        <f t="array" aca="1" ref="S678" ca="1">SUMPRODUCT(J678:O678,TRANSPOSE(AR$28:AR$33))+$AD$20-$AC$26</f>
        <v>-29.131449835537001</v>
      </c>
      <c r="T678" s="10">
        <f ca="1">SUMPRODUCT(J678:O678,Results!K$9:P$9)</f>
        <v>-13.70906092886246</v>
      </c>
      <c r="U678" s="10">
        <f ca="1">SUMPRODUCT(J678:O678,Results!K$9:P$9)+$AD$20-$AC$31</f>
        <v>-13.723936487373596</v>
      </c>
      <c r="V678" s="10">
        <f t="shared" ca="1" si="151"/>
        <v>-0.15399824537087348</v>
      </c>
      <c r="W678" s="10">
        <f t="shared" ca="1" si="153"/>
        <v>1.437792347973474</v>
      </c>
      <c r="X678" s="10">
        <f t="shared" ca="1" si="154"/>
        <v>1.1328139484383382</v>
      </c>
      <c r="Y678" s="10">
        <f t="shared" ca="1" si="155"/>
        <v>16.922145134843568</v>
      </c>
      <c r="Z678" s="10">
        <f t="shared" ca="1" si="156"/>
        <v>-11.93263393898974</v>
      </c>
      <c r="AA678" s="10">
        <f t="shared" ca="1" si="157"/>
        <v>1.5146317866801642</v>
      </c>
    </row>
    <row r="679" spans="1:27">
      <c r="A679" s="6">
        <f ca="1">LN((RAND()^(-Results!$E$4))-1)</f>
        <v>-5.0139479487717553</v>
      </c>
      <c r="B679" s="6">
        <f ca="1">LN((RAND()^(-Results!$E$4))-1)</f>
        <v>0.52595741251626849</v>
      </c>
      <c r="C679" s="6">
        <f ca="1">LN((RAND()^(-Results!$E$4))-1)</f>
        <v>-7.7272599861652145</v>
      </c>
      <c r="D679" s="6">
        <f ca="1">LN((RAND()^(-Results!$E$4))-1)</f>
        <v>0.23100659127697928</v>
      </c>
      <c r="E679" s="6">
        <f ca="1">LN((RAND()^(-Results!$E$4))-1)</f>
        <v>3.2076850283485401E-3</v>
      </c>
      <c r="F679" s="6">
        <f ca="1">LN((RAND()^(-Results!$E$4))-1)</f>
        <v>-0.33052723720828947</v>
      </c>
      <c r="G679" s="6">
        <f ca="1">LN((RAND()^(-Results!$E$4))-1)</f>
        <v>1.5668618186362524</v>
      </c>
      <c r="H679" s="6">
        <f t="shared" ca="1" si="152"/>
        <v>1.4298934509664609</v>
      </c>
      <c r="I679" s="10">
        <f ca="1">SUMPRODUCT(J679:O679,Results!B$12:G$12)+Results!$E$5*H679</f>
        <v>36.170309019691302</v>
      </c>
      <c r="J679" s="10">
        <f ca="1">SUMPRODUCT($A679:$F679,Results!$B$15:$G$15)</f>
        <v>-33.777451527167528</v>
      </c>
      <c r="K679" s="10">
        <f ca="1">SUMPRODUCT($A679:$F679,Results!$B$16:$G$16)</f>
        <v>0.37813056578127713</v>
      </c>
      <c r="L679" s="10">
        <f ca="1">SUMPRODUCT($A679:$F679,Results!$B$17:$G$17)</f>
        <v>-3.1005607453553692</v>
      </c>
      <c r="M679" s="10">
        <f ca="1">SUMPRODUCT($A679:$F679,Results!$B$18:$G$18)</f>
        <v>6.7911183982401395</v>
      </c>
      <c r="N679" s="10">
        <f ca="1">SUMPRODUCT($A679:$F679,Results!$B$19:$G$19)</f>
        <v>-2.3669793200442224</v>
      </c>
      <c r="O679" s="10">
        <f ca="1">SUMPRODUCT($A679:$F679,Results!$B$20:$G$20)</f>
        <v>4.2089118072177865</v>
      </c>
      <c r="P679" s="10" cm="1">
        <f t="array" aca="1" ref="P679" ca="1">SUMPRODUCT(J679:O679,TRANSPOSE(BL$20:BL$25))+$AD$20-$BL$27</f>
        <v>34.292885352704559</v>
      </c>
      <c r="Q679" s="10" cm="1">
        <f t="array" aca="1" ref="Q679" ca="1">SUMPRODUCT(J679:O679,TRANSPOSE(ES$20:ES$25))+$AD$20-$ES$27</f>
        <v>32.939549367263787</v>
      </c>
      <c r="R679" s="10">
        <f ca="1">I679-Results!$E$5*H679</f>
        <v>30.450735215825461</v>
      </c>
      <c r="S679" s="10" cm="1">
        <f t="array" aca="1" ref="S679" ca="1">SUMPRODUCT(J679:O679,TRANSPOSE(AR$28:AR$33))+$AD$20-$AC$26</f>
        <v>25.07457939469316</v>
      </c>
      <c r="T679" s="10">
        <f ca="1">SUMPRODUCT(J679:O679,Results!K$9:P$9)</f>
        <v>32.369966130811861</v>
      </c>
      <c r="U679" s="10">
        <f ca="1">SUMPRODUCT(J679:O679,Results!K$9:P$9)+$AD$20-$AC$31</f>
        <v>32.355090572300725</v>
      </c>
      <c r="V679" s="10">
        <f t="shared" ca="1" si="151"/>
        <v>1.8774236669867435</v>
      </c>
      <c r="W679" s="10">
        <f t="shared" ca="1" si="153"/>
        <v>3.2307596524275155</v>
      </c>
      <c r="X679" s="10">
        <f t="shared" ca="1" si="154"/>
        <v>5.7195738038658419</v>
      </c>
      <c r="Y679" s="10">
        <f t="shared" ca="1" si="155"/>
        <v>11.095729624998143</v>
      </c>
      <c r="Z679" s="10">
        <f t="shared" ca="1" si="156"/>
        <v>36.446979781394994</v>
      </c>
      <c r="AA679" s="10">
        <f t="shared" ca="1" si="157"/>
        <v>3.8152184473905777</v>
      </c>
    </row>
    <row r="680" spans="1:27">
      <c r="A680" s="6">
        <f ca="1">LN((RAND()^(-Results!$E$4))-1)</f>
        <v>0.37207968101384714</v>
      </c>
      <c r="B680" s="6">
        <f ca="1">LN((RAND()^(-Results!$E$4))-1)</f>
        <v>-1.3198565724075726</v>
      </c>
      <c r="C680" s="6">
        <f ca="1">LN((RAND()^(-Results!$E$4))-1)</f>
        <v>1.5625894577163033</v>
      </c>
      <c r="D680" s="6">
        <f ca="1">LN((RAND()^(-Results!$E$4))-1)</f>
        <v>-1.7939749066242083</v>
      </c>
      <c r="E680" s="6">
        <f ca="1">LN((RAND()^(-Results!$E$4))-1)</f>
        <v>1.3088168067376516</v>
      </c>
      <c r="F680" s="6">
        <f ca="1">LN((RAND()^(-Results!$E$4))-1)</f>
        <v>-1.5378253589787596</v>
      </c>
      <c r="G680" s="6">
        <f ca="1">LN((RAND()^(-Results!$E$4))-1)</f>
        <v>-1.1739615006176463</v>
      </c>
      <c r="H680" s="6">
        <f t="shared" ca="1" si="152"/>
        <v>-1.3109298682874377</v>
      </c>
      <c r="I680" s="10">
        <f ca="1">SUMPRODUCT(J680:O680,Results!B$12:G$12)+Results!$E$5*H680</f>
        <v>5.6400558626783432</v>
      </c>
      <c r="J680" s="10">
        <f ca="1">SUMPRODUCT($A680:$F680,Results!$B$15:$G$15)</f>
        <v>0.11196792462398453</v>
      </c>
      <c r="K680" s="10">
        <f ca="1">SUMPRODUCT($A680:$F680,Results!$B$16:$G$16)</f>
        <v>-6.421520714041856</v>
      </c>
      <c r="L680" s="10">
        <f ca="1">SUMPRODUCT($A680:$F680,Results!$B$17:$G$17)</f>
        <v>4.6898047562684715</v>
      </c>
      <c r="M680" s="10">
        <f ca="1">SUMPRODUCT($A680:$F680,Results!$B$18:$G$18)</f>
        <v>6.8575884641386144</v>
      </c>
      <c r="N680" s="10">
        <f ca="1">SUMPRODUCT($A680:$F680,Results!$B$19:$G$19)</f>
        <v>-5.7054153804303258</v>
      </c>
      <c r="O680" s="10">
        <f ca="1">SUMPRODUCT($A680:$F680,Results!$B$20:$G$20)</f>
        <v>-6.1810064870058907</v>
      </c>
      <c r="P680" s="10" cm="1">
        <f t="array" aca="1" ref="P680" ca="1">SUMPRODUCT(J680:O680,TRANSPOSE(BL$20:BL$25))+$AD$20-$BL$27</f>
        <v>10.33332596889081</v>
      </c>
      <c r="Q680" s="10" cm="1">
        <f t="array" aca="1" ref="Q680" ca="1">SUMPRODUCT(J680:O680,TRANSPOSE(ES$20:ES$25))+$AD$20-$ES$27</f>
        <v>10.244259038910098</v>
      </c>
      <c r="R680" s="10">
        <f ca="1">I680-Results!$E$5*H680</f>
        <v>10.883775335828094</v>
      </c>
      <c r="S680" s="10" cm="1">
        <f t="array" aca="1" ref="S680" ca="1">SUMPRODUCT(J680:O680,TRANSPOSE(AR$28:AR$33))+$AD$20-$AC$26</f>
        <v>32.356460590367313</v>
      </c>
      <c r="T680" s="10">
        <f ca="1">SUMPRODUCT(J680:O680,Results!K$9:P$9)</f>
        <v>10.404631739227257</v>
      </c>
      <c r="U680" s="10">
        <f ca="1">SUMPRODUCT(J680:O680,Results!K$9:P$9)+$AD$20-$AC$31</f>
        <v>10.389756180716121</v>
      </c>
      <c r="V680" s="10">
        <f t="shared" ca="1" si="151"/>
        <v>-4.6932701062124664</v>
      </c>
      <c r="W680" s="10">
        <f t="shared" ca="1" si="153"/>
        <v>-4.6042031762317546</v>
      </c>
      <c r="X680" s="10">
        <f t="shared" ca="1" si="154"/>
        <v>-5.243719473149751</v>
      </c>
      <c r="Y680" s="10">
        <f t="shared" ca="1" si="155"/>
        <v>-26.716404727688968</v>
      </c>
      <c r="Z680" s="10">
        <f t="shared" ca="1" si="156"/>
        <v>5.9167266243820347</v>
      </c>
      <c r="AA680" s="10">
        <f t="shared" ca="1" si="157"/>
        <v>-4.7497003180377781</v>
      </c>
    </row>
    <row r="681" spans="1:27">
      <c r="A681" s="6">
        <f ca="1">LN((RAND()^(-Results!$E$4))-1)</f>
        <v>1.7728233146566996</v>
      </c>
      <c r="B681" s="6">
        <f ca="1">LN((RAND()^(-Results!$E$4))-1)</f>
        <v>0.79877196267820783</v>
      </c>
      <c r="C681" s="6">
        <f ca="1">LN((RAND()^(-Results!$E$4))-1)</f>
        <v>-0.32704245271194232</v>
      </c>
      <c r="D681" s="6">
        <f ca="1">LN((RAND()^(-Results!$E$4))-1)</f>
        <v>-1.4912262991394529</v>
      </c>
      <c r="E681" s="6">
        <f ca="1">LN((RAND()^(-Results!$E$4))-1)</f>
        <v>-2.0652937341300679</v>
      </c>
      <c r="F681" s="6">
        <f ca="1">LN((RAND()^(-Results!$E$4))-1)</f>
        <v>1.2913885297276424</v>
      </c>
      <c r="G681" s="6">
        <f ca="1">LN((RAND()^(-Results!$E$4))-1)</f>
        <v>0.59333574992877702</v>
      </c>
      <c r="H681" s="6">
        <f t="shared" ca="1" si="152"/>
        <v>0.4563673822589856</v>
      </c>
      <c r="I681" s="10">
        <f ca="1">SUMPRODUCT(J681:O681,Results!B$12:G$12)+Results!$E$5*H681</f>
        <v>32.517224776574075</v>
      </c>
      <c r="J681" s="10">
        <f ca="1">SUMPRODUCT($A681:$F681,Results!$B$15:$G$15)</f>
        <v>3.5933809106655374</v>
      </c>
      <c r="K681" s="10">
        <f ca="1">SUMPRODUCT($A681:$F681,Results!$B$16:$G$16)</f>
        <v>1.9114553912215961</v>
      </c>
      <c r="L681" s="10">
        <f ca="1">SUMPRODUCT($A681:$F681,Results!$B$17:$G$17)</f>
        <v>3.8954742749576665</v>
      </c>
      <c r="M681" s="10">
        <f ca="1">SUMPRODUCT($A681:$F681,Results!$B$18:$G$18)</f>
        <v>-5.7036328754174725</v>
      </c>
      <c r="N681" s="10">
        <f ca="1">SUMPRODUCT($A681:$F681,Results!$B$19:$G$19)</f>
        <v>12.838103473214064</v>
      </c>
      <c r="O681" s="10">
        <f ca="1">SUMPRODUCT($A681:$F681,Results!$B$20:$G$20)</f>
        <v>-6.5555160211909436E-2</v>
      </c>
      <c r="P681" s="10" cm="1">
        <f t="array" aca="1" ref="P681" ca="1">SUMPRODUCT(J681:O681,TRANSPOSE(BL$20:BL$25))+$AD$20-$BL$27</f>
        <v>28.235719233093523</v>
      </c>
      <c r="Q681" s="10" cm="1">
        <f t="array" aca="1" ref="Q681" ca="1">SUMPRODUCT(J681:O681,TRANSPOSE(ES$20:ES$25))+$AD$20-$ES$27</f>
        <v>29.021019283591805</v>
      </c>
      <c r="R681" s="10">
        <f ca="1">I681-Results!$E$5*H681</f>
        <v>30.691755247538133</v>
      </c>
      <c r="S681" s="10" cm="1">
        <f t="array" aca="1" ref="S681" ca="1">SUMPRODUCT(J681:O681,TRANSPOSE(AR$28:AR$33))+$AD$20-$AC$26</f>
        <v>10.613271293180325</v>
      </c>
      <c r="T681" s="10">
        <f ca="1">SUMPRODUCT(J681:O681,Results!K$9:P$9)</f>
        <v>30.282384636086455</v>
      </c>
      <c r="U681" s="10">
        <f ca="1">SUMPRODUCT(J681:O681,Results!K$9:P$9)+$AD$20-$AC$31</f>
        <v>30.267509077575319</v>
      </c>
      <c r="V681" s="10">
        <f t="shared" ca="1" si="151"/>
        <v>4.2815055434805522</v>
      </c>
      <c r="W681" s="10">
        <f t="shared" ca="1" si="153"/>
        <v>3.4962054929822699</v>
      </c>
      <c r="X681" s="10">
        <f t="shared" ca="1" si="154"/>
        <v>1.8254695290359422</v>
      </c>
      <c r="Y681" s="10">
        <f t="shared" ca="1" si="155"/>
        <v>21.903953483393749</v>
      </c>
      <c r="Z681" s="10">
        <f t="shared" ca="1" si="156"/>
        <v>32.793895538277766</v>
      </c>
      <c r="AA681" s="10">
        <f t="shared" ca="1" si="157"/>
        <v>2.2497156989987559</v>
      </c>
    </row>
    <row r="682" spans="1:27">
      <c r="A682" s="6">
        <f ca="1">LN((RAND()^(-Results!$E$4))-1)</f>
        <v>-0.57388545869300489</v>
      </c>
      <c r="B682" s="6">
        <f ca="1">LN((RAND()^(-Results!$E$4))-1)</f>
        <v>-0.41090760878209798</v>
      </c>
      <c r="C682" s="6">
        <f ca="1">LN((RAND()^(-Results!$E$4))-1)</f>
        <v>1.5216843940284064</v>
      </c>
      <c r="D682" s="6">
        <f ca="1">LN((RAND()^(-Results!$E$4))-1)</f>
        <v>0.69118129882570911</v>
      </c>
      <c r="E682" s="6">
        <f ca="1">LN((RAND()^(-Results!$E$4))-1)</f>
        <v>1.0411637112237349</v>
      </c>
      <c r="F682" s="6">
        <f ca="1">LN((RAND()^(-Results!$E$4))-1)</f>
        <v>-0.77450479721627918</v>
      </c>
      <c r="G682" s="6">
        <f ca="1">LN((RAND()^(-Results!$E$4))-1)</f>
        <v>1.1262490920431187</v>
      </c>
      <c r="H682" s="6">
        <f t="shared" ca="1" si="152"/>
        <v>0.98928072437332726</v>
      </c>
      <c r="I682" s="10">
        <f ca="1">SUMPRODUCT(J682:O682,Results!B$12:G$12)+Results!$E$5*H682</f>
        <v>-10.255371315247235</v>
      </c>
      <c r="J682" s="10">
        <f ca="1">SUMPRODUCT($A682:$F682,Results!$B$15:$G$15)</f>
        <v>2.2686017003711365</v>
      </c>
      <c r="K682" s="10">
        <f ca="1">SUMPRODUCT($A682:$F682,Results!$B$16:$G$16)</f>
        <v>-1.4062589085458723</v>
      </c>
      <c r="L682" s="10">
        <f ca="1">SUMPRODUCT($A682:$F682,Results!$B$17:$G$17)</f>
        <v>-8.5189930376901729E-2</v>
      </c>
      <c r="M682" s="10">
        <f ca="1">SUMPRODUCT($A682:$F682,Results!$B$18:$G$18)</f>
        <v>2.5580043495959512</v>
      </c>
      <c r="N682" s="10">
        <f ca="1">SUMPRODUCT($A682:$F682,Results!$B$19:$G$19)</f>
        <v>-6.2361951777583791</v>
      </c>
      <c r="O682" s="10">
        <f ca="1">SUMPRODUCT($A682:$F682,Results!$B$20:$G$20)</f>
        <v>-1.1508538676092317</v>
      </c>
      <c r="P682" s="10" cm="1">
        <f t="array" aca="1" ref="P682" ca="1">SUMPRODUCT(J682:O682,TRANSPOSE(BL$20:BL$25))+$AD$20-$BL$27</f>
        <v>-13.342632369942065</v>
      </c>
      <c r="Q682" s="10" cm="1">
        <f t="array" aca="1" ref="Q682" ca="1">SUMPRODUCT(J682:O682,TRANSPOSE(ES$20:ES$25))+$AD$20-$ES$27</f>
        <v>-13.665549649733292</v>
      </c>
      <c r="R682" s="10">
        <f ca="1">I682-Results!$E$5*H682</f>
        <v>-14.212494212740545</v>
      </c>
      <c r="S682" s="10" cm="1">
        <f t="array" aca="1" ref="S682" ca="1">SUMPRODUCT(J682:O682,TRANSPOSE(AR$28:AR$33))+$AD$20-$AC$26</f>
        <v>-2.6523187170001727</v>
      </c>
      <c r="T682" s="10">
        <f ca="1">SUMPRODUCT(J682:O682,Results!K$9:P$9)</f>
        <v>-14.330328830262232</v>
      </c>
      <c r="U682" s="10">
        <f ca="1">SUMPRODUCT(J682:O682,Results!K$9:P$9)+$AD$20-$AC$31</f>
        <v>-14.345204388773368</v>
      </c>
      <c r="V682" s="10">
        <f t="shared" ca="1" si="151"/>
        <v>3.0872610546948298</v>
      </c>
      <c r="W682" s="10">
        <f t="shared" ca="1" si="153"/>
        <v>3.4101783344860568</v>
      </c>
      <c r="X682" s="10">
        <f t="shared" ca="1" si="154"/>
        <v>3.9571228974933099</v>
      </c>
      <c r="Y682" s="10">
        <f t="shared" ca="1" si="155"/>
        <v>-7.6030525982470625</v>
      </c>
      <c r="Z682" s="10">
        <f t="shared" ca="1" si="156"/>
        <v>-9.9787005535435434</v>
      </c>
      <c r="AA682" s="10">
        <f t="shared" ca="1" si="157"/>
        <v>4.0898330735261332</v>
      </c>
    </row>
    <row r="683" spans="1:27">
      <c r="A683" s="6">
        <f ca="1">LN((RAND()^(-Results!$E$4))-1)</f>
        <v>1.2591488640884843</v>
      </c>
      <c r="B683" s="6">
        <f ca="1">LN((RAND()^(-Results!$E$4))-1)</f>
        <v>-0.42349258150748009</v>
      </c>
      <c r="C683" s="6">
        <f ca="1">LN((RAND()^(-Results!$E$4))-1)</f>
        <v>3.8253077248790848</v>
      </c>
      <c r="D683" s="6">
        <f ca="1">LN((RAND()^(-Results!$E$4))-1)</f>
        <v>-0.89131514659646482</v>
      </c>
      <c r="E683" s="6">
        <f ca="1">LN((RAND()^(-Results!$E$4))-1)</f>
        <v>-2.8653884825511677</v>
      </c>
      <c r="F683" s="6">
        <f ca="1">LN((RAND()^(-Results!$E$4))-1)</f>
        <v>1.8750032160984995</v>
      </c>
      <c r="G683" s="6">
        <f ca="1">LN((RAND()^(-Results!$E$4))-1)</f>
        <v>3.3921567799359869</v>
      </c>
      <c r="H683" s="6">
        <f t="shared" ca="1" si="152"/>
        <v>3.2551884122661954</v>
      </c>
      <c r="I683" s="10">
        <f ca="1">SUMPRODUCT(J683:O683,Results!B$12:G$12)+Results!$E$5*H683</f>
        <v>65.377734839631472</v>
      </c>
      <c r="J683" s="10">
        <f ca="1">SUMPRODUCT($A683:$F683,Results!$B$15:$G$15)</f>
        <v>11.523302450040619</v>
      </c>
      <c r="K683" s="10">
        <f ca="1">SUMPRODUCT($A683:$F683,Results!$B$16:$G$16)</f>
        <v>1.2361442717618409E-2</v>
      </c>
      <c r="L683" s="10">
        <f ca="1">SUMPRODUCT($A683:$F683,Results!$B$17:$G$17)</f>
        <v>11.479559630954615</v>
      </c>
      <c r="M683" s="10">
        <f ca="1">SUMPRODUCT($A683:$F683,Results!$B$18:$G$18)</f>
        <v>-6.9682359946242602</v>
      </c>
      <c r="N683" s="10">
        <f ca="1">SUMPRODUCT($A683:$F683,Results!$B$19:$G$19)</f>
        <v>15.789098465296879</v>
      </c>
      <c r="O683" s="10">
        <f ca="1">SUMPRODUCT($A683:$F683,Results!$B$20:$G$20)</f>
        <v>-5.3353506953954026</v>
      </c>
      <c r="P683" s="10" cm="1">
        <f t="array" aca="1" ref="P683" ca="1">SUMPRODUCT(J683:O683,TRANSPOSE(BL$20:BL$25))+$AD$20-$BL$27</f>
        <v>49.220667233975789</v>
      </c>
      <c r="Q683" s="10" cm="1">
        <f t="array" aca="1" ref="Q683" ca="1">SUMPRODUCT(J683:O683,TRANSPOSE(ES$20:ES$25))+$AD$20-$ES$27</f>
        <v>50.704367882120856</v>
      </c>
      <c r="R683" s="10">
        <f ca="1">I683-Results!$E$5*H683</f>
        <v>52.356981190566692</v>
      </c>
      <c r="S683" s="10" cm="1">
        <f t="array" aca="1" ref="S683" ca="1">SUMPRODUCT(J683:O683,TRANSPOSE(AR$28:AR$33))+$AD$20-$AC$26</f>
        <v>34.226463752151652</v>
      </c>
      <c r="T683" s="10">
        <f ca="1">SUMPRODUCT(J683:O683,Results!K$9:P$9)</f>
        <v>51.286748967800413</v>
      </c>
      <c r="U683" s="10">
        <f ca="1">SUMPRODUCT(J683:O683,Results!K$9:P$9)+$AD$20-$AC$31</f>
        <v>51.271873409289277</v>
      </c>
      <c r="V683" s="10">
        <f t="shared" ca="1" si="151"/>
        <v>16.157067605655683</v>
      </c>
      <c r="W683" s="10">
        <f t="shared" ca="1" si="153"/>
        <v>14.673366957510616</v>
      </c>
      <c r="X683" s="10">
        <f t="shared" ca="1" si="154"/>
        <v>13.02075364906478</v>
      </c>
      <c r="Y683" s="10">
        <f t="shared" ca="1" si="155"/>
        <v>31.15127108747982</v>
      </c>
      <c r="Z683" s="10">
        <f t="shared" ca="1" si="156"/>
        <v>65.654405601335171</v>
      </c>
      <c r="AA683" s="10">
        <f t="shared" ca="1" si="157"/>
        <v>14.105861430342195</v>
      </c>
    </row>
    <row r="684" spans="1:27">
      <c r="A684" s="6">
        <f ca="1">LN((RAND()^(-Results!$E$4))-1)</f>
        <v>0.61944106497162865</v>
      </c>
      <c r="B684" s="6">
        <f ca="1">LN((RAND()^(-Results!$E$4))-1)</f>
        <v>1.7228193813212069</v>
      </c>
      <c r="C684" s="6">
        <f ca="1">LN((RAND()^(-Results!$E$4))-1)</f>
        <v>-0.93200863873545492</v>
      </c>
      <c r="D684" s="6">
        <f ca="1">LN((RAND()^(-Results!$E$4))-1)</f>
        <v>-0.76534592705639781</v>
      </c>
      <c r="E684" s="6">
        <f ca="1">LN((RAND()^(-Results!$E$4))-1)</f>
        <v>-3.1430493458683806</v>
      </c>
      <c r="F684" s="6">
        <f ca="1">LN((RAND()^(-Results!$E$4))-1)</f>
        <v>-2.0708252016960866</v>
      </c>
      <c r="G684" s="6">
        <f ca="1">LN((RAND()^(-Results!$E$4))-1)</f>
        <v>0.15322393798540634</v>
      </c>
      <c r="H684" s="6">
        <f t="shared" ca="1" si="152"/>
        <v>1.625557031561492E-2</v>
      </c>
      <c r="I684" s="10">
        <f ca="1">SUMPRODUCT(J684:O684,Results!B$12:G$12)+Results!$E$5*H684</f>
        <v>40.106748366575168</v>
      </c>
      <c r="J684" s="10">
        <f ca="1">SUMPRODUCT($A684:$F684,Results!$B$15:$G$15)</f>
        <v>2.3756330911649202</v>
      </c>
      <c r="K684" s="10">
        <f ca="1">SUMPRODUCT($A684:$F684,Results!$B$16:$G$16)</f>
        <v>-2.0305082516699597</v>
      </c>
      <c r="L684" s="10">
        <f ca="1">SUMPRODUCT($A684:$F684,Results!$B$17:$G$17)</f>
        <v>4.5193999743825275</v>
      </c>
      <c r="M684" s="10">
        <f ca="1">SUMPRODUCT($A684:$F684,Results!$B$18:$G$18)</f>
        <v>-7.5700298490651212</v>
      </c>
      <c r="N684" s="10">
        <f ca="1">SUMPRODUCT($A684:$F684,Results!$B$19:$G$19)</f>
        <v>19.492209493589005</v>
      </c>
      <c r="O684" s="10">
        <f ca="1">SUMPRODUCT($A684:$F684,Results!$B$20:$G$20)</f>
        <v>0.78907834123701659</v>
      </c>
      <c r="P684" s="10" cm="1">
        <f t="array" aca="1" ref="P684" ca="1">SUMPRODUCT(J684:O684,TRANSPOSE(BL$20:BL$25))+$AD$20-$BL$27</f>
        <v>40.733549965153614</v>
      </c>
      <c r="Q684" s="10" cm="1">
        <f t="array" aca="1" ref="Q684" ca="1">SUMPRODUCT(J684:O684,TRANSPOSE(ES$20:ES$25))+$AD$20-$ES$27</f>
        <v>39.600302357886335</v>
      </c>
      <c r="R684" s="10">
        <f ca="1">I684-Results!$E$5*H684</f>
        <v>40.04172608531271</v>
      </c>
      <c r="S684" s="10" cm="1">
        <f t="array" aca="1" ref="S684" ca="1">SUMPRODUCT(J684:O684,TRANSPOSE(AR$28:AR$33))+$AD$20-$AC$26</f>
        <v>22.172482031337118</v>
      </c>
      <c r="T684" s="10">
        <f ca="1">SUMPRODUCT(J684:O684,Results!K$9:P$9)</f>
        <v>39.525433501124795</v>
      </c>
      <c r="U684" s="10">
        <f ca="1">SUMPRODUCT(J684:O684,Results!K$9:P$9)+$AD$20-$AC$31</f>
        <v>39.510557942613659</v>
      </c>
      <c r="V684" s="10">
        <f t="shared" ref="V684:V747" ca="1" si="158">I684-P684</f>
        <v>-0.62680159857844586</v>
      </c>
      <c r="W684" s="10">
        <f t="shared" ca="1" si="153"/>
        <v>0.50644600868883316</v>
      </c>
      <c r="X684" s="10">
        <f t="shared" ca="1" si="154"/>
        <v>6.5022281262457682E-2</v>
      </c>
      <c r="Y684" s="10">
        <f t="shared" ca="1" si="155"/>
        <v>17.93426633523805</v>
      </c>
      <c r="Z684" s="10">
        <f t="shared" ca="1" si="156"/>
        <v>40.383419128278859</v>
      </c>
      <c r="AA684" s="10">
        <f t="shared" ca="1" si="157"/>
        <v>0.59619042396150945</v>
      </c>
    </row>
    <row r="685" spans="1:27">
      <c r="A685" s="6">
        <f ca="1">LN((RAND()^(-Results!$E$4))-1)</f>
        <v>-0.54068505473709072</v>
      </c>
      <c r="B685" s="6">
        <f ca="1">LN((RAND()^(-Results!$E$4))-1)</f>
        <v>0.32733564482352406</v>
      </c>
      <c r="C685" s="6">
        <f ca="1">LN((RAND()^(-Results!$E$4))-1)</f>
        <v>1.3921308533785646</v>
      </c>
      <c r="D685" s="6">
        <f ca="1">LN((RAND()^(-Results!$E$4))-1)</f>
        <v>-0.77130273311005426</v>
      </c>
      <c r="E685" s="6">
        <f ca="1">LN((RAND()^(-Results!$E$4))-1)</f>
        <v>0.21537566097102304</v>
      </c>
      <c r="F685" s="6">
        <f ca="1">LN((RAND()^(-Results!$E$4))-1)</f>
        <v>-1.1546492016356595</v>
      </c>
      <c r="G685" s="6">
        <f ca="1">LN((RAND()^(-Results!$E$4))-1)</f>
        <v>-0.66943859781136694</v>
      </c>
      <c r="H685" s="6">
        <f t="shared" ca="1" si="152"/>
        <v>-0.80640696548115831</v>
      </c>
      <c r="I685" s="10">
        <f ca="1">SUMPRODUCT(J685:O685,Results!B$12:G$12)+Results!$E$5*H685</f>
        <v>15.21409695343176</v>
      </c>
      <c r="J685" s="10">
        <f ca="1">SUMPRODUCT($A685:$F685,Results!$B$15:$G$15)</f>
        <v>0.31662184620859185</v>
      </c>
      <c r="K685" s="10">
        <f ca="1">SUMPRODUCT($A685:$F685,Results!$B$16:$G$16)</f>
        <v>-2.5388874050578583</v>
      </c>
      <c r="L685" s="10">
        <f ca="1">SUMPRODUCT($A685:$F685,Results!$B$17:$G$17)</f>
        <v>5.7317191168253814</v>
      </c>
      <c r="M685" s="10">
        <f ca="1">SUMPRODUCT($A685:$F685,Results!$B$18:$G$18)</f>
        <v>2.7260368920153786</v>
      </c>
      <c r="N685" s="10">
        <f ca="1">SUMPRODUCT($A685:$F685,Results!$B$19:$G$19)</f>
        <v>-0.39679758855790281</v>
      </c>
      <c r="O685" s="10">
        <f ca="1">SUMPRODUCT($A685:$F685,Results!$B$20:$G$20)</f>
        <v>-2.9326357338512885</v>
      </c>
      <c r="P685" s="10" cm="1">
        <f t="array" aca="1" ref="P685" ca="1">SUMPRODUCT(J685:O685,TRANSPOSE(BL$20:BL$25))+$AD$20-$BL$27</f>
        <v>18.94907945943519</v>
      </c>
      <c r="Q685" s="10" cm="1">
        <f t="array" aca="1" ref="Q685" ca="1">SUMPRODUCT(J685:O685,TRANSPOSE(ES$20:ES$25))+$AD$20-$ES$27</f>
        <v>18.396078324848979</v>
      </c>
      <c r="R685" s="10">
        <f ca="1">I685-Results!$E$5*H685</f>
        <v>18.439724815356392</v>
      </c>
      <c r="S685" s="10" cm="1">
        <f t="array" aca="1" ref="S685" ca="1">SUMPRODUCT(J685:O685,TRANSPOSE(AR$28:AR$33))+$AD$20-$AC$26</f>
        <v>23.216467139597551</v>
      </c>
      <c r="T685" s="10">
        <f ca="1">SUMPRODUCT(J685:O685,Results!K$9:P$9)</f>
        <v>17.975866216616453</v>
      </c>
      <c r="U685" s="10">
        <f ca="1">SUMPRODUCT(J685:O685,Results!K$9:P$9)+$AD$20-$AC$31</f>
        <v>17.960990658105317</v>
      </c>
      <c r="V685" s="10">
        <f t="shared" ca="1" si="158"/>
        <v>-3.7349825060034298</v>
      </c>
      <c r="W685" s="10">
        <f t="shared" ca="1" si="153"/>
        <v>-3.1819813714172192</v>
      </c>
      <c r="X685" s="10">
        <f t="shared" ca="1" si="154"/>
        <v>-3.2256278619246324</v>
      </c>
      <c r="Y685" s="10">
        <f t="shared" ca="1" si="155"/>
        <v>-8.0023701861657912</v>
      </c>
      <c r="Z685" s="10">
        <f t="shared" ca="1" si="156"/>
        <v>15.490767715135451</v>
      </c>
      <c r="AA685" s="10">
        <f t="shared" ca="1" si="157"/>
        <v>-2.7468937046735569</v>
      </c>
    </row>
    <row r="686" spans="1:27">
      <c r="A686" s="6">
        <f ca="1">LN((RAND()^(-Results!$E$4))-1)</f>
        <v>-0.17428100066225222</v>
      </c>
      <c r="B686" s="6">
        <f ca="1">LN((RAND()^(-Results!$E$4))-1)</f>
        <v>-0.97481745691718436</v>
      </c>
      <c r="C686" s="6">
        <f ca="1">LN((RAND()^(-Results!$E$4))-1)</f>
        <v>-0.30635359644724225</v>
      </c>
      <c r="D686" s="6">
        <f ca="1">LN((RAND()^(-Results!$E$4))-1)</f>
        <v>2.7843108553163582</v>
      </c>
      <c r="E686" s="6">
        <f ca="1">LN((RAND()^(-Results!$E$4))-1)</f>
        <v>0.8099965979432231</v>
      </c>
      <c r="F686" s="6">
        <f ca="1">LN((RAND()^(-Results!$E$4))-1)</f>
        <v>0.80594366180094368</v>
      </c>
      <c r="G686" s="6">
        <f ca="1">LN((RAND()^(-Results!$E$4))-1)</f>
        <v>-0.64188636703745949</v>
      </c>
      <c r="H686" s="6">
        <f t="shared" ca="1" si="152"/>
        <v>-0.77885473470725097</v>
      </c>
      <c r="I686" s="10">
        <f ca="1">SUMPRODUCT(J686:O686,Results!B$12:G$12)+Results!$E$5*H686</f>
        <v>-55.748208704238444</v>
      </c>
      <c r="J686" s="10">
        <f ca="1">SUMPRODUCT($A686:$F686,Results!$B$15:$G$15)</f>
        <v>2.7880175633305688</v>
      </c>
      <c r="K686" s="10">
        <f ca="1">SUMPRODUCT($A686:$F686,Results!$B$16:$G$16)</f>
        <v>2.8261728281097689</v>
      </c>
      <c r="L686" s="10">
        <f ca="1">SUMPRODUCT($A686:$F686,Results!$B$17:$G$17)</f>
        <v>-10.431321611682071</v>
      </c>
      <c r="M686" s="10">
        <f ca="1">SUMPRODUCT($A686:$F686,Results!$B$18:$G$18)</f>
        <v>-2.2281687835112969</v>
      </c>
      <c r="N686" s="10">
        <f ca="1">SUMPRODUCT($A686:$F686,Results!$B$19:$G$19)</f>
        <v>-6.8874013899040998</v>
      </c>
      <c r="O686" s="10">
        <f ca="1">SUMPRODUCT($A686:$F686,Results!$B$20:$G$20)</f>
        <v>4.1835847514111908</v>
      </c>
      <c r="P686" s="10" cm="1">
        <f t="array" aca="1" ref="P686" ca="1">SUMPRODUCT(J686:O686,TRANSPOSE(BL$20:BL$25))+$AD$20-$BL$27</f>
        <v>-51.915524256677521</v>
      </c>
      <c r="Q686" s="10" cm="1">
        <f t="array" aca="1" ref="Q686" ca="1">SUMPRODUCT(J686:O686,TRANSPOSE(ES$20:ES$25))+$AD$20-$ES$27</f>
        <v>-51.559971868057055</v>
      </c>
      <c r="R686" s="10">
        <f ca="1">I686-Results!$E$5*H686</f>
        <v>-52.632789765409441</v>
      </c>
      <c r="S686" s="10" cm="1">
        <f t="array" aca="1" ref="S686" ca="1">SUMPRODUCT(J686:O686,TRANSPOSE(AR$28:AR$33))+$AD$20-$AC$26</f>
        <v>-46.530473519945204</v>
      </c>
      <c r="T686" s="10">
        <f ca="1">SUMPRODUCT(J686:O686,Results!K$9:P$9)</f>
        <v>-51.947360061668739</v>
      </c>
      <c r="U686" s="10">
        <f ca="1">SUMPRODUCT(J686:O686,Results!K$9:P$9)+$AD$20-$AC$31</f>
        <v>-51.962235620179875</v>
      </c>
      <c r="V686" s="10">
        <f t="shared" ca="1" si="158"/>
        <v>-3.8326844475609221</v>
      </c>
      <c r="W686" s="10">
        <f t="shared" ca="1" si="153"/>
        <v>-4.1882368361813889</v>
      </c>
      <c r="X686" s="10">
        <f t="shared" ca="1" si="154"/>
        <v>-3.1154189388290021</v>
      </c>
      <c r="Y686" s="10">
        <f t="shared" ca="1" si="155"/>
        <v>-9.2177351842932396</v>
      </c>
      <c r="Z686" s="10">
        <f t="shared" ca="1" si="156"/>
        <v>-55.471537942534752</v>
      </c>
      <c r="AA686" s="10">
        <f t="shared" ca="1" si="157"/>
        <v>-3.7859730840585684</v>
      </c>
    </row>
    <row r="687" spans="1:27">
      <c r="A687" s="6">
        <f ca="1">LN((RAND()^(-Results!$E$4))-1)</f>
        <v>-1.6135595443493242</v>
      </c>
      <c r="B687" s="6">
        <f ca="1">LN((RAND()^(-Results!$E$4))-1)</f>
        <v>-0.89929796507039816</v>
      </c>
      <c r="C687" s="6">
        <f ca="1">LN((RAND()^(-Results!$E$4))-1)</f>
        <v>-1.5330880250811092</v>
      </c>
      <c r="D687" s="6">
        <f ca="1">LN((RAND()^(-Results!$E$4))-1)</f>
        <v>0.12867257754788533</v>
      </c>
      <c r="E687" s="6">
        <f ca="1">LN((RAND()^(-Results!$E$4))-1)</f>
        <v>1.0742440598350178</v>
      </c>
      <c r="F687" s="6">
        <f ca="1">LN((RAND()^(-Results!$E$4))-1)</f>
        <v>1.7645822676630556</v>
      </c>
      <c r="G687" s="6">
        <f ca="1">LN((RAND()^(-Results!$E$4))-1)</f>
        <v>-2.3849620335236033</v>
      </c>
      <c r="H687" s="6">
        <f t="shared" ca="1" si="152"/>
        <v>-2.5219304011933947</v>
      </c>
      <c r="I687" s="10">
        <f ca="1">SUMPRODUCT(J687:O687,Results!B$12:G$12)+Results!$E$5*H687</f>
        <v>-9.2734895559141464</v>
      </c>
      <c r="J687" s="10">
        <f ca="1">SUMPRODUCT($A687:$F687,Results!$B$15:$G$15)</f>
        <v>-10.804324262400081</v>
      </c>
      <c r="K687" s="10">
        <f ca="1">SUMPRODUCT($A687:$F687,Results!$B$16:$G$16)</f>
        <v>1.6424365142630417</v>
      </c>
      <c r="L687" s="10">
        <f ca="1">SUMPRODUCT($A687:$F687,Results!$B$17:$G$17)</f>
        <v>-1.1944459689590898</v>
      </c>
      <c r="M687" s="10">
        <f ca="1">SUMPRODUCT($A687:$F687,Results!$B$18:$G$18)</f>
        <v>4.8953331778400955</v>
      </c>
      <c r="N687" s="10">
        <f ca="1">SUMPRODUCT($A687:$F687,Results!$B$19:$G$19)</f>
        <v>-7.8797886685603888</v>
      </c>
      <c r="O687" s="10">
        <f ca="1">SUMPRODUCT($A687:$F687,Results!$B$20:$G$20)</f>
        <v>-7.4327009672796263E-2</v>
      </c>
      <c r="P687" s="10" cm="1">
        <f t="array" aca="1" ref="P687" ca="1">SUMPRODUCT(J687:O687,TRANSPOSE(BL$20:BL$25))+$AD$20-$BL$27</f>
        <v>0.64379206261961086</v>
      </c>
      <c r="Q687" s="10" cm="1">
        <f t="array" aca="1" ref="Q687" ca="1">SUMPRODUCT(J687:O687,TRANSPOSE(ES$20:ES$25))+$AD$20-$ES$27</f>
        <v>1.3197885689743838</v>
      </c>
      <c r="R687" s="10">
        <f ca="1">I687-Results!$E$5*H687</f>
        <v>0.81423204885943257</v>
      </c>
      <c r="S687" s="10" cm="1">
        <f t="array" aca="1" ref="S687" ca="1">SUMPRODUCT(J687:O687,TRANSPOSE(AR$28:AR$33))+$AD$20-$AC$26</f>
        <v>3.6840369025040482</v>
      </c>
      <c r="T687" s="10">
        <f ca="1">SUMPRODUCT(J687:O687,Results!K$9:P$9)</f>
        <v>1.560058963358812</v>
      </c>
      <c r="U687" s="10">
        <f ca="1">SUMPRODUCT(J687:O687,Results!K$9:P$9)+$AD$20-$AC$31</f>
        <v>1.5451834048476765</v>
      </c>
      <c r="V687" s="10">
        <f t="shared" ca="1" si="158"/>
        <v>-9.9172816185337567</v>
      </c>
      <c r="W687" s="10">
        <f t="shared" ca="1" si="153"/>
        <v>-10.593278124888529</v>
      </c>
      <c r="X687" s="10">
        <f t="shared" ca="1" si="154"/>
        <v>-10.087721604773579</v>
      </c>
      <c r="Y687" s="10">
        <f t="shared" ca="1" si="155"/>
        <v>-12.957526458418194</v>
      </c>
      <c r="Z687" s="10">
        <f t="shared" ca="1" si="156"/>
        <v>-8.9968187942104549</v>
      </c>
      <c r="AA687" s="10">
        <f t="shared" ca="1" si="157"/>
        <v>-10.818672960761823</v>
      </c>
    </row>
    <row r="688" spans="1:27">
      <c r="A688" s="6">
        <f ca="1">LN((RAND()^(-Results!$E$4))-1)</f>
        <v>-1.7022003722805135</v>
      </c>
      <c r="B688" s="6">
        <f ca="1">LN((RAND()^(-Results!$E$4))-1)</f>
        <v>0.27734199704807483</v>
      </c>
      <c r="C688" s="6">
        <f ca="1">LN((RAND()^(-Results!$E$4))-1)</f>
        <v>0.7821384912106133</v>
      </c>
      <c r="D688" s="6">
        <f ca="1">LN((RAND()^(-Results!$E$4))-1)</f>
        <v>-0.96816163098651753</v>
      </c>
      <c r="E688" s="6">
        <f ca="1">LN((RAND()^(-Results!$E$4))-1)</f>
        <v>1.2413121977565518</v>
      </c>
      <c r="F688" s="6">
        <f ca="1">LN((RAND()^(-Results!$E$4))-1)</f>
        <v>1.9409891992320729</v>
      </c>
      <c r="G688" s="6">
        <f ca="1">LN((RAND()^(-Results!$E$4))-1)</f>
        <v>-1.4318300892309916</v>
      </c>
      <c r="H688" s="6">
        <f t="shared" ca="1" si="152"/>
        <v>-1.5687984569007831</v>
      </c>
      <c r="I688" s="10">
        <f ca="1">SUMPRODUCT(J688:O688,Results!B$12:G$12)+Results!$E$5*H688</f>
        <v>17.434098656022723</v>
      </c>
      <c r="J688" s="10">
        <f ca="1">SUMPRODUCT($A688:$F688,Results!$B$15:$G$15)</f>
        <v>-7.3586228066627095</v>
      </c>
      <c r="K688" s="10">
        <f ca="1">SUMPRODUCT($A688:$F688,Results!$B$16:$G$16)</f>
        <v>2.44240254189299</v>
      </c>
      <c r="L688" s="10">
        <f ca="1">SUMPRODUCT($A688:$F688,Results!$B$17:$G$17)</f>
        <v>6.9188925232132892</v>
      </c>
      <c r="M688" s="10">
        <f ca="1">SUMPRODUCT($A688:$F688,Results!$B$18:$G$18)</f>
        <v>6.5108041124971887</v>
      </c>
      <c r="N688" s="10">
        <f ca="1">SUMPRODUCT($A688:$F688,Results!$B$19:$G$19)</f>
        <v>-7.860779682170441</v>
      </c>
      <c r="O688" s="10">
        <f ca="1">SUMPRODUCT($A688:$F688,Results!$B$20:$G$20)</f>
        <v>-2.50598562903392</v>
      </c>
      <c r="P688" s="10" cm="1">
        <f t="array" aca="1" ref="P688" ca="1">SUMPRODUCT(J688:O688,TRANSPOSE(BL$20:BL$25))+$AD$20-$BL$27</f>
        <v>23.047652563984506</v>
      </c>
      <c r="Q688" s="10" cm="1">
        <f t="array" aca="1" ref="Q688" ca="1">SUMPRODUCT(J688:O688,TRANSPOSE(ES$20:ES$25))+$AD$20-$ES$27</f>
        <v>23.630069338047917</v>
      </c>
      <c r="R688" s="10">
        <f ca="1">I688-Results!$E$5*H688</f>
        <v>23.709292483625855</v>
      </c>
      <c r="S688" s="10" cm="1">
        <f t="array" aca="1" ref="S688" ca="1">SUMPRODUCT(J688:O688,TRANSPOSE(AR$28:AR$33))+$AD$20-$AC$26</f>
        <v>21.397816356880554</v>
      </c>
      <c r="T688" s="10">
        <f ca="1">SUMPRODUCT(J688:O688,Results!K$9:P$9)</f>
        <v>23.725019685484199</v>
      </c>
      <c r="U688" s="10">
        <f ca="1">SUMPRODUCT(J688:O688,Results!K$9:P$9)+$AD$20-$AC$31</f>
        <v>23.710144126973063</v>
      </c>
      <c r="V688" s="10">
        <f t="shared" ca="1" si="158"/>
        <v>-5.6135539079617836</v>
      </c>
      <c r="W688" s="10">
        <f t="shared" ca="1" si="153"/>
        <v>-6.1959706820251945</v>
      </c>
      <c r="X688" s="10">
        <f t="shared" ca="1" si="154"/>
        <v>-6.2751938276031325</v>
      </c>
      <c r="Y688" s="10">
        <f t="shared" ca="1" si="155"/>
        <v>-3.9637177008578313</v>
      </c>
      <c r="Z688" s="10">
        <f t="shared" ca="1" si="156"/>
        <v>17.710769417726414</v>
      </c>
      <c r="AA688" s="10">
        <f t="shared" ca="1" si="157"/>
        <v>-6.2760454709503399</v>
      </c>
    </row>
    <row r="689" spans="1:27">
      <c r="A689" s="6">
        <f ca="1">LN((RAND()^(-Results!$E$4))-1)</f>
        <v>0.23154848711578493</v>
      </c>
      <c r="B689" s="6">
        <f ca="1">LN((RAND()^(-Results!$E$4))-1)</f>
        <v>-0.78291023057247311</v>
      </c>
      <c r="C689" s="6">
        <f ca="1">LN((RAND()^(-Results!$E$4))-1)</f>
        <v>2.4230343484019017E-2</v>
      </c>
      <c r="D689" s="6">
        <f ca="1">LN((RAND()^(-Results!$E$4))-1)</f>
        <v>1.1372016489210619</v>
      </c>
      <c r="E689" s="6">
        <f ca="1">LN((RAND()^(-Results!$E$4))-1)</f>
        <v>-2.3732152402882098</v>
      </c>
      <c r="F689" s="6">
        <f ca="1">LN((RAND()^(-Results!$E$4))-1)</f>
        <v>3.4280509696716468</v>
      </c>
      <c r="G689" s="6">
        <f ca="1">LN((RAND()^(-Results!$E$4))-1)</f>
        <v>0.53824282862558592</v>
      </c>
      <c r="H689" s="6">
        <f t="shared" ca="1" si="152"/>
        <v>0.4012744609557945</v>
      </c>
      <c r="I689" s="10">
        <f ca="1">SUMPRODUCT(J689:O689,Results!B$12:G$12)+Results!$E$5*H689</f>
        <v>17.404259324375868</v>
      </c>
      <c r="J689" s="10">
        <f ca="1">SUMPRODUCT($A689:$F689,Results!$B$15:$G$15)</f>
        <v>2.3170665470584053</v>
      </c>
      <c r="K689" s="10">
        <f ca="1">SUMPRODUCT($A689:$F689,Results!$B$16:$G$16)</f>
        <v>4.6629893860154024</v>
      </c>
      <c r="L689" s="10">
        <f ca="1">SUMPRODUCT($A689:$F689,Results!$B$17:$G$17)</f>
        <v>-1.3275179596940578E-2</v>
      </c>
      <c r="M689" s="10">
        <f ca="1">SUMPRODUCT($A689:$F689,Results!$B$18:$G$18)</f>
        <v>-7.9895037159907822</v>
      </c>
      <c r="N689" s="10">
        <f ca="1">SUMPRODUCT($A689:$F689,Results!$B$19:$G$19)</f>
        <v>10.589928627720495</v>
      </c>
      <c r="O689" s="10">
        <f ca="1">SUMPRODUCT($A689:$F689,Results!$B$20:$G$20)</f>
        <v>1.1193191369994122</v>
      </c>
      <c r="P689" s="10" cm="1">
        <f t="array" aca="1" ref="P689" ca="1">SUMPRODUCT(J689:O689,TRANSPOSE(BL$20:BL$25))+$AD$20-$BL$27</f>
        <v>13.596368341509347</v>
      </c>
      <c r="Q689" s="10" cm="1">
        <f t="array" aca="1" ref="Q689" ca="1">SUMPRODUCT(J689:O689,TRANSPOSE(ES$20:ES$25))+$AD$20-$ES$27</f>
        <v>15.371572921631838</v>
      </c>
      <c r="R689" s="10">
        <f ca="1">I689-Results!$E$5*H689</f>
        <v>15.799161480552691</v>
      </c>
      <c r="S689" s="10" cm="1">
        <f t="array" aca="1" ref="S689" ca="1">SUMPRODUCT(J689:O689,TRANSPOSE(AR$28:AR$33))+$AD$20-$AC$26</f>
        <v>-6.0200974085124814</v>
      </c>
      <c r="T689" s="10">
        <f ca="1">SUMPRODUCT(J689:O689,Results!K$9:P$9)</f>
        <v>16.068603506994705</v>
      </c>
      <c r="U689" s="10">
        <f ca="1">SUMPRODUCT(J689:O689,Results!K$9:P$9)+$AD$20-$AC$31</f>
        <v>16.053727948483569</v>
      </c>
      <c r="V689" s="10">
        <f t="shared" ca="1" si="158"/>
        <v>3.8078909828665211</v>
      </c>
      <c r="W689" s="10">
        <f t="shared" ca="1" si="153"/>
        <v>2.0326864027440301</v>
      </c>
      <c r="X689" s="10">
        <f t="shared" ca="1" si="154"/>
        <v>1.6050978438231773</v>
      </c>
      <c r="Y689" s="10">
        <f t="shared" ca="1" si="155"/>
        <v>23.424356732888349</v>
      </c>
      <c r="Z689" s="10">
        <f t="shared" ca="1" si="156"/>
        <v>17.68093008607956</v>
      </c>
      <c r="AA689" s="10">
        <f t="shared" ca="1" si="157"/>
        <v>1.3505313758922988</v>
      </c>
    </row>
    <row r="690" spans="1:27">
      <c r="A690" s="6">
        <f ca="1">LN((RAND()^(-Results!$E$4))-1)</f>
        <v>-2.7706712596887145E-2</v>
      </c>
      <c r="B690" s="6">
        <f ca="1">LN((RAND()^(-Results!$E$4))-1)</f>
        <v>0.10751645815587653</v>
      </c>
      <c r="C690" s="6">
        <f ca="1">LN((RAND()^(-Results!$E$4))-1)</f>
        <v>0.66379858214232323</v>
      </c>
      <c r="D690" s="6">
        <f ca="1">LN((RAND()^(-Results!$E$4))-1)</f>
        <v>2.4811763006524874</v>
      </c>
      <c r="E690" s="6">
        <f ca="1">LN((RAND()^(-Results!$E$4))-1)</f>
        <v>1.2964925908929039</v>
      </c>
      <c r="F690" s="6">
        <f ca="1">LN((RAND()^(-Results!$E$4))-1)</f>
        <v>-2.2257558405315354</v>
      </c>
      <c r="G690" s="6">
        <f ca="1">LN((RAND()^(-Results!$E$4))-1)</f>
        <v>-0.9488970563700222</v>
      </c>
      <c r="H690" s="6">
        <f t="shared" ca="1" si="152"/>
        <v>-1.0858654240398136</v>
      </c>
      <c r="I690" s="10">
        <f ca="1">SUMPRODUCT(J690:O690,Results!B$12:G$12)+Results!$E$5*H690</f>
        <v>-62.08738888517248</v>
      </c>
      <c r="J690" s="10">
        <f ca="1">SUMPRODUCT($A690:$F690,Results!$B$15:$G$15)</f>
        <v>6.7403738793821804</v>
      </c>
      <c r="K690" s="10">
        <f ca="1">SUMPRODUCT($A690:$F690,Results!$B$16:$G$16)</f>
        <v>-0.5887239085787126</v>
      </c>
      <c r="L690" s="10">
        <f ca="1">SUMPRODUCT($A690:$F690,Results!$B$17:$G$17)</f>
        <v>-8.9724847375198156</v>
      </c>
      <c r="M690" s="10">
        <f ca="1">SUMPRODUCT($A690:$F690,Results!$B$18:$G$18)</f>
        <v>-0.86074889130697674</v>
      </c>
      <c r="N690" s="10">
        <f ca="1">SUMPRODUCT($A690:$F690,Results!$B$19:$G$19)</f>
        <v>-7.5651442349614362</v>
      </c>
      <c r="O690" s="10">
        <f ca="1">SUMPRODUCT($A690:$F690,Results!$B$20:$G$20)</f>
        <v>3.7324476191463258</v>
      </c>
      <c r="P690" s="10" cm="1">
        <f t="array" aca="1" ref="P690" ca="1">SUMPRODUCT(J690:O690,TRANSPOSE(BL$20:BL$25))+$AD$20-$BL$27</f>
        <v>-55.182266497484953</v>
      </c>
      <c r="Q690" s="10" cm="1">
        <f t="array" aca="1" ref="Q690" ca="1">SUMPRODUCT(J690:O690,TRANSPOSE(ES$20:ES$25))+$AD$20-$ES$27</f>
        <v>-56.385180048353149</v>
      </c>
      <c r="R690" s="10">
        <f ca="1">I690-Results!$E$5*H690</f>
        <v>-57.743927189013228</v>
      </c>
      <c r="S690" s="10" cm="1">
        <f t="array" aca="1" ref="S690" ca="1">SUMPRODUCT(J690:O690,TRANSPOSE(AR$28:AR$33))+$AD$20-$AC$26</f>
        <v>-42.445288249377356</v>
      </c>
      <c r="T690" s="10">
        <f ca="1">SUMPRODUCT(J690:O690,Results!K$9:P$9)</f>
        <v>-57.597190530696878</v>
      </c>
      <c r="U690" s="10">
        <f ca="1">SUMPRODUCT(J690:O690,Results!K$9:P$9)+$AD$20-$AC$31</f>
        <v>-57.612066089208014</v>
      </c>
      <c r="V690" s="10">
        <f t="shared" ca="1" si="158"/>
        <v>-6.905122387687527</v>
      </c>
      <c r="W690" s="10">
        <f t="shared" ca="1" si="153"/>
        <v>-5.7022088368193309</v>
      </c>
      <c r="X690" s="10">
        <f t="shared" ca="1" si="154"/>
        <v>-4.3434616961592525</v>
      </c>
      <c r="Y690" s="10">
        <f t="shared" ca="1" si="155"/>
        <v>-19.642100635795124</v>
      </c>
      <c r="Z690" s="10">
        <f t="shared" ca="1" si="156"/>
        <v>-61.810718123468789</v>
      </c>
      <c r="AA690" s="10">
        <f t="shared" ca="1" si="157"/>
        <v>-4.4753227959644661</v>
      </c>
    </row>
    <row r="691" spans="1:27">
      <c r="A691" s="6">
        <f ca="1">LN((RAND()^(-Results!$E$4))-1)</f>
        <v>2.1921682432350647</v>
      </c>
      <c r="B691" s="6">
        <f ca="1">LN((RAND()^(-Results!$E$4))-1)</f>
        <v>-4.1737001642552665</v>
      </c>
      <c r="C691" s="6">
        <f ca="1">LN((RAND()^(-Results!$E$4))-1)</f>
        <v>5.359636114755836</v>
      </c>
      <c r="D691" s="6">
        <f ca="1">LN((RAND()^(-Results!$E$4))-1)</f>
        <v>0.13487196367132026</v>
      </c>
      <c r="E691" s="6">
        <f ca="1">LN((RAND()^(-Results!$E$4))-1)</f>
        <v>0.79826707852224388</v>
      </c>
      <c r="F691" s="6">
        <f ca="1">LN((RAND()^(-Results!$E$4))-1)</f>
        <v>1.3577743351022775</v>
      </c>
      <c r="G691" s="6">
        <f ca="1">LN((RAND()^(-Results!$E$4))-1)</f>
        <v>1.893889809124045</v>
      </c>
      <c r="H691" s="6">
        <f t="shared" ca="1" si="152"/>
        <v>1.7569214414542536</v>
      </c>
      <c r="I691" s="10">
        <f ca="1">SUMPRODUCT(J691:O691,Results!B$12:G$12)+Results!$E$5*H691</f>
        <v>-9.9140557967356386</v>
      </c>
      <c r="J691" s="10">
        <f ca="1">SUMPRODUCT($A691:$F691,Results!$B$15:$G$15)</f>
        <v>15.642811357702138</v>
      </c>
      <c r="K691" s="10">
        <f ca="1">SUMPRODUCT($A691:$F691,Results!$B$16:$G$16)</f>
        <v>-4.9418614737003868</v>
      </c>
      <c r="L691" s="10">
        <f ca="1">SUMPRODUCT($A691:$F691,Results!$B$17:$G$17)</f>
        <v>1.4702272121571567</v>
      </c>
      <c r="M691" s="10">
        <f ca="1">SUMPRODUCT($A691:$F691,Results!$B$18:$G$18)</f>
        <v>0.98906781507964081</v>
      </c>
      <c r="N691" s="10">
        <f ca="1">SUMPRODUCT($A691:$F691,Results!$B$19:$G$19)</f>
        <v>-5.4955006551533918</v>
      </c>
      <c r="O691" s="10">
        <f ca="1">SUMPRODUCT($A691:$F691,Results!$B$20:$G$20)</f>
        <v>-8.3574240914731508</v>
      </c>
      <c r="P691" s="10" cm="1">
        <f t="array" aca="1" ref="P691" ca="1">SUMPRODUCT(J691:O691,TRANSPOSE(BL$20:BL$25))+$AD$20-$BL$27</f>
        <v>-20.518260484971886</v>
      </c>
      <c r="Q691" s="10" cm="1">
        <f t="array" aca="1" ref="Q691" ca="1">SUMPRODUCT(J691:O691,TRANSPOSE(ES$20:ES$25))+$AD$20-$ES$27</f>
        <v>-18.237089432525053</v>
      </c>
      <c r="R691" s="10">
        <f ca="1">I691-Results!$E$5*H691</f>
        <v>-16.941741562552654</v>
      </c>
      <c r="S691" s="10" cm="1">
        <f t="array" aca="1" ref="S691" ca="1">SUMPRODUCT(J691:O691,TRANSPOSE(AR$28:AR$33))+$AD$20-$AC$26</f>
        <v>7.6823208781027716</v>
      </c>
      <c r="T691" s="10">
        <f ca="1">SUMPRODUCT(J691:O691,Results!K$9:P$9)</f>
        <v>-17.624956989894784</v>
      </c>
      <c r="U691" s="10">
        <f ca="1">SUMPRODUCT(J691:O691,Results!K$9:P$9)+$AD$20-$AC$31</f>
        <v>-17.63983254840592</v>
      </c>
      <c r="V691" s="10">
        <f t="shared" ca="1" si="158"/>
        <v>10.604204688236248</v>
      </c>
      <c r="W691" s="10">
        <f t="shared" ca="1" si="153"/>
        <v>8.3230336357894146</v>
      </c>
      <c r="X691" s="10">
        <f t="shared" ca="1" si="154"/>
        <v>7.0276857658170151</v>
      </c>
      <c r="Y691" s="10">
        <f t="shared" ca="1" si="155"/>
        <v>-17.59637667483841</v>
      </c>
      <c r="Z691" s="10">
        <f t="shared" ca="1" si="156"/>
        <v>-9.6373850350319472</v>
      </c>
      <c r="AA691" s="10">
        <f t="shared" ca="1" si="157"/>
        <v>7.7257767516702813</v>
      </c>
    </row>
    <row r="692" spans="1:27">
      <c r="A692" s="6">
        <f ca="1">LN((RAND()^(-Results!$E$4))-1)</f>
        <v>-0.89395525594953795</v>
      </c>
      <c r="B692" s="6">
        <f ca="1">LN((RAND()^(-Results!$E$4))-1)</f>
        <v>1.2856825728549639</v>
      </c>
      <c r="C692" s="6">
        <f ca="1">LN((RAND()^(-Results!$E$4))-1)</f>
        <v>-0.46505072098330713</v>
      </c>
      <c r="D692" s="6">
        <f ca="1">LN((RAND()^(-Results!$E$4))-1)</f>
        <v>0.52475627978225281</v>
      </c>
      <c r="E692" s="6">
        <f ca="1">LN((RAND()^(-Results!$E$4))-1)</f>
        <v>0.11624915498654072</v>
      </c>
      <c r="F692" s="6">
        <f ca="1">LN((RAND()^(-Results!$E$4))-1)</f>
        <v>-0.95530914968332548</v>
      </c>
      <c r="G692" s="6">
        <f ca="1">LN((RAND()^(-Results!$E$4))-1)</f>
        <v>1.5461296170093366</v>
      </c>
      <c r="H692" s="6">
        <f t="shared" ca="1" si="152"/>
        <v>1.4091612493395451</v>
      </c>
      <c r="I692" s="10">
        <f ca="1">SUMPRODUCT(J692:O692,Results!B$12:G$12)+Results!$E$5*H692</f>
        <v>2.4745955352779596</v>
      </c>
      <c r="J692" s="10">
        <f ca="1">SUMPRODUCT($A692:$F692,Results!$B$15:$G$15)</f>
        <v>-1.7416117549269914</v>
      </c>
      <c r="K692" s="10">
        <f ca="1">SUMPRODUCT($A692:$F692,Results!$B$16:$G$16)</f>
        <v>1.0368378320083709</v>
      </c>
      <c r="L692" s="10">
        <f ca="1">SUMPRODUCT($A692:$F692,Results!$B$17:$G$17)</f>
        <v>-0.27508233636698676</v>
      </c>
      <c r="M692" s="10">
        <f ca="1">SUMPRODUCT($A692:$F692,Results!$B$18:$G$18)</f>
        <v>2.3607819852813822E-2</v>
      </c>
      <c r="N692" s="10">
        <f ca="1">SUMPRODUCT($A692:$F692,Results!$B$19:$G$19)</f>
        <v>-0.52204345393262064</v>
      </c>
      <c r="O692" s="10">
        <f ca="1">SUMPRODUCT($A692:$F692,Results!$B$20:$G$20)</f>
        <v>2.2315373409494823</v>
      </c>
      <c r="P692" s="10" cm="1">
        <f t="array" aca="1" ref="P692" ca="1">SUMPRODUCT(J692:O692,TRANSPOSE(BL$20:BL$25))+$AD$20-$BL$27</f>
        <v>-1.529049138934474</v>
      </c>
      <c r="Q692" s="10" cm="1">
        <f t="array" aca="1" ref="Q692" ca="1">SUMPRODUCT(J692:O692,TRANSPOSE(ES$20:ES$25))+$AD$20-$ES$27</f>
        <v>-2.4893406482505043</v>
      </c>
      <c r="R692" s="10">
        <f ca="1">I692-Results!$E$5*H692</f>
        <v>-3.1620494620802209</v>
      </c>
      <c r="S692" s="10" cm="1">
        <f t="array" aca="1" ref="S692" ca="1">SUMPRODUCT(J692:O692,TRANSPOSE(AR$28:AR$33))+$AD$20-$AC$26</f>
        <v>-6.0323576710977473</v>
      </c>
      <c r="T692" s="10">
        <f ca="1">SUMPRODUCT(J692:O692,Results!K$9:P$9)</f>
        <v>-3.1173588020967906</v>
      </c>
      <c r="U692" s="10">
        <f ca="1">SUMPRODUCT(J692:O692,Results!K$9:P$9)+$AD$20-$AC$31</f>
        <v>-3.1322343606079261</v>
      </c>
      <c r="V692" s="10">
        <f t="shared" ca="1" si="158"/>
        <v>4.0036446742124339</v>
      </c>
      <c r="W692" s="10">
        <f t="shared" ca="1" si="153"/>
        <v>4.9639361835284639</v>
      </c>
      <c r="X692" s="10">
        <f t="shared" ca="1" si="154"/>
        <v>5.6366449973581805</v>
      </c>
      <c r="Y692" s="10">
        <f t="shared" ca="1" si="155"/>
        <v>8.506953206375707</v>
      </c>
      <c r="Z692" s="10">
        <f t="shared" ca="1" si="156"/>
        <v>2.751266296981651</v>
      </c>
      <c r="AA692" s="10">
        <f t="shared" ca="1" si="157"/>
        <v>5.6068298958858858</v>
      </c>
    </row>
    <row r="693" spans="1:27">
      <c r="A693" s="6">
        <f ca="1">LN((RAND()^(-Results!$E$4))-1)</f>
        <v>2.6172614026482544</v>
      </c>
      <c r="B693" s="6">
        <f ca="1">LN((RAND()^(-Results!$E$4))-1)</f>
        <v>0.28845000029547674</v>
      </c>
      <c r="C693" s="6">
        <f ca="1">LN((RAND()^(-Results!$E$4))-1)</f>
        <v>-0.60464021268199519</v>
      </c>
      <c r="D693" s="6">
        <f ca="1">LN((RAND()^(-Results!$E$4))-1)</f>
        <v>0.52590426354204178</v>
      </c>
      <c r="E693" s="6">
        <f ca="1">LN((RAND()^(-Results!$E$4))-1)</f>
        <v>-3.5111360401443359E-2</v>
      </c>
      <c r="F693" s="6">
        <f ca="1">LN((RAND()^(-Results!$E$4))-1)</f>
        <v>1.8631996661523189</v>
      </c>
      <c r="G693" s="6">
        <f ca="1">LN((RAND()^(-Results!$E$4))-1)</f>
        <v>0.85601642839001846</v>
      </c>
      <c r="H693" s="6">
        <f t="shared" ca="1" si="152"/>
        <v>0.71904806072022698</v>
      </c>
      <c r="I693" s="10">
        <f ca="1">SUMPRODUCT(J693:O693,Results!B$12:G$12)+Results!$E$5*H693</f>
        <v>-35.591263120977501</v>
      </c>
      <c r="J693" s="10">
        <f ca="1">SUMPRODUCT($A693:$F693,Results!$B$15:$G$15)</f>
        <v>8.2875096622030142</v>
      </c>
      <c r="K693" s="10">
        <f ca="1">SUMPRODUCT($A693:$F693,Results!$B$16:$G$16)</f>
        <v>5.2106863030540911</v>
      </c>
      <c r="L693" s="10">
        <f ca="1">SUMPRODUCT($A693:$F693,Results!$B$17:$G$17)</f>
        <v>-8.1207265624609377</v>
      </c>
      <c r="M693" s="10">
        <f ca="1">SUMPRODUCT($A693:$F693,Results!$B$18:$G$18)</f>
        <v>-5.6346290556717333</v>
      </c>
      <c r="N693" s="10">
        <f ca="1">SUMPRODUCT($A693:$F693,Results!$B$19:$G$19)</f>
        <v>0.57504249273710728</v>
      </c>
      <c r="O693" s="10">
        <f ca="1">SUMPRODUCT($A693:$F693,Results!$B$20:$G$20)</f>
        <v>4.6722422675437461</v>
      </c>
      <c r="P693" s="10" cm="1">
        <f t="array" aca="1" ref="P693" ca="1">SUMPRODUCT(J693:O693,TRANSPOSE(BL$20:BL$25))+$AD$20-$BL$27</f>
        <v>-40.625805138233069</v>
      </c>
      <c r="Q693" s="10" cm="1">
        <f t="array" aca="1" ref="Q693" ca="1">SUMPRODUCT(J693:O693,TRANSPOSE(ES$20:ES$25))+$AD$20-$ES$27</f>
        <v>-39.578417735603182</v>
      </c>
      <c r="R693" s="10">
        <f ca="1">I693-Results!$E$5*H693</f>
        <v>-38.467455363858406</v>
      </c>
      <c r="S693" s="10" cm="1">
        <f t="array" aca="1" ref="S693" ca="1">SUMPRODUCT(J693:O693,TRANSPOSE(AR$28:AR$33))+$AD$20-$AC$26</f>
        <v>-47.618441954506721</v>
      </c>
      <c r="T693" s="10">
        <f ca="1">SUMPRODUCT(J693:O693,Results!K$9:P$9)</f>
        <v>-38.338119095863483</v>
      </c>
      <c r="U693" s="10">
        <f ca="1">SUMPRODUCT(J693:O693,Results!K$9:P$9)+$AD$20-$AC$31</f>
        <v>-38.352994654374619</v>
      </c>
      <c r="V693" s="10">
        <f t="shared" ca="1" si="158"/>
        <v>5.0345420172555677</v>
      </c>
      <c r="W693" s="10">
        <f t="shared" ca="1" si="153"/>
        <v>3.9871546146256804</v>
      </c>
      <c r="X693" s="10">
        <f t="shared" ca="1" si="154"/>
        <v>2.8761922428809044</v>
      </c>
      <c r="Y693" s="10">
        <f t="shared" ca="1" si="155"/>
        <v>12.02717883352922</v>
      </c>
      <c r="Z693" s="10">
        <f t="shared" ca="1" si="156"/>
        <v>-35.31459235927381</v>
      </c>
      <c r="AA693" s="10">
        <f t="shared" ca="1" si="157"/>
        <v>2.7617315333971177</v>
      </c>
    </row>
    <row r="694" spans="1:27">
      <c r="A694" s="6">
        <f ca="1">LN((RAND()^(-Results!$E$4))-1)</f>
        <v>0.53801378717510617</v>
      </c>
      <c r="B694" s="6">
        <f ca="1">LN((RAND()^(-Results!$E$4))-1)</f>
        <v>-3.3704877134193985</v>
      </c>
      <c r="C694" s="6">
        <f ca="1">LN((RAND()^(-Results!$E$4))-1)</f>
        <v>0.71221343568133855</v>
      </c>
      <c r="D694" s="6">
        <f ca="1">LN((RAND()^(-Results!$E$4))-1)</f>
        <v>0.10334942107026497</v>
      </c>
      <c r="E694" s="6">
        <f ca="1">LN((RAND()^(-Results!$E$4))-1)</f>
        <v>3.5000522509228089</v>
      </c>
      <c r="F694" s="6">
        <f ca="1">LN((RAND()^(-Results!$E$4))-1)</f>
        <v>-1.4876006830071327</v>
      </c>
      <c r="G694" s="6">
        <f ca="1">LN((RAND()^(-Results!$E$4))-1)</f>
        <v>2.0559712339836191</v>
      </c>
      <c r="H694" s="6">
        <f t="shared" ca="1" si="152"/>
        <v>1.9190028663138277</v>
      </c>
      <c r="I694" s="10">
        <f ca="1">SUMPRODUCT(J694:O694,Results!B$12:G$12)+Results!$E$5*H694</f>
        <v>-44.063227773397614</v>
      </c>
      <c r="J694" s="10">
        <f ca="1">SUMPRODUCT($A694:$F694,Results!$B$15:$G$15)</f>
        <v>-0.16776780058135565</v>
      </c>
      <c r="K694" s="10">
        <f ca="1">SUMPRODUCT($A694:$F694,Results!$B$16:$G$16)</f>
        <v>-6.8990995631283809</v>
      </c>
      <c r="L694" s="10">
        <f ca="1">SUMPRODUCT($A694:$F694,Results!$B$17:$G$17)</f>
        <v>-7.4706359846982906</v>
      </c>
      <c r="M694" s="10">
        <f ca="1">SUMPRODUCT($A694:$F694,Results!$B$18:$G$18)</f>
        <v>9.7254073827987657</v>
      </c>
      <c r="N694" s="10">
        <f ca="1">SUMPRODUCT($A694:$F694,Results!$B$19:$G$19)</f>
        <v>-19.470804085232359</v>
      </c>
      <c r="O694" s="10">
        <f ca="1">SUMPRODUCT($A694:$F694,Results!$B$20:$G$20)</f>
        <v>-3.9842168717977198</v>
      </c>
      <c r="P694" s="10" cm="1">
        <f t="array" aca="1" ref="P694" ca="1">SUMPRODUCT(J694:O694,TRANSPOSE(BL$20:BL$25))+$AD$20-$BL$27</f>
        <v>-51.715973539266543</v>
      </c>
      <c r="Q694" s="10" cm="1">
        <f t="array" aca="1" ref="Q694" ca="1">SUMPRODUCT(J694:O694,TRANSPOSE(ES$20:ES$25))+$AD$20-$ES$27</f>
        <v>-51.45440887159711</v>
      </c>
      <c r="R694" s="10">
        <f ca="1">I694-Results!$E$5*H694</f>
        <v>-51.739239238652928</v>
      </c>
      <c r="S694" s="10" cm="1">
        <f t="array" aca="1" ref="S694" ca="1">SUMPRODUCT(J694:O694,TRANSPOSE(AR$28:AR$33))+$AD$20-$AC$26</f>
        <v>-8.1852344108283202</v>
      </c>
      <c r="T694" s="10">
        <f ca="1">SUMPRODUCT(J694:O694,Results!K$9:P$9)</f>
        <v>-51.400913723623468</v>
      </c>
      <c r="U694" s="10">
        <f ca="1">SUMPRODUCT(J694:O694,Results!K$9:P$9)+$AD$20-$AC$31</f>
        <v>-51.415789282134604</v>
      </c>
      <c r="V694" s="10">
        <f t="shared" ca="1" si="158"/>
        <v>7.6527457658689286</v>
      </c>
      <c r="W694" s="10">
        <f t="shared" ca="1" si="153"/>
        <v>7.3911810981994961</v>
      </c>
      <c r="X694" s="10">
        <f t="shared" ca="1" si="154"/>
        <v>7.6760114652553142</v>
      </c>
      <c r="Y694" s="10">
        <f t="shared" ca="1" si="155"/>
        <v>-35.877993362569292</v>
      </c>
      <c r="Z694" s="10">
        <f t="shared" ca="1" si="156"/>
        <v>-43.786557011693922</v>
      </c>
      <c r="AA694" s="10">
        <f t="shared" ca="1" si="157"/>
        <v>7.35256150873699</v>
      </c>
    </row>
    <row r="695" spans="1:27">
      <c r="A695" s="6">
        <f ca="1">LN((RAND()^(-Results!$E$4))-1)</f>
        <v>-2.938438727098843</v>
      </c>
      <c r="B695" s="6">
        <f ca="1">LN((RAND()^(-Results!$E$4))-1)</f>
        <v>3.5528920567014719</v>
      </c>
      <c r="C695" s="6">
        <f ca="1">LN((RAND()^(-Results!$E$4))-1)</f>
        <v>-0.54682030598996323</v>
      </c>
      <c r="D695" s="6">
        <f ca="1">LN((RAND()^(-Results!$E$4))-1)</f>
        <v>-0.55968075517709326</v>
      </c>
      <c r="E695" s="6">
        <f ca="1">LN((RAND()^(-Results!$E$4))-1)</f>
        <v>0.98840682604590091</v>
      </c>
      <c r="F695" s="6">
        <f ca="1">LN((RAND()^(-Results!$E$4))-1)</f>
        <v>1.9540082346707943</v>
      </c>
      <c r="G695" s="6">
        <f ca="1">LN((RAND()^(-Results!$E$4))-1)</f>
        <v>-0.21983403584465494</v>
      </c>
      <c r="H695" s="6">
        <f t="shared" ca="1" si="152"/>
        <v>-0.35680240351444636</v>
      </c>
      <c r="I695" s="10">
        <f ca="1">SUMPRODUCT(J695:O695,Results!B$12:G$12)+Results!$E$5*H695</f>
        <v>26.93108192472684</v>
      </c>
      <c r="J695" s="10">
        <f ca="1">SUMPRODUCT($A695:$F695,Results!$B$15:$G$15)</f>
        <v>-11.10394473748074</v>
      </c>
      <c r="K695" s="10">
        <f ca="1">SUMPRODUCT($A695:$F695,Results!$B$16:$G$16)</f>
        <v>8.3921291237235209</v>
      </c>
      <c r="L695" s="10">
        <f ca="1">SUMPRODUCT($A695:$F695,Results!$B$17:$G$17)</f>
        <v>7.8730984605498691</v>
      </c>
      <c r="M695" s="10">
        <f ca="1">SUMPRODUCT($A695:$F695,Results!$B$18:$G$18)</f>
        <v>4.7794276240127243</v>
      </c>
      <c r="N695" s="10">
        <f ca="1">SUMPRODUCT($A695:$F695,Results!$B$19:$G$19)</f>
        <v>-6.1551857367248131</v>
      </c>
      <c r="O695" s="10">
        <f ca="1">SUMPRODUCT($A695:$F695,Results!$B$20:$G$20)</f>
        <v>3.0506483891641238</v>
      </c>
      <c r="P695" s="10" cm="1">
        <f t="array" aca="1" ref="P695" ca="1">SUMPRODUCT(J695:O695,TRANSPOSE(BL$20:BL$25))+$AD$20-$BL$27</f>
        <v>29.524393805390169</v>
      </c>
      <c r="Q695" s="10" cm="1">
        <f t="array" aca="1" ref="Q695" ca="1">SUMPRODUCT(J695:O695,TRANSPOSE(ES$20:ES$25))+$AD$20-$ES$27</f>
        <v>28.933242192695818</v>
      </c>
      <c r="R695" s="10">
        <f ca="1">I695-Results!$E$5*H695</f>
        <v>28.358291538784627</v>
      </c>
      <c r="S695" s="10" cm="1">
        <f t="array" aca="1" ref="S695" ca="1">SUMPRODUCT(J695:O695,TRANSPOSE(AR$28:AR$33))+$AD$20-$AC$26</f>
        <v>5.768416642454727</v>
      </c>
      <c r="T695" s="10">
        <f ca="1">SUMPRODUCT(J695:O695,Results!K$9:P$9)</f>
        <v>28.447180355840612</v>
      </c>
      <c r="U695" s="10">
        <f ca="1">SUMPRODUCT(J695:O695,Results!K$9:P$9)+$AD$20-$AC$31</f>
        <v>28.432304797329476</v>
      </c>
      <c r="V695" s="10">
        <f t="shared" ca="1" si="158"/>
        <v>-2.5933118806633289</v>
      </c>
      <c r="W695" s="10">
        <f t="shared" ca="1" si="153"/>
        <v>-2.0021602679689785</v>
      </c>
      <c r="X695" s="10">
        <f t="shared" ca="1" si="154"/>
        <v>-1.4272096140577872</v>
      </c>
      <c r="Y695" s="10">
        <f t="shared" ca="1" si="155"/>
        <v>21.162665282272112</v>
      </c>
      <c r="Z695" s="10">
        <f t="shared" ca="1" si="156"/>
        <v>27.207752686430531</v>
      </c>
      <c r="AA695" s="10">
        <f t="shared" ca="1" si="157"/>
        <v>-1.5012228726026358</v>
      </c>
    </row>
    <row r="696" spans="1:27">
      <c r="A696" s="6">
        <f ca="1">LN((RAND()^(-Results!$E$4))-1)</f>
        <v>-8.4581098122816029E-2</v>
      </c>
      <c r="B696" s="6">
        <f ca="1">LN((RAND()^(-Results!$E$4))-1)</f>
        <v>-1.7152438258955703E-2</v>
      </c>
      <c r="C696" s="6">
        <f ca="1">LN((RAND()^(-Results!$E$4))-1)</f>
        <v>-1.0121784860499046</v>
      </c>
      <c r="D696" s="6">
        <f ca="1">LN((RAND()^(-Results!$E$4))-1)</f>
        <v>-0.46589249559704121</v>
      </c>
      <c r="E696" s="6">
        <f ca="1">LN((RAND()^(-Results!$E$4))-1)</f>
        <v>-2.5845012831079042</v>
      </c>
      <c r="F696" s="6">
        <f ca="1">LN((RAND()^(-Results!$E$4))-1)</f>
        <v>0.84712269171129717</v>
      </c>
      <c r="G696" s="6">
        <f ca="1">LN((RAND()^(-Results!$E$4))-1)</f>
        <v>1.2779232263718832</v>
      </c>
      <c r="H696" s="6">
        <f t="shared" ca="1" si="152"/>
        <v>1.1409548587020917</v>
      </c>
      <c r="I696" s="10">
        <f ca="1">SUMPRODUCT(J696:O696,Results!B$12:G$12)+Results!$E$5*H696</f>
        <v>45.515187114295983</v>
      </c>
      <c r="J696" s="10">
        <f ca="1">SUMPRODUCT($A696:$F696,Results!$B$15:$G$15)</f>
        <v>-2.5413627292976235</v>
      </c>
      <c r="K696" s="10">
        <f ca="1">SUMPRODUCT($A696:$F696,Results!$B$16:$G$16)</f>
        <v>6.0443723276331074E-2</v>
      </c>
      <c r="L696" s="10">
        <f ca="1">SUMPRODUCT($A696:$F696,Results!$B$17:$G$17)</f>
        <v>4.0098342319289229</v>
      </c>
      <c r="M696" s="10">
        <f ca="1">SUMPRODUCT($A696:$F696,Results!$B$18:$G$18)</f>
        <v>-5.1791012454322747</v>
      </c>
      <c r="N696" s="10">
        <f ca="1">SUMPRODUCT($A696:$F696,Results!$B$19:$G$19)</f>
        <v>13.96648374776856</v>
      </c>
      <c r="O696" s="10">
        <f ca="1">SUMPRODUCT($A696:$F696,Results!$B$20:$G$20)</f>
        <v>-0.68245376538299252</v>
      </c>
      <c r="P696" s="10" cm="1">
        <f t="array" aca="1" ref="P696" ca="1">SUMPRODUCT(J696:O696,TRANSPOSE(BL$20:BL$25))+$AD$20-$BL$27</f>
        <v>40.004264836455349</v>
      </c>
      <c r="Q696" s="10" cm="1">
        <f t="array" aca="1" ref="Q696" ca="1">SUMPRODUCT(J696:O696,TRANSPOSE(ES$20:ES$25))+$AD$20-$ES$27</f>
        <v>40.479328376347382</v>
      </c>
      <c r="R696" s="10">
        <f ca="1">I696-Results!$E$5*H696</f>
        <v>40.951367679487618</v>
      </c>
      <c r="S696" s="10" cm="1">
        <f t="array" aca="1" ref="S696" ca="1">SUMPRODUCT(J696:O696,TRANSPOSE(AR$28:AR$33))+$AD$20-$AC$26</f>
        <v>23.821832387365003</v>
      </c>
      <c r="T696" s="10">
        <f ca="1">SUMPRODUCT(J696:O696,Results!K$9:P$9)</f>
        <v>40.961844357824397</v>
      </c>
      <c r="U696" s="10">
        <f ca="1">SUMPRODUCT(J696:O696,Results!K$9:P$9)+$AD$20-$AC$31</f>
        <v>40.946968799313261</v>
      </c>
      <c r="V696" s="10">
        <f t="shared" ca="1" si="158"/>
        <v>5.5109222778406348</v>
      </c>
      <c r="W696" s="10">
        <f t="shared" ca="1" si="153"/>
        <v>5.0358587379486011</v>
      </c>
      <c r="X696" s="10">
        <f t="shared" ca="1" si="154"/>
        <v>4.5638194348083658</v>
      </c>
      <c r="Y696" s="10">
        <f t="shared" ca="1" si="155"/>
        <v>21.693354726930981</v>
      </c>
      <c r="Z696" s="10">
        <f t="shared" ca="1" si="156"/>
        <v>45.791857875999675</v>
      </c>
      <c r="AA696" s="10">
        <f t="shared" ca="1" si="157"/>
        <v>4.5682183149827225</v>
      </c>
    </row>
    <row r="697" spans="1:27">
      <c r="A697" s="6">
        <f ca="1">LN((RAND()^(-Results!$E$4))-1)</f>
        <v>-2.2900575289074072</v>
      </c>
      <c r="B697" s="6">
        <f ca="1">LN((RAND()^(-Results!$E$4))-1)</f>
        <v>-1.1174382889023642</v>
      </c>
      <c r="C697" s="6">
        <f ca="1">LN((RAND()^(-Results!$E$4))-1)</f>
        <v>0.40781761595296856</v>
      </c>
      <c r="D697" s="6">
        <f ca="1">LN((RAND()^(-Results!$E$4))-1)</f>
        <v>-0.18650499859196748</v>
      </c>
      <c r="E697" s="6">
        <f ca="1">LN((RAND()^(-Results!$E$4))-1)</f>
        <v>-0.98806789976147691</v>
      </c>
      <c r="F697" s="6">
        <f ca="1">LN((RAND()^(-Results!$E$4))-1)</f>
        <v>1.7146531292249629</v>
      </c>
      <c r="G697" s="6">
        <f ca="1">LN((RAND()^(-Results!$E$4))-1)</f>
        <v>0.88918046748523472</v>
      </c>
      <c r="H697" s="6">
        <f t="shared" ca="1" si="152"/>
        <v>0.75221209981544335</v>
      </c>
      <c r="I697" s="10">
        <f ca="1">SUMPRODUCT(J697:O697,Results!B$12:G$12)+Results!$E$5*H697</f>
        <v>50.492619431204417</v>
      </c>
      <c r="J697" s="10">
        <f ca="1">SUMPRODUCT($A697:$F697,Results!$B$15:$G$15)</f>
        <v>-8.5339992423062672</v>
      </c>
      <c r="K697" s="10">
        <f ca="1">SUMPRODUCT($A697:$F697,Results!$B$16:$G$16)</f>
        <v>-0.59675364622311422</v>
      </c>
      <c r="L697" s="10">
        <f ca="1">SUMPRODUCT($A697:$F697,Results!$B$17:$G$17)</f>
        <v>7.9203517256791107</v>
      </c>
      <c r="M697" s="10">
        <f ca="1">SUMPRODUCT($A697:$F697,Results!$B$18:$G$18)</f>
        <v>1.9688448773978218</v>
      </c>
      <c r="N697" s="10">
        <f ca="1">SUMPRODUCT($A697:$F697,Results!$B$19:$G$19)</f>
        <v>3.1024327642746177</v>
      </c>
      <c r="O697" s="10">
        <f ca="1">SUMPRODUCT($A697:$F697,Results!$B$20:$G$20)</f>
        <v>-4.180307243662341</v>
      </c>
      <c r="P697" s="10" cm="1">
        <f t="array" aca="1" ref="P697" ca="1">SUMPRODUCT(J697:O697,TRANSPOSE(BL$20:BL$25))+$AD$20-$BL$27</f>
        <v>47.032035410454036</v>
      </c>
      <c r="Q697" s="10" cm="1">
        <f t="array" aca="1" ref="Q697" ca="1">SUMPRODUCT(J697:O697,TRANSPOSE(ES$20:ES$25))+$AD$20-$ES$27</f>
        <v>47.850936200446824</v>
      </c>
      <c r="R697" s="10">
        <f ca="1">I697-Results!$E$5*H697</f>
        <v>47.483771031942645</v>
      </c>
      <c r="S697" s="10" cm="1">
        <f t="array" aca="1" ref="S697" ca="1">SUMPRODUCT(J697:O697,TRANSPOSE(AR$28:AR$33))+$AD$20-$AC$26</f>
        <v>41.749616592866879</v>
      </c>
      <c r="T697" s="10">
        <f ca="1">SUMPRODUCT(J697:O697,Results!K$9:P$9)</f>
        <v>47.67407374573866</v>
      </c>
      <c r="U697" s="10">
        <f ca="1">SUMPRODUCT(J697:O697,Results!K$9:P$9)+$AD$20-$AC$31</f>
        <v>47.659198187227524</v>
      </c>
      <c r="V697" s="10">
        <f t="shared" ca="1" si="158"/>
        <v>3.4605840207503817</v>
      </c>
      <c r="W697" s="10">
        <f t="shared" ca="1" si="153"/>
        <v>2.641683230757593</v>
      </c>
      <c r="X697" s="10">
        <f t="shared" ca="1" si="154"/>
        <v>3.0088483992617725</v>
      </c>
      <c r="Y697" s="10">
        <f t="shared" ca="1" si="155"/>
        <v>8.7430028383375387</v>
      </c>
      <c r="Z697" s="10">
        <f t="shared" ca="1" si="156"/>
        <v>50.769290192908109</v>
      </c>
      <c r="AA697" s="10">
        <f t="shared" ca="1" si="157"/>
        <v>2.8334212439768933</v>
      </c>
    </row>
    <row r="698" spans="1:27">
      <c r="A698" s="6">
        <f ca="1">LN((RAND()^(-Results!$E$4))-1)</f>
        <v>1.7701931027756295</v>
      </c>
      <c r="B698" s="6">
        <f ca="1">LN((RAND()^(-Results!$E$4))-1)</f>
        <v>-0.5682682256346856</v>
      </c>
      <c r="C698" s="6">
        <f ca="1">LN((RAND()^(-Results!$E$4))-1)</f>
        <v>0.28853590344147034</v>
      </c>
      <c r="D698" s="6">
        <f ca="1">LN((RAND()^(-Results!$E$4))-1)</f>
        <v>-1.7539793730343001</v>
      </c>
      <c r="E698" s="6">
        <f ca="1">LN((RAND()^(-Results!$E$4))-1)</f>
        <v>1.8480925668221422</v>
      </c>
      <c r="F698" s="6">
        <f ca="1">LN((RAND()^(-Results!$E$4))-1)</f>
        <v>-1.5318146369814076</v>
      </c>
      <c r="G698" s="6">
        <f ca="1">LN((RAND()^(-Results!$E$4))-1)</f>
        <v>1.3546557013099159</v>
      </c>
      <c r="H698" s="6">
        <f t="shared" ca="1" si="152"/>
        <v>1.2176873336401244</v>
      </c>
      <c r="I698" s="10">
        <f ca="1">SUMPRODUCT(J698:O698,Results!B$12:G$12)+Results!$E$5*H698</f>
        <v>-13.067184585125489</v>
      </c>
      <c r="J698" s="10">
        <f ca="1">SUMPRODUCT($A698:$F698,Results!$B$15:$G$15)</f>
        <v>2.521385590193113</v>
      </c>
      <c r="K698" s="10">
        <f ca="1">SUMPRODUCT($A698:$F698,Results!$B$16:$G$16)</f>
        <v>-4.0727018194610194</v>
      </c>
      <c r="L698" s="10">
        <f ca="1">SUMPRODUCT($A698:$F698,Results!$B$17:$G$17)</f>
        <v>-1.4118289746888559</v>
      </c>
      <c r="M698" s="10">
        <f ca="1">SUMPRODUCT($A698:$F698,Results!$B$18:$G$18)</f>
        <v>5.3259588385346825</v>
      </c>
      <c r="N698" s="10">
        <f ca="1">SUMPRODUCT($A698:$F698,Results!$B$19:$G$19)</f>
        <v>-7.6256138999602454</v>
      </c>
      <c r="O698" s="10">
        <f ca="1">SUMPRODUCT($A698:$F698,Results!$B$20:$G$20)</f>
        <v>-2.4031420348635875</v>
      </c>
      <c r="P698" s="10" cm="1">
        <f t="array" aca="1" ref="P698" ca="1">SUMPRODUCT(J698:O698,TRANSPOSE(BL$20:BL$25))+$AD$20-$BL$27</f>
        <v>-18.79500162630735</v>
      </c>
      <c r="Q698" s="10" cm="1">
        <f t="array" aca="1" ref="Q698" ca="1">SUMPRODUCT(J698:O698,TRANSPOSE(ES$20:ES$25))+$AD$20-$ES$27</f>
        <v>-18.976890812227118</v>
      </c>
      <c r="R698" s="10">
        <f ca="1">I698-Results!$E$5*H698</f>
        <v>-17.937933919685985</v>
      </c>
      <c r="S698" s="10" cm="1">
        <f t="array" aca="1" ref="S698" ca="1">SUMPRODUCT(J698:O698,TRANSPOSE(AR$28:AR$33))+$AD$20-$AC$26</f>
        <v>1.7523498060095388</v>
      </c>
      <c r="T698" s="10">
        <f ca="1">SUMPRODUCT(J698:O698,Results!K$9:P$9)</f>
        <v>-18.265295915776505</v>
      </c>
      <c r="U698" s="10">
        <f ca="1">SUMPRODUCT(J698:O698,Results!K$9:P$9)+$AD$20-$AC$31</f>
        <v>-18.280171474287641</v>
      </c>
      <c r="V698" s="10">
        <f t="shared" ca="1" si="158"/>
        <v>5.7278170411818614</v>
      </c>
      <c r="W698" s="10">
        <f t="shared" ca="1" si="153"/>
        <v>5.9097062271016298</v>
      </c>
      <c r="X698" s="10">
        <f t="shared" ca="1" si="154"/>
        <v>4.8707493345604966</v>
      </c>
      <c r="Y698" s="10">
        <f t="shared" ca="1" si="155"/>
        <v>-14.819534391135027</v>
      </c>
      <c r="Z698" s="10">
        <f t="shared" ca="1" si="156"/>
        <v>-12.790513823421797</v>
      </c>
      <c r="AA698" s="10">
        <f t="shared" ca="1" si="157"/>
        <v>5.2129868891621527</v>
      </c>
    </row>
    <row r="699" spans="1:27">
      <c r="A699" s="6">
        <f ca="1">LN((RAND()^(-Results!$E$4))-1)</f>
        <v>0.31371378513522208</v>
      </c>
      <c r="B699" s="6">
        <f ca="1">LN((RAND()^(-Results!$E$4))-1)</f>
        <v>0.77913202264088188</v>
      </c>
      <c r="C699" s="6">
        <f ca="1">LN((RAND()^(-Results!$E$4))-1)</f>
        <v>-1.2720685786445969</v>
      </c>
      <c r="D699" s="6">
        <f ca="1">LN((RAND()^(-Results!$E$4))-1)</f>
        <v>1.5648174486326916</v>
      </c>
      <c r="E699" s="6">
        <f ca="1">LN((RAND()^(-Results!$E$4))-1)</f>
        <v>1.3345494514849676</v>
      </c>
      <c r="F699" s="6">
        <f ca="1">LN((RAND()^(-Results!$E$4))-1)</f>
        <v>2.4143077293744497</v>
      </c>
      <c r="G699" s="6">
        <f ca="1">LN((RAND()^(-Results!$E$4))-1)</f>
        <v>0.93468292267407449</v>
      </c>
      <c r="H699" s="6">
        <f t="shared" ca="1" si="152"/>
        <v>0.79771455500428301</v>
      </c>
      <c r="I699" s="10">
        <f ca="1">SUMPRODUCT(J699:O699,Results!B$12:G$12)+Results!$E$5*H699</f>
        <v>-44.904123796782486</v>
      </c>
      <c r="J699" s="10">
        <f ca="1">SUMPRODUCT($A699:$F699,Results!$B$15:$G$15)</f>
        <v>0.31135315882968029</v>
      </c>
      <c r="K699" s="10">
        <f ca="1">SUMPRODUCT($A699:$F699,Results!$B$16:$G$16)</f>
        <v>7.9172215864173907</v>
      </c>
      <c r="L699" s="10">
        <f ca="1">SUMPRODUCT($A699:$F699,Results!$B$17:$G$17)</f>
        <v>-9.1555673392057688</v>
      </c>
      <c r="M699" s="10">
        <f ca="1">SUMPRODUCT($A699:$F699,Results!$B$18:$G$18)</f>
        <v>-1.2706281409854476</v>
      </c>
      <c r="N699" s="10">
        <f ca="1">SUMPRODUCT($A699:$F699,Results!$B$19:$G$19)</f>
        <v>-8.7957599014604231</v>
      </c>
      <c r="O699" s="10">
        <f ca="1">SUMPRODUCT($A699:$F699,Results!$B$20:$G$20)</f>
        <v>6.5494446521171961</v>
      </c>
      <c r="P699" s="10" cm="1">
        <f t="array" aca="1" ref="P699" ca="1">SUMPRODUCT(J699:O699,TRANSPOSE(BL$20:BL$25))+$AD$20-$BL$27</f>
        <v>-48.528844734744425</v>
      </c>
      <c r="Q699" s="10" cm="1">
        <f t="array" aca="1" ref="Q699" ca="1">SUMPRODUCT(J699:O699,TRANSPOSE(ES$20:ES$25))+$AD$20-$ES$27</f>
        <v>-47.876078748686169</v>
      </c>
      <c r="R699" s="10">
        <f ca="1">I699-Results!$E$5*H699</f>
        <v>-48.094982016799619</v>
      </c>
      <c r="S699" s="10" cm="1">
        <f t="array" aca="1" ref="S699" ca="1">SUMPRODUCT(J699:O699,TRANSPOSE(AR$28:AR$33))+$AD$20-$AC$26</f>
        <v>-55.616778425840309</v>
      </c>
      <c r="T699" s="10">
        <f ca="1">SUMPRODUCT(J699:O699,Results!K$9:P$9)</f>
        <v>-47.429979872905101</v>
      </c>
      <c r="U699" s="10">
        <f ca="1">SUMPRODUCT(J699:O699,Results!K$9:P$9)+$AD$20-$AC$31</f>
        <v>-47.444855431416237</v>
      </c>
      <c r="V699" s="10">
        <f t="shared" ca="1" si="158"/>
        <v>3.6247209379619392</v>
      </c>
      <c r="W699" s="10">
        <f t="shared" ca="1" si="153"/>
        <v>2.9719549519036832</v>
      </c>
      <c r="X699" s="10">
        <f t="shared" ca="1" si="154"/>
        <v>3.1908582200171338</v>
      </c>
      <c r="Y699" s="10">
        <f t="shared" ca="1" si="155"/>
        <v>10.712654629057823</v>
      </c>
      <c r="Z699" s="10">
        <f t="shared" ca="1" si="156"/>
        <v>-44.627453035078794</v>
      </c>
      <c r="AA699" s="10">
        <f t="shared" ca="1" si="157"/>
        <v>2.540731634633751</v>
      </c>
    </row>
    <row r="700" spans="1:27">
      <c r="A700" s="6">
        <f ca="1">LN((RAND()^(-Results!$E$4))-1)</f>
        <v>-2.0041223506590646</v>
      </c>
      <c r="B700" s="6">
        <f ca="1">LN((RAND()^(-Results!$E$4))-1)</f>
        <v>-0.54302397897579213</v>
      </c>
      <c r="C700" s="6">
        <f ca="1">LN((RAND()^(-Results!$E$4))-1)</f>
        <v>0.19027263041493001</v>
      </c>
      <c r="D700" s="6">
        <f ca="1">LN((RAND()^(-Results!$E$4))-1)</f>
        <v>0.70788550211374113</v>
      </c>
      <c r="E700" s="6">
        <f ca="1">LN((RAND()^(-Results!$E$4))-1)</f>
        <v>1.0632618425553775</v>
      </c>
      <c r="F700" s="6">
        <f ca="1">LN((RAND()^(-Results!$E$4))-1)</f>
        <v>3.8703652744273558E-2</v>
      </c>
      <c r="G700" s="6">
        <f ca="1">LN((RAND()^(-Results!$E$4))-1)</f>
        <v>-0.64180954033852811</v>
      </c>
      <c r="H700" s="6">
        <f t="shared" ca="1" si="152"/>
        <v>-0.77877790800831947</v>
      </c>
      <c r="I700" s="10">
        <f ca="1">SUMPRODUCT(J700:O700,Results!B$12:G$12)+Results!$E$5*H700</f>
        <v>-4.0376503050207724</v>
      </c>
      <c r="J700" s="10">
        <f ca="1">SUMPRODUCT($A700:$F700,Results!$B$15:$G$15)</f>
        <v>-6.1227752583655954</v>
      </c>
      <c r="K700" s="10">
        <f ca="1">SUMPRODUCT($A700:$F700,Results!$B$16:$G$16)</f>
        <v>-0.50122274827258817</v>
      </c>
      <c r="L700" s="10">
        <f ca="1">SUMPRODUCT($A700:$F700,Results!$B$17:$G$17)</f>
        <v>0.78879242042488906</v>
      </c>
      <c r="M700" s="10">
        <f ca="1">SUMPRODUCT($A700:$F700,Results!$B$18:$G$18)</f>
        <v>4.642373242875407</v>
      </c>
      <c r="N700" s="10">
        <f ca="1">SUMPRODUCT($A700:$F700,Results!$B$19:$G$19)</f>
        <v>-7.5147130859447664</v>
      </c>
      <c r="O700" s="10">
        <f ca="1">SUMPRODUCT($A700:$F700,Results!$B$20:$G$20)</f>
        <v>-1.0196818216434582</v>
      </c>
      <c r="P700" s="10" cm="1">
        <f t="array" aca="1" ref="P700" ca="1">SUMPRODUCT(J700:O700,TRANSPOSE(BL$20:BL$25))+$AD$20-$BL$27</f>
        <v>0.32458549168723361</v>
      </c>
      <c r="Q700" s="10" cm="1">
        <f t="array" aca="1" ref="Q700" ca="1">SUMPRODUCT(J700:O700,TRANSPOSE(ES$20:ES$25))+$AD$20-$ES$27</f>
        <v>0.1276261962432759</v>
      </c>
      <c r="R700" s="10">
        <f ca="1">I700-Results!$E$5*H700</f>
        <v>-0.92253867298749448</v>
      </c>
      <c r="S700" s="10" cm="1">
        <f t="array" aca="1" ref="S700" ca="1">SUMPRODUCT(J700:O700,TRANSPOSE(AR$28:AR$33))+$AD$20-$AC$26</f>
        <v>7.4900399917125569</v>
      </c>
      <c r="T700" s="10">
        <f ca="1">SUMPRODUCT(J700:O700,Results!K$9:P$9)</f>
        <v>-0.59121720969816005</v>
      </c>
      <c r="U700" s="10">
        <f ca="1">SUMPRODUCT(J700:O700,Results!K$9:P$9)+$AD$20-$AC$31</f>
        <v>-0.60609276820929547</v>
      </c>
      <c r="V700" s="10">
        <f t="shared" ca="1" si="158"/>
        <v>-4.3622357967080063</v>
      </c>
      <c r="W700" s="10">
        <f t="shared" ca="1" si="153"/>
        <v>-4.1652765012640485</v>
      </c>
      <c r="X700" s="10">
        <f t="shared" ca="1" si="154"/>
        <v>-3.1151116320332779</v>
      </c>
      <c r="Y700" s="10">
        <f t="shared" ca="1" si="155"/>
        <v>-11.527690296733329</v>
      </c>
      <c r="Z700" s="10">
        <f t="shared" ca="1" si="156"/>
        <v>-3.760979543317081</v>
      </c>
      <c r="AA700" s="10">
        <f t="shared" ca="1" si="157"/>
        <v>-3.4315575368114768</v>
      </c>
    </row>
    <row r="701" spans="1:27">
      <c r="A701" s="6">
        <f ca="1">LN((RAND()^(-Results!$E$4))-1)</f>
        <v>-1.3611324727258356</v>
      </c>
      <c r="B701" s="6">
        <f ca="1">LN((RAND()^(-Results!$E$4))-1)</f>
        <v>0.14600779841821099</v>
      </c>
      <c r="C701" s="6">
        <f ca="1">LN((RAND()^(-Results!$E$4))-1)</f>
        <v>3.4640149405529166</v>
      </c>
      <c r="D701" s="6">
        <f ca="1">LN((RAND()^(-Results!$E$4))-1)</f>
        <v>1.6490652925845122</v>
      </c>
      <c r="E701" s="6">
        <f ca="1">LN((RAND()^(-Results!$E$4))-1)</f>
        <v>1.4377753192623781</v>
      </c>
      <c r="F701" s="6">
        <f ca="1">LN((RAND()^(-Results!$E$4))-1)</f>
        <v>1.1692928782788106</v>
      </c>
      <c r="G701" s="6">
        <f ca="1">LN((RAND()^(-Results!$E$4))-1)</f>
        <v>0.70231128117047048</v>
      </c>
      <c r="H701" s="6">
        <f t="shared" ca="1" si="152"/>
        <v>0.56534291350067911</v>
      </c>
      <c r="I701" s="10">
        <f ca="1">SUMPRODUCT(J701:O701,Results!B$12:G$12)+Results!$E$5*H701</f>
        <v>-15.300666303768086</v>
      </c>
      <c r="J701" s="10">
        <f ca="1">SUMPRODUCT($A701:$F701,Results!$B$15:$G$15)</f>
        <v>5.23398250367004</v>
      </c>
      <c r="K701" s="10">
        <f ca="1">SUMPRODUCT($A701:$F701,Results!$B$16:$G$16)</f>
        <v>3.29203560984958</v>
      </c>
      <c r="L701" s="10">
        <f ca="1">SUMPRODUCT($A701:$F701,Results!$B$17:$G$17)</f>
        <v>2.2173449629970396</v>
      </c>
      <c r="M701" s="10">
        <f ca="1">SUMPRODUCT($A701:$F701,Results!$B$18:$G$18)</f>
        <v>2.2187896636581992</v>
      </c>
      <c r="N701" s="10">
        <f ca="1">SUMPRODUCT($A701:$F701,Results!$B$19:$G$19)</f>
        <v>-10.071539694012749</v>
      </c>
      <c r="O701" s="10">
        <f ca="1">SUMPRODUCT($A701:$F701,Results!$B$20:$G$20)</f>
        <v>-0.50925247604347168</v>
      </c>
      <c r="P701" s="10" cm="1">
        <f t="array" aca="1" ref="P701" ca="1">SUMPRODUCT(J701:O701,TRANSPOSE(BL$20:BL$25))+$AD$20-$BL$27</f>
        <v>-17.014267840560787</v>
      </c>
      <c r="Q701" s="10" cm="1">
        <f t="array" aca="1" ref="Q701" ca="1">SUMPRODUCT(J701:O701,TRANSPOSE(ES$20:ES$25))+$AD$20-$ES$27</f>
        <v>-16.765928976124304</v>
      </c>
      <c r="R701" s="10">
        <f ca="1">I701-Results!$E$5*H701</f>
        <v>-17.562037957770801</v>
      </c>
      <c r="S701" s="10" cm="1">
        <f t="array" aca="1" ref="S701" ca="1">SUMPRODUCT(J701:O701,TRANSPOSE(AR$28:AR$33))+$AD$20-$AC$26</f>
        <v>-14.111467835872368</v>
      </c>
      <c r="T701" s="10">
        <f ca="1">SUMPRODUCT(J701:O701,Results!K$9:P$9)</f>
        <v>-17.793044151621967</v>
      </c>
      <c r="U701" s="10">
        <f ca="1">SUMPRODUCT(J701:O701,Results!K$9:P$9)+$AD$20-$AC$31</f>
        <v>-17.807919710133103</v>
      </c>
      <c r="V701" s="10">
        <f t="shared" ca="1" si="158"/>
        <v>1.7136015367927016</v>
      </c>
      <c r="W701" s="10">
        <f t="shared" ca="1" si="153"/>
        <v>1.4652626723562179</v>
      </c>
      <c r="X701" s="10">
        <f t="shared" ca="1" si="154"/>
        <v>2.2613716540027156</v>
      </c>
      <c r="Y701" s="10">
        <f t="shared" ca="1" si="155"/>
        <v>-1.1891984678957179</v>
      </c>
      <c r="Z701" s="10">
        <f t="shared" ca="1" si="156"/>
        <v>-15.023995542064394</v>
      </c>
      <c r="AA701" s="10">
        <f t="shared" ca="1" si="157"/>
        <v>2.5072534063650167</v>
      </c>
    </row>
    <row r="702" spans="1:27">
      <c r="A702" s="6">
        <f ca="1">LN((RAND()^(-Results!$E$4))-1)</f>
        <v>-0.63706255811008927</v>
      </c>
      <c r="B702" s="6">
        <f ca="1">LN((RAND()^(-Results!$E$4))-1)</f>
        <v>1.0659929242623689</v>
      </c>
      <c r="C702" s="6">
        <f ca="1">LN((RAND()^(-Results!$E$4))-1)</f>
        <v>-0.27436869148395288</v>
      </c>
      <c r="D702" s="6">
        <f ca="1">LN((RAND()^(-Results!$E$4))-1)</f>
        <v>0.21965438050916514</v>
      </c>
      <c r="E702" s="6">
        <f ca="1">LN((RAND()^(-Results!$E$4))-1)</f>
        <v>-0.13213428956298853</v>
      </c>
      <c r="F702" s="6">
        <f ca="1">LN((RAND()^(-Results!$E$4))-1)</f>
        <v>-1.1319111392755614</v>
      </c>
      <c r="G702" s="6">
        <f ca="1">LN((RAND()^(-Results!$E$4))-1)</f>
        <v>0.69941958129766135</v>
      </c>
      <c r="H702" s="6">
        <f t="shared" ca="1" si="152"/>
        <v>0.56245121362786987</v>
      </c>
      <c r="I702" s="10">
        <f ca="1">SUMPRODUCT(J702:O702,Results!B$12:G$12)+Results!$E$5*H702</f>
        <v>4.8215373260909775</v>
      </c>
      <c r="J702" s="10">
        <f ca="1">SUMPRODUCT($A702:$F702,Results!$B$15:$G$15)</f>
        <v>-1.0058210038452429</v>
      </c>
      <c r="K702" s="10">
        <f ca="1">SUMPRODUCT($A702:$F702,Results!$B$16:$G$16)</f>
        <v>-5.2401892254168025E-3</v>
      </c>
      <c r="L702" s="10">
        <f ca="1">SUMPRODUCT($A702:$F702,Results!$B$17:$G$17)</f>
        <v>0.69748771741238025</v>
      </c>
      <c r="M702" s="10">
        <f ca="1">SUMPRODUCT($A702:$F702,Results!$B$18:$G$18)</f>
        <v>-0.20826819425384407</v>
      </c>
      <c r="N702" s="10">
        <f ca="1">SUMPRODUCT($A702:$F702,Results!$B$19:$G$19)</f>
        <v>1.1452057234119375</v>
      </c>
      <c r="O702" s="10">
        <f ca="1">SUMPRODUCT($A702:$F702,Results!$B$20:$G$20)</f>
        <v>1.2713506380495723</v>
      </c>
      <c r="P702" s="10" cm="1">
        <f t="array" aca="1" ref="P702" ca="1">SUMPRODUCT(J702:O702,TRANSPOSE(BL$20:BL$25))+$AD$20-$BL$27</f>
        <v>3.9240270182500763</v>
      </c>
      <c r="Q702" s="10" cm="1">
        <f t="array" aca="1" ref="Q702" ca="1">SUMPRODUCT(J702:O702,TRANSPOSE(ES$20:ES$25))+$AD$20-$ES$27</f>
        <v>3.0276500989399531</v>
      </c>
      <c r="R702" s="10">
        <f ca="1">I702-Results!$E$5*H702</f>
        <v>2.571732471579498</v>
      </c>
      <c r="S702" s="10" cm="1">
        <f t="array" aca="1" ref="S702" ca="1">SUMPRODUCT(J702:O702,TRANSPOSE(AR$28:AR$33))+$AD$20-$AC$26</f>
        <v>0.46594372228857572</v>
      </c>
      <c r="T702" s="10">
        <f ca="1">SUMPRODUCT(J702:O702,Results!K$9:P$9)</f>
        <v>2.5063493236928456</v>
      </c>
      <c r="U702" s="10">
        <f ca="1">SUMPRODUCT(J702:O702,Results!K$9:P$9)+$AD$20-$AC$31</f>
        <v>2.49147376518171</v>
      </c>
      <c r="V702" s="10">
        <f t="shared" ca="1" si="158"/>
        <v>0.89751030784090124</v>
      </c>
      <c r="W702" s="10">
        <f t="shared" ca="1" si="153"/>
        <v>1.7938872271510244</v>
      </c>
      <c r="X702" s="10">
        <f t="shared" ca="1" si="154"/>
        <v>2.2498048545114795</v>
      </c>
      <c r="Y702" s="10">
        <f t="shared" ca="1" si="155"/>
        <v>4.3555936038024017</v>
      </c>
      <c r="Z702" s="10">
        <f t="shared" ca="1" si="156"/>
        <v>5.0982080877946689</v>
      </c>
      <c r="AA702" s="10">
        <f t="shared" ca="1" si="157"/>
        <v>2.3300635609092675</v>
      </c>
    </row>
    <row r="703" spans="1:27">
      <c r="A703" s="6">
        <f ca="1">LN((RAND()^(-Results!$E$4))-1)</f>
        <v>-2.9288891327773765</v>
      </c>
      <c r="B703" s="6">
        <f ca="1">LN((RAND()^(-Results!$E$4))-1)</f>
        <v>-2.1551472996727852</v>
      </c>
      <c r="C703" s="6">
        <f ca="1">LN((RAND()^(-Results!$E$4))-1)</f>
        <v>-1.2283146268555614</v>
      </c>
      <c r="D703" s="6">
        <f ca="1">LN((RAND()^(-Results!$E$4))-1)</f>
        <v>2.0259987119438447</v>
      </c>
      <c r="E703" s="6">
        <f ca="1">LN((RAND()^(-Results!$E$4))-1)</f>
        <v>1.4653451176647987</v>
      </c>
      <c r="F703" s="6">
        <f ca="1">LN((RAND()^(-Results!$E$4))-1)</f>
        <v>0.49545925817580139</v>
      </c>
      <c r="G703" s="6">
        <f ca="1">LN((RAND()^(-Results!$E$4))-1)</f>
        <v>-0.90953203164422913</v>
      </c>
      <c r="H703" s="6">
        <f t="shared" ca="1" si="152"/>
        <v>-1.0465003993140205</v>
      </c>
      <c r="I703" s="10">
        <f ca="1">SUMPRODUCT(J703:O703,Results!B$12:G$12)+Results!$E$5*H703</f>
        <v>-23.297680431969056</v>
      </c>
      <c r="J703" s="10">
        <f ca="1">SUMPRODUCT($A703:$F703,Results!$B$15:$G$15)</f>
        <v>-11.545528231492728</v>
      </c>
      <c r="K703" s="10">
        <f ca="1">SUMPRODUCT($A703:$F703,Results!$B$16:$G$16)</f>
        <v>-1.1058148204544183</v>
      </c>
      <c r="L703" s="10">
        <f ca="1">SUMPRODUCT($A703:$F703,Results!$B$17:$G$17)</f>
        <v>-5.0462406064453056</v>
      </c>
      <c r="M703" s="10">
        <f ca="1">SUMPRODUCT($A703:$F703,Results!$B$18:$G$18)</f>
        <v>5.6771213185526728</v>
      </c>
      <c r="N703" s="10">
        <f ca="1">SUMPRODUCT($A703:$F703,Results!$B$19:$G$19)</f>
        <v>-11.765729682061236</v>
      </c>
      <c r="O703" s="10">
        <f ca="1">SUMPRODUCT($A703:$F703,Results!$B$20:$G$20)</f>
        <v>-0.16179120082416379</v>
      </c>
      <c r="P703" s="10" cm="1">
        <f t="array" aca="1" ref="P703" ca="1">SUMPRODUCT(J703:O703,TRANSPOSE(BL$20:BL$25))+$AD$20-$BL$27</f>
        <v>-17.270119936246381</v>
      </c>
      <c r="Q703" s="10" cm="1">
        <f t="array" aca="1" ref="Q703" ca="1">SUMPRODUCT(J703:O703,TRANSPOSE(ES$20:ES$25))+$AD$20-$ES$27</f>
        <v>-17.12234486719823</v>
      </c>
      <c r="R703" s="10">
        <f ca="1">I703-Results!$E$5*H703</f>
        <v>-19.111678834712976</v>
      </c>
      <c r="S703" s="10" cm="1">
        <f t="array" aca="1" ref="S703" ca="1">SUMPRODUCT(J703:O703,TRANSPOSE(AR$28:AR$33))+$AD$20-$AC$26</f>
        <v>-2.3763179692179173</v>
      </c>
      <c r="T703" s="10">
        <f ca="1">SUMPRODUCT(J703:O703,Results!K$9:P$9)</f>
        <v>-18.009835847063549</v>
      </c>
      <c r="U703" s="10">
        <f ca="1">SUMPRODUCT(J703:O703,Results!K$9:P$9)+$AD$20-$AC$31</f>
        <v>-18.024711405574685</v>
      </c>
      <c r="V703" s="10">
        <f t="shared" ca="1" si="158"/>
        <v>-6.0275604957226747</v>
      </c>
      <c r="W703" s="10">
        <f t="shared" ca="1" si="153"/>
        <v>-6.1753355647708261</v>
      </c>
      <c r="X703" s="10">
        <f t="shared" ca="1" si="154"/>
        <v>-4.1860015972560802</v>
      </c>
      <c r="Y703" s="10">
        <f t="shared" ca="1" si="155"/>
        <v>-20.921362462751137</v>
      </c>
      <c r="Z703" s="10">
        <f t="shared" ca="1" si="156"/>
        <v>-23.021009670265364</v>
      </c>
      <c r="AA703" s="10">
        <f t="shared" ca="1" si="157"/>
        <v>-5.2729690263943709</v>
      </c>
    </row>
    <row r="704" spans="1:27">
      <c r="A704" s="6">
        <f ca="1">LN((RAND()^(-Results!$E$4))-1)</f>
        <v>1.7133557155981698</v>
      </c>
      <c r="B704" s="6">
        <f ca="1">LN((RAND()^(-Results!$E$4))-1)</f>
        <v>4.6208985073146271</v>
      </c>
      <c r="C704" s="6">
        <f ca="1">LN((RAND()^(-Results!$E$4))-1)</f>
        <v>-2.0232966473410494</v>
      </c>
      <c r="D704" s="6">
        <f ca="1">LN((RAND()^(-Results!$E$4))-1)</f>
        <v>0.39242649802620233</v>
      </c>
      <c r="E704" s="6">
        <f ca="1">LN((RAND()^(-Results!$E$4))-1)</f>
        <v>1.3157378779113891</v>
      </c>
      <c r="F704" s="6">
        <f ca="1">LN((RAND()^(-Results!$E$4))-1)</f>
        <v>3.6446176224298013</v>
      </c>
      <c r="G704" s="6">
        <f ca="1">LN((RAND()^(-Results!$E$4))-1)</f>
        <v>0.14514565088336681</v>
      </c>
      <c r="H704" s="6">
        <f t="shared" ca="1" si="152"/>
        <v>8.177283213575387E-3</v>
      </c>
      <c r="I704" s="10">
        <f ca="1">SUMPRODUCT(J704:O704,Results!B$12:G$12)+Results!$E$5*H704</f>
        <v>-49.235660062119344</v>
      </c>
      <c r="J704" s="10">
        <f ca="1">SUMPRODUCT($A704:$F704,Results!$B$15:$G$15)</f>
        <v>3.6780574350743098</v>
      </c>
      <c r="K704" s="10">
        <f ca="1">SUMPRODUCT($A704:$F704,Results!$B$16:$G$16)</f>
        <v>16.180979288850761</v>
      </c>
      <c r="L704" s="10">
        <f ca="1">SUMPRODUCT($A704:$F704,Results!$B$17:$G$17)</f>
        <v>-8.0359311282687269</v>
      </c>
      <c r="M704" s="10">
        <f ca="1">SUMPRODUCT($A704:$F704,Results!$B$18:$G$18)</f>
        <v>-4.405494306888901</v>
      </c>
      <c r="N704" s="10">
        <f ca="1">SUMPRODUCT($A704:$F704,Results!$B$19:$G$19)</f>
        <v>-6.3450846841834903</v>
      </c>
      <c r="O704" s="10">
        <f ca="1">SUMPRODUCT($A704:$F704,Results!$B$20:$G$20)</f>
        <v>12.263289953727032</v>
      </c>
      <c r="P704" s="10" cm="1">
        <f t="array" aca="1" ref="P704" ca="1">SUMPRODUCT(J704:O704,TRANSPOSE(BL$20:BL$25))+$AD$20-$BL$27</f>
        <v>-50.60317568640906</v>
      </c>
      <c r="Q704" s="10" cm="1">
        <f t="array" aca="1" ref="Q704" ca="1">SUMPRODUCT(J704:O704,TRANSPOSE(ES$20:ES$25))+$AD$20-$ES$27</f>
        <v>-50.247343585170746</v>
      </c>
      <c r="R704" s="10">
        <f ca="1">I704-Results!$E$5*H704</f>
        <v>-49.268369194973644</v>
      </c>
      <c r="S704" s="10" cm="1">
        <f t="array" aca="1" ref="S704" ca="1">SUMPRODUCT(J704:O704,TRANSPOSE(AR$28:AR$33))+$AD$20-$AC$26</f>
        <v>-83.134451794120437</v>
      </c>
      <c r="T704" s="10">
        <f ca="1">SUMPRODUCT(J704:O704,Results!K$9:P$9)</f>
        <v>-48.999974225377741</v>
      </c>
      <c r="U704" s="10">
        <f ca="1">SUMPRODUCT(J704:O704,Results!K$9:P$9)+$AD$20-$AC$31</f>
        <v>-49.014849783888877</v>
      </c>
      <c r="V704" s="10">
        <f t="shared" ca="1" si="158"/>
        <v>1.367515624289716</v>
      </c>
      <c r="W704" s="10">
        <f t="shared" ca="1" si="153"/>
        <v>1.0116835230514027</v>
      </c>
      <c r="X704" s="10">
        <f t="shared" ca="1" si="154"/>
        <v>3.2709132854300549E-2</v>
      </c>
      <c r="Y704" s="10">
        <f t="shared" ca="1" si="155"/>
        <v>33.898791732001094</v>
      </c>
      <c r="Z704" s="10">
        <f t="shared" ca="1" si="156"/>
        <v>-48.958989300415652</v>
      </c>
      <c r="AA704" s="10">
        <f t="shared" ca="1" si="157"/>
        <v>-0.22081027823046639</v>
      </c>
    </row>
    <row r="705" spans="1:27">
      <c r="A705" s="6">
        <f ca="1">LN((RAND()^(-Results!$E$4))-1)</f>
        <v>-1.3952402961299295</v>
      </c>
      <c r="B705" s="6">
        <f ca="1">LN((RAND()^(-Results!$E$4))-1)</f>
        <v>3.1779959116373315</v>
      </c>
      <c r="C705" s="6">
        <f ca="1">LN((RAND()^(-Results!$E$4))-1)</f>
        <v>0.69405778272877383</v>
      </c>
      <c r="D705" s="6">
        <f ca="1">LN((RAND()^(-Results!$E$4))-1)</f>
        <v>-0.99744324844996501</v>
      </c>
      <c r="E705" s="6">
        <f ca="1">LN((RAND()^(-Results!$E$4))-1)</f>
        <v>-1.4861161520145161</v>
      </c>
      <c r="F705" s="6">
        <f ca="1">LN((RAND()^(-Results!$E$4))-1)</f>
        <v>2.0688578991697453</v>
      </c>
      <c r="G705" s="6">
        <f ca="1">LN((RAND()^(-Results!$E$4))-1)</f>
        <v>0.40803238542207726</v>
      </c>
      <c r="H705" s="6">
        <f t="shared" ca="1" si="152"/>
        <v>0.27106401775228584</v>
      </c>
      <c r="I705" s="10">
        <f ca="1">SUMPRODUCT(J705:O705,Results!B$12:G$12)+Results!$E$5*H705</f>
        <v>55.644834296318479</v>
      </c>
      <c r="J705" s="10">
        <f ca="1">SUMPRODUCT($A705:$F705,Results!$B$15:$G$15)</f>
        <v>-2.898441492318359</v>
      </c>
      <c r="K705" s="10">
        <f ca="1">SUMPRODUCT($A705:$F705,Results!$B$16:$G$16)</f>
        <v>6.8011934171406079</v>
      </c>
      <c r="L705" s="10">
        <f ca="1">SUMPRODUCT($A705:$F705,Results!$B$17:$G$17)</f>
        <v>11.67710099900971</v>
      </c>
      <c r="M705" s="10">
        <f ca="1">SUMPRODUCT($A705:$F705,Results!$B$18:$G$18)</f>
        <v>-2.2144490454276684</v>
      </c>
      <c r="N705" s="10">
        <f ca="1">SUMPRODUCT($A705:$F705,Results!$B$19:$G$19)</f>
        <v>8.2157452374132838</v>
      </c>
      <c r="O705" s="10">
        <f ca="1">SUMPRODUCT($A705:$F705,Results!$B$20:$G$20)</f>
        <v>0.96730657198795811</v>
      </c>
      <c r="P705" s="10" cm="1">
        <f t="array" aca="1" ref="P705" ca="1">SUMPRODUCT(J705:O705,TRANSPOSE(BL$20:BL$25))+$AD$20-$BL$27</f>
        <v>54.11860806352432</v>
      </c>
      <c r="Q705" s="10" cm="1">
        <f t="array" aca="1" ref="Q705" ca="1">SUMPRODUCT(J705:O705,TRANSPOSE(ES$20:ES$25))+$AD$20-$ES$27</f>
        <v>54.099689729861289</v>
      </c>
      <c r="R705" s="10">
        <f ca="1">I705-Results!$E$5*H705</f>
        <v>54.560578225309335</v>
      </c>
      <c r="S705" s="10" cm="1">
        <f t="array" aca="1" ref="S705" ca="1">SUMPRODUCT(J705:O705,TRANSPOSE(AR$28:AR$33))+$AD$20-$AC$26</f>
        <v>21.32795755517644</v>
      </c>
      <c r="T705" s="10">
        <f ca="1">SUMPRODUCT(J705:O705,Results!K$9:P$9)</f>
        <v>54.07425600234675</v>
      </c>
      <c r="U705" s="10">
        <f ca="1">SUMPRODUCT(J705:O705,Results!K$9:P$9)+$AD$20-$AC$31</f>
        <v>54.059380443835614</v>
      </c>
      <c r="V705" s="10">
        <f t="shared" ca="1" si="158"/>
        <v>1.5262262327941585</v>
      </c>
      <c r="W705" s="10">
        <f t="shared" ca="1" si="153"/>
        <v>1.5451445664571892</v>
      </c>
      <c r="X705" s="10">
        <f t="shared" ca="1" si="154"/>
        <v>1.0842560710091433</v>
      </c>
      <c r="Y705" s="10">
        <f t="shared" ca="1" si="155"/>
        <v>34.316876741142039</v>
      </c>
      <c r="Z705" s="10">
        <f t="shared" ca="1" si="156"/>
        <v>55.92150505802217</v>
      </c>
      <c r="AA705" s="10">
        <f t="shared" ca="1" si="157"/>
        <v>1.5854538524828641</v>
      </c>
    </row>
    <row r="706" spans="1:27">
      <c r="A706" s="6">
        <f ca="1">LN((RAND()^(-Results!$E$4))-1)</f>
        <v>-2.617676630569862</v>
      </c>
      <c r="B706" s="6">
        <f ca="1">LN((RAND()^(-Results!$E$4))-1)</f>
        <v>-0.53708890957273225</v>
      </c>
      <c r="C706" s="6">
        <f ca="1">LN((RAND()^(-Results!$E$4))-1)</f>
        <v>0.37769169081865528</v>
      </c>
      <c r="D706" s="6">
        <f ca="1">LN((RAND()^(-Results!$E$4))-1)</f>
        <v>0.92904189622877786</v>
      </c>
      <c r="E706" s="6">
        <f ca="1">LN((RAND()^(-Results!$E$4))-1)</f>
        <v>3.2405297748831788E-2</v>
      </c>
      <c r="F706" s="6">
        <f ca="1">LN((RAND()^(-Results!$E$4))-1)</f>
        <v>-2.1697357343007226</v>
      </c>
      <c r="G706" s="6">
        <f ca="1">LN((RAND()^(-Results!$E$4))-1)</f>
        <v>0.92621036095497511</v>
      </c>
      <c r="H706" s="6">
        <f t="shared" ref="H706:H769" ca="1" si="159">G706-$AL$10</f>
        <v>0.78924199328518374</v>
      </c>
      <c r="I706" s="10">
        <f ca="1">SUMPRODUCT(J706:O706,Results!B$12:G$12)+Results!$E$5*H706</f>
        <v>17.388850153997623</v>
      </c>
      <c r="J706" s="10">
        <f ca="1">SUMPRODUCT($A706:$F706,Results!$B$15:$G$15)</f>
        <v>-5.9341983471025905</v>
      </c>
      <c r="K706" s="10">
        <f ca="1">SUMPRODUCT($A706:$F706,Results!$B$16:$G$16)</f>
        <v>-4.608921409027773</v>
      </c>
      <c r="L706" s="10">
        <f ca="1">SUMPRODUCT($A706:$F706,Results!$B$17:$G$17)</f>
        <v>2.9671374291589485</v>
      </c>
      <c r="M706" s="10">
        <f ca="1">SUMPRODUCT($A706:$F706,Results!$B$18:$G$18)</f>
        <v>3.3372981056062216</v>
      </c>
      <c r="N706" s="10">
        <f ca="1">SUMPRODUCT($A706:$F706,Results!$B$19:$G$19)</f>
        <v>-1.3856139419058429</v>
      </c>
      <c r="O706" s="10">
        <f ca="1">SUMPRODUCT($A706:$F706,Results!$B$20:$G$20)</f>
        <v>-2.333680878620993</v>
      </c>
      <c r="P706" s="10" cm="1">
        <f t="array" aca="1" ref="P706" ca="1">SUMPRODUCT(J706:O706,TRANSPOSE(BL$20:BL$25))+$AD$20-$BL$27</f>
        <v>17.087034763934938</v>
      </c>
      <c r="Q706" s="10" cm="1">
        <f t="array" aca="1" ref="Q706" ca="1">SUMPRODUCT(J706:O706,TRANSPOSE(ES$20:ES$25))+$AD$20-$ES$27</f>
        <v>15.879063614005508</v>
      </c>
      <c r="R706" s="10">
        <f ca="1">I706-Results!$E$5*H706</f>
        <v>14.231882180856889</v>
      </c>
      <c r="S706" s="10" cm="1">
        <f t="array" aca="1" ref="S706" ca="1">SUMPRODUCT(J706:O706,TRANSPOSE(AR$28:AR$33))+$AD$20-$AC$26</f>
        <v>26.029868730373011</v>
      </c>
      <c r="T706" s="10">
        <f ca="1">SUMPRODUCT(J706:O706,Results!K$9:P$9)</f>
        <v>14.358380757286749</v>
      </c>
      <c r="U706" s="10">
        <f ca="1">SUMPRODUCT(J706:O706,Results!K$9:P$9)+$AD$20-$AC$31</f>
        <v>14.343505198775613</v>
      </c>
      <c r="V706" s="10">
        <f t="shared" ca="1" si="158"/>
        <v>0.30181539006268565</v>
      </c>
      <c r="W706" s="10">
        <f t="shared" ca="1" si="153"/>
        <v>1.5097865399921151</v>
      </c>
      <c r="X706" s="10">
        <f t="shared" ca="1" si="154"/>
        <v>3.1569679731407341</v>
      </c>
      <c r="Y706" s="10">
        <f t="shared" ca="1" si="155"/>
        <v>-8.6410185763753873</v>
      </c>
      <c r="Z706" s="10">
        <f t="shared" ca="1" si="156"/>
        <v>17.665520915701315</v>
      </c>
      <c r="AA706" s="10">
        <f t="shared" ca="1" si="157"/>
        <v>3.04534495522201</v>
      </c>
    </row>
    <row r="707" spans="1:27">
      <c r="A707" s="6">
        <f ca="1">LN((RAND()^(-Results!$E$4))-1)</f>
        <v>-1.1599507427799411</v>
      </c>
      <c r="B707" s="6">
        <f ca="1">LN((RAND()^(-Results!$E$4))-1)</f>
        <v>0.92871807190851974</v>
      </c>
      <c r="C707" s="6">
        <f ca="1">LN((RAND()^(-Results!$E$4))-1)</f>
        <v>-2.1166566723639693</v>
      </c>
      <c r="D707" s="6">
        <f ca="1">LN((RAND()^(-Results!$E$4))-1)</f>
        <v>-0.74029827001424919</v>
      </c>
      <c r="E707" s="6">
        <f ca="1">LN((RAND()^(-Results!$E$4))-1)</f>
        <v>-3.5943841180087914</v>
      </c>
      <c r="F707" s="6">
        <f ca="1">LN((RAND()^(-Results!$E$4))-1)</f>
        <v>0.68456576476852382</v>
      </c>
      <c r="G707" s="6">
        <f ca="1">LN((RAND()^(-Results!$E$4))-1)</f>
        <v>-1.3602272135036376E-2</v>
      </c>
      <c r="H707" s="6">
        <f t="shared" ca="1" si="159"/>
        <v>-0.15057063980482779</v>
      </c>
      <c r="I707" s="10">
        <f ca="1">SUMPRODUCT(J707:O707,Results!B$12:G$12)+Results!$E$5*H707</f>
        <v>66.505537220729252</v>
      </c>
      <c r="J707" s="10">
        <f ca="1">SUMPRODUCT($A707:$F707,Results!$B$15:$G$15)</f>
        <v>-7.9803935424970138</v>
      </c>
      <c r="K707" s="10">
        <f ca="1">SUMPRODUCT($A707:$F707,Results!$B$16:$G$16)</f>
        <v>0.61461724769142057</v>
      </c>
      <c r="L707" s="10">
        <f ca="1">SUMPRODUCT($A707:$F707,Results!$B$17:$G$17)</f>
        <v>7.2712887341314012</v>
      </c>
      <c r="M707" s="10">
        <f ca="1">SUMPRODUCT($A707:$F707,Results!$B$18:$G$18)</f>
        <v>-6.0220968676171314</v>
      </c>
      <c r="N707" s="10">
        <f ca="1">SUMPRODUCT($A707:$F707,Results!$B$19:$G$19)</f>
        <v>19.503802224752238</v>
      </c>
      <c r="O707" s="10">
        <f ca="1">SUMPRODUCT($A707:$F707,Results!$B$20:$G$20)</f>
        <v>-9.1443093664301228E-2</v>
      </c>
      <c r="P707" s="10" cm="1">
        <f t="array" aca="1" ref="P707" ca="1">SUMPRODUCT(J707:O707,TRANSPOSE(BL$20:BL$25))+$AD$20-$BL$27</f>
        <v>66.946134405726411</v>
      </c>
      <c r="Q707" s="10" cm="1">
        <f t="array" aca="1" ref="Q707" ca="1">SUMPRODUCT(J707:O707,TRANSPOSE(ES$20:ES$25))+$AD$20-$ES$27</f>
        <v>66.946449041594107</v>
      </c>
      <c r="R707" s="10">
        <f ca="1">I707-Results!$E$5*H707</f>
        <v>67.107819779948557</v>
      </c>
      <c r="S707" s="10" cm="1">
        <f t="array" aca="1" ref="S707" ca="1">SUMPRODUCT(J707:O707,TRANSPOSE(AR$28:AR$33))+$AD$20-$AC$26</f>
        <v>39.515283736361368</v>
      </c>
      <c r="T707" s="10">
        <f ca="1">SUMPRODUCT(J707:O707,Results!K$9:P$9)</f>
        <v>67.197896125888391</v>
      </c>
      <c r="U707" s="10">
        <f ca="1">SUMPRODUCT(J707:O707,Results!K$9:P$9)+$AD$20-$AC$31</f>
        <v>67.183020567377255</v>
      </c>
      <c r="V707" s="10">
        <f t="shared" ca="1" si="158"/>
        <v>-0.44059718499715927</v>
      </c>
      <c r="W707" s="10">
        <f t="shared" ref="W707:W770" ca="1" si="160">I707-Q707</f>
        <v>-0.44091182086485503</v>
      </c>
      <c r="X707" s="10">
        <f t="shared" ref="X707:X770" ca="1" si="161">I707-R707</f>
        <v>-0.6022825592193044</v>
      </c>
      <c r="Y707" s="10">
        <f t="shared" ref="Y707:Y770" ca="1" si="162">I707-S707</f>
        <v>26.990253484367884</v>
      </c>
      <c r="Z707" s="10">
        <f t="shared" ref="Z707:Z770" ca="1" si="163">I707-$AD$20</f>
        <v>66.782207982432951</v>
      </c>
      <c r="AA707" s="10">
        <f t="shared" ref="AA707:AA770" ca="1" si="164">I707-U707</f>
        <v>-0.67748334664800325</v>
      </c>
    </row>
    <row r="708" spans="1:27">
      <c r="A708" s="6">
        <f ca="1">LN((RAND()^(-Results!$E$4))-1)</f>
        <v>-0.69982834088985324</v>
      </c>
      <c r="B708" s="6">
        <f ca="1">LN((RAND()^(-Results!$E$4))-1)</f>
        <v>1.7214772828757932</v>
      </c>
      <c r="C708" s="6">
        <f ca="1">LN((RAND()^(-Results!$E$4))-1)</f>
        <v>-0.4415860863571468</v>
      </c>
      <c r="D708" s="6">
        <f ca="1">LN((RAND()^(-Results!$E$4))-1)</f>
        <v>-1.2110226607757226</v>
      </c>
      <c r="E708" s="6">
        <f ca="1">LN((RAND()^(-Results!$E$4))-1)</f>
        <v>-0.50999368472477025</v>
      </c>
      <c r="F708" s="6">
        <f ca="1">LN((RAND()^(-Results!$E$4))-1)</f>
        <v>-0.79361510377999067</v>
      </c>
      <c r="G708" s="6">
        <f ca="1">LN((RAND()^(-Results!$E$4))-1)</f>
        <v>2.245589747913427</v>
      </c>
      <c r="H708" s="6">
        <f t="shared" ca="1" si="159"/>
        <v>2.1086213802436355</v>
      </c>
      <c r="I708" s="10">
        <f ca="1">SUMPRODUCT(J708:O708,Results!B$12:G$12)+Results!$E$5*H708</f>
        <v>39.171757910788685</v>
      </c>
      <c r="J708" s="10">
        <f ca="1">SUMPRODUCT($A708:$F708,Results!$B$15:$G$15)</f>
        <v>-3.909522526616048</v>
      </c>
      <c r="K708" s="10">
        <f ca="1">SUMPRODUCT($A708:$F708,Results!$B$16:$G$16)</f>
        <v>9.6610948484003867E-2</v>
      </c>
      <c r="L708" s="10">
        <f ca="1">SUMPRODUCT($A708:$F708,Results!$B$17:$G$17)</f>
        <v>5.9826128005935368</v>
      </c>
      <c r="M708" s="10">
        <f ca="1">SUMPRODUCT($A708:$F708,Results!$B$18:$G$18)</f>
        <v>0.97057384226798482</v>
      </c>
      <c r="N708" s="10">
        <f ca="1">SUMPRODUCT($A708:$F708,Results!$B$19:$G$19)</f>
        <v>4.1263614428051536</v>
      </c>
      <c r="O708" s="10">
        <f ca="1">SUMPRODUCT($A708:$F708,Results!$B$20:$G$20)</f>
        <v>-0.24925764104470846</v>
      </c>
      <c r="P708" s="10" cm="1">
        <f t="array" aca="1" ref="P708" ca="1">SUMPRODUCT(J708:O708,TRANSPOSE(BL$20:BL$25))+$AD$20-$BL$27</f>
        <v>31.397545941284438</v>
      </c>
      <c r="Q708" s="10" cm="1">
        <f t="array" aca="1" ref="Q708" ca="1">SUMPRODUCT(J708:O708,TRANSPOSE(ES$20:ES$25))+$AD$20-$ES$27</f>
        <v>30.569014858940957</v>
      </c>
      <c r="R708" s="10">
        <f ca="1">I708-Results!$E$5*H708</f>
        <v>30.737272389814144</v>
      </c>
      <c r="S708" s="10" cm="1">
        <f t="array" aca="1" ref="S708" ca="1">SUMPRODUCT(J708:O708,TRANSPOSE(AR$28:AR$33))+$AD$20-$AC$26</f>
        <v>21.754800643091176</v>
      </c>
      <c r="T708" s="10">
        <f ca="1">SUMPRODUCT(J708:O708,Results!K$9:P$9)</f>
        <v>30.438450886837021</v>
      </c>
      <c r="U708" s="10">
        <f ca="1">SUMPRODUCT(J708:O708,Results!K$9:P$9)+$AD$20-$AC$31</f>
        <v>30.423575328325885</v>
      </c>
      <c r="V708" s="10">
        <f t="shared" ca="1" si="158"/>
        <v>7.7742119695042469</v>
      </c>
      <c r="W708" s="10">
        <f t="shared" ca="1" si="160"/>
        <v>8.6027430518477281</v>
      </c>
      <c r="X708" s="10">
        <f t="shared" ca="1" si="161"/>
        <v>8.4344855209745404</v>
      </c>
      <c r="Y708" s="10">
        <f t="shared" ca="1" si="162"/>
        <v>17.416957267697509</v>
      </c>
      <c r="Z708" s="10">
        <f t="shared" ca="1" si="163"/>
        <v>39.448428672492376</v>
      </c>
      <c r="AA708" s="10">
        <f t="shared" ca="1" si="164"/>
        <v>8.7481825824627997</v>
      </c>
    </row>
    <row r="709" spans="1:27">
      <c r="A709" s="6">
        <f ca="1">LN((RAND()^(-Results!$E$4))-1)</f>
        <v>-3.6947120292749904</v>
      </c>
      <c r="B709" s="6">
        <f ca="1">LN((RAND()^(-Results!$E$4))-1)</f>
        <v>-0.57482467332257647</v>
      </c>
      <c r="C709" s="6">
        <f ca="1">LN((RAND()^(-Results!$E$4))-1)</f>
        <v>0.45296881582909176</v>
      </c>
      <c r="D709" s="6">
        <f ca="1">LN((RAND()^(-Results!$E$4))-1)</f>
        <v>1.5183246159455872</v>
      </c>
      <c r="E709" s="6">
        <f ca="1">LN((RAND()^(-Results!$E$4))-1)</f>
        <v>0.77180232826369921</v>
      </c>
      <c r="F709" s="6">
        <f ca="1">LN((RAND()^(-Results!$E$4))-1)</f>
        <v>-2.0614615601534556</v>
      </c>
      <c r="G709" s="6">
        <f ca="1">LN((RAND()^(-Results!$E$4))-1)</f>
        <v>-0.86229285094629127</v>
      </c>
      <c r="H709" s="6">
        <f t="shared" ca="1" si="159"/>
        <v>-0.99926121861608275</v>
      </c>
      <c r="I709" s="10">
        <f ca="1">SUMPRODUCT(J709:O709,Results!B$12:G$12)+Results!$E$5*H709</f>
        <v>3.9678107161584597</v>
      </c>
      <c r="J709" s="10">
        <f ca="1">SUMPRODUCT($A709:$F709,Results!$B$15:$G$15)</f>
        <v>-8.786275638669327</v>
      </c>
      <c r="K709" s="10">
        <f ca="1">SUMPRODUCT($A709:$F709,Results!$B$16:$G$16)</f>
        <v>-3.9962803534781552</v>
      </c>
      <c r="L709" s="10">
        <f ca="1">SUMPRODUCT($A709:$F709,Results!$B$17:$G$17)</f>
        <v>2.5539581980375208</v>
      </c>
      <c r="M709" s="10">
        <f ca="1">SUMPRODUCT($A709:$F709,Results!$B$18:$G$18)</f>
        <v>5.6547160100977578</v>
      </c>
      <c r="N709" s="10">
        <f ca="1">SUMPRODUCT($A709:$F709,Results!$B$19:$G$19)</f>
        <v>-6.4088800098170839</v>
      </c>
      <c r="O709" s="10">
        <f ca="1">SUMPRODUCT($A709:$F709,Results!$B$20:$G$20)</f>
        <v>-2.0344272574373505</v>
      </c>
      <c r="P709" s="10" cm="1">
        <f t="array" aca="1" ref="P709" ca="1">SUMPRODUCT(J709:O709,TRANSPOSE(BL$20:BL$25))+$AD$20-$BL$27</f>
        <v>11.661792184715225</v>
      </c>
      <c r="Q709" s="10" cm="1">
        <f t="array" aca="1" ref="Q709" ca="1">SUMPRODUCT(J709:O709,TRANSPOSE(ES$20:ES$25))+$AD$20-$ES$27</f>
        <v>10.284838089051386</v>
      </c>
      <c r="R709" s="10">
        <f ca="1">I709-Results!$E$5*H709</f>
        <v>7.9648555906227907</v>
      </c>
      <c r="S709" s="10" cm="1">
        <f t="array" aca="1" ref="S709" ca="1">SUMPRODUCT(J709:O709,TRANSPOSE(AR$28:AR$33))+$AD$20-$AC$26</f>
        <v>23.282775569952868</v>
      </c>
      <c r="T709" s="10">
        <f ca="1">SUMPRODUCT(J709:O709,Results!K$9:P$9)</f>
        <v>8.2985155414465677</v>
      </c>
      <c r="U709" s="10">
        <f ca="1">SUMPRODUCT(J709:O709,Results!K$9:P$9)+$AD$20-$AC$31</f>
        <v>8.2836399829354317</v>
      </c>
      <c r="V709" s="10">
        <f t="shared" ca="1" si="158"/>
        <v>-7.6939814685567649</v>
      </c>
      <c r="W709" s="10">
        <f t="shared" ca="1" si="160"/>
        <v>-6.3170273728929258</v>
      </c>
      <c r="X709" s="10">
        <f t="shared" ca="1" si="161"/>
        <v>-3.997044874464331</v>
      </c>
      <c r="Y709" s="10">
        <f t="shared" ca="1" si="162"/>
        <v>-19.314964853794407</v>
      </c>
      <c r="Z709" s="10">
        <f t="shared" ca="1" si="163"/>
        <v>4.2444814778621511</v>
      </c>
      <c r="AA709" s="10">
        <f t="shared" ca="1" si="164"/>
        <v>-4.315829266776972</v>
      </c>
    </row>
    <row r="710" spans="1:27">
      <c r="A710" s="6">
        <f ca="1">LN((RAND()^(-Results!$E$4))-1)</f>
        <v>1.6232264266789416</v>
      </c>
      <c r="B710" s="6">
        <f ca="1">LN((RAND()^(-Results!$E$4))-1)</f>
        <v>-0.32045687530236799</v>
      </c>
      <c r="C710" s="6">
        <f ca="1">LN((RAND()^(-Results!$E$4))-1)</f>
        <v>-1.1131506290037443</v>
      </c>
      <c r="D710" s="6">
        <f ca="1">LN((RAND()^(-Results!$E$4))-1)</f>
        <v>1.2335554542926213</v>
      </c>
      <c r="E710" s="6">
        <f ca="1">LN((RAND()^(-Results!$E$4))-1)</f>
        <v>1.4237481812611816</v>
      </c>
      <c r="F710" s="6">
        <f ca="1">LN((RAND()^(-Results!$E$4))-1)</f>
        <v>-4.9068613122411389</v>
      </c>
      <c r="G710" s="6">
        <f ca="1">LN((RAND()^(-Results!$E$4))-1)</f>
        <v>2.2604380947828888</v>
      </c>
      <c r="H710" s="6">
        <f t="shared" ca="1" si="159"/>
        <v>2.1234697271130973</v>
      </c>
      <c r="I710" s="10">
        <f ca="1">SUMPRODUCT(J710:O710,Results!B$12:G$12)+Results!$E$5*H710</f>
        <v>-58.93772020864219</v>
      </c>
      <c r="J710" s="10">
        <f ca="1">SUMPRODUCT($A710:$F710,Results!$B$15:$G$15)</f>
        <v>6.7125047588010398</v>
      </c>
      <c r="K710" s="10">
        <f ca="1">SUMPRODUCT($A710:$F710,Results!$B$16:$G$16)</f>
        <v>-6.1074409131511675</v>
      </c>
      <c r="L710" s="10">
        <f ca="1">SUMPRODUCT($A710:$F710,Results!$B$17:$G$17)</f>
        <v>-12.93532377971011</v>
      </c>
      <c r="M710" s="10">
        <f ca="1">SUMPRODUCT($A710:$F710,Results!$B$18:$G$18)</f>
        <v>-5.8527379094288401E-2</v>
      </c>
      <c r="N710" s="10">
        <f ca="1">SUMPRODUCT($A710:$F710,Results!$B$19:$G$19)</f>
        <v>-5.5829991893676132</v>
      </c>
      <c r="O710" s="10">
        <f ca="1">SUMPRODUCT($A710:$F710,Results!$B$20:$G$20)</f>
        <v>3.3369047631868902</v>
      </c>
      <c r="P710" s="10" cm="1">
        <f t="array" aca="1" ref="P710" ca="1">SUMPRODUCT(J710:O710,TRANSPOSE(BL$20:BL$25))+$AD$20-$BL$27</f>
        <v>-64.612506999009668</v>
      </c>
      <c r="Q710" s="10" cm="1">
        <f t="array" aca="1" ref="Q710" ca="1">SUMPRODUCT(J710:O710,TRANSPOSE(ES$20:ES$25))+$AD$20-$ES$27</f>
        <v>-66.614649075807336</v>
      </c>
      <c r="R710" s="10">
        <f ca="1">I710-Results!$E$5*H710</f>
        <v>-67.431599117094578</v>
      </c>
      <c r="S710" s="10" cm="1">
        <f t="array" aca="1" ref="S710" ca="1">SUMPRODUCT(J710:O710,TRANSPOSE(AR$28:AR$33))+$AD$20-$AC$26</f>
        <v>-38.83315692140809</v>
      </c>
      <c r="T710" s="10">
        <f ca="1">SUMPRODUCT(J710:O710,Results!K$9:P$9)</f>
        <v>-67.32676912580466</v>
      </c>
      <c r="U710" s="10">
        <f ca="1">SUMPRODUCT(J710:O710,Results!K$9:P$9)+$AD$20-$AC$31</f>
        <v>-67.341644684315796</v>
      </c>
      <c r="V710" s="10">
        <f t="shared" ca="1" si="158"/>
        <v>5.6747867903674774</v>
      </c>
      <c r="W710" s="10">
        <f t="shared" ca="1" si="160"/>
        <v>7.6769288671651452</v>
      </c>
      <c r="X710" s="10">
        <f t="shared" ca="1" si="161"/>
        <v>8.4938789084523876</v>
      </c>
      <c r="Y710" s="10">
        <f t="shared" ca="1" si="162"/>
        <v>-20.1045632872341</v>
      </c>
      <c r="Z710" s="10">
        <f t="shared" ca="1" si="163"/>
        <v>-58.661049446938499</v>
      </c>
      <c r="AA710" s="10">
        <f t="shared" ca="1" si="164"/>
        <v>8.4039244756736053</v>
      </c>
    </row>
    <row r="711" spans="1:27">
      <c r="A711" s="6">
        <f ca="1">LN((RAND()^(-Results!$E$4))-1)</f>
        <v>-3.1676811132381771E-2</v>
      </c>
      <c r="B711" s="6">
        <f ca="1">LN((RAND()^(-Results!$E$4))-1)</f>
        <v>1.8829101691913033</v>
      </c>
      <c r="C711" s="6">
        <f ca="1">LN((RAND()^(-Results!$E$4))-1)</f>
        <v>-0.34859211666290868</v>
      </c>
      <c r="D711" s="6">
        <f ca="1">LN((RAND()^(-Results!$E$4))-1)</f>
        <v>5.5217966953877214E-2</v>
      </c>
      <c r="E711" s="6">
        <f ca="1">LN((RAND()^(-Results!$E$4))-1)</f>
        <v>-3.1488288669234432</v>
      </c>
      <c r="F711" s="6">
        <f ca="1">LN((RAND()^(-Results!$E$4))-1)</f>
        <v>-0.90651095846710306</v>
      </c>
      <c r="G711" s="6">
        <f ca="1">LN((RAND()^(-Results!$E$4))-1)</f>
        <v>2.4312207737283646</v>
      </c>
      <c r="H711" s="6">
        <f t="shared" ca="1" si="159"/>
        <v>2.2942524060585732</v>
      </c>
      <c r="I711" s="10">
        <f ca="1">SUMPRODUCT(J711:O711,Results!B$12:G$12)+Results!$E$5*H711</f>
        <v>46.949614549073047</v>
      </c>
      <c r="J711" s="10">
        <f ca="1">SUMPRODUCT($A711:$F711,Results!$B$15:$G$15)</f>
        <v>2.7105694962576439</v>
      </c>
      <c r="K711" s="10">
        <f ca="1">SUMPRODUCT($A711:$F711,Results!$B$16:$G$16)</f>
        <v>0.69051556877662579</v>
      </c>
      <c r="L711" s="10">
        <f ca="1">SUMPRODUCT($A711:$F711,Results!$B$17:$G$17)</f>
        <v>4.7867372422915171</v>
      </c>
      <c r="M711" s="10">
        <f ca="1">SUMPRODUCT($A711:$F711,Results!$B$18:$G$18)</f>
        <v>-8.377005021812348</v>
      </c>
      <c r="N711" s="10">
        <f ca="1">SUMPRODUCT($A711:$F711,Results!$B$19:$G$19)</f>
        <v>18.223431236807045</v>
      </c>
      <c r="O711" s="10">
        <f ca="1">SUMPRODUCT($A711:$F711,Results!$B$20:$G$20)</f>
        <v>1.6712670082334455</v>
      </c>
      <c r="P711" s="10" cm="1">
        <f t="array" aca="1" ref="P711" ca="1">SUMPRODUCT(J711:O711,TRANSPOSE(BL$20:BL$25))+$AD$20-$BL$27</f>
        <v>38.468852306191003</v>
      </c>
      <c r="Q711" s="10" cm="1">
        <f t="array" aca="1" ref="Q711" ca="1">SUMPRODUCT(J711:O711,TRANSPOSE(ES$20:ES$25))+$AD$20-$ES$27</f>
        <v>37.668336007303395</v>
      </c>
      <c r="R711" s="10">
        <f ca="1">I711-Results!$E$5*H711</f>
        <v>37.772604924838753</v>
      </c>
      <c r="S711" s="10" cm="1">
        <f t="array" aca="1" ref="S711" ca="1">SUMPRODUCT(J711:O711,TRANSPOSE(AR$28:AR$33))+$AD$20-$AC$26</f>
        <v>14.418977656304115</v>
      </c>
      <c r="T711" s="10">
        <f ca="1">SUMPRODUCT(J711:O711,Results!K$9:P$9)</f>
        <v>37.355715730472312</v>
      </c>
      <c r="U711" s="10">
        <f ca="1">SUMPRODUCT(J711:O711,Results!K$9:P$9)+$AD$20-$AC$31</f>
        <v>37.340840171961176</v>
      </c>
      <c r="V711" s="10">
        <f t="shared" ca="1" si="158"/>
        <v>8.4807622428820437</v>
      </c>
      <c r="W711" s="10">
        <f t="shared" ca="1" si="160"/>
        <v>9.2812785417696517</v>
      </c>
      <c r="X711" s="10">
        <f t="shared" ca="1" si="161"/>
        <v>9.1770096242342944</v>
      </c>
      <c r="Y711" s="10">
        <f t="shared" ca="1" si="162"/>
        <v>32.530636892768932</v>
      </c>
      <c r="Z711" s="10">
        <f t="shared" ca="1" si="163"/>
        <v>47.226285310776738</v>
      </c>
      <c r="AA711" s="10">
        <f t="shared" ca="1" si="164"/>
        <v>9.608774377111871</v>
      </c>
    </row>
    <row r="712" spans="1:27">
      <c r="A712" s="6">
        <f ca="1">LN((RAND()^(-Results!$E$4))-1)</f>
        <v>0.18260753123789991</v>
      </c>
      <c r="B712" s="6">
        <f ca="1">LN((RAND()^(-Results!$E$4))-1)</f>
        <v>1.1063003971360237</v>
      </c>
      <c r="C712" s="6">
        <f ca="1">LN((RAND()^(-Results!$E$4))-1)</f>
        <v>-0.92216804339217895</v>
      </c>
      <c r="D712" s="6">
        <f ca="1">LN((RAND()^(-Results!$E$4))-1)</f>
        <v>-2.3944413656228143</v>
      </c>
      <c r="E712" s="6">
        <f ca="1">LN((RAND()^(-Results!$E$4))-1)</f>
        <v>0.2157436433065911</v>
      </c>
      <c r="F712" s="6">
        <f ca="1">LN((RAND()^(-Results!$E$4))-1)</f>
        <v>2.2271257595999034</v>
      </c>
      <c r="G712" s="6">
        <f ca="1">LN((RAND()^(-Results!$E$4))-1)</f>
        <v>0.12298665468791931</v>
      </c>
      <c r="H712" s="6">
        <f t="shared" ca="1" si="159"/>
        <v>-1.3981712981872119E-2</v>
      </c>
      <c r="I712" s="10">
        <f ca="1">SUMPRODUCT(J712:O712,Results!B$12:G$12)+Results!$E$5*H712</f>
        <v>32.52168648027034</v>
      </c>
      <c r="J712" s="10">
        <f ca="1">SUMPRODUCT($A712:$F712,Results!$B$15:$G$15)</f>
        <v>-6.4229042699723422</v>
      </c>
      <c r="K712" s="10">
        <f ca="1">SUMPRODUCT($A712:$F712,Results!$B$16:$G$16)</f>
        <v>3.5238179403239176</v>
      </c>
      <c r="L712" s="10">
        <f ca="1">SUMPRODUCT($A712:$F712,Results!$B$17:$G$17)</f>
        <v>6.0685859160041193</v>
      </c>
      <c r="M712" s="10">
        <f ca="1">SUMPRODUCT($A712:$F712,Results!$B$18:$G$18)</f>
        <v>3.075996916721123</v>
      </c>
      <c r="N712" s="10">
        <f ca="1">SUMPRODUCT($A712:$F712,Results!$B$19:$G$19)</f>
        <v>-0.19655472672886598</v>
      </c>
      <c r="O712" s="10">
        <f ca="1">SUMPRODUCT($A712:$F712,Results!$B$20:$G$20)</f>
        <v>-0.88305653367184667</v>
      </c>
      <c r="P712" s="10" cm="1">
        <f t="array" aca="1" ref="P712" ca="1">SUMPRODUCT(J712:O712,TRANSPOSE(BL$20:BL$25))+$AD$20-$BL$27</f>
        <v>30.381698729334232</v>
      </c>
      <c r="Q712" s="10" cm="1">
        <f t="array" aca="1" ref="Q712" ca="1">SUMPRODUCT(J712:O712,TRANSPOSE(ES$20:ES$25))+$AD$20-$ES$27</f>
        <v>31.199312883054088</v>
      </c>
      <c r="R712" s="10">
        <f ca="1">I712-Results!$E$5*H712</f>
        <v>32.577613332197828</v>
      </c>
      <c r="S712" s="10" cm="1">
        <f t="array" aca="1" ref="S712" ca="1">SUMPRODUCT(J712:O712,TRANSPOSE(AR$28:AR$33))+$AD$20-$AC$26</f>
        <v>18.73668461850955</v>
      </c>
      <c r="T712" s="10">
        <f ca="1">SUMPRODUCT(J712:O712,Results!K$9:P$9)</f>
        <v>32.486150074452823</v>
      </c>
      <c r="U712" s="10">
        <f ca="1">SUMPRODUCT(J712:O712,Results!K$9:P$9)+$AD$20-$AC$31</f>
        <v>32.471274515941687</v>
      </c>
      <c r="V712" s="10">
        <f t="shared" ca="1" si="158"/>
        <v>2.1399877509361076</v>
      </c>
      <c r="W712" s="10">
        <f t="shared" ca="1" si="160"/>
        <v>1.3223735972162523</v>
      </c>
      <c r="X712" s="10">
        <f t="shared" ca="1" si="161"/>
        <v>-5.592685192748803E-2</v>
      </c>
      <c r="Y712" s="10">
        <f t="shared" ca="1" si="162"/>
        <v>13.78500186176079</v>
      </c>
      <c r="Z712" s="10">
        <f t="shared" ca="1" si="163"/>
        <v>32.798357241974031</v>
      </c>
      <c r="AA712" s="10">
        <f t="shared" ca="1" si="164"/>
        <v>5.0411964328652914E-2</v>
      </c>
    </row>
    <row r="713" spans="1:27">
      <c r="A713" s="6">
        <f ca="1">LN((RAND()^(-Results!$E$4))-1)</f>
        <v>1.4461638431621204</v>
      </c>
      <c r="B713" s="6">
        <f ca="1">LN((RAND()^(-Results!$E$4))-1)</f>
        <v>-2.4221713116658008</v>
      </c>
      <c r="C713" s="6">
        <f ca="1">LN((RAND()^(-Results!$E$4))-1)</f>
        <v>-1.3738038843733837</v>
      </c>
      <c r="D713" s="6">
        <f ca="1">LN((RAND()^(-Results!$E$4))-1)</f>
        <v>3.4442324250674554</v>
      </c>
      <c r="E713" s="6">
        <f ca="1">LN((RAND()^(-Results!$E$4))-1)</f>
        <v>1.643563057490975</v>
      </c>
      <c r="F713" s="6">
        <f ca="1">LN((RAND()^(-Results!$E$4))-1)</f>
        <v>1.2318047245998054</v>
      </c>
      <c r="G713" s="6">
        <f ca="1">LN((RAND()^(-Results!$E$4))-1)</f>
        <v>2.4931066163273634</v>
      </c>
      <c r="H713" s="6">
        <f t="shared" ca="1" si="159"/>
        <v>2.3561382486575719</v>
      </c>
      <c r="I713" s="10">
        <f ca="1">SUMPRODUCT(J713:O713,Results!B$12:G$12)+Results!$E$5*H713</f>
        <v>-85.603292507891908</v>
      </c>
      <c r="J713" s="10">
        <f ca="1">SUMPRODUCT($A713:$F713,Results!$B$15:$G$15)</f>
        <v>5.6152358059696041</v>
      </c>
      <c r="K713" s="10">
        <f ca="1">SUMPRODUCT($A713:$F713,Results!$B$16:$G$16)</f>
        <v>2.7913612898087488</v>
      </c>
      <c r="L713" s="10">
        <f ca="1">SUMPRODUCT($A713:$F713,Results!$B$17:$G$17)</f>
        <v>-19.94610580981956</v>
      </c>
      <c r="M713" s="10">
        <f ca="1">SUMPRODUCT($A713:$F713,Results!$B$18:$G$18)</f>
        <v>-3.0522373452684186</v>
      </c>
      <c r="N713" s="10">
        <f ca="1">SUMPRODUCT($A713:$F713,Results!$B$19:$G$19)</f>
        <v>-11.668260061296435</v>
      </c>
      <c r="O713" s="10">
        <f ca="1">SUMPRODUCT($A713:$F713,Results!$B$20:$G$20)</f>
        <v>6.1134096005318135</v>
      </c>
      <c r="P713" s="10" cm="1">
        <f t="array" aca="1" ref="P713" ca="1">SUMPRODUCT(J713:O713,TRANSPOSE(BL$20:BL$25))+$AD$20-$BL$27</f>
        <v>-95.27512873046183</v>
      </c>
      <c r="Q713" s="10" cm="1">
        <f t="array" aca="1" ref="Q713" ca="1">SUMPRODUCT(J713:O713,TRANSPOSE(ES$20:ES$25))+$AD$20-$ES$27</f>
        <v>-94.22667792645359</v>
      </c>
      <c r="R713" s="10">
        <f ca="1">I713-Results!$E$5*H713</f>
        <v>-95.027845502522197</v>
      </c>
      <c r="S713" s="10" cm="1">
        <f t="array" aca="1" ref="S713" ca="1">SUMPRODUCT(J713:O713,TRANSPOSE(AR$28:AR$33))+$AD$20-$AC$26</f>
        <v>-78.631872170708931</v>
      </c>
      <c r="T713" s="10">
        <f ca="1">SUMPRODUCT(J713:O713,Results!K$9:P$9)</f>
        <v>-93.889520804184798</v>
      </c>
      <c r="U713" s="10">
        <f ca="1">SUMPRODUCT(J713:O713,Results!K$9:P$9)+$AD$20-$AC$31</f>
        <v>-93.904396362695934</v>
      </c>
      <c r="V713" s="10">
        <f t="shared" ca="1" si="158"/>
        <v>9.6718362225699224</v>
      </c>
      <c r="W713" s="10">
        <f t="shared" ca="1" si="160"/>
        <v>8.6233854185616821</v>
      </c>
      <c r="X713" s="10">
        <f t="shared" ca="1" si="161"/>
        <v>9.4245529946302895</v>
      </c>
      <c r="Y713" s="10">
        <f t="shared" ca="1" si="162"/>
        <v>-6.9714203371829768</v>
      </c>
      <c r="Z713" s="10">
        <f t="shared" ca="1" si="163"/>
        <v>-85.326621746188209</v>
      </c>
      <c r="AA713" s="10">
        <f t="shared" ca="1" si="164"/>
        <v>8.3011038548040261</v>
      </c>
    </row>
    <row r="714" spans="1:27">
      <c r="A714" s="6">
        <f ca="1">LN((RAND()^(-Results!$E$4))-1)</f>
        <v>-0.44898149334435355</v>
      </c>
      <c r="B714" s="6">
        <f ca="1">LN((RAND()^(-Results!$E$4))-1)</f>
        <v>-1.7890653385231599</v>
      </c>
      <c r="C714" s="6">
        <f ca="1">LN((RAND()^(-Results!$E$4))-1)</f>
        <v>-0.68731451372568475</v>
      </c>
      <c r="D714" s="6">
        <f ca="1">LN((RAND()^(-Results!$E$4))-1)</f>
        <v>1.1618281108761823</v>
      </c>
      <c r="E714" s="6">
        <f ca="1">LN((RAND()^(-Results!$E$4))-1)</f>
        <v>0.74406244573309444</v>
      </c>
      <c r="F714" s="6">
        <f ca="1">LN((RAND()^(-Results!$E$4))-1)</f>
        <v>6.8323763142496894</v>
      </c>
      <c r="G714" s="6">
        <f ca="1">LN((RAND()^(-Results!$E$4))-1)</f>
        <v>-0.46299975827339623</v>
      </c>
      <c r="H714" s="6">
        <f t="shared" ca="1" si="159"/>
        <v>-0.59996812594318771</v>
      </c>
      <c r="I714" s="10">
        <f ca="1">SUMPRODUCT(J714:O714,Results!B$12:G$12)+Results!$E$5*H714</f>
        <v>-17.619920375926156</v>
      </c>
      <c r="J714" s="10">
        <f ca="1">SUMPRODUCT($A714:$F714,Results!$B$15:$G$15)</f>
        <v>-5.4269235759369652</v>
      </c>
      <c r="K714" s="10">
        <f ca="1">SUMPRODUCT($A714:$F714,Results!$B$16:$G$16)</f>
        <v>9.7155736646811146</v>
      </c>
      <c r="L714" s="10">
        <f ca="1">SUMPRODUCT($A714:$F714,Results!$B$17:$G$17)</f>
        <v>-4.3940211330277172</v>
      </c>
      <c r="M714" s="10">
        <f ca="1">SUMPRODUCT($A714:$F714,Results!$B$18:$G$18)</f>
        <v>5.8967337885946547E-2</v>
      </c>
      <c r="N714" s="10">
        <f ca="1">SUMPRODUCT($A714:$F714,Results!$B$19:$G$19)</f>
        <v>-8.642709448128528</v>
      </c>
      <c r="O714" s="10">
        <f ca="1">SUMPRODUCT($A714:$F714,Results!$B$20:$G$20)</f>
        <v>1.9461822278144001</v>
      </c>
      <c r="P714" s="10" cm="1">
        <f t="array" aca="1" ref="P714" ca="1">SUMPRODUCT(J714:O714,TRANSPOSE(BL$20:BL$25))+$AD$20-$BL$27</f>
        <v>-18.925070005833806</v>
      </c>
      <c r="Q714" s="10" cm="1">
        <f t="array" aca="1" ref="Q714" ca="1">SUMPRODUCT(J714:O714,TRANSPOSE(ES$20:ES$25))+$AD$20-$ES$27</f>
        <v>-15.65488035031929</v>
      </c>
      <c r="R714" s="10">
        <f ca="1">I714-Results!$E$5*H714</f>
        <v>-15.220047872153405</v>
      </c>
      <c r="S714" s="10" cm="1">
        <f t="array" aca="1" ref="S714" ca="1">SUMPRODUCT(J714:O714,TRANSPOSE(AR$28:AR$33))+$AD$20-$AC$26</f>
        <v>-29.094243874980993</v>
      </c>
      <c r="T714" s="10">
        <f ca="1">SUMPRODUCT(J714:O714,Results!K$9:P$9)</f>
        <v>-14.167324648781833</v>
      </c>
      <c r="U714" s="10">
        <f ca="1">SUMPRODUCT(J714:O714,Results!K$9:P$9)+$AD$20-$AC$31</f>
        <v>-14.182200207292968</v>
      </c>
      <c r="V714" s="10">
        <f t="shared" ca="1" si="158"/>
        <v>1.3051496299076497</v>
      </c>
      <c r="W714" s="10">
        <f t="shared" ca="1" si="160"/>
        <v>-1.9650400256068661</v>
      </c>
      <c r="X714" s="10">
        <f t="shared" ca="1" si="161"/>
        <v>-2.3998725037727517</v>
      </c>
      <c r="Y714" s="10">
        <f t="shared" ca="1" si="162"/>
        <v>11.474323499054837</v>
      </c>
      <c r="Z714" s="10">
        <f t="shared" ca="1" si="163"/>
        <v>-17.343249614222465</v>
      </c>
      <c r="AA714" s="10">
        <f t="shared" ca="1" si="164"/>
        <v>-3.437720168633188</v>
      </c>
    </row>
    <row r="715" spans="1:27">
      <c r="A715" s="6">
        <f ca="1">LN((RAND()^(-Results!$E$4))-1)</f>
        <v>-3.188214427951606</v>
      </c>
      <c r="B715" s="6">
        <f ca="1">LN((RAND()^(-Results!$E$4))-1)</f>
        <v>0.87812519489379093</v>
      </c>
      <c r="C715" s="6">
        <f ca="1">LN((RAND()^(-Results!$E$4))-1)</f>
        <v>-0.41744750988648416</v>
      </c>
      <c r="D715" s="6">
        <f ca="1">LN((RAND()^(-Results!$E$4))-1)</f>
        <v>-8.2261531061931625E-2</v>
      </c>
      <c r="E715" s="6">
        <f ca="1">LN((RAND()^(-Results!$E$4))-1)</f>
        <v>-2.4818647149846633</v>
      </c>
      <c r="F715" s="6">
        <f ca="1">LN((RAND()^(-Results!$E$4))-1)</f>
        <v>5.8672071150743088</v>
      </c>
      <c r="G715" s="6">
        <f ca="1">LN((RAND()^(-Results!$E$4))-1)</f>
        <v>0.12687752450080902</v>
      </c>
      <c r="H715" s="6">
        <f t="shared" ca="1" si="159"/>
        <v>-1.00908431689824E-2</v>
      </c>
      <c r="I715" s="10">
        <f ca="1">SUMPRODUCT(J715:O715,Results!B$12:G$12)+Results!$E$5*H715</f>
        <v>77.479989367307482</v>
      </c>
      <c r="J715" s="10">
        <f ca="1">SUMPRODUCT($A715:$F715,Results!$B$15:$G$15)</f>
        <v>-12.693943694288258</v>
      </c>
      <c r="K715" s="10">
        <f ca="1">SUMPRODUCT($A715:$F715,Results!$B$16:$G$16)</f>
        <v>9.2183812455450287</v>
      </c>
      <c r="L715" s="10">
        <f ca="1">SUMPRODUCT($A715:$F715,Results!$B$17:$G$17)</f>
        <v>12.193043620620998</v>
      </c>
      <c r="M715" s="10">
        <f ca="1">SUMPRODUCT($A715:$F715,Results!$B$18:$G$18)</f>
        <v>-2.6180568689428254</v>
      </c>
      <c r="N715" s="10">
        <f ca="1">SUMPRODUCT($A715:$F715,Results!$B$19:$G$19)</f>
        <v>9.6385481609734729</v>
      </c>
      <c r="O715" s="10">
        <f ca="1">SUMPRODUCT($A715:$F715,Results!$B$20:$G$20)</f>
        <v>-0.5038044425330197</v>
      </c>
      <c r="P715" s="10" cm="1">
        <f t="array" aca="1" ref="P715" ca="1">SUMPRODUCT(J715:O715,TRANSPOSE(BL$20:BL$25))+$AD$20-$BL$27</f>
        <v>75.545270649722013</v>
      </c>
      <c r="Q715" s="10" cm="1">
        <f t="array" aca="1" ref="Q715" ca="1">SUMPRODUCT(J715:O715,TRANSPOSE(ES$20:ES$25))+$AD$20-$ES$27</f>
        <v>77.498049453600132</v>
      </c>
      <c r="R715" s="10">
        <f ca="1">I715-Results!$E$5*H715</f>
        <v>77.520352739983409</v>
      </c>
      <c r="S715" s="10" cm="1">
        <f t="array" aca="1" ref="S715" ca="1">SUMPRODUCT(J715:O715,TRANSPOSE(AR$28:AR$33))+$AD$20-$AC$26</f>
        <v>35.779763285529064</v>
      </c>
      <c r="T715" s="10">
        <f ca="1">SUMPRODUCT(J715:O715,Results!K$9:P$9)</f>
        <v>77.93109481457644</v>
      </c>
      <c r="U715" s="10">
        <f ca="1">SUMPRODUCT(J715:O715,Results!K$9:P$9)+$AD$20-$AC$31</f>
        <v>77.916219256065304</v>
      </c>
      <c r="V715" s="10">
        <f t="shared" ca="1" si="158"/>
        <v>1.9347187175854685</v>
      </c>
      <c r="W715" s="10">
        <f t="shared" ca="1" si="160"/>
        <v>-1.8060086292649657E-2</v>
      </c>
      <c r="X715" s="10">
        <f t="shared" ca="1" si="161"/>
        <v>-4.0363372675926712E-2</v>
      </c>
      <c r="Y715" s="10">
        <f t="shared" ca="1" si="162"/>
        <v>41.700226081778418</v>
      </c>
      <c r="Z715" s="10">
        <f t="shared" ca="1" si="163"/>
        <v>77.756660129011181</v>
      </c>
      <c r="AA715" s="10">
        <f t="shared" ca="1" si="164"/>
        <v>-0.43622988875782198</v>
      </c>
    </row>
    <row r="716" spans="1:27">
      <c r="A716" s="6">
        <f ca="1">LN((RAND()^(-Results!$E$4))-1)</f>
        <v>-2.1279201112869632</v>
      </c>
      <c r="B716" s="6">
        <f ca="1">LN((RAND()^(-Results!$E$4))-1)</f>
        <v>-3.3936372831938537</v>
      </c>
      <c r="C716" s="6">
        <f ca="1">LN((RAND()^(-Results!$E$4))-1)</f>
        <v>1.4137640060626815</v>
      </c>
      <c r="D716" s="6">
        <f ca="1">LN((RAND()^(-Results!$E$4))-1)</f>
        <v>0.77969382928121389</v>
      </c>
      <c r="E716" s="6">
        <f ca="1">LN((RAND()^(-Results!$E$4))-1)</f>
        <v>0.28639967278585854</v>
      </c>
      <c r="F716" s="6">
        <f ca="1">LN((RAND()^(-Results!$E$4))-1)</f>
        <v>1.0386851351632214</v>
      </c>
      <c r="G716" s="6">
        <f ca="1">LN((RAND()^(-Results!$E$4))-1)</f>
        <v>6.5351828480143467E-2</v>
      </c>
      <c r="H716" s="6">
        <f t="shared" ca="1" si="159"/>
        <v>-7.1616539189647957E-2</v>
      </c>
      <c r="I716" s="10">
        <f ca="1">SUMPRODUCT(J716:O716,Results!B$12:G$12)+Results!$E$5*H716</f>
        <v>16.808897930770719</v>
      </c>
      <c r="J716" s="10">
        <f ca="1">SUMPRODUCT($A716:$F716,Results!$B$15:$G$15)</f>
        <v>-5.9424189138756836</v>
      </c>
      <c r="K716" s="10">
        <f ca="1">SUMPRODUCT($A716:$F716,Results!$B$16:$G$16)</f>
        <v>-4.384771402335879</v>
      </c>
      <c r="L716" s="10">
        <f ca="1">SUMPRODUCT($A716:$F716,Results!$B$17:$G$17)</f>
        <v>3.2136523854025238</v>
      </c>
      <c r="M716" s="10">
        <f ca="1">SUMPRODUCT($A716:$F716,Results!$B$18:$G$18)</f>
        <v>4.7309054646080595</v>
      </c>
      <c r="N716" s="10">
        <f ca="1">SUMPRODUCT($A716:$F716,Results!$B$19:$G$19)</f>
        <v>-4.9040816799863851</v>
      </c>
      <c r="O716" s="10">
        <f ca="1">SUMPRODUCT($A716:$F716,Results!$B$20:$G$20)</f>
        <v>-6.2862810852993274</v>
      </c>
      <c r="P716" s="10" cm="1">
        <f t="array" aca="1" ref="P716" ca="1">SUMPRODUCT(J716:O716,TRANSPOSE(BL$20:BL$25))+$AD$20-$BL$27</f>
        <v>16.845038073388828</v>
      </c>
      <c r="Q716" s="10" cm="1">
        <f t="array" aca="1" ref="Q716" ca="1">SUMPRODUCT(J716:O716,TRANSPOSE(ES$20:ES$25))+$AD$20-$ES$27</f>
        <v>17.952943178630299</v>
      </c>
      <c r="R716" s="10">
        <f ca="1">I716-Results!$E$5*H716</f>
        <v>17.095364087529312</v>
      </c>
      <c r="S716" s="10" cm="1">
        <f t="array" aca="1" ref="S716" ca="1">SUMPRODUCT(J716:O716,TRANSPOSE(AR$28:AR$33))+$AD$20-$AC$26</f>
        <v>33.719043252564937</v>
      </c>
      <c r="T716" s="10">
        <f ca="1">SUMPRODUCT(J716:O716,Results!K$9:P$9)</f>
        <v>17.479081258897544</v>
      </c>
      <c r="U716" s="10">
        <f ca="1">SUMPRODUCT(J716:O716,Results!K$9:P$9)+$AD$20-$AC$31</f>
        <v>17.464205700386408</v>
      </c>
      <c r="V716" s="10">
        <f t="shared" ca="1" si="158"/>
        <v>-3.6140142618108939E-2</v>
      </c>
      <c r="W716" s="10">
        <f t="shared" ca="1" si="160"/>
        <v>-1.1440452478595802</v>
      </c>
      <c r="X716" s="10">
        <f t="shared" ca="1" si="161"/>
        <v>-0.28646615675859266</v>
      </c>
      <c r="Y716" s="10">
        <f t="shared" ca="1" si="162"/>
        <v>-16.910145321794218</v>
      </c>
      <c r="Z716" s="10">
        <f t="shared" ca="1" si="163"/>
        <v>17.085568692474411</v>
      </c>
      <c r="AA716" s="10">
        <f t="shared" ca="1" si="164"/>
        <v>-0.65530776961568904</v>
      </c>
    </row>
    <row r="717" spans="1:27">
      <c r="A717" s="6">
        <f ca="1">LN((RAND()^(-Results!$E$4))-1)</f>
        <v>0.20867163534925609</v>
      </c>
      <c r="B717" s="6">
        <f ca="1">LN((RAND()^(-Results!$E$4))-1)</f>
        <v>-1.2736462416413454</v>
      </c>
      <c r="C717" s="6">
        <f ca="1">LN((RAND()^(-Results!$E$4))-1)</f>
        <v>3.3926937021882515</v>
      </c>
      <c r="D717" s="6">
        <f ca="1">LN((RAND()^(-Results!$E$4))-1)</f>
        <v>-0.13099892787481496</v>
      </c>
      <c r="E717" s="6">
        <f ca="1">LN((RAND()^(-Results!$E$4))-1)</f>
        <v>-0.7097098484092611</v>
      </c>
      <c r="F717" s="6">
        <f ca="1">LN((RAND()^(-Results!$E$4))-1)</f>
        <v>-1.8650465578583388</v>
      </c>
      <c r="G717" s="6">
        <f ca="1">LN((RAND()^(-Results!$E$4))-1)</f>
        <v>-0.48005527140344439</v>
      </c>
      <c r="H717" s="6">
        <f t="shared" ca="1" si="159"/>
        <v>-0.61702363907323576</v>
      </c>
      <c r="I717" s="10">
        <f ca="1">SUMPRODUCT(J717:O717,Results!B$12:G$12)+Results!$E$5*H717</f>
        <v>15.771624034852241</v>
      </c>
      <c r="J717" s="10">
        <f ca="1">SUMPRODUCT($A717:$F717,Results!$B$15:$G$15)</f>
        <v>8.2090558667735358</v>
      </c>
      <c r="K717" s="10">
        <f ca="1">SUMPRODUCT($A717:$F717,Results!$B$16:$G$16)</f>
        <v>-6.383818393707422</v>
      </c>
      <c r="L717" s="10">
        <f ca="1">SUMPRODUCT($A717:$F717,Results!$B$17:$G$17)</f>
        <v>6.2058891750449039</v>
      </c>
      <c r="M717" s="10">
        <f ca="1">SUMPRODUCT($A717:$F717,Results!$B$18:$G$18)</f>
        <v>-0.31828335160953747</v>
      </c>
      <c r="N717" s="10">
        <f ca="1">SUMPRODUCT($A717:$F717,Results!$B$19:$G$19)</f>
        <v>4.3494629167698067</v>
      </c>
      <c r="O717" s="10">
        <f ca="1">SUMPRODUCT($A717:$F717,Results!$B$20:$G$20)</f>
        <v>-5.9349125069875415</v>
      </c>
      <c r="P717" s="10" cm="1">
        <f t="array" aca="1" ref="P717" ca="1">SUMPRODUCT(J717:O717,TRANSPOSE(BL$20:BL$25))+$AD$20-$BL$27</f>
        <v>18.325364769223679</v>
      </c>
      <c r="Q717" s="10" cm="1">
        <f t="array" aca="1" ref="Q717" ca="1">SUMPRODUCT(J717:O717,TRANSPOSE(ES$20:ES$25))+$AD$20-$ES$27</f>
        <v>18.104359042049481</v>
      </c>
      <c r="R717" s="10">
        <f ca="1">I717-Results!$E$5*H717</f>
        <v>18.239718591145184</v>
      </c>
      <c r="S717" s="10" cm="1">
        <f t="array" aca="1" ref="S717" ca="1">SUMPRODUCT(J717:O717,TRANSPOSE(AR$28:AR$33))+$AD$20-$AC$26</f>
        <v>30.745431414204198</v>
      </c>
      <c r="T717" s="10">
        <f ca="1">SUMPRODUCT(J717:O717,Results!K$9:P$9)</f>
        <v>17.430835121482311</v>
      </c>
      <c r="U717" s="10">
        <f ca="1">SUMPRODUCT(J717:O717,Results!K$9:P$9)+$AD$20-$AC$31</f>
        <v>17.415959562971175</v>
      </c>
      <c r="V717" s="10">
        <f t="shared" ca="1" si="158"/>
        <v>-2.5537407343714378</v>
      </c>
      <c r="W717" s="10">
        <f t="shared" ca="1" si="160"/>
        <v>-2.3327350071972397</v>
      </c>
      <c r="X717" s="10">
        <f t="shared" ca="1" si="161"/>
        <v>-2.4680945562929431</v>
      </c>
      <c r="Y717" s="10">
        <f t="shared" ca="1" si="162"/>
        <v>-14.973807379351957</v>
      </c>
      <c r="Z717" s="10">
        <f t="shared" ca="1" si="163"/>
        <v>16.048294796555933</v>
      </c>
      <c r="AA717" s="10">
        <f t="shared" ca="1" si="164"/>
        <v>-1.6443355281189334</v>
      </c>
    </row>
    <row r="718" spans="1:27">
      <c r="A718" s="6">
        <f ca="1">LN((RAND()^(-Results!$E$4))-1)</f>
        <v>2.965206593724488</v>
      </c>
      <c r="B718" s="6">
        <f ca="1">LN((RAND()^(-Results!$E$4))-1)</f>
        <v>0.25535795917273696</v>
      </c>
      <c r="C718" s="6">
        <f ca="1">LN((RAND()^(-Results!$E$4))-1)</f>
        <v>-0.43954013227327882</v>
      </c>
      <c r="D718" s="6">
        <f ca="1">LN((RAND()^(-Results!$E$4))-1)</f>
        <v>2.0971270863013616</v>
      </c>
      <c r="E718" s="6">
        <f ca="1">LN((RAND()^(-Results!$E$4))-1)</f>
        <v>-0.84931341273191574</v>
      </c>
      <c r="F718" s="6">
        <f ca="1">LN((RAND()^(-Results!$E$4))-1)</f>
        <v>-1.1013544563683995</v>
      </c>
      <c r="G718" s="6">
        <f ca="1">LN((RAND()^(-Results!$E$4))-1)</f>
        <v>-1.1585298261012771</v>
      </c>
      <c r="H718" s="6">
        <f t="shared" ca="1" si="159"/>
        <v>-1.2954981937710686</v>
      </c>
      <c r="I718" s="10">
        <f ca="1">SUMPRODUCT(J718:O718,Results!B$12:G$12)+Results!$E$5*H718</f>
        <v>-65.400514810997834</v>
      </c>
      <c r="J718" s="10">
        <f ca="1">SUMPRODUCT($A718:$F718,Results!$B$15:$G$15)</f>
        <v>14.669575601584237</v>
      </c>
      <c r="K718" s="10">
        <f ca="1">SUMPRODUCT($A718:$F718,Results!$B$16:$G$16)</f>
        <v>1.606065748397296</v>
      </c>
      <c r="L718" s="10">
        <f ca="1">SUMPRODUCT($A718:$F718,Results!$B$17:$G$17)</f>
        <v>-12.923410995634571</v>
      </c>
      <c r="M718" s="10">
        <f ca="1">SUMPRODUCT($A718:$F718,Results!$B$18:$G$18)</f>
        <v>-10.063320317522681</v>
      </c>
      <c r="N718" s="10">
        <f ca="1">SUMPRODUCT($A718:$F718,Results!$B$19:$G$19)</f>
        <v>5.5458002110684133</v>
      </c>
      <c r="O718" s="10">
        <f ca="1">SUMPRODUCT($A718:$F718,Results!$B$20:$G$20)</f>
        <v>6.3968402655483612</v>
      </c>
      <c r="P718" s="10" cm="1">
        <f t="array" aca="1" ref="P718" ca="1">SUMPRODUCT(J718:O718,TRANSPOSE(BL$20:BL$25))+$AD$20-$BL$27</f>
        <v>-60.163809032537856</v>
      </c>
      <c r="Q718" s="10" cm="1">
        <f t="array" aca="1" ref="Q718" ca="1">SUMPRODUCT(J718:O718,TRANSPOSE(ES$20:ES$25))+$AD$20-$ES$27</f>
        <v>-60.417906907429369</v>
      </c>
      <c r="R718" s="10">
        <f ca="1">I718-Results!$E$5*H718</f>
        <v>-60.218522035913558</v>
      </c>
      <c r="S718" s="10" cm="1">
        <f t="array" aca="1" ref="S718" ca="1">SUMPRODUCT(J718:O718,TRANSPOSE(AR$28:AR$33))+$AD$20-$AC$26</f>
        <v>-61.679891428995326</v>
      </c>
      <c r="T718" s="10">
        <f ca="1">SUMPRODUCT(J718:O718,Results!K$9:P$9)</f>
        <v>-60.194033589030575</v>
      </c>
      <c r="U718" s="10">
        <f ca="1">SUMPRODUCT(J718:O718,Results!K$9:P$9)+$AD$20-$AC$31</f>
        <v>-60.208909147541711</v>
      </c>
      <c r="V718" s="10">
        <f t="shared" ca="1" si="158"/>
        <v>-5.236705778459978</v>
      </c>
      <c r="W718" s="10">
        <f t="shared" ca="1" si="160"/>
        <v>-4.9826079035684643</v>
      </c>
      <c r="X718" s="10">
        <f t="shared" ca="1" si="161"/>
        <v>-5.1819927750842751</v>
      </c>
      <c r="Y718" s="10">
        <f t="shared" ca="1" si="162"/>
        <v>-3.7206233820025076</v>
      </c>
      <c r="Z718" s="10">
        <f t="shared" ca="1" si="163"/>
        <v>-65.123844049294135</v>
      </c>
      <c r="AA718" s="10">
        <f t="shared" ca="1" si="164"/>
        <v>-5.191605663456123</v>
      </c>
    </row>
    <row r="719" spans="1:27">
      <c r="A719" s="6">
        <f ca="1">LN((RAND()^(-Results!$E$4))-1)</f>
        <v>-1.3351696233420056</v>
      </c>
      <c r="B719" s="6">
        <f ca="1">LN((RAND()^(-Results!$E$4))-1)</f>
        <v>1.5221377578374737</v>
      </c>
      <c r="C719" s="6">
        <f ca="1">LN((RAND()^(-Results!$E$4))-1)</f>
        <v>1.1611737354160609</v>
      </c>
      <c r="D719" s="6">
        <f ca="1">LN((RAND()^(-Results!$E$4))-1)</f>
        <v>-0.62085671802480036</v>
      </c>
      <c r="E719" s="6">
        <f ca="1">LN((RAND()^(-Results!$E$4))-1)</f>
        <v>-2.1129491286538618</v>
      </c>
      <c r="F719" s="6">
        <f ca="1">LN((RAND()^(-Results!$E$4))-1)</f>
        <v>0.82498928465475052</v>
      </c>
      <c r="G719" s="6">
        <f ca="1">LN((RAND()^(-Results!$E$4))-1)</f>
        <v>2.6947399460874486</v>
      </c>
      <c r="H719" s="6">
        <f t="shared" ca="1" si="159"/>
        <v>2.5577715784176571</v>
      </c>
      <c r="I719" s="10">
        <f ca="1">SUMPRODUCT(J719:O719,Results!B$12:G$12)+Results!$E$5*H719</f>
        <v>67.56343137677537</v>
      </c>
      <c r="J719" s="10">
        <f ca="1">SUMPRODUCT($A719:$F719,Results!$B$15:$G$15)</f>
        <v>-1.3508422523092631</v>
      </c>
      <c r="K719" s="10">
        <f ca="1">SUMPRODUCT($A719:$F719,Results!$B$16:$G$16)</f>
        <v>1.875607703764079</v>
      </c>
      <c r="L719" s="10">
        <f ca="1">SUMPRODUCT($A719:$F719,Results!$B$17:$G$17)</f>
        <v>11.187938743099735</v>
      </c>
      <c r="M719" s="10">
        <f ca="1">SUMPRODUCT($A719:$F719,Results!$B$18:$G$18)</f>
        <v>-2.9413267451259304</v>
      </c>
      <c r="N719" s="10">
        <f ca="1">SUMPRODUCT($A719:$F719,Results!$B$19:$G$19)</f>
        <v>11.364191551956974</v>
      </c>
      <c r="O719" s="10">
        <f ca="1">SUMPRODUCT($A719:$F719,Results!$B$20:$G$20)</f>
        <v>-1.7314616776182861</v>
      </c>
      <c r="P719" s="10" cm="1">
        <f t="array" aca="1" ref="P719" ca="1">SUMPRODUCT(J719:O719,TRANSPOSE(BL$20:BL$25))+$AD$20-$BL$27</f>
        <v>57.210272290603321</v>
      </c>
      <c r="Q719" s="10" cm="1">
        <f t="array" aca="1" ref="Q719" ca="1">SUMPRODUCT(J719:O719,TRANSPOSE(ES$20:ES$25))+$AD$20-$ES$27</f>
        <v>57.14793829672135</v>
      </c>
      <c r="R719" s="10">
        <f ca="1">I719-Results!$E$5*H719</f>
        <v>57.332345063104739</v>
      </c>
      <c r="S719" s="10" cm="1">
        <f t="array" aca="1" ref="S719" ca="1">SUMPRODUCT(J719:O719,TRANSPOSE(AR$28:AR$33))+$AD$20-$AC$26</f>
        <v>35.117717653616346</v>
      </c>
      <c r="T719" s="10">
        <f ca="1">SUMPRODUCT(J719:O719,Results!K$9:P$9)</f>
        <v>56.825129477465516</v>
      </c>
      <c r="U719" s="10">
        <f ca="1">SUMPRODUCT(J719:O719,Results!K$9:P$9)+$AD$20-$AC$31</f>
        <v>56.81025391895438</v>
      </c>
      <c r="V719" s="10">
        <f t="shared" ca="1" si="158"/>
        <v>10.353159086172049</v>
      </c>
      <c r="W719" s="10">
        <f t="shared" ca="1" si="160"/>
        <v>10.41549308005402</v>
      </c>
      <c r="X719" s="10">
        <f t="shared" ca="1" si="161"/>
        <v>10.23108631367063</v>
      </c>
      <c r="Y719" s="10">
        <f t="shared" ca="1" si="162"/>
        <v>32.445713723159024</v>
      </c>
      <c r="Z719" s="10">
        <f t="shared" ca="1" si="163"/>
        <v>67.840102138479068</v>
      </c>
      <c r="AA719" s="10">
        <f t="shared" ca="1" si="164"/>
        <v>10.753177457820989</v>
      </c>
    </row>
    <row r="720" spans="1:27">
      <c r="A720" s="6">
        <f ca="1">LN((RAND()^(-Results!$E$4))-1)</f>
        <v>1.1798060187054868</v>
      </c>
      <c r="B720" s="6">
        <f ca="1">LN((RAND()^(-Results!$E$4))-1)</f>
        <v>-3.4359916694805017</v>
      </c>
      <c r="C720" s="6">
        <f ca="1">LN((RAND()^(-Results!$E$4))-1)</f>
        <v>-1.4010823543183211</v>
      </c>
      <c r="D720" s="6">
        <f ca="1">LN((RAND()^(-Results!$E$4))-1)</f>
        <v>0.82769178938478893</v>
      </c>
      <c r="E720" s="6">
        <f ca="1">LN((RAND()^(-Results!$E$4))-1)</f>
        <v>1.0789002889797636</v>
      </c>
      <c r="F720" s="6">
        <f ca="1">LN((RAND()^(-Results!$E$4))-1)</f>
        <v>-2.6341855483316521</v>
      </c>
      <c r="G720" s="6">
        <f ca="1">LN((RAND()^(-Results!$E$4))-1)</f>
        <v>-0.67561565085809117</v>
      </c>
      <c r="H720" s="6">
        <f t="shared" ca="1" si="159"/>
        <v>-0.81258401852788253</v>
      </c>
      <c r="I720" s="10">
        <f ca="1">SUMPRODUCT(J720:O720,Results!B$12:G$12)+Results!$E$5*H720</f>
        <v>-49.825884121444126</v>
      </c>
      <c r="J720" s="10">
        <f ca="1">SUMPRODUCT($A720:$F720,Results!$B$15:$G$15)</f>
        <v>0.4624941104320428</v>
      </c>
      <c r="K720" s="10">
        <f ca="1">SUMPRODUCT($A720:$F720,Results!$B$16:$G$16)</f>
        <v>-8.4697180312107427</v>
      </c>
      <c r="L720" s="10">
        <f ca="1">SUMPRODUCT($A720:$F720,Results!$B$17:$G$17)</f>
        <v>-11.525480570504481</v>
      </c>
      <c r="M720" s="10">
        <f ca="1">SUMPRODUCT($A720:$F720,Results!$B$18:$G$18)</f>
        <v>2.1991775544306331</v>
      </c>
      <c r="N720" s="10">
        <f ca="1">SUMPRODUCT($A720:$F720,Results!$B$19:$G$19)</f>
        <v>-5.8445895588682921</v>
      </c>
      <c r="O720" s="10">
        <f ca="1">SUMPRODUCT($A720:$F720,Results!$B$20:$G$20)</f>
        <v>-1.4539219061346507</v>
      </c>
      <c r="P720" s="10" cm="1">
        <f t="array" aca="1" ref="P720" ca="1">SUMPRODUCT(J720:O720,TRANSPOSE(BL$20:BL$25))+$AD$20-$BL$27</f>
        <v>-45.930678971583148</v>
      </c>
      <c r="Q720" s="10" cm="1">
        <f t="array" aca="1" ref="Q720" ca="1">SUMPRODUCT(J720:O720,TRANSPOSE(ES$20:ES$25))+$AD$20-$ES$27</f>
        <v>-46.095878364002097</v>
      </c>
      <c r="R720" s="10">
        <f ca="1">I720-Results!$E$5*H720</f>
        <v>-46.575548047332596</v>
      </c>
      <c r="S720" s="10" cm="1">
        <f t="array" aca="1" ref="S720" ca="1">SUMPRODUCT(J720:O720,TRANSPOSE(AR$28:AR$33))+$AD$20-$AC$26</f>
        <v>-11.772374332666963</v>
      </c>
      <c r="T720" s="10">
        <f ca="1">SUMPRODUCT(J720:O720,Results!K$9:P$9)</f>
        <v>-45.99540957232967</v>
      </c>
      <c r="U720" s="10">
        <f ca="1">SUMPRODUCT(J720:O720,Results!K$9:P$9)+$AD$20-$AC$31</f>
        <v>-46.010285130840806</v>
      </c>
      <c r="V720" s="10">
        <f t="shared" ca="1" si="158"/>
        <v>-3.8952051498609777</v>
      </c>
      <c r="W720" s="10">
        <f t="shared" ca="1" si="160"/>
        <v>-3.7300057574420293</v>
      </c>
      <c r="X720" s="10">
        <f t="shared" ca="1" si="161"/>
        <v>-3.2503360741115301</v>
      </c>
      <c r="Y720" s="10">
        <f t="shared" ca="1" si="162"/>
        <v>-38.053509788777163</v>
      </c>
      <c r="Z720" s="10">
        <f t="shared" ca="1" si="163"/>
        <v>-49.549213359740435</v>
      </c>
      <c r="AA720" s="10">
        <f t="shared" ca="1" si="164"/>
        <v>-3.8155989906033199</v>
      </c>
    </row>
    <row r="721" spans="1:27">
      <c r="A721" s="6">
        <f ca="1">LN((RAND()^(-Results!$E$4))-1)</f>
        <v>1.4834667789834179</v>
      </c>
      <c r="B721" s="6">
        <f ca="1">LN((RAND()^(-Results!$E$4))-1)</f>
        <v>2.2518179185224496</v>
      </c>
      <c r="C721" s="6">
        <f ca="1">LN((RAND()^(-Results!$E$4))-1)</f>
        <v>0.55742436081210645</v>
      </c>
      <c r="D721" s="6">
        <f ca="1">LN((RAND()^(-Results!$E$4))-1)</f>
        <v>3.5261141311214241</v>
      </c>
      <c r="E721" s="6">
        <f ca="1">LN((RAND()^(-Results!$E$4))-1)</f>
        <v>-0.14181246524944879</v>
      </c>
      <c r="F721" s="6">
        <f ca="1">LN((RAND()^(-Results!$E$4))-1)</f>
        <v>2.23607835077526</v>
      </c>
      <c r="G721" s="6">
        <f ca="1">LN((RAND()^(-Results!$E$4))-1)</f>
        <v>1.6715477087653099</v>
      </c>
      <c r="H721" s="6">
        <f t="shared" ca="1" si="159"/>
        <v>1.5345793410955184</v>
      </c>
      <c r="I721" s="10">
        <f ca="1">SUMPRODUCT(J721:O721,Results!B$12:G$12)+Results!$E$5*H721</f>
        <v>-63.257409014692414</v>
      </c>
      <c r="J721" s="10">
        <f ca="1">SUMPRODUCT($A721:$F721,Results!$B$15:$G$15)</f>
        <v>14.440782965592835</v>
      </c>
      <c r="K721" s="10">
        <f ca="1">SUMPRODUCT($A721:$F721,Results!$B$16:$G$16)</f>
        <v>11.721128404893975</v>
      </c>
      <c r="L721" s="10">
        <f ca="1">SUMPRODUCT($A721:$F721,Results!$B$17:$G$17)</f>
        <v>-11.793215273688944</v>
      </c>
      <c r="M721" s="10">
        <f ca="1">SUMPRODUCT($A721:$F721,Results!$B$18:$G$18)</f>
        <v>-10.796690476940084</v>
      </c>
      <c r="N721" s="10">
        <f ca="1">SUMPRODUCT($A721:$F721,Results!$B$19:$G$19)</f>
        <v>-0.69966181593524168</v>
      </c>
      <c r="O721" s="10">
        <f ca="1">SUMPRODUCT($A721:$F721,Results!$B$20:$G$20)</f>
        <v>10.760169540761231</v>
      </c>
      <c r="P721" s="10" cm="1">
        <f t="array" aca="1" ref="P721" ca="1">SUMPRODUCT(J721:O721,TRANSPOSE(BL$20:BL$25))+$AD$20-$BL$27</f>
        <v>-69.387644994799018</v>
      </c>
      <c r="Q721" s="10" cm="1">
        <f t="array" aca="1" ref="Q721" ca="1">SUMPRODUCT(J721:O721,TRANSPOSE(ES$20:ES$25))+$AD$20-$ES$27</f>
        <v>-69.061004649427488</v>
      </c>
      <c r="R721" s="10">
        <f ca="1">I721-Results!$E$5*H721</f>
        <v>-69.395726379074489</v>
      </c>
      <c r="S721" s="10" cm="1">
        <f t="array" aca="1" ref="S721" ca="1">SUMPRODUCT(J721:O721,TRANSPOSE(AR$28:AR$33))+$AD$20-$AC$26</f>
        <v>-91.429428585565148</v>
      </c>
      <c r="T721" s="10">
        <f ca="1">SUMPRODUCT(J721:O721,Results!K$9:P$9)</f>
        <v>-69.194636656945008</v>
      </c>
      <c r="U721" s="10">
        <f ca="1">SUMPRODUCT(J721:O721,Results!K$9:P$9)+$AD$20-$AC$31</f>
        <v>-69.209512215456144</v>
      </c>
      <c r="V721" s="10">
        <f t="shared" ca="1" si="158"/>
        <v>6.1302359801066046</v>
      </c>
      <c r="W721" s="10">
        <f t="shared" ca="1" si="160"/>
        <v>5.8035956347350748</v>
      </c>
      <c r="X721" s="10">
        <f t="shared" ca="1" si="161"/>
        <v>6.1383173643820754</v>
      </c>
      <c r="Y721" s="10">
        <f t="shared" ca="1" si="162"/>
        <v>28.172019570872735</v>
      </c>
      <c r="Z721" s="10">
        <f t="shared" ca="1" si="163"/>
        <v>-62.980738252988722</v>
      </c>
      <c r="AA721" s="10">
        <f t="shared" ca="1" si="164"/>
        <v>5.9521032007637302</v>
      </c>
    </row>
    <row r="722" spans="1:27">
      <c r="A722" s="6">
        <f ca="1">LN((RAND()^(-Results!$E$4))-1)</f>
        <v>3.9261087170952287</v>
      </c>
      <c r="B722" s="6">
        <f ca="1">LN((RAND()^(-Results!$E$4))-1)</f>
        <v>1.0457712521699549</v>
      </c>
      <c r="C722" s="6">
        <f ca="1">LN((RAND()^(-Results!$E$4))-1)</f>
        <v>0.67444464081464639</v>
      </c>
      <c r="D722" s="6">
        <f ca="1">LN((RAND()^(-Results!$E$4))-1)</f>
        <v>-2.6251112875771665</v>
      </c>
      <c r="E722" s="6">
        <f ca="1">LN((RAND()^(-Results!$E$4))-1)</f>
        <v>0.92157900059834619</v>
      </c>
      <c r="F722" s="6">
        <f ca="1">LN((RAND()^(-Results!$E$4))-1)</f>
        <v>3.3524840936461553</v>
      </c>
      <c r="G722" s="6">
        <f ca="1">LN((RAND()^(-Results!$E$4))-1)</f>
        <v>0.92647225966772473</v>
      </c>
      <c r="H722" s="6">
        <f t="shared" ca="1" si="159"/>
        <v>0.78950389199793336</v>
      </c>
      <c r="I722" s="10">
        <f ca="1">SUMPRODUCT(J722:O722,Results!B$12:G$12)+Results!$E$5*H722</f>
        <v>-7.5708780626275773</v>
      </c>
      <c r="J722" s="10">
        <f ca="1">SUMPRODUCT($A722:$F722,Results!$B$15:$G$15)</f>
        <v>8.8519052634839781</v>
      </c>
      <c r="K722" s="10">
        <f ca="1">SUMPRODUCT($A722:$F722,Results!$B$16:$G$16)</f>
        <v>6.3543344458599496</v>
      </c>
      <c r="L722" s="10">
        <f ca="1">SUMPRODUCT($A722:$F722,Results!$B$17:$G$17)</f>
        <v>0.28118350126692915</v>
      </c>
      <c r="M722" s="10">
        <f ca="1">SUMPRODUCT($A722:$F722,Results!$B$18:$G$18)</f>
        <v>-0.80432501811468693</v>
      </c>
      <c r="N722" s="10">
        <f ca="1">SUMPRODUCT($A722:$F722,Results!$B$19:$G$19)</f>
        <v>-2.4495627357710759</v>
      </c>
      <c r="O722" s="10">
        <f ca="1">SUMPRODUCT($A722:$F722,Results!$B$20:$G$20)</f>
        <v>0.87425532143046492</v>
      </c>
      <c r="P722" s="10" cm="1">
        <f t="array" aca="1" ref="P722" ca="1">SUMPRODUCT(J722:O722,TRANSPOSE(BL$20:BL$25))+$AD$20-$BL$27</f>
        <v>-15.765630888562816</v>
      </c>
      <c r="Q722" s="10" cm="1">
        <f t="array" aca="1" ref="Q722" ca="1">SUMPRODUCT(J722:O722,TRANSPOSE(ES$20:ES$25))+$AD$20-$ES$27</f>
        <v>-13.852156383545209</v>
      </c>
      <c r="R722" s="10">
        <f ca="1">I722-Results!$E$5*H722</f>
        <v>-10.728893630619311</v>
      </c>
      <c r="S722" s="10" cm="1">
        <f t="array" aca="1" ref="S722" ca="1">SUMPRODUCT(J722:O722,TRANSPOSE(AR$28:AR$33))+$AD$20-$AC$26</f>
        <v>-23.9175185975032</v>
      </c>
      <c r="T722" s="10">
        <f ca="1">SUMPRODUCT(J722:O722,Results!K$9:P$9)</f>
        <v>-11.294662158742366</v>
      </c>
      <c r="U722" s="10">
        <f ca="1">SUMPRODUCT(J722:O722,Results!K$9:P$9)+$AD$20-$AC$31</f>
        <v>-11.309537717253502</v>
      </c>
      <c r="V722" s="10">
        <f t="shared" ca="1" si="158"/>
        <v>8.1947528259352396</v>
      </c>
      <c r="W722" s="10">
        <f t="shared" ca="1" si="160"/>
        <v>6.2812783209176315</v>
      </c>
      <c r="X722" s="10">
        <f t="shared" ca="1" si="161"/>
        <v>3.1580155679917334</v>
      </c>
      <c r="Y722" s="10">
        <f t="shared" ca="1" si="162"/>
        <v>16.346640534875622</v>
      </c>
      <c r="Z722" s="10">
        <f t="shared" ca="1" si="163"/>
        <v>-7.2942073009238859</v>
      </c>
      <c r="AA722" s="10">
        <f t="shared" ca="1" si="164"/>
        <v>3.7386596546259243</v>
      </c>
    </row>
    <row r="723" spans="1:27">
      <c r="A723" s="6">
        <f ca="1">LN((RAND()^(-Results!$E$4))-1)</f>
        <v>1.9865956760108672</v>
      </c>
      <c r="B723" s="6">
        <f ca="1">LN((RAND()^(-Results!$E$4))-1)</f>
        <v>-1.5097426972548331</v>
      </c>
      <c r="C723" s="6">
        <f ca="1">LN((RAND()^(-Results!$E$4))-1)</f>
        <v>1.2270776615593517</v>
      </c>
      <c r="D723" s="6">
        <f ca="1">LN((RAND()^(-Results!$E$4))-1)</f>
        <v>1.7859571752476515</v>
      </c>
      <c r="E723" s="6">
        <f ca="1">LN((RAND()^(-Results!$E$4))-1)</f>
        <v>-0.16852978803806815</v>
      </c>
      <c r="F723" s="6">
        <f ca="1">LN((RAND()^(-Results!$E$4))-1)</f>
        <v>-2.0479562093785293</v>
      </c>
      <c r="G723" s="6">
        <f ca="1">LN((RAND()^(-Results!$E$4))-1)</f>
        <v>0.63805442566097237</v>
      </c>
      <c r="H723" s="6">
        <f t="shared" ca="1" si="159"/>
        <v>0.50108605799118089</v>
      </c>
      <c r="I723" s="10">
        <f ca="1">SUMPRODUCT(J723:O723,Results!B$12:G$12)+Results!$E$5*H723</f>
        <v>-45.445856660185825</v>
      </c>
      <c r="J723" s="10">
        <f ca="1">SUMPRODUCT($A723:$F723,Results!$B$15:$G$15)</f>
        <v>13.019151547490688</v>
      </c>
      <c r="K723" s="10">
        <f ca="1">SUMPRODUCT($A723:$F723,Results!$B$16:$G$16)</f>
        <v>-3.8311340540289347</v>
      </c>
      <c r="L723" s="10">
        <f ca="1">SUMPRODUCT($A723:$F723,Results!$B$17:$G$17)</f>
        <v>-8.7430986717010803</v>
      </c>
      <c r="M723" s="10">
        <f ca="1">SUMPRODUCT($A723:$F723,Results!$B$18:$G$18)</f>
        <v>-4.9760453732083887</v>
      </c>
      <c r="N723" s="10">
        <f ca="1">SUMPRODUCT($A723:$F723,Results!$B$19:$G$19)</f>
        <v>1.2293145397128717</v>
      </c>
      <c r="O723" s="10">
        <f ca="1">SUMPRODUCT($A723:$F723,Results!$B$20:$G$20)</f>
        <v>0.86225494595069341</v>
      </c>
      <c r="P723" s="10" cm="1">
        <f t="array" aca="1" ref="P723" ca="1">SUMPRODUCT(J723:O723,TRANSPOSE(BL$20:BL$25))+$AD$20-$BL$27</f>
        <v>-47.042428748866641</v>
      </c>
      <c r="Q723" s="10" cm="1">
        <f t="array" aca="1" ref="Q723" ca="1">SUMPRODUCT(J723:O723,TRANSPOSE(ES$20:ES$25))+$AD$20-$ES$27</f>
        <v>-47.28276022772468</v>
      </c>
      <c r="R723" s="10">
        <f ca="1">I723-Results!$E$5*H723</f>
        <v>-47.450200892150548</v>
      </c>
      <c r="S723" s="10" cm="1">
        <f t="array" aca="1" ref="S723" ca="1">SUMPRODUCT(J723:O723,TRANSPOSE(AR$28:AR$33))+$AD$20-$AC$26</f>
        <v>-31.083534766780726</v>
      </c>
      <c r="T723" s="10">
        <f ca="1">SUMPRODUCT(J723:O723,Results!K$9:P$9)</f>
        <v>-47.594024288249933</v>
      </c>
      <c r="U723" s="10">
        <f ca="1">SUMPRODUCT(J723:O723,Results!K$9:P$9)+$AD$20-$AC$31</f>
        <v>-47.608899846761069</v>
      </c>
      <c r="V723" s="10">
        <f t="shared" ca="1" si="158"/>
        <v>1.5965720886808157</v>
      </c>
      <c r="W723" s="10">
        <f t="shared" ca="1" si="160"/>
        <v>1.8369035675388545</v>
      </c>
      <c r="X723" s="10">
        <f t="shared" ca="1" si="161"/>
        <v>2.0043442319647227</v>
      </c>
      <c r="Y723" s="10">
        <f t="shared" ca="1" si="162"/>
        <v>-14.362321893405099</v>
      </c>
      <c r="Z723" s="10">
        <f t="shared" ca="1" si="163"/>
        <v>-45.169185898482134</v>
      </c>
      <c r="AA723" s="10">
        <f t="shared" ca="1" si="164"/>
        <v>2.1630431865752442</v>
      </c>
    </row>
    <row r="724" spans="1:27">
      <c r="A724" s="6">
        <f ca="1">LN((RAND()^(-Results!$E$4))-1)</f>
        <v>-0.74351548506002996</v>
      </c>
      <c r="B724" s="6">
        <f ca="1">LN((RAND()^(-Results!$E$4))-1)</f>
        <v>-0.40914451976428429</v>
      </c>
      <c r="C724" s="6">
        <f ca="1">LN((RAND()^(-Results!$E$4))-1)</f>
        <v>2.5639660742747288</v>
      </c>
      <c r="D724" s="6">
        <f ca="1">LN((RAND()^(-Results!$E$4))-1)</f>
        <v>-1.7833263604873322</v>
      </c>
      <c r="E724" s="6">
        <f ca="1">LN((RAND()^(-Results!$E$4))-1)</f>
        <v>2.9256836874989016</v>
      </c>
      <c r="F724" s="6">
        <f ca="1">LN((RAND()^(-Results!$E$4))-1)</f>
        <v>0.60419654262122779</v>
      </c>
      <c r="G724" s="6">
        <f ca="1">LN((RAND()^(-Results!$E$4))-1)</f>
        <v>-1.1811351069190992</v>
      </c>
      <c r="H724" s="6">
        <f t="shared" ca="1" si="159"/>
        <v>-1.3181034745888907</v>
      </c>
      <c r="I724" s="10">
        <f ca="1">SUMPRODUCT(J724:O724,Results!B$12:G$12)+Results!$E$5*H724</f>
        <v>2.114716986877939</v>
      </c>
      <c r="J724" s="10">
        <f ca="1">SUMPRODUCT($A724:$F724,Results!$B$15:$G$15)</f>
        <v>-2.5155617471736846</v>
      </c>
      <c r="K724" s="10">
        <f ca="1">SUMPRODUCT($A724:$F724,Results!$B$16:$G$16)</f>
        <v>-1.1984566125788287</v>
      </c>
      <c r="L724" s="10">
        <f ca="1">SUMPRODUCT($A724:$F724,Results!$B$17:$G$17)</f>
        <v>7.3276980059942272</v>
      </c>
      <c r="M724" s="10">
        <f ca="1">SUMPRODUCT($A724:$F724,Results!$B$18:$G$18)</f>
        <v>11.144459063721833</v>
      </c>
      <c r="N724" s="10">
        <f ca="1">SUMPRODUCT($A724:$F724,Results!$B$19:$G$19)</f>
        <v>-15.743545096843484</v>
      </c>
      <c r="O724" s="10">
        <f ca="1">SUMPRODUCT($A724:$F724,Results!$B$20:$G$20)</f>
        <v>-5.5615989150147449</v>
      </c>
      <c r="P724" s="10" cm="1">
        <f t="array" aca="1" ref="P724" ca="1">SUMPRODUCT(J724:O724,TRANSPOSE(BL$20:BL$25))+$AD$20-$BL$27</f>
        <v>6.464455489459799</v>
      </c>
      <c r="Q724" s="10" cm="1">
        <f t="array" aca="1" ref="Q724" ca="1">SUMPRODUCT(J724:O724,TRANSPOSE(ES$20:ES$25))+$AD$20-$ES$27</f>
        <v>6.8606962849650257</v>
      </c>
      <c r="R724" s="10">
        <f ca="1">I724-Results!$E$5*H724</f>
        <v>7.3871308852335016</v>
      </c>
      <c r="S724" s="10" cm="1">
        <f t="array" aca="1" ref="S724" ca="1">SUMPRODUCT(J724:O724,TRANSPOSE(AR$28:AR$33))+$AD$20-$AC$26</f>
        <v>24.080929571609808</v>
      </c>
      <c r="T724" s="10">
        <f ca="1">SUMPRODUCT(J724:O724,Results!K$9:P$9)</f>
        <v>6.9571627567262588</v>
      </c>
      <c r="U724" s="10">
        <f ca="1">SUMPRODUCT(J724:O724,Results!K$9:P$9)+$AD$20-$AC$31</f>
        <v>6.9422871982151237</v>
      </c>
      <c r="V724" s="10">
        <f t="shared" ca="1" si="158"/>
        <v>-4.34973850258186</v>
      </c>
      <c r="W724" s="10">
        <f t="shared" ca="1" si="160"/>
        <v>-4.7459792980870867</v>
      </c>
      <c r="X724" s="10">
        <f t="shared" ca="1" si="161"/>
        <v>-5.2724138983555626</v>
      </c>
      <c r="Y724" s="10">
        <f t="shared" ca="1" si="162"/>
        <v>-21.966212584731871</v>
      </c>
      <c r="Z724" s="10">
        <f t="shared" ca="1" si="163"/>
        <v>2.3913877485816304</v>
      </c>
      <c r="AA724" s="10">
        <f t="shared" ca="1" si="164"/>
        <v>-4.8275702113371848</v>
      </c>
    </row>
    <row r="725" spans="1:27">
      <c r="A725" s="6">
        <f ca="1">LN((RAND()^(-Results!$E$4))-1)</f>
        <v>-6.5387629771892788E-2</v>
      </c>
      <c r="B725" s="6">
        <f ca="1">LN((RAND()^(-Results!$E$4))-1)</f>
        <v>0.3658943317297233</v>
      </c>
      <c r="C725" s="6">
        <f ca="1">LN((RAND()^(-Results!$E$4))-1)</f>
        <v>-3.3513901622536433</v>
      </c>
      <c r="D725" s="6">
        <f ca="1">LN((RAND()^(-Results!$E$4))-1)</f>
        <v>-2.001050539149535</v>
      </c>
      <c r="E725" s="6">
        <f ca="1">LN((RAND()^(-Results!$E$4))-1)</f>
        <v>-2.3741403360843107</v>
      </c>
      <c r="F725" s="6">
        <f ca="1">LN((RAND()^(-Results!$E$4))-1)</f>
        <v>0.29727590958389333</v>
      </c>
      <c r="G725" s="6">
        <f ca="1">LN((RAND()^(-Results!$E$4))-1)</f>
        <v>1.1940918946716099</v>
      </c>
      <c r="H725" s="6">
        <f t="shared" ca="1" si="159"/>
        <v>1.0571235270018184</v>
      </c>
      <c r="I725" s="10">
        <f ca="1">SUMPRODUCT(J725:O725,Results!B$12:G$12)+Results!$E$5*H725</f>
        <v>58.55534666324219</v>
      </c>
      <c r="J725" s="10">
        <f ca="1">SUMPRODUCT($A725:$F725,Results!$B$15:$G$15)</f>
        <v>-10.387192130299219</v>
      </c>
      <c r="K725" s="10">
        <f ca="1">SUMPRODUCT($A725:$F725,Results!$B$16:$G$16)</f>
        <v>-1.209175005910017</v>
      </c>
      <c r="L725" s="10">
        <f ca="1">SUMPRODUCT($A725:$F725,Results!$B$17:$G$17)</f>
        <v>4.311283173387376</v>
      </c>
      <c r="M725" s="10">
        <f ca="1">SUMPRODUCT($A725:$F725,Results!$B$18:$G$18)</f>
        <v>-2.2574555705937636</v>
      </c>
      <c r="N725" s="10">
        <f ca="1">SUMPRODUCT($A725:$F725,Results!$B$19:$G$19)</f>
        <v>14.170855042797093</v>
      </c>
      <c r="O725" s="10">
        <f ca="1">SUMPRODUCT($A725:$F725,Results!$B$20:$G$20)</f>
        <v>-0.64735374156251801</v>
      </c>
      <c r="P725" s="10" cm="1">
        <f t="array" aca="1" ref="P725" ca="1">SUMPRODUCT(J725:O725,TRANSPOSE(BL$20:BL$25))+$AD$20-$BL$27</f>
        <v>53.362924122353995</v>
      </c>
      <c r="Q725" s="10" cm="1">
        <f t="array" aca="1" ref="Q725" ca="1">SUMPRODUCT(J725:O725,TRANSPOSE(ES$20:ES$25))+$AD$20-$ES$27</f>
        <v>53.495378916421522</v>
      </c>
      <c r="R725" s="10">
        <f ca="1">I725-Results!$E$5*H725</f>
        <v>54.326852555234915</v>
      </c>
      <c r="S725" s="10" cm="1">
        <f t="array" aca="1" ref="S725" ca="1">SUMPRODUCT(J725:O725,TRANSPOSE(AR$28:AR$33))+$AD$20-$AC$26</f>
        <v>37.531662721933365</v>
      </c>
      <c r="T725" s="10">
        <f ca="1">SUMPRODUCT(J725:O725,Results!K$9:P$9)</f>
        <v>54.554974822034723</v>
      </c>
      <c r="U725" s="10">
        <f ca="1">SUMPRODUCT(J725:O725,Results!K$9:P$9)+$AD$20-$AC$31</f>
        <v>54.540099263523587</v>
      </c>
      <c r="V725" s="10">
        <f t="shared" ca="1" si="158"/>
        <v>5.1924225408881952</v>
      </c>
      <c r="W725" s="10">
        <f t="shared" ca="1" si="160"/>
        <v>5.0599677468206679</v>
      </c>
      <c r="X725" s="10">
        <f t="shared" ca="1" si="161"/>
        <v>4.2284941080072755</v>
      </c>
      <c r="Y725" s="10">
        <f t="shared" ca="1" si="162"/>
        <v>21.023683941308825</v>
      </c>
      <c r="Z725" s="10">
        <f t="shared" ca="1" si="163"/>
        <v>58.832017424945882</v>
      </c>
      <c r="AA725" s="10">
        <f t="shared" ca="1" si="164"/>
        <v>4.0152473997186036</v>
      </c>
    </row>
    <row r="726" spans="1:27">
      <c r="A726" s="6">
        <f ca="1">LN((RAND()^(-Results!$E$4))-1)</f>
        <v>-0.3115943041919107</v>
      </c>
      <c r="B726" s="6">
        <f ca="1">LN((RAND()^(-Results!$E$4))-1)</f>
        <v>-2.9046974947875683</v>
      </c>
      <c r="C726" s="6">
        <f ca="1">LN((RAND()^(-Results!$E$4))-1)</f>
        <v>-1.1335236671330469</v>
      </c>
      <c r="D726" s="6">
        <f ca="1">LN((RAND()^(-Results!$E$4))-1)</f>
        <v>3.7490440461046912</v>
      </c>
      <c r="E726" s="6">
        <f ca="1">LN((RAND()^(-Results!$E$4))-1)</f>
        <v>0.86096945806574421</v>
      </c>
      <c r="F726" s="6">
        <f ca="1">LN((RAND()^(-Results!$E$4))-1)</f>
        <v>5.898817022815539</v>
      </c>
      <c r="G726" s="6">
        <f ca="1">LN((RAND()^(-Results!$E$4))-1)</f>
        <v>0.85097918138661099</v>
      </c>
      <c r="H726" s="6">
        <f t="shared" ca="1" si="159"/>
        <v>0.71401081371681951</v>
      </c>
      <c r="I726" s="10">
        <f ca="1">SUMPRODUCT(J726:O726,Results!B$12:G$12)+Results!$E$5*H726</f>
        <v>-58.806245126934428</v>
      </c>
      <c r="J726" s="10">
        <f ca="1">SUMPRODUCT($A726:$F726,Results!$B$15:$G$15)</f>
        <v>-1.2899561824427068</v>
      </c>
      <c r="K726" s="10">
        <f ca="1">SUMPRODUCT($A726:$F726,Results!$B$16:$G$16)</f>
        <v>9.0551754752933835</v>
      </c>
      <c r="L726" s="10">
        <f ca="1">SUMPRODUCT($A726:$F726,Results!$B$17:$G$17)</f>
        <v>-14.512013308012678</v>
      </c>
      <c r="M726" s="10">
        <f ca="1">SUMPRODUCT($A726:$F726,Results!$B$18:$G$18)</f>
        <v>-3.3994546388881095</v>
      </c>
      <c r="N726" s="10">
        <f ca="1">SUMPRODUCT($A726:$F726,Results!$B$19:$G$19)</f>
        <v>-10.752797902281875</v>
      </c>
      <c r="O726" s="10">
        <f ca="1">SUMPRODUCT($A726:$F726,Results!$B$20:$G$20)</f>
        <v>5.2328411497002012</v>
      </c>
      <c r="P726" s="10" cm="1">
        <f t="array" aca="1" ref="P726" ca="1">SUMPRODUCT(J726:O726,TRANSPOSE(BL$20:BL$25))+$AD$20-$BL$27</f>
        <v>-63.901378290260567</v>
      </c>
      <c r="Q726" s="10" cm="1">
        <f t="array" aca="1" ref="Q726" ca="1">SUMPRODUCT(J726:O726,TRANSPOSE(ES$20:ES$25))+$AD$20-$ES$27</f>
        <v>-60.917644241778881</v>
      </c>
      <c r="R726" s="10">
        <f ca="1">I726-Results!$E$5*H726</f>
        <v>-61.662288381801709</v>
      </c>
      <c r="S726" s="10" cm="1">
        <f t="array" aca="1" ref="S726" ca="1">SUMPRODUCT(J726:O726,TRANSPOSE(AR$28:AR$33))+$AD$20-$AC$26</f>
        <v>-65.509516101722795</v>
      </c>
      <c r="T726" s="10">
        <f ca="1">SUMPRODUCT(J726:O726,Results!K$9:P$9)</f>
        <v>-60.104889427405908</v>
      </c>
      <c r="U726" s="10">
        <f ca="1">SUMPRODUCT(J726:O726,Results!K$9:P$9)+$AD$20-$AC$31</f>
        <v>-60.119764985917044</v>
      </c>
      <c r="V726" s="10">
        <f t="shared" ca="1" si="158"/>
        <v>5.095133163326139</v>
      </c>
      <c r="W726" s="10">
        <f t="shared" ca="1" si="160"/>
        <v>2.1113991148444526</v>
      </c>
      <c r="X726" s="10">
        <f t="shared" ca="1" si="161"/>
        <v>2.8560432548672807</v>
      </c>
      <c r="Y726" s="10">
        <f t="shared" ca="1" si="162"/>
        <v>6.7032709747883672</v>
      </c>
      <c r="Z726" s="10">
        <f t="shared" ca="1" si="163"/>
        <v>-58.529574365230737</v>
      </c>
      <c r="AA726" s="10">
        <f t="shared" ca="1" si="164"/>
        <v>1.313519858982616</v>
      </c>
    </row>
    <row r="727" spans="1:27">
      <c r="A727" s="6">
        <f ca="1">LN((RAND()^(-Results!$E$4))-1)</f>
        <v>-1.7180665922987775</v>
      </c>
      <c r="B727" s="6">
        <f ca="1">LN((RAND()^(-Results!$E$4))-1)</f>
        <v>0.34639130421749553</v>
      </c>
      <c r="C727" s="6">
        <f ca="1">LN((RAND()^(-Results!$E$4))-1)</f>
        <v>-1.8068152498128385</v>
      </c>
      <c r="D727" s="6">
        <f ca="1">LN((RAND()^(-Results!$E$4))-1)</f>
        <v>1.6787969013981547</v>
      </c>
      <c r="E727" s="6">
        <f ca="1">LN((RAND()^(-Results!$E$4))-1)</f>
        <v>1.2125742006620646</v>
      </c>
      <c r="F727" s="6">
        <f ca="1">LN((RAND()^(-Results!$E$4))-1)</f>
        <v>0.70232942798125886</v>
      </c>
      <c r="G727" s="6">
        <f ca="1">LN((RAND()^(-Results!$E$4))-1)</f>
        <v>1.1766645917873673</v>
      </c>
      <c r="H727" s="6">
        <f t="shared" ca="1" si="159"/>
        <v>1.0396962241175758</v>
      </c>
      <c r="I727" s="10">
        <f ca="1">SUMPRODUCT(J727:O727,Results!B$12:G$12)+Results!$E$5*H727</f>
        <v>-23.757834906938434</v>
      </c>
      <c r="J727" s="10">
        <f ca="1">SUMPRODUCT($A727:$F727,Results!$B$15:$G$15)</f>
        <v>-7.2993688014982352</v>
      </c>
      <c r="K727" s="10">
        <f ca="1">SUMPRODUCT($A727:$F727,Results!$B$16:$G$16)</f>
        <v>3.7460264865285309</v>
      </c>
      <c r="L727" s="10">
        <f ca="1">SUMPRODUCT($A727:$F727,Results!$B$17:$G$17)</f>
        <v>-6.2178134477801557</v>
      </c>
      <c r="M727" s="10">
        <f ca="1">SUMPRODUCT($A727:$F727,Results!$B$18:$G$18)</f>
        <v>2.0364288934325132</v>
      </c>
      <c r="N727" s="10">
        <f ca="1">SUMPRODUCT($A727:$F727,Results!$B$19:$G$19)</f>
        <v>-8.6853448936350421</v>
      </c>
      <c r="O727" s="10">
        <f ca="1">SUMPRODUCT($A727:$F727,Results!$B$20:$G$20)</f>
        <v>4.377683194095809</v>
      </c>
      <c r="P727" s="10" cm="1">
        <f t="array" aca="1" ref="P727" ca="1">SUMPRODUCT(J727:O727,TRANSPOSE(BL$20:BL$25))+$AD$20-$BL$27</f>
        <v>-26.2840954339866</v>
      </c>
      <c r="Q727" s="10" cm="1">
        <f t="array" aca="1" ref="Q727" ca="1">SUMPRODUCT(J727:O727,TRANSPOSE(ES$20:ES$25))+$AD$20-$ES$27</f>
        <v>-26.569052232239819</v>
      </c>
      <c r="R727" s="10">
        <f ca="1">I727-Results!$E$5*H727</f>
        <v>-27.916619803408736</v>
      </c>
      <c r="S727" s="10" cm="1">
        <f t="array" aca="1" ref="S727" ca="1">SUMPRODUCT(J727:O727,TRANSPOSE(AR$28:AR$33))+$AD$20-$AC$26</f>
        <v>-27.281576397617307</v>
      </c>
      <c r="T727" s="10">
        <f ca="1">SUMPRODUCT(J727:O727,Results!K$9:P$9)</f>
        <v>-27.075698162105514</v>
      </c>
      <c r="U727" s="10">
        <f ca="1">SUMPRODUCT(J727:O727,Results!K$9:P$9)+$AD$20-$AC$31</f>
        <v>-27.09057372061665</v>
      </c>
      <c r="V727" s="10">
        <f t="shared" ca="1" si="158"/>
        <v>2.5262605270481657</v>
      </c>
      <c r="W727" s="10">
        <f t="shared" ca="1" si="160"/>
        <v>2.811217325301385</v>
      </c>
      <c r="X727" s="10">
        <f t="shared" ca="1" si="161"/>
        <v>4.1587848964703014</v>
      </c>
      <c r="Y727" s="10">
        <f t="shared" ca="1" si="162"/>
        <v>3.5237414906788729</v>
      </c>
      <c r="Z727" s="10">
        <f t="shared" ca="1" si="163"/>
        <v>-23.481164145234743</v>
      </c>
      <c r="AA727" s="10">
        <f t="shared" ca="1" si="164"/>
        <v>3.3327388136782155</v>
      </c>
    </row>
    <row r="728" spans="1:27">
      <c r="A728" s="6">
        <f ca="1">LN((RAND()^(-Results!$E$4))-1)</f>
        <v>0.10339918931862654</v>
      </c>
      <c r="B728" s="6">
        <f ca="1">LN((RAND()^(-Results!$E$4))-1)</f>
        <v>-2.4549671952010024</v>
      </c>
      <c r="C728" s="6">
        <f ca="1">LN((RAND()^(-Results!$E$4))-1)</f>
        <v>-1.3234610928848625</v>
      </c>
      <c r="D728" s="6">
        <f ca="1">LN((RAND()^(-Results!$E$4))-1)</f>
        <v>1.3694813927503897</v>
      </c>
      <c r="E728" s="6">
        <f ca="1">LN((RAND()^(-Results!$E$4))-1)</f>
        <v>0.35600267088700788</v>
      </c>
      <c r="F728" s="6">
        <f ca="1">LN((RAND()^(-Results!$E$4))-1)</f>
        <v>0.35064333673159837</v>
      </c>
      <c r="G728" s="6">
        <f ca="1">LN((RAND()^(-Results!$E$4))-1)</f>
        <v>1.8464114130602156</v>
      </c>
      <c r="H728" s="6">
        <f t="shared" ca="1" si="159"/>
        <v>1.7094430453904241</v>
      </c>
      <c r="I728" s="10">
        <f ca="1">SUMPRODUCT(J728:O728,Results!B$12:G$12)+Results!$E$5*H728</f>
        <v>-22.826653447492404</v>
      </c>
      <c r="J728" s="10">
        <f ca="1">SUMPRODUCT($A728:$F728,Results!$B$15:$G$15)</f>
        <v>-2.1233842311384152</v>
      </c>
      <c r="K728" s="10">
        <f ca="1">SUMPRODUCT($A728:$F728,Results!$B$16:$G$16)</f>
        <v>-1.8836027508331574</v>
      </c>
      <c r="L728" s="10">
        <f ca="1">SUMPRODUCT($A728:$F728,Results!$B$17:$G$17)</f>
        <v>-8.4788129980161777</v>
      </c>
      <c r="M728" s="10">
        <f ca="1">SUMPRODUCT($A728:$F728,Results!$B$18:$G$18)</f>
        <v>-0.11428682306903175</v>
      </c>
      <c r="N728" s="10">
        <f ca="1">SUMPRODUCT($A728:$F728,Results!$B$19:$G$19)</f>
        <v>-3.7487575371173323</v>
      </c>
      <c r="O728" s="10">
        <f ca="1">SUMPRODUCT($A728:$F728,Results!$B$20:$G$20)</f>
        <v>0.47849302543105565</v>
      </c>
      <c r="P728" s="10" cm="1">
        <f t="array" aca="1" ref="P728" ca="1">SUMPRODUCT(J728:O728,TRANSPOSE(BL$20:BL$25))+$AD$20-$BL$27</f>
        <v>-29.825176777185277</v>
      </c>
      <c r="Q728" s="10" cm="1">
        <f t="array" aca="1" ref="Q728" ca="1">SUMPRODUCT(J728:O728,TRANSPOSE(ES$20:ES$25))+$AD$20-$ES$27</f>
        <v>-29.129377497079712</v>
      </c>
      <c r="R728" s="10">
        <f ca="1">I728-Results!$E$5*H728</f>
        <v>-29.664425629054101</v>
      </c>
      <c r="S728" s="10" cm="1">
        <f t="array" aca="1" ref="S728" ca="1">SUMPRODUCT(J728:O728,TRANSPOSE(AR$28:AR$33))+$AD$20-$AC$26</f>
        <v>-16.187651968119315</v>
      </c>
      <c r="T728" s="10">
        <f ca="1">SUMPRODUCT(J728:O728,Results!K$9:P$9)</f>
        <v>-28.900890830696088</v>
      </c>
      <c r="U728" s="10">
        <f ca="1">SUMPRODUCT(J728:O728,Results!K$9:P$9)+$AD$20-$AC$31</f>
        <v>-28.915766389207224</v>
      </c>
      <c r="V728" s="10">
        <f t="shared" ca="1" si="158"/>
        <v>6.9985233296928726</v>
      </c>
      <c r="W728" s="10">
        <f t="shared" ca="1" si="160"/>
        <v>6.302724049587308</v>
      </c>
      <c r="X728" s="10">
        <f t="shared" ca="1" si="161"/>
        <v>6.8377721815616965</v>
      </c>
      <c r="Y728" s="10">
        <f t="shared" ca="1" si="162"/>
        <v>-6.6390014793730892</v>
      </c>
      <c r="Z728" s="10">
        <f t="shared" ca="1" si="163"/>
        <v>-22.549982685788713</v>
      </c>
      <c r="AA728" s="10">
        <f t="shared" ca="1" si="164"/>
        <v>6.08911294171482</v>
      </c>
    </row>
    <row r="729" spans="1:27">
      <c r="A729" s="6">
        <f ca="1">LN((RAND()^(-Results!$E$4))-1)</f>
        <v>0.14434170562750992</v>
      </c>
      <c r="B729" s="6">
        <f ca="1">LN((RAND()^(-Results!$E$4))-1)</f>
        <v>-0.64426204439064572</v>
      </c>
      <c r="C729" s="6">
        <f ca="1">LN((RAND()^(-Results!$E$4))-1)</f>
        <v>1.5364451876416809</v>
      </c>
      <c r="D729" s="6">
        <f ca="1">LN((RAND()^(-Results!$E$4))-1)</f>
        <v>-2.9186575297879953</v>
      </c>
      <c r="E729" s="6">
        <f ca="1">LN((RAND()^(-Results!$E$4))-1)</f>
        <v>2.3923236827892285</v>
      </c>
      <c r="F729" s="6">
        <f ca="1">LN((RAND()^(-Results!$E$4))-1)</f>
        <v>-3.8260413330936474</v>
      </c>
      <c r="G729" s="6">
        <f ca="1">LN((RAND()^(-Results!$E$4))-1)</f>
        <v>1.0554652096902468</v>
      </c>
      <c r="H729" s="6">
        <f t="shared" ca="1" si="159"/>
        <v>0.91849684202045534</v>
      </c>
      <c r="I729" s="10">
        <f ca="1">SUMPRODUCT(J729:O729,Results!B$12:G$12)+Results!$E$5*H729</f>
        <v>17.27669449599043</v>
      </c>
      <c r="J729" s="10">
        <f ca="1">SUMPRODUCT($A729:$F729,Results!$B$15:$G$15)</f>
        <v>-2.0696337491776964</v>
      </c>
      <c r="K729" s="10">
        <f ca="1">SUMPRODUCT($A729:$F729,Results!$B$16:$G$16)</f>
        <v>-9.8635417441282396</v>
      </c>
      <c r="L729" s="10">
        <f ca="1">SUMPRODUCT($A729:$F729,Results!$B$17:$G$17)</f>
        <v>6.8401677803131182</v>
      </c>
      <c r="M729" s="10">
        <f ca="1">SUMPRODUCT($A729:$F729,Results!$B$18:$G$18)</f>
        <v>11.685060900548711</v>
      </c>
      <c r="N729" s="10">
        <f ca="1">SUMPRODUCT($A729:$F729,Results!$B$19:$G$19)</f>
        <v>-9.8075074954800208</v>
      </c>
      <c r="O729" s="10">
        <f ca="1">SUMPRODUCT($A729:$F729,Results!$B$20:$G$20)</f>
        <v>-7.5945329612939467</v>
      </c>
      <c r="P729" s="10" cm="1">
        <f t="array" aca="1" ref="P729" ca="1">SUMPRODUCT(J729:O729,TRANSPOSE(BL$20:BL$25))+$AD$20-$BL$27</f>
        <v>14.329244360489511</v>
      </c>
      <c r="Q729" s="10" cm="1">
        <f t="array" aca="1" ref="Q729" ca="1">SUMPRODUCT(J729:O729,TRANSPOSE(ES$20:ES$25))+$AD$20-$ES$27</f>
        <v>13.056838861376274</v>
      </c>
      <c r="R729" s="10">
        <f ca="1">I729-Results!$E$5*H729</f>
        <v>13.602707127908609</v>
      </c>
      <c r="S729" s="10" cm="1">
        <f t="array" aca="1" ref="S729" ca="1">SUMPRODUCT(J729:O729,TRANSPOSE(AR$28:AR$33))+$AD$20-$AC$26</f>
        <v>46.304635551695959</v>
      </c>
      <c r="T729" s="10">
        <f ca="1">SUMPRODUCT(J729:O729,Results!K$9:P$9)</f>
        <v>12.844303547598482</v>
      </c>
      <c r="U729" s="10">
        <f ca="1">SUMPRODUCT(J729:O729,Results!K$9:P$9)+$AD$20-$AC$31</f>
        <v>12.829427989087346</v>
      </c>
      <c r="V729" s="10">
        <f t="shared" ca="1" si="158"/>
        <v>2.9474501355009188</v>
      </c>
      <c r="W729" s="10">
        <f t="shared" ca="1" si="160"/>
        <v>4.2198556346141558</v>
      </c>
      <c r="X729" s="10">
        <f t="shared" ca="1" si="161"/>
        <v>3.6739873680818214</v>
      </c>
      <c r="Y729" s="10">
        <f t="shared" ca="1" si="162"/>
        <v>-29.027941055705529</v>
      </c>
      <c r="Z729" s="10">
        <f t="shared" ca="1" si="163"/>
        <v>17.553365257694121</v>
      </c>
      <c r="AA729" s="10">
        <f t="shared" ca="1" si="164"/>
        <v>4.4472665069030839</v>
      </c>
    </row>
    <row r="730" spans="1:27">
      <c r="A730" s="6">
        <f ca="1">LN((RAND()^(-Results!$E$4))-1)</f>
        <v>0.58326199520166355</v>
      </c>
      <c r="B730" s="6">
        <f ca="1">LN((RAND()^(-Results!$E$4))-1)</f>
        <v>-0.67726937603391368</v>
      </c>
      <c r="C730" s="6">
        <f ca="1">LN((RAND()^(-Results!$E$4))-1)</f>
        <v>-0.2287239141768338</v>
      </c>
      <c r="D730" s="6">
        <f ca="1">LN((RAND()^(-Results!$E$4))-1)</f>
        <v>-1.3151941800722475</v>
      </c>
      <c r="E730" s="6">
        <f ca="1">LN((RAND()^(-Results!$E$4))-1)</f>
        <v>1.5768533743094737</v>
      </c>
      <c r="F730" s="6">
        <f ca="1">LN((RAND()^(-Results!$E$4))-1)</f>
        <v>0.41509168478364</v>
      </c>
      <c r="G730" s="6">
        <f ca="1">LN((RAND()^(-Results!$E$4))-1)</f>
        <v>-0.48040319096186751</v>
      </c>
      <c r="H730" s="6">
        <f t="shared" ca="1" si="159"/>
        <v>-0.61737155863165893</v>
      </c>
      <c r="I730" s="10">
        <f ca="1">SUMPRODUCT(J730:O730,Results!B$12:G$12)+Results!$E$5*H730</f>
        <v>-8.8821008107975086</v>
      </c>
      <c r="J730" s="10">
        <f ca="1">SUMPRODUCT($A730:$F730,Results!$B$15:$G$15)</f>
        <v>-2.6520025240405434</v>
      </c>
      <c r="K730" s="10">
        <f ca="1">SUMPRODUCT($A730:$F730,Results!$B$16:$G$16)</f>
        <v>-0.99045530628985357</v>
      </c>
      <c r="L730" s="10">
        <f ca="1">SUMPRODUCT($A730:$F730,Results!$B$17:$G$17)</f>
        <v>-0.25261972581238745</v>
      </c>
      <c r="M730" s="10">
        <f ca="1">SUMPRODUCT($A730:$F730,Results!$B$18:$G$18)</f>
        <v>5.3795443197649959</v>
      </c>
      <c r="N730" s="10">
        <f ca="1">SUMPRODUCT($A730:$F730,Results!$B$19:$G$19)</f>
        <v>-7.9294304550696566</v>
      </c>
      <c r="O730" s="10">
        <f ca="1">SUMPRODUCT($A730:$F730,Results!$B$20:$G$20)</f>
        <v>-1.8622905903806084</v>
      </c>
      <c r="P730" s="10" cm="1">
        <f t="array" aca="1" ref="P730" ca="1">SUMPRODUCT(J730:O730,TRANSPOSE(BL$20:BL$25))+$AD$20-$BL$27</f>
        <v>-7.6188676106250659</v>
      </c>
      <c r="Q730" s="10" cm="1">
        <f t="array" aca="1" ref="Q730" ca="1">SUMPRODUCT(J730:O730,TRANSPOSE(ES$20:ES$25))+$AD$20-$ES$27</f>
        <v>-7.1367438590643673</v>
      </c>
      <c r="R730" s="10">
        <f ca="1">I730-Results!$E$5*H730</f>
        <v>-6.4126145762708724</v>
      </c>
      <c r="S730" s="10" cm="1">
        <f t="array" aca="1" ref="S730" ca="1">SUMPRODUCT(J730:O730,TRANSPOSE(AR$28:AR$33))+$AD$20-$AC$26</f>
        <v>4.2539720693490244</v>
      </c>
      <c r="T730" s="10">
        <f ca="1">SUMPRODUCT(J730:O730,Results!K$9:P$9)</f>
        <v>-6.3659212042826665</v>
      </c>
      <c r="U730" s="10">
        <f ca="1">SUMPRODUCT(J730:O730,Results!K$9:P$9)+$AD$20-$AC$31</f>
        <v>-6.3807967627938016</v>
      </c>
      <c r="V730" s="10">
        <f t="shared" ca="1" si="158"/>
        <v>-1.2632332001724427</v>
      </c>
      <c r="W730" s="10">
        <f t="shared" ca="1" si="160"/>
        <v>-1.7453569517331413</v>
      </c>
      <c r="X730" s="10">
        <f t="shared" ca="1" si="161"/>
        <v>-2.4694862345266362</v>
      </c>
      <c r="Y730" s="10">
        <f t="shared" ca="1" si="162"/>
        <v>-13.136072880146532</v>
      </c>
      <c r="Z730" s="10">
        <f t="shared" ca="1" si="163"/>
        <v>-8.6054300490938171</v>
      </c>
      <c r="AA730" s="10">
        <f t="shared" ca="1" si="164"/>
        <v>-2.501304048003707</v>
      </c>
    </row>
    <row r="731" spans="1:27">
      <c r="A731" s="6">
        <f ca="1">LN((RAND()^(-Results!$E$4))-1)</f>
        <v>-1.6330025509440205</v>
      </c>
      <c r="B731" s="6">
        <f ca="1">LN((RAND()^(-Results!$E$4))-1)</f>
        <v>1.6876730558692337</v>
      </c>
      <c r="C731" s="6">
        <f ca="1">LN((RAND()^(-Results!$E$4))-1)</f>
        <v>-0.70054626570692891</v>
      </c>
      <c r="D731" s="6">
        <f ca="1">LN((RAND()^(-Results!$E$4))-1)</f>
        <v>-0.46683605636087677</v>
      </c>
      <c r="E731" s="6">
        <f ca="1">LN((RAND()^(-Results!$E$4))-1)</f>
        <v>-1.5744279887993924</v>
      </c>
      <c r="F731" s="6">
        <f ca="1">LN((RAND()^(-Results!$E$4))-1)</f>
        <v>-0.64485424115579093</v>
      </c>
      <c r="G731" s="6">
        <f ca="1">LN((RAND()^(-Results!$E$4))-1)</f>
        <v>-3.2985536285909505</v>
      </c>
      <c r="H731" s="6">
        <f t="shared" ca="1" si="159"/>
        <v>-3.435521996260742</v>
      </c>
      <c r="I731" s="10">
        <f ca="1">SUMPRODUCT(J731:O731,Results!B$12:G$12)+Results!$E$5*H731</f>
        <v>29.640202252040748</v>
      </c>
      <c r="J731" s="10">
        <f ca="1">SUMPRODUCT($A731:$F731,Results!$B$15:$G$15)</f>
        <v>-5.7834629903973651</v>
      </c>
      <c r="K731" s="10">
        <f ca="1">SUMPRODUCT($A731:$F731,Results!$B$16:$G$16)</f>
        <v>0.35559140467411976</v>
      </c>
      <c r="L731" s="10">
        <f ca="1">SUMPRODUCT($A731:$F731,Results!$B$17:$G$17)</f>
        <v>6.9599957104275605</v>
      </c>
      <c r="M731" s="10">
        <f ca="1">SUMPRODUCT($A731:$F731,Results!$B$18:$G$18)</f>
        <v>-1.3491793463950692</v>
      </c>
      <c r="N731" s="10">
        <f ca="1">SUMPRODUCT($A731:$F731,Results!$B$19:$G$19)</f>
        <v>8.9132237075919871</v>
      </c>
      <c r="O731" s="10">
        <f ca="1">SUMPRODUCT($A731:$F731,Results!$B$20:$G$20)</f>
        <v>0.10452818420341259</v>
      </c>
      <c r="P731" s="10" cm="1">
        <f t="array" aca="1" ref="P731" ca="1">SUMPRODUCT(J731:O731,TRANSPOSE(BL$20:BL$25))+$AD$20-$BL$27</f>
        <v>44.682157493805768</v>
      </c>
      <c r="Q731" s="10" cm="1">
        <f t="array" aca="1" ref="Q731" ca="1">SUMPRODUCT(J731:O731,TRANSPOSE(ES$20:ES$25))+$AD$20-$ES$27</f>
        <v>43.775411790931919</v>
      </c>
      <c r="R731" s="10">
        <f ca="1">I731-Results!$E$5*H731</f>
        <v>43.382290237083716</v>
      </c>
      <c r="S731" s="10" cm="1">
        <f t="array" aca="1" ref="S731" ca="1">SUMPRODUCT(J731:O731,TRANSPOSE(AR$28:AR$33))+$AD$20-$AC$26</f>
        <v>28.092250558710102</v>
      </c>
      <c r="T731" s="10">
        <f ca="1">SUMPRODUCT(J731:O731,Results!K$9:P$9)</f>
        <v>43.233417075989678</v>
      </c>
      <c r="U731" s="10">
        <f ca="1">SUMPRODUCT(J731:O731,Results!K$9:P$9)+$AD$20-$AC$31</f>
        <v>43.218541517478542</v>
      </c>
      <c r="V731" s="10">
        <f t="shared" ca="1" si="158"/>
        <v>-15.04195524176502</v>
      </c>
      <c r="W731" s="10">
        <f t="shared" ca="1" si="160"/>
        <v>-14.135209538891171</v>
      </c>
      <c r="X731" s="10">
        <f t="shared" ca="1" si="161"/>
        <v>-13.742087985042968</v>
      </c>
      <c r="Y731" s="10">
        <f t="shared" ca="1" si="162"/>
        <v>1.5479516933306456</v>
      </c>
      <c r="Z731" s="10">
        <f t="shared" ca="1" si="163"/>
        <v>29.916873013744439</v>
      </c>
      <c r="AA731" s="10">
        <f t="shared" ca="1" si="164"/>
        <v>-13.578339265437794</v>
      </c>
    </row>
    <row r="732" spans="1:27">
      <c r="A732" s="6">
        <f ca="1">LN((RAND()^(-Results!$E$4))-1)</f>
        <v>-1.4857669668601909</v>
      </c>
      <c r="B732" s="6">
        <f ca="1">LN((RAND()^(-Results!$E$4))-1)</f>
        <v>1.2556331081883718</v>
      </c>
      <c r="C732" s="6">
        <f ca="1">LN((RAND()^(-Results!$E$4))-1)</f>
        <v>-2.8143990316021585</v>
      </c>
      <c r="D732" s="6">
        <f ca="1">LN((RAND()^(-Results!$E$4))-1)</f>
        <v>-1.2116835389306151</v>
      </c>
      <c r="E732" s="6">
        <f ca="1">LN((RAND()^(-Results!$E$4))-1)</f>
        <v>-0.18531519963109819</v>
      </c>
      <c r="F732" s="6">
        <f ca="1">LN((RAND()^(-Results!$E$4))-1)</f>
        <v>0.62012891624030653</v>
      </c>
      <c r="G732" s="6">
        <f ca="1">LN((RAND()^(-Results!$E$4))-1)</f>
        <v>0.72865566172922358</v>
      </c>
      <c r="H732" s="6">
        <f t="shared" ca="1" si="159"/>
        <v>0.59168729405943221</v>
      </c>
      <c r="I732" s="10">
        <f ca="1">SUMPRODUCT(J732:O732,Results!B$12:G$12)+Results!$E$5*H732</f>
        <v>32.870217103188558</v>
      </c>
      <c r="J732" s="10">
        <f ca="1">SUMPRODUCT($A732:$F732,Results!$B$15:$G$15)</f>
        <v>-13.098217115515748</v>
      </c>
      <c r="K732" s="10">
        <f ca="1">SUMPRODUCT($A732:$F732,Results!$B$16:$G$16)</f>
        <v>1.9573458384077906</v>
      </c>
      <c r="L732" s="10">
        <f ca="1">SUMPRODUCT($A732:$F732,Results!$B$17:$G$17)</f>
        <v>3.0822117642717681</v>
      </c>
      <c r="M732" s="10">
        <f ca="1">SUMPRODUCT($A732:$F732,Results!$B$18:$G$18)</f>
        <v>2.8657493243235441</v>
      </c>
      <c r="N732" s="10">
        <f ca="1">SUMPRODUCT($A732:$F732,Results!$B$19:$G$19)</f>
        <v>1.1825394325394885</v>
      </c>
      <c r="O732" s="10">
        <f ca="1">SUMPRODUCT($A732:$F732,Results!$B$20:$G$20)</f>
        <v>1.2066106799948642</v>
      </c>
      <c r="P732" s="10" cm="1">
        <f t="array" aca="1" ref="P732" ca="1">SUMPRODUCT(J732:O732,TRANSPOSE(BL$20:BL$25))+$AD$20-$BL$27</f>
        <v>30.896647510265336</v>
      </c>
      <c r="Q732" s="10" cm="1">
        <f t="array" aca="1" ref="Q732" ca="1">SUMPRODUCT(J732:O732,TRANSPOSE(ES$20:ES$25))+$AD$20-$ES$27</f>
        <v>30.5835017276709</v>
      </c>
      <c r="R732" s="10">
        <f ca="1">I732-Results!$E$5*H732</f>
        <v>30.50346792695083</v>
      </c>
      <c r="S732" s="10" cm="1">
        <f t="array" aca="1" ref="S732" ca="1">SUMPRODUCT(J732:O732,TRANSPOSE(AR$28:AR$33))+$AD$20-$AC$26</f>
        <v>19.008029330025966</v>
      </c>
      <c r="T732" s="10">
        <f ca="1">SUMPRODUCT(J732:O732,Results!K$9:P$9)</f>
        <v>30.928726995476275</v>
      </c>
      <c r="U732" s="10">
        <f ca="1">SUMPRODUCT(J732:O732,Results!K$9:P$9)+$AD$20-$AC$31</f>
        <v>30.913851436965139</v>
      </c>
      <c r="V732" s="10">
        <f t="shared" ca="1" si="158"/>
        <v>1.9735695929232229</v>
      </c>
      <c r="W732" s="10">
        <f t="shared" ca="1" si="160"/>
        <v>2.2867153755176588</v>
      </c>
      <c r="X732" s="10">
        <f t="shared" ca="1" si="161"/>
        <v>2.3667491762377288</v>
      </c>
      <c r="Y732" s="10">
        <f t="shared" ca="1" si="162"/>
        <v>13.862187773162592</v>
      </c>
      <c r="Z732" s="10">
        <f t="shared" ca="1" si="163"/>
        <v>33.14688786489225</v>
      </c>
      <c r="AA732" s="10">
        <f t="shared" ca="1" si="164"/>
        <v>1.9563656662234195</v>
      </c>
    </row>
    <row r="733" spans="1:27">
      <c r="A733" s="6">
        <f ca="1">LN((RAND()^(-Results!$E$4))-1)</f>
        <v>1.908721307834861</v>
      </c>
      <c r="B733" s="6">
        <f ca="1">LN((RAND()^(-Results!$E$4))-1)</f>
        <v>-0.2652510608175202</v>
      </c>
      <c r="C733" s="6">
        <f ca="1">LN((RAND()^(-Results!$E$4))-1)</f>
        <v>-0.12319102123671861</v>
      </c>
      <c r="D733" s="6">
        <f ca="1">LN((RAND()^(-Results!$E$4))-1)</f>
        <v>-2.0309465368653594</v>
      </c>
      <c r="E733" s="6">
        <f ca="1">LN((RAND()^(-Results!$E$4))-1)</f>
        <v>-0.50014204054863587</v>
      </c>
      <c r="F733" s="6">
        <f ca="1">LN((RAND()^(-Results!$E$4))-1)</f>
        <v>-1.0252660871497727</v>
      </c>
      <c r="G733" s="6">
        <f ca="1">LN((RAND()^(-Results!$E$4))-1)</f>
        <v>0.97925449976130385</v>
      </c>
      <c r="H733" s="6">
        <f t="shared" ca="1" si="159"/>
        <v>0.84228613209151248</v>
      </c>
      <c r="I733" s="10">
        <f ca="1">SUMPRODUCT(J733:O733,Results!B$12:G$12)+Results!$E$5*H733</f>
        <v>18.73453893575056</v>
      </c>
      <c r="J733" s="10">
        <f ca="1">SUMPRODUCT($A733:$F733,Results!$B$15:$G$15)</f>
        <v>2.7590251024091579</v>
      </c>
      <c r="K733" s="10">
        <f ca="1">SUMPRODUCT($A733:$F733,Results!$B$16:$G$16)</f>
        <v>-3.7683485927340947</v>
      </c>
      <c r="L733" s="10">
        <f ca="1">SUMPRODUCT($A733:$F733,Results!$B$17:$G$17)</f>
        <v>2.2812922144397705</v>
      </c>
      <c r="M733" s="10">
        <f ca="1">SUMPRODUCT($A733:$F733,Results!$B$18:$G$18)</f>
        <v>-0.11506750399974386</v>
      </c>
      <c r="N733" s="10">
        <f ca="1">SUMPRODUCT($A733:$F733,Results!$B$19:$G$19)</f>
        <v>5.3168016184689835</v>
      </c>
      <c r="O733" s="10">
        <f ca="1">SUMPRODUCT($A733:$F733,Results!$B$20:$G$20)</f>
        <v>-2.6848410255815343</v>
      </c>
      <c r="P733" s="10" cm="1">
        <f t="array" aca="1" ref="P733" ca="1">SUMPRODUCT(J733:O733,TRANSPOSE(BL$20:BL$25))+$AD$20-$BL$27</f>
        <v>13.851077646391822</v>
      </c>
      <c r="Q733" s="10" cm="1">
        <f t="array" aca="1" ref="Q733" ca="1">SUMPRODUCT(J733:O733,TRANSPOSE(ES$20:ES$25))+$AD$20-$ES$27</f>
        <v>13.929721702332847</v>
      </c>
      <c r="R733" s="10">
        <f ca="1">I733-Results!$E$5*H733</f>
        <v>15.36539440738451</v>
      </c>
      <c r="S733" s="10" cm="1">
        <f t="array" aca="1" ref="S733" ca="1">SUMPRODUCT(J733:O733,TRANSPOSE(AR$28:AR$33))+$AD$20-$AC$26</f>
        <v>18.859739604808158</v>
      </c>
      <c r="T733" s="10">
        <f ca="1">SUMPRODUCT(J733:O733,Results!K$9:P$9)</f>
        <v>14.89643454626458</v>
      </c>
      <c r="U733" s="10">
        <f ca="1">SUMPRODUCT(J733:O733,Results!K$9:P$9)+$AD$20-$AC$31</f>
        <v>14.881558987753444</v>
      </c>
      <c r="V733" s="10">
        <f t="shared" ca="1" si="158"/>
        <v>4.8834612893587384</v>
      </c>
      <c r="W733" s="10">
        <f t="shared" ca="1" si="160"/>
        <v>4.8048172334177135</v>
      </c>
      <c r="X733" s="10">
        <f t="shared" ca="1" si="161"/>
        <v>3.3691445283660499</v>
      </c>
      <c r="Y733" s="10">
        <f t="shared" ca="1" si="162"/>
        <v>-0.12520066905759819</v>
      </c>
      <c r="Z733" s="10">
        <f t="shared" ca="1" si="163"/>
        <v>19.011209697454252</v>
      </c>
      <c r="AA733" s="10">
        <f t="shared" ca="1" si="164"/>
        <v>3.8529799479971167</v>
      </c>
    </row>
    <row r="734" spans="1:27">
      <c r="A734" s="6">
        <f ca="1">LN((RAND()^(-Results!$E$4))-1)</f>
        <v>-0.15771889407289322</v>
      </c>
      <c r="B734" s="6">
        <f ca="1">LN((RAND()^(-Results!$E$4))-1)</f>
        <v>-0.68056298416102734</v>
      </c>
      <c r="C734" s="6">
        <f ca="1">LN((RAND()^(-Results!$E$4))-1)</f>
        <v>0.92020977649539759</v>
      </c>
      <c r="D734" s="6">
        <f ca="1">LN((RAND()^(-Results!$E$4))-1)</f>
        <v>-2.0144167222168119</v>
      </c>
      <c r="E734" s="6">
        <f ca="1">LN((RAND()^(-Results!$E$4))-1)</f>
        <v>-2.0432783775233578</v>
      </c>
      <c r="F734" s="6">
        <f ca="1">LN((RAND()^(-Results!$E$4))-1)</f>
        <v>0.53121338322155554</v>
      </c>
      <c r="G734" s="6">
        <f ca="1">LN((RAND()^(-Results!$E$4))-1)</f>
        <v>-9.9245065879766919E-2</v>
      </c>
      <c r="H734" s="6">
        <f t="shared" ca="1" si="159"/>
        <v>-0.23621343354955834</v>
      </c>
      <c r="I734" s="10">
        <f ca="1">SUMPRODUCT(J734:O734,Results!B$12:G$12)+Results!$E$5*H734</f>
        <v>64.626758204668732</v>
      </c>
      <c r="J734" s="10">
        <f ca="1">SUMPRODUCT($A734:$F734,Results!$B$15:$G$15)</f>
        <v>-2.2536583597807187</v>
      </c>
      <c r="K734" s="10">
        <f ca="1">SUMPRODUCT($A734:$F734,Results!$B$16:$G$16)</f>
        <v>-3.4457676530609329</v>
      </c>
      <c r="L734" s="10">
        <f ca="1">SUMPRODUCT($A734:$F734,Results!$B$17:$G$17)</f>
        <v>11.334053110445412</v>
      </c>
      <c r="M734" s="10">
        <f ca="1">SUMPRODUCT($A734:$F734,Results!$B$18:$G$18)</f>
        <v>-0.55274213009583051</v>
      </c>
      <c r="N734" s="10">
        <f ca="1">SUMPRODUCT($A734:$F734,Results!$B$19:$G$19)</f>
        <v>11.763457610650917</v>
      </c>
      <c r="O734" s="10">
        <f ca="1">SUMPRODUCT($A734:$F734,Results!$B$20:$G$20)</f>
        <v>-6.1710440930324939</v>
      </c>
      <c r="P734" s="10" cm="1">
        <f t="array" aca="1" ref="P734" ca="1">SUMPRODUCT(J734:O734,TRANSPOSE(BL$20:BL$25))+$AD$20-$BL$27</f>
        <v>63.797939676988094</v>
      </c>
      <c r="Q734" s="10" cm="1">
        <f t="array" aca="1" ref="Q734" ca="1">SUMPRODUCT(J734:O734,TRANSPOSE(ES$20:ES$25))+$AD$20-$ES$27</f>
        <v>64.487833455557251</v>
      </c>
      <c r="R734" s="10">
        <f ca="1">I734-Results!$E$5*H734</f>
        <v>65.571611938866965</v>
      </c>
      <c r="S734" s="10" cm="1">
        <f t="array" aca="1" ref="S734" ca="1">SUMPRODUCT(J734:O734,TRANSPOSE(AR$28:AR$33))+$AD$20-$AC$26</f>
        <v>57.271628976691339</v>
      </c>
      <c r="T734" s="10">
        <f ca="1">SUMPRODUCT(J734:O734,Results!K$9:P$9)</f>
        <v>65.047386404678889</v>
      </c>
      <c r="U734" s="10">
        <f ca="1">SUMPRODUCT(J734:O734,Results!K$9:P$9)+$AD$20-$AC$31</f>
        <v>65.032510846167753</v>
      </c>
      <c r="V734" s="10">
        <f t="shared" ca="1" si="158"/>
        <v>0.82881852768063879</v>
      </c>
      <c r="W734" s="10">
        <f t="shared" ca="1" si="160"/>
        <v>0.13892474911148156</v>
      </c>
      <c r="X734" s="10">
        <f t="shared" ca="1" si="161"/>
        <v>-0.94485373419823304</v>
      </c>
      <c r="Y734" s="10">
        <f t="shared" ca="1" si="162"/>
        <v>7.3551292279773932</v>
      </c>
      <c r="Z734" s="10">
        <f t="shared" ca="1" si="163"/>
        <v>64.903428966372431</v>
      </c>
      <c r="AA734" s="10">
        <f t="shared" ca="1" si="164"/>
        <v>-0.40575264149902068</v>
      </c>
    </row>
    <row r="735" spans="1:27">
      <c r="A735" s="6">
        <f ca="1">LN((RAND()^(-Results!$E$4))-1)</f>
        <v>-1.2810070461344487</v>
      </c>
      <c r="B735" s="6">
        <f ca="1">LN((RAND()^(-Results!$E$4))-1)</f>
        <v>-3.1827799295243007E-2</v>
      </c>
      <c r="C735" s="6">
        <f ca="1">LN((RAND()^(-Results!$E$4))-1)</f>
        <v>-0.20429346592252201</v>
      </c>
      <c r="D735" s="6">
        <f ca="1">LN((RAND()^(-Results!$E$4))-1)</f>
        <v>-0.87301608768362748</v>
      </c>
      <c r="E735" s="6">
        <f ca="1">LN((RAND()^(-Results!$E$4))-1)</f>
        <v>-0.74211930496264966</v>
      </c>
      <c r="F735" s="6">
        <f ca="1">LN((RAND()^(-Results!$E$4))-1)</f>
        <v>2.2109439527830479E-2</v>
      </c>
      <c r="G735" s="6">
        <f ca="1">LN((RAND()^(-Results!$E$4))-1)</f>
        <v>-0.41949475167548272</v>
      </c>
      <c r="H735" s="6">
        <f t="shared" ca="1" si="159"/>
        <v>-0.55646311934527415</v>
      </c>
      <c r="I735" s="10">
        <f ca="1">SUMPRODUCT(J735:O735,Results!B$12:G$12)+Results!$E$5*H735</f>
        <v>36.196310692277549</v>
      </c>
      <c r="J735" s="10">
        <f ca="1">SUMPRODUCT($A735:$F735,Results!$B$15:$G$15)</f>
        <v>-6.3320442941945236</v>
      </c>
      <c r="K735" s="10">
        <f ca="1">SUMPRODUCT($A735:$F735,Results!$B$16:$G$16)</f>
        <v>-1.6336506425508532</v>
      </c>
      <c r="L735" s="10">
        <f ca="1">SUMPRODUCT($A735:$F735,Results!$B$17:$G$17)</f>
        <v>6.4291335198344886</v>
      </c>
      <c r="M735" s="10">
        <f ca="1">SUMPRODUCT($A735:$F735,Results!$B$18:$G$18)</f>
        <v>1.7905016928714055</v>
      </c>
      <c r="N735" s="10">
        <f ca="1">SUMPRODUCT($A735:$F735,Results!$B$19:$G$19)</f>
        <v>3.8669294150624225</v>
      </c>
      <c r="O735" s="10">
        <f ca="1">SUMPRODUCT($A735:$F735,Results!$B$20:$G$20)</f>
        <v>-2.7587067938128942</v>
      </c>
      <c r="P735" s="10" cm="1">
        <f t="array" aca="1" ref="P735" ca="1">SUMPRODUCT(J735:O735,TRANSPOSE(BL$20:BL$25))+$AD$20-$BL$27</f>
        <v>38.527505248396267</v>
      </c>
      <c r="Q735" s="10" cm="1">
        <f t="array" aca="1" ref="Q735" ca="1">SUMPRODUCT(J735:O735,TRANSPOSE(ES$20:ES$25))+$AD$20-$ES$27</f>
        <v>38.461503862029261</v>
      </c>
      <c r="R735" s="10">
        <f ca="1">I735-Results!$E$5*H735</f>
        <v>38.422163169658646</v>
      </c>
      <c r="S735" s="10" cm="1">
        <f t="array" aca="1" ref="S735" ca="1">SUMPRODUCT(J735:O735,TRANSPOSE(AR$28:AR$33))+$AD$20-$AC$26</f>
        <v>34.662861240285032</v>
      </c>
      <c r="T735" s="10">
        <f ca="1">SUMPRODUCT(J735:O735,Results!K$9:P$9)</f>
        <v>38.372325310013856</v>
      </c>
      <c r="U735" s="10">
        <f ca="1">SUMPRODUCT(J735:O735,Results!K$9:P$9)+$AD$20-$AC$31</f>
        <v>38.35744975150272</v>
      </c>
      <c r="V735" s="10">
        <f t="shared" ca="1" si="158"/>
        <v>-2.3311945561187173</v>
      </c>
      <c r="W735" s="10">
        <f t="shared" ca="1" si="160"/>
        <v>-2.2651931697517114</v>
      </c>
      <c r="X735" s="10">
        <f t="shared" ca="1" si="161"/>
        <v>-2.2258524773810962</v>
      </c>
      <c r="Y735" s="10">
        <f t="shared" ca="1" si="162"/>
        <v>1.5334494519925173</v>
      </c>
      <c r="Z735" s="10">
        <f t="shared" ca="1" si="163"/>
        <v>36.472981453981241</v>
      </c>
      <c r="AA735" s="10">
        <f t="shared" ca="1" si="164"/>
        <v>-2.1611390592251709</v>
      </c>
    </row>
    <row r="736" spans="1:27">
      <c r="A736" s="6">
        <f ca="1">LN((RAND()^(-Results!$E$4))-1)</f>
        <v>0.80534959886978819</v>
      </c>
      <c r="B736" s="6">
        <f ca="1">LN((RAND()^(-Results!$E$4))-1)</f>
        <v>2.0183386013611471E-2</v>
      </c>
      <c r="C736" s="6">
        <f ca="1">LN((RAND()^(-Results!$E$4))-1)</f>
        <v>5.5914609209346287E-2</v>
      </c>
      <c r="D736" s="6">
        <f ca="1">LN((RAND()^(-Results!$E$4))-1)</f>
        <v>1.0056613033131909</v>
      </c>
      <c r="E736" s="6">
        <f ca="1">LN((RAND()^(-Results!$E$4))-1)</f>
        <v>2.1939740195891111</v>
      </c>
      <c r="F736" s="6">
        <f ca="1">LN((RAND()^(-Results!$E$4))-1)</f>
        <v>-1.2985097383506445</v>
      </c>
      <c r="G736" s="6">
        <f ca="1">LN((RAND()^(-Results!$E$4))-1)</f>
        <v>6.7772645534047174E-2</v>
      </c>
      <c r="H736" s="6">
        <f t="shared" ca="1" si="159"/>
        <v>-6.919572213574425E-2</v>
      </c>
      <c r="I736" s="10">
        <f ca="1">SUMPRODUCT(J736:O736,Results!B$12:G$12)+Results!$E$5*H736</f>
        <v>-56.710467368209805</v>
      </c>
      <c r="J736" s="10">
        <f ca="1">SUMPRODUCT($A736:$F736,Results!$B$15:$G$15)</f>
        <v>4.3876876157128741</v>
      </c>
      <c r="K736" s="10">
        <f ca="1">SUMPRODUCT($A736:$F736,Results!$B$16:$G$16)</f>
        <v>4.986433663642087E-2</v>
      </c>
      <c r="L736" s="10">
        <f ca="1">SUMPRODUCT($A736:$F736,Results!$B$17:$G$17)</f>
        <v>-8.5537656059006313</v>
      </c>
      <c r="M736" s="10">
        <f ca="1">SUMPRODUCT($A736:$F736,Results!$B$18:$G$18)</f>
        <v>2.3222011806210667</v>
      </c>
      <c r="N736" s="10">
        <f ca="1">SUMPRODUCT($A736:$F736,Results!$B$19:$G$19)</f>
        <v>-11.559802587892774</v>
      </c>
      <c r="O736" s="10">
        <f ca="1">SUMPRODUCT($A736:$F736,Results!$B$20:$G$20)</f>
        <v>2.9012560771591294</v>
      </c>
      <c r="P736" s="10" cm="1">
        <f t="array" aca="1" ref="P736" ca="1">SUMPRODUCT(J736:O736,TRANSPOSE(BL$20:BL$25))+$AD$20-$BL$27</f>
        <v>-55.406460223436518</v>
      </c>
      <c r="Q736" s="10" cm="1">
        <f t="array" aca="1" ref="Q736" ca="1">SUMPRODUCT(J736:O736,TRANSPOSE(ES$20:ES$25))+$AD$20-$ES$27</f>
        <v>-56.020362113963259</v>
      </c>
      <c r="R736" s="10">
        <f ca="1">I736-Results!$E$5*H736</f>
        <v>-56.43368447966683</v>
      </c>
      <c r="S736" s="10" cm="1">
        <f t="array" aca="1" ref="S736" ca="1">SUMPRODUCT(J736:O736,TRANSPOSE(AR$28:AR$33))+$AD$20-$AC$26</f>
        <v>-39.652428189695506</v>
      </c>
      <c r="T736" s="10">
        <f ca="1">SUMPRODUCT(J736:O736,Results!K$9:P$9)</f>
        <v>-56.275819793919879</v>
      </c>
      <c r="U736" s="10">
        <f ca="1">SUMPRODUCT(J736:O736,Results!K$9:P$9)+$AD$20-$AC$31</f>
        <v>-56.290695352431015</v>
      </c>
      <c r="V736" s="10">
        <f t="shared" ca="1" si="158"/>
        <v>-1.3040071447732871</v>
      </c>
      <c r="W736" s="10">
        <f t="shared" ca="1" si="160"/>
        <v>-0.69010525424654645</v>
      </c>
      <c r="X736" s="10">
        <f t="shared" ca="1" si="161"/>
        <v>-0.27678288854297506</v>
      </c>
      <c r="Y736" s="10">
        <f t="shared" ca="1" si="162"/>
        <v>-17.058039178514299</v>
      </c>
      <c r="Z736" s="10">
        <f t="shared" ca="1" si="163"/>
        <v>-56.433796606506114</v>
      </c>
      <c r="AA736" s="10">
        <f t="shared" ca="1" si="164"/>
        <v>-0.41977201577878986</v>
      </c>
    </row>
    <row r="737" spans="1:27">
      <c r="A737" s="6">
        <f ca="1">LN((RAND()^(-Results!$E$4))-1)</f>
        <v>0.750316559590537</v>
      </c>
      <c r="B737" s="6">
        <f ca="1">LN((RAND()^(-Results!$E$4))-1)</f>
        <v>-0.5099085138032281</v>
      </c>
      <c r="C737" s="6">
        <f ca="1">LN((RAND()^(-Results!$E$4))-1)</f>
        <v>0.35269181056089233</v>
      </c>
      <c r="D737" s="6">
        <f ca="1">LN((RAND()^(-Results!$E$4))-1)</f>
        <v>0.83876003419943868</v>
      </c>
      <c r="E737" s="6">
        <f ca="1">LN((RAND()^(-Results!$E$4))-1)</f>
        <v>2.2169607562126967</v>
      </c>
      <c r="F737" s="6">
        <f ca="1">LN((RAND()^(-Results!$E$4))-1)</f>
        <v>-0.43284015780746898</v>
      </c>
      <c r="G737" s="6">
        <f ca="1">LN((RAND()^(-Results!$E$4))-1)</f>
        <v>1.5871873322215337</v>
      </c>
      <c r="H737" s="6">
        <f t="shared" ca="1" si="159"/>
        <v>1.4502189645517423</v>
      </c>
      <c r="I737" s="10">
        <f ca="1">SUMPRODUCT(J737:O737,Results!B$12:G$12)+Results!$E$5*H737</f>
        <v>-45.154595843535539</v>
      </c>
      <c r="J737" s="10">
        <f ca="1">SUMPRODUCT($A737:$F737,Results!$B$15:$G$15)</f>
        <v>3.7310213814260704</v>
      </c>
      <c r="K737" s="10">
        <f ca="1">SUMPRODUCT($A737:$F737,Results!$B$16:$G$16)</f>
        <v>0.31519979672547338</v>
      </c>
      <c r="L737" s="10">
        <f ca="1">SUMPRODUCT($A737:$F737,Results!$B$17:$G$17)</f>
        <v>-7.4571032501661225</v>
      </c>
      <c r="M737" s="10">
        <f ca="1">SUMPRODUCT($A737:$F737,Results!$B$18:$G$18)</f>
        <v>2.9319229670895353</v>
      </c>
      <c r="N737" s="10">
        <f ca="1">SUMPRODUCT($A737:$F737,Results!$B$19:$G$19)</f>
        <v>-12.195996525988809</v>
      </c>
      <c r="O737" s="10">
        <f ca="1">SUMPRODUCT($A737:$F737,Results!$B$20:$G$20)</f>
        <v>1.7635511476905983</v>
      </c>
      <c r="P737" s="10" cm="1">
        <f t="array" aca="1" ref="P737" ca="1">SUMPRODUCT(J737:O737,TRANSPOSE(BL$20:BL$25))+$AD$20-$BL$27</f>
        <v>-50.670474642087122</v>
      </c>
      <c r="Q737" s="10" cm="1">
        <f t="array" aca="1" ref="Q737" ca="1">SUMPRODUCT(J737:O737,TRANSPOSE(ES$20:ES$25))+$AD$20-$ES$27</f>
        <v>-50.742119210130141</v>
      </c>
      <c r="R737" s="10">
        <f ca="1">I737-Results!$E$5*H737</f>
        <v>-50.955471701742511</v>
      </c>
      <c r="S737" s="10" cm="1">
        <f t="array" aca="1" ref="S737" ca="1">SUMPRODUCT(J737:O737,TRANSPOSE(AR$28:AR$33))+$AD$20-$AC$26</f>
        <v>-34.439048589772007</v>
      </c>
      <c r="T737" s="10">
        <f ca="1">SUMPRODUCT(J737:O737,Results!K$9:P$9)</f>
        <v>-50.765054184881699</v>
      </c>
      <c r="U737" s="10">
        <f ca="1">SUMPRODUCT(J737:O737,Results!K$9:P$9)+$AD$20-$AC$31</f>
        <v>-50.779929743392834</v>
      </c>
      <c r="V737" s="10">
        <f t="shared" ca="1" si="158"/>
        <v>5.5158787985515829</v>
      </c>
      <c r="W737" s="10">
        <f t="shared" ca="1" si="160"/>
        <v>5.5875233665946027</v>
      </c>
      <c r="X737" s="10">
        <f t="shared" ca="1" si="161"/>
        <v>5.8008758582069717</v>
      </c>
      <c r="Y737" s="10">
        <f t="shared" ca="1" si="162"/>
        <v>-10.715547253763532</v>
      </c>
      <c r="Z737" s="10">
        <f t="shared" ca="1" si="163"/>
        <v>-44.877925081831847</v>
      </c>
      <c r="AA737" s="10">
        <f t="shared" ca="1" si="164"/>
        <v>5.6253338998572957</v>
      </c>
    </row>
    <row r="738" spans="1:27">
      <c r="A738" s="6">
        <f ca="1">LN((RAND()^(-Results!$E$4))-1)</f>
        <v>2.4266999159292957</v>
      </c>
      <c r="B738" s="6">
        <f ca="1">LN((RAND()^(-Results!$E$4))-1)</f>
        <v>-2.4882239959475045</v>
      </c>
      <c r="C738" s="6">
        <f ca="1">LN((RAND()^(-Results!$E$4))-1)</f>
        <v>-9.9286770175818106E-2</v>
      </c>
      <c r="D738" s="6">
        <f ca="1">LN((RAND()^(-Results!$E$4))-1)</f>
        <v>1.3111958089025422</v>
      </c>
      <c r="E738" s="6">
        <f ca="1">LN((RAND()^(-Results!$E$4))-1)</f>
        <v>-3.0970401369095963</v>
      </c>
      <c r="F738" s="6">
        <f ca="1">LN((RAND()^(-Results!$E$4))-1)</f>
        <v>3.218017088541183</v>
      </c>
      <c r="G738" s="6">
        <f ca="1">LN((RAND()^(-Results!$E$4))-1)</f>
        <v>-0.36463719038909631</v>
      </c>
      <c r="H738" s="6">
        <f t="shared" ca="1" si="159"/>
        <v>-0.50160555805888773</v>
      </c>
      <c r="I738" s="10">
        <f ca="1">SUMPRODUCT(J738:O738,Results!B$12:G$12)+Results!$E$5*H738</f>
        <v>-4.4567480033967133</v>
      </c>
      <c r="J738" s="10">
        <f ca="1">SUMPRODUCT($A738:$F738,Results!$B$15:$G$15)</f>
        <v>9.1479379329798185</v>
      </c>
      <c r="K738" s="10">
        <f ca="1">SUMPRODUCT($A738:$F738,Results!$B$16:$G$16)</f>
        <v>2.0132149973849192</v>
      </c>
      <c r="L738" s="10">
        <f ca="1">SUMPRODUCT($A738:$F738,Results!$B$17:$G$17)</f>
        <v>-5.4341954974650246</v>
      </c>
      <c r="M738" s="10">
        <f ca="1">SUMPRODUCT($A738:$F738,Results!$B$18:$G$18)</f>
        <v>-12.063459452046583</v>
      </c>
      <c r="N738" s="10">
        <f ca="1">SUMPRODUCT($A738:$F738,Results!$B$19:$G$19)</f>
        <v>15.067556710721453</v>
      </c>
      <c r="O738" s="10">
        <f ca="1">SUMPRODUCT($A738:$F738,Results!$B$20:$G$20)</f>
        <v>0.64092646907228779</v>
      </c>
      <c r="P738" s="10" cm="1">
        <f t="array" aca="1" ref="P738" ca="1">SUMPRODUCT(J738:O738,TRANSPOSE(BL$20:BL$25))+$AD$20-$BL$27</f>
        <v>-6.1208565379804281</v>
      </c>
      <c r="Q738" s="10" cm="1">
        <f t="array" aca="1" ref="Q738" ca="1">SUMPRODUCT(J738:O738,TRANSPOSE(ES$20:ES$25))+$AD$20-$ES$27</f>
        <v>-3.6279076179266481</v>
      </c>
      <c r="R738" s="10">
        <f ca="1">I738-Results!$E$5*H738</f>
        <v>-2.4503257711611623</v>
      </c>
      <c r="S738" s="10" cm="1">
        <f t="array" aca="1" ref="S738" ca="1">SUMPRODUCT(J738:O738,TRANSPOSE(AR$28:AR$33))+$AD$20-$AC$26</f>
        <v>-17.656569531380317</v>
      </c>
      <c r="T738" s="10">
        <f ca="1">SUMPRODUCT(J738:O738,Results!K$9:P$9)</f>
        <v>-2.1754086479256132</v>
      </c>
      <c r="U738" s="10">
        <f ca="1">SUMPRODUCT(J738:O738,Results!K$9:P$9)+$AD$20-$AC$31</f>
        <v>-2.1902842064367487</v>
      </c>
      <c r="V738" s="10">
        <f t="shared" ca="1" si="158"/>
        <v>1.6641085345837148</v>
      </c>
      <c r="W738" s="10">
        <f t="shared" ca="1" si="160"/>
        <v>-0.82884038547006522</v>
      </c>
      <c r="X738" s="10">
        <f t="shared" ca="1" si="161"/>
        <v>-2.0064222322355509</v>
      </c>
      <c r="Y738" s="10">
        <f t="shared" ca="1" si="162"/>
        <v>13.199821527983604</v>
      </c>
      <c r="Z738" s="10">
        <f t="shared" ca="1" si="163"/>
        <v>-4.1800772416930219</v>
      </c>
      <c r="AA738" s="10">
        <f t="shared" ca="1" si="164"/>
        <v>-2.2664637969599646</v>
      </c>
    </row>
    <row r="739" spans="1:27">
      <c r="A739" s="6">
        <f ca="1">LN((RAND()^(-Results!$E$4))-1)</f>
        <v>-1.7664699988004056E-3</v>
      </c>
      <c r="B739" s="6">
        <f ca="1">LN((RAND()^(-Results!$E$4))-1)</f>
        <v>-0.94951892660093318</v>
      </c>
      <c r="C739" s="6">
        <f ca="1">LN((RAND()^(-Results!$E$4))-1)</f>
        <v>0.17999153391998304</v>
      </c>
      <c r="D739" s="6">
        <f ca="1">LN((RAND()^(-Results!$E$4))-1)</f>
        <v>-7.1864182953994424E-2</v>
      </c>
      <c r="E739" s="6">
        <f ca="1">LN((RAND()^(-Results!$E$4))-1)</f>
        <v>1.840711059211801</v>
      </c>
      <c r="F739" s="6">
        <f ca="1">LN((RAND()^(-Results!$E$4))-1)</f>
        <v>-0.15301206559786162</v>
      </c>
      <c r="G739" s="6">
        <f ca="1">LN((RAND()^(-Results!$E$4))-1)</f>
        <v>9.8527529634937702E-2</v>
      </c>
      <c r="H739" s="6">
        <f t="shared" ca="1" si="159"/>
        <v>-3.8440838034853722E-2</v>
      </c>
      <c r="I739" s="10">
        <f ca="1">SUMPRODUCT(J739:O739,Results!B$12:G$12)+Results!$E$5*H739</f>
        <v>-22.433728501633997</v>
      </c>
      <c r="J739" s="10">
        <f ca="1">SUMPRODUCT($A739:$F739,Results!$B$15:$G$15)</f>
        <v>-1.3824633104424231</v>
      </c>
      <c r="K739" s="10">
        <f ca="1">SUMPRODUCT($A739:$F739,Results!$B$16:$G$16)</f>
        <v>-1.3197970356344395</v>
      </c>
      <c r="L739" s="10">
        <f ca="1">SUMPRODUCT($A739:$F739,Results!$B$17:$G$17)</f>
        <v>-2.7457872823571332</v>
      </c>
      <c r="M739" s="10">
        <f ca="1">SUMPRODUCT($A739:$F739,Results!$B$18:$G$18)</f>
        <v>5.0449242808517374</v>
      </c>
      <c r="N739" s="10">
        <f ca="1">SUMPRODUCT($A739:$F739,Results!$B$19:$G$19)</f>
        <v>-10.283940008094163</v>
      </c>
      <c r="O739" s="10">
        <f ca="1">SUMPRODUCT($A739:$F739,Results!$B$20:$G$20)</f>
        <v>-1.0151366010306826</v>
      </c>
      <c r="P739" s="10" cm="1">
        <f t="array" aca="1" ref="P739" ca="1">SUMPRODUCT(J739:O739,TRANSPOSE(BL$20:BL$25))+$AD$20-$BL$27</f>
        <v>-22.3434462381062</v>
      </c>
      <c r="Q739" s="10" cm="1">
        <f t="array" aca="1" ref="Q739" ca="1">SUMPRODUCT(J739:O739,TRANSPOSE(ES$20:ES$25))+$AD$20-$ES$27</f>
        <v>-22.200284994197638</v>
      </c>
      <c r="R739" s="10">
        <f ca="1">I739-Results!$E$5*H739</f>
        <v>-22.279965149494583</v>
      </c>
      <c r="S739" s="10" cm="1">
        <f t="array" aca="1" ref="S739" ca="1">SUMPRODUCT(J739:O739,TRANSPOSE(AR$28:AR$33))+$AD$20-$AC$26</f>
        <v>-6.4705420328761107</v>
      </c>
      <c r="T739" s="10">
        <f ca="1">SUMPRODUCT(J739:O739,Results!K$9:P$9)</f>
        <v>-22.098259230592305</v>
      </c>
      <c r="U739" s="10">
        <f ca="1">SUMPRODUCT(J739:O739,Results!K$9:P$9)+$AD$20-$AC$31</f>
        <v>-22.113134789103441</v>
      </c>
      <c r="V739" s="10">
        <f t="shared" ca="1" si="158"/>
        <v>-9.0282263527797113E-2</v>
      </c>
      <c r="W739" s="10">
        <f t="shared" ca="1" si="160"/>
        <v>-0.233443507436359</v>
      </c>
      <c r="X739" s="10">
        <f t="shared" ca="1" si="161"/>
        <v>-0.15376335213941417</v>
      </c>
      <c r="Y739" s="10">
        <f t="shared" ca="1" si="162"/>
        <v>-15.963186468757886</v>
      </c>
      <c r="Z739" s="10">
        <f t="shared" ca="1" si="163"/>
        <v>-22.157057739930305</v>
      </c>
      <c r="AA739" s="10">
        <f t="shared" ca="1" si="164"/>
        <v>-0.32059371253055602</v>
      </c>
    </row>
    <row r="740" spans="1:27">
      <c r="A740" s="6">
        <f ca="1">LN((RAND()^(-Results!$E$4))-1)</f>
        <v>0.96760099491260665</v>
      </c>
      <c r="B740" s="6">
        <f ca="1">LN((RAND()^(-Results!$E$4))-1)</f>
        <v>-2.4793651082874719</v>
      </c>
      <c r="C740" s="6">
        <f ca="1">LN((RAND()^(-Results!$E$4))-1)</f>
        <v>2.5322076375810627</v>
      </c>
      <c r="D740" s="6">
        <f ca="1">LN((RAND()^(-Results!$E$4))-1)</f>
        <v>1.3886790112144294</v>
      </c>
      <c r="E740" s="6">
        <f ca="1">LN((RAND()^(-Results!$E$4))-1)</f>
        <v>-3.1155718823740863</v>
      </c>
      <c r="F740" s="6">
        <f ca="1">LN((RAND()^(-Results!$E$4))-1)</f>
        <v>-1.8138481607563959</v>
      </c>
      <c r="G740" s="6">
        <f ca="1">LN((RAND()^(-Results!$E$4))-1)</f>
        <v>-0.50196541517336324</v>
      </c>
      <c r="H740" s="6">
        <f t="shared" ca="1" si="159"/>
        <v>-0.63893378284315472</v>
      </c>
      <c r="I740" s="10">
        <f ca="1">SUMPRODUCT(J740:O740,Results!B$12:G$12)+Results!$E$5*H740</f>
        <v>12.816780864472861</v>
      </c>
      <c r="J740" s="10">
        <f ca="1">SUMPRODUCT($A740:$F740,Results!$B$15:$G$15)</f>
        <v>12.246331277817898</v>
      </c>
      <c r="K740" s="10">
        <f ca="1">SUMPRODUCT($A740:$F740,Results!$B$16:$G$16)</f>
        <v>-7.3491154246581303</v>
      </c>
      <c r="L740" s="10">
        <f ca="1">SUMPRODUCT($A740:$F740,Results!$B$17:$G$17)</f>
        <v>1.3649942500503256</v>
      </c>
      <c r="M740" s="10">
        <f ca="1">SUMPRODUCT($A740:$F740,Results!$B$18:$G$18)</f>
        <v>-8.8133875090445262</v>
      </c>
      <c r="N740" s="10">
        <f ca="1">SUMPRODUCT($A740:$F740,Results!$B$19:$G$19)</f>
        <v>16.509434964355108</v>
      </c>
      <c r="O740" s="10">
        <f ca="1">SUMPRODUCT($A740:$F740,Results!$B$20:$G$20)</f>
        <v>-4.4047482570795857</v>
      </c>
      <c r="P740" s="10" cm="1">
        <f t="array" aca="1" ref="P740" ca="1">SUMPRODUCT(J740:O740,TRANSPOSE(BL$20:BL$25))+$AD$20-$BL$27</f>
        <v>15.230352306731476</v>
      </c>
      <c r="Q740" s="10" cm="1">
        <f t="array" aca="1" ref="Q740" ca="1">SUMPRODUCT(J740:O740,TRANSPOSE(ES$20:ES$25))+$AD$20-$ES$27</f>
        <v>15.437178626399595</v>
      </c>
      <c r="R740" s="10">
        <f ca="1">I740-Results!$E$5*H740</f>
        <v>15.372515995845479</v>
      </c>
      <c r="S740" s="10" cm="1">
        <f t="array" aca="1" ref="S740" ca="1">SUMPRODUCT(J740:O740,TRANSPOSE(AR$28:AR$33))+$AD$20-$AC$26</f>
        <v>21.194931146612149</v>
      </c>
      <c r="T740" s="10">
        <f ca="1">SUMPRODUCT(J740:O740,Results!K$9:P$9)</f>
        <v>14.843347929415929</v>
      </c>
      <c r="U740" s="10">
        <f ca="1">SUMPRODUCT(J740:O740,Results!K$9:P$9)+$AD$20-$AC$31</f>
        <v>14.828472370904793</v>
      </c>
      <c r="V740" s="10">
        <f t="shared" ca="1" si="158"/>
        <v>-2.4135714422586148</v>
      </c>
      <c r="W740" s="10">
        <f t="shared" ca="1" si="160"/>
        <v>-2.6203977619267338</v>
      </c>
      <c r="X740" s="10">
        <f t="shared" ca="1" si="161"/>
        <v>-2.555735131372618</v>
      </c>
      <c r="Y740" s="10">
        <f t="shared" ca="1" si="162"/>
        <v>-8.3781502821392877</v>
      </c>
      <c r="Z740" s="10">
        <f t="shared" ca="1" si="163"/>
        <v>13.093451626176552</v>
      </c>
      <c r="AA740" s="10">
        <f t="shared" ca="1" si="164"/>
        <v>-2.0116915064319318</v>
      </c>
    </row>
    <row r="741" spans="1:27">
      <c r="A741" s="6">
        <f ca="1">LN((RAND()^(-Results!$E$4))-1)</f>
        <v>-1.3062359076932808</v>
      </c>
      <c r="B741" s="6">
        <f ca="1">LN((RAND()^(-Results!$E$4))-1)</f>
        <v>2.1361598385436951</v>
      </c>
      <c r="C741" s="6">
        <f ca="1">LN((RAND()^(-Results!$E$4))-1)</f>
        <v>-2.1526502268343202</v>
      </c>
      <c r="D741" s="6">
        <f ca="1">LN((RAND()^(-Results!$E$4))-1)</f>
        <v>-4.8923430010578475</v>
      </c>
      <c r="E741" s="6">
        <f ca="1">LN((RAND()^(-Results!$E$4))-1)</f>
        <v>-2.2695415754820335E-2</v>
      </c>
      <c r="F741" s="6">
        <f ca="1">LN((RAND()^(-Results!$E$4))-1)</f>
        <v>2.1309838303814068</v>
      </c>
      <c r="G741" s="6">
        <f ca="1">LN((RAND()^(-Results!$E$4))-1)</f>
        <v>-0.94790840330549642</v>
      </c>
      <c r="H741" s="6">
        <f t="shared" ca="1" si="159"/>
        <v>-1.0848767709752878</v>
      </c>
      <c r="I741" s="10">
        <f ca="1">SUMPRODUCT(J741:O741,Results!B$12:G$12)+Results!$E$5*H741</f>
        <v>84.313925998069436</v>
      </c>
      <c r="J741" s="10">
        <f ca="1">SUMPRODUCT($A741:$F741,Results!$B$15:$G$15)</f>
        <v>-18.422236157781327</v>
      </c>
      <c r="K741" s="10">
        <f ca="1">SUMPRODUCT($A741:$F741,Results!$B$16:$G$16)</f>
        <v>2.2132732429142843</v>
      </c>
      <c r="L741" s="10">
        <f ca="1">SUMPRODUCT($A741:$F741,Results!$B$17:$G$17)</f>
        <v>15.892688339650373</v>
      </c>
      <c r="M741" s="10">
        <f ca="1">SUMPRODUCT($A741:$F741,Results!$B$18:$G$18)</f>
        <v>8.4201649361795514</v>
      </c>
      <c r="N741" s="10">
        <f ca="1">SUMPRODUCT($A741:$F741,Results!$B$19:$G$19)</f>
        <v>2.2482668238425485</v>
      </c>
      <c r="O741" s="10">
        <f ca="1">SUMPRODUCT($A741:$F741,Results!$B$20:$G$20)</f>
        <v>-4.014613543585325</v>
      </c>
      <c r="P741" s="10" cm="1">
        <f t="array" aca="1" ref="P741" ca="1">SUMPRODUCT(J741:O741,TRANSPOSE(BL$20:BL$25))+$AD$20-$BL$27</f>
        <v>86.50139175518585</v>
      </c>
      <c r="Q741" s="10" cm="1">
        <f t="array" aca="1" ref="Q741" ca="1">SUMPRODUCT(J741:O741,TRANSPOSE(ES$20:ES$25))+$AD$20-$ES$27</f>
        <v>86.914964424519866</v>
      </c>
      <c r="R741" s="10">
        <f ca="1">I741-Results!$E$5*H741</f>
        <v>88.65343308197059</v>
      </c>
      <c r="S741" s="10" cm="1">
        <f t="array" aca="1" ref="S741" ca="1">SUMPRODUCT(J741:O741,TRANSPOSE(AR$28:AR$33))+$AD$20-$AC$26</f>
        <v>67.852039101224221</v>
      </c>
      <c r="T741" s="10">
        <f ca="1">SUMPRODUCT(J741:O741,Results!K$9:P$9)</f>
        <v>88.439858723181359</v>
      </c>
      <c r="U741" s="10">
        <f ca="1">SUMPRODUCT(J741:O741,Results!K$9:P$9)+$AD$20-$AC$31</f>
        <v>88.424983164670223</v>
      </c>
      <c r="V741" s="10">
        <f t="shared" ca="1" si="158"/>
        <v>-2.1874657571164136</v>
      </c>
      <c r="W741" s="10">
        <f t="shared" ca="1" si="160"/>
        <v>-2.6010384264504296</v>
      </c>
      <c r="X741" s="10">
        <f t="shared" ca="1" si="161"/>
        <v>-4.3395070839011538</v>
      </c>
      <c r="Y741" s="10">
        <f t="shared" ca="1" si="162"/>
        <v>16.461886896845215</v>
      </c>
      <c r="Z741" s="10">
        <f t="shared" ca="1" si="163"/>
        <v>84.590596759773135</v>
      </c>
      <c r="AA741" s="10">
        <f t="shared" ca="1" si="164"/>
        <v>-4.1110571666007871</v>
      </c>
    </row>
    <row r="742" spans="1:27">
      <c r="A742" s="6">
        <f ca="1">LN((RAND()^(-Results!$E$4))-1)</f>
        <v>-1.9118240855213942</v>
      </c>
      <c r="B742" s="6">
        <f ca="1">LN((RAND()^(-Results!$E$4))-1)</f>
        <v>-0.98377942806294627</v>
      </c>
      <c r="C742" s="6">
        <f ca="1">LN((RAND()^(-Results!$E$4))-1)</f>
        <v>1.9340396729152503</v>
      </c>
      <c r="D742" s="6">
        <f ca="1">LN((RAND()^(-Results!$E$4))-1)</f>
        <v>2.1752100697993479</v>
      </c>
      <c r="E742" s="6">
        <f ca="1">LN((RAND()^(-Results!$E$4))-1)</f>
        <v>0.14522533887806979</v>
      </c>
      <c r="F742" s="6">
        <f ca="1">LN((RAND()^(-Results!$E$4))-1)</f>
        <v>-0.16432751252462935</v>
      </c>
      <c r="G742" s="6">
        <f ca="1">LN((RAND()^(-Results!$E$4))-1)</f>
        <v>-1.1833482363864898</v>
      </c>
      <c r="H742" s="6">
        <f t="shared" ca="1" si="159"/>
        <v>-1.3203166040562813</v>
      </c>
      <c r="I742" s="10">
        <f ca="1">SUMPRODUCT(J742:O742,Results!B$12:G$12)+Results!$E$5*H742</f>
        <v>-13.121987422610543</v>
      </c>
      <c r="J742" s="10">
        <f ca="1">SUMPRODUCT($A742:$F742,Results!$B$15:$G$15)</f>
        <v>1.2733831542838712</v>
      </c>
      <c r="K742" s="10">
        <f ca="1">SUMPRODUCT($A742:$F742,Results!$B$16:$G$16)</f>
        <v>-0.7771009136438054</v>
      </c>
      <c r="L742" s="10">
        <f ca="1">SUMPRODUCT($A742:$F742,Results!$B$17:$G$17)</f>
        <v>0.29127757294368756</v>
      </c>
      <c r="M742" s="10">
        <f ca="1">SUMPRODUCT($A742:$F742,Results!$B$18:$G$18)</f>
        <v>0.24558274455051265</v>
      </c>
      <c r="N742" s="10">
        <f ca="1">SUMPRODUCT($A742:$F742,Results!$B$19:$G$19)</f>
        <v>-3.4410146438058216</v>
      </c>
      <c r="O742" s="10">
        <f ca="1">SUMPRODUCT($A742:$F742,Results!$B$20:$G$20)</f>
        <v>-1.0669708462967542</v>
      </c>
      <c r="P742" s="10" cm="1">
        <f t="array" aca="1" ref="P742" ca="1">SUMPRODUCT(J742:O742,TRANSPOSE(BL$20:BL$25))+$AD$20-$BL$27</f>
        <v>-6.2489234277224046</v>
      </c>
      <c r="Q742" s="10" cm="1">
        <f t="array" aca="1" ref="Q742" ca="1">SUMPRODUCT(J742:O742,TRANSPOSE(ES$20:ES$25))+$AD$20-$ES$27</f>
        <v>-6.3878007260303189</v>
      </c>
      <c r="R742" s="10">
        <f ca="1">I742-Results!$E$5*H742</f>
        <v>-7.8407210063854178</v>
      </c>
      <c r="S742" s="10" cm="1">
        <f t="array" aca="1" ref="S742" ca="1">SUMPRODUCT(J742:O742,TRANSPOSE(AR$28:AR$33))+$AD$20-$AC$26</f>
        <v>-0.39699119756761952</v>
      </c>
      <c r="T742" s="10">
        <f ca="1">SUMPRODUCT(J742:O742,Results!K$9:P$9)</f>
        <v>-7.7207312287531487</v>
      </c>
      <c r="U742" s="10">
        <f ca="1">SUMPRODUCT(J742:O742,Results!K$9:P$9)+$AD$20-$AC$31</f>
        <v>-7.7356067872642837</v>
      </c>
      <c r="V742" s="10">
        <f t="shared" ca="1" si="158"/>
        <v>-6.8730639948881382</v>
      </c>
      <c r="W742" s="10">
        <f t="shared" ca="1" si="160"/>
        <v>-6.734186696580224</v>
      </c>
      <c r="X742" s="10">
        <f t="shared" ca="1" si="161"/>
        <v>-5.281266416225125</v>
      </c>
      <c r="Y742" s="10">
        <f t="shared" ca="1" si="162"/>
        <v>-12.724996225042924</v>
      </c>
      <c r="Z742" s="10">
        <f t="shared" ca="1" si="163"/>
        <v>-12.845316660906851</v>
      </c>
      <c r="AA742" s="10">
        <f t="shared" ca="1" si="164"/>
        <v>-5.3863806353462591</v>
      </c>
    </row>
    <row r="743" spans="1:27">
      <c r="A743" s="6">
        <f ca="1">LN((RAND()^(-Results!$E$4))-1)</f>
        <v>1.0435014096839619</v>
      </c>
      <c r="B743" s="6">
        <f ca="1">LN((RAND()^(-Results!$E$4))-1)</f>
        <v>1.6748824370315361</v>
      </c>
      <c r="C743" s="6">
        <f ca="1">LN((RAND()^(-Results!$E$4))-1)</f>
        <v>2.54997403696736</v>
      </c>
      <c r="D743" s="6">
        <f ca="1">LN((RAND()^(-Results!$E$4))-1)</f>
        <v>1.170795641259208</v>
      </c>
      <c r="E743" s="6">
        <f ca="1">LN((RAND()^(-Results!$E$4))-1)</f>
        <v>-1.5683900010227898</v>
      </c>
      <c r="F743" s="6">
        <f ca="1">LN((RAND()^(-Results!$E$4))-1)</f>
        <v>0.40471658423250445</v>
      </c>
      <c r="G743" s="6">
        <f ca="1">LN((RAND()^(-Results!$E$4))-1)</f>
        <v>0.87361407339148178</v>
      </c>
      <c r="H743" s="6">
        <f t="shared" ca="1" si="159"/>
        <v>0.73664570572169041</v>
      </c>
      <c r="I743" s="10">
        <f ca="1">SUMPRODUCT(J743:O743,Results!B$12:G$12)+Results!$E$5*H743</f>
        <v>-0.11859349528240593</v>
      </c>
      <c r="J743" s="10">
        <f ca="1">SUMPRODUCT($A743:$F743,Results!$B$15:$G$15)</f>
        <v>13.676226900128427</v>
      </c>
      <c r="K743" s="10">
        <f ca="1">SUMPRODUCT($A743:$F743,Results!$B$16:$G$16)</f>
        <v>4.0872688029591835</v>
      </c>
      <c r="L743" s="10">
        <f ca="1">SUMPRODUCT($A743:$F743,Results!$B$17:$G$17)</f>
        <v>1.7855296757298134</v>
      </c>
      <c r="M743" s="10">
        <f ca="1">SUMPRODUCT($A743:$F743,Results!$B$18:$G$18)</f>
        <v>-8.4256122089120087</v>
      </c>
      <c r="N743" s="10">
        <f ca="1">SUMPRODUCT($A743:$F743,Results!$B$19:$G$19)</f>
        <v>8.8110975244251009</v>
      </c>
      <c r="O743" s="10">
        <f ca="1">SUMPRODUCT($A743:$F743,Results!$B$20:$G$20)</f>
        <v>2.4355016745090978</v>
      </c>
      <c r="P743" s="10" cm="1">
        <f t="array" aca="1" ref="P743" ca="1">SUMPRODUCT(J743:O743,TRANSPOSE(BL$20:BL$25))+$AD$20-$BL$27</f>
        <v>-3.3782177387232242</v>
      </c>
      <c r="Q743" s="10" cm="1">
        <f t="array" aca="1" ref="Q743" ca="1">SUMPRODUCT(J743:O743,TRANSPOSE(ES$20:ES$25))+$AD$20-$ES$27</f>
        <v>-3.4224637750881213</v>
      </c>
      <c r="R743" s="10">
        <f ca="1">I743-Results!$E$5*H743</f>
        <v>-3.0651763181691676</v>
      </c>
      <c r="S743" s="10" cm="1">
        <f t="array" aca="1" ref="S743" ca="1">SUMPRODUCT(J743:O743,TRANSPOSE(AR$28:AR$33))+$AD$20-$AC$26</f>
        <v>-20.941017583013558</v>
      </c>
      <c r="T743" s="10">
        <f ca="1">SUMPRODUCT(J743:O743,Results!K$9:P$9)</f>
        <v>-3.7711553789314074</v>
      </c>
      <c r="U743" s="10">
        <f ca="1">SUMPRODUCT(J743:O743,Results!K$9:P$9)+$AD$20-$AC$31</f>
        <v>-3.7860309374425429</v>
      </c>
      <c r="V743" s="10">
        <f t="shared" ca="1" si="158"/>
        <v>3.2596242434408182</v>
      </c>
      <c r="W743" s="10">
        <f t="shared" ca="1" si="160"/>
        <v>3.3038702798057153</v>
      </c>
      <c r="X743" s="10">
        <f t="shared" ca="1" si="161"/>
        <v>2.9465828228867617</v>
      </c>
      <c r="Y743" s="10">
        <f t="shared" ca="1" si="162"/>
        <v>20.82242408773115</v>
      </c>
      <c r="Z743" s="10">
        <f t="shared" ca="1" si="163"/>
        <v>0.15807726642128556</v>
      </c>
      <c r="AA743" s="10">
        <f t="shared" ca="1" si="164"/>
        <v>3.667437442160137</v>
      </c>
    </row>
    <row r="744" spans="1:27">
      <c r="A744" s="6">
        <f ca="1">LN((RAND()^(-Results!$E$4))-1)</f>
        <v>-1.4216724979651443</v>
      </c>
      <c r="B744" s="6">
        <f ca="1">LN((RAND()^(-Results!$E$4))-1)</f>
        <v>-1.1694749067613077</v>
      </c>
      <c r="C744" s="6">
        <f ca="1">LN((RAND()^(-Results!$E$4))-1)</f>
        <v>4.080298040277488</v>
      </c>
      <c r="D744" s="6">
        <f ca="1">LN((RAND()^(-Results!$E$4))-1)</f>
        <v>4.2950789130862504E-2</v>
      </c>
      <c r="E744" s="6">
        <f ca="1">LN((RAND()^(-Results!$E$4))-1)</f>
        <v>2.8712143515682795</v>
      </c>
      <c r="F744" s="6">
        <f ca="1">LN((RAND()^(-Results!$E$4))-1)</f>
        <v>-0.41408411241824516</v>
      </c>
      <c r="G744" s="6">
        <f ca="1">LN((RAND()^(-Results!$E$4))-1)</f>
        <v>-1.6147271215232519</v>
      </c>
      <c r="H744" s="6">
        <f t="shared" ca="1" si="159"/>
        <v>-1.7516954891930434</v>
      </c>
      <c r="I744" s="10">
        <f ca="1">SUMPRODUCT(J744:O744,Results!B$12:G$12)+Results!$E$5*H744</f>
        <v>-16.270608081833601</v>
      </c>
      <c r="J744" s="10">
        <f ca="1">SUMPRODUCT($A744:$F744,Results!$B$15:$G$15)</f>
        <v>2.0535109803643086</v>
      </c>
      <c r="K744" s="10">
        <f ca="1">SUMPRODUCT($A744:$F744,Results!$B$16:$G$16)</f>
        <v>-2.918369949446423</v>
      </c>
      <c r="L744" s="10">
        <f ca="1">SUMPRODUCT($A744:$F744,Results!$B$17:$G$17)</f>
        <v>5.3935551728962006</v>
      </c>
      <c r="M744" s="10">
        <f ca="1">SUMPRODUCT($A744:$F744,Results!$B$18:$G$18)</f>
        <v>9.6807909886090027</v>
      </c>
      <c r="N744" s="10">
        <f ca="1">SUMPRODUCT($A744:$F744,Results!$B$19:$G$19)</f>
        <v>-16.762916308471894</v>
      </c>
      <c r="O744" s="10">
        <f ca="1">SUMPRODUCT($A744:$F744,Results!$B$20:$G$20)</f>
        <v>-5.7790944152859058</v>
      </c>
      <c r="P744" s="10" cm="1">
        <f t="array" aca="1" ref="P744" ca="1">SUMPRODUCT(J744:O744,TRANSPOSE(BL$20:BL$25))+$AD$20-$BL$27</f>
        <v>-8.7418537972381465</v>
      </c>
      <c r="Q744" s="10" cm="1">
        <f t="array" aca="1" ref="Q744" ca="1">SUMPRODUCT(J744:O744,TRANSPOSE(ES$20:ES$25))+$AD$20-$ES$27</f>
        <v>-8.7359815956239277</v>
      </c>
      <c r="R744" s="10">
        <f ca="1">I744-Results!$E$5*H744</f>
        <v>-9.2638261250614278</v>
      </c>
      <c r="S744" s="10" cm="1">
        <f t="array" aca="1" ref="S744" ca="1">SUMPRODUCT(J744:O744,TRANSPOSE(AR$28:AR$33))+$AD$20-$AC$26</f>
        <v>15.816679174047271</v>
      </c>
      <c r="T744" s="10">
        <f ca="1">SUMPRODUCT(J744:O744,Results!K$9:P$9)</f>
        <v>-9.7128863191722026</v>
      </c>
      <c r="U744" s="10">
        <f ca="1">SUMPRODUCT(J744:O744,Results!K$9:P$9)+$AD$20-$AC$31</f>
        <v>-9.7277618776833386</v>
      </c>
      <c r="V744" s="10">
        <f t="shared" ca="1" si="158"/>
        <v>-7.528754284595454</v>
      </c>
      <c r="W744" s="10">
        <f t="shared" ca="1" si="160"/>
        <v>-7.5346264862096728</v>
      </c>
      <c r="X744" s="10">
        <f t="shared" ca="1" si="161"/>
        <v>-7.0067819567721727</v>
      </c>
      <c r="Y744" s="10">
        <f t="shared" ca="1" si="162"/>
        <v>-32.087287255880874</v>
      </c>
      <c r="Z744" s="10">
        <f t="shared" ca="1" si="163"/>
        <v>-15.993937320129909</v>
      </c>
      <c r="AA744" s="10">
        <f t="shared" ca="1" si="164"/>
        <v>-6.542846204150262</v>
      </c>
    </row>
    <row r="745" spans="1:27">
      <c r="A745" s="6">
        <f ca="1">LN((RAND()^(-Results!$E$4))-1)</f>
        <v>1.7444272906002691</v>
      </c>
      <c r="B745" s="6">
        <f ca="1">LN((RAND()^(-Results!$E$4))-1)</f>
        <v>-4.6119621581308001</v>
      </c>
      <c r="C745" s="6">
        <f ca="1">LN((RAND()^(-Results!$E$4))-1)</f>
        <v>-0.46695838803384793</v>
      </c>
      <c r="D745" s="6">
        <f ca="1">LN((RAND()^(-Results!$E$4))-1)</f>
        <v>-4.6696023836194529</v>
      </c>
      <c r="E745" s="6">
        <f ca="1">LN((RAND()^(-Results!$E$4))-1)</f>
        <v>0.13471463557777472</v>
      </c>
      <c r="F745" s="6">
        <f ca="1">LN((RAND()^(-Results!$E$4))-1)</f>
        <v>-2.035485829489875</v>
      </c>
      <c r="G745" s="6">
        <f ca="1">LN((RAND()^(-Results!$E$4))-1)</f>
        <v>0.1490285687517254</v>
      </c>
      <c r="H745" s="6">
        <f t="shared" ca="1" si="159"/>
        <v>1.206020108193398E-2</v>
      </c>
      <c r="I745" s="10">
        <f ca="1">SUMPRODUCT(J745:O745,Results!B$12:G$12)+Results!$E$5*H745</f>
        <v>52.36047032268219</v>
      </c>
      <c r="J745" s="10">
        <f ca="1">SUMPRODUCT($A745:$F745,Results!$B$15:$G$15)</f>
        <v>-7.2455583114619362</v>
      </c>
      <c r="K745" s="10">
        <f ca="1">SUMPRODUCT($A745:$F745,Results!$B$16:$G$16)</f>
        <v>-15.597150445872616</v>
      </c>
      <c r="L745" s="10">
        <f ca="1">SUMPRODUCT($A745:$F745,Results!$B$17:$G$17)</f>
        <v>7.2457653896131156</v>
      </c>
      <c r="M745" s="10">
        <f ca="1">SUMPRODUCT($A745:$F745,Results!$B$18:$G$18)</f>
        <v>9.4466985608765111</v>
      </c>
      <c r="N745" s="10">
        <f ca="1">SUMPRODUCT($A745:$F745,Results!$B$19:$G$19)</f>
        <v>2.1828627037910797</v>
      </c>
      <c r="O745" s="10">
        <f ca="1">SUMPRODUCT($A745:$F745,Results!$B$20:$G$20)</f>
        <v>-13.438988754510753</v>
      </c>
      <c r="P745" s="10" cm="1">
        <f t="array" aca="1" ref="P745" ca="1">SUMPRODUCT(J745:O745,TRANSPOSE(BL$20:BL$25))+$AD$20-$BL$27</f>
        <v>49.18930313366765</v>
      </c>
      <c r="Q745" s="10" cm="1">
        <f t="array" aca="1" ref="Q745" ca="1">SUMPRODUCT(J745:O745,TRANSPOSE(ES$20:ES$25))+$AD$20-$ES$27</f>
        <v>50.185837753047608</v>
      </c>
      <c r="R745" s="10">
        <f ca="1">I745-Results!$E$5*H745</f>
        <v>52.312229518354457</v>
      </c>
      <c r="S745" s="10" cm="1">
        <f t="array" aca="1" ref="S745" ca="1">SUMPRODUCT(J745:O745,TRANSPOSE(AR$28:AR$33))+$AD$20-$AC$26</f>
        <v>87.404984591272353</v>
      </c>
      <c r="T745" s="10">
        <f ca="1">SUMPRODUCT(J745:O745,Results!K$9:P$9)</f>
        <v>51.969365380712873</v>
      </c>
      <c r="U745" s="10">
        <f ca="1">SUMPRODUCT(J745:O745,Results!K$9:P$9)+$AD$20-$AC$31</f>
        <v>51.954489822201737</v>
      </c>
      <c r="V745" s="10">
        <f t="shared" ca="1" si="158"/>
        <v>3.1711671890145396</v>
      </c>
      <c r="W745" s="10">
        <f t="shared" ca="1" si="160"/>
        <v>2.1746325696345821</v>
      </c>
      <c r="X745" s="10">
        <f t="shared" ca="1" si="161"/>
        <v>4.8240804327733144E-2</v>
      </c>
      <c r="Y745" s="10">
        <f t="shared" ca="1" si="162"/>
        <v>-35.044514268590163</v>
      </c>
      <c r="Z745" s="10">
        <f t="shared" ca="1" si="163"/>
        <v>52.637141084385881</v>
      </c>
      <c r="AA745" s="10">
        <f t="shared" ca="1" si="164"/>
        <v>0.40598050048045309</v>
      </c>
    </row>
    <row r="746" spans="1:27">
      <c r="A746" s="6">
        <f ca="1">LN((RAND()^(-Results!$E$4))-1)</f>
        <v>-1.4914253091398053</v>
      </c>
      <c r="B746" s="6">
        <f ca="1">LN((RAND()^(-Results!$E$4))-1)</f>
        <v>0.51097443489487904</v>
      </c>
      <c r="C746" s="6">
        <f ca="1">LN((RAND()^(-Results!$E$4))-1)</f>
        <v>-2.4439470726751953</v>
      </c>
      <c r="D746" s="6">
        <f ca="1">LN((RAND()^(-Results!$E$4))-1)</f>
        <v>1.3492845881111457</v>
      </c>
      <c r="E746" s="6">
        <f ca="1">LN((RAND()^(-Results!$E$4))-1)</f>
        <v>-2.0781548804481851</v>
      </c>
      <c r="F746" s="6">
        <f ca="1">LN((RAND()^(-Results!$E$4))-1)</f>
        <v>1.7008334666942282</v>
      </c>
      <c r="G746" s="6">
        <f ca="1">LN((RAND()^(-Results!$E$4))-1)</f>
        <v>1.1328931123690749</v>
      </c>
      <c r="H746" s="6">
        <f t="shared" ca="1" si="159"/>
        <v>0.99592474469928338</v>
      </c>
      <c r="I746" s="10">
        <f ca="1">SUMPRODUCT(J746:O746,Results!B$12:G$12)+Results!$E$5*H746</f>
        <v>21.805454275862587</v>
      </c>
      <c r="J746" s="10">
        <f ca="1">SUMPRODUCT($A746:$F746,Results!$B$15:$G$15)</f>
        <v>-7.1967610194929401</v>
      </c>
      <c r="K746" s="10">
        <f ca="1">SUMPRODUCT($A746:$F746,Results!$B$16:$G$16)</f>
        <v>4.2798207823090255</v>
      </c>
      <c r="L746" s="10">
        <f ca="1">SUMPRODUCT($A746:$F746,Results!$B$17:$G$17)</f>
        <v>-1.4628300730506298</v>
      </c>
      <c r="M746" s="10">
        <f ca="1">SUMPRODUCT($A746:$F746,Results!$B$18:$G$18)</f>
        <v>-5.6245148755012524</v>
      </c>
      <c r="N746" s="10">
        <f ca="1">SUMPRODUCT($A746:$F746,Results!$B$19:$G$19)</f>
        <v>9.2118448206078369</v>
      </c>
      <c r="O746" s="10">
        <f ca="1">SUMPRODUCT($A746:$F746,Results!$B$20:$G$20)</f>
        <v>3.8789000072977999</v>
      </c>
      <c r="P746" s="10" cm="1">
        <f t="array" aca="1" ref="P746" ca="1">SUMPRODUCT(J746:O746,TRANSPOSE(BL$20:BL$25))+$AD$20-$BL$27</f>
        <v>18.306983538262834</v>
      </c>
      <c r="Q746" s="10" cm="1">
        <f t="array" aca="1" ref="Q746" ca="1">SUMPRODUCT(J746:O746,TRANSPOSE(ES$20:ES$25))+$AD$20-$ES$27</f>
        <v>18.583670665989413</v>
      </c>
      <c r="R746" s="10">
        <f ca="1">I746-Results!$E$5*H746</f>
        <v>17.821755297065454</v>
      </c>
      <c r="S746" s="10" cm="1">
        <f t="array" aca="1" ref="S746" ca="1">SUMPRODUCT(J746:O746,TRANSPOSE(AR$28:AR$33))+$AD$20-$AC$26</f>
        <v>-3.9871259316344254</v>
      </c>
      <c r="T746" s="10">
        <f ca="1">SUMPRODUCT(J746:O746,Results!K$9:P$9)</f>
        <v>18.529211387685713</v>
      </c>
      <c r="U746" s="10">
        <f ca="1">SUMPRODUCT(J746:O746,Results!K$9:P$9)+$AD$20-$AC$31</f>
        <v>18.514335829174577</v>
      </c>
      <c r="V746" s="10">
        <f t="shared" ca="1" si="158"/>
        <v>3.498470737599753</v>
      </c>
      <c r="W746" s="10">
        <f t="shared" ca="1" si="160"/>
        <v>3.2217836098731745</v>
      </c>
      <c r="X746" s="10">
        <f t="shared" ca="1" si="161"/>
        <v>3.9836989787971326</v>
      </c>
      <c r="Y746" s="10">
        <f t="shared" ca="1" si="162"/>
        <v>25.792580207497011</v>
      </c>
      <c r="Z746" s="10">
        <f t="shared" ca="1" si="163"/>
        <v>22.082125037566279</v>
      </c>
      <c r="AA746" s="10">
        <f t="shared" ca="1" si="164"/>
        <v>3.2911184466880101</v>
      </c>
    </row>
    <row r="747" spans="1:27">
      <c r="A747" s="6">
        <f ca="1">LN((RAND()^(-Results!$E$4))-1)</f>
        <v>-4.8138921719619425</v>
      </c>
      <c r="B747" s="6">
        <f ca="1">LN((RAND()^(-Results!$E$4))-1)</f>
        <v>-3.2304194271936444</v>
      </c>
      <c r="C747" s="6">
        <f ca="1">LN((RAND()^(-Results!$E$4))-1)</f>
        <v>2.3399663842414262</v>
      </c>
      <c r="D747" s="6">
        <f ca="1">LN((RAND()^(-Results!$E$4))-1)</f>
        <v>-1.2159856568768481</v>
      </c>
      <c r="E747" s="6">
        <f ca="1">LN((RAND()^(-Results!$E$4))-1)</f>
        <v>2.8381712061165507E-2</v>
      </c>
      <c r="F747" s="6">
        <f ca="1">LN((RAND()^(-Results!$E$4))-1)</f>
        <v>-0.81485945443641894</v>
      </c>
      <c r="G747" s="6">
        <f ca="1">LN((RAND()^(-Results!$E$4))-1)</f>
        <v>-5.3678769353391438</v>
      </c>
      <c r="H747" s="6">
        <f t="shared" ca="1" si="159"/>
        <v>-5.5048453030089348</v>
      </c>
      <c r="I747" s="10">
        <f ca="1">SUMPRODUCT(J747:O747,Results!B$12:G$12)+Results!$E$5*H747</f>
        <v>62.528273993516137</v>
      </c>
      <c r="J747" s="10">
        <f ca="1">SUMPRODUCT($A747:$F747,Results!$B$15:$G$15)</f>
        <v>-16.204359886132373</v>
      </c>
      <c r="K747" s="10">
        <f ca="1">SUMPRODUCT($A747:$F747,Results!$B$16:$G$16)</f>
        <v>-10.509701505543507</v>
      </c>
      <c r="L747" s="10">
        <f ca="1">SUMPRODUCT($A747:$F747,Results!$B$17:$G$17)</f>
        <v>17.347822686712952</v>
      </c>
      <c r="M747" s="10">
        <f ca="1">SUMPRODUCT($A747:$F747,Results!$B$18:$G$18)</f>
        <v>12.044456713369208</v>
      </c>
      <c r="N747" s="10">
        <f ca="1">SUMPRODUCT($A747:$F747,Results!$B$19:$G$19)</f>
        <v>-2.8793575892239121</v>
      </c>
      <c r="O747" s="10">
        <f ca="1">SUMPRODUCT($A747:$F747,Results!$B$20:$G$20)</f>
        <v>-13.37615729658557</v>
      </c>
      <c r="P747" s="10" cm="1">
        <f t="array" aca="1" ref="P747" ca="1">SUMPRODUCT(J747:O747,TRANSPOSE(BL$20:BL$25))+$AD$20-$BL$27</f>
        <v>85.78289664798919</v>
      </c>
      <c r="Q747" s="10" cm="1">
        <f t="array" aca="1" ref="Q747" ca="1">SUMPRODUCT(J747:O747,TRANSPOSE(ES$20:ES$25))+$AD$20-$ES$27</f>
        <v>85.855617238310799</v>
      </c>
      <c r="R747" s="10">
        <f ca="1">I747-Results!$E$5*H747</f>
        <v>84.547655205551877</v>
      </c>
      <c r="S747" s="10" cm="1">
        <f t="array" aca="1" ref="S747" ca="1">SUMPRODUCT(J747:O747,TRANSPOSE(AR$28:AR$33))+$AD$20-$AC$26</f>
        <v>106.72657397631082</v>
      </c>
      <c r="T747" s="10">
        <f ca="1">SUMPRODUCT(J747:O747,Results!K$9:P$9)</f>
        <v>84.464209710606795</v>
      </c>
      <c r="U747" s="10">
        <f ca="1">SUMPRODUCT(J747:O747,Results!K$9:P$9)+$AD$20-$AC$31</f>
        <v>84.449334152095659</v>
      </c>
      <c r="V747" s="10">
        <f t="shared" ca="1" si="158"/>
        <v>-23.254622654473053</v>
      </c>
      <c r="W747" s="10">
        <f t="shared" ca="1" si="160"/>
        <v>-23.327343244794662</v>
      </c>
      <c r="X747" s="10">
        <f t="shared" ca="1" si="161"/>
        <v>-22.019381212035739</v>
      </c>
      <c r="Y747" s="10">
        <f t="shared" ca="1" si="162"/>
        <v>-44.19829998279468</v>
      </c>
      <c r="Z747" s="10">
        <f t="shared" ca="1" si="163"/>
        <v>62.804944755219829</v>
      </c>
      <c r="AA747" s="10">
        <f t="shared" ca="1" si="164"/>
        <v>-21.921060158579522</v>
      </c>
    </row>
    <row r="748" spans="1:27">
      <c r="A748" s="6">
        <f ca="1">LN((RAND()^(-Results!$E$4))-1)</f>
        <v>1.5903396921339368</v>
      </c>
      <c r="B748" s="6">
        <f ca="1">LN((RAND()^(-Results!$E$4))-1)</f>
        <v>3.567865387623061</v>
      </c>
      <c r="C748" s="6">
        <f ca="1">LN((RAND()^(-Results!$E$4))-1)</f>
        <v>0.39478983757162311</v>
      </c>
      <c r="D748" s="6">
        <f ca="1">LN((RAND()^(-Results!$E$4))-1)</f>
        <v>2.618338813654816</v>
      </c>
      <c r="E748" s="6">
        <f ca="1">LN((RAND()^(-Results!$E$4))-1)</f>
        <v>1.1479856368895167</v>
      </c>
      <c r="F748" s="6">
        <f ca="1">LN((RAND()^(-Results!$E$4))-1)</f>
        <v>2.3469090127779815</v>
      </c>
      <c r="G748" s="6">
        <f ca="1">LN((RAND()^(-Results!$E$4))-1)</f>
        <v>1.268145442175368</v>
      </c>
      <c r="H748" s="6">
        <f t="shared" ca="1" si="159"/>
        <v>1.1311770745055765</v>
      </c>
      <c r="I748" s="10">
        <f ca="1">SUMPRODUCT(J748:O748,Results!B$12:G$12)+Results!$E$5*H748</f>
        <v>-70.168113257840247</v>
      </c>
      <c r="J748" s="10">
        <f ca="1">SUMPRODUCT($A748:$F748,Results!$B$15:$G$15)</f>
        <v>12.951883837370472</v>
      </c>
      <c r="K748" s="10">
        <f ca="1">SUMPRODUCT($A748:$F748,Results!$B$16:$G$16)</f>
        <v>13.865088933852487</v>
      </c>
      <c r="L748" s="10">
        <f ca="1">SUMPRODUCT($A748:$F748,Results!$B$17:$G$17)</f>
        <v>-10.874284651486455</v>
      </c>
      <c r="M748" s="10">
        <f ca="1">SUMPRODUCT($A748:$F748,Results!$B$18:$G$18)</f>
        <v>-7.3818014743012146</v>
      </c>
      <c r="N748" s="10">
        <f ca="1">SUMPRODUCT($A748:$F748,Results!$B$19:$G$19)</f>
        <v>-6.6902700807622022</v>
      </c>
      <c r="O748" s="10">
        <f ca="1">SUMPRODUCT($A748:$F748,Results!$B$20:$G$20)</f>
        <v>11.816877223024198</v>
      </c>
      <c r="P748" s="10" cm="1">
        <f t="array" aca="1" ref="P748" ca="1">SUMPRODUCT(J748:O748,TRANSPOSE(BL$20:BL$25))+$AD$20-$BL$27</f>
        <v>-74.707739700092858</v>
      </c>
      <c r="Q748" s="10" cm="1">
        <f t="array" aca="1" ref="Q748" ca="1">SUMPRODUCT(J748:O748,TRANSPOSE(ES$20:ES$25))+$AD$20-$ES$27</f>
        <v>-74.686749215592414</v>
      </c>
      <c r="R748" s="10">
        <f ca="1">I748-Results!$E$5*H748</f>
        <v>-74.692821555862551</v>
      </c>
      <c r="S748" s="10" cm="1">
        <f t="array" aca="1" ref="S748" ca="1">SUMPRODUCT(J748:O748,TRANSPOSE(AR$28:AR$33))+$AD$20-$AC$26</f>
        <v>-97.620266572943208</v>
      </c>
      <c r="T748" s="10">
        <f ca="1">SUMPRODUCT(J748:O748,Results!K$9:P$9)</f>
        <v>-74.613583735172568</v>
      </c>
      <c r="U748" s="10">
        <f ca="1">SUMPRODUCT(J748:O748,Results!K$9:P$9)+$AD$20-$AC$31</f>
        <v>-74.628459293683704</v>
      </c>
      <c r="V748" s="10">
        <f t="shared" ref="V748:V811" ca="1" si="165">I748-P748</f>
        <v>4.5396264422526116</v>
      </c>
      <c r="W748" s="10">
        <f t="shared" ca="1" si="160"/>
        <v>4.5186359577521671</v>
      </c>
      <c r="X748" s="10">
        <f t="shared" ca="1" si="161"/>
        <v>4.5247082980223041</v>
      </c>
      <c r="Y748" s="10">
        <f t="shared" ca="1" si="162"/>
        <v>27.452153315102962</v>
      </c>
      <c r="Z748" s="10">
        <f t="shared" ca="1" si="163"/>
        <v>-69.891442496136548</v>
      </c>
      <c r="AA748" s="10">
        <f t="shared" ca="1" si="164"/>
        <v>4.4603460358434575</v>
      </c>
    </row>
    <row r="749" spans="1:27">
      <c r="A749" s="6">
        <f ca="1">LN((RAND()^(-Results!$E$4))-1)</f>
        <v>0.50985393922355238</v>
      </c>
      <c r="B749" s="6">
        <f ca="1">LN((RAND()^(-Results!$E$4))-1)</f>
        <v>2.6261004236515539</v>
      </c>
      <c r="C749" s="6">
        <f ca="1">LN((RAND()^(-Results!$E$4))-1)</f>
        <v>0.39140757924621589</v>
      </c>
      <c r="D749" s="6">
        <f ca="1">LN((RAND()^(-Results!$E$4))-1)</f>
        <v>-2.0457207063224683</v>
      </c>
      <c r="E749" s="6">
        <f ca="1">LN((RAND()^(-Results!$E$4))-1)</f>
        <v>1.2296416719628831</v>
      </c>
      <c r="F749" s="6">
        <f ca="1">LN((RAND()^(-Results!$E$4))-1)</f>
        <v>-1.241138446115031</v>
      </c>
      <c r="G749" s="6">
        <f ca="1">LN((RAND()^(-Results!$E$4))-1)</f>
        <v>-0.80749912699191817</v>
      </c>
      <c r="H749" s="6">
        <f t="shared" ca="1" si="159"/>
        <v>-0.94446749466170954</v>
      </c>
      <c r="I749" s="10">
        <f ca="1">SUMPRODUCT(J749:O749,Results!B$12:G$12)+Results!$E$5*H749</f>
        <v>4.2026043912362852</v>
      </c>
      <c r="J749" s="10">
        <f ca="1">SUMPRODUCT($A749:$F749,Results!$B$15:$G$15)</f>
        <v>0.50001725210046555</v>
      </c>
      <c r="K749" s="10">
        <f ca="1">SUMPRODUCT($A749:$F749,Results!$B$16:$G$16)</f>
        <v>1.0301590133867098</v>
      </c>
      <c r="L749" s="10">
        <f ca="1">SUMPRODUCT($A749:$F749,Results!$B$17:$G$17)</f>
        <v>4.9676185706301785</v>
      </c>
      <c r="M749" s="10">
        <f ca="1">SUMPRODUCT($A749:$F749,Results!$B$18:$G$18)</f>
        <v>4.0408969479242138</v>
      </c>
      <c r="N749" s="10">
        <f ca="1">SUMPRODUCT($A749:$F749,Results!$B$19:$G$19)</f>
        <v>-3.6959446474491116</v>
      </c>
      <c r="O749" s="10">
        <f ca="1">SUMPRODUCT($A749:$F749,Results!$B$20:$G$20)</f>
        <v>0.34498009154050829</v>
      </c>
      <c r="P749" s="10" cm="1">
        <f t="array" aca="1" ref="P749" ca="1">SUMPRODUCT(J749:O749,TRANSPOSE(BL$20:BL$25))+$AD$20-$BL$27</f>
        <v>8.2460776708989822</v>
      </c>
      <c r="Q749" s="10" cm="1">
        <f t="array" aca="1" ref="Q749" ca="1">SUMPRODUCT(J749:O749,TRANSPOSE(ES$20:ES$25))+$AD$20-$ES$27</f>
        <v>7.1612930069155523</v>
      </c>
      <c r="R749" s="10">
        <f ca="1">I749-Results!$E$5*H749</f>
        <v>7.9804743698831233</v>
      </c>
      <c r="S749" s="10" cm="1">
        <f t="array" aca="1" ref="S749" ca="1">SUMPRODUCT(J749:O749,TRANSPOSE(AR$28:AR$33))+$AD$20-$AC$26</f>
        <v>5.5290527252418142</v>
      </c>
      <c r="T749" s="10">
        <f ca="1">SUMPRODUCT(J749:O749,Results!K$9:P$9)</f>
        <v>7.3251009189076886</v>
      </c>
      <c r="U749" s="10">
        <f ca="1">SUMPRODUCT(J749:O749,Results!K$9:P$9)+$AD$20-$AC$31</f>
        <v>7.3102253603965535</v>
      </c>
      <c r="V749" s="10">
        <f t="shared" ca="1" si="165"/>
        <v>-4.0434732796626971</v>
      </c>
      <c r="W749" s="10">
        <f t="shared" ca="1" si="160"/>
        <v>-2.9586886156792671</v>
      </c>
      <c r="X749" s="10">
        <f t="shared" ca="1" si="161"/>
        <v>-3.7778699786468382</v>
      </c>
      <c r="Y749" s="10">
        <f t="shared" ca="1" si="162"/>
        <v>-1.3264483340055291</v>
      </c>
      <c r="Z749" s="10">
        <f t="shared" ca="1" si="163"/>
        <v>4.4792751529399766</v>
      </c>
      <c r="AA749" s="10">
        <f t="shared" ca="1" si="164"/>
        <v>-3.1076209691602683</v>
      </c>
    </row>
    <row r="750" spans="1:27">
      <c r="A750" s="6">
        <f ca="1">LN((RAND()^(-Results!$E$4))-1)</f>
        <v>-1.3001749804552074</v>
      </c>
      <c r="B750" s="6">
        <f ca="1">LN((RAND()^(-Results!$E$4))-1)</f>
        <v>0.23004465220791687</v>
      </c>
      <c r="C750" s="6">
        <f ca="1">LN((RAND()^(-Results!$E$4))-1)</f>
        <v>-4.1137860202591359E-3</v>
      </c>
      <c r="D750" s="6">
        <f ca="1">LN((RAND()^(-Results!$E$4))-1)</f>
        <v>1.0954855819249587</v>
      </c>
      <c r="E750" s="6">
        <f ca="1">LN((RAND()^(-Results!$E$4))-1)</f>
        <v>-0.30651562953118727</v>
      </c>
      <c r="F750" s="6">
        <f ca="1">LN((RAND()^(-Results!$E$4))-1)</f>
        <v>1.1414399051272728</v>
      </c>
      <c r="G750" s="6">
        <f ca="1">LN((RAND()^(-Results!$E$4))-1)</f>
        <v>0.83284165402059296</v>
      </c>
      <c r="H750" s="6">
        <f t="shared" ca="1" si="159"/>
        <v>0.69587328635080148</v>
      </c>
      <c r="I750" s="10">
        <f ca="1">SUMPRODUCT(J750:O750,Results!B$12:G$12)+Results!$E$5*H750</f>
        <v>5.8417319820666611</v>
      </c>
      <c r="J750" s="10">
        <f ca="1">SUMPRODUCT($A750:$F750,Results!$B$15:$G$15)</f>
        <v>-2.4702502305417382</v>
      </c>
      <c r="K750" s="10">
        <f ca="1">SUMPRODUCT($A750:$F750,Results!$B$16:$G$16)</f>
        <v>2.8587192056906012</v>
      </c>
      <c r="L750" s="10">
        <f ca="1">SUMPRODUCT($A750:$F750,Results!$B$17:$G$17)</f>
        <v>0.31017866260894672</v>
      </c>
      <c r="M750" s="10">
        <f ca="1">SUMPRODUCT($A750:$F750,Results!$B$18:$G$18)</f>
        <v>-1.0390572164993868</v>
      </c>
      <c r="N750" s="10">
        <f ca="1">SUMPRODUCT($A750:$F750,Results!$B$19:$G$19)</f>
        <v>-9.4517838798599096E-2</v>
      </c>
      <c r="O750" s="10">
        <f ca="1">SUMPRODUCT($A750:$F750,Results!$B$20:$G$20)</f>
        <v>1.3568554535787749</v>
      </c>
      <c r="P750" s="10" cm="1">
        <f t="array" aca="1" ref="P750" ca="1">SUMPRODUCT(J750:O750,TRANSPOSE(BL$20:BL$25))+$AD$20-$BL$27</f>
        <v>3.5269726783765019</v>
      </c>
      <c r="Q750" s="10" cm="1">
        <f t="array" aca="1" ref="Q750" ca="1">SUMPRODUCT(J750:O750,TRANSPOSE(ES$20:ES$25))+$AD$20-$ES$27</f>
        <v>3.714482202994394</v>
      </c>
      <c r="R750" s="10">
        <f ca="1">I750-Results!$E$5*H750</f>
        <v>3.0582388366634552</v>
      </c>
      <c r="S750" s="10" cm="1">
        <f t="array" aca="1" ref="S750" ca="1">SUMPRODUCT(J750:O750,TRANSPOSE(AR$28:AR$33))+$AD$20-$AC$26</f>
        <v>-4.4956599044401857</v>
      </c>
      <c r="T750" s="10">
        <f ca="1">SUMPRODUCT(J750:O750,Results!K$9:P$9)</f>
        <v>3.3306121905522672</v>
      </c>
      <c r="U750" s="10">
        <f ca="1">SUMPRODUCT(J750:O750,Results!K$9:P$9)+$AD$20-$AC$31</f>
        <v>3.3157366320411317</v>
      </c>
      <c r="V750" s="10">
        <f t="shared" ca="1" si="165"/>
        <v>2.3147593036901593</v>
      </c>
      <c r="W750" s="10">
        <f t="shared" ca="1" si="160"/>
        <v>2.1272497790722671</v>
      </c>
      <c r="X750" s="10">
        <f t="shared" ca="1" si="161"/>
        <v>2.7834931454032059</v>
      </c>
      <c r="Y750" s="10">
        <f t="shared" ca="1" si="162"/>
        <v>10.337391886506847</v>
      </c>
      <c r="Z750" s="10">
        <f t="shared" ca="1" si="163"/>
        <v>6.1184027437703525</v>
      </c>
      <c r="AA750" s="10">
        <f t="shared" ca="1" si="164"/>
        <v>2.5259953500255294</v>
      </c>
    </row>
    <row r="751" spans="1:27">
      <c r="A751" s="6">
        <f ca="1">LN((RAND()^(-Results!$E$4))-1)</f>
        <v>1.6021020811865938</v>
      </c>
      <c r="B751" s="6">
        <f ca="1">LN((RAND()^(-Results!$E$4))-1)</f>
        <v>0.92520807589420562</v>
      </c>
      <c r="C751" s="6">
        <f ca="1">LN((RAND()^(-Results!$E$4))-1)</f>
        <v>0.6161815540000144</v>
      </c>
      <c r="D751" s="6">
        <f ca="1">LN((RAND()^(-Results!$E$4))-1)</f>
        <v>1.0518854660701009</v>
      </c>
      <c r="E751" s="6">
        <f ca="1">LN((RAND()^(-Results!$E$4))-1)</f>
        <v>7.1765046520071749</v>
      </c>
      <c r="F751" s="6">
        <f ca="1">LN((RAND()^(-Results!$E$4))-1)</f>
        <v>-0.11150718869053441</v>
      </c>
      <c r="G751" s="6">
        <f ca="1">LN((RAND()^(-Results!$E$4))-1)</f>
        <v>1.6312786942090502E-2</v>
      </c>
      <c r="H751" s="6">
        <f t="shared" ca="1" si="159"/>
        <v>-0.12065558072770093</v>
      </c>
      <c r="I751" s="10">
        <f ca="1">SUMPRODUCT(J751:O751,Results!B$12:G$12)+Results!$E$5*H751</f>
        <v>-130.99749725257246</v>
      </c>
      <c r="J751" s="10">
        <f ca="1">SUMPRODUCT($A751:$F751,Results!$B$15:$G$15)</f>
        <v>6.1683391954738047</v>
      </c>
      <c r="K751" s="10">
        <f ca="1">SUMPRODUCT($A751:$F751,Results!$B$16:$G$16)</f>
        <v>5.8030712135460609</v>
      </c>
      <c r="L751" s="10">
        <f ca="1">SUMPRODUCT($A751:$F751,Results!$B$17:$G$17)</f>
        <v>-16.582803247509741</v>
      </c>
      <c r="M751" s="10">
        <f ca="1">SUMPRODUCT($A751:$F751,Results!$B$18:$G$18)</f>
        <v>11.535831862285775</v>
      </c>
      <c r="N751" s="10">
        <f ca="1">SUMPRODUCT($A751:$F751,Results!$B$19:$G$19)</f>
        <v>-38.526879160215415</v>
      </c>
      <c r="O751" s="10">
        <f ca="1">SUMPRODUCT($A751:$F751,Results!$B$20:$G$20)</f>
        <v>6.6380123715968127</v>
      </c>
      <c r="P751" s="10" cm="1">
        <f t="array" aca="1" ref="P751" ca="1">SUMPRODUCT(J751:O751,TRANSPOSE(BL$20:BL$25))+$AD$20-$BL$27</f>
        <v>-129.82077174783785</v>
      </c>
      <c r="Q751" s="10" cm="1">
        <f t="array" aca="1" ref="Q751" ca="1">SUMPRODUCT(J751:O751,TRANSPOSE(ES$20:ES$25))+$AD$20-$ES$27</f>
        <v>-130.2605381475681</v>
      </c>
      <c r="R751" s="10">
        <f ca="1">I751-Results!$E$5*H751</f>
        <v>-130.51487492966166</v>
      </c>
      <c r="S751" s="10" cm="1">
        <f t="array" aca="1" ref="S751" ca="1">SUMPRODUCT(J751:O751,TRANSPOSE(AR$28:AR$33))+$AD$20-$AC$26</f>
        <v>-96.961743601063233</v>
      </c>
      <c r="T751" s="10">
        <f ca="1">SUMPRODUCT(J751:O751,Results!K$9:P$9)</f>
        <v>-130.13432310744554</v>
      </c>
      <c r="U751" s="10">
        <f ca="1">SUMPRODUCT(J751:O751,Results!K$9:P$9)+$AD$20-$AC$31</f>
        <v>-130.14919866595667</v>
      </c>
      <c r="V751" s="10">
        <f t="shared" ca="1" si="165"/>
        <v>-1.1767255047346055</v>
      </c>
      <c r="W751" s="10">
        <f t="shared" ca="1" si="160"/>
        <v>-0.73695910500435957</v>
      </c>
      <c r="X751" s="10">
        <f t="shared" ca="1" si="161"/>
        <v>-0.48262232291079954</v>
      </c>
      <c r="Y751" s="10">
        <f t="shared" ca="1" si="162"/>
        <v>-34.035753651509225</v>
      </c>
      <c r="Z751" s="10">
        <f t="shared" ca="1" si="163"/>
        <v>-130.72082649086877</v>
      </c>
      <c r="AA751" s="10">
        <f t="shared" ca="1" si="164"/>
        <v>-0.84829858661578328</v>
      </c>
    </row>
    <row r="752" spans="1:27">
      <c r="A752" s="6">
        <f ca="1">LN((RAND()^(-Results!$E$4))-1)</f>
        <v>-1.3420427070525969</v>
      </c>
      <c r="B752" s="6">
        <f ca="1">LN((RAND()^(-Results!$E$4))-1)</f>
        <v>1.3789206486216645</v>
      </c>
      <c r="C752" s="6">
        <f ca="1">LN((RAND()^(-Results!$E$4))-1)</f>
        <v>-1.16689586912827</v>
      </c>
      <c r="D752" s="6">
        <f ca="1">LN((RAND()^(-Results!$E$4))-1)</f>
        <v>-8.8408245042110881E-2</v>
      </c>
      <c r="E752" s="6">
        <f ca="1">LN((RAND()^(-Results!$E$4))-1)</f>
        <v>-3.152170558064743E-2</v>
      </c>
      <c r="F752" s="6">
        <f ca="1">LN((RAND()^(-Results!$E$4))-1)</f>
        <v>0.56909936399966921</v>
      </c>
      <c r="G752" s="6">
        <f ca="1">LN((RAND()^(-Results!$E$4))-1)</f>
        <v>-0.59306621698718032</v>
      </c>
      <c r="H752" s="6">
        <f t="shared" ca="1" si="159"/>
        <v>-0.7300345846569718</v>
      </c>
      <c r="I752" s="10">
        <f ca="1">SUMPRODUCT(J752:O752,Results!B$12:G$12)+Results!$E$5*H752</f>
        <v>10.729410790411848</v>
      </c>
      <c r="J752" s="10">
        <f ca="1">SUMPRODUCT($A752:$F752,Results!$B$15:$G$15)</f>
        <v>-6.6003733717380202</v>
      </c>
      <c r="K752" s="10">
        <f ca="1">SUMPRODUCT($A752:$F752,Results!$B$16:$G$16)</f>
        <v>3.032383286985695</v>
      </c>
      <c r="L752" s="10">
        <f ca="1">SUMPRODUCT($A752:$F752,Results!$B$17:$G$17)</f>
        <v>1.9932909384327264</v>
      </c>
      <c r="M752" s="10">
        <f ca="1">SUMPRODUCT($A752:$F752,Results!$B$18:$G$18)</f>
        <v>1.0091413085981078</v>
      </c>
      <c r="N752" s="10">
        <f ca="1">SUMPRODUCT($A752:$F752,Results!$B$19:$G$19)</f>
        <v>-0.21105516974306612</v>
      </c>
      <c r="O752" s="10">
        <f ca="1">SUMPRODUCT($A752:$F752,Results!$B$20:$G$20)</f>
        <v>1.9468583087473208</v>
      </c>
      <c r="P752" s="10" cm="1">
        <f t="array" aca="1" ref="P752" ca="1">SUMPRODUCT(J752:O752,TRANSPOSE(BL$20:BL$25))+$AD$20-$BL$27</f>
        <v>14.397365250592154</v>
      </c>
      <c r="Q752" s="10" cm="1">
        <f t="array" aca="1" ref="Q752" ca="1">SUMPRODUCT(J752:O752,TRANSPOSE(ES$20:ES$25))+$AD$20-$ES$27</f>
        <v>14.030037714446648</v>
      </c>
      <c r="R752" s="10">
        <f ca="1">I752-Results!$E$5*H752</f>
        <v>13.649549129039734</v>
      </c>
      <c r="S752" s="10" cm="1">
        <f t="array" aca="1" ref="S752" ca="1">SUMPRODUCT(J752:O752,TRANSPOSE(AR$28:AR$33))+$AD$20-$AC$26</f>
        <v>3.0974058920251482</v>
      </c>
      <c r="T752" s="10">
        <f ca="1">SUMPRODUCT(J752:O752,Results!K$9:P$9)</f>
        <v>13.871198080334331</v>
      </c>
      <c r="U752" s="10">
        <f ca="1">SUMPRODUCT(J752:O752,Results!K$9:P$9)+$AD$20-$AC$31</f>
        <v>13.856322521823195</v>
      </c>
      <c r="V752" s="10">
        <f t="shared" ca="1" si="165"/>
        <v>-3.6679544601803062</v>
      </c>
      <c r="W752" s="10">
        <f t="shared" ca="1" si="160"/>
        <v>-3.3006269240348001</v>
      </c>
      <c r="X752" s="10">
        <f t="shared" ca="1" si="161"/>
        <v>-2.9201383386278863</v>
      </c>
      <c r="Y752" s="10">
        <f t="shared" ca="1" si="162"/>
        <v>7.6320048983866995</v>
      </c>
      <c r="Z752" s="10">
        <f t="shared" ca="1" si="163"/>
        <v>11.006081552115539</v>
      </c>
      <c r="AA752" s="10">
        <f t="shared" ca="1" si="164"/>
        <v>-3.1269117314113473</v>
      </c>
    </row>
    <row r="753" spans="1:27">
      <c r="A753" s="6">
        <f ca="1">LN((RAND()^(-Results!$E$4))-1)</f>
        <v>1.1242332090467235</v>
      </c>
      <c r="B753" s="6">
        <f ca="1">LN((RAND()^(-Results!$E$4))-1)</f>
        <v>-2.7460930239928829</v>
      </c>
      <c r="C753" s="6">
        <f ca="1">LN((RAND()^(-Results!$E$4))-1)</f>
        <v>-0.4560641871147128</v>
      </c>
      <c r="D753" s="6">
        <f ca="1">LN((RAND()^(-Results!$E$4))-1)</f>
        <v>-0.37694529993461695</v>
      </c>
      <c r="E753" s="6">
        <f ca="1">LN((RAND()^(-Results!$E$4))-1)</f>
        <v>0.49055968411449835</v>
      </c>
      <c r="F753" s="6">
        <f ca="1">LN((RAND()^(-Results!$E$4))-1)</f>
        <v>-1.2899487194987795</v>
      </c>
      <c r="G753" s="6">
        <f ca="1">LN((RAND()^(-Results!$E$4))-1)</f>
        <v>0.34418418969143183</v>
      </c>
      <c r="H753" s="6">
        <f t="shared" ca="1" si="159"/>
        <v>0.20721582202164041</v>
      </c>
      <c r="I753" s="10">
        <f ca="1">SUMPRODUCT(J753:O753,Results!B$12:G$12)+Results!$E$5*H753</f>
        <v>-13.775370769296059</v>
      </c>
      <c r="J753" s="10">
        <f ca="1">SUMPRODUCT($A753:$F753,Results!$B$15:$G$15)</f>
        <v>0.24759433094061678</v>
      </c>
      <c r="K753" s="10">
        <f ca="1">SUMPRODUCT($A753:$F753,Results!$B$16:$G$16)</f>
        <v>-6.6994842079930876</v>
      </c>
      <c r="L753" s="10">
        <f ca="1">SUMPRODUCT($A753:$F753,Results!$B$17:$G$17)</f>
        <v>-4.4152801097847414</v>
      </c>
      <c r="M753" s="10">
        <f ca="1">SUMPRODUCT($A753:$F753,Results!$B$18:$G$18)</f>
        <v>2.2668497839289876</v>
      </c>
      <c r="N753" s="10">
        <f ca="1">SUMPRODUCT($A753:$F753,Results!$B$19:$G$19)</f>
        <v>-2.2940902556584866</v>
      </c>
      <c r="O753" s="10">
        <f ca="1">SUMPRODUCT($A753:$F753,Results!$B$20:$G$20)</f>
        <v>-3.3874840211275781</v>
      </c>
      <c r="P753" s="10" cm="1">
        <f t="array" aca="1" ref="P753" ca="1">SUMPRODUCT(J753:O753,TRANSPOSE(BL$20:BL$25))+$AD$20-$BL$27</f>
        <v>-15.290104909631872</v>
      </c>
      <c r="Q753" s="10" cm="1">
        <f t="array" aca="1" ref="Q753" ca="1">SUMPRODUCT(J753:O753,TRANSPOSE(ES$20:ES$25))+$AD$20-$ES$27</f>
        <v>-14.917926220170523</v>
      </c>
      <c r="R753" s="10">
        <f ca="1">I753-Results!$E$5*H753</f>
        <v>-14.604234057382619</v>
      </c>
      <c r="S753" s="10" cm="1">
        <f t="array" aca="1" ref="S753" ca="1">SUMPRODUCT(J753:O753,TRANSPOSE(AR$28:AR$33))+$AD$20-$AC$26</f>
        <v>8.4649220289831781</v>
      </c>
      <c r="T753" s="10">
        <f ca="1">SUMPRODUCT(J753:O753,Results!K$9:P$9)</f>
        <v>-14.411315266313757</v>
      </c>
      <c r="U753" s="10">
        <f ca="1">SUMPRODUCT(J753:O753,Results!K$9:P$9)+$AD$20-$AC$31</f>
        <v>-14.426190824824893</v>
      </c>
      <c r="V753" s="10">
        <f t="shared" ca="1" si="165"/>
        <v>1.514734140335813</v>
      </c>
      <c r="W753" s="10">
        <f t="shared" ca="1" si="160"/>
        <v>1.1425554508744646</v>
      </c>
      <c r="X753" s="10">
        <f t="shared" ca="1" si="161"/>
        <v>0.82886328808656096</v>
      </c>
      <c r="Y753" s="10">
        <f t="shared" ca="1" si="162"/>
        <v>-22.240292798279235</v>
      </c>
      <c r="Z753" s="10">
        <f t="shared" ca="1" si="163"/>
        <v>-13.498700007592367</v>
      </c>
      <c r="AA753" s="10">
        <f t="shared" ca="1" si="164"/>
        <v>0.65082005552883437</v>
      </c>
    </row>
    <row r="754" spans="1:27">
      <c r="A754" s="6">
        <f ca="1">LN((RAND()^(-Results!$E$4))-1)</f>
        <v>1.8783748316827069</v>
      </c>
      <c r="B754" s="6">
        <f ca="1">LN((RAND()^(-Results!$E$4))-1)</f>
        <v>-0.56638615900257261</v>
      </c>
      <c r="C754" s="6">
        <f ca="1">LN((RAND()^(-Results!$E$4))-1)</f>
        <v>6.8586478521623168E-2</v>
      </c>
      <c r="D754" s="6">
        <f ca="1">LN((RAND()^(-Results!$E$4))-1)</f>
        <v>-0.99803742875091839</v>
      </c>
      <c r="E754" s="6">
        <f ca="1">LN((RAND()^(-Results!$E$4))-1)</f>
        <v>-3.416403237681402</v>
      </c>
      <c r="F754" s="6">
        <f ca="1">LN((RAND()^(-Results!$E$4))-1)</f>
        <v>2.0668878356930453</v>
      </c>
      <c r="G754" s="6">
        <f ca="1">LN((RAND()^(-Results!$E$4))-1)</f>
        <v>0.4347107404081314</v>
      </c>
      <c r="H754" s="6">
        <f t="shared" ca="1" si="159"/>
        <v>0.29774237273833998</v>
      </c>
      <c r="I754" s="10">
        <f ca="1">SUMPRODUCT(J754:O754,Results!B$12:G$12)+Results!$E$5*H754</f>
        <v>44.063309498141564</v>
      </c>
      <c r="J754" s="10">
        <f ca="1">SUMPRODUCT($A754:$F754,Results!$B$15:$G$15)</f>
        <v>5.1310701350784038</v>
      </c>
      <c r="K754" s="10">
        <f ca="1">SUMPRODUCT($A754:$F754,Results!$B$16:$G$16)</f>
        <v>0.73523899862223097</v>
      </c>
      <c r="L754" s="10">
        <f ca="1">SUMPRODUCT($A754:$F754,Results!$B$17:$G$17)</f>
        <v>4.4753763333715399</v>
      </c>
      <c r="M754" s="10">
        <f ca="1">SUMPRODUCT($A754:$F754,Results!$B$18:$G$18)</f>
        <v>-9.0233631939039647</v>
      </c>
      <c r="N754" s="10">
        <f ca="1">SUMPRODUCT($A754:$F754,Results!$B$19:$G$19)</f>
        <v>19.113897376269176</v>
      </c>
      <c r="O754" s="10">
        <f ca="1">SUMPRODUCT($A754:$F754,Results!$B$20:$G$20)</f>
        <v>-1.7408759186472211</v>
      </c>
      <c r="P754" s="10" cm="1">
        <f t="array" aca="1" ref="P754" ca="1">SUMPRODUCT(J754:O754,TRANSPOSE(BL$20:BL$25))+$AD$20-$BL$27</f>
        <v>39.555885589406685</v>
      </c>
      <c r="Q754" s="10" cm="1">
        <f t="array" aca="1" ref="Q754" ca="1">SUMPRODUCT(J754:O754,TRANSPOSE(ES$20:ES$25))+$AD$20-$ES$27</f>
        <v>41.119553949091099</v>
      </c>
      <c r="R754" s="10">
        <f ca="1">I754-Results!$E$5*H754</f>
        <v>42.872340007188207</v>
      </c>
      <c r="S754" s="10" cm="1">
        <f t="array" aca="1" ref="S754" ca="1">SUMPRODUCT(J754:O754,TRANSPOSE(AR$28:AR$33))+$AD$20-$AC$26</f>
        <v>20.262615916671415</v>
      </c>
      <c r="T754" s="10">
        <f ca="1">SUMPRODUCT(J754:O754,Results!K$9:P$9)</f>
        <v>42.52530374776471</v>
      </c>
      <c r="U754" s="10">
        <f ca="1">SUMPRODUCT(J754:O754,Results!K$9:P$9)+$AD$20-$AC$31</f>
        <v>42.510428189253574</v>
      </c>
      <c r="V754" s="10">
        <f t="shared" ca="1" si="165"/>
        <v>4.5074239087348786</v>
      </c>
      <c r="W754" s="10">
        <f t="shared" ca="1" si="160"/>
        <v>2.943755549050465</v>
      </c>
      <c r="X754" s="10">
        <f t="shared" ca="1" si="161"/>
        <v>1.190969490953357</v>
      </c>
      <c r="Y754" s="10">
        <f t="shared" ca="1" si="162"/>
        <v>23.800693581470149</v>
      </c>
      <c r="Z754" s="10">
        <f t="shared" ca="1" si="163"/>
        <v>44.339980259845255</v>
      </c>
      <c r="AA754" s="10">
        <f t="shared" ca="1" si="164"/>
        <v>1.55288130888799</v>
      </c>
    </row>
    <row r="755" spans="1:27">
      <c r="A755" s="6">
        <f ca="1">LN((RAND()^(-Results!$E$4))-1)</f>
        <v>-9.1681311577284472E-2</v>
      </c>
      <c r="B755" s="6">
        <f ca="1">LN((RAND()^(-Results!$E$4))-1)</f>
        <v>2.0445487824815047</v>
      </c>
      <c r="C755" s="6">
        <f ca="1">LN((RAND()^(-Results!$E$4))-1)</f>
        <v>0.16124929109729549</v>
      </c>
      <c r="D755" s="6">
        <f ca="1">LN((RAND()^(-Results!$E$4))-1)</f>
        <v>3.2246488953778161</v>
      </c>
      <c r="E755" s="6">
        <f ca="1">LN((RAND()^(-Results!$E$4))-1)</f>
        <v>-3.4314857336941142</v>
      </c>
      <c r="F755" s="6">
        <f ca="1">LN((RAND()^(-Results!$E$4))-1)</f>
        <v>-0.4278382987558324</v>
      </c>
      <c r="G755" s="6">
        <f ca="1">LN((RAND()^(-Results!$E$4))-1)</f>
        <v>-0.28358346099075238</v>
      </c>
      <c r="H755" s="6">
        <f t="shared" ca="1" si="159"/>
        <v>-0.4205518286605438</v>
      </c>
      <c r="I755" s="10">
        <f ca="1">SUMPRODUCT(J755:O755,Results!B$12:G$12)+Results!$E$5*H755</f>
        <v>-8.2876086500403208</v>
      </c>
      <c r="J755" s="10">
        <f ca="1">SUMPRODUCT($A755:$F755,Results!$B$15:$G$15)</f>
        <v>10.102264589022546</v>
      </c>
      <c r="K755" s="10">
        <f ca="1">SUMPRODUCT($A755:$F755,Results!$B$16:$G$16)</f>
        <v>4.8221543619910712</v>
      </c>
      <c r="L755" s="10">
        <f ca="1">SUMPRODUCT($A755:$F755,Results!$B$17:$G$17)</f>
        <v>-3.5234410247963783</v>
      </c>
      <c r="M755" s="10">
        <f ca="1">SUMPRODUCT($A755:$F755,Results!$B$18:$G$18)</f>
        <v>-14.65340369171475</v>
      </c>
      <c r="N755" s="10">
        <f ca="1">SUMPRODUCT($A755:$F755,Results!$B$19:$G$19)</f>
        <v>17.676719468589816</v>
      </c>
      <c r="O755" s="10">
        <f ca="1">SUMPRODUCT($A755:$F755,Results!$B$20:$G$20)</f>
        <v>6.9770667015699015</v>
      </c>
      <c r="P755" s="10" cm="1">
        <f t="array" aca="1" ref="P755" ca="1">SUMPRODUCT(J755:O755,TRANSPOSE(BL$20:BL$25))+$AD$20-$BL$27</f>
        <v>-4.7216549118202371</v>
      </c>
      <c r="Q755" s="10" cm="1">
        <f t="array" aca="1" ref="Q755" ca="1">SUMPRODUCT(J755:O755,TRANSPOSE(ES$20:ES$25))+$AD$20-$ES$27</f>
        <v>-5.5678175030752035</v>
      </c>
      <c r="R755" s="10">
        <f ca="1">I755-Results!$E$5*H755</f>
        <v>-6.6054013353981453</v>
      </c>
      <c r="S755" s="10" cm="1">
        <f t="array" aca="1" ref="S755" ca="1">SUMPRODUCT(J755:O755,TRANSPOSE(AR$28:AR$33))+$AD$20-$AC$26</f>
        <v>-34.424225491080286</v>
      </c>
      <c r="T755" s="10">
        <f ca="1">SUMPRODUCT(J755:O755,Results!K$9:P$9)</f>
        <v>-6.6855918561791565</v>
      </c>
      <c r="U755" s="10">
        <f ca="1">SUMPRODUCT(J755:O755,Results!K$9:P$9)+$AD$20-$AC$31</f>
        <v>-6.7004674146902916</v>
      </c>
      <c r="V755" s="10">
        <f t="shared" ca="1" si="165"/>
        <v>-3.5659537382200837</v>
      </c>
      <c r="W755" s="10">
        <f t="shared" ca="1" si="160"/>
        <v>-2.7197911469651173</v>
      </c>
      <c r="X755" s="10">
        <f t="shared" ca="1" si="161"/>
        <v>-1.6822073146421754</v>
      </c>
      <c r="Y755" s="10">
        <f t="shared" ca="1" si="162"/>
        <v>26.136616841039967</v>
      </c>
      <c r="Z755" s="10">
        <f t="shared" ca="1" si="163"/>
        <v>-8.0109378883366293</v>
      </c>
      <c r="AA755" s="10">
        <f t="shared" ca="1" si="164"/>
        <v>-1.5871412353500292</v>
      </c>
    </row>
    <row r="756" spans="1:27">
      <c r="A756" s="6">
        <f ca="1">LN((RAND()^(-Results!$E$4))-1)</f>
        <v>-1.3620519578296135</v>
      </c>
      <c r="B756" s="6">
        <f ca="1">LN((RAND()^(-Results!$E$4))-1)</f>
        <v>6.8548306824762067E-2</v>
      </c>
      <c r="C756" s="6">
        <f ca="1">LN((RAND()^(-Results!$E$4))-1)</f>
        <v>3.9459983446924825</v>
      </c>
      <c r="D756" s="6">
        <f ca="1">LN((RAND()^(-Results!$E$4))-1)</f>
        <v>-2.0293809353504035</v>
      </c>
      <c r="E756" s="6">
        <f ca="1">LN((RAND()^(-Results!$E$4))-1)</f>
        <v>0.55938015869555902</v>
      </c>
      <c r="F756" s="6">
        <f ca="1">LN((RAND()^(-Results!$E$4))-1)</f>
        <v>-0.96878035640679849</v>
      </c>
      <c r="G756" s="6">
        <f ca="1">LN((RAND()^(-Results!$E$4))-1)</f>
        <v>3.4842559371176036</v>
      </c>
      <c r="H756" s="6">
        <f t="shared" ca="1" si="159"/>
        <v>3.3472875694478121</v>
      </c>
      <c r="I756" s="10">
        <f ca="1">SUMPRODUCT(J756:O756,Results!B$12:G$12)+Results!$E$5*H756</f>
        <v>65.4648413060481</v>
      </c>
      <c r="J756" s="10">
        <f ca="1">SUMPRODUCT($A756:$F756,Results!$B$15:$G$15)</f>
        <v>0.1881555710910659</v>
      </c>
      <c r="K756" s="10">
        <f ca="1">SUMPRODUCT($A756:$F756,Results!$B$16:$G$16)</f>
        <v>-4.6648408703816511</v>
      </c>
      <c r="L756" s="10">
        <f ca="1">SUMPRODUCT($A756:$F756,Results!$B$17:$G$17)</f>
        <v>15.546745522945217</v>
      </c>
      <c r="M756" s="10">
        <f ca="1">SUMPRODUCT($A756:$F756,Results!$B$18:$G$18)</f>
        <v>7.1571701608006073</v>
      </c>
      <c r="N756" s="10">
        <f ca="1">SUMPRODUCT($A756:$F756,Results!$B$19:$G$19)</f>
        <v>-2.1784117826157221</v>
      </c>
      <c r="O756" s="10">
        <f ca="1">SUMPRODUCT($A756:$F756,Results!$B$20:$G$20)</f>
        <v>-8.4994763193591467</v>
      </c>
      <c r="P756" s="10" cm="1">
        <f t="array" aca="1" ref="P756" ca="1">SUMPRODUCT(J756:O756,TRANSPOSE(BL$20:BL$25))+$AD$20-$BL$27</f>
        <v>52.001238970802753</v>
      </c>
      <c r="Q756" s="10" cm="1">
        <f t="array" aca="1" ref="Q756" ca="1">SUMPRODUCT(J756:O756,TRANSPOSE(ES$20:ES$25))+$AD$20-$ES$27</f>
        <v>51.674359129504396</v>
      </c>
      <c r="R756" s="10">
        <f ca="1">I756-Results!$E$5*H756</f>
        <v>52.075691028256855</v>
      </c>
      <c r="S756" s="10" cm="1">
        <f t="array" aca="1" ref="S756" ca="1">SUMPRODUCT(J756:O756,TRANSPOSE(AR$28:AR$33))+$AD$20-$AC$26</f>
        <v>60.562936656341499</v>
      </c>
      <c r="T756" s="10">
        <f ca="1">SUMPRODUCT(J756:O756,Results!K$9:P$9)</f>
        <v>51.014452753222969</v>
      </c>
      <c r="U756" s="10">
        <f ca="1">SUMPRODUCT(J756:O756,Results!K$9:P$9)+$AD$20-$AC$31</f>
        <v>50.999577194711833</v>
      </c>
      <c r="V756" s="10">
        <f t="shared" ca="1" si="165"/>
        <v>13.463602335245348</v>
      </c>
      <c r="W756" s="10">
        <f t="shared" ca="1" si="160"/>
        <v>13.790482176543705</v>
      </c>
      <c r="X756" s="10">
        <f t="shared" ca="1" si="161"/>
        <v>13.389150277791245</v>
      </c>
      <c r="Y756" s="10">
        <f t="shared" ca="1" si="162"/>
        <v>4.9019046497066014</v>
      </c>
      <c r="Z756" s="10">
        <f t="shared" ca="1" si="163"/>
        <v>65.741512067751799</v>
      </c>
      <c r="AA756" s="10">
        <f t="shared" ca="1" si="164"/>
        <v>14.465264111336268</v>
      </c>
    </row>
    <row r="757" spans="1:27">
      <c r="A757" s="6">
        <f ca="1">LN((RAND()^(-Results!$E$4))-1)</f>
        <v>-0.35633375565567005</v>
      </c>
      <c r="B757" s="6">
        <f ca="1">LN((RAND()^(-Results!$E$4))-1)</f>
        <v>-2.291787300857552</v>
      </c>
      <c r="C757" s="6">
        <f ca="1">LN((RAND()^(-Results!$E$4))-1)</f>
        <v>0.2377814216793088</v>
      </c>
      <c r="D757" s="6">
        <f ca="1">LN((RAND()^(-Results!$E$4))-1)</f>
        <v>-1.0250644613542073</v>
      </c>
      <c r="E757" s="6">
        <f ca="1">LN((RAND()^(-Results!$E$4))-1)</f>
        <v>1.2929608022250945</v>
      </c>
      <c r="F757" s="6">
        <f ca="1">LN((RAND()^(-Results!$E$4))-1)</f>
        <v>-7.2995519013349636E-2</v>
      </c>
      <c r="G757" s="6">
        <f ca="1">LN((RAND()^(-Results!$E$4))-1)</f>
        <v>-0.57342351744903697</v>
      </c>
      <c r="H757" s="6">
        <f t="shared" ca="1" si="159"/>
        <v>-0.71039188511882845</v>
      </c>
      <c r="I757" s="10">
        <f ca="1">SUMPRODUCT(J757:O757,Results!B$12:G$12)+Results!$E$5*H757</f>
        <v>3.0262562143254108</v>
      </c>
      <c r="J757" s="10">
        <f ca="1">SUMPRODUCT($A757:$F757,Results!$B$15:$G$15)</f>
        <v>-5.2228980306109491</v>
      </c>
      <c r="K757" s="10">
        <f ca="1">SUMPRODUCT($A757:$F757,Results!$B$16:$G$16)</f>
        <v>-4.8960567377199169</v>
      </c>
      <c r="L757" s="10">
        <f ca="1">SUMPRODUCT($A757:$F757,Results!$B$17:$G$17)</f>
        <v>1.4421207189525458</v>
      </c>
      <c r="M757" s="10">
        <f ca="1">SUMPRODUCT($A757:$F757,Results!$B$18:$G$18)</f>
        <v>6.9156950600019558</v>
      </c>
      <c r="N757" s="10">
        <f ca="1">SUMPRODUCT($A757:$F757,Results!$B$19:$G$19)</f>
        <v>-7.4498017481398184</v>
      </c>
      <c r="O757" s="10">
        <f ca="1">SUMPRODUCT($A757:$F757,Results!$B$20:$G$20)</f>
        <v>-5.1684036956618398</v>
      </c>
      <c r="P757" s="10" cm="1">
        <f t="array" aca="1" ref="P757" ca="1">SUMPRODUCT(J757:O757,TRANSPOSE(BL$20:BL$25))+$AD$20-$BL$27</f>
        <v>5.0595745359752344</v>
      </c>
      <c r="Q757" s="10" cm="1">
        <f t="array" aca="1" ref="Q757" ca="1">SUMPRODUCT(J757:O757,TRANSPOSE(ES$20:ES$25))+$AD$20-$ES$27</f>
        <v>5.6633914340044926</v>
      </c>
      <c r="R757" s="10">
        <f ca="1">I757-Results!$E$5*H757</f>
        <v>5.8678237548007246</v>
      </c>
      <c r="S757" s="10" cm="1">
        <f t="array" aca="1" ref="S757" ca="1">SUMPRODUCT(J757:O757,TRANSPOSE(AR$28:AR$33))+$AD$20-$AC$26</f>
        <v>26.011973774773228</v>
      </c>
      <c r="T757" s="10">
        <f ca="1">SUMPRODUCT(J757:O757,Results!K$9:P$9)</f>
        <v>6.0227079119352442</v>
      </c>
      <c r="U757" s="10">
        <f ca="1">SUMPRODUCT(J757:O757,Results!K$9:P$9)+$AD$20-$AC$31</f>
        <v>6.0078323534241092</v>
      </c>
      <c r="V757" s="10">
        <f t="shared" ca="1" si="165"/>
        <v>-2.0333183216498236</v>
      </c>
      <c r="W757" s="10">
        <f t="shared" ca="1" si="160"/>
        <v>-2.6371352196790818</v>
      </c>
      <c r="X757" s="10">
        <f t="shared" ca="1" si="161"/>
        <v>-2.8415675404753138</v>
      </c>
      <c r="Y757" s="10">
        <f t="shared" ca="1" si="162"/>
        <v>-22.985717560447817</v>
      </c>
      <c r="Z757" s="10">
        <f t="shared" ca="1" si="163"/>
        <v>3.3029269760291022</v>
      </c>
      <c r="AA757" s="10">
        <f t="shared" ca="1" si="164"/>
        <v>-2.9815761390986983</v>
      </c>
    </row>
    <row r="758" spans="1:27">
      <c r="A758" s="6">
        <f ca="1">LN((RAND()^(-Results!$E$4))-1)</f>
        <v>-0.77316234078923618</v>
      </c>
      <c r="B758" s="6">
        <f ca="1">LN((RAND()^(-Results!$E$4))-1)</f>
        <v>1.4622639255387671</v>
      </c>
      <c r="C758" s="6">
        <f ca="1">LN((RAND()^(-Results!$E$4))-1)</f>
        <v>-2.1627776144015813</v>
      </c>
      <c r="D758" s="6">
        <f ca="1">LN((RAND()^(-Results!$E$4))-1)</f>
        <v>0.90397109670526976</v>
      </c>
      <c r="E758" s="6">
        <f ca="1">LN((RAND()^(-Results!$E$4))-1)</f>
        <v>-0.18017699452211161</v>
      </c>
      <c r="F758" s="6">
        <f ca="1">LN((RAND()^(-Results!$E$4))-1)</f>
        <v>0.55525006103025853</v>
      </c>
      <c r="G758" s="6">
        <f ca="1">LN((RAND()^(-Results!$E$4))-1)</f>
        <v>3.2432535411063772</v>
      </c>
      <c r="H758" s="6">
        <f t="shared" ca="1" si="159"/>
        <v>3.1062851734365857</v>
      </c>
      <c r="I758" s="10">
        <f ca="1">SUMPRODUCT(J758:O758,Results!B$12:G$12)+Results!$E$5*H758</f>
        <v>2.2552261193178857</v>
      </c>
      <c r="J758" s="10">
        <f ca="1">SUMPRODUCT($A758:$F758,Results!$B$15:$G$15)</f>
        <v>-4.7044567413524829</v>
      </c>
      <c r="K758" s="10">
        <f ca="1">SUMPRODUCT($A758:$F758,Results!$B$16:$G$16)</f>
        <v>4.5316246938911142</v>
      </c>
      <c r="L758" s="10">
        <f ca="1">SUMPRODUCT($A758:$F758,Results!$B$17:$G$17)</f>
        <v>-3.9504922566805165</v>
      </c>
      <c r="M758" s="10">
        <f ca="1">SUMPRODUCT($A758:$F758,Results!$B$18:$G$18)</f>
        <v>-2.0055673871735546</v>
      </c>
      <c r="N758" s="10">
        <f ca="1">SUMPRODUCT($A758:$F758,Results!$B$19:$G$19)</f>
        <v>0.36300015068983083</v>
      </c>
      <c r="O758" s="10">
        <f ca="1">SUMPRODUCT($A758:$F758,Results!$B$20:$G$20)</f>
        <v>5.2007877471113995</v>
      </c>
      <c r="P758" s="10" cm="1">
        <f t="array" aca="1" ref="P758" ca="1">SUMPRODUCT(J758:O758,TRANSPOSE(BL$20:BL$25))+$AD$20-$BL$27</f>
        <v>-9.1297664972086423</v>
      </c>
      <c r="Q758" s="10" cm="1">
        <f t="array" aca="1" ref="Q758" ca="1">SUMPRODUCT(J758:O758,TRANSPOSE(ES$20:ES$25))+$AD$20-$ES$27</f>
        <v>-9.5557874704473971</v>
      </c>
      <c r="R758" s="10">
        <f ca="1">I758-Results!$E$5*H758</f>
        <v>-10.169914574428457</v>
      </c>
      <c r="S758" s="10" cm="1">
        <f t="array" aca="1" ref="S758" ca="1">SUMPRODUCT(J758:O758,TRANSPOSE(AR$28:AR$33))+$AD$20-$AC$26</f>
        <v>-22.419709281523765</v>
      </c>
      <c r="T758" s="10">
        <f ca="1">SUMPRODUCT(J758:O758,Results!K$9:P$9)</f>
        <v>-9.6562986362908383</v>
      </c>
      <c r="U758" s="10">
        <f ca="1">SUMPRODUCT(J758:O758,Results!K$9:P$9)+$AD$20-$AC$31</f>
        <v>-9.6711741948019743</v>
      </c>
      <c r="V758" s="10">
        <f t="shared" ca="1" si="165"/>
        <v>11.384992616526528</v>
      </c>
      <c r="W758" s="10">
        <f t="shared" ca="1" si="160"/>
        <v>11.811013589765283</v>
      </c>
      <c r="X758" s="10">
        <f t="shared" ca="1" si="161"/>
        <v>12.425140693746343</v>
      </c>
      <c r="Y758" s="10">
        <f t="shared" ca="1" si="162"/>
        <v>24.674935400841651</v>
      </c>
      <c r="Z758" s="10">
        <f t="shared" ca="1" si="163"/>
        <v>2.5318968810215772</v>
      </c>
      <c r="AA758" s="10">
        <f t="shared" ca="1" si="164"/>
        <v>11.92640031411986</v>
      </c>
    </row>
    <row r="759" spans="1:27">
      <c r="A759" s="6">
        <f ca="1">LN((RAND()^(-Results!$E$4))-1)</f>
        <v>-1.0251256326871585</v>
      </c>
      <c r="B759" s="6">
        <f ca="1">LN((RAND()^(-Results!$E$4))-1)</f>
        <v>0.48788176738725608</v>
      </c>
      <c r="C759" s="6">
        <f ca="1">LN((RAND()^(-Results!$E$4))-1)</f>
        <v>-0.81386643931562108</v>
      </c>
      <c r="D759" s="6">
        <f ca="1">LN((RAND()^(-Results!$E$4))-1)</f>
        <v>0.64106233283533476</v>
      </c>
      <c r="E759" s="6">
        <f ca="1">LN((RAND()^(-Results!$E$4))-1)</f>
        <v>0.45580347888694217</v>
      </c>
      <c r="F759" s="6">
        <f ca="1">LN((RAND()^(-Results!$E$4))-1)</f>
        <v>-1.3929758539089692</v>
      </c>
      <c r="G759" s="6">
        <f ca="1">LN((RAND()^(-Results!$E$4))-1)</f>
        <v>2.7175969655576786</v>
      </c>
      <c r="H759" s="6">
        <f t="shared" ca="1" si="159"/>
        <v>2.5806285978878871</v>
      </c>
      <c r="I759" s="10">
        <f ca="1">SUMPRODUCT(J759:O759,Results!B$12:G$12)+Results!$E$5*H759</f>
        <v>1.2929782809700843</v>
      </c>
      <c r="J759" s="10">
        <f ca="1">SUMPRODUCT($A759:$F759,Results!$B$15:$G$15)</f>
        <v>-3.3697779523268654</v>
      </c>
      <c r="K759" s="10">
        <f ca="1">SUMPRODUCT($A759:$F759,Results!$B$16:$G$16)</f>
        <v>-0.82390621613383841</v>
      </c>
      <c r="L759" s="10">
        <f ca="1">SUMPRODUCT($A759:$F759,Results!$B$17:$G$17)</f>
        <v>-1.9368482961129954</v>
      </c>
      <c r="M759" s="10">
        <f ca="1">SUMPRODUCT($A759:$F759,Results!$B$18:$G$18)</f>
        <v>1.4492411457664496</v>
      </c>
      <c r="N759" s="10">
        <f ca="1">SUMPRODUCT($A759:$F759,Results!$B$19:$G$19)</f>
        <v>-2.6116763075374427</v>
      </c>
      <c r="O759" s="10">
        <f ca="1">SUMPRODUCT($A759:$F759,Results!$B$20:$G$20)</f>
        <v>1.5182362514416017</v>
      </c>
      <c r="P759" s="10" cm="1">
        <f t="array" aca="1" ref="P759" ca="1">SUMPRODUCT(J759:O759,TRANSPOSE(BL$20:BL$25))+$AD$20-$BL$27</f>
        <v>-7.1479000255287168</v>
      </c>
      <c r="Q759" s="10" cm="1">
        <f t="array" aca="1" ref="Q759" ca="1">SUMPRODUCT(J759:O759,TRANSPOSE(ES$20:ES$25))+$AD$20-$ES$27</f>
        <v>-8.1304494077441394</v>
      </c>
      <c r="R759" s="10">
        <f ca="1">I759-Results!$E$5*H759</f>
        <v>-9.0295361105814642</v>
      </c>
      <c r="S759" s="10" cm="1">
        <f t="array" aca="1" ref="S759" ca="1">SUMPRODUCT(J759:O759,TRANSPOSE(AR$28:AR$33))+$AD$20-$AC$26</f>
        <v>-4.1276231284454035</v>
      </c>
      <c r="T759" s="10">
        <f ca="1">SUMPRODUCT(J759:O759,Results!K$9:P$9)</f>
        <v>-8.8101751274218358</v>
      </c>
      <c r="U759" s="10">
        <f ca="1">SUMPRODUCT(J759:O759,Results!K$9:P$9)+$AD$20-$AC$31</f>
        <v>-8.8250506859329718</v>
      </c>
      <c r="V759" s="10">
        <f t="shared" ca="1" si="165"/>
        <v>8.4408783064988011</v>
      </c>
      <c r="W759" s="10">
        <f t="shared" ca="1" si="160"/>
        <v>9.4234276887142236</v>
      </c>
      <c r="X759" s="10">
        <f t="shared" ca="1" si="161"/>
        <v>10.322514391551548</v>
      </c>
      <c r="Y759" s="10">
        <f t="shared" ca="1" si="162"/>
        <v>5.4206014094154877</v>
      </c>
      <c r="Z759" s="10">
        <f t="shared" ca="1" si="163"/>
        <v>1.5696490426737757</v>
      </c>
      <c r="AA759" s="10">
        <f t="shared" ca="1" si="164"/>
        <v>10.118028966903056</v>
      </c>
    </row>
    <row r="760" spans="1:27">
      <c r="A760" s="6">
        <f ca="1">LN((RAND()^(-Results!$E$4))-1)</f>
        <v>4.2047258074895365E-2</v>
      </c>
      <c r="B760" s="6">
        <f ca="1">LN((RAND()^(-Results!$E$4))-1)</f>
        <v>0.25384799474587533</v>
      </c>
      <c r="C760" s="6">
        <f ca="1">LN((RAND()^(-Results!$E$4))-1)</f>
        <v>-0.11430208535941018</v>
      </c>
      <c r="D760" s="6">
        <f ca="1">LN((RAND()^(-Results!$E$4))-1)</f>
        <v>-1.3416093965498721</v>
      </c>
      <c r="E760" s="6">
        <f ca="1">LN((RAND()^(-Results!$E$4))-1)</f>
        <v>-3.2660928682329566</v>
      </c>
      <c r="F760" s="6">
        <f ca="1">LN((RAND()^(-Results!$E$4))-1)</f>
        <v>1.050181251718219</v>
      </c>
      <c r="G760" s="6">
        <f ca="1">LN((RAND()^(-Results!$E$4))-1)</f>
        <v>1.641420329776754</v>
      </c>
      <c r="H760" s="6">
        <f t="shared" ca="1" si="159"/>
        <v>1.5044519621069625</v>
      </c>
      <c r="I760" s="10">
        <f ca="1">SUMPRODUCT(J760:O760,Results!B$12:G$12)+Results!$E$5*H760</f>
        <v>71.474477194218281</v>
      </c>
      <c r="J760" s="10">
        <f ca="1">SUMPRODUCT($A760:$F760,Results!$B$15:$G$15)</f>
        <v>-1.3704014583966126</v>
      </c>
      <c r="K760" s="10">
        <f ca="1">SUMPRODUCT($A760:$F760,Results!$B$16:$G$16)</f>
        <v>-0.43325212162825943</v>
      </c>
      <c r="L760" s="10">
        <f ca="1">SUMPRODUCT($A760:$F760,Results!$B$17:$G$17)</f>
        <v>9.3117450866017499</v>
      </c>
      <c r="M760" s="10">
        <f ca="1">SUMPRODUCT($A760:$F760,Results!$B$18:$G$18)</f>
        <v>-5.6241375582123609</v>
      </c>
      <c r="N760" s="10">
        <f ca="1">SUMPRODUCT($A760:$F760,Results!$B$19:$G$19)</f>
        <v>18.271917241631236</v>
      </c>
      <c r="O760" s="10">
        <f ca="1">SUMPRODUCT($A760:$F760,Results!$B$20:$G$20)</f>
        <v>-2.7916891475825585</v>
      </c>
      <c r="P760" s="10" cm="1">
        <f t="array" aca="1" ref="P760" ca="1">SUMPRODUCT(J760:O760,TRANSPOSE(BL$20:BL$25))+$AD$20-$BL$27</f>
        <v>63.804478309768662</v>
      </c>
      <c r="Q760" s="10" cm="1">
        <f t="array" aca="1" ref="Q760" ca="1">SUMPRODUCT(J760:O760,TRANSPOSE(ES$20:ES$25))+$AD$20-$ES$27</f>
        <v>64.443384871697091</v>
      </c>
      <c r="R760" s="10">
        <f ca="1">I760-Results!$E$5*H760</f>
        <v>65.456669345790431</v>
      </c>
      <c r="S760" s="10" cm="1">
        <f t="array" aca="1" ref="S760" ca="1">SUMPRODUCT(J760:O760,TRANSPOSE(AR$28:AR$33))+$AD$20-$AC$26</f>
        <v>42.948655898156112</v>
      </c>
      <c r="T760" s="10">
        <f ca="1">SUMPRODUCT(J760:O760,Results!K$9:P$9)</f>
        <v>65.079002165456799</v>
      </c>
      <c r="U760" s="10">
        <f ca="1">SUMPRODUCT(J760:O760,Results!K$9:P$9)+$AD$20-$AC$31</f>
        <v>65.064126606945663</v>
      </c>
      <c r="V760" s="10">
        <f t="shared" ca="1" si="165"/>
        <v>7.669998884449619</v>
      </c>
      <c r="W760" s="10">
        <f t="shared" ca="1" si="160"/>
        <v>7.0310923225211894</v>
      </c>
      <c r="X760" s="10">
        <f t="shared" ca="1" si="161"/>
        <v>6.0178078484278501</v>
      </c>
      <c r="Y760" s="10">
        <f t="shared" ca="1" si="162"/>
        <v>28.525821296062169</v>
      </c>
      <c r="Z760" s="10">
        <f t="shared" ca="1" si="163"/>
        <v>71.751147955921979</v>
      </c>
      <c r="AA760" s="10">
        <f t="shared" ca="1" si="164"/>
        <v>6.4103505872726174</v>
      </c>
    </row>
    <row r="761" spans="1:27">
      <c r="A761" s="6">
        <f ca="1">LN((RAND()^(-Results!$E$4))-1)</f>
        <v>3.391330516293666</v>
      </c>
      <c r="B761" s="6">
        <f ca="1">LN((RAND()^(-Results!$E$4))-1)</f>
        <v>-1.8733073009767678</v>
      </c>
      <c r="C761" s="6">
        <f ca="1">LN((RAND()^(-Results!$E$4))-1)</f>
        <v>-0.67220842886407062</v>
      </c>
      <c r="D761" s="6">
        <f ca="1">LN((RAND()^(-Results!$E$4))-1)</f>
        <v>-4.3478981300559057E-2</v>
      </c>
      <c r="E761" s="6">
        <f ca="1">LN((RAND()^(-Results!$E$4))-1)</f>
        <v>1.2179455687982164</v>
      </c>
      <c r="F761" s="6">
        <f ca="1">LN((RAND()^(-Results!$E$4))-1)</f>
        <v>-0.55248064764931193</v>
      </c>
      <c r="G761" s="6">
        <f ca="1">LN((RAND()^(-Results!$E$4))-1)</f>
        <v>1.0243682831985184</v>
      </c>
      <c r="H761" s="6">
        <f t="shared" ca="1" si="159"/>
        <v>0.88739991552872688</v>
      </c>
      <c r="I761" s="10">
        <f ca="1">SUMPRODUCT(J761:O761,Results!B$12:G$12)+Results!$E$5*H761</f>
        <v>-53.202312204733893</v>
      </c>
      <c r="J761" s="10">
        <f ca="1">SUMPRODUCT($A761:$F761,Results!$B$15:$G$15)</f>
        <v>8.3407056052576571</v>
      </c>
      <c r="K761" s="10">
        <f ca="1">SUMPRODUCT($A761:$F761,Results!$B$16:$G$16)</f>
        <v>-2.4403539465882598</v>
      </c>
      <c r="L761" s="10">
        <f ca="1">SUMPRODUCT($A761:$F761,Results!$B$17:$G$17)</f>
        <v>-11.595684268775074</v>
      </c>
      <c r="M761" s="10">
        <f ca="1">SUMPRODUCT($A761:$F761,Results!$B$18:$G$18)</f>
        <v>-0.89839955382580128</v>
      </c>
      <c r="N761" s="10">
        <f ca="1">SUMPRODUCT($A761:$F761,Results!$B$19:$G$19)</f>
        <v>-5.2448638606395246</v>
      </c>
      <c r="O761" s="10">
        <f ca="1">SUMPRODUCT($A761:$F761,Results!$B$20:$G$20)</f>
        <v>1.084512254297868</v>
      </c>
      <c r="P761" s="10" cm="1">
        <f t="array" aca="1" ref="P761" ca="1">SUMPRODUCT(J761:O761,TRANSPOSE(BL$20:BL$25))+$AD$20-$BL$27</f>
        <v>-58.558907175927629</v>
      </c>
      <c r="Q761" s="10" cm="1">
        <f t="array" aca="1" ref="Q761" ca="1">SUMPRODUCT(J761:O761,TRANSPOSE(ES$20:ES$25))+$AD$20-$ES$27</f>
        <v>-57.855772209769981</v>
      </c>
      <c r="R761" s="10">
        <f ca="1">I761-Results!$E$5*H761</f>
        <v>-56.751911866848801</v>
      </c>
      <c r="S761" s="10" cm="1">
        <f t="array" aca="1" ref="S761" ca="1">SUMPRODUCT(J761:O761,TRANSPOSE(AR$28:AR$33))+$AD$20-$AC$26</f>
        <v>-37.553751988757305</v>
      </c>
      <c r="T761" s="10">
        <f ca="1">SUMPRODUCT(J761:O761,Results!K$9:P$9)</f>
        <v>-56.592632896029691</v>
      </c>
      <c r="U761" s="10">
        <f ca="1">SUMPRODUCT(J761:O761,Results!K$9:P$9)+$AD$20-$AC$31</f>
        <v>-56.607508454540827</v>
      </c>
      <c r="V761" s="10">
        <f t="shared" ca="1" si="165"/>
        <v>5.3565949711937364</v>
      </c>
      <c r="W761" s="10">
        <f t="shared" ca="1" si="160"/>
        <v>4.6534600050360879</v>
      </c>
      <c r="X761" s="10">
        <f t="shared" ca="1" si="161"/>
        <v>3.5495996621149075</v>
      </c>
      <c r="Y761" s="10">
        <f t="shared" ca="1" si="162"/>
        <v>-15.648560215976588</v>
      </c>
      <c r="Z761" s="10">
        <f t="shared" ca="1" si="163"/>
        <v>-52.925641443030202</v>
      </c>
      <c r="AA761" s="10">
        <f t="shared" ca="1" si="164"/>
        <v>3.4051962498069344</v>
      </c>
    </row>
    <row r="762" spans="1:27">
      <c r="A762" s="6">
        <f ca="1">LN((RAND()^(-Results!$E$4))-1)</f>
        <v>-0.81799229807390417</v>
      </c>
      <c r="B762" s="6">
        <f ca="1">LN((RAND()^(-Results!$E$4))-1)</f>
        <v>-1.0499846135321098</v>
      </c>
      <c r="C762" s="6">
        <f ca="1">LN((RAND()^(-Results!$E$4))-1)</f>
        <v>1.2690211876255004</v>
      </c>
      <c r="D762" s="6">
        <f ca="1">LN((RAND()^(-Results!$E$4))-1)</f>
        <v>-1.0980849791713596</v>
      </c>
      <c r="E762" s="6">
        <f ca="1">LN((RAND()^(-Results!$E$4))-1)</f>
        <v>0.48095239785915705</v>
      </c>
      <c r="F762" s="6">
        <f ca="1">LN((RAND()^(-Results!$E$4))-1)</f>
        <v>1.5962281249251422</v>
      </c>
      <c r="G762" s="6">
        <f ca="1">LN((RAND()^(-Results!$E$4))-1)</f>
        <v>0.94824838823441415</v>
      </c>
      <c r="H762" s="6">
        <f t="shared" ca="1" si="159"/>
        <v>0.81128002056462267</v>
      </c>
      <c r="I762" s="10">
        <f ca="1">SUMPRODUCT(J762:O762,Results!B$12:G$12)+Results!$E$5*H762</f>
        <v>30.911106086262031</v>
      </c>
      <c r="J762" s="10">
        <f ca="1">SUMPRODUCT($A762:$F762,Results!$B$15:$G$15)</f>
        <v>-3.9635888540093545</v>
      </c>
      <c r="K762" s="10">
        <f ca="1">SUMPRODUCT($A762:$F762,Results!$B$16:$G$16)</f>
        <v>-0.6885748588923164</v>
      </c>
      <c r="L762" s="10">
        <f ca="1">SUMPRODUCT($A762:$F762,Results!$B$17:$G$17)</f>
        <v>6.7242570158811539</v>
      </c>
      <c r="M762" s="10">
        <f ca="1">SUMPRODUCT($A762:$F762,Results!$B$18:$G$18)</f>
        <v>4.6657452418319361</v>
      </c>
      <c r="N762" s="10">
        <f ca="1">SUMPRODUCT($A762:$F762,Results!$B$19:$G$19)</f>
        <v>-3.5133402266562355</v>
      </c>
      <c r="O762" s="10">
        <f ca="1">SUMPRODUCT($A762:$F762,Results!$B$20:$G$20)</f>
        <v>-4.7374758405594566</v>
      </c>
      <c r="P762" s="10" cm="1">
        <f t="array" aca="1" ref="P762" ca="1">SUMPRODUCT(J762:O762,TRANSPOSE(BL$20:BL$25))+$AD$20-$BL$27</f>
        <v>26.188187962096897</v>
      </c>
      <c r="Q762" s="10" cm="1">
        <f t="array" aca="1" ref="Q762" ca="1">SUMPRODUCT(J762:O762,TRANSPOSE(ES$20:ES$25))+$AD$20-$ES$27</f>
        <v>27.186697611158436</v>
      </c>
      <c r="R762" s="10">
        <f ca="1">I762-Results!$E$5*H762</f>
        <v>27.665986004003539</v>
      </c>
      <c r="S762" s="10" cm="1">
        <f t="array" aca="1" ref="S762" ca="1">SUMPRODUCT(J762:O762,TRANSPOSE(AR$28:AR$33))+$AD$20-$AC$26</f>
        <v>30.402772127478315</v>
      </c>
      <c r="T762" s="10">
        <f ca="1">SUMPRODUCT(J762:O762,Results!K$9:P$9)</f>
        <v>27.550971993812908</v>
      </c>
      <c r="U762" s="10">
        <f ca="1">SUMPRODUCT(J762:O762,Results!K$9:P$9)+$AD$20-$AC$31</f>
        <v>27.536096435301772</v>
      </c>
      <c r="V762" s="10">
        <f t="shared" ca="1" si="165"/>
        <v>4.7229181241651332</v>
      </c>
      <c r="W762" s="10">
        <f t="shared" ca="1" si="160"/>
        <v>3.7244084751035942</v>
      </c>
      <c r="X762" s="10">
        <f t="shared" ca="1" si="161"/>
        <v>3.2451200822584916</v>
      </c>
      <c r="Y762" s="10">
        <f t="shared" ca="1" si="162"/>
        <v>0.5083339587837159</v>
      </c>
      <c r="Z762" s="10">
        <f t="shared" ca="1" si="163"/>
        <v>31.187776847965722</v>
      </c>
      <c r="AA762" s="10">
        <f t="shared" ca="1" si="164"/>
        <v>3.3750096509602585</v>
      </c>
    </row>
    <row r="763" spans="1:27">
      <c r="A763" s="6">
        <f ca="1">LN((RAND()^(-Results!$E$4))-1)</f>
        <v>-3.4920603672235475</v>
      </c>
      <c r="B763" s="6">
        <f ca="1">LN((RAND()^(-Results!$E$4))-1)</f>
        <v>-1.6820757640204582</v>
      </c>
      <c r="C763" s="6">
        <f ca="1">LN((RAND()^(-Results!$E$4))-1)</f>
        <v>2.6092776808571059E-2</v>
      </c>
      <c r="D763" s="6">
        <f ca="1">LN((RAND()^(-Results!$E$4))-1)</f>
        <v>2.1927615406416341</v>
      </c>
      <c r="E763" s="6">
        <f ca="1">LN((RAND()^(-Results!$E$4))-1)</f>
        <v>-3.0155766426380501</v>
      </c>
      <c r="F763" s="6">
        <f ca="1">LN((RAND()^(-Results!$E$4))-1)</f>
        <v>-7.263572483985981</v>
      </c>
      <c r="G763" s="6">
        <f ca="1">LN((RAND()^(-Results!$E$4))-1)</f>
        <v>-2.3271035749176425</v>
      </c>
      <c r="H763" s="6">
        <f t="shared" ca="1" si="159"/>
        <v>-2.464071942587434</v>
      </c>
      <c r="I763" s="10">
        <f ca="1">SUMPRODUCT(J763:O763,Results!B$12:G$12)+Results!$E$5*H763</f>
        <v>28.302567429192578</v>
      </c>
      <c r="J763" s="10">
        <f ca="1">SUMPRODUCT($A763:$F763,Results!$B$15:$G$15)</f>
        <v>-4.4277264867647306</v>
      </c>
      <c r="K763" s="10">
        <f ca="1">SUMPRODUCT($A763:$F763,Results!$B$16:$G$16)</f>
        <v>-15.257535203881698</v>
      </c>
      <c r="L763" s="10">
        <f ca="1">SUMPRODUCT($A763:$F763,Results!$B$17:$G$17)</f>
        <v>3.5136244623146742</v>
      </c>
      <c r="M763" s="10">
        <f ca="1">SUMPRODUCT($A763:$F763,Results!$B$18:$G$18)</f>
        <v>-2.5501610481700254</v>
      </c>
      <c r="N763" s="10">
        <f ca="1">SUMPRODUCT($A763:$F763,Results!$B$19:$G$19)</f>
        <v>15.827468269771312</v>
      </c>
      <c r="O763" s="10">
        <f ca="1">SUMPRODUCT($A763:$F763,Results!$B$20:$G$20)</f>
        <v>-4.7375963479597338</v>
      </c>
      <c r="P763" s="10" cm="1">
        <f t="array" aca="1" ref="P763" ca="1">SUMPRODUCT(J763:O763,TRANSPOSE(BL$20:BL$25))+$AD$20-$BL$27</f>
        <v>44.489200452205203</v>
      </c>
      <c r="Q763" s="10" cm="1">
        <f t="array" aca="1" ref="Q763" ca="1">SUMPRODUCT(J763:O763,TRANSPOSE(ES$20:ES$25))+$AD$20-$ES$27</f>
        <v>41.293599119782506</v>
      </c>
      <c r="R763" s="10">
        <f ca="1">I763-Results!$E$5*H763</f>
        <v>38.158855199542316</v>
      </c>
      <c r="S763" s="10" cm="1">
        <f t="array" aca="1" ref="S763" ca="1">SUMPRODUCT(J763:O763,TRANSPOSE(AR$28:AR$33))+$AD$20-$AC$26</f>
        <v>60.263765089603986</v>
      </c>
      <c r="T763" s="10">
        <f ca="1">SUMPRODUCT(J763:O763,Results!K$9:P$9)</f>
        <v>38.112018831366242</v>
      </c>
      <c r="U763" s="10">
        <f ca="1">SUMPRODUCT(J763:O763,Results!K$9:P$9)+$AD$20-$AC$31</f>
        <v>38.097143272855106</v>
      </c>
      <c r="V763" s="10">
        <f t="shared" ca="1" si="165"/>
        <v>-16.186633023012625</v>
      </c>
      <c r="W763" s="10">
        <f t="shared" ca="1" si="160"/>
        <v>-12.991031690589928</v>
      </c>
      <c r="X763" s="10">
        <f t="shared" ca="1" si="161"/>
        <v>-9.8562877703497378</v>
      </c>
      <c r="Y763" s="10">
        <f t="shared" ca="1" si="162"/>
        <v>-31.961197660411408</v>
      </c>
      <c r="Z763" s="10">
        <f t="shared" ca="1" si="163"/>
        <v>28.57923819089627</v>
      </c>
      <c r="AA763" s="10">
        <f t="shared" ca="1" si="164"/>
        <v>-9.7945758436625283</v>
      </c>
    </row>
    <row r="764" spans="1:27">
      <c r="A764" s="6">
        <f ca="1">LN((RAND()^(-Results!$E$4))-1)</f>
        <v>1.1066035410689055</v>
      </c>
      <c r="B764" s="6">
        <f ca="1">LN((RAND()^(-Results!$E$4))-1)</f>
        <v>-3.2913464407084381</v>
      </c>
      <c r="C764" s="6">
        <f ca="1">LN((RAND()^(-Results!$E$4))-1)</f>
        <v>-9.8466252536005376E-3</v>
      </c>
      <c r="D764" s="6">
        <f ca="1">LN((RAND()^(-Results!$E$4))-1)</f>
        <v>-0.86308607225669742</v>
      </c>
      <c r="E764" s="6">
        <f ca="1">LN((RAND()^(-Results!$E$4))-1)</f>
        <v>-0.98570553657997617</v>
      </c>
      <c r="F764" s="6">
        <f ca="1">LN((RAND()^(-Results!$E$4))-1)</f>
        <v>-1.3862778396396305</v>
      </c>
      <c r="G764" s="6">
        <f ca="1">LN((RAND()^(-Results!$E$4))-1)</f>
        <v>0.36548940646686656</v>
      </c>
      <c r="H764" s="6">
        <f t="shared" ca="1" si="159"/>
        <v>0.22852103879707514</v>
      </c>
      <c r="I764" s="10">
        <f ca="1">SUMPRODUCT(J764:O764,Results!B$12:G$12)+Results!$E$5*H764</f>
        <v>15.725897514610603</v>
      </c>
      <c r="J764" s="10">
        <f ca="1">SUMPRODUCT($A764:$F764,Results!$B$15:$G$15)</f>
        <v>0.57580204420135883</v>
      </c>
      <c r="K764" s="10">
        <f ca="1">SUMPRODUCT($A764:$F764,Results!$B$16:$G$16)</f>
        <v>-9.0016822715462457</v>
      </c>
      <c r="L764" s="10">
        <f ca="1">SUMPRODUCT($A764:$F764,Results!$B$17:$G$17)</f>
        <v>-1.1501254368472713E-2</v>
      </c>
      <c r="M764" s="10">
        <f ca="1">SUMPRODUCT($A764:$F764,Results!$B$18:$G$18)</f>
        <v>0.17577825937678165</v>
      </c>
      <c r="N764" s="10">
        <f ca="1">SUMPRODUCT($A764:$F764,Results!$B$19:$G$19)</f>
        <v>5.8705351473400551</v>
      </c>
      <c r="O764" s="10">
        <f ca="1">SUMPRODUCT($A764:$F764,Results!$B$20:$G$20)</f>
        <v>-6.0560112435849849</v>
      </c>
      <c r="P764" s="10" cm="1">
        <f t="array" aca="1" ref="P764" ca="1">SUMPRODUCT(J764:O764,TRANSPOSE(BL$20:BL$25))+$AD$20-$BL$27</f>
        <v>13.593790140481735</v>
      </c>
      <c r="Q764" s="10" cm="1">
        <f t="array" aca="1" ref="Q764" ca="1">SUMPRODUCT(J764:O764,TRANSPOSE(ES$20:ES$25))+$AD$20-$ES$27</f>
        <v>14.196472734383198</v>
      </c>
      <c r="R764" s="10">
        <f ca="1">I764-Results!$E$5*H764</f>
        <v>14.811813359422302</v>
      </c>
      <c r="S764" s="10" cm="1">
        <f t="array" aca="1" ref="S764" ca="1">SUMPRODUCT(J764:O764,TRANSPOSE(AR$28:AR$33))+$AD$20-$AC$26</f>
        <v>33.775366971795258</v>
      </c>
      <c r="T764" s="10">
        <f ca="1">SUMPRODUCT(J764:O764,Results!K$9:P$9)</f>
        <v>14.774049410873991</v>
      </c>
      <c r="U764" s="10">
        <f ca="1">SUMPRODUCT(J764:O764,Results!K$9:P$9)+$AD$20-$AC$31</f>
        <v>14.759173852362855</v>
      </c>
      <c r="V764" s="10">
        <f t="shared" ca="1" si="165"/>
        <v>2.1321073741288679</v>
      </c>
      <c r="W764" s="10">
        <f t="shared" ca="1" si="160"/>
        <v>1.529424780227405</v>
      </c>
      <c r="X764" s="10">
        <f t="shared" ca="1" si="161"/>
        <v>0.91408415518830033</v>
      </c>
      <c r="Y764" s="10">
        <f t="shared" ca="1" si="162"/>
        <v>-18.049469457184657</v>
      </c>
      <c r="Z764" s="10">
        <f t="shared" ca="1" si="163"/>
        <v>16.002568276314296</v>
      </c>
      <c r="AA764" s="10">
        <f t="shared" ca="1" si="164"/>
        <v>0.96672366224774819</v>
      </c>
    </row>
    <row r="765" spans="1:27">
      <c r="A765" s="6">
        <f ca="1">LN((RAND()^(-Results!$E$4))-1)</f>
        <v>0.57758455363168049</v>
      </c>
      <c r="B765" s="6">
        <f ca="1">LN((RAND()^(-Results!$E$4))-1)</f>
        <v>0.80054742937861256</v>
      </c>
      <c r="C765" s="6">
        <f ca="1">LN((RAND()^(-Results!$E$4))-1)</f>
        <v>0.22113529171812343</v>
      </c>
      <c r="D765" s="6">
        <f ca="1">LN((RAND()^(-Results!$E$4))-1)</f>
        <v>-0.93081693377166153</v>
      </c>
      <c r="E765" s="6">
        <f ca="1">LN((RAND()^(-Results!$E$4))-1)</f>
        <v>0.80046312556845234</v>
      </c>
      <c r="F765" s="6">
        <f ca="1">LN((RAND()^(-Results!$E$4))-1)</f>
        <v>-0.59285951006439652</v>
      </c>
      <c r="G765" s="6">
        <f ca="1">LN((RAND()^(-Results!$E$4))-1)</f>
        <v>-0.27708266478968757</v>
      </c>
      <c r="H765" s="6">
        <f t="shared" ca="1" si="159"/>
        <v>-0.414051032459479</v>
      </c>
      <c r="I765" s="10">
        <f ca="1">SUMPRODUCT(J765:O765,Results!B$12:G$12)+Results!$E$5*H765</f>
        <v>-4.89583821029467</v>
      </c>
      <c r="J765" s="10">
        <f ca="1">SUMPRODUCT($A765:$F765,Results!$B$15:$G$15)</f>
        <v>1.1034884921533545</v>
      </c>
      <c r="K765" s="10">
        <f ca="1">SUMPRODUCT($A765:$F765,Results!$B$16:$G$16)</f>
        <v>-6.4027000432775982E-2</v>
      </c>
      <c r="L765" s="10">
        <f ca="1">SUMPRODUCT($A765:$F765,Results!$B$17:$G$17)</f>
        <v>1.0013818988358403</v>
      </c>
      <c r="M765" s="10">
        <f ca="1">SUMPRODUCT($A765:$F765,Results!$B$18:$G$18)</f>
        <v>2.1457564093691119</v>
      </c>
      <c r="N765" s="10">
        <f ca="1">SUMPRODUCT($A765:$F765,Results!$B$19:$G$19)</f>
        <v>-2.9457298174323929</v>
      </c>
      <c r="O765" s="10">
        <f ca="1">SUMPRODUCT($A765:$F765,Results!$B$20:$G$20)</f>
        <v>-7.2472868706290078E-2</v>
      </c>
      <c r="P765" s="10" cm="1">
        <f t="array" aca="1" ref="P765" ca="1">SUMPRODUCT(J765:O765,TRANSPOSE(BL$20:BL$25))+$AD$20-$BL$27</f>
        <v>-3.3995163504785539</v>
      </c>
      <c r="Q765" s="10" cm="1">
        <f t="array" aca="1" ref="Q765" ca="1">SUMPRODUCT(J765:O765,TRANSPOSE(ES$20:ES$25))+$AD$20-$ES$27</f>
        <v>-3.7479828271548885</v>
      </c>
      <c r="R765" s="10">
        <f ca="1">I765-Results!$E$5*H765</f>
        <v>-3.2396340804567538</v>
      </c>
      <c r="S765" s="10" cm="1">
        <f t="array" aca="1" ref="S765" ca="1">SUMPRODUCT(J765:O765,TRANSPOSE(AR$28:AR$33))+$AD$20-$AC$26</f>
        <v>-0.64681301890412568</v>
      </c>
      <c r="T765" s="10">
        <f ca="1">SUMPRODUCT(J765:O765,Results!K$9:P$9)</f>
        <v>-3.5130456412405691</v>
      </c>
      <c r="U765" s="10">
        <f ca="1">SUMPRODUCT(J765:O765,Results!K$9:P$9)+$AD$20-$AC$31</f>
        <v>-3.5279211997517046</v>
      </c>
      <c r="V765" s="10">
        <f t="shared" ca="1" si="165"/>
        <v>-1.4963218598161161</v>
      </c>
      <c r="W765" s="10">
        <f t="shared" ca="1" si="160"/>
        <v>-1.1478553831397815</v>
      </c>
      <c r="X765" s="10">
        <f t="shared" ca="1" si="161"/>
        <v>-1.6562041298379162</v>
      </c>
      <c r="Y765" s="10">
        <f t="shared" ca="1" si="162"/>
        <v>-4.2490251913905439</v>
      </c>
      <c r="Z765" s="10">
        <f t="shared" ca="1" si="163"/>
        <v>-4.6191674485909786</v>
      </c>
      <c r="AA765" s="10">
        <f t="shared" ca="1" si="164"/>
        <v>-1.3679170105429654</v>
      </c>
    </row>
    <row r="766" spans="1:27">
      <c r="A766" s="6">
        <f ca="1">LN((RAND()^(-Results!$E$4))-1)</f>
        <v>0.95579573528316597</v>
      </c>
      <c r="B766" s="6">
        <f ca="1">LN((RAND()^(-Results!$E$4))-1)</f>
        <v>0.9236588923193193</v>
      </c>
      <c r="C766" s="6">
        <f ca="1">LN((RAND()^(-Results!$E$4))-1)</f>
        <v>0.10307496190982196</v>
      </c>
      <c r="D766" s="6">
        <f ca="1">LN((RAND()^(-Results!$E$4))-1)</f>
        <v>1.7263620975187626</v>
      </c>
      <c r="E766" s="6">
        <f ca="1">LN((RAND()^(-Results!$E$4))-1)</f>
        <v>1.4107774827346244</v>
      </c>
      <c r="F766" s="6">
        <f ca="1">LN((RAND()^(-Results!$E$4))-1)</f>
        <v>-0.77003280046776967</v>
      </c>
      <c r="G766" s="6">
        <f ca="1">LN((RAND()^(-Results!$E$4))-1)</f>
        <v>-2.6936806988929227</v>
      </c>
      <c r="H766" s="6">
        <f t="shared" ca="1" si="159"/>
        <v>-2.8306490665627142</v>
      </c>
      <c r="I766" s="10">
        <f ca="1">SUMPRODUCT(J766:O766,Results!B$12:G$12)+Results!$E$5*H766</f>
        <v>-70.542869649719833</v>
      </c>
      <c r="J766" s="10">
        <f ca="1">SUMPRODUCT($A766:$F766,Results!$B$15:$G$15)</f>
        <v>7.3665510121117475</v>
      </c>
      <c r="K766" s="10">
        <f ca="1">SUMPRODUCT($A766:$F766,Results!$B$16:$G$16)</f>
        <v>3.0094596099216639</v>
      </c>
      <c r="L766" s="10">
        <f ca="1">SUMPRODUCT($A766:$F766,Results!$B$17:$G$17)</f>
        <v>-9.359895671276929</v>
      </c>
      <c r="M766" s="10">
        <f ca="1">SUMPRODUCT($A766:$F766,Results!$B$18:$G$18)</f>
        <v>-1.7056166463759228</v>
      </c>
      <c r="N766" s="10">
        <f ca="1">SUMPRODUCT($A766:$F766,Results!$B$19:$G$19)</f>
        <v>-7.5373226377038289</v>
      </c>
      <c r="O766" s="10">
        <f ca="1">SUMPRODUCT($A766:$F766,Results!$B$20:$G$20)</f>
        <v>5.4067702010119314</v>
      </c>
      <c r="P766" s="10" cm="1">
        <f t="array" aca="1" ref="P766" ca="1">SUMPRODUCT(J766:O766,TRANSPOSE(BL$20:BL$25))+$AD$20-$BL$27</f>
        <v>-58.103878414736073</v>
      </c>
      <c r="Q766" s="10" cm="1">
        <f t="array" aca="1" ref="Q766" ca="1">SUMPRODUCT(J766:O766,TRANSPOSE(ES$20:ES$25))+$AD$20-$ES$27</f>
        <v>-58.738591044905739</v>
      </c>
      <c r="R766" s="10">
        <f ca="1">I766-Results!$E$5*H766</f>
        <v>-59.220273383468978</v>
      </c>
      <c r="S766" s="10" cm="1">
        <f t="array" aca="1" ref="S766" ca="1">SUMPRODUCT(J766:O766,TRANSPOSE(AR$28:AR$33))+$AD$20-$AC$26</f>
        <v>-53.729008026127325</v>
      </c>
      <c r="T766" s="10">
        <f ca="1">SUMPRODUCT(J766:O766,Results!K$9:P$9)</f>
        <v>-59.096144665855832</v>
      </c>
      <c r="U766" s="10">
        <f ca="1">SUMPRODUCT(J766:O766,Results!K$9:P$9)+$AD$20-$AC$31</f>
        <v>-59.111020224366968</v>
      </c>
      <c r="V766" s="10">
        <f t="shared" ca="1" si="165"/>
        <v>-12.43899123498376</v>
      </c>
      <c r="W766" s="10">
        <f t="shared" ca="1" si="160"/>
        <v>-11.804278604814094</v>
      </c>
      <c r="X766" s="10">
        <f t="shared" ca="1" si="161"/>
        <v>-11.322596266250855</v>
      </c>
      <c r="Y766" s="10">
        <f t="shared" ca="1" si="162"/>
        <v>-16.813861623592508</v>
      </c>
      <c r="Z766" s="10">
        <f t="shared" ca="1" si="163"/>
        <v>-70.266198888016135</v>
      </c>
      <c r="AA766" s="10">
        <f t="shared" ca="1" si="164"/>
        <v>-11.431849425352866</v>
      </c>
    </row>
    <row r="767" spans="1:27">
      <c r="A767" s="6">
        <f ca="1">LN((RAND()^(-Results!$E$4))-1)</f>
        <v>2.4657562969779279</v>
      </c>
      <c r="B767" s="6">
        <f ca="1">LN((RAND()^(-Results!$E$4))-1)</f>
        <v>-0.24242739751146586</v>
      </c>
      <c r="C767" s="6">
        <f ca="1">LN((RAND()^(-Results!$E$4))-1)</f>
        <v>2.8398972529815927</v>
      </c>
      <c r="D767" s="6">
        <f ca="1">LN((RAND()^(-Results!$E$4))-1)</f>
        <v>2.391556317096275</v>
      </c>
      <c r="E767" s="6">
        <f ca="1">LN((RAND()^(-Results!$E$4))-1)</f>
        <v>0.57579107295673271</v>
      </c>
      <c r="F767" s="6">
        <f ca="1">LN((RAND()^(-Results!$E$4))-1)</f>
        <v>-0.39545832979088852</v>
      </c>
      <c r="G767" s="6">
        <f ca="1">LN((RAND()^(-Results!$E$4))-1)</f>
        <v>3.0270477866052102E-2</v>
      </c>
      <c r="H767" s="6">
        <f t="shared" ca="1" si="159"/>
        <v>-0.10669788980373932</v>
      </c>
      <c r="I767" s="10">
        <f ca="1">SUMPRODUCT(J767:O767,Results!B$12:G$12)+Results!$E$5*H767</f>
        <v>-67.064719303501889</v>
      </c>
      <c r="J767" s="10">
        <f ca="1">SUMPRODUCT($A767:$F767,Results!$B$15:$G$15)</f>
        <v>19.453573495538986</v>
      </c>
      <c r="K767" s="10">
        <f ca="1">SUMPRODUCT($A767:$F767,Results!$B$16:$G$16)</f>
        <v>1.9275277788053438</v>
      </c>
      <c r="L767" s="10">
        <f ca="1">SUMPRODUCT($A767:$F767,Results!$B$17:$G$17)</f>
        <v>-9.0903872719155636</v>
      </c>
      <c r="M767" s="10">
        <f ca="1">SUMPRODUCT($A767:$F767,Results!$B$18:$G$18)</f>
        <v>-6.2829105675105765</v>
      </c>
      <c r="N767" s="10">
        <f ca="1">SUMPRODUCT($A767:$F767,Results!$B$19:$G$19)</f>
        <v>-3.2176269796929962</v>
      </c>
      <c r="O767" s="10">
        <f ca="1">SUMPRODUCT($A767:$F767,Results!$B$20:$G$20)</f>
        <v>3.3545857617254118</v>
      </c>
      <c r="P767" s="10" cm="1">
        <f t="array" aca="1" ref="P767" ca="1">SUMPRODUCT(J767:O767,TRANSPOSE(BL$20:BL$25))+$AD$20-$BL$27</f>
        <v>-66.933373619338312</v>
      </c>
      <c r="Q767" s="10" cm="1">
        <f t="array" aca="1" ref="Q767" ca="1">SUMPRODUCT(J767:O767,TRANSPOSE(ES$20:ES$25))+$AD$20-$ES$27</f>
        <v>-66.752774020138432</v>
      </c>
      <c r="R767" s="10">
        <f ca="1">I767-Results!$E$5*H767</f>
        <v>-66.637927744286927</v>
      </c>
      <c r="S767" s="10" cm="1">
        <f t="array" aca="1" ref="S767" ca="1">SUMPRODUCT(J767:O767,TRANSPOSE(AR$28:AR$33))+$AD$20-$AC$26</f>
        <v>-59.295607779751499</v>
      </c>
      <c r="T767" s="10">
        <f ca="1">SUMPRODUCT(J767:O767,Results!K$9:P$9)</f>
        <v>-67.021288525925897</v>
      </c>
      <c r="U767" s="10">
        <f ca="1">SUMPRODUCT(J767:O767,Results!K$9:P$9)+$AD$20-$AC$31</f>
        <v>-67.036164084437033</v>
      </c>
      <c r="V767" s="10">
        <f t="shared" ca="1" si="165"/>
        <v>-0.13134568416357695</v>
      </c>
      <c r="W767" s="10">
        <f t="shared" ca="1" si="160"/>
        <v>-0.31194528336345684</v>
      </c>
      <c r="X767" s="10">
        <f t="shared" ca="1" si="161"/>
        <v>-0.42679155921496204</v>
      </c>
      <c r="Y767" s="10">
        <f t="shared" ca="1" si="162"/>
        <v>-7.7691115237503894</v>
      </c>
      <c r="Z767" s="10">
        <f t="shared" ca="1" si="163"/>
        <v>-66.78804854179819</v>
      </c>
      <c r="AA767" s="10">
        <f t="shared" ca="1" si="164"/>
        <v>-2.8555219064855919E-2</v>
      </c>
    </row>
    <row r="768" spans="1:27">
      <c r="A768" s="6">
        <f ca="1">LN((RAND()^(-Results!$E$4))-1)</f>
        <v>-2.0577824354226584</v>
      </c>
      <c r="B768" s="6">
        <f ca="1">LN((RAND()^(-Results!$E$4))-1)</f>
        <v>-0.84506277771390215</v>
      </c>
      <c r="C768" s="6">
        <f ca="1">LN((RAND()^(-Results!$E$4))-1)</f>
        <v>0.40137317089638308</v>
      </c>
      <c r="D768" s="6">
        <f ca="1">LN((RAND()^(-Results!$E$4))-1)</f>
        <v>0.14747165352987551</v>
      </c>
      <c r="E768" s="6">
        <f ca="1">LN((RAND()^(-Results!$E$4))-1)</f>
        <v>-3.3919708238695745</v>
      </c>
      <c r="F768" s="6">
        <f ca="1">LN((RAND()^(-Results!$E$4))-1)</f>
        <v>-0.8182003508650938</v>
      </c>
      <c r="G768" s="6">
        <f ca="1">LN((RAND()^(-Results!$E$4))-1)</f>
        <v>4.2854919368604812E-2</v>
      </c>
      <c r="H768" s="6">
        <f t="shared" ca="1" si="159"/>
        <v>-9.411344830118662E-2</v>
      </c>
      <c r="I768" s="10">
        <f ca="1">SUMPRODUCT(J768:O768,Results!B$12:G$12)+Results!$E$5*H768</f>
        <v>67.598287116147276</v>
      </c>
      <c r="J768" s="10">
        <f ca="1">SUMPRODUCT($A768:$F768,Results!$B$15:$G$15)</f>
        <v>-4.5526902051570497</v>
      </c>
      <c r="K768" s="10">
        <f ca="1">SUMPRODUCT($A768:$F768,Results!$B$16:$G$16)</f>
        <v>-4.8545456270411096</v>
      </c>
      <c r="L768" s="10">
        <f ca="1">SUMPRODUCT($A768:$F768,Results!$B$17:$G$17)</f>
        <v>9.6516788250572176</v>
      </c>
      <c r="M768" s="10">
        <f ca="1">SUMPRODUCT($A768:$F768,Results!$B$18:$G$18)</f>
        <v>-4.0855180941406557</v>
      </c>
      <c r="N768" s="10">
        <f ca="1">SUMPRODUCT($A768:$F768,Results!$B$19:$G$19)</f>
        <v>17.347968755516948</v>
      </c>
      <c r="O768" s="10">
        <f ca="1">SUMPRODUCT($A768:$F768,Results!$B$20:$G$20)</f>
        <v>-4.6103384630932487</v>
      </c>
      <c r="P768" s="10" cm="1">
        <f t="array" aca="1" ref="P768" ca="1">SUMPRODUCT(J768:O768,TRANSPOSE(BL$20:BL$25))+$AD$20-$BL$27</f>
        <v>68.869019375430895</v>
      </c>
      <c r="Q768" s="10" cm="1">
        <f t="array" aca="1" ref="Q768" ca="1">SUMPRODUCT(J768:O768,TRANSPOSE(ES$20:ES$25))+$AD$20-$ES$27</f>
        <v>68.625367059306555</v>
      </c>
      <c r="R768" s="10">
        <f ca="1">I768-Results!$E$5*H768</f>
        <v>67.974740909352022</v>
      </c>
      <c r="S768" s="10" cm="1">
        <f t="array" aca="1" ref="S768" ca="1">SUMPRODUCT(J768:O768,TRANSPOSE(AR$28:AR$33))+$AD$20-$AC$26</f>
        <v>58.21061751253179</v>
      </c>
      <c r="T768" s="10">
        <f ca="1">SUMPRODUCT(J768:O768,Results!K$9:P$9)</f>
        <v>67.803917170896113</v>
      </c>
      <c r="U768" s="10">
        <f ca="1">SUMPRODUCT(J768:O768,Results!K$9:P$9)+$AD$20-$AC$31</f>
        <v>67.789041612384977</v>
      </c>
      <c r="V768" s="10">
        <f t="shared" ca="1" si="165"/>
        <v>-1.2707322592836192</v>
      </c>
      <c r="W768" s="10">
        <f t="shared" ca="1" si="160"/>
        <v>-1.0270799431592792</v>
      </c>
      <c r="X768" s="10">
        <f t="shared" ca="1" si="161"/>
        <v>-0.37645379320474603</v>
      </c>
      <c r="Y768" s="10">
        <f t="shared" ca="1" si="162"/>
        <v>9.3876696036154854</v>
      </c>
      <c r="Z768" s="10">
        <f t="shared" ca="1" si="163"/>
        <v>67.874957877850974</v>
      </c>
      <c r="AA768" s="10">
        <f t="shared" ca="1" si="164"/>
        <v>-0.19075449623770169</v>
      </c>
    </row>
    <row r="769" spans="1:27">
      <c r="A769" s="6">
        <f ca="1">LN((RAND()^(-Results!$E$4))-1)</f>
        <v>-0.51467167839251093</v>
      </c>
      <c r="B769" s="6">
        <f ca="1">LN((RAND()^(-Results!$E$4))-1)</f>
        <v>-1.0945372614796767</v>
      </c>
      <c r="C769" s="6">
        <f ca="1">LN((RAND()^(-Results!$E$4))-1)</f>
        <v>-0.36769140881149631</v>
      </c>
      <c r="D769" s="6">
        <f ca="1">LN((RAND()^(-Results!$E$4))-1)</f>
        <v>0.19364548473780316</v>
      </c>
      <c r="E769" s="6">
        <f ca="1">LN((RAND()^(-Results!$E$4))-1)</f>
        <v>-0.96905870886696743</v>
      </c>
      <c r="F769" s="6">
        <f ca="1">LN((RAND()^(-Results!$E$4))-1)</f>
        <v>0.13389409764283997</v>
      </c>
      <c r="G769" s="6">
        <f ca="1">LN((RAND()^(-Results!$E$4))-1)</f>
        <v>-1.0173521988129572</v>
      </c>
      <c r="H769" s="6">
        <f t="shared" ca="1" si="159"/>
        <v>-1.1543205664827487</v>
      </c>
      <c r="I769" s="10">
        <f ca="1">SUMPRODUCT(J769:O769,Results!B$12:G$12)+Results!$E$5*H769</f>
        <v>11.165970282222624</v>
      </c>
      <c r="J769" s="10">
        <f ca="1">SUMPRODUCT($A769:$F769,Results!$B$15:$G$15)</f>
        <v>-2.6517278332628953</v>
      </c>
      <c r="K769" s="10">
        <f ca="1">SUMPRODUCT($A769:$F769,Results!$B$16:$G$16)</f>
        <v>-1.998036953626892</v>
      </c>
      <c r="L769" s="10">
        <f ca="1">SUMPRODUCT($A769:$F769,Results!$B$17:$G$17)</f>
        <v>0.94923576611345661</v>
      </c>
      <c r="M769" s="10">
        <f ca="1">SUMPRODUCT($A769:$F769,Results!$B$18:$G$18)</f>
        <v>-1.0391376025313246</v>
      </c>
      <c r="N769" s="10">
        <f ca="1">SUMPRODUCT($A769:$F769,Results!$B$19:$G$19)</f>
        <v>4.4347891535499162</v>
      </c>
      <c r="O769" s="10">
        <f ca="1">SUMPRODUCT($A769:$F769,Results!$B$20:$G$20)</f>
        <v>-1.6470456408705805</v>
      </c>
      <c r="P769" s="10" cm="1">
        <f t="array" aca="1" ref="P769" ca="1">SUMPRODUCT(J769:O769,TRANSPOSE(BL$20:BL$25))+$AD$20-$BL$27</f>
        <v>15.627784603639078</v>
      </c>
      <c r="Q769" s="10" cm="1">
        <f t="array" aca="1" ref="Q769" ca="1">SUMPRODUCT(J769:O769,TRANSPOSE(ES$20:ES$25))+$AD$20-$ES$27</f>
        <v>15.944115383431654</v>
      </c>
      <c r="R769" s="10">
        <f ca="1">I769-Results!$E$5*H769</f>
        <v>15.783252548153619</v>
      </c>
      <c r="S769" s="10" cm="1">
        <f t="array" aca="1" ref="S769" ca="1">SUMPRODUCT(J769:O769,TRANSPOSE(AR$28:AR$33))+$AD$20-$AC$26</f>
        <v>16.136740576279827</v>
      </c>
      <c r="T769" s="10">
        <f ca="1">SUMPRODUCT(J769:O769,Results!K$9:P$9)</f>
        <v>15.963852880420015</v>
      </c>
      <c r="U769" s="10">
        <f ca="1">SUMPRODUCT(J769:O769,Results!K$9:P$9)+$AD$20-$AC$31</f>
        <v>15.948977321908879</v>
      </c>
      <c r="V769" s="10">
        <f t="shared" ca="1" si="165"/>
        <v>-4.4618143214164547</v>
      </c>
      <c r="W769" s="10">
        <f t="shared" ca="1" si="160"/>
        <v>-4.7781451012090308</v>
      </c>
      <c r="X769" s="10">
        <f t="shared" ca="1" si="161"/>
        <v>-4.6172822659309958</v>
      </c>
      <c r="Y769" s="10">
        <f t="shared" ca="1" si="162"/>
        <v>-4.9707702940572034</v>
      </c>
      <c r="Z769" s="10">
        <f t="shared" ca="1" si="163"/>
        <v>11.442641043926315</v>
      </c>
      <c r="AA769" s="10">
        <f t="shared" ca="1" si="164"/>
        <v>-4.7830070396862556</v>
      </c>
    </row>
    <row r="770" spans="1:27">
      <c r="A770" s="6">
        <f ca="1">LN((RAND()^(-Results!$E$4))-1)</f>
        <v>-2.1278687120693118</v>
      </c>
      <c r="B770" s="6">
        <f ca="1">LN((RAND()^(-Results!$E$4))-1)</f>
        <v>1.1904352223028658</v>
      </c>
      <c r="C770" s="6">
        <f ca="1">LN((RAND()^(-Results!$E$4))-1)</f>
        <v>-0.27829428793520411</v>
      </c>
      <c r="D770" s="6">
        <f ca="1">LN((RAND()^(-Results!$E$4))-1)</f>
        <v>2.2679341831815623</v>
      </c>
      <c r="E770" s="6">
        <f ca="1">LN((RAND()^(-Results!$E$4))-1)</f>
        <v>-1.9943760945431388</v>
      </c>
      <c r="F770" s="6">
        <f ca="1">LN((RAND()^(-Results!$E$4))-1)</f>
        <v>0.29036177195952245</v>
      </c>
      <c r="G770" s="6">
        <f ca="1">LN((RAND()^(-Results!$E$4))-1)</f>
        <v>-0.30872209221553693</v>
      </c>
      <c r="H770" s="6">
        <f t="shared" ref="H770:H833" ca="1" si="166">G770-$AL$10</f>
        <v>-0.44569045988532835</v>
      </c>
      <c r="I770" s="10">
        <f ca="1">SUMPRODUCT(J770:O770,Results!B$12:G$12)+Results!$E$5*H770</f>
        <v>11.99429883870379</v>
      </c>
      <c r="J770" s="10">
        <f ca="1">SUMPRODUCT($A770:$F770,Results!$B$15:$G$15)</f>
        <v>-1.6211346657719858</v>
      </c>
      <c r="K770" s="10">
        <f ca="1">SUMPRODUCT($A770:$F770,Results!$B$16:$G$16)</f>
        <v>3.4437470706262516</v>
      </c>
      <c r="L770" s="10">
        <f ca="1">SUMPRODUCT($A770:$F770,Results!$B$17:$G$17)</f>
        <v>0.86681327371710915</v>
      </c>
      <c r="M770" s="10">
        <f ca="1">SUMPRODUCT($A770:$F770,Results!$B$18:$G$18)</f>
        <v>-6.1625765134961803</v>
      </c>
      <c r="N770" s="10">
        <f ca="1">SUMPRODUCT($A770:$F770,Results!$B$19:$G$19)</f>
        <v>8.6997461952501407</v>
      </c>
      <c r="O770" s="10">
        <f ca="1">SUMPRODUCT($A770:$F770,Results!$B$20:$G$20)</f>
        <v>3.4848423758617808</v>
      </c>
      <c r="P770" s="10" cm="1">
        <f t="array" aca="1" ref="P770" ca="1">SUMPRODUCT(J770:O770,TRANSPOSE(BL$20:BL$25))+$AD$20-$BL$27</f>
        <v>15.828094727147498</v>
      </c>
      <c r="Q770" s="10" cm="1">
        <f t="array" aca="1" ref="Q770" ca="1">SUMPRODUCT(J770:O770,TRANSPOSE(ES$20:ES$25))+$AD$20-$ES$27</f>
        <v>15.232490125991822</v>
      </c>
      <c r="R770" s="10">
        <f ca="1">I770-Results!$E$5*H770</f>
        <v>13.777060678245103</v>
      </c>
      <c r="S770" s="10" cm="1">
        <f t="array" aca="1" ref="S770" ca="1">SUMPRODUCT(J770:O770,TRANSPOSE(AR$28:AR$33))+$AD$20-$AC$26</f>
        <v>-4.9110981496766817</v>
      </c>
      <c r="T770" s="10">
        <f ca="1">SUMPRODUCT(J770:O770,Results!K$9:P$9)</f>
        <v>14.037514276708773</v>
      </c>
      <c r="U770" s="10">
        <f ca="1">SUMPRODUCT(J770:O770,Results!K$9:P$9)+$AD$20-$AC$31</f>
        <v>14.022638718197637</v>
      </c>
      <c r="V770" s="10">
        <f t="shared" ca="1" si="165"/>
        <v>-3.8337958884437082</v>
      </c>
      <c r="W770" s="10">
        <f t="shared" ca="1" si="160"/>
        <v>-3.2381912872880321</v>
      </c>
      <c r="X770" s="10">
        <f t="shared" ca="1" si="161"/>
        <v>-1.7827618395413136</v>
      </c>
      <c r="Y770" s="10">
        <f t="shared" ca="1" si="162"/>
        <v>16.90539698838047</v>
      </c>
      <c r="Z770" s="10">
        <f t="shared" ca="1" si="163"/>
        <v>12.270969600407481</v>
      </c>
      <c r="AA770" s="10">
        <f t="shared" ca="1" si="164"/>
        <v>-2.0283398794938474</v>
      </c>
    </row>
    <row r="771" spans="1:27">
      <c r="A771" s="6">
        <f ca="1">LN((RAND()^(-Results!$E$4))-1)</f>
        <v>1.8794453825889905</v>
      </c>
      <c r="B771" s="6">
        <f ca="1">LN((RAND()^(-Results!$E$4))-1)</f>
        <v>-0.83248611492026292</v>
      </c>
      <c r="C771" s="6">
        <f ca="1">LN((RAND()^(-Results!$E$4))-1)</f>
        <v>-2.3540201396606659E-3</v>
      </c>
      <c r="D771" s="6">
        <f ca="1">LN((RAND()^(-Results!$E$4))-1)</f>
        <v>0.88503561210099091</v>
      </c>
      <c r="E771" s="6">
        <f ca="1">LN((RAND()^(-Results!$E$4))-1)</f>
        <v>0.70997246515982615</v>
      </c>
      <c r="F771" s="6">
        <f ca="1">LN((RAND()^(-Results!$E$4))-1)</f>
        <v>-1.5543990125953637</v>
      </c>
      <c r="G771" s="6">
        <f ca="1">LN((RAND()^(-Results!$E$4))-1)</f>
        <v>1.367597095172705</v>
      </c>
      <c r="H771" s="6">
        <f t="shared" ca="1" si="166"/>
        <v>1.2306287275029135</v>
      </c>
      <c r="I771" s="10">
        <f ca="1">SUMPRODUCT(J771:O771,Results!B$12:G$12)+Results!$E$5*H771</f>
        <v>-42.228887472236593</v>
      </c>
      <c r="J771" s="10">
        <f ca="1">SUMPRODUCT($A771:$F771,Results!$B$15:$G$15)</f>
        <v>7.9515634138896862</v>
      </c>
      <c r="K771" s="10">
        <f ca="1">SUMPRODUCT($A771:$F771,Results!$B$16:$G$16)</f>
        <v>-2.191295097353072</v>
      </c>
      <c r="L771" s="10">
        <f ca="1">SUMPRODUCT($A771:$F771,Results!$B$17:$G$17)</f>
        <v>-8.8430248082877956</v>
      </c>
      <c r="M771" s="10">
        <f ca="1">SUMPRODUCT($A771:$F771,Results!$B$18:$G$18)</f>
        <v>-1.8513794498093197</v>
      </c>
      <c r="N771" s="10">
        <f ca="1">SUMPRODUCT($A771:$F771,Results!$B$19:$G$19)</f>
        <v>-3.0240767067073735</v>
      </c>
      <c r="O771" s="10">
        <f ca="1">SUMPRODUCT($A771:$F771,Results!$B$20:$G$20)</f>
        <v>1.8072792320170332</v>
      </c>
      <c r="P771" s="10" cm="1">
        <f t="array" aca="1" ref="P771" ca="1">SUMPRODUCT(J771:O771,TRANSPOSE(BL$20:BL$25))+$AD$20-$BL$27</f>
        <v>-46.985968309041013</v>
      </c>
      <c r="Q771" s="10" cm="1">
        <f t="array" aca="1" ref="Q771" ca="1">SUMPRODUCT(J771:O771,TRANSPOSE(ES$20:ES$25))+$AD$20-$ES$27</f>
        <v>-47.244726778647447</v>
      </c>
      <c r="R771" s="10">
        <f ca="1">I771-Results!$E$5*H771</f>
        <v>-47.15140238224825</v>
      </c>
      <c r="S771" s="10" cm="1">
        <f t="array" aca="1" ref="S771" ca="1">SUMPRODUCT(J771:O771,TRANSPOSE(AR$28:AR$33))+$AD$20-$AC$26</f>
        <v>-32.337740478276977</v>
      </c>
      <c r="T771" s="10">
        <f ca="1">SUMPRODUCT(J771:O771,Results!K$9:P$9)</f>
        <v>-47.118518362614886</v>
      </c>
      <c r="U771" s="10">
        <f ca="1">SUMPRODUCT(J771:O771,Results!K$9:P$9)+$AD$20-$AC$31</f>
        <v>-47.133393921126022</v>
      </c>
      <c r="V771" s="10">
        <f t="shared" ca="1" si="165"/>
        <v>4.7570808368044197</v>
      </c>
      <c r="W771" s="10">
        <f t="shared" ref="W771:W834" ca="1" si="167">I771-Q771</f>
        <v>5.0158393064108537</v>
      </c>
      <c r="X771" s="10">
        <f t="shared" ref="X771:X834" ca="1" si="168">I771-R771</f>
        <v>4.9225149100116568</v>
      </c>
      <c r="Y771" s="10">
        <f t="shared" ref="Y771:Y834" ca="1" si="169">I771-S771</f>
        <v>-9.8911469939596159</v>
      </c>
      <c r="Z771" s="10">
        <f t="shared" ref="Z771:Z834" ca="1" si="170">I771-$AD$20</f>
        <v>-41.952216710532902</v>
      </c>
      <c r="AA771" s="10">
        <f t="shared" ref="AA771:AA834" ca="1" si="171">I771-U771</f>
        <v>4.9045064488894283</v>
      </c>
    </row>
    <row r="772" spans="1:27">
      <c r="A772" s="6">
        <f ca="1">LN((RAND()^(-Results!$E$4))-1)</f>
        <v>-2.0674790803862684</v>
      </c>
      <c r="B772" s="6">
        <f ca="1">LN((RAND()^(-Results!$E$4))-1)</f>
        <v>-3.9929903861667642</v>
      </c>
      <c r="C772" s="6">
        <f ca="1">LN((RAND()^(-Results!$E$4))-1)</f>
        <v>5.0310709090830026E-2</v>
      </c>
      <c r="D772" s="6">
        <f ca="1">LN((RAND()^(-Results!$E$4))-1)</f>
        <v>-2.2694162334678158</v>
      </c>
      <c r="E772" s="6">
        <f ca="1">LN((RAND()^(-Results!$E$4))-1)</f>
        <v>-2.7108083970346937</v>
      </c>
      <c r="F772" s="6">
        <f ca="1">LN((RAND()^(-Results!$E$4))-1)</f>
        <v>-0.52905559148347281</v>
      </c>
      <c r="G772" s="6">
        <f ca="1">LN((RAND()^(-Results!$E$4))-1)</f>
        <v>7.9036733229506398E-2</v>
      </c>
      <c r="H772" s="6">
        <f t="shared" ca="1" si="166"/>
        <v>-5.7931634440285026E-2</v>
      </c>
      <c r="I772" s="10">
        <f ca="1">SUMPRODUCT(J772:O772,Results!B$12:G$12)+Results!$E$5*H772</f>
        <v>99.387589484518116</v>
      </c>
      <c r="J772" s="10">
        <f ca="1">SUMPRODUCT($A772:$F772,Results!$B$15:$G$15)</f>
        <v>-13.20702635976542</v>
      </c>
      <c r="K772" s="10">
        <f ca="1">SUMPRODUCT($A772:$F772,Results!$B$16:$G$16)</f>
        <v>-12.095429473759729</v>
      </c>
      <c r="L772" s="10">
        <f ca="1">SUMPRODUCT($A772:$F772,Results!$B$17:$G$17)</f>
        <v>14.275050165259648</v>
      </c>
      <c r="M772" s="10">
        <f ca="1">SUMPRODUCT($A772:$F772,Results!$B$18:$G$18)</f>
        <v>3.8249304135640978</v>
      </c>
      <c r="N772" s="10">
        <f ca="1">SUMPRODUCT($A772:$F772,Results!$B$19:$G$19)</f>
        <v>13.786261367981313</v>
      </c>
      <c r="O772" s="10">
        <f ca="1">SUMPRODUCT($A772:$F772,Results!$B$20:$G$20)</f>
        <v>-12.729570004998195</v>
      </c>
      <c r="P772" s="10" cm="1">
        <f t="array" aca="1" ref="P772" ca="1">SUMPRODUCT(J772:O772,TRANSPOSE(BL$20:BL$25))+$AD$20-$BL$27</f>
        <v>98.478705490157552</v>
      </c>
      <c r="Q772" s="10" cm="1">
        <f t="array" aca="1" ref="Q772" ca="1">SUMPRODUCT(J772:O772,TRANSPOSE(ES$20:ES$25))+$AD$20-$ES$27</f>
        <v>99.381879773272189</v>
      </c>
      <c r="R772" s="10">
        <f ca="1">I772-Results!$E$5*H772</f>
        <v>99.61931602227925</v>
      </c>
      <c r="S772" s="10" cm="1">
        <f t="array" aca="1" ref="S772" ca="1">SUMPRODUCT(J772:O772,TRANSPOSE(AR$28:AR$33))+$AD$20-$AC$26</f>
        <v>109.84246209973259</v>
      </c>
      <c r="T772" s="10">
        <f ca="1">SUMPRODUCT(J772:O772,Results!K$9:P$9)</f>
        <v>99.571916795391047</v>
      </c>
      <c r="U772" s="10">
        <f ca="1">SUMPRODUCT(J772:O772,Results!K$9:P$9)+$AD$20-$AC$31</f>
        <v>99.557041236879911</v>
      </c>
      <c r="V772" s="10">
        <f t="shared" ca="1" si="165"/>
        <v>0.90888399436056488</v>
      </c>
      <c r="W772" s="10">
        <f t="shared" ca="1" si="167"/>
        <v>5.7097112459274513E-3</v>
      </c>
      <c r="X772" s="10">
        <f t="shared" ca="1" si="168"/>
        <v>-0.2317265377611335</v>
      </c>
      <c r="Y772" s="10">
        <f t="shared" ca="1" si="169"/>
        <v>-10.45487261521447</v>
      </c>
      <c r="Z772" s="10">
        <f t="shared" ca="1" si="170"/>
        <v>99.664260246221815</v>
      </c>
      <c r="AA772" s="10">
        <f t="shared" ca="1" si="171"/>
        <v>-0.16945175236179466</v>
      </c>
    </row>
    <row r="773" spans="1:27">
      <c r="A773" s="6">
        <f ca="1">LN((RAND()^(-Results!$E$4))-1)</f>
        <v>-3.3111539140914337</v>
      </c>
      <c r="B773" s="6">
        <f ca="1">LN((RAND()^(-Results!$E$4))-1)</f>
        <v>-5.7178375129157004</v>
      </c>
      <c r="C773" s="6">
        <f ca="1">LN((RAND()^(-Results!$E$4))-1)</f>
        <v>1.2492777227536489</v>
      </c>
      <c r="D773" s="6">
        <f ca="1">LN((RAND()^(-Results!$E$4))-1)</f>
        <v>-0.58067765821824124</v>
      </c>
      <c r="E773" s="6">
        <f ca="1">LN((RAND()^(-Results!$E$4))-1)</f>
        <v>0.33265622054852789</v>
      </c>
      <c r="F773" s="6">
        <f ca="1">LN((RAND()^(-Results!$E$4))-1)</f>
        <v>0.45190242675158393</v>
      </c>
      <c r="G773" s="6">
        <f ca="1">LN((RAND()^(-Results!$E$4))-1)</f>
        <v>3.0333220537826264</v>
      </c>
      <c r="H773" s="6">
        <f t="shared" ca="1" si="166"/>
        <v>2.8963536861128349</v>
      </c>
      <c r="I773" s="10">
        <f ca="1">SUMPRODUCT(J773:O773,Results!B$12:G$12)+Results!$E$5*H773</f>
        <v>64.422566911055483</v>
      </c>
      <c r="J773" s="10">
        <f ca="1">SUMPRODUCT($A773:$F773,Results!$B$15:$G$15)</f>
        <v>-14.792465843261628</v>
      </c>
      <c r="K773" s="10">
        <f ca="1">SUMPRODUCT($A773:$F773,Results!$B$16:$G$16)</f>
        <v>-11.247460563994027</v>
      </c>
      <c r="L773" s="10">
        <f ca="1">SUMPRODUCT($A773:$F773,Results!$B$17:$G$17)</f>
        <v>8.6763256156336013</v>
      </c>
      <c r="M773" s="10">
        <f ca="1">SUMPRODUCT($A773:$F773,Results!$B$18:$G$18)</f>
        <v>10.770232710922523</v>
      </c>
      <c r="N773" s="10">
        <f ca="1">SUMPRODUCT($A773:$F773,Results!$B$19:$G$19)</f>
        <v>-5.5764183258160855</v>
      </c>
      <c r="O773" s="10">
        <f ca="1">SUMPRODUCT($A773:$F773,Results!$B$20:$G$20)</f>
        <v>-13.027436418300901</v>
      </c>
      <c r="P773" s="10" cm="1">
        <f t="array" aca="1" ref="P773" ca="1">SUMPRODUCT(J773:O773,TRANSPOSE(BL$20:BL$25))+$AD$20-$BL$27</f>
        <v>52.31200069770432</v>
      </c>
      <c r="Q773" s="10" cm="1">
        <f t="array" aca="1" ref="Q773" ca="1">SUMPRODUCT(J773:O773,TRANSPOSE(ES$20:ES$25))+$AD$20-$ES$27</f>
        <v>53.744213887001422</v>
      </c>
      <c r="R773" s="10">
        <f ca="1">I773-Results!$E$5*H773</f>
        <v>52.837152166604142</v>
      </c>
      <c r="S773" s="10" cm="1">
        <f t="array" aca="1" ref="S773" ca="1">SUMPRODUCT(J773:O773,TRANSPOSE(AR$28:AR$33))+$AD$20-$AC$26</f>
        <v>84.894873007414787</v>
      </c>
      <c r="T773" s="10">
        <f ca="1">SUMPRODUCT(J773:O773,Results!K$9:P$9)</f>
        <v>53.336439499898674</v>
      </c>
      <c r="U773" s="10">
        <f ca="1">SUMPRODUCT(J773:O773,Results!K$9:P$9)+$AD$20-$AC$31</f>
        <v>53.321563941387538</v>
      </c>
      <c r="V773" s="10">
        <f t="shared" ca="1" si="165"/>
        <v>12.110566213351163</v>
      </c>
      <c r="W773" s="10">
        <f t="shared" ca="1" si="167"/>
        <v>10.678353024054061</v>
      </c>
      <c r="X773" s="10">
        <f t="shared" ca="1" si="168"/>
        <v>11.585414744451342</v>
      </c>
      <c r="Y773" s="10">
        <f t="shared" ca="1" si="169"/>
        <v>-20.472306096359304</v>
      </c>
      <c r="Z773" s="10">
        <f t="shared" ca="1" si="170"/>
        <v>64.699237672759182</v>
      </c>
      <c r="AA773" s="10">
        <f t="shared" ca="1" si="171"/>
        <v>11.101002969667945</v>
      </c>
    </row>
    <row r="774" spans="1:27">
      <c r="A774" s="6">
        <f ca="1">LN((RAND()^(-Results!$E$4))-1)</f>
        <v>3.5221501429175985</v>
      </c>
      <c r="B774" s="6">
        <f ca="1">LN((RAND()^(-Results!$E$4))-1)</f>
        <v>0.62801869908816499</v>
      </c>
      <c r="C774" s="6">
        <f ca="1">LN((RAND()^(-Results!$E$4))-1)</f>
        <v>0.49570469497002517</v>
      </c>
      <c r="D774" s="6">
        <f ca="1">LN((RAND()^(-Results!$E$4))-1)</f>
        <v>-1.5788658813522773</v>
      </c>
      <c r="E774" s="6">
        <f ca="1">LN((RAND()^(-Results!$E$4))-1)</f>
        <v>1.3788037949048455</v>
      </c>
      <c r="F774" s="6">
        <f ca="1">LN((RAND()^(-Results!$E$4))-1)</f>
        <v>0.51606767015969779</v>
      </c>
      <c r="G774" s="6">
        <f ca="1">LN((RAND()^(-Results!$E$4))-1)</f>
        <v>0.29901752105100182</v>
      </c>
      <c r="H774" s="6">
        <f t="shared" ca="1" si="166"/>
        <v>0.1620491533812104</v>
      </c>
      <c r="I774" s="10">
        <f ca="1">SUMPRODUCT(J774:O774,Results!B$12:G$12)+Results!$E$5*H774</f>
        <v>-32.118136694142216</v>
      </c>
      <c r="J774" s="10">
        <f ca="1">SUMPRODUCT($A774:$F774,Results!$B$15:$G$15)</f>
        <v>9.7732890901777871</v>
      </c>
      <c r="K774" s="10">
        <f ca="1">SUMPRODUCT($A774:$F774,Results!$B$16:$G$16)</f>
        <v>2.0393112683898744</v>
      </c>
      <c r="L774" s="10">
        <f ca="1">SUMPRODUCT($A774:$F774,Results!$B$17:$G$17)</f>
        <v>-3.8940080117763975</v>
      </c>
      <c r="M774" s="10">
        <f ca="1">SUMPRODUCT($A774:$F774,Results!$B$18:$G$18)</f>
        <v>-2.8601679801234625E-2</v>
      </c>
      <c r="N774" s="10">
        <f ca="1">SUMPRODUCT($A774:$F774,Results!$B$19:$G$19)</f>
        <v>-4.6929636852594108</v>
      </c>
      <c r="O774" s="10">
        <f ca="1">SUMPRODUCT($A774:$F774,Results!$B$20:$G$20)</f>
        <v>1.3224502970038734</v>
      </c>
      <c r="P774" s="10" cm="1">
        <f t="array" aca="1" ref="P774" ca="1">SUMPRODUCT(J774:O774,TRANSPOSE(BL$20:BL$25))+$AD$20-$BL$27</f>
        <v>-35.437809344548626</v>
      </c>
      <c r="Q774" s="10" cm="1">
        <f t="array" aca="1" ref="Q774" ca="1">SUMPRODUCT(J774:O774,TRANSPOSE(ES$20:ES$25))+$AD$20-$ES$27</f>
        <v>-34.801306188214092</v>
      </c>
      <c r="R774" s="10">
        <f ca="1">I774-Results!$E$5*H774</f>
        <v>-32.766333307667054</v>
      </c>
      <c r="S774" s="10" cm="1">
        <f t="array" aca="1" ref="S774" ca="1">SUMPRODUCT(J774:O774,TRANSPOSE(AR$28:AR$33))+$AD$20-$AC$26</f>
        <v>-30.124370228079616</v>
      </c>
      <c r="T774" s="10">
        <f ca="1">SUMPRODUCT(J774:O774,Results!K$9:P$9)</f>
        <v>-33.240953358082251</v>
      </c>
      <c r="U774" s="10">
        <f ca="1">SUMPRODUCT(J774:O774,Results!K$9:P$9)+$AD$20-$AC$31</f>
        <v>-33.255828916593387</v>
      </c>
      <c r="V774" s="10">
        <f t="shared" ca="1" si="165"/>
        <v>3.3196726504064102</v>
      </c>
      <c r="W774" s="10">
        <f t="shared" ca="1" si="167"/>
        <v>2.6831694940718762</v>
      </c>
      <c r="X774" s="10">
        <f t="shared" ca="1" si="168"/>
        <v>0.64819661352483848</v>
      </c>
      <c r="Y774" s="10">
        <f t="shared" ca="1" si="169"/>
        <v>-1.9937664660625991</v>
      </c>
      <c r="Z774" s="10">
        <f t="shared" ca="1" si="170"/>
        <v>-31.841465932438524</v>
      </c>
      <c r="AA774" s="10">
        <f t="shared" ca="1" si="171"/>
        <v>1.1376922224511716</v>
      </c>
    </row>
    <row r="775" spans="1:27">
      <c r="A775" s="6">
        <f ca="1">LN((RAND()^(-Results!$E$4))-1)</f>
        <v>2.4168340380453874</v>
      </c>
      <c r="B775" s="6">
        <f ca="1">LN((RAND()^(-Results!$E$4))-1)</f>
        <v>-0.47295700097657817</v>
      </c>
      <c r="C775" s="6">
        <f ca="1">LN((RAND()^(-Results!$E$4))-1)</f>
        <v>1.8399204011520307</v>
      </c>
      <c r="D775" s="6">
        <f ca="1">LN((RAND()^(-Results!$E$4))-1)</f>
        <v>2.2380221619565934</v>
      </c>
      <c r="E775" s="6">
        <f ca="1">LN((RAND()^(-Results!$E$4))-1)</f>
        <v>0.84762610121623794</v>
      </c>
      <c r="F775" s="6">
        <f ca="1">LN((RAND()^(-Results!$E$4))-1)</f>
        <v>-2.3702362630809533</v>
      </c>
      <c r="G775" s="6">
        <f ca="1">LN((RAND()^(-Results!$E$4))-1)</f>
        <v>4.6455549025282936</v>
      </c>
      <c r="H775" s="6">
        <f t="shared" ca="1" si="166"/>
        <v>4.5085865348585026</v>
      </c>
      <c r="I775" s="10">
        <f ca="1">SUMPRODUCT(J775:O775,Results!B$12:G$12)+Results!$E$5*H775</f>
        <v>-54.6470546335064</v>
      </c>
      <c r="J775" s="10">
        <f ca="1">SUMPRODUCT($A775:$F775,Results!$B$15:$G$15)</f>
        <v>17.236131646442928</v>
      </c>
      <c r="K775" s="10">
        <f ca="1">SUMPRODUCT($A775:$F775,Results!$B$16:$G$16)</f>
        <v>-1.6417686458980598</v>
      </c>
      <c r="L775" s="10">
        <f ca="1">SUMPRODUCT($A775:$F775,Results!$B$17:$G$17)</f>
        <v>-11.22807208017722</v>
      </c>
      <c r="M775" s="10">
        <f ca="1">SUMPRODUCT($A775:$F775,Results!$B$18:$G$18)</f>
        <v>-4.7339068827387987</v>
      </c>
      <c r="N775" s="10">
        <f ca="1">SUMPRODUCT($A775:$F775,Results!$B$19:$G$19)</f>
        <v>-3.8368790883250874</v>
      </c>
      <c r="O775" s="10">
        <f ca="1">SUMPRODUCT($A775:$F775,Results!$B$20:$G$20)</f>
        <v>3.2216580833367354</v>
      </c>
      <c r="P775" s="10" cm="1">
        <f t="array" aca="1" ref="P775" ca="1">SUMPRODUCT(J775:O775,TRANSPOSE(BL$20:BL$25))+$AD$20-$BL$27</f>
        <v>-71.758809019464366</v>
      </c>
      <c r="Q775" s="10" cm="1">
        <f t="array" aca="1" ref="Q775" ca="1">SUMPRODUCT(J775:O775,TRANSPOSE(ES$20:ES$25))+$AD$20-$ES$27</f>
        <v>-72.422258622461271</v>
      </c>
      <c r="R775" s="10">
        <f ca="1">I775-Results!$E$5*H775</f>
        <v>-72.681400772940407</v>
      </c>
      <c r="S775" s="10" cm="1">
        <f t="array" aca="1" ref="S775" ca="1">SUMPRODUCT(J775:O775,TRANSPOSE(AR$28:AR$33))+$AD$20-$AC$26</f>
        <v>-55.155854467506877</v>
      </c>
      <c r="T775" s="10">
        <f ca="1">SUMPRODUCT(J775:O775,Results!K$9:P$9)</f>
        <v>-72.965020630465702</v>
      </c>
      <c r="U775" s="10">
        <f ca="1">SUMPRODUCT(J775:O775,Results!K$9:P$9)+$AD$20-$AC$31</f>
        <v>-72.979896188976838</v>
      </c>
      <c r="V775" s="10">
        <f t="shared" ca="1" si="165"/>
        <v>17.111754385957965</v>
      </c>
      <c r="W775" s="10">
        <f t="shared" ca="1" si="167"/>
        <v>17.775203988954871</v>
      </c>
      <c r="X775" s="10">
        <f t="shared" ca="1" si="168"/>
        <v>18.034346139434007</v>
      </c>
      <c r="Y775" s="10">
        <f t="shared" ca="1" si="169"/>
        <v>0.50879983400047735</v>
      </c>
      <c r="Z775" s="10">
        <f t="shared" ca="1" si="170"/>
        <v>-54.370383871802709</v>
      </c>
      <c r="AA775" s="10">
        <f t="shared" ca="1" si="171"/>
        <v>18.332841555470438</v>
      </c>
    </row>
    <row r="776" spans="1:27">
      <c r="A776" s="6">
        <f ca="1">LN((RAND()^(-Results!$E$4))-1)</f>
        <v>-0.60428903550933177</v>
      </c>
      <c r="B776" s="6">
        <f ca="1">LN((RAND()^(-Results!$E$4))-1)</f>
        <v>4.8895850983270828</v>
      </c>
      <c r="C776" s="6">
        <f ca="1">LN((RAND()^(-Results!$E$4))-1)</f>
        <v>0.16058585887221929</v>
      </c>
      <c r="D776" s="6">
        <f ca="1">LN((RAND()^(-Results!$E$4))-1)</f>
        <v>2.5083616079076121</v>
      </c>
      <c r="E776" s="6">
        <f ca="1">LN((RAND()^(-Results!$E$4))-1)</f>
        <v>-2.3632494915211288</v>
      </c>
      <c r="F776" s="6">
        <f ca="1">LN((RAND()^(-Results!$E$4))-1)</f>
        <v>0.9448500871286869</v>
      </c>
      <c r="G776" s="6">
        <f ca="1">LN((RAND()^(-Results!$E$4))-1)</f>
        <v>0.71316314738016384</v>
      </c>
      <c r="H776" s="6">
        <f t="shared" ca="1" si="166"/>
        <v>0.57619477971037236</v>
      </c>
      <c r="I776" s="10">
        <f ca="1">SUMPRODUCT(J776:O776,Results!B$12:G$12)+Results!$E$5*H776</f>
        <v>-1.5197820364717654</v>
      </c>
      <c r="J776" s="10">
        <f ca="1">SUMPRODUCT($A776:$F776,Results!$B$15:$G$15)</f>
        <v>8.0005474595239932</v>
      </c>
      <c r="K776" s="10">
        <f ca="1">SUMPRODUCT($A776:$F776,Results!$B$16:$G$16)</f>
        <v>11.625386076152058</v>
      </c>
      <c r="L776" s="10">
        <f ca="1">SUMPRODUCT($A776:$F776,Results!$B$17:$G$17)</f>
        <v>-0.23597906835407692</v>
      </c>
      <c r="M776" s="10">
        <f ca="1">SUMPRODUCT($A776:$F776,Results!$B$18:$G$18)</f>
        <v>-12.485928108898324</v>
      </c>
      <c r="N776" s="10">
        <f ca="1">SUMPRODUCT($A776:$F776,Results!$B$19:$G$19)</f>
        <v>12.459696532858022</v>
      </c>
      <c r="O776" s="10">
        <f ca="1">SUMPRODUCT($A776:$F776,Results!$B$20:$G$20)</f>
        <v>10.153068294936975</v>
      </c>
      <c r="P776" s="10" cm="1">
        <f t="array" aca="1" ref="P776" ca="1">SUMPRODUCT(J776:O776,TRANSPOSE(BL$20:BL$25))+$AD$20-$BL$27</f>
        <v>-1.9398149969298679</v>
      </c>
      <c r="Q776" s="10" cm="1">
        <f t="array" aca="1" ref="Q776" ca="1">SUMPRODUCT(J776:O776,TRANSPOSE(ES$20:ES$25))+$AD$20-$ES$27</f>
        <v>-3.0612726660813125</v>
      </c>
      <c r="R776" s="10">
        <f ca="1">I776-Results!$E$5*H776</f>
        <v>-3.8245611553132548</v>
      </c>
      <c r="S776" s="10" cm="1">
        <f t="array" aca="1" ref="S776" ca="1">SUMPRODUCT(J776:O776,TRANSPOSE(AR$28:AR$33))+$AD$20-$AC$26</f>
        <v>-47.232255015757588</v>
      </c>
      <c r="T776" s="10">
        <f ca="1">SUMPRODUCT(J776:O776,Results!K$9:P$9)</f>
        <v>-4.0755333940437488</v>
      </c>
      <c r="U776" s="10">
        <f ca="1">SUMPRODUCT(J776:O776,Results!K$9:P$9)+$AD$20-$AC$31</f>
        <v>-4.0904089525548839</v>
      </c>
      <c r="V776" s="10">
        <f t="shared" ca="1" si="165"/>
        <v>0.42003296045810257</v>
      </c>
      <c r="W776" s="10">
        <f t="shared" ca="1" si="167"/>
        <v>1.5414906296095472</v>
      </c>
      <c r="X776" s="10">
        <f t="shared" ca="1" si="168"/>
        <v>2.3047791188414894</v>
      </c>
      <c r="Y776" s="10">
        <f t="shared" ca="1" si="169"/>
        <v>45.71247297928582</v>
      </c>
      <c r="Z776" s="10">
        <f t="shared" ca="1" si="170"/>
        <v>-1.2431112747680739</v>
      </c>
      <c r="AA776" s="10">
        <f t="shared" ca="1" si="171"/>
        <v>2.5706269160831186</v>
      </c>
    </row>
    <row r="777" spans="1:27">
      <c r="A777" s="6">
        <f ca="1">LN((RAND()^(-Results!$E$4))-1)</f>
        <v>3.4889394229100592</v>
      </c>
      <c r="B777" s="6">
        <f ca="1">LN((RAND()^(-Results!$E$4))-1)</f>
        <v>-0.64220572364073625</v>
      </c>
      <c r="C777" s="6">
        <f ca="1">LN((RAND()^(-Results!$E$4))-1)</f>
        <v>2.4073635094577202</v>
      </c>
      <c r="D777" s="6">
        <f ca="1">LN((RAND()^(-Results!$E$4))-1)</f>
        <v>-0.62830170180534828</v>
      </c>
      <c r="E777" s="6">
        <f ca="1">LN((RAND()^(-Results!$E$4))-1)</f>
        <v>2.3475072565593931</v>
      </c>
      <c r="F777" s="6">
        <f ca="1">LN((RAND()^(-Results!$E$4))-1)</f>
        <v>-5.2820785752806979E-2</v>
      </c>
      <c r="G777" s="6">
        <f ca="1">LN((RAND()^(-Results!$E$4))-1)</f>
        <v>0.36034799774010517</v>
      </c>
      <c r="H777" s="6">
        <f t="shared" ca="1" si="166"/>
        <v>0.22337963007031375</v>
      </c>
      <c r="I777" s="10">
        <f ca="1">SUMPRODUCT(J777:O777,Results!B$12:G$12)+Results!$E$5*H777</f>
        <v>-53.488916990818275</v>
      </c>
      <c r="J777" s="10">
        <f ca="1">SUMPRODUCT($A777:$F777,Results!$B$15:$G$15)</f>
        <v>14.593113372601996</v>
      </c>
      <c r="K777" s="10">
        <f ca="1">SUMPRODUCT($A777:$F777,Results!$B$16:$G$16)</f>
        <v>-0.18447102832201795</v>
      </c>
      <c r="L777" s="10">
        <f ca="1">SUMPRODUCT($A777:$F777,Results!$B$17:$G$17)</f>
        <v>-5.5412465170149172</v>
      </c>
      <c r="M777" s="10">
        <f ca="1">SUMPRODUCT($A777:$F777,Results!$B$18:$G$18)</f>
        <v>1.6514397686589048</v>
      </c>
      <c r="N777" s="10">
        <f ca="1">SUMPRODUCT($A777:$F777,Results!$B$19:$G$19)</f>
        <v>-10.815865659308393</v>
      </c>
      <c r="O777" s="10">
        <f ca="1">SUMPRODUCT($A777:$F777,Results!$B$20:$G$20)</f>
        <v>-0.48826664696374356</v>
      </c>
      <c r="P777" s="10" cm="1">
        <f t="array" aca="1" ref="P777" ca="1">SUMPRODUCT(J777:O777,TRANSPOSE(BL$20:BL$25))+$AD$20-$BL$27</f>
        <v>-56.686177863142454</v>
      </c>
      <c r="Q777" s="10" cm="1">
        <f t="array" aca="1" ref="Q777" ca="1">SUMPRODUCT(J777:O777,TRANSPOSE(ES$20:ES$25))+$AD$20-$ES$27</f>
        <v>-55.971995901278298</v>
      </c>
      <c r="R777" s="10">
        <f ca="1">I777-Results!$E$5*H777</f>
        <v>-54.38243551109953</v>
      </c>
      <c r="S777" s="10" cm="1">
        <f t="array" aca="1" ref="S777" ca="1">SUMPRODUCT(J777:O777,TRANSPOSE(AR$28:AR$33))+$AD$20-$AC$26</f>
        <v>-36.601243532327061</v>
      </c>
      <c r="T777" s="10">
        <f ca="1">SUMPRODUCT(J777:O777,Results!K$9:P$9)</f>
        <v>-54.961806218158316</v>
      </c>
      <c r="U777" s="10">
        <f ca="1">SUMPRODUCT(J777:O777,Results!K$9:P$9)+$AD$20-$AC$31</f>
        <v>-54.976681776669452</v>
      </c>
      <c r="V777" s="10">
        <f t="shared" ca="1" si="165"/>
        <v>3.1972608723241791</v>
      </c>
      <c r="W777" s="10">
        <f t="shared" ca="1" si="167"/>
        <v>2.4830789104600228</v>
      </c>
      <c r="X777" s="10">
        <f t="shared" ca="1" si="168"/>
        <v>0.89351852028125478</v>
      </c>
      <c r="Y777" s="10">
        <f t="shared" ca="1" si="169"/>
        <v>-16.887673458491214</v>
      </c>
      <c r="Z777" s="10">
        <f t="shared" ca="1" si="170"/>
        <v>-53.212246229114584</v>
      </c>
      <c r="AA777" s="10">
        <f t="shared" ca="1" si="171"/>
        <v>1.4877647858511764</v>
      </c>
    </row>
    <row r="778" spans="1:27">
      <c r="A778" s="6">
        <f ca="1">LN((RAND()^(-Results!$E$4))-1)</f>
        <v>-1.9237682700395484</v>
      </c>
      <c r="B778" s="6">
        <f ca="1">LN((RAND()^(-Results!$E$4))-1)</f>
        <v>-1.1447537434344337</v>
      </c>
      <c r="C778" s="6">
        <f ca="1">LN((RAND()^(-Results!$E$4))-1)</f>
        <v>-2.9457890196199328</v>
      </c>
      <c r="D778" s="6">
        <f ca="1">LN((RAND()^(-Results!$E$4))-1)</f>
        <v>1.3413778761767283</v>
      </c>
      <c r="E778" s="6">
        <f ca="1">LN((RAND()^(-Results!$E$4))-1)</f>
        <v>-3.0712467583212235</v>
      </c>
      <c r="F778" s="6">
        <f ca="1">LN((RAND()^(-Results!$E$4))-1)</f>
        <v>0.32898378594428013</v>
      </c>
      <c r="G778" s="6">
        <f ca="1">LN((RAND()^(-Results!$E$4))-1)</f>
        <v>1.0160968062615447</v>
      </c>
      <c r="H778" s="6">
        <f t="shared" ca="1" si="166"/>
        <v>0.87912843859175327</v>
      </c>
      <c r="I778" s="10">
        <f ca="1">SUMPRODUCT(J778:O778,Results!B$12:G$12)+Results!$E$5*H778</f>
        <v>37.80356820005791</v>
      </c>
      <c r="J778" s="10">
        <f ca="1">SUMPRODUCT($A778:$F778,Results!$B$15:$G$15)</f>
        <v>-10.069858298048684</v>
      </c>
      <c r="K778" s="10">
        <f ca="1">SUMPRODUCT($A778:$F778,Results!$B$16:$G$16)</f>
        <v>-1.3821064148339004</v>
      </c>
      <c r="L778" s="10">
        <f ca="1">SUMPRODUCT($A778:$F778,Results!$B$17:$G$17)</f>
        <v>-0.82761781840945803</v>
      </c>
      <c r="M778" s="10">
        <f ca="1">SUMPRODUCT($A778:$F778,Results!$B$18:$G$18)</f>
        <v>-5.7624873687568146</v>
      </c>
      <c r="N778" s="10">
        <f ca="1">SUMPRODUCT($A778:$F778,Results!$B$19:$G$19)</f>
        <v>14.396907447337863</v>
      </c>
      <c r="O778" s="10">
        <f ca="1">SUMPRODUCT($A778:$F778,Results!$B$20:$G$20)</f>
        <v>0.83860911882167133</v>
      </c>
      <c r="P778" s="10" cm="1">
        <f t="array" aca="1" ref="P778" ca="1">SUMPRODUCT(J778:O778,TRANSPOSE(BL$20:BL$25))+$AD$20-$BL$27</f>
        <v>35.307555935613991</v>
      </c>
      <c r="Q778" s="10" cm="1">
        <f t="array" aca="1" ref="Q778" ca="1">SUMPRODUCT(J778:O778,TRANSPOSE(ES$20:ES$25))+$AD$20-$ES$27</f>
        <v>35.417133423291304</v>
      </c>
      <c r="R778" s="10">
        <f ca="1">I778-Results!$E$5*H778</f>
        <v>34.287054445690899</v>
      </c>
      <c r="S778" s="10" cm="1">
        <f t="array" aca="1" ref="S778" ca="1">SUMPRODUCT(J778:O778,TRANSPOSE(AR$28:AR$33))+$AD$20-$AC$26</f>
        <v>21.646998256675673</v>
      </c>
      <c r="T778" s="10">
        <f ca="1">SUMPRODUCT(J778:O778,Results!K$9:P$9)</f>
        <v>35.118746875564078</v>
      </c>
      <c r="U778" s="10">
        <f ca="1">SUMPRODUCT(J778:O778,Results!K$9:P$9)+$AD$20-$AC$31</f>
        <v>35.103871317052942</v>
      </c>
      <c r="V778" s="10">
        <f t="shared" ca="1" si="165"/>
        <v>2.4960122644439195</v>
      </c>
      <c r="W778" s="10">
        <f t="shared" ca="1" si="167"/>
        <v>2.3864347767666061</v>
      </c>
      <c r="X778" s="10">
        <f t="shared" ca="1" si="168"/>
        <v>3.5165137543670113</v>
      </c>
      <c r="Y778" s="10">
        <f t="shared" ca="1" si="169"/>
        <v>16.156569943382237</v>
      </c>
      <c r="Z778" s="10">
        <f t="shared" ca="1" si="170"/>
        <v>38.080238961761602</v>
      </c>
      <c r="AA778" s="10">
        <f t="shared" ca="1" si="171"/>
        <v>2.6996968830049681</v>
      </c>
    </row>
    <row r="779" spans="1:27">
      <c r="A779" s="6">
        <f ca="1">LN((RAND()^(-Results!$E$4))-1)</f>
        <v>-0.9022449671903856</v>
      </c>
      <c r="B779" s="6">
        <f ca="1">LN((RAND()^(-Results!$E$4))-1)</f>
        <v>-2.2026076885248296</v>
      </c>
      <c r="C779" s="6">
        <f ca="1">LN((RAND()^(-Results!$E$4))-1)</f>
        <v>0.74054405552584124</v>
      </c>
      <c r="D779" s="6">
        <f ca="1">LN((RAND()^(-Results!$E$4))-1)</f>
        <v>0.53498364066314208</v>
      </c>
      <c r="E779" s="6">
        <f ca="1">LN((RAND()^(-Results!$E$4))-1)</f>
        <v>1.136963085810774</v>
      </c>
      <c r="F779" s="6">
        <f ca="1">LN((RAND()^(-Results!$E$4))-1)</f>
        <v>-2.4827640152739003</v>
      </c>
      <c r="G779" s="6">
        <f ca="1">LN((RAND()^(-Results!$E$4))-1)</f>
        <v>2.5191428427253153</v>
      </c>
      <c r="H779" s="6">
        <f t="shared" ca="1" si="166"/>
        <v>2.3821744750555238</v>
      </c>
      <c r="I779" s="10">
        <f ca="1">SUMPRODUCT(J779:O779,Results!B$12:G$12)+Results!$E$5*H779</f>
        <v>-2.7843612166023455</v>
      </c>
      <c r="J779" s="10">
        <f ca="1">SUMPRODUCT($A779:$F779,Results!$B$15:$G$15)</f>
        <v>-1.6944266095766576</v>
      </c>
      <c r="K779" s="10">
        <f ca="1">SUMPRODUCT($A779:$F779,Results!$B$16:$G$16)</f>
        <v>-7.5019003847951762</v>
      </c>
      <c r="L779" s="10">
        <f ca="1">SUMPRODUCT($A779:$F779,Results!$B$17:$G$17)</f>
        <v>-1.5396446665362484</v>
      </c>
      <c r="M779" s="10">
        <f ca="1">SUMPRODUCT($A779:$F779,Results!$B$18:$G$18)</f>
        <v>5.1757078887984278</v>
      </c>
      <c r="N779" s="10">
        <f ca="1">SUMPRODUCT($A779:$F779,Results!$B$19:$G$19)</f>
        <v>-6.7430130891685849</v>
      </c>
      <c r="O779" s="10">
        <f ca="1">SUMPRODUCT($A779:$F779,Results!$B$20:$G$20)</f>
        <v>-3.9741529386228942</v>
      </c>
      <c r="P779" s="10" cm="1">
        <f t="array" aca="1" ref="P779" ca="1">SUMPRODUCT(J779:O779,TRANSPOSE(BL$20:BL$25))+$AD$20-$BL$27</f>
        <v>-10.707119968160388</v>
      </c>
      <c r="Q779" s="10" cm="1">
        <f t="array" aca="1" ref="Q779" ca="1">SUMPRODUCT(J779:O779,TRANSPOSE(ES$20:ES$25))+$AD$20-$ES$27</f>
        <v>-11.339463601811634</v>
      </c>
      <c r="R779" s="10">
        <f ca="1">I779-Results!$E$5*H779</f>
        <v>-12.313059116824441</v>
      </c>
      <c r="S779" s="10" cm="1">
        <f t="array" aca="1" ref="S779" ca="1">SUMPRODUCT(J779:O779,TRANSPOSE(AR$28:AR$33))+$AD$20-$AC$26</f>
        <v>16.148195370215692</v>
      </c>
      <c r="T779" s="10">
        <f ca="1">SUMPRODUCT(J779:O779,Results!K$9:P$9)</f>
        <v>-12.198988675162971</v>
      </c>
      <c r="U779" s="10">
        <f ca="1">SUMPRODUCT(J779:O779,Results!K$9:P$9)+$AD$20-$AC$31</f>
        <v>-12.213864233674107</v>
      </c>
      <c r="V779" s="10">
        <f t="shared" ca="1" si="165"/>
        <v>7.9227587515580424</v>
      </c>
      <c r="W779" s="10">
        <f t="shared" ca="1" si="167"/>
        <v>8.5551023852092882</v>
      </c>
      <c r="X779" s="10">
        <f t="shared" ca="1" si="168"/>
        <v>9.5286979002220953</v>
      </c>
      <c r="Y779" s="10">
        <f t="shared" ca="1" si="169"/>
        <v>-18.932556586818038</v>
      </c>
      <c r="Z779" s="10">
        <f t="shared" ca="1" si="170"/>
        <v>-2.5076904548986541</v>
      </c>
      <c r="AA779" s="10">
        <f t="shared" ca="1" si="171"/>
        <v>9.4295030170717613</v>
      </c>
    </row>
    <row r="780" spans="1:27">
      <c r="A780" s="6">
        <f ca="1">LN((RAND()^(-Results!$E$4))-1)</f>
        <v>0.78403618912023754</v>
      </c>
      <c r="B780" s="6">
        <f ca="1">LN((RAND()^(-Results!$E$4))-1)</f>
        <v>2.914473562396152</v>
      </c>
      <c r="C780" s="6">
        <f ca="1">LN((RAND()^(-Results!$E$4))-1)</f>
        <v>-0.78076762545048417</v>
      </c>
      <c r="D780" s="6">
        <f ca="1">LN((RAND()^(-Results!$E$4))-1)</f>
        <v>-2.4303226072170694</v>
      </c>
      <c r="E780" s="6">
        <f ca="1">LN((RAND()^(-Results!$E$4))-1)</f>
        <v>4.5968046771769249</v>
      </c>
      <c r="F780" s="6">
        <f ca="1">LN((RAND()^(-Results!$E$4))-1)</f>
        <v>-0.88319931158851672</v>
      </c>
      <c r="G780" s="6">
        <f ca="1">LN((RAND()^(-Results!$E$4))-1)</f>
        <v>2.5034852734377666</v>
      </c>
      <c r="H780" s="6">
        <f t="shared" ca="1" si="166"/>
        <v>2.3665169057679751</v>
      </c>
      <c r="I780" s="10">
        <f ca="1">SUMPRODUCT(J780:O780,Results!B$12:G$12)+Results!$E$5*H780</f>
        <v>-27.944325774090679</v>
      </c>
      <c r="J780" s="10">
        <f ca="1">SUMPRODUCT($A780:$F780,Results!$B$15:$G$15)</f>
        <v>-3.6025302719724821</v>
      </c>
      <c r="K780" s="10">
        <f ca="1">SUMPRODUCT($A780:$F780,Results!$B$16:$G$16)</f>
        <v>3.3943983223145313</v>
      </c>
      <c r="L780" s="10">
        <f ca="1">SUMPRODUCT($A780:$F780,Results!$B$17:$G$17)</f>
        <v>-1.5758111007516475</v>
      </c>
      <c r="M780" s="10">
        <f ca="1">SUMPRODUCT($A780:$F780,Results!$B$18:$G$18)</f>
        <v>11.684730906080324</v>
      </c>
      <c r="N780" s="10">
        <f ca="1">SUMPRODUCT($A780:$F780,Results!$B$19:$G$19)</f>
        <v>-21.711703213717801</v>
      </c>
      <c r="O780" s="10">
        <f ca="1">SUMPRODUCT($A780:$F780,Results!$B$20:$G$20)</f>
        <v>2.8128937753947438</v>
      </c>
      <c r="P780" s="10" cm="1">
        <f t="array" aca="1" ref="P780" ca="1">SUMPRODUCT(J780:O780,TRANSPOSE(BL$20:BL$25))+$AD$20-$BL$27</f>
        <v>-37.078502577498838</v>
      </c>
      <c r="Q780" s="10" cm="1">
        <f t="array" aca="1" ref="Q780" ca="1">SUMPRODUCT(J780:O780,TRANSPOSE(ES$20:ES$25))+$AD$20-$ES$27</f>
        <v>-38.222080905425543</v>
      </c>
      <c r="R780" s="10">
        <f ca="1">I780-Results!$E$5*H780</f>
        <v>-37.410393397162579</v>
      </c>
      <c r="S780" s="10" cm="1">
        <f t="array" aca="1" ref="S780" ca="1">SUMPRODUCT(J780:O780,TRANSPOSE(AR$28:AR$33))+$AD$20-$AC$26</f>
        <v>-25.626655053767383</v>
      </c>
      <c r="T780" s="10">
        <f ca="1">SUMPRODUCT(J780:O780,Results!K$9:P$9)</f>
        <v>-37.627213197827146</v>
      </c>
      <c r="U780" s="10">
        <f ca="1">SUMPRODUCT(J780:O780,Results!K$9:P$9)+$AD$20-$AC$31</f>
        <v>-37.642088756338282</v>
      </c>
      <c r="V780" s="10">
        <f t="shared" ca="1" si="165"/>
        <v>9.1341768034081596</v>
      </c>
      <c r="W780" s="10">
        <f t="shared" ca="1" si="167"/>
        <v>10.277755131334864</v>
      </c>
      <c r="X780" s="10">
        <f t="shared" ca="1" si="168"/>
        <v>9.4660676230719005</v>
      </c>
      <c r="Y780" s="10">
        <f t="shared" ca="1" si="169"/>
        <v>-2.3176707203232958</v>
      </c>
      <c r="Z780" s="10">
        <f t="shared" ca="1" si="170"/>
        <v>-27.667655012386987</v>
      </c>
      <c r="AA780" s="10">
        <f t="shared" ca="1" si="171"/>
        <v>9.6977629822476032</v>
      </c>
    </row>
    <row r="781" spans="1:27">
      <c r="A781" s="6">
        <f ca="1">LN((RAND()^(-Results!$E$4))-1)</f>
        <v>1.3248586989869686</v>
      </c>
      <c r="B781" s="6">
        <f ca="1">LN((RAND()^(-Results!$E$4))-1)</f>
        <v>-1.8747128063763898</v>
      </c>
      <c r="C781" s="6">
        <f ca="1">LN((RAND()^(-Results!$E$4))-1)</f>
        <v>-0.26553724180411287</v>
      </c>
      <c r="D781" s="6">
        <f ca="1">LN((RAND()^(-Results!$E$4))-1)</f>
        <v>-0.12994108336288471</v>
      </c>
      <c r="E781" s="6">
        <f ca="1">LN((RAND()^(-Results!$E$4))-1)</f>
        <v>-0.56074965338725613</v>
      </c>
      <c r="F781" s="6">
        <f ca="1">LN((RAND()^(-Results!$E$4))-1)</f>
        <v>-0.94080408408076266</v>
      </c>
      <c r="G781" s="6">
        <f ca="1">LN((RAND()^(-Results!$E$4))-1)</f>
        <v>-0.77490831183802311</v>
      </c>
      <c r="H781" s="6">
        <f t="shared" ca="1" si="166"/>
        <v>-0.91187667950781459</v>
      </c>
      <c r="I781" s="10">
        <f ca="1">SUMPRODUCT(J781:O781,Results!B$12:G$12)+Results!$E$5*H781</f>
        <v>-10.200232782918746</v>
      </c>
      <c r="J781" s="10">
        <f ca="1">SUMPRODUCT($A781:$F781,Results!$B$15:$G$15)</f>
        <v>2.95624890152336</v>
      </c>
      <c r="K781" s="10">
        <f ca="1">SUMPRODUCT($A781:$F781,Results!$B$16:$G$16)</f>
        <v>-4.7025975216412608</v>
      </c>
      <c r="L781" s="10">
        <f ca="1">SUMPRODUCT($A781:$F781,Results!$B$17:$G$17)</f>
        <v>-3.2222018823047516</v>
      </c>
      <c r="M781" s="10">
        <f ca="1">SUMPRODUCT($A781:$F781,Results!$B$18:$G$18)</f>
        <v>-1.5608974631293546</v>
      </c>
      <c r="N781" s="10">
        <f ca="1">SUMPRODUCT($A781:$F781,Results!$B$19:$G$19)</f>
        <v>3.5652812839571477</v>
      </c>
      <c r="O781" s="10">
        <f ca="1">SUMPRODUCT($A781:$F781,Results!$B$20:$G$20)</f>
        <v>-2.0093819860765105</v>
      </c>
      <c r="P781" s="10" cm="1">
        <f t="array" aca="1" ref="P781" ca="1">SUMPRODUCT(J781:O781,TRANSPOSE(BL$20:BL$25))+$AD$20-$BL$27</f>
        <v>-7.346578154420162</v>
      </c>
      <c r="Q781" s="10" cm="1">
        <f t="array" aca="1" ref="Q781" ca="1">SUMPRODUCT(J781:O781,TRANSPOSE(ES$20:ES$25))+$AD$20-$ES$27</f>
        <v>-7.0037388198967445</v>
      </c>
      <c r="R781" s="10">
        <f ca="1">I781-Results!$E$5*H781</f>
        <v>-6.5527260648874881</v>
      </c>
      <c r="S781" s="10" cm="1">
        <f t="array" aca="1" ref="S781" ca="1">SUMPRODUCT(J781:O781,TRANSPOSE(AR$28:AR$33))+$AD$20-$AC$26</f>
        <v>4.8388270230182044</v>
      </c>
      <c r="T781" s="10">
        <f ca="1">SUMPRODUCT(J781:O781,Results!K$9:P$9)</f>
        <v>-6.5242914797915272</v>
      </c>
      <c r="U781" s="10">
        <f ca="1">SUMPRODUCT(J781:O781,Results!K$9:P$9)+$AD$20-$AC$31</f>
        <v>-6.5391670383026623</v>
      </c>
      <c r="V781" s="10">
        <f t="shared" ca="1" si="165"/>
        <v>-2.8536546284985844</v>
      </c>
      <c r="W781" s="10">
        <f t="shared" ca="1" si="167"/>
        <v>-3.1964939630220019</v>
      </c>
      <c r="X781" s="10">
        <f t="shared" ca="1" si="168"/>
        <v>-3.6475067180312584</v>
      </c>
      <c r="Y781" s="10">
        <f t="shared" ca="1" si="169"/>
        <v>-15.039059805936951</v>
      </c>
      <c r="Z781" s="10">
        <f t="shared" ca="1" si="170"/>
        <v>-9.923562021215055</v>
      </c>
      <c r="AA781" s="10">
        <f t="shared" ca="1" si="171"/>
        <v>-3.6610657446160841</v>
      </c>
    </row>
    <row r="782" spans="1:27">
      <c r="A782" s="6">
        <f ca="1">LN((RAND()^(-Results!$E$4))-1)</f>
        <v>-0.36823806468025722</v>
      </c>
      <c r="B782" s="6">
        <f ca="1">LN((RAND()^(-Results!$E$4))-1)</f>
        <v>-0.92287377540611315</v>
      </c>
      <c r="C782" s="6">
        <f ca="1">LN((RAND()^(-Results!$E$4))-1)</f>
        <v>-1.629899328300475</v>
      </c>
      <c r="D782" s="6">
        <f ca="1">LN((RAND()^(-Results!$E$4))-1)</f>
        <v>-2.1555199357768067</v>
      </c>
      <c r="E782" s="6">
        <f ca="1">LN((RAND()^(-Results!$E$4))-1)</f>
        <v>-0.79064313924509699</v>
      </c>
      <c r="F782" s="6">
        <f ca="1">LN((RAND()^(-Results!$E$4))-1)</f>
        <v>-1.0419342249643013</v>
      </c>
      <c r="G782" s="6">
        <f ca="1">LN((RAND()^(-Results!$E$4))-1)</f>
        <v>1.6674068031230022E-2</v>
      </c>
      <c r="H782" s="6">
        <f t="shared" ca="1" si="166"/>
        <v>-0.12029429963856141</v>
      </c>
      <c r="I782" s="10">
        <f ca="1">SUMPRODUCT(J782:O782,Results!B$12:G$12)+Results!$E$5*H782</f>
        <v>43.382600966702434</v>
      </c>
      <c r="J782" s="10">
        <f ca="1">SUMPRODUCT($A782:$F782,Results!$B$15:$G$15)</f>
        <v>-9.1675500233126996</v>
      </c>
      <c r="K782" s="10">
        <f ca="1">SUMPRODUCT($A782:$F782,Results!$B$16:$G$16)</f>
        <v>-5.7127737775827629</v>
      </c>
      <c r="L782" s="10">
        <f ca="1">SUMPRODUCT($A782:$F782,Results!$B$17:$G$17)</f>
        <v>5.2901146386451954</v>
      </c>
      <c r="M782" s="10">
        <f ca="1">SUMPRODUCT($A782:$F782,Results!$B$18:$G$18)</f>
        <v>3.3463231997634941</v>
      </c>
      <c r="N782" s="10">
        <f ca="1">SUMPRODUCT($A782:$F782,Results!$B$19:$G$19)</f>
        <v>5.5470218859851119</v>
      </c>
      <c r="O782" s="10">
        <f ca="1">SUMPRODUCT($A782:$F782,Results!$B$20:$G$20)</f>
        <v>-4.4647386814975496</v>
      </c>
      <c r="P782" s="10" cm="1">
        <f t="array" aca="1" ref="P782" ca="1">SUMPRODUCT(J782:O782,TRANSPOSE(BL$20:BL$25))+$AD$20-$BL$27</f>
        <v>43.439688022933623</v>
      </c>
      <c r="Q782" s="10" cm="1">
        <f t="array" aca="1" ref="Q782" ca="1">SUMPRODUCT(J782:O782,TRANSPOSE(ES$20:ES$25))+$AD$20-$ES$27</f>
        <v>43.32808608810592</v>
      </c>
      <c r="R782" s="10">
        <f ca="1">I782-Results!$E$5*H782</f>
        <v>43.863778165256676</v>
      </c>
      <c r="S782" s="10" cm="1">
        <f t="array" aca="1" ref="S782" ca="1">SUMPRODUCT(J782:O782,TRANSPOSE(AR$28:AR$33))+$AD$20-$AC$26</f>
        <v>48.653852147100515</v>
      </c>
      <c r="T782" s="10">
        <f ca="1">SUMPRODUCT(J782:O782,Results!K$9:P$9)</f>
        <v>43.886304593224793</v>
      </c>
      <c r="U782" s="10">
        <f ca="1">SUMPRODUCT(J782:O782,Results!K$9:P$9)+$AD$20-$AC$31</f>
        <v>43.871429034713657</v>
      </c>
      <c r="V782" s="10">
        <f t="shared" ca="1" si="165"/>
        <v>-5.7087056231189592E-2</v>
      </c>
      <c r="W782" s="10">
        <f t="shared" ca="1" si="167"/>
        <v>5.4514878596513938E-2</v>
      </c>
      <c r="X782" s="10">
        <f t="shared" ca="1" si="168"/>
        <v>-0.48117719855424212</v>
      </c>
      <c r="Y782" s="10">
        <f t="shared" ca="1" si="169"/>
        <v>-5.2712511803980817</v>
      </c>
      <c r="Z782" s="10">
        <f t="shared" ca="1" si="170"/>
        <v>43.659271728406125</v>
      </c>
      <c r="AA782" s="10">
        <f t="shared" ca="1" si="171"/>
        <v>-0.48882806801122314</v>
      </c>
    </row>
    <row r="783" spans="1:27">
      <c r="A783" s="6">
        <f ca="1">LN((RAND()^(-Results!$E$4))-1)</f>
        <v>-2.8647726364057586</v>
      </c>
      <c r="B783" s="6">
        <f ca="1">LN((RAND()^(-Results!$E$4))-1)</f>
        <v>1.5084447495766553</v>
      </c>
      <c r="C783" s="6">
        <f ca="1">LN((RAND()^(-Results!$E$4))-1)</f>
        <v>1.2893299229316846</v>
      </c>
      <c r="D783" s="6">
        <f ca="1">LN((RAND()^(-Results!$E$4))-1)</f>
        <v>9.7184974562430068E-2</v>
      </c>
      <c r="E783" s="6">
        <f ca="1">LN((RAND()^(-Results!$E$4))-1)</f>
        <v>-3.672074012458812</v>
      </c>
      <c r="F783" s="6">
        <f ca="1">LN((RAND()^(-Results!$E$4))-1)</f>
        <v>-0.22744676074239184</v>
      </c>
      <c r="G783" s="6">
        <f ca="1">LN((RAND()^(-Results!$E$4))-1)</f>
        <v>-0.95676304360418352</v>
      </c>
      <c r="H783" s="6">
        <f t="shared" ca="1" si="166"/>
        <v>-1.0937314112739749</v>
      </c>
      <c r="I783" s="10">
        <f ca="1">SUMPRODUCT(J783:O783,Results!B$12:G$12)+Results!$E$5*H783</f>
        <v>79.276461569316211</v>
      </c>
      <c r="J783" s="10">
        <f ca="1">SUMPRODUCT($A783:$F783,Results!$B$15:$G$15)</f>
        <v>-3.7134955310322293</v>
      </c>
      <c r="K783" s="10">
        <f ca="1">SUMPRODUCT($A783:$F783,Results!$B$16:$G$16)</f>
        <v>-0.34763255498949408</v>
      </c>
      <c r="L783" s="10">
        <f ca="1">SUMPRODUCT($A783:$F783,Results!$B$17:$G$17)</f>
        <v>14.826083811449909</v>
      </c>
      <c r="M783" s="10">
        <f ca="1">SUMPRODUCT($A783:$F783,Results!$B$18:$G$18)</f>
        <v>-5.1686557432720326</v>
      </c>
      <c r="N783" s="10">
        <f ca="1">SUMPRODUCT($A783:$F783,Results!$B$19:$G$19)</f>
        <v>19.073609975714266</v>
      </c>
      <c r="O783" s="10">
        <f ca="1">SUMPRODUCT($A783:$F783,Results!$B$20:$G$20)</f>
        <v>-2.8004728282505829</v>
      </c>
      <c r="P783" s="10" cm="1">
        <f t="array" aca="1" ref="P783" ca="1">SUMPRODUCT(J783:O783,TRANSPOSE(BL$20:BL$25))+$AD$20-$BL$27</f>
        <v>85.092667263291787</v>
      </c>
      <c r="Q783" s="10" cm="1">
        <f t="array" aca="1" ref="Q783" ca="1">SUMPRODUCT(J783:O783,TRANSPOSE(ES$20:ES$25))+$AD$20-$ES$27</f>
        <v>84.380329239216451</v>
      </c>
      <c r="R783" s="10">
        <f ca="1">I783-Results!$E$5*H783</f>
        <v>83.651387214412111</v>
      </c>
      <c r="S783" s="10" cm="1">
        <f t="array" aca="1" ref="S783" ca="1">SUMPRODUCT(J783:O783,TRANSPOSE(AR$28:AR$33))+$AD$20-$AC$26</f>
        <v>57.343587672643274</v>
      </c>
      <c r="T783" s="10">
        <f ca="1">SUMPRODUCT(J783:O783,Results!K$9:P$9)</f>
        <v>83.122508147380813</v>
      </c>
      <c r="U783" s="10">
        <f ca="1">SUMPRODUCT(J783:O783,Results!K$9:P$9)+$AD$20-$AC$31</f>
        <v>83.107632588869677</v>
      </c>
      <c r="V783" s="10">
        <f t="shared" ca="1" si="165"/>
        <v>-5.8162056939755757</v>
      </c>
      <c r="W783" s="10">
        <f t="shared" ca="1" si="167"/>
        <v>-5.1038676699002394</v>
      </c>
      <c r="X783" s="10">
        <f t="shared" ca="1" si="168"/>
        <v>-4.3749256450958995</v>
      </c>
      <c r="Y783" s="10">
        <f t="shared" ca="1" si="169"/>
        <v>21.932873896672938</v>
      </c>
      <c r="Z783" s="10">
        <f t="shared" ca="1" si="170"/>
        <v>79.55313233101991</v>
      </c>
      <c r="AA783" s="10">
        <f t="shared" ca="1" si="171"/>
        <v>-3.8311710195534658</v>
      </c>
    </row>
    <row r="784" spans="1:27">
      <c r="A784" s="6">
        <f ca="1">LN((RAND()^(-Results!$E$4))-1)</f>
        <v>-1.3300649908403599</v>
      </c>
      <c r="B784" s="6">
        <f ca="1">LN((RAND()^(-Results!$E$4))-1)</f>
        <v>2.5329430062794018</v>
      </c>
      <c r="C784" s="6">
        <f ca="1">LN((RAND()^(-Results!$E$4))-1)</f>
        <v>-1.1802865304474819</v>
      </c>
      <c r="D784" s="6">
        <f ca="1">LN((RAND()^(-Results!$E$4))-1)</f>
        <v>-0.24301659429883535</v>
      </c>
      <c r="E784" s="6">
        <f ca="1">LN((RAND()^(-Results!$E$4))-1)</f>
        <v>-0.69539501627133582</v>
      </c>
      <c r="F784" s="6">
        <f ca="1">LN((RAND()^(-Results!$E$4))-1)</f>
        <v>0.67928695552034701</v>
      </c>
      <c r="G784" s="6">
        <f ca="1">LN((RAND()^(-Results!$E$4))-1)</f>
        <v>-1.056784660527025</v>
      </c>
      <c r="H784" s="6">
        <f t="shared" ca="1" si="166"/>
        <v>-1.1937530281968165</v>
      </c>
      <c r="I784" s="10">
        <f ca="1">SUMPRODUCT(J784:O784,Results!B$12:G$12)+Results!$E$5*H784</f>
        <v>19.261746118384583</v>
      </c>
      <c r="J784" s="10">
        <f ca="1">SUMPRODUCT($A784:$F784,Results!$B$15:$G$15)</f>
        <v>-5.6906618757029666</v>
      </c>
      <c r="K784" s="10">
        <f ca="1">SUMPRODUCT($A784:$F784,Results!$B$16:$G$16)</f>
        <v>4.8387475218519462</v>
      </c>
      <c r="L784" s="10">
        <f ca="1">SUMPRODUCT($A784:$F784,Results!$B$17:$G$17)</f>
        <v>3.9845210895322016</v>
      </c>
      <c r="M784" s="10">
        <f ca="1">SUMPRODUCT($A784:$F784,Results!$B$18:$G$18)</f>
        <v>-1.0941725309656489</v>
      </c>
      <c r="N784" s="10">
        <f ca="1">SUMPRODUCT($A784:$F784,Results!$B$19:$G$19)</f>
        <v>3.8882412012591305</v>
      </c>
      <c r="O784" s="10">
        <f ca="1">SUMPRODUCT($A784:$F784,Results!$B$20:$G$20)</f>
        <v>3.1369742302873176</v>
      </c>
      <c r="P784" s="10" cm="1">
        <f t="array" aca="1" ref="P784" ca="1">SUMPRODUCT(J784:O784,TRANSPOSE(BL$20:BL$25))+$AD$20-$BL$27</f>
        <v>24.874021280280669</v>
      </c>
      <c r="Q784" s="10" cm="1">
        <f t="array" aca="1" ref="Q784" ca="1">SUMPRODUCT(J784:O784,TRANSPOSE(ES$20:ES$25))+$AD$20-$ES$27</f>
        <v>24.270363352468742</v>
      </c>
      <c r="R784" s="10">
        <f ca="1">I784-Results!$E$5*H784</f>
        <v>24.036758231171849</v>
      </c>
      <c r="S784" s="10" cm="1">
        <f t="array" aca="1" ref="S784" ca="1">SUMPRODUCT(J784:O784,TRANSPOSE(AR$28:AR$33))+$AD$20-$AC$26</f>
        <v>3.1773809241097055</v>
      </c>
      <c r="T784" s="10">
        <f ca="1">SUMPRODUCT(J784:O784,Results!K$9:P$9)</f>
        <v>24.078653760286123</v>
      </c>
      <c r="U784" s="10">
        <f ca="1">SUMPRODUCT(J784:O784,Results!K$9:P$9)+$AD$20-$AC$31</f>
        <v>24.063778201774987</v>
      </c>
      <c r="V784" s="10">
        <f t="shared" ca="1" si="165"/>
        <v>-5.6122751618960862</v>
      </c>
      <c r="W784" s="10">
        <f t="shared" ca="1" si="167"/>
        <v>-5.0086172340841593</v>
      </c>
      <c r="X784" s="10">
        <f t="shared" ca="1" si="168"/>
        <v>-4.775012112787266</v>
      </c>
      <c r="Y784" s="10">
        <f t="shared" ca="1" si="169"/>
        <v>16.084365194274877</v>
      </c>
      <c r="Z784" s="10">
        <f t="shared" ca="1" si="170"/>
        <v>19.538416880088274</v>
      </c>
      <c r="AA784" s="10">
        <f t="shared" ca="1" si="171"/>
        <v>-4.8020320833904044</v>
      </c>
    </row>
    <row r="785" spans="1:27">
      <c r="A785" s="6">
        <f ca="1">LN((RAND()^(-Results!$E$4))-1)</f>
        <v>-1.2883254377452025</v>
      </c>
      <c r="B785" s="6">
        <f ca="1">LN((RAND()^(-Results!$E$4))-1)</f>
        <v>7.0710293958309913</v>
      </c>
      <c r="C785" s="6">
        <f ca="1">LN((RAND()^(-Results!$E$4))-1)</f>
        <v>-2.0614912801057925</v>
      </c>
      <c r="D785" s="6">
        <f ca="1">LN((RAND()^(-Results!$E$4))-1)</f>
        <v>-1.6780781218481782</v>
      </c>
      <c r="E785" s="6">
        <f ca="1">LN((RAND()^(-Results!$E$4))-1)</f>
        <v>1.5213831545020424</v>
      </c>
      <c r="F785" s="6">
        <f ca="1">LN((RAND()^(-Results!$E$4))-1)</f>
        <v>-8.3872878924899558E-2</v>
      </c>
      <c r="G785" s="6">
        <f ca="1">LN((RAND()^(-Results!$E$4))-1)</f>
        <v>-0.42083580832946399</v>
      </c>
      <c r="H785" s="6">
        <f t="shared" ca="1" si="166"/>
        <v>-0.55780417599925536</v>
      </c>
      <c r="I785" s="10">
        <f ca="1">SUMPRODUCT(J785:O785,Results!B$12:G$12)+Results!$E$5*H785</f>
        <v>7.4572947502550013</v>
      </c>
      <c r="J785" s="10">
        <f ca="1">SUMPRODUCT($A785:$F785,Results!$B$15:$G$15)</f>
        <v>-7.639193189516698</v>
      </c>
      <c r="K785" s="10">
        <f ca="1">SUMPRODUCT($A785:$F785,Results!$B$16:$G$16)</f>
        <v>11.148972508474793</v>
      </c>
      <c r="L785" s="10">
        <f ca="1">SUMPRODUCT($A785:$F785,Results!$B$17:$G$17)</f>
        <v>5.2056641562255388</v>
      </c>
      <c r="M785" s="10">
        <f ca="1">SUMPRODUCT($A785:$F785,Results!$B$18:$G$18)</f>
        <v>3.3796557058508818</v>
      </c>
      <c r="N785" s="10">
        <f ca="1">SUMPRODUCT($A785:$F785,Results!$B$19:$G$19)</f>
        <v>-5.2857378136656648</v>
      </c>
      <c r="O785" s="10">
        <f ca="1">SUMPRODUCT($A785:$F785,Results!$B$20:$G$20)</f>
        <v>8.6359109604513176</v>
      </c>
      <c r="P785" s="10" cm="1">
        <f t="array" aca="1" ref="P785" ca="1">SUMPRODUCT(J785:O785,TRANSPOSE(BL$20:BL$25))+$AD$20-$BL$27</f>
        <v>11.871714670708178</v>
      </c>
      <c r="Q785" s="10" cm="1">
        <f t="array" aca="1" ref="Q785" ca="1">SUMPRODUCT(J785:O785,TRANSPOSE(ES$20:ES$25))+$AD$20-$ES$27</f>
        <v>9.6294432897247457</v>
      </c>
      <c r="R785" s="10">
        <f ca="1">I785-Results!$E$5*H785</f>
        <v>9.6885114542520228</v>
      </c>
      <c r="S785" s="10" cm="1">
        <f t="array" aca="1" ref="S785" ca="1">SUMPRODUCT(J785:O785,TRANSPOSE(AR$28:AR$33))+$AD$20-$AC$26</f>
        <v>-21.783971520146874</v>
      </c>
      <c r="T785" s="10">
        <f ca="1">SUMPRODUCT(J785:O785,Results!K$9:P$9)</f>
        <v>9.3812468822247936</v>
      </c>
      <c r="U785" s="10">
        <f ca="1">SUMPRODUCT(J785:O785,Results!K$9:P$9)+$AD$20-$AC$31</f>
        <v>9.3663713237136577</v>
      </c>
      <c r="V785" s="10">
        <f t="shared" ca="1" si="165"/>
        <v>-4.4144199204531764</v>
      </c>
      <c r="W785" s="10">
        <f t="shared" ca="1" si="167"/>
        <v>-2.1721485394697444</v>
      </c>
      <c r="X785" s="10">
        <f t="shared" ca="1" si="168"/>
        <v>-2.2312167039970214</v>
      </c>
      <c r="Y785" s="10">
        <f t="shared" ca="1" si="169"/>
        <v>29.241266270401876</v>
      </c>
      <c r="Z785" s="10">
        <f t="shared" ca="1" si="170"/>
        <v>7.7339655119586928</v>
      </c>
      <c r="AA785" s="10">
        <f t="shared" ca="1" si="171"/>
        <v>-1.9090765734586563</v>
      </c>
    </row>
    <row r="786" spans="1:27">
      <c r="A786" s="6">
        <f ca="1">LN((RAND()^(-Results!$E$4))-1)</f>
        <v>1.1736089937496228</v>
      </c>
      <c r="B786" s="6">
        <f ca="1">LN((RAND()^(-Results!$E$4))-1)</f>
        <v>1.7280220972878921</v>
      </c>
      <c r="C786" s="6">
        <f ca="1">LN((RAND()^(-Results!$E$4))-1)</f>
        <v>0.92444171314118262</v>
      </c>
      <c r="D786" s="6">
        <f ca="1">LN((RAND()^(-Results!$E$4))-1)</f>
        <v>-3.2670554142706987</v>
      </c>
      <c r="E786" s="6">
        <f ca="1">LN((RAND()^(-Results!$E$4))-1)</f>
        <v>0.48199760218802273</v>
      </c>
      <c r="F786" s="6">
        <f ca="1">LN((RAND()^(-Results!$E$4))-1)</f>
        <v>-1.7795345666235054</v>
      </c>
      <c r="G786" s="6">
        <f ca="1">LN((RAND()^(-Results!$E$4))-1)</f>
        <v>-3.5190104078010647</v>
      </c>
      <c r="H786" s="6">
        <f t="shared" ca="1" si="166"/>
        <v>-3.6559787754708561</v>
      </c>
      <c r="I786" s="10">
        <f ca="1">SUMPRODUCT(J786:O786,Results!B$12:G$12)+Results!$E$5*H786</f>
        <v>16.824218295203359</v>
      </c>
      <c r="J786" s="10">
        <f ca="1">SUMPRODUCT($A786:$F786,Results!$B$15:$G$15)</f>
        <v>1.4465381548019614</v>
      </c>
      <c r="K786" s="10">
        <f ca="1">SUMPRODUCT($A786:$F786,Results!$B$16:$G$16)</f>
        <v>-2.8806444433532783</v>
      </c>
      <c r="L786" s="10">
        <f ca="1">SUMPRODUCT($A786:$F786,Results!$B$17:$G$17)</f>
        <v>8.9184793387747359</v>
      </c>
      <c r="M786" s="10">
        <f ca="1">SUMPRODUCT($A786:$F786,Results!$B$18:$G$18)</f>
        <v>4.2038334559098711</v>
      </c>
      <c r="N786" s="10">
        <f ca="1">SUMPRODUCT($A786:$F786,Results!$B$19:$G$19)</f>
        <v>1.3612185274691602</v>
      </c>
      <c r="O786" s="10">
        <f ca="1">SUMPRODUCT($A786:$F786,Results!$B$20:$G$20)</f>
        <v>-3.4760620104977455</v>
      </c>
      <c r="P786" s="10" cm="1">
        <f t="array" aca="1" ref="P786" ca="1">SUMPRODUCT(J786:O786,TRANSPOSE(BL$20:BL$25))+$AD$20-$BL$27</f>
        <v>30.728114366692012</v>
      </c>
      <c r="Q786" s="10" cm="1">
        <f t="array" aca="1" ref="Q786" ca="1">SUMPRODUCT(J786:O786,TRANSPOSE(ES$20:ES$25))+$AD$20-$ES$27</f>
        <v>29.904635479938136</v>
      </c>
      <c r="R786" s="10">
        <f ca="1">I786-Results!$E$5*H786</f>
        <v>31.448133397086785</v>
      </c>
      <c r="S786" s="10" cm="1">
        <f t="array" aca="1" ref="S786" ca="1">SUMPRODUCT(J786:O786,TRANSPOSE(AR$28:AR$33))+$AD$20-$AC$26</f>
        <v>32.643935816990563</v>
      </c>
      <c r="T786" s="10">
        <f ca="1">SUMPRODUCT(J786:O786,Results!K$9:P$9)</f>
        <v>30.457810646221489</v>
      </c>
      <c r="U786" s="10">
        <f ca="1">SUMPRODUCT(J786:O786,Results!K$9:P$9)+$AD$20-$AC$31</f>
        <v>30.442935087710353</v>
      </c>
      <c r="V786" s="10">
        <f t="shared" ca="1" si="165"/>
        <v>-13.903896071488653</v>
      </c>
      <c r="W786" s="10">
        <f t="shared" ca="1" si="167"/>
        <v>-13.080417184734777</v>
      </c>
      <c r="X786" s="10">
        <f t="shared" ca="1" si="168"/>
        <v>-14.623915101883426</v>
      </c>
      <c r="Y786" s="10">
        <f t="shared" ca="1" si="169"/>
        <v>-15.819717521787204</v>
      </c>
      <c r="Z786" s="10">
        <f t="shared" ca="1" si="170"/>
        <v>17.10088905690705</v>
      </c>
      <c r="AA786" s="10">
        <f t="shared" ca="1" si="171"/>
        <v>-13.618716792506994</v>
      </c>
    </row>
    <row r="787" spans="1:27">
      <c r="A787" s="6">
        <f ca="1">LN((RAND()^(-Results!$E$4))-1)</f>
        <v>2.3530495748492486</v>
      </c>
      <c r="B787" s="6">
        <f ca="1">LN((RAND()^(-Results!$E$4))-1)</f>
        <v>1.7283375807026442</v>
      </c>
      <c r="C787" s="6">
        <f ca="1">LN((RAND()^(-Results!$E$4))-1)</f>
        <v>1.3876556641761504</v>
      </c>
      <c r="D787" s="6">
        <f ca="1">LN((RAND()^(-Results!$E$4))-1)</f>
        <v>-1.6100537211826937</v>
      </c>
      <c r="E787" s="6">
        <f ca="1">LN((RAND()^(-Results!$E$4))-1)</f>
        <v>1.4361069643732507</v>
      </c>
      <c r="F787" s="6">
        <f ca="1">LN((RAND()^(-Results!$E$4))-1)</f>
        <v>1.4766061621399074</v>
      </c>
      <c r="G787" s="6">
        <f ca="1">LN((RAND()^(-Results!$E$4))-1)</f>
        <v>-0.98695817429298061</v>
      </c>
      <c r="H787" s="6">
        <f t="shared" ca="1" si="166"/>
        <v>-1.123926541962772</v>
      </c>
      <c r="I787" s="10">
        <f ca="1">SUMPRODUCT(J787:O787,Results!B$12:G$12)+Results!$E$5*H787</f>
        <v>-20.650814607773761</v>
      </c>
      <c r="J787" s="10">
        <f ca="1">SUMPRODUCT($A787:$F787,Results!$B$15:$G$15)</f>
        <v>8.0773577827800906</v>
      </c>
      <c r="K787" s="10">
        <f ca="1">SUMPRODUCT($A787:$F787,Results!$B$16:$G$16)</f>
        <v>4.9733312934135547</v>
      </c>
      <c r="L787" s="10">
        <f ca="1">SUMPRODUCT($A787:$F787,Results!$B$17:$G$17)</f>
        <v>1.0559054104446446</v>
      </c>
      <c r="M787" s="10">
        <f ca="1">SUMPRODUCT($A787:$F787,Results!$B$18:$G$18)</f>
        <v>0.97593335062923492</v>
      </c>
      <c r="N787" s="10">
        <f ca="1">SUMPRODUCT($A787:$F787,Results!$B$19:$G$19)</f>
        <v>-5.6394920717466235</v>
      </c>
      <c r="O787" s="10">
        <f ca="1">SUMPRODUCT($A787:$F787,Results!$B$20:$G$20)</f>
        <v>1.2813234998523275</v>
      </c>
      <c r="P787" s="10" cm="1">
        <f t="array" aca="1" ref="P787" ca="1">SUMPRODUCT(J787:O787,TRANSPOSE(BL$20:BL$25))+$AD$20-$BL$27</f>
        <v>-18.602828867030681</v>
      </c>
      <c r="Q787" s="10" cm="1">
        <f t="array" aca="1" ref="Q787" ca="1">SUMPRODUCT(J787:O787,TRANSPOSE(ES$20:ES$25))+$AD$20-$ES$27</f>
        <v>-17.988099705491198</v>
      </c>
      <c r="R787" s="10">
        <f ca="1">I787-Results!$E$5*H787</f>
        <v>-16.155108439922671</v>
      </c>
      <c r="S787" s="10" cm="1">
        <f t="array" aca="1" ref="S787" ca="1">SUMPRODUCT(J787:O787,TRANSPOSE(AR$28:AR$33))+$AD$20-$AC$26</f>
        <v>-22.862889516032126</v>
      </c>
      <c r="T787" s="10">
        <f ca="1">SUMPRODUCT(J787:O787,Results!K$9:P$9)</f>
        <v>-16.784629609951434</v>
      </c>
      <c r="U787" s="10">
        <f ca="1">SUMPRODUCT(J787:O787,Results!K$9:P$9)+$AD$20-$AC$31</f>
        <v>-16.79950516846257</v>
      </c>
      <c r="V787" s="10">
        <f t="shared" ca="1" si="165"/>
        <v>-2.0479857407430799</v>
      </c>
      <c r="W787" s="10">
        <f t="shared" ca="1" si="167"/>
        <v>-2.6627149022825627</v>
      </c>
      <c r="X787" s="10">
        <f t="shared" ca="1" si="168"/>
        <v>-4.4957061678510897</v>
      </c>
      <c r="Y787" s="10">
        <f t="shared" ca="1" si="169"/>
        <v>2.2120749082583657</v>
      </c>
      <c r="Z787" s="10">
        <f t="shared" ca="1" si="170"/>
        <v>-20.374143846070069</v>
      </c>
      <c r="AA787" s="10">
        <f t="shared" ca="1" si="171"/>
        <v>-3.8513094393111906</v>
      </c>
    </row>
    <row r="788" spans="1:27">
      <c r="A788" s="6">
        <f ca="1">LN((RAND()^(-Results!$E$4))-1)</f>
        <v>0.60351046737516323</v>
      </c>
      <c r="B788" s="6">
        <f ca="1">LN((RAND()^(-Results!$E$4))-1)</f>
        <v>0.93228443366806446</v>
      </c>
      <c r="C788" s="6">
        <f ca="1">LN((RAND()^(-Results!$E$4))-1)</f>
        <v>-1.1337853254489476</v>
      </c>
      <c r="D788" s="6">
        <f ca="1">LN((RAND()^(-Results!$E$4))-1)</f>
        <v>0.3790472297434912</v>
      </c>
      <c r="E788" s="6">
        <f ca="1">LN((RAND()^(-Results!$E$4))-1)</f>
        <v>-1.0034473625525129</v>
      </c>
      <c r="F788" s="6">
        <f ca="1">LN((RAND()^(-Results!$E$4))-1)</f>
        <v>-0.67534017344059627</v>
      </c>
      <c r="G788" s="6">
        <f ca="1">LN((RAND()^(-Results!$E$4))-1)</f>
        <v>2.212654319373021</v>
      </c>
      <c r="H788" s="6">
        <f t="shared" ca="1" si="166"/>
        <v>2.0756859517032296</v>
      </c>
      <c r="I788" s="10">
        <f ca="1">SUMPRODUCT(J788:O788,Results!B$12:G$12)+Results!$E$5*H788</f>
        <v>3.3859815828384257</v>
      </c>
      <c r="J788" s="10">
        <f ca="1">SUMPRODUCT($A788:$F788,Results!$B$15:$G$15)</f>
        <v>1.8611566423275776</v>
      </c>
      <c r="K788" s="10">
        <f ca="1">SUMPRODUCT($A788:$F788,Results!$B$16:$G$16)</f>
        <v>0.96302640863339595</v>
      </c>
      <c r="L788" s="10">
        <f ca="1">SUMPRODUCT($A788:$F788,Results!$B$17:$G$17)</f>
        <v>-2.7819324359446354</v>
      </c>
      <c r="M788" s="10">
        <f ca="1">SUMPRODUCT($A788:$F788,Results!$B$18:$G$18)</f>
        <v>-4.4060143992844463</v>
      </c>
      <c r="N788" s="10">
        <f ca="1">SUMPRODUCT($A788:$F788,Results!$B$19:$G$19)</f>
        <v>6.2286187509630953</v>
      </c>
      <c r="O788" s="10">
        <f ca="1">SUMPRODUCT($A788:$F788,Results!$B$20:$G$20)</f>
        <v>3.0478420175663405</v>
      </c>
      <c r="P788" s="10" cm="1">
        <f t="array" aca="1" ref="P788" ca="1">SUMPRODUCT(J788:O788,TRANSPOSE(BL$20:BL$25))+$AD$20-$BL$27</f>
        <v>-4.4546805290248512</v>
      </c>
      <c r="Q788" s="10" cm="1">
        <f t="array" aca="1" ref="Q788" ca="1">SUMPRODUCT(J788:O788,TRANSPOSE(ES$20:ES$25))+$AD$20-$ES$27</f>
        <v>-4.9487268327402312</v>
      </c>
      <c r="R788" s="10">
        <f ca="1">I788-Results!$E$5*H788</f>
        <v>-4.9167622239744926</v>
      </c>
      <c r="S788" s="10" cm="1">
        <f t="array" aca="1" ref="S788" ca="1">SUMPRODUCT(J788:O788,TRANSPOSE(AR$28:AR$33))+$AD$20-$AC$26</f>
        <v>-12.975438927072114</v>
      </c>
      <c r="T788" s="10">
        <f ca="1">SUMPRODUCT(J788:O788,Results!K$9:P$9)</f>
        <v>-4.882731343054604</v>
      </c>
      <c r="U788" s="10">
        <f ca="1">SUMPRODUCT(J788:O788,Results!K$9:P$9)+$AD$20-$AC$31</f>
        <v>-4.8976069015657391</v>
      </c>
      <c r="V788" s="10">
        <f t="shared" ca="1" si="165"/>
        <v>7.8406621118632769</v>
      </c>
      <c r="W788" s="10">
        <f t="shared" ca="1" si="167"/>
        <v>8.3347084155786568</v>
      </c>
      <c r="X788" s="10">
        <f t="shared" ca="1" si="168"/>
        <v>8.3027438068129182</v>
      </c>
      <c r="Y788" s="10">
        <f t="shared" ca="1" si="169"/>
        <v>16.361420509910538</v>
      </c>
      <c r="Z788" s="10">
        <f t="shared" ca="1" si="170"/>
        <v>3.6626523445421171</v>
      </c>
      <c r="AA788" s="10">
        <f t="shared" ca="1" si="171"/>
        <v>8.2835884844041647</v>
      </c>
    </row>
    <row r="789" spans="1:27">
      <c r="A789" s="6">
        <f ca="1">LN((RAND()^(-Results!$E$4))-1)</f>
        <v>-3.0084791769535761</v>
      </c>
      <c r="B789" s="6">
        <f ca="1">LN((RAND()^(-Results!$E$4))-1)</f>
        <v>0.55341008055208907</v>
      </c>
      <c r="C789" s="6">
        <f ca="1">LN((RAND()^(-Results!$E$4))-1)</f>
        <v>2.3466164989184416E-2</v>
      </c>
      <c r="D789" s="6">
        <f ca="1">LN((RAND()^(-Results!$E$4))-1)</f>
        <v>-3.9834053641523264</v>
      </c>
      <c r="E789" s="6">
        <f ca="1">LN((RAND()^(-Results!$E$4))-1)</f>
        <v>-1.239084330430646</v>
      </c>
      <c r="F789" s="6">
        <f ca="1">LN((RAND()^(-Results!$E$4))-1)</f>
        <v>0.30382778599757654</v>
      </c>
      <c r="G789" s="6">
        <f ca="1">LN((RAND()^(-Results!$E$4))-1)</f>
        <v>1.8439810238902015</v>
      </c>
      <c r="H789" s="6">
        <f t="shared" ca="1" si="166"/>
        <v>1.70701265622041</v>
      </c>
      <c r="I789" s="10">
        <f ca="1">SUMPRODUCT(J789:O789,Results!B$12:G$12)+Results!$E$5*H789</f>
        <v>122.78069404894704</v>
      </c>
      <c r="J789" s="10">
        <f ca="1">SUMPRODUCT($A789:$F789,Results!$B$15:$G$15)</f>
        <v>-17.503721636520957</v>
      </c>
      <c r="K789" s="10">
        <f ca="1">SUMPRODUCT($A789:$F789,Results!$B$16:$G$16)</f>
        <v>-4.2146503336662491</v>
      </c>
      <c r="L789" s="10">
        <f ca="1">SUMPRODUCT($A789:$F789,Results!$B$17:$G$17)</f>
        <v>21.6332347660423</v>
      </c>
      <c r="M789" s="10">
        <f ca="1">SUMPRODUCT($A789:$F789,Results!$B$18:$G$18)</f>
        <v>8.2340770204355387</v>
      </c>
      <c r="N789" s="10">
        <f ca="1">SUMPRODUCT($A789:$F789,Results!$B$19:$G$19)</f>
        <v>7.6058032423703761</v>
      </c>
      <c r="O789" s="10">
        <f ca="1">SUMPRODUCT($A789:$F789,Results!$B$20:$G$20)</f>
        <v>-9.2072285567441003</v>
      </c>
      <c r="P789" s="10" cm="1">
        <f t="array" aca="1" ref="P789" ca="1">SUMPRODUCT(J789:O789,TRANSPOSE(BL$20:BL$25))+$AD$20-$BL$27</f>
        <v>115.4012320721892</v>
      </c>
      <c r="Q789" s="10" cm="1">
        <f t="array" aca="1" ref="Q789" ca="1">SUMPRODUCT(J789:O789,TRANSPOSE(ES$20:ES$25))+$AD$20-$ES$27</f>
        <v>115.30741232036969</v>
      </c>
      <c r="R789" s="10">
        <f ca="1">I789-Results!$E$5*H789</f>
        <v>115.9526434240654</v>
      </c>
      <c r="S789" s="10" cm="1">
        <f t="array" aca="1" ref="S789" ca="1">SUMPRODUCT(J789:O789,TRANSPOSE(AR$28:AR$33))+$AD$20-$AC$26</f>
        <v>105.52269756578217</v>
      </c>
      <c r="T789" s="10">
        <f ca="1">SUMPRODUCT(J789:O789,Results!K$9:P$9)</f>
        <v>115.45204624486597</v>
      </c>
      <c r="U789" s="10">
        <f ca="1">SUMPRODUCT(J789:O789,Results!K$9:P$9)+$AD$20-$AC$31</f>
        <v>115.43717068635483</v>
      </c>
      <c r="V789" s="10">
        <f t="shared" ca="1" si="165"/>
        <v>7.3794619767578382</v>
      </c>
      <c r="W789" s="10">
        <f t="shared" ca="1" si="167"/>
        <v>7.4732817285773478</v>
      </c>
      <c r="X789" s="10">
        <f t="shared" ca="1" si="168"/>
        <v>6.8280506248816408</v>
      </c>
      <c r="Y789" s="10">
        <f t="shared" ca="1" si="169"/>
        <v>17.257996483164874</v>
      </c>
      <c r="Z789" s="10">
        <f t="shared" ca="1" si="170"/>
        <v>123.05736481065074</v>
      </c>
      <c r="AA789" s="10">
        <f t="shared" ca="1" si="171"/>
        <v>7.3435233625922081</v>
      </c>
    </row>
    <row r="790" spans="1:27">
      <c r="A790" s="6">
        <f ca="1">LN((RAND()^(-Results!$E$4))-1)</f>
        <v>2.2919386134235706</v>
      </c>
      <c r="B790" s="6">
        <f ca="1">LN((RAND()^(-Results!$E$4))-1)</f>
        <v>7.9607931102489218E-2</v>
      </c>
      <c r="C790" s="6">
        <f ca="1">LN((RAND()^(-Results!$E$4))-1)</f>
        <v>-0.48832608883376061</v>
      </c>
      <c r="D790" s="6">
        <f ca="1">LN((RAND()^(-Results!$E$4))-1)</f>
        <v>-2.7804482692644341</v>
      </c>
      <c r="E790" s="6">
        <f ca="1">LN((RAND()^(-Results!$E$4))-1)</f>
        <v>0.52114697856239989</v>
      </c>
      <c r="F790" s="6">
        <f ca="1">LN((RAND()^(-Results!$E$4))-1)</f>
        <v>-0.44365807657854017</v>
      </c>
      <c r="G790" s="6">
        <f ca="1">LN((RAND()^(-Results!$E$4))-1)</f>
        <v>-1.3326817115799259</v>
      </c>
      <c r="H790" s="6">
        <f t="shared" ca="1" si="166"/>
        <v>-1.4696500792497174</v>
      </c>
      <c r="I790" s="10">
        <f ca="1">SUMPRODUCT(J790:O790,Results!B$12:G$12)+Results!$E$5*H790</f>
        <v>2.7329423179864163</v>
      </c>
      <c r="J790" s="10">
        <f ca="1">SUMPRODUCT($A790:$F790,Results!$B$15:$G$15)</f>
        <v>1.2693832749511471</v>
      </c>
      <c r="K790" s="10">
        <f ca="1">SUMPRODUCT($A790:$F790,Results!$B$16:$G$16)</f>
        <v>-2.3537743594964704</v>
      </c>
      <c r="L790" s="10">
        <f ca="1">SUMPRODUCT($A790:$F790,Results!$B$17:$G$17)</f>
        <v>1.7995634978995907</v>
      </c>
      <c r="M790" s="10">
        <f ca="1">SUMPRODUCT($A790:$F790,Results!$B$18:$G$18)</f>
        <v>2.5573084172620892</v>
      </c>
      <c r="N790" s="10">
        <f ca="1">SUMPRODUCT($A790:$F790,Results!$B$19:$G$19)</f>
        <v>0.2798656205897756</v>
      </c>
      <c r="O790" s="10">
        <f ca="1">SUMPRODUCT($A790:$F790,Results!$B$20:$G$20)</f>
        <v>-2.2834034809702755</v>
      </c>
      <c r="P790" s="10" cm="1">
        <f t="array" aca="1" ref="P790" ca="1">SUMPRODUCT(J790:O790,TRANSPOSE(BL$20:BL$25))+$AD$20-$BL$27</f>
        <v>6.4503517013065403</v>
      </c>
      <c r="Q790" s="10" cm="1">
        <f t="array" aca="1" ref="Q790" ca="1">SUMPRODUCT(J790:O790,TRANSPOSE(ES$20:ES$25))+$AD$20-$ES$27</f>
        <v>6.7330512116618193</v>
      </c>
      <c r="R790" s="10">
        <f ca="1">I790-Results!$E$5*H790</f>
        <v>8.6115426349852857</v>
      </c>
      <c r="S790" s="10" cm="1">
        <f t="array" aca="1" ref="S790" ca="1">SUMPRODUCT(J790:O790,TRANSPOSE(AR$28:AR$33))+$AD$20-$AC$26</f>
        <v>13.207040246111465</v>
      </c>
      <c r="T790" s="10">
        <f ca="1">SUMPRODUCT(J790:O790,Results!K$9:P$9)</f>
        <v>8.1763625179928034</v>
      </c>
      <c r="U790" s="10">
        <f ca="1">SUMPRODUCT(J790:O790,Results!K$9:P$9)+$AD$20-$AC$31</f>
        <v>8.1614869594816675</v>
      </c>
      <c r="V790" s="10">
        <f t="shared" ca="1" si="165"/>
        <v>-3.717409383320124</v>
      </c>
      <c r="W790" s="10">
        <f t="shared" ca="1" si="167"/>
        <v>-4.000108893675403</v>
      </c>
      <c r="X790" s="10">
        <f t="shared" ca="1" si="168"/>
        <v>-5.8786003169988694</v>
      </c>
      <c r="Y790" s="10">
        <f t="shared" ca="1" si="169"/>
        <v>-10.474097928125047</v>
      </c>
      <c r="Z790" s="10">
        <f t="shared" ca="1" si="170"/>
        <v>3.0096130796901077</v>
      </c>
      <c r="AA790" s="10">
        <f t="shared" ca="1" si="171"/>
        <v>-5.4285446414952512</v>
      </c>
    </row>
    <row r="791" spans="1:27">
      <c r="A791" s="6">
        <f ca="1">LN((RAND()^(-Results!$E$4))-1)</f>
        <v>2.8150907494655582</v>
      </c>
      <c r="B791" s="6">
        <f ca="1">LN((RAND()^(-Results!$E$4))-1)</f>
        <v>1.603115495980395</v>
      </c>
      <c r="C791" s="6">
        <f ca="1">LN((RAND()^(-Results!$E$4))-1)</f>
        <v>0.34594335988472213</v>
      </c>
      <c r="D791" s="6">
        <f ca="1">LN((RAND()^(-Results!$E$4))-1)</f>
        <v>-2.2565224471574554</v>
      </c>
      <c r="E791" s="6">
        <f ca="1">LN((RAND()^(-Results!$E$4))-1)</f>
        <v>1.6332001849072102</v>
      </c>
      <c r="F791" s="6">
        <f ca="1">LN((RAND()^(-Results!$E$4))-1)</f>
        <v>0.39292673503257419</v>
      </c>
      <c r="G791" s="6">
        <f ca="1">LN((RAND()^(-Results!$E$4))-1)</f>
        <v>-2.6313955112114185</v>
      </c>
      <c r="H791" s="6">
        <f t="shared" ca="1" si="166"/>
        <v>-2.7683638788812099</v>
      </c>
      <c r="I791" s="10">
        <f ca="1">SUMPRODUCT(J791:O791,Results!B$12:G$12)+Results!$E$5*H791</f>
        <v>-29.429369664676997</v>
      </c>
      <c r="J791" s="10">
        <f ca="1">SUMPRODUCT($A791:$F791,Results!$B$15:$G$15)</f>
        <v>6.3020551599938646</v>
      </c>
      <c r="K791" s="10">
        <f ca="1">SUMPRODUCT($A791:$F791,Results!$B$16:$G$16)</f>
        <v>2.7285038091290157</v>
      </c>
      <c r="L791" s="10">
        <f ca="1">SUMPRODUCT($A791:$F791,Results!$B$17:$G$17)</f>
        <v>-0.41985449347345055</v>
      </c>
      <c r="M791" s="10">
        <f ca="1">SUMPRODUCT($A791:$F791,Results!$B$18:$G$18)</f>
        <v>2.1532978368559776</v>
      </c>
      <c r="N791" s="10">
        <f ca="1">SUMPRODUCT($A791:$F791,Results!$B$19:$G$19)</f>
        <v>-5.6341040235703499</v>
      </c>
      <c r="O791" s="10">
        <f ca="1">SUMPRODUCT($A791:$F791,Results!$B$20:$G$20)</f>
        <v>1.1296435823201034</v>
      </c>
      <c r="P791" s="10" cm="1">
        <f t="array" aca="1" ref="P791" ca="1">SUMPRODUCT(J791:O791,TRANSPOSE(BL$20:BL$25))+$AD$20-$BL$27</f>
        <v>-20.593962374357943</v>
      </c>
      <c r="Q791" s="10" cm="1">
        <f t="array" aca="1" ref="Q791" ca="1">SUMPRODUCT(J791:O791,TRANSPOSE(ES$20:ES$25))+$AD$20-$ES$27</f>
        <v>-20.355163406363509</v>
      </c>
      <c r="R791" s="10">
        <f ca="1">I791-Results!$E$5*H791</f>
        <v>-18.355914149152156</v>
      </c>
      <c r="S791" s="10" cm="1">
        <f t="array" aca="1" ref="S791" ca="1">SUMPRODUCT(J791:O791,TRANSPOSE(AR$28:AR$33))+$AD$20-$AC$26</f>
        <v>-19.333426469358901</v>
      </c>
      <c r="T791" s="10">
        <f ca="1">SUMPRODUCT(J791:O791,Results!K$9:P$9)</f>
        <v>-18.933777921828735</v>
      </c>
      <c r="U791" s="10">
        <f ca="1">SUMPRODUCT(J791:O791,Results!K$9:P$9)+$AD$20-$AC$31</f>
        <v>-18.948653480339871</v>
      </c>
      <c r="V791" s="10">
        <f t="shared" ca="1" si="165"/>
        <v>-8.8354072903190541</v>
      </c>
      <c r="W791" s="10">
        <f t="shared" ca="1" si="167"/>
        <v>-9.0742062583134881</v>
      </c>
      <c r="X791" s="10">
        <f t="shared" ca="1" si="168"/>
        <v>-11.073455515524842</v>
      </c>
      <c r="Y791" s="10">
        <f t="shared" ca="1" si="169"/>
        <v>-10.095943195318096</v>
      </c>
      <c r="Z791" s="10">
        <f t="shared" ca="1" si="170"/>
        <v>-29.152698902973306</v>
      </c>
      <c r="AA791" s="10">
        <f t="shared" ca="1" si="171"/>
        <v>-10.480716184337126</v>
      </c>
    </row>
    <row r="792" spans="1:27">
      <c r="A792" s="6">
        <f ca="1">LN((RAND()^(-Results!$E$4))-1)</f>
        <v>1.1823563170674416</v>
      </c>
      <c r="B792" s="6">
        <f ca="1">LN((RAND()^(-Results!$E$4))-1)</f>
        <v>-0.42764830426476302</v>
      </c>
      <c r="C792" s="6">
        <f ca="1">LN((RAND()^(-Results!$E$4))-1)</f>
        <v>-0.18429419838722066</v>
      </c>
      <c r="D792" s="6">
        <f ca="1">LN((RAND()^(-Results!$E$4))-1)</f>
        <v>-2.3006054744397972</v>
      </c>
      <c r="E792" s="6">
        <f ca="1">LN((RAND()^(-Results!$E$4))-1)</f>
        <v>-0.64073708745270974</v>
      </c>
      <c r="F792" s="6">
        <f ca="1">LN((RAND()^(-Results!$E$4))-1)</f>
        <v>-0.39365075001335847</v>
      </c>
      <c r="G792" s="6">
        <f ca="1">LN((RAND()^(-Results!$E$4))-1)</f>
        <v>0.20999106001426776</v>
      </c>
      <c r="H792" s="6">
        <f t="shared" ca="1" si="166"/>
        <v>7.3022692344476337E-2</v>
      </c>
      <c r="I792" s="10">
        <f ca="1">SUMPRODUCT(J792:O792,Results!B$12:G$12)+Results!$E$5*H792</f>
        <v>31.16448342941068</v>
      </c>
      <c r="J792" s="10">
        <f ca="1">SUMPRODUCT($A792:$F792,Results!$B$15:$G$15)</f>
        <v>-0.77254183613170735</v>
      </c>
      <c r="K792" s="10">
        <f ca="1">SUMPRODUCT($A792:$F792,Results!$B$16:$G$16)</f>
        <v>-3.5841499457325683</v>
      </c>
      <c r="L792" s="10">
        <f ca="1">SUMPRODUCT($A792:$F792,Results!$B$17:$G$17)</f>
        <v>4.9469957030806873</v>
      </c>
      <c r="M792" s="10">
        <f ca="1">SUMPRODUCT($A792:$F792,Results!$B$18:$G$18)</f>
        <v>1.111806442389087</v>
      </c>
      <c r="N792" s="10">
        <f ca="1">SUMPRODUCT($A792:$F792,Results!$B$19:$G$19)</f>
        <v>5.5204471907880555</v>
      </c>
      <c r="O792" s="10">
        <f ca="1">SUMPRODUCT($A792:$F792,Results!$B$20:$G$20)</f>
        <v>-3.8329695268690411</v>
      </c>
      <c r="P792" s="10" cm="1">
        <f t="array" aca="1" ref="P792" ca="1">SUMPRODUCT(J792:O792,TRANSPOSE(BL$20:BL$25))+$AD$20-$BL$27</f>
        <v>29.17672539151129</v>
      </c>
      <c r="Q792" s="10" cm="1">
        <f t="array" aca="1" ref="Q792" ca="1">SUMPRODUCT(J792:O792,TRANSPOSE(ES$20:ES$25))+$AD$20-$ES$27</f>
        <v>29.495412368908163</v>
      </c>
      <c r="R792" s="10">
        <f ca="1">I792-Results!$E$5*H792</f>
        <v>30.872392660032773</v>
      </c>
      <c r="S792" s="10" cm="1">
        <f t="array" aca="1" ref="S792" ca="1">SUMPRODUCT(J792:O792,TRANSPOSE(AR$28:AR$33))+$AD$20-$AC$26</f>
        <v>31.929987166232131</v>
      </c>
      <c r="T792" s="10">
        <f ca="1">SUMPRODUCT(J792:O792,Results!K$9:P$9)</f>
        <v>30.475102593138359</v>
      </c>
      <c r="U792" s="10">
        <f ca="1">SUMPRODUCT(J792:O792,Results!K$9:P$9)+$AD$20-$AC$31</f>
        <v>30.460227034627223</v>
      </c>
      <c r="V792" s="10">
        <f t="shared" ca="1" si="165"/>
        <v>1.9877580378993898</v>
      </c>
      <c r="W792" s="10">
        <f t="shared" ca="1" si="167"/>
        <v>1.6690710605025174</v>
      </c>
      <c r="X792" s="10">
        <f t="shared" ca="1" si="168"/>
        <v>0.29209076937790712</v>
      </c>
      <c r="Y792" s="10">
        <f t="shared" ca="1" si="169"/>
        <v>-0.76550373682145079</v>
      </c>
      <c r="Z792" s="10">
        <f t="shared" ca="1" si="170"/>
        <v>31.441154191114371</v>
      </c>
      <c r="AA792" s="10">
        <f t="shared" ca="1" si="171"/>
        <v>0.70425639478345659</v>
      </c>
    </row>
    <row r="793" spans="1:27">
      <c r="A793" s="6">
        <f ca="1">LN((RAND()^(-Results!$E$4))-1)</f>
        <v>-2.0790943955427621</v>
      </c>
      <c r="B793" s="6">
        <f ca="1">LN((RAND()^(-Results!$E$4))-1)</f>
        <v>-0.24443458261951939</v>
      </c>
      <c r="C793" s="6">
        <f ca="1">LN((RAND()^(-Results!$E$4))-1)</f>
        <v>-1.6333049937260531</v>
      </c>
      <c r="D793" s="6">
        <f ca="1">LN((RAND()^(-Results!$E$4))-1)</f>
        <v>2.0474582328701239</v>
      </c>
      <c r="E793" s="6">
        <f ca="1">LN((RAND()^(-Results!$E$4))-1)</f>
        <v>1.3396389048860462</v>
      </c>
      <c r="F793" s="6">
        <f ca="1">LN((RAND()^(-Results!$E$4))-1)</f>
        <v>0.72131947766122861</v>
      </c>
      <c r="G793" s="6">
        <f ca="1">LN((RAND()^(-Results!$E$4))-1)</f>
        <v>-0.3790541070168747</v>
      </c>
      <c r="H793" s="6">
        <f t="shared" ca="1" si="166"/>
        <v>-0.51602247468666618</v>
      </c>
      <c r="I793" s="10">
        <f ca="1">SUMPRODUCT(J793:O793,Results!B$12:G$12)+Results!$E$5*H793</f>
        <v>-32.321740620184379</v>
      </c>
      <c r="J793" s="10">
        <f ca="1">SUMPRODUCT($A793:$F793,Results!$B$15:$G$15)</f>
        <v>-7.9666595418638515</v>
      </c>
      <c r="K793" s="10">
        <f ca="1">SUMPRODUCT($A793:$F793,Results!$B$16:$G$16)</f>
        <v>3.0022807120936816</v>
      </c>
      <c r="L793" s="10">
        <f ca="1">SUMPRODUCT($A793:$F793,Results!$B$17:$G$17)</f>
        <v>-6.6966130436217641</v>
      </c>
      <c r="M793" s="10">
        <f ca="1">SUMPRODUCT($A793:$F793,Results!$B$18:$G$18)</f>
        <v>2.6521973426805094</v>
      </c>
      <c r="N793" s="10">
        <f ca="1">SUMPRODUCT($A793:$F793,Results!$B$19:$G$19)</f>
        <v>-10.02234751092146</v>
      </c>
      <c r="O793" s="10">
        <f ca="1">SUMPRODUCT($A793:$F793,Results!$B$20:$G$20)</f>
        <v>3.7555754442183051</v>
      </c>
      <c r="P793" s="10" cm="1">
        <f t="array" aca="1" ref="P793" ca="1">SUMPRODUCT(J793:O793,TRANSPOSE(BL$20:BL$25))+$AD$20-$BL$27</f>
        <v>-28.438777869155938</v>
      </c>
      <c r="Q793" s="10" cm="1">
        <f t="array" aca="1" ref="Q793" ca="1">SUMPRODUCT(J793:O793,TRANSPOSE(ES$20:ES$25))+$AD$20-$ES$27</f>
        <v>-28.625314192343748</v>
      </c>
      <c r="R793" s="10">
        <f ca="1">I793-Results!$E$5*H793</f>
        <v>-30.257650721437713</v>
      </c>
      <c r="S793" s="10" cm="1">
        <f t="array" aca="1" ref="S793" ca="1">SUMPRODUCT(J793:O793,TRANSPOSE(AR$28:AR$33))+$AD$20-$AC$26</f>
        <v>-25.763375048951008</v>
      </c>
      <c r="T793" s="10">
        <f ca="1">SUMPRODUCT(J793:O793,Results!K$9:P$9)</f>
        <v>-29.307620214164416</v>
      </c>
      <c r="U793" s="10">
        <f ca="1">SUMPRODUCT(J793:O793,Results!K$9:P$9)+$AD$20-$AC$31</f>
        <v>-29.322495772675552</v>
      </c>
      <c r="V793" s="10">
        <f t="shared" ca="1" si="165"/>
        <v>-3.8829627510284404</v>
      </c>
      <c r="W793" s="10">
        <f t="shared" ca="1" si="167"/>
        <v>-3.6964264278406311</v>
      </c>
      <c r="X793" s="10">
        <f t="shared" ca="1" si="168"/>
        <v>-2.0640898987466656</v>
      </c>
      <c r="Y793" s="10">
        <f t="shared" ca="1" si="169"/>
        <v>-6.5583655712333702</v>
      </c>
      <c r="Z793" s="10">
        <f t="shared" ca="1" si="170"/>
        <v>-32.045069858480687</v>
      </c>
      <c r="AA793" s="10">
        <f t="shared" ca="1" si="171"/>
        <v>-2.9992448475088267</v>
      </c>
    </row>
    <row r="794" spans="1:27">
      <c r="A794" s="6">
        <f ca="1">LN((RAND()^(-Results!$E$4))-1)</f>
        <v>0.97516128202110341</v>
      </c>
      <c r="B794" s="6">
        <f ca="1">LN((RAND()^(-Results!$E$4))-1)</f>
        <v>-0.13247605182037422</v>
      </c>
      <c r="C794" s="6">
        <f ca="1">LN((RAND()^(-Results!$E$4))-1)</f>
        <v>-0.15533168973414482</v>
      </c>
      <c r="D794" s="6">
        <f ca="1">LN((RAND()^(-Results!$E$4))-1)</f>
        <v>1.3151726102819921</v>
      </c>
      <c r="E794" s="6">
        <f ca="1">LN((RAND()^(-Results!$E$4))-1)</f>
        <v>0.21060863496853802</v>
      </c>
      <c r="F794" s="6">
        <f ca="1">LN((RAND()^(-Results!$E$4))-1)</f>
        <v>-4.0221265058465274</v>
      </c>
      <c r="G794" s="6">
        <f ca="1">LN((RAND()^(-Results!$E$4))-1)</f>
        <v>1.2025162843025892</v>
      </c>
      <c r="H794" s="6">
        <f t="shared" ca="1" si="166"/>
        <v>1.0655479166327977</v>
      </c>
      <c r="I794" s="10">
        <f ca="1">SUMPRODUCT(J794:O794,Results!B$12:G$12)+Results!$E$5*H794</f>
        <v>-36.708035215967129</v>
      </c>
      <c r="J794" s="10">
        <f ca="1">SUMPRODUCT($A794:$F794,Results!$B$15:$G$15)</f>
        <v>7.1697011486535862</v>
      </c>
      <c r="K794" s="10">
        <f ca="1">SUMPRODUCT($A794:$F794,Results!$B$16:$G$16)</f>
        <v>-5.1175043705945402</v>
      </c>
      <c r="L794" s="10">
        <f ca="1">SUMPRODUCT($A794:$F794,Results!$B$17:$G$17)</f>
        <v>-7.8495443727574479</v>
      </c>
      <c r="M794" s="10">
        <f ca="1">SUMPRODUCT($A794:$F794,Results!$B$18:$G$18)</f>
        <v>-2.2953523479922291</v>
      </c>
      <c r="N794" s="10">
        <f ca="1">SUMPRODUCT($A794:$F794,Results!$B$19:$G$19)</f>
        <v>0.30308475983661309</v>
      </c>
      <c r="O794" s="10">
        <f ca="1">SUMPRODUCT($A794:$F794,Results!$B$20:$G$20)</f>
        <v>2.0656448819857332</v>
      </c>
      <c r="P794" s="10" cm="1">
        <f t="array" aca="1" ref="P794" ca="1">SUMPRODUCT(J794:O794,TRANSPOSE(BL$20:BL$25))+$AD$20-$BL$27</f>
        <v>-38.504020884495056</v>
      </c>
      <c r="Q794" s="10" cm="1">
        <f t="array" aca="1" ref="Q794" ca="1">SUMPRODUCT(J794:O794,TRANSPOSE(ES$20:ES$25))+$AD$20-$ES$27</f>
        <v>-40.177906029177436</v>
      </c>
      <c r="R794" s="10">
        <f ca="1">I794-Results!$E$5*H794</f>
        <v>-40.970226882498324</v>
      </c>
      <c r="S794" s="10" cm="1">
        <f t="array" aca="1" ref="S794" ca="1">SUMPRODUCT(J794:O794,TRANSPOSE(AR$28:AR$33))+$AD$20-$AC$26</f>
        <v>-22.984545052239582</v>
      </c>
      <c r="T794" s="10">
        <f ca="1">SUMPRODUCT(J794:O794,Results!K$9:P$9)</f>
        <v>-41.067136023106329</v>
      </c>
      <c r="U794" s="10">
        <f ca="1">SUMPRODUCT(J794:O794,Results!K$9:P$9)+$AD$20-$AC$31</f>
        <v>-41.082011581617465</v>
      </c>
      <c r="V794" s="10">
        <f t="shared" ca="1" si="165"/>
        <v>1.7959856685279263</v>
      </c>
      <c r="W794" s="10">
        <f t="shared" ca="1" si="167"/>
        <v>3.4698708132103064</v>
      </c>
      <c r="X794" s="10">
        <f t="shared" ca="1" si="168"/>
        <v>4.2621916665311943</v>
      </c>
      <c r="Y794" s="10">
        <f t="shared" ca="1" si="169"/>
        <v>-13.723490163727547</v>
      </c>
      <c r="Z794" s="10">
        <f t="shared" ca="1" si="170"/>
        <v>-36.431364454263438</v>
      </c>
      <c r="AA794" s="10">
        <f t="shared" ca="1" si="171"/>
        <v>4.3739763656503357</v>
      </c>
    </row>
    <row r="795" spans="1:27">
      <c r="A795" s="6">
        <f ca="1">LN((RAND()^(-Results!$E$4))-1)</f>
        <v>1.7388337986687215</v>
      </c>
      <c r="B795" s="6">
        <f ca="1">LN((RAND()^(-Results!$E$4))-1)</f>
        <v>-2.1373136419629186</v>
      </c>
      <c r="C795" s="6">
        <f ca="1">LN((RAND()^(-Results!$E$4))-1)</f>
        <v>-0.47492580022949277</v>
      </c>
      <c r="D795" s="6">
        <f ca="1">LN((RAND()^(-Results!$E$4))-1)</f>
        <v>2.5285318176240481</v>
      </c>
      <c r="E795" s="6">
        <f ca="1">LN((RAND()^(-Results!$E$4))-1)</f>
        <v>2.8617561880072468</v>
      </c>
      <c r="F795" s="6">
        <f ca="1">LN((RAND()^(-Results!$E$4))-1)</f>
        <v>1.7458955415095898</v>
      </c>
      <c r="G795" s="6">
        <f ca="1">LN((RAND()^(-Results!$E$4))-1)</f>
        <v>2.7104762969451457</v>
      </c>
      <c r="H795" s="6">
        <f t="shared" ca="1" si="166"/>
        <v>2.5735079292753542</v>
      </c>
      <c r="I795" s="10">
        <f ca="1">SUMPRODUCT(J795:O795,Results!B$12:G$12)+Results!$E$5*H795</f>
        <v>-86.506117910525475</v>
      </c>
      <c r="J795" s="10">
        <f ca="1">SUMPRODUCT($A795:$F795,Results!$B$15:$G$15)</f>
        <v>6.1893654239206661</v>
      </c>
      <c r="K795" s="10">
        <f ca="1">SUMPRODUCT($A795:$F795,Results!$B$16:$G$16)</f>
        <v>3.6045335532274403</v>
      </c>
      <c r="L795" s="10">
        <f ca="1">SUMPRODUCT($A795:$F795,Results!$B$17:$G$17)</f>
        <v>-17.768396565675111</v>
      </c>
      <c r="M795" s="10">
        <f ca="1">SUMPRODUCT($A795:$F795,Results!$B$18:$G$18)</f>
        <v>0.58581283951833352</v>
      </c>
      <c r="N795" s="10">
        <f ca="1">SUMPRODUCT($A795:$F795,Results!$B$19:$G$19)</f>
        <v>-17.741470756053168</v>
      </c>
      <c r="O795" s="10">
        <f ca="1">SUMPRODUCT($A795:$F795,Results!$B$20:$G$20)</f>
        <v>4.8981095794111571</v>
      </c>
      <c r="P795" s="10" cm="1">
        <f t="array" aca="1" ref="P795" ca="1">SUMPRODUCT(J795:O795,TRANSPOSE(BL$20:BL$25))+$AD$20-$BL$27</f>
        <v>-97.816043489583635</v>
      </c>
      <c r="Q795" s="10" cm="1">
        <f t="array" aca="1" ref="Q795" ca="1">SUMPRODUCT(J795:O795,TRANSPOSE(ES$20:ES$25))+$AD$20-$ES$27</f>
        <v>-96.529950196347883</v>
      </c>
      <c r="R795" s="10">
        <f ca="1">I795-Results!$E$5*H795</f>
        <v>-96.800149627626894</v>
      </c>
      <c r="S795" s="10" cm="1">
        <f t="array" aca="1" ref="S795" ca="1">SUMPRODUCT(J795:O795,TRANSPOSE(AR$28:AR$33))+$AD$20-$AC$26</f>
        <v>-77.088936139402648</v>
      </c>
      <c r="T795" s="10">
        <f ca="1">SUMPRODUCT(J795:O795,Results!K$9:P$9)</f>
        <v>-95.896000313412642</v>
      </c>
      <c r="U795" s="10">
        <f ca="1">SUMPRODUCT(J795:O795,Results!K$9:P$9)+$AD$20-$AC$31</f>
        <v>-95.910875871923778</v>
      </c>
      <c r="V795" s="10">
        <f t="shared" ca="1" si="165"/>
        <v>11.309925579058159</v>
      </c>
      <c r="W795" s="10">
        <f t="shared" ca="1" si="167"/>
        <v>10.023832285822408</v>
      </c>
      <c r="X795" s="10">
        <f t="shared" ca="1" si="168"/>
        <v>10.294031717101419</v>
      </c>
      <c r="Y795" s="10">
        <f t="shared" ca="1" si="169"/>
        <v>-9.4171817711228272</v>
      </c>
      <c r="Z795" s="10">
        <f t="shared" ca="1" si="170"/>
        <v>-86.229447148821777</v>
      </c>
      <c r="AA795" s="10">
        <f t="shared" ca="1" si="171"/>
        <v>9.4047579613983032</v>
      </c>
    </row>
    <row r="796" spans="1:27">
      <c r="A796" s="6">
        <f ca="1">LN((RAND()^(-Results!$E$4))-1)</f>
        <v>-2.0881056701788725</v>
      </c>
      <c r="B796" s="6">
        <f ca="1">LN((RAND()^(-Results!$E$4))-1)</f>
        <v>-0.28091130242391033</v>
      </c>
      <c r="C796" s="6">
        <f ca="1">LN((RAND()^(-Results!$E$4))-1)</f>
        <v>-0.36879180606527168</v>
      </c>
      <c r="D796" s="6">
        <f ca="1">LN((RAND()^(-Results!$E$4))-1)</f>
        <v>3.3886606261573018</v>
      </c>
      <c r="E796" s="6">
        <f ca="1">LN((RAND()^(-Results!$E$4))-1)</f>
        <v>-0.10129980857284994</v>
      </c>
      <c r="F796" s="6">
        <f ca="1">LN((RAND()^(-Results!$E$4))-1)</f>
        <v>-7.9059827492242954E-2</v>
      </c>
      <c r="G796" s="6">
        <f ca="1">LN((RAND()^(-Results!$E$4))-1)</f>
        <v>0.9128772077857813</v>
      </c>
      <c r="H796" s="6">
        <f t="shared" ca="1" si="166"/>
        <v>0.77590884011598993</v>
      </c>
      <c r="I796" s="10">
        <f ca="1">SUMPRODUCT(J796:O796,Results!B$12:G$12)+Results!$E$5*H796</f>
        <v>-26.449330515418424</v>
      </c>
      <c r="J796" s="10">
        <f ca="1">SUMPRODUCT($A796:$F796,Results!$B$15:$G$15)</f>
        <v>-1.4127379719035198</v>
      </c>
      <c r="K796" s="10">
        <f ca="1">SUMPRODUCT($A796:$F796,Results!$B$16:$G$16)</f>
        <v>2.1677480477529523</v>
      </c>
      <c r="L796" s="10">
        <f ca="1">SUMPRODUCT($A796:$F796,Results!$B$17:$G$17)</f>
        <v>-6.5667680820917953</v>
      </c>
      <c r="M796" s="10">
        <f ca="1">SUMPRODUCT($A796:$F796,Results!$B$18:$G$18)</f>
        <v>-2.7266998569275027</v>
      </c>
      <c r="N796" s="10">
        <f ca="1">SUMPRODUCT($A796:$F796,Results!$B$19:$G$19)</f>
        <v>-2.6557668695815533</v>
      </c>
      <c r="O796" s="10">
        <f ca="1">SUMPRODUCT($A796:$F796,Results!$B$20:$G$20)</f>
        <v>4.0767872147660515</v>
      </c>
      <c r="P796" s="10" cm="1">
        <f t="array" aca="1" ref="P796" ca="1">SUMPRODUCT(J796:O796,TRANSPOSE(BL$20:BL$25))+$AD$20-$BL$27</f>
        <v>-26.937640317067512</v>
      </c>
      <c r="Q796" s="10" cm="1">
        <f t="array" aca="1" ref="Q796" ca="1">SUMPRODUCT(J796:O796,TRANSPOSE(ES$20:ES$25))+$AD$20-$ES$27</f>
        <v>-27.44277715797795</v>
      </c>
      <c r="R796" s="10">
        <f ca="1">I796-Results!$E$5*H796</f>
        <v>-29.552965875882386</v>
      </c>
      <c r="S796" s="10" cm="1">
        <f t="array" aca="1" ref="S796" ca="1">SUMPRODUCT(J796:O796,TRANSPOSE(AR$28:AR$33))+$AD$20-$AC$26</f>
        <v>-28.832079601905349</v>
      </c>
      <c r="T796" s="10">
        <f ca="1">SUMPRODUCT(J796:O796,Results!K$9:P$9)</f>
        <v>-28.847467523995576</v>
      </c>
      <c r="U796" s="10">
        <f ca="1">SUMPRODUCT(J796:O796,Results!K$9:P$9)+$AD$20-$AC$31</f>
        <v>-28.862343082506712</v>
      </c>
      <c r="V796" s="10">
        <f t="shared" ca="1" si="165"/>
        <v>0.48830980164908766</v>
      </c>
      <c r="W796" s="10">
        <f t="shared" ca="1" si="167"/>
        <v>0.99344664255952608</v>
      </c>
      <c r="X796" s="10">
        <f t="shared" ca="1" si="168"/>
        <v>3.1036353604639615</v>
      </c>
      <c r="Y796" s="10">
        <f t="shared" ca="1" si="169"/>
        <v>2.3827490864869247</v>
      </c>
      <c r="Z796" s="10">
        <f t="shared" ca="1" si="170"/>
        <v>-26.172659753714733</v>
      </c>
      <c r="AA796" s="10">
        <f t="shared" ca="1" si="171"/>
        <v>2.4130125670882876</v>
      </c>
    </row>
    <row r="797" spans="1:27">
      <c r="A797" s="6">
        <f ca="1">LN((RAND()^(-Results!$E$4))-1)</f>
        <v>-0.41407681513619216</v>
      </c>
      <c r="B797" s="6">
        <f ca="1">LN((RAND()^(-Results!$E$4))-1)</f>
        <v>-1.7158219200253644</v>
      </c>
      <c r="C797" s="6">
        <f ca="1">LN((RAND()^(-Results!$E$4))-1)</f>
        <v>0.66159652626987697</v>
      </c>
      <c r="D797" s="6">
        <f ca="1">LN((RAND()^(-Results!$E$4))-1)</f>
        <v>-1.0411988460787027</v>
      </c>
      <c r="E797" s="6">
        <f ca="1">LN((RAND()^(-Results!$E$4))-1)</f>
        <v>-2.8328327504072299</v>
      </c>
      <c r="F797" s="6">
        <f ca="1">LN((RAND()^(-Results!$E$4))-1)</f>
        <v>1.8642212116045707</v>
      </c>
      <c r="G797" s="6">
        <f ca="1">LN((RAND()^(-Results!$E$4))-1)</f>
        <v>1.4526543562568945</v>
      </c>
      <c r="H797" s="6">
        <f t="shared" ca="1" si="166"/>
        <v>1.3156859885871031</v>
      </c>
      <c r="I797" s="10">
        <f ca="1">SUMPRODUCT(J797:O797,Results!B$12:G$12)+Results!$E$5*H797</f>
        <v>70.493075644178745</v>
      </c>
      <c r="J797" s="10">
        <f ca="1">SUMPRODUCT($A797:$F797,Results!$B$15:$G$15)</f>
        <v>-2.7382304583435464</v>
      </c>
      <c r="K797" s="10">
        <f ca="1">SUMPRODUCT($A797:$F797,Results!$B$16:$G$16)</f>
        <v>-2.3898737618299259</v>
      </c>
      <c r="L797" s="10">
        <f ca="1">SUMPRODUCT($A797:$F797,Results!$B$17:$G$17)</f>
        <v>9.4361491045883472</v>
      </c>
      <c r="M797" s="10">
        <f ca="1">SUMPRODUCT($A797:$F797,Results!$B$18:$G$18)</f>
        <v>-3.242281125172136</v>
      </c>
      <c r="N797" s="10">
        <f ca="1">SUMPRODUCT($A797:$F797,Results!$B$19:$G$19)</f>
        <v>14.384833862314641</v>
      </c>
      <c r="O797" s="10">
        <f ca="1">SUMPRODUCT($A797:$F797,Results!$B$20:$G$20)</f>
        <v>-5.8388582940209348</v>
      </c>
      <c r="P797" s="10" cm="1">
        <f t="array" aca="1" ref="P797" ca="1">SUMPRODUCT(J797:O797,TRANSPOSE(BL$20:BL$25))+$AD$20-$BL$27</f>
        <v>62.902770976088611</v>
      </c>
      <c r="Q797" s="10" cm="1">
        <f t="array" aca="1" ref="Q797" ca="1">SUMPRODUCT(J797:O797,TRANSPOSE(ES$20:ES$25))+$AD$20-$ES$27</f>
        <v>64.379366618714116</v>
      </c>
      <c r="R797" s="10">
        <f ca="1">I797-Results!$E$5*H797</f>
        <v>65.230331689830336</v>
      </c>
      <c r="S797" s="10" cm="1">
        <f t="array" aca="1" ref="S797" ca="1">SUMPRODUCT(J797:O797,TRANSPOSE(AR$28:AR$33))+$AD$20-$AC$26</f>
        <v>52.90771579417148</v>
      </c>
      <c r="T797" s="10">
        <f ca="1">SUMPRODUCT(J797:O797,Results!K$9:P$9)</f>
        <v>65.048399826995293</v>
      </c>
      <c r="U797" s="10">
        <f ca="1">SUMPRODUCT(J797:O797,Results!K$9:P$9)+$AD$20-$AC$31</f>
        <v>65.033524268484157</v>
      </c>
      <c r="V797" s="10">
        <f t="shared" ca="1" si="165"/>
        <v>7.590304668090134</v>
      </c>
      <c r="W797" s="10">
        <f t="shared" ca="1" si="167"/>
        <v>6.1137090254646296</v>
      </c>
      <c r="X797" s="10">
        <f t="shared" ca="1" si="168"/>
        <v>5.2627439543484087</v>
      </c>
      <c r="Y797" s="10">
        <f t="shared" ca="1" si="169"/>
        <v>17.585359850007265</v>
      </c>
      <c r="Z797" s="10">
        <f t="shared" ca="1" si="170"/>
        <v>70.769746405882444</v>
      </c>
      <c r="AA797" s="10">
        <f t="shared" ca="1" si="171"/>
        <v>5.4595513756945877</v>
      </c>
    </row>
    <row r="798" spans="1:27">
      <c r="A798" s="6">
        <f ca="1">LN((RAND()^(-Results!$E$4))-1)</f>
        <v>0.74598524721977777</v>
      </c>
      <c r="B798" s="6">
        <f ca="1">LN((RAND()^(-Results!$E$4))-1)</f>
        <v>-0.16326536188158144</v>
      </c>
      <c r="C798" s="6">
        <f ca="1">LN((RAND()^(-Results!$E$4))-1)</f>
        <v>0.76920802053288606</v>
      </c>
      <c r="D798" s="6">
        <f ca="1">LN((RAND()^(-Results!$E$4))-1)</f>
        <v>0.49084298822073524</v>
      </c>
      <c r="E798" s="6">
        <f ca="1">LN((RAND()^(-Results!$E$4))-1)</f>
        <v>0.50986551381464762</v>
      </c>
      <c r="F798" s="6">
        <f ca="1">LN((RAND()^(-Results!$E$4))-1)</f>
        <v>1.5864023429596705</v>
      </c>
      <c r="G798" s="6">
        <f ca="1">LN((RAND()^(-Results!$E$4))-1)</f>
        <v>-0.46720190571650916</v>
      </c>
      <c r="H798" s="6">
        <f t="shared" ca="1" si="166"/>
        <v>-0.60417027338630058</v>
      </c>
      <c r="I798" s="10">
        <f ca="1">SUMPRODUCT(J798:O798,Results!B$12:G$12)+Results!$E$5*H798</f>
        <v>-21.328166726424691</v>
      </c>
      <c r="J798" s="10">
        <f ca="1">SUMPRODUCT($A798:$F798,Results!$B$15:$G$15)</f>
        <v>4.2563573955099994</v>
      </c>
      <c r="K798" s="10">
        <f ca="1">SUMPRODUCT($A798:$F798,Results!$B$16:$G$16)</f>
        <v>3.1796724385919242</v>
      </c>
      <c r="L798" s="10">
        <f ca="1">SUMPRODUCT($A798:$F798,Results!$B$17:$G$17)</f>
        <v>-2.3864307642668177</v>
      </c>
      <c r="M798" s="10">
        <f ca="1">SUMPRODUCT($A798:$F798,Results!$B$18:$G$18)</f>
        <v>-1.0536209800078504</v>
      </c>
      <c r="N798" s="10">
        <f ca="1">SUMPRODUCT($A798:$F798,Results!$B$19:$G$19)</f>
        <v>-3.44488849438022</v>
      </c>
      <c r="O798" s="10">
        <f ca="1">SUMPRODUCT($A798:$F798,Results!$B$20:$G$20)</f>
        <v>1.1660925533191686</v>
      </c>
      <c r="P798" s="10" cm="1">
        <f t="array" aca="1" ref="P798" ca="1">SUMPRODUCT(J798:O798,TRANSPOSE(BL$20:BL$25))+$AD$20-$BL$27</f>
        <v>-20.153672349152753</v>
      </c>
      <c r="Q798" s="10" cm="1">
        <f t="array" aca="1" ref="Q798" ca="1">SUMPRODUCT(J798:O798,TRANSPOSE(ES$20:ES$25))+$AD$20-$ES$27</f>
        <v>-19.327335826114027</v>
      </c>
      <c r="R798" s="10">
        <f ca="1">I798-Results!$E$5*H798</f>
        <v>-18.91148563287949</v>
      </c>
      <c r="S798" s="10" cm="1">
        <f t="array" aca="1" ref="S798" ca="1">SUMPRODUCT(J798:O798,TRANSPOSE(AR$28:AR$33))+$AD$20-$AC$26</f>
        <v>-21.154086911808946</v>
      </c>
      <c r="T798" s="10">
        <f ca="1">SUMPRODUCT(J798:O798,Results!K$9:P$9)</f>
        <v>-18.886485535147514</v>
      </c>
      <c r="U798" s="10">
        <f ca="1">SUMPRODUCT(J798:O798,Results!K$9:P$9)+$AD$20-$AC$31</f>
        <v>-18.90136109365865</v>
      </c>
      <c r="V798" s="10">
        <f t="shared" ca="1" si="165"/>
        <v>-1.1744943772719374</v>
      </c>
      <c r="W798" s="10">
        <f t="shared" ca="1" si="167"/>
        <v>-2.0008309003106639</v>
      </c>
      <c r="X798" s="10">
        <f t="shared" ca="1" si="168"/>
        <v>-2.4166810935452006</v>
      </c>
      <c r="Y798" s="10">
        <f t="shared" ca="1" si="169"/>
        <v>-0.17407981461574451</v>
      </c>
      <c r="Z798" s="10">
        <f t="shared" ca="1" si="170"/>
        <v>-21.051495964720999</v>
      </c>
      <c r="AA798" s="10">
        <f t="shared" ca="1" si="171"/>
        <v>-2.4268056327660403</v>
      </c>
    </row>
    <row r="799" spans="1:27">
      <c r="A799" s="6">
        <f ca="1">LN((RAND()^(-Results!$E$4))-1)</f>
        <v>0.3549692920846832</v>
      </c>
      <c r="B799" s="6">
        <f ca="1">LN((RAND()^(-Results!$E$4))-1)</f>
        <v>1.4606780174809808</v>
      </c>
      <c r="C799" s="6">
        <f ca="1">LN((RAND()^(-Results!$E$4))-1)</f>
        <v>-3.0850302726479508E-2</v>
      </c>
      <c r="D799" s="6">
        <f ca="1">LN((RAND()^(-Results!$E$4))-1)</f>
        <v>0.66433863671189242</v>
      </c>
      <c r="E799" s="6">
        <f ca="1">LN((RAND()^(-Results!$E$4))-1)</f>
        <v>1.1023510734714537</v>
      </c>
      <c r="F799" s="6">
        <f ca="1">LN((RAND()^(-Results!$E$4))-1)</f>
        <v>0.19868426177741572</v>
      </c>
      <c r="G799" s="6">
        <f ca="1">LN((RAND()^(-Results!$E$4))-1)</f>
        <v>-1.5886159118350662</v>
      </c>
      <c r="H799" s="6">
        <f t="shared" ca="1" si="166"/>
        <v>-1.7255842795048577</v>
      </c>
      <c r="I799" s="10">
        <f ca="1">SUMPRODUCT(J799:O799,Results!B$12:G$12)+Results!$E$5*H799</f>
        <v>-37.46866169769347</v>
      </c>
      <c r="J799" s="10">
        <f ca="1">SUMPRODUCT($A799:$F799,Results!$B$15:$G$15)</f>
        <v>3.0119925654813344</v>
      </c>
      <c r="K799" s="10">
        <f ca="1">SUMPRODUCT($A799:$F799,Results!$B$16:$G$16)</f>
        <v>4.1632511876190677</v>
      </c>
      <c r="L799" s="10">
        <f ca="1">SUMPRODUCT($A799:$F799,Results!$B$17:$G$17)</f>
        <v>-3.9817737892705383</v>
      </c>
      <c r="M799" s="10">
        <f ca="1">SUMPRODUCT($A799:$F799,Results!$B$18:$G$18)</f>
        <v>-0.24542631733413378</v>
      </c>
      <c r="N799" s="10">
        <f ca="1">SUMPRODUCT($A799:$F799,Results!$B$19:$G$19)</f>
        <v>-5.7641294484739447</v>
      </c>
      <c r="O799" s="10">
        <f ca="1">SUMPRODUCT($A799:$F799,Results!$B$20:$G$20)</f>
        <v>4.0758024296860524</v>
      </c>
      <c r="P799" s="10" cm="1">
        <f t="array" aca="1" ref="P799" ca="1">SUMPRODUCT(J799:O799,TRANSPOSE(BL$20:BL$25))+$AD$20-$BL$27</f>
        <v>-30.094347317249444</v>
      </c>
      <c r="Q799" s="10" cm="1">
        <f t="array" aca="1" ref="Q799" ca="1">SUMPRODUCT(J799:O799,TRANSPOSE(ES$20:ES$25))+$AD$20-$ES$27</f>
        <v>-30.45954977816281</v>
      </c>
      <c r="R799" s="10">
        <f ca="1">I799-Results!$E$5*H799</f>
        <v>-30.566324579674038</v>
      </c>
      <c r="S799" s="10" cm="1">
        <f t="array" aca="1" ref="S799" ca="1">SUMPRODUCT(J799:O799,TRANSPOSE(AR$28:AR$33))+$AD$20-$AC$26</f>
        <v>-33.539310098158076</v>
      </c>
      <c r="T799" s="10">
        <f ca="1">SUMPRODUCT(J799:O799,Results!K$9:P$9)</f>
        <v>-30.534326727409734</v>
      </c>
      <c r="U799" s="10">
        <f ca="1">SUMPRODUCT(J799:O799,Results!K$9:P$9)+$AD$20-$AC$31</f>
        <v>-30.54920228592087</v>
      </c>
      <c r="V799" s="10">
        <f t="shared" ca="1" si="165"/>
        <v>-7.3743143804440265</v>
      </c>
      <c r="W799" s="10">
        <f t="shared" ca="1" si="167"/>
        <v>-7.0091119195306604</v>
      </c>
      <c r="X799" s="10">
        <f t="shared" ca="1" si="168"/>
        <v>-6.9023371180194317</v>
      </c>
      <c r="Y799" s="10">
        <f t="shared" ca="1" si="169"/>
        <v>-3.9293515995353943</v>
      </c>
      <c r="Z799" s="10">
        <f t="shared" ca="1" si="170"/>
        <v>-37.191990935989779</v>
      </c>
      <c r="AA799" s="10">
        <f t="shared" ca="1" si="171"/>
        <v>-6.9194594117725998</v>
      </c>
    </row>
    <row r="800" spans="1:27">
      <c r="A800" s="6">
        <f ca="1">LN((RAND()^(-Results!$E$4))-1)</f>
        <v>2.622215350108017</v>
      </c>
      <c r="B800" s="6">
        <f ca="1">LN((RAND()^(-Results!$E$4))-1)</f>
        <v>-1.4311667040508129</v>
      </c>
      <c r="C800" s="6">
        <f ca="1">LN((RAND()^(-Results!$E$4))-1)</f>
        <v>0.33922173306574011</v>
      </c>
      <c r="D800" s="6">
        <f ca="1">LN((RAND()^(-Results!$E$4))-1)</f>
        <v>1.3611483412801908</v>
      </c>
      <c r="E800" s="6">
        <f ca="1">LN((RAND()^(-Results!$E$4))-1)</f>
        <v>-0.11765656542797966</v>
      </c>
      <c r="F800" s="6">
        <f ca="1">LN((RAND()^(-Results!$E$4))-1)</f>
        <v>-0.65230764902436922</v>
      </c>
      <c r="G800" s="6">
        <f ca="1">LN((RAND()^(-Results!$E$4))-1)</f>
        <v>3.0114000083750305</v>
      </c>
      <c r="H800" s="6">
        <f t="shared" ca="1" si="166"/>
        <v>2.874431640705239</v>
      </c>
      <c r="I800" s="10">
        <f ca="1">SUMPRODUCT(J800:O800,Results!B$12:G$12)+Results!$E$5*H800</f>
        <v>-38.296000218613678</v>
      </c>
      <c r="J800" s="10">
        <f ca="1">SUMPRODUCT($A800:$F800,Results!$B$15:$G$15)</f>
        <v>11.838190247609687</v>
      </c>
      <c r="K800" s="10">
        <f ca="1">SUMPRODUCT($A800:$F800,Results!$B$16:$G$16)</f>
        <v>-1.3764057536468786</v>
      </c>
      <c r="L800" s="10">
        <f ca="1">SUMPRODUCT($A800:$F800,Results!$B$17:$G$17)</f>
        <v>-10.204295811914417</v>
      </c>
      <c r="M800" s="10">
        <f ca="1">SUMPRODUCT($A800:$F800,Results!$B$18:$G$18)</f>
        <v>-5.4850660619272817</v>
      </c>
      <c r="N800" s="10">
        <f ca="1">SUMPRODUCT($A800:$F800,Results!$B$19:$G$19)</f>
        <v>0.97756499333649949</v>
      </c>
      <c r="O800" s="10">
        <f ca="1">SUMPRODUCT($A800:$F800,Results!$B$20:$G$20)</f>
        <v>2.034023803278378</v>
      </c>
      <c r="P800" s="10" cm="1">
        <f t="array" aca="1" ref="P800" ca="1">SUMPRODUCT(J800:O800,TRANSPOSE(BL$20:BL$25))+$AD$20-$BL$27</f>
        <v>-50.629752054119365</v>
      </c>
      <c r="Q800" s="10" cm="1">
        <f t="array" aca="1" ref="Q800" ca="1">SUMPRODUCT(J800:O800,TRANSPOSE(ES$20:ES$25))+$AD$20-$ES$27</f>
        <v>-50.20508473977624</v>
      </c>
      <c r="R800" s="10">
        <f ca="1">I800-Results!$E$5*H800</f>
        <v>-49.793726781434636</v>
      </c>
      <c r="S800" s="10" cm="1">
        <f t="array" aca="1" ref="S800" ca="1">SUMPRODUCT(J800:O800,TRANSPOSE(AR$28:AR$33))+$AD$20-$AC$26</f>
        <v>-39.465845525549597</v>
      </c>
      <c r="T800" s="10">
        <f ca="1">SUMPRODUCT(J800:O800,Results!K$9:P$9)</f>
        <v>-49.757391482595942</v>
      </c>
      <c r="U800" s="10">
        <f ca="1">SUMPRODUCT(J800:O800,Results!K$9:P$9)+$AD$20-$AC$31</f>
        <v>-49.772267041107078</v>
      </c>
      <c r="V800" s="10">
        <f t="shared" ca="1" si="165"/>
        <v>12.333751835505687</v>
      </c>
      <c r="W800" s="10">
        <f t="shared" ca="1" si="167"/>
        <v>11.909084521162562</v>
      </c>
      <c r="X800" s="10">
        <f t="shared" ca="1" si="168"/>
        <v>11.497726562820958</v>
      </c>
      <c r="Y800" s="10">
        <f t="shared" ca="1" si="169"/>
        <v>1.1698453069359189</v>
      </c>
      <c r="Z800" s="10">
        <f t="shared" ca="1" si="170"/>
        <v>-38.019329456909986</v>
      </c>
      <c r="AA800" s="10">
        <f t="shared" ca="1" si="171"/>
        <v>11.4762668224934</v>
      </c>
    </row>
    <row r="801" spans="1:27">
      <c r="A801" s="6">
        <f ca="1">LN((RAND()^(-Results!$E$4))-1)</f>
        <v>-1.5706819806775671</v>
      </c>
      <c r="B801" s="6">
        <f ca="1">LN((RAND()^(-Results!$E$4))-1)</f>
        <v>-2.2943793739543747</v>
      </c>
      <c r="C801" s="6">
        <f ca="1">LN((RAND()^(-Results!$E$4))-1)</f>
        <v>-1.6571334023139259</v>
      </c>
      <c r="D801" s="6">
        <f ca="1">LN((RAND()^(-Results!$E$4))-1)</f>
        <v>-0.43937359408346111</v>
      </c>
      <c r="E801" s="6">
        <f ca="1">LN((RAND()^(-Results!$E$4))-1)</f>
        <v>-0.18856063050775576</v>
      </c>
      <c r="F801" s="6">
        <f ca="1">LN((RAND()^(-Results!$E$4))-1)</f>
        <v>-0.28311267418255587</v>
      </c>
      <c r="G801" s="6">
        <f ca="1">LN((RAND()^(-Results!$E$4))-1)</f>
        <v>0.920396849806976</v>
      </c>
      <c r="H801" s="6">
        <f t="shared" ca="1" si="166"/>
        <v>0.78342848213718463</v>
      </c>
      <c r="I801" s="10">
        <f ca="1">SUMPRODUCT(J801:O801,Results!B$12:G$12)+Results!$E$5*H801</f>
        <v>27.51529837858056</v>
      </c>
      <c r="J801" s="10">
        <f ca="1">SUMPRODUCT($A801:$F801,Results!$B$15:$G$15)</f>
        <v>-11.674635193579938</v>
      </c>
      <c r="K801" s="10">
        <f ca="1">SUMPRODUCT($A801:$F801,Results!$B$16:$G$16)</f>
        <v>-5.2789572106143137</v>
      </c>
      <c r="L801" s="10">
        <f ca="1">SUMPRODUCT($A801:$F801,Results!$B$17:$G$17)</f>
        <v>1.1964808183505844</v>
      </c>
      <c r="M801" s="10">
        <f ca="1">SUMPRODUCT($A801:$F801,Results!$B$18:$G$18)</f>
        <v>4.3671562864838078</v>
      </c>
      <c r="N801" s="10">
        <f ca="1">SUMPRODUCT($A801:$F801,Results!$B$19:$G$19)</f>
        <v>-0.24766841714021598</v>
      </c>
      <c r="O801" s="10">
        <f ca="1">SUMPRODUCT($A801:$F801,Results!$B$20:$G$20)</f>
        <v>-3.9747091824914405</v>
      </c>
      <c r="P801" s="10" cm="1">
        <f t="array" aca="1" ref="P801" ca="1">SUMPRODUCT(J801:O801,TRANSPOSE(BL$20:BL$25))+$AD$20-$BL$27</f>
        <v>24.638498712253927</v>
      </c>
      <c r="Q801" s="10" cm="1">
        <f t="array" aca="1" ref="Q801" ca="1">SUMPRODUCT(J801:O801,TRANSPOSE(ES$20:ES$25))+$AD$20-$ES$27</f>
        <v>24.917843330417032</v>
      </c>
      <c r="R801" s="10">
        <f ca="1">I801-Results!$E$5*H801</f>
        <v>24.381584450031824</v>
      </c>
      <c r="S801" s="10" cm="1">
        <f t="array" aca="1" ref="S801" ca="1">SUMPRODUCT(J801:O801,TRANSPOSE(AR$28:AR$33))+$AD$20-$AC$26</f>
        <v>36.549852097136672</v>
      </c>
      <c r="T801" s="10">
        <f ca="1">SUMPRODUCT(J801:O801,Results!K$9:P$9)</f>
        <v>24.967352771149706</v>
      </c>
      <c r="U801" s="10">
        <f ca="1">SUMPRODUCT(J801:O801,Results!K$9:P$9)+$AD$20-$AC$31</f>
        <v>24.95247721263857</v>
      </c>
      <c r="V801" s="10">
        <f t="shared" ca="1" si="165"/>
        <v>2.8767996663266331</v>
      </c>
      <c r="W801" s="10">
        <f t="shared" ca="1" si="167"/>
        <v>2.5974550481635283</v>
      </c>
      <c r="X801" s="10">
        <f t="shared" ca="1" si="168"/>
        <v>3.1337139285487368</v>
      </c>
      <c r="Y801" s="10">
        <f t="shared" ca="1" si="169"/>
        <v>-9.0345537185561113</v>
      </c>
      <c r="Z801" s="10">
        <f t="shared" ca="1" si="170"/>
        <v>27.791969140284252</v>
      </c>
      <c r="AA801" s="10">
        <f t="shared" ca="1" si="171"/>
        <v>2.5628211659419904</v>
      </c>
    </row>
    <row r="802" spans="1:27">
      <c r="A802" s="6">
        <f ca="1">LN((RAND()^(-Results!$E$4))-1)</f>
        <v>0.72472401374366746</v>
      </c>
      <c r="B802" s="6">
        <f ca="1">LN((RAND()^(-Results!$E$4))-1)</f>
        <v>2.3579961346336078</v>
      </c>
      <c r="C802" s="6">
        <f ca="1">LN((RAND()^(-Results!$E$4))-1)</f>
        <v>-1.3603031299935011</v>
      </c>
      <c r="D802" s="6">
        <f ca="1">LN((RAND()^(-Results!$E$4))-1)</f>
        <v>1.0864170681242067</v>
      </c>
      <c r="E802" s="6">
        <f ca="1">LN((RAND()^(-Results!$E$4))-1)</f>
        <v>-0.4092329022638696</v>
      </c>
      <c r="F802" s="6">
        <f ca="1">LN((RAND()^(-Results!$E$4))-1)</f>
        <v>-0.3780816190456584</v>
      </c>
      <c r="G802" s="6">
        <f ca="1">LN((RAND()^(-Results!$E$4))-1)</f>
        <v>-0.1009583884471543</v>
      </c>
      <c r="H802" s="6">
        <f t="shared" ca="1" si="166"/>
        <v>-0.23792675611694572</v>
      </c>
      <c r="I802" s="10">
        <f ca="1">SUMPRODUCT(J802:O802,Results!B$12:G$12)+Results!$E$5*H802</f>
        <v>-28.044686604522195</v>
      </c>
      <c r="J802" s="10">
        <f ca="1">SUMPRODUCT($A802:$F802,Results!$B$15:$G$15)</f>
        <v>3.8991999726499973</v>
      </c>
      <c r="K802" s="10">
        <f ca="1">SUMPRODUCT($A802:$F802,Results!$B$16:$G$16)</f>
        <v>5.0298173845253471</v>
      </c>
      <c r="L802" s="10">
        <f ca="1">SUMPRODUCT($A802:$F802,Results!$B$17:$G$17)</f>
        <v>-5.927757433381653</v>
      </c>
      <c r="M802" s="10">
        <f ca="1">SUMPRODUCT($A802:$F802,Results!$B$18:$G$18)</f>
        <v>-5.5342777084750958</v>
      </c>
      <c r="N802" s="10">
        <f ca="1">SUMPRODUCT($A802:$F802,Results!$B$19:$G$19)</f>
        <v>3.0318291055520681</v>
      </c>
      <c r="O802" s="10">
        <f ca="1">SUMPRODUCT($A802:$F802,Results!$B$20:$G$20)</f>
        <v>6.97326927722556</v>
      </c>
      <c r="P802" s="10" cm="1">
        <f t="array" aca="1" ref="P802" ca="1">SUMPRODUCT(J802:O802,TRANSPOSE(BL$20:BL$25))+$AD$20-$BL$27</f>
        <v>-26.06006407205739</v>
      </c>
      <c r="Q802" s="10" cm="1">
        <f t="array" aca="1" ref="Q802" ca="1">SUMPRODUCT(J802:O802,TRANSPOSE(ES$20:ES$25))+$AD$20-$ES$27</f>
        <v>-26.899057438958657</v>
      </c>
      <c r="R802" s="10">
        <f ca="1">I802-Results!$E$5*H802</f>
        <v>-27.092979580054411</v>
      </c>
      <c r="S802" s="10" cm="1">
        <f t="array" aca="1" ref="S802" ca="1">SUMPRODUCT(J802:O802,TRANSPOSE(AR$28:AR$33))+$AD$20-$AC$26</f>
        <v>-41.283237441199752</v>
      </c>
      <c r="T802" s="10">
        <f ca="1">SUMPRODUCT(J802:O802,Results!K$9:P$9)</f>
        <v>-26.994067743006646</v>
      </c>
      <c r="U802" s="10">
        <f ca="1">SUMPRODUCT(J802:O802,Results!K$9:P$9)+$AD$20-$AC$31</f>
        <v>-27.008943301517782</v>
      </c>
      <c r="V802" s="10">
        <f t="shared" ca="1" si="165"/>
        <v>-1.9846225324648046</v>
      </c>
      <c r="W802" s="10">
        <f t="shared" ca="1" si="167"/>
        <v>-1.1456291655635376</v>
      </c>
      <c r="X802" s="10">
        <f t="shared" ca="1" si="168"/>
        <v>-0.95170702446778321</v>
      </c>
      <c r="Y802" s="10">
        <f t="shared" ca="1" si="169"/>
        <v>13.238550836677557</v>
      </c>
      <c r="Z802" s="10">
        <f t="shared" ca="1" si="170"/>
        <v>-27.768015842818503</v>
      </c>
      <c r="AA802" s="10">
        <f t="shared" ca="1" si="171"/>
        <v>-1.0357433030044128</v>
      </c>
    </row>
    <row r="803" spans="1:27">
      <c r="A803" s="6">
        <f ca="1">LN((RAND()^(-Results!$E$4))-1)</f>
        <v>-8.6910831936050842E-2</v>
      </c>
      <c r="B803" s="6">
        <f ca="1">LN((RAND()^(-Results!$E$4))-1)</f>
        <v>-1.3053444328604515</v>
      </c>
      <c r="C803" s="6">
        <f ca="1">LN((RAND()^(-Results!$E$4))-1)</f>
        <v>1.1425080205670402</v>
      </c>
      <c r="D803" s="6">
        <f ca="1">LN((RAND()^(-Results!$E$4))-1)</f>
        <v>-0.22425630471163846</v>
      </c>
      <c r="E803" s="6">
        <f ca="1">LN((RAND()^(-Results!$E$4))-1)</f>
        <v>-2.8100244715142497</v>
      </c>
      <c r="F803" s="6">
        <f ca="1">LN((RAND()^(-Results!$E$4))-1)</f>
        <v>-3.4404890378878057</v>
      </c>
      <c r="G803" s="6">
        <f ca="1">LN((RAND()^(-Results!$E$4))-1)</f>
        <v>2.4246286177256833</v>
      </c>
      <c r="H803" s="6">
        <f t="shared" ca="1" si="166"/>
        <v>2.2876602500558918</v>
      </c>
      <c r="I803" s="10">
        <f ca="1">SUMPRODUCT(J803:O803,Results!B$12:G$12)+Results!$E$5*H803</f>
        <v>51.430186571074366</v>
      </c>
      <c r="J803" s="10">
        <f ca="1">SUMPRODUCT($A803:$F803,Results!$B$15:$G$15)</f>
        <v>3.6610624886967953</v>
      </c>
      <c r="K803" s="10">
        <f ca="1">SUMPRODUCT($A803:$F803,Results!$B$16:$G$16)</f>
        <v>-9.6403595094768448</v>
      </c>
      <c r="L803" s="10">
        <f ca="1">SUMPRODUCT($A803:$F803,Results!$B$17:$G$17)</f>
        <v>6.0342606989913428</v>
      </c>
      <c r="M803" s="10">
        <f ca="1">SUMPRODUCT($A803:$F803,Results!$B$18:$G$18)</f>
        <v>-4.1854077314215994</v>
      </c>
      <c r="N803" s="10">
        <f ca="1">SUMPRODUCT($A803:$F803,Results!$B$19:$G$19)</f>
        <v>16.417568015031843</v>
      </c>
      <c r="O803" s="10">
        <f ca="1">SUMPRODUCT($A803:$F803,Results!$B$20:$G$20)</f>
        <v>-5.4674065032643639</v>
      </c>
      <c r="P803" s="10" cm="1">
        <f t="array" aca="1" ref="P803" ca="1">SUMPRODUCT(J803:O803,TRANSPOSE(BL$20:BL$25))+$AD$20-$BL$27</f>
        <v>43.410228428244501</v>
      </c>
      <c r="Q803" s="10" cm="1">
        <f t="array" aca="1" ref="Q803" ca="1">SUMPRODUCT(J803:O803,TRANSPOSE(ES$20:ES$25))+$AD$20-$ES$27</f>
        <v>42.473055826826844</v>
      </c>
      <c r="R803" s="10">
        <f ca="1">I803-Results!$E$5*H803</f>
        <v>42.2795455708508</v>
      </c>
      <c r="S803" s="10" cm="1">
        <f t="array" aca="1" ref="S803" ca="1">SUMPRODUCT(J803:O803,TRANSPOSE(AR$28:AR$33))+$AD$20-$AC$26</f>
        <v>49.199108491723386</v>
      </c>
      <c r="T803" s="10">
        <f ca="1">SUMPRODUCT(J803:O803,Results!K$9:P$9)</f>
        <v>41.679776276647296</v>
      </c>
      <c r="U803" s="10">
        <f ca="1">SUMPRODUCT(J803:O803,Results!K$9:P$9)+$AD$20-$AC$31</f>
        <v>41.66490071813616</v>
      </c>
      <c r="V803" s="10">
        <f t="shared" ca="1" si="165"/>
        <v>8.0199581428298643</v>
      </c>
      <c r="W803" s="10">
        <f t="shared" ca="1" si="167"/>
        <v>8.9571307442475216</v>
      </c>
      <c r="X803" s="10">
        <f t="shared" ca="1" si="168"/>
        <v>9.1506410002235654</v>
      </c>
      <c r="Y803" s="10">
        <f t="shared" ca="1" si="169"/>
        <v>2.2310780793509792</v>
      </c>
      <c r="Z803" s="10">
        <f t="shared" ca="1" si="170"/>
        <v>51.706857332778057</v>
      </c>
      <c r="AA803" s="10">
        <f t="shared" ca="1" si="171"/>
        <v>9.7652858529382058</v>
      </c>
    </row>
    <row r="804" spans="1:27">
      <c r="A804" s="6">
        <f ca="1">LN((RAND()^(-Results!$E$4))-1)</f>
        <v>3.772478841326822</v>
      </c>
      <c r="B804" s="6">
        <f ca="1">LN((RAND()^(-Results!$E$4))-1)</f>
        <v>-0.64061440778604983</v>
      </c>
      <c r="C804" s="6">
        <f ca="1">LN((RAND()^(-Results!$E$4))-1)</f>
        <v>0.4310631360788556</v>
      </c>
      <c r="D804" s="6">
        <f ca="1">LN((RAND()^(-Results!$E$4))-1)</f>
        <v>1.7387339376657389</v>
      </c>
      <c r="E804" s="6">
        <f ca="1">LN((RAND()^(-Results!$E$4))-1)</f>
        <v>-2.9062165727480712E-2</v>
      </c>
      <c r="F804" s="6">
        <f ca="1">LN((RAND()^(-Results!$E$4))-1)</f>
        <v>-0.16022228064881988</v>
      </c>
      <c r="G804" s="6">
        <f ca="1">LN((RAND()^(-Results!$E$4))-1)</f>
        <v>-1.1344179870724884</v>
      </c>
      <c r="H804" s="6">
        <f t="shared" ca="1" si="166"/>
        <v>-1.2713863547422799</v>
      </c>
      <c r="I804" s="10">
        <f ca="1">SUMPRODUCT(J804:O804,Results!B$12:G$12)+Results!$E$5*H804</f>
        <v>-75.369208454854686</v>
      </c>
      <c r="J804" s="10">
        <f ca="1">SUMPRODUCT($A804:$F804,Results!$B$15:$G$15)</f>
        <v>17.186414289313905</v>
      </c>
      <c r="K804" s="10">
        <f ca="1">SUMPRODUCT($A804:$F804,Results!$B$16:$G$16)</f>
        <v>1.6599263402488296</v>
      </c>
      <c r="L804" s="10">
        <f ca="1">SUMPRODUCT($A804:$F804,Results!$B$17:$G$17)</f>
        <v>-13.529159055648957</v>
      </c>
      <c r="M804" s="10">
        <f ca="1">SUMPRODUCT($A804:$F804,Results!$B$18:$G$18)</f>
        <v>-8.3610059576657925</v>
      </c>
      <c r="N804" s="10">
        <f ca="1">SUMPRODUCT($A804:$F804,Results!$B$19:$G$19)</f>
        <v>0.95902706927375481</v>
      </c>
      <c r="O804" s="10">
        <f ca="1">SUMPRODUCT($A804:$F804,Results!$B$20:$G$20)</f>
        <v>4.9037958319938086</v>
      </c>
      <c r="P804" s="10" cm="1">
        <f t="array" aca="1" ref="P804" ca="1">SUMPRODUCT(J804:O804,TRANSPOSE(BL$20:BL$25))+$AD$20-$BL$27</f>
        <v>-71.622749491047145</v>
      </c>
      <c r="Q804" s="10" cm="1">
        <f t="array" aca="1" ref="Q804" ca="1">SUMPRODUCT(J804:O804,TRANSPOSE(ES$20:ES$25))+$AD$20-$ES$27</f>
        <v>-71.071375262046558</v>
      </c>
      <c r="R804" s="10">
        <f ca="1">I804-Results!$E$5*H804</f>
        <v>-70.283663035885567</v>
      </c>
      <c r="S804" s="10" cm="1">
        <f t="array" aca="1" ref="S804" ca="1">SUMPRODUCT(J804:O804,TRANSPOSE(AR$28:AR$33))+$AD$20-$AC$26</f>
        <v>-65.727766266610615</v>
      </c>
      <c r="T804" s="10">
        <f ca="1">SUMPRODUCT(J804:O804,Results!K$9:P$9)</f>
        <v>-70.326389373484957</v>
      </c>
      <c r="U804" s="10">
        <f ca="1">SUMPRODUCT(J804:O804,Results!K$9:P$9)+$AD$20-$AC$31</f>
        <v>-70.341264931996093</v>
      </c>
      <c r="V804" s="10">
        <f t="shared" ca="1" si="165"/>
        <v>-3.746458963807541</v>
      </c>
      <c r="W804" s="10">
        <f t="shared" ca="1" si="167"/>
        <v>-4.2978331928081275</v>
      </c>
      <c r="X804" s="10">
        <f t="shared" ca="1" si="168"/>
        <v>-5.0855454189691187</v>
      </c>
      <c r="Y804" s="10">
        <f t="shared" ca="1" si="169"/>
        <v>-9.6414421882440706</v>
      </c>
      <c r="Z804" s="10">
        <f t="shared" ca="1" si="170"/>
        <v>-75.092537693150987</v>
      </c>
      <c r="AA804" s="10">
        <f t="shared" ca="1" si="171"/>
        <v>-5.0279435228585925</v>
      </c>
    </row>
    <row r="805" spans="1:27">
      <c r="A805" s="6">
        <f ca="1">LN((RAND()^(-Results!$E$4))-1)</f>
        <v>0.95254928312654186</v>
      </c>
      <c r="B805" s="6">
        <f ca="1">LN((RAND()^(-Results!$E$4))-1)</f>
        <v>-0.23749571077421908</v>
      </c>
      <c r="C805" s="6">
        <f ca="1">LN((RAND()^(-Results!$E$4))-1)</f>
        <v>-2.665223911168574</v>
      </c>
      <c r="D805" s="6">
        <f ca="1">LN((RAND()^(-Results!$E$4))-1)</f>
        <v>0.46586566585654476</v>
      </c>
      <c r="E805" s="6">
        <f ca="1">LN((RAND()^(-Results!$E$4))-1)</f>
        <v>1.0817058330928897</v>
      </c>
      <c r="F805" s="6">
        <f ca="1">LN((RAND()^(-Results!$E$4))-1)</f>
        <v>-1.4855167077153546</v>
      </c>
      <c r="G805" s="6">
        <f ca="1">LN((RAND()^(-Results!$E$4))-1)</f>
        <v>-2.586586638312355</v>
      </c>
      <c r="H805" s="6">
        <f t="shared" ca="1" si="166"/>
        <v>-2.7235550059821465</v>
      </c>
      <c r="I805" s="10">
        <f ca="1">SUMPRODUCT(J805:O805,Results!B$12:G$12)+Results!$E$5*H805</f>
        <v>-54.000399597300202</v>
      </c>
      <c r="J805" s="10">
        <f ca="1">SUMPRODUCT($A805:$F805,Results!$B$15:$G$15)</f>
        <v>-1.8424059858293247</v>
      </c>
      <c r="K805" s="10">
        <f ca="1">SUMPRODUCT($A805:$F805,Results!$B$16:$G$16)</f>
        <v>-1.1096253038024746</v>
      </c>
      <c r="L805" s="10">
        <f ca="1">SUMPRODUCT($A805:$F805,Results!$B$17:$G$17)</f>
        <v>-10.516941264393196</v>
      </c>
      <c r="M805" s="10">
        <f ca="1">SUMPRODUCT($A805:$F805,Results!$B$18:$G$18)</f>
        <v>0.64849098310723696</v>
      </c>
      <c r="N805" s="10">
        <f ca="1">SUMPRODUCT($A805:$F805,Results!$B$19:$G$19)</f>
        <v>-5.0608884673701047</v>
      </c>
      <c r="O805" s="10">
        <f ca="1">SUMPRODUCT($A805:$F805,Results!$B$20:$G$20)</f>
        <v>3.8497773666450184</v>
      </c>
      <c r="P805" s="10" cm="1">
        <f t="array" aca="1" ref="P805" ca="1">SUMPRODUCT(J805:O805,TRANSPOSE(BL$20:BL$25))+$AD$20-$BL$27</f>
        <v>-42.200171438608372</v>
      </c>
      <c r="Q805" s="10" cm="1">
        <f t="array" aca="1" ref="Q805" ca="1">SUMPRODUCT(J805:O805,TRANSPOSE(ES$20:ES$25))+$AD$20-$ES$27</f>
        <v>-42.831457194796343</v>
      </c>
      <c r="R805" s="10">
        <f ca="1">I805-Results!$E$5*H805</f>
        <v>-43.10617957337162</v>
      </c>
      <c r="S805" s="10" cm="1">
        <f t="array" aca="1" ref="S805" ca="1">SUMPRODUCT(J805:O805,TRANSPOSE(AR$28:AR$33))+$AD$20-$AC$26</f>
        <v>-31.135247670272953</v>
      </c>
      <c r="T805" s="10">
        <f ca="1">SUMPRODUCT(J805:O805,Results!K$9:P$9)</f>
        <v>-42.533618272674346</v>
      </c>
      <c r="U805" s="10">
        <f ca="1">SUMPRODUCT(J805:O805,Results!K$9:P$9)+$AD$20-$AC$31</f>
        <v>-42.548493831185482</v>
      </c>
      <c r="V805" s="10">
        <f t="shared" ca="1" si="165"/>
        <v>-11.80022815869183</v>
      </c>
      <c r="W805" s="10">
        <f t="shared" ca="1" si="167"/>
        <v>-11.168942402503859</v>
      </c>
      <c r="X805" s="10">
        <f t="shared" ca="1" si="168"/>
        <v>-10.894220023928582</v>
      </c>
      <c r="Y805" s="10">
        <f t="shared" ca="1" si="169"/>
        <v>-22.865151927027249</v>
      </c>
      <c r="Z805" s="10">
        <f t="shared" ca="1" si="170"/>
        <v>-53.723728835596511</v>
      </c>
      <c r="AA805" s="10">
        <f t="shared" ca="1" si="171"/>
        <v>-11.45190576611472</v>
      </c>
    </row>
    <row r="806" spans="1:27">
      <c r="A806" s="6">
        <f ca="1">LN((RAND()^(-Results!$E$4))-1)</f>
        <v>-0.47385732609525033</v>
      </c>
      <c r="B806" s="6">
        <f ca="1">LN((RAND()^(-Results!$E$4))-1)</f>
        <v>8.273836421239425E-2</v>
      </c>
      <c r="C806" s="6">
        <f ca="1">LN((RAND()^(-Results!$E$4))-1)</f>
        <v>4.8522686102604036</v>
      </c>
      <c r="D806" s="6">
        <f ca="1">LN((RAND()^(-Results!$E$4))-1)</f>
        <v>1.3447433851389536</v>
      </c>
      <c r="E806" s="6">
        <f ca="1">LN((RAND()^(-Results!$E$4))-1)</f>
        <v>0.59601103391963306</v>
      </c>
      <c r="F806" s="6">
        <f ca="1">LN((RAND()^(-Results!$E$4))-1)</f>
        <v>-0.44633736714113104</v>
      </c>
      <c r="G806" s="6">
        <f ca="1">LN((RAND()^(-Results!$E$4))-1)</f>
        <v>2.063439538301894</v>
      </c>
      <c r="H806" s="6">
        <f t="shared" ca="1" si="166"/>
        <v>1.9264711706321025</v>
      </c>
      <c r="I806" s="10">
        <f ca="1">SUMPRODUCT(J806:O806,Results!B$12:G$12)+Results!$E$5*H806</f>
        <v>-1.8992067433051005</v>
      </c>
      <c r="J806" s="10">
        <f ca="1">SUMPRODUCT($A806:$F806,Results!$B$15:$G$15)</f>
        <v>11.885091509190863</v>
      </c>
      <c r="K806" s="10">
        <f ca="1">SUMPRODUCT($A806:$F806,Results!$B$16:$G$16)</f>
        <v>-0.12257976688452854</v>
      </c>
      <c r="L806" s="10">
        <f ca="1">SUMPRODUCT($A806:$F806,Results!$B$17:$G$17)</f>
        <v>4.6029003502659602</v>
      </c>
      <c r="M806" s="10">
        <f ca="1">SUMPRODUCT($A806:$F806,Results!$B$18:$G$18)</f>
        <v>-9.0985177154081373E-2</v>
      </c>
      <c r="N806" s="10">
        <f ca="1">SUMPRODUCT($A806:$F806,Results!$B$19:$G$19)</f>
        <v>-4.1625808599751801</v>
      </c>
      <c r="O806" s="10">
        <f ca="1">SUMPRODUCT($A806:$F806,Results!$B$20:$G$20)</f>
        <v>-2.4815298150903997</v>
      </c>
      <c r="P806" s="10" cm="1">
        <f t="array" aca="1" ref="P806" ca="1">SUMPRODUCT(J806:O806,TRANSPOSE(BL$20:BL$25))+$AD$20-$BL$27</f>
        <v>-8.9613274373028311</v>
      </c>
      <c r="Q806" s="10" cm="1">
        <f t="array" aca="1" ref="Q806" ca="1">SUMPRODUCT(J806:O806,TRANSPOSE(ES$20:ES$25))+$AD$20-$ES$27</f>
        <v>-9.1497508167691013</v>
      </c>
      <c r="R806" s="10">
        <f ca="1">I806-Results!$E$5*H806</f>
        <v>-9.6050914258335105</v>
      </c>
      <c r="S806" s="10" cm="1">
        <f t="array" aca="1" ref="S806" ca="1">SUMPRODUCT(J806:O806,TRANSPOSE(AR$28:AR$33))+$AD$20-$AC$26</f>
        <v>-3.0167666990450472</v>
      </c>
      <c r="T806" s="10">
        <f ca="1">SUMPRODUCT(J806:O806,Results!K$9:P$9)</f>
        <v>-10.403619655025974</v>
      </c>
      <c r="U806" s="10">
        <f ca="1">SUMPRODUCT(J806:O806,Results!K$9:P$9)+$AD$20-$AC$31</f>
        <v>-10.41849521353711</v>
      </c>
      <c r="V806" s="10">
        <f t="shared" ca="1" si="165"/>
        <v>7.0621206939977306</v>
      </c>
      <c r="W806" s="10">
        <f t="shared" ca="1" si="167"/>
        <v>7.2505440734640008</v>
      </c>
      <c r="X806" s="10">
        <f t="shared" ca="1" si="168"/>
        <v>7.70588468252841</v>
      </c>
      <c r="Y806" s="10">
        <f t="shared" ca="1" si="169"/>
        <v>1.1175599557399467</v>
      </c>
      <c r="Z806" s="10">
        <f t="shared" ca="1" si="170"/>
        <v>-1.6225359816014091</v>
      </c>
      <c r="AA806" s="10">
        <f t="shared" ca="1" si="171"/>
        <v>8.5192884702320093</v>
      </c>
    </row>
    <row r="807" spans="1:27">
      <c r="A807" s="6">
        <f ca="1">LN((RAND()^(-Results!$E$4))-1)</f>
        <v>1.5882792024426677</v>
      </c>
      <c r="B807" s="6">
        <f ca="1">LN((RAND()^(-Results!$E$4))-1)</f>
        <v>1.9828122477999561</v>
      </c>
      <c r="C807" s="6">
        <f ca="1">LN((RAND()^(-Results!$E$4))-1)</f>
        <v>2.5137600288863893</v>
      </c>
      <c r="D807" s="6">
        <f ca="1">LN((RAND()^(-Results!$E$4))-1)</f>
        <v>3.0624841693821212E-2</v>
      </c>
      <c r="E807" s="6">
        <f ca="1">LN((RAND()^(-Results!$E$4))-1)</f>
        <v>-0.31169230749268001</v>
      </c>
      <c r="F807" s="6">
        <f ca="1">LN((RAND()^(-Results!$E$4))-1)</f>
        <v>-2.187398032799353</v>
      </c>
      <c r="G807" s="6">
        <f ca="1">LN((RAND()^(-Results!$E$4))-1)</f>
        <v>0.27337490538833448</v>
      </c>
      <c r="H807" s="6">
        <f t="shared" ca="1" si="166"/>
        <v>0.13640653771854305</v>
      </c>
      <c r="I807" s="10">
        <f ca="1">SUMPRODUCT(J807:O807,Results!B$12:G$12)+Results!$E$5*H807</f>
        <v>-11.080382699779614</v>
      </c>
      <c r="J807" s="10">
        <f ca="1">SUMPRODUCT($A807:$F807,Results!$B$15:$G$15)</f>
        <v>13.879121412269356</v>
      </c>
      <c r="K807" s="10">
        <f ca="1">SUMPRODUCT($A807:$F807,Results!$B$16:$G$16)</f>
        <v>-0.17909599472958115</v>
      </c>
      <c r="L807" s="10">
        <f ca="1">SUMPRODUCT($A807:$F807,Results!$B$17:$G$17)</f>
        <v>1.7202271913450184</v>
      </c>
      <c r="M807" s="10">
        <f ca="1">SUMPRODUCT($A807:$F807,Results!$B$18:$G$18)</f>
        <v>-4.0292948358431762</v>
      </c>
      <c r="N807" s="10">
        <f ca="1">SUMPRODUCT($A807:$F807,Results!$B$19:$G$19)</f>
        <v>4.1837413481769232</v>
      </c>
      <c r="O807" s="10">
        <f ca="1">SUMPRODUCT($A807:$F807,Results!$B$20:$G$20)</f>
        <v>1.1173836033351869</v>
      </c>
      <c r="P807" s="10" cm="1">
        <f t="array" aca="1" ref="P807" ca="1">SUMPRODUCT(J807:O807,TRANSPOSE(BL$20:BL$25))+$AD$20-$BL$27</f>
        <v>-10.966868463292435</v>
      </c>
      <c r="Q807" s="10" cm="1">
        <f t="array" aca="1" ref="Q807" ca="1">SUMPRODUCT(J807:O807,TRANSPOSE(ES$20:ES$25))+$AD$20-$ES$27</f>
        <v>-12.119263364511417</v>
      </c>
      <c r="R807" s="10">
        <f ca="1">I807-Results!$E$5*H807</f>
        <v>-11.626008850653786</v>
      </c>
      <c r="S807" s="10" cm="1">
        <f t="array" aca="1" ref="S807" ca="1">SUMPRODUCT(J807:O807,TRANSPOSE(AR$28:AR$33))+$AD$20-$AC$26</f>
        <v>-14.035402710291674</v>
      </c>
      <c r="T807" s="10">
        <f ca="1">SUMPRODUCT(J807:O807,Results!K$9:P$9)</f>
        <v>-12.632587367458108</v>
      </c>
      <c r="U807" s="10">
        <f ca="1">SUMPRODUCT(J807:O807,Results!K$9:P$9)+$AD$20-$AC$31</f>
        <v>-12.647462925969243</v>
      </c>
      <c r="V807" s="10">
        <f t="shared" ca="1" si="165"/>
        <v>-0.11351423648717862</v>
      </c>
      <c r="W807" s="10">
        <f t="shared" ca="1" si="167"/>
        <v>1.0388806647318027</v>
      </c>
      <c r="X807" s="10">
        <f t="shared" ca="1" si="168"/>
        <v>0.54562615087417221</v>
      </c>
      <c r="Y807" s="10">
        <f t="shared" ca="1" si="169"/>
        <v>2.9550200105120599</v>
      </c>
      <c r="Z807" s="10">
        <f t="shared" ca="1" si="170"/>
        <v>-10.803711938075923</v>
      </c>
      <c r="AA807" s="10">
        <f t="shared" ca="1" si="171"/>
        <v>1.5670802261896295</v>
      </c>
    </row>
    <row r="808" spans="1:27">
      <c r="A808" s="6">
        <f ca="1">LN((RAND()^(-Results!$E$4))-1)</f>
        <v>1.8510379130947212</v>
      </c>
      <c r="B808" s="6">
        <f ca="1">LN((RAND()^(-Results!$E$4))-1)</f>
        <v>2.1390950768247725</v>
      </c>
      <c r="C808" s="6">
        <f ca="1">LN((RAND()^(-Results!$E$4))-1)</f>
        <v>-0.93706349029954283</v>
      </c>
      <c r="D808" s="6">
        <f ca="1">LN((RAND()^(-Results!$E$4))-1)</f>
        <v>2.8620040282561048</v>
      </c>
      <c r="E808" s="6">
        <f ca="1">LN((RAND()^(-Results!$E$4))-1)</f>
        <v>0.86309489576773579</v>
      </c>
      <c r="F808" s="6">
        <f ca="1">LN((RAND()^(-Results!$E$4))-1)</f>
        <v>-1.0261017233847991</v>
      </c>
      <c r="G808" s="6">
        <f ca="1">LN((RAND()^(-Results!$E$4))-1)</f>
        <v>1.9941540487219536</v>
      </c>
      <c r="H808" s="6">
        <f t="shared" ca="1" si="166"/>
        <v>1.8571856810521621</v>
      </c>
      <c r="I808" s="10">
        <f ca="1">SUMPRODUCT(J808:O808,Results!B$12:G$12)+Results!$E$5*H808</f>
        <v>-77.775143267125728</v>
      </c>
      <c r="J808" s="10">
        <f ca="1">SUMPRODUCT($A808:$F808,Results!$B$15:$G$15)</f>
        <v>11.792192033406874</v>
      </c>
      <c r="K808" s="10">
        <f ca="1">SUMPRODUCT($A808:$F808,Results!$B$16:$G$16)</f>
        <v>6.2200714977395348</v>
      </c>
      <c r="L808" s="10">
        <f ca="1">SUMPRODUCT($A808:$F808,Results!$B$17:$G$17)</f>
        <v>-15.512328786537468</v>
      </c>
      <c r="M808" s="10">
        <f ca="1">SUMPRODUCT($A808:$F808,Results!$B$18:$G$18)</f>
        <v>-7.1216520453278322</v>
      </c>
      <c r="N808" s="10">
        <f ca="1">SUMPRODUCT($A808:$F808,Results!$B$19:$G$19)</f>
        <v>-4.1715977112091158</v>
      </c>
      <c r="O808" s="10">
        <f ca="1">SUMPRODUCT($A808:$F808,Results!$B$20:$G$20)</f>
        <v>10.644432066747338</v>
      </c>
      <c r="P808" s="10" cm="1">
        <f t="array" aca="1" ref="P808" ca="1">SUMPRODUCT(J808:O808,TRANSPOSE(BL$20:BL$25))+$AD$20-$BL$27</f>
        <v>-83.489149141894217</v>
      </c>
      <c r="Q808" s="10" cm="1">
        <f t="array" aca="1" ref="Q808" ca="1">SUMPRODUCT(J808:O808,TRANSPOSE(ES$20:ES$25))+$AD$20-$ES$27</f>
        <v>-84.555968422098843</v>
      </c>
      <c r="R808" s="10">
        <f ca="1">I808-Results!$E$5*H808</f>
        <v>-85.203885991334374</v>
      </c>
      <c r="S808" s="10" cm="1">
        <f t="array" aca="1" ref="S808" ca="1">SUMPRODUCT(J808:O808,TRANSPOSE(AR$28:AR$33))+$AD$20-$AC$26</f>
        <v>-88.810442888349087</v>
      </c>
      <c r="T808" s="10">
        <f ca="1">SUMPRODUCT(J808:O808,Results!K$9:P$9)</f>
        <v>-84.941136771879613</v>
      </c>
      <c r="U808" s="10">
        <f ca="1">SUMPRODUCT(J808:O808,Results!K$9:P$9)+$AD$20-$AC$31</f>
        <v>-84.956012330390749</v>
      </c>
      <c r="V808" s="10">
        <f t="shared" ca="1" si="165"/>
        <v>5.714005874768489</v>
      </c>
      <c r="W808" s="10">
        <f t="shared" ca="1" si="167"/>
        <v>6.7808251549731153</v>
      </c>
      <c r="X808" s="10">
        <f t="shared" ca="1" si="168"/>
        <v>7.4287427242086466</v>
      </c>
      <c r="Y808" s="10">
        <f t="shared" ca="1" si="169"/>
        <v>11.035299621223359</v>
      </c>
      <c r="Z808" s="10">
        <f t="shared" ca="1" si="170"/>
        <v>-77.498472505422029</v>
      </c>
      <c r="AA808" s="10">
        <f t="shared" ca="1" si="171"/>
        <v>7.1808690632650212</v>
      </c>
    </row>
    <row r="809" spans="1:27">
      <c r="A809" s="6">
        <f ca="1">LN((RAND()^(-Results!$E$4))-1)</f>
        <v>-0.47576796594362886</v>
      </c>
      <c r="B809" s="6">
        <f ca="1">LN((RAND()^(-Results!$E$4))-1)</f>
        <v>3.0475227325967538</v>
      </c>
      <c r="C809" s="6">
        <f ca="1">LN((RAND()^(-Results!$E$4))-1)</f>
        <v>-2.5478986523168183</v>
      </c>
      <c r="D809" s="6">
        <f ca="1">LN((RAND()^(-Results!$E$4))-1)</f>
        <v>0.54512941284466221</v>
      </c>
      <c r="E809" s="6">
        <f ca="1">LN((RAND()^(-Results!$E$4))-1)</f>
        <v>2.2408301915206774</v>
      </c>
      <c r="F809" s="6">
        <f ca="1">LN((RAND()^(-Results!$E$4))-1)</f>
        <v>2.0429543679249131</v>
      </c>
      <c r="G809" s="6">
        <f ca="1">LN((RAND()^(-Results!$E$4))-1)</f>
        <v>-0.32145202433253428</v>
      </c>
      <c r="H809" s="6">
        <f t="shared" ca="1" si="166"/>
        <v>-0.45842039200232571</v>
      </c>
      <c r="I809" s="10">
        <f ca="1">SUMPRODUCT(J809:O809,Results!B$12:G$12)+Results!$E$5*H809</f>
        <v>-42.59090102875205</v>
      </c>
      <c r="J809" s="10">
        <f ca="1">SUMPRODUCT($A809:$F809,Results!$B$15:$G$15)</f>
        <v>-5.8684807583405076</v>
      </c>
      <c r="K809" s="10">
        <f ca="1">SUMPRODUCT($A809:$F809,Results!$B$16:$G$16)</f>
        <v>10.573691282831311</v>
      </c>
      <c r="L809" s="10">
        <f ca="1">SUMPRODUCT($A809:$F809,Results!$B$17:$G$17)</f>
        <v>-6.9430802782574252</v>
      </c>
      <c r="M809" s="10">
        <f ca="1">SUMPRODUCT($A809:$F809,Results!$B$18:$G$18)</f>
        <v>2.2461030533231909</v>
      </c>
      <c r="N809" s="10">
        <f ca="1">SUMPRODUCT($A809:$F809,Results!$B$19:$G$19)</f>
        <v>-12.523634025214449</v>
      </c>
      <c r="O809" s="10">
        <f ca="1">SUMPRODUCT($A809:$F809,Results!$B$20:$G$20)</f>
        <v>8.8012318612326723</v>
      </c>
      <c r="P809" s="10" cm="1">
        <f t="array" aca="1" ref="P809" ca="1">SUMPRODUCT(J809:O809,TRANSPOSE(BL$20:BL$25))+$AD$20-$BL$27</f>
        <v>-40.176878896301631</v>
      </c>
      <c r="Q809" s="10" cm="1">
        <f t="array" aca="1" ref="Q809" ca="1">SUMPRODUCT(J809:O809,TRANSPOSE(ES$20:ES$25))+$AD$20-$ES$27</f>
        <v>-40.459731702239111</v>
      </c>
      <c r="R809" s="10">
        <f ca="1">I809-Results!$E$5*H809</f>
        <v>-40.757219460742746</v>
      </c>
      <c r="S809" s="10" cm="1">
        <f t="array" aca="1" ref="S809" ca="1">SUMPRODUCT(J809:O809,TRANSPOSE(AR$28:AR$33))+$AD$20-$AC$26</f>
        <v>-55.102243330122455</v>
      </c>
      <c r="T809" s="10">
        <f ca="1">SUMPRODUCT(J809:O809,Results!K$9:P$9)</f>
        <v>-40.094880349121567</v>
      </c>
      <c r="U809" s="10">
        <f ca="1">SUMPRODUCT(J809:O809,Results!K$9:P$9)+$AD$20-$AC$31</f>
        <v>-40.109755907632703</v>
      </c>
      <c r="V809" s="10">
        <f t="shared" ca="1" si="165"/>
        <v>-2.4140221324504196</v>
      </c>
      <c r="W809" s="10">
        <f t="shared" ca="1" si="167"/>
        <v>-2.1311693265129392</v>
      </c>
      <c r="X809" s="10">
        <f t="shared" ca="1" si="168"/>
        <v>-1.8336815680093039</v>
      </c>
      <c r="Y809" s="10">
        <f t="shared" ca="1" si="169"/>
        <v>12.511342301370405</v>
      </c>
      <c r="Z809" s="10">
        <f t="shared" ca="1" si="170"/>
        <v>-42.314230267048359</v>
      </c>
      <c r="AA809" s="10">
        <f t="shared" ca="1" si="171"/>
        <v>-2.4811451211193472</v>
      </c>
    </row>
    <row r="810" spans="1:27">
      <c r="A810" s="6">
        <f ca="1">LN((RAND()^(-Results!$E$4))-1)</f>
        <v>0.10190696324119036</v>
      </c>
      <c r="B810" s="6">
        <f ca="1">LN((RAND()^(-Results!$E$4))-1)</f>
        <v>-3.4565631309620115</v>
      </c>
      <c r="C810" s="6">
        <f ca="1">LN((RAND()^(-Results!$E$4))-1)</f>
        <v>-1.1259108642697682</v>
      </c>
      <c r="D810" s="6">
        <f ca="1">LN((RAND()^(-Results!$E$4))-1)</f>
        <v>3.3774967185417522</v>
      </c>
      <c r="E810" s="6">
        <f ca="1">LN((RAND()^(-Results!$E$4))-1)</f>
        <v>1.0681222234269989</v>
      </c>
      <c r="F810" s="6">
        <f ca="1">LN((RAND()^(-Results!$E$4))-1)</f>
        <v>-0.26084232221146408</v>
      </c>
      <c r="G810" s="6">
        <f ca="1">LN((RAND()^(-Results!$E$4))-1)</f>
        <v>-0.72826230085805221</v>
      </c>
      <c r="H810" s="6">
        <f t="shared" ca="1" si="166"/>
        <v>-0.86523066852784369</v>
      </c>
      <c r="I810" s="10">
        <f ca="1">SUMPRODUCT(J810:O810,Results!B$12:G$12)+Results!$E$5*H810</f>
        <v>-74.255799149482371</v>
      </c>
      <c r="J810" s="10">
        <f ca="1">SUMPRODUCT($A810:$F810,Results!$B$15:$G$15)</f>
        <v>1.4557597444267802</v>
      </c>
      <c r="K810" s="10">
        <f ca="1">SUMPRODUCT($A810:$F810,Results!$B$16:$G$16)</f>
        <v>-2.3518852622703887</v>
      </c>
      <c r="L810" s="10">
        <f ca="1">SUMPRODUCT($A810:$F810,Results!$B$17:$G$17)</f>
        <v>-16.105918510212661</v>
      </c>
      <c r="M810" s="10">
        <f ca="1">SUMPRODUCT($A810:$F810,Results!$B$18:$G$18)</f>
        <v>-1.1286077569209307</v>
      </c>
      <c r="N810" s="10">
        <f ca="1">SUMPRODUCT($A810:$F810,Results!$B$19:$G$19)</f>
        <v>-8.9417955314924065</v>
      </c>
      <c r="O810" s="10">
        <f ca="1">SUMPRODUCT($A810:$F810,Results!$B$20:$G$20)</f>
        <v>2.4847151246297856</v>
      </c>
      <c r="P810" s="10" cm="1">
        <f t="array" aca="1" ref="P810" ca="1">SUMPRODUCT(J810:O810,TRANSPOSE(BL$20:BL$25))+$AD$20-$BL$27</f>
        <v>-69.852118385176368</v>
      </c>
      <c r="Q810" s="10" cm="1">
        <f t="array" aca="1" ref="Q810" ca="1">SUMPRODUCT(J810:O810,TRANSPOSE(ES$20:ES$25))+$AD$20-$ES$27</f>
        <v>-69.310306688639187</v>
      </c>
      <c r="R810" s="10">
        <f ca="1">I810-Results!$E$5*H810</f>
        <v>-70.794876475370998</v>
      </c>
      <c r="S810" s="10" cm="1">
        <f t="array" aca="1" ref="S810" ca="1">SUMPRODUCT(J810:O810,TRANSPOSE(AR$28:AR$33))+$AD$20-$AC$26</f>
        <v>-45.736480864586255</v>
      </c>
      <c r="T810" s="10">
        <f ca="1">SUMPRODUCT(J810:O810,Results!K$9:P$9)</f>
        <v>-69.677003519217024</v>
      </c>
      <c r="U810" s="10">
        <f ca="1">SUMPRODUCT(J810:O810,Results!K$9:P$9)+$AD$20-$AC$31</f>
        <v>-69.69187907772816</v>
      </c>
      <c r="V810" s="10">
        <f t="shared" ca="1" si="165"/>
        <v>-4.403680764306003</v>
      </c>
      <c r="W810" s="10">
        <f t="shared" ca="1" si="167"/>
        <v>-4.9454924608431838</v>
      </c>
      <c r="X810" s="10">
        <f t="shared" ca="1" si="168"/>
        <v>-3.460922674111373</v>
      </c>
      <c r="Y810" s="10">
        <f t="shared" ca="1" si="169"/>
        <v>-28.519318284896116</v>
      </c>
      <c r="Z810" s="10">
        <f t="shared" ca="1" si="170"/>
        <v>-73.979128387778673</v>
      </c>
      <c r="AA810" s="10">
        <f t="shared" ca="1" si="171"/>
        <v>-4.563920071754211</v>
      </c>
    </row>
    <row r="811" spans="1:27">
      <c r="A811" s="6">
        <f ca="1">LN((RAND()^(-Results!$E$4))-1)</f>
        <v>-3.7372738356003974</v>
      </c>
      <c r="B811" s="6">
        <f ca="1">LN((RAND()^(-Results!$E$4))-1)</f>
        <v>-0.28449621129281888</v>
      </c>
      <c r="C811" s="6">
        <f ca="1">LN((RAND()^(-Results!$E$4))-1)</f>
        <v>0.93889713372871353</v>
      </c>
      <c r="D811" s="6">
        <f ca="1">LN((RAND()^(-Results!$E$4))-1)</f>
        <v>-0.10608450409515204</v>
      </c>
      <c r="E811" s="6">
        <f ca="1">LN((RAND()^(-Results!$E$4))-1)</f>
        <v>1.0665476167671353</v>
      </c>
      <c r="F811" s="6">
        <f ca="1">LN((RAND()^(-Results!$E$4))-1)</f>
        <v>-0.10945252210379933</v>
      </c>
      <c r="G811" s="6">
        <f ca="1">LN((RAND()^(-Results!$E$4))-1)</f>
        <v>-2.8749072669529689</v>
      </c>
      <c r="H811" s="6">
        <f t="shared" ca="1" si="166"/>
        <v>-3.0118756346227604</v>
      </c>
      <c r="I811" s="10">
        <f ca="1">SUMPRODUCT(J811:O811,Results!B$12:G$12)+Results!$E$5*H811</f>
        <v>22.371585933908978</v>
      </c>
      <c r="J811" s="10">
        <f ca="1">SUMPRODUCT($A811:$F811,Results!$B$15:$G$15)</f>
        <v>-11.856445605703621</v>
      </c>
      <c r="K811" s="10">
        <f ca="1">SUMPRODUCT($A811:$F811,Results!$B$16:$G$16)</f>
        <v>-1.9079349565572925</v>
      </c>
      <c r="L811" s="10">
        <f ca="1">SUMPRODUCT($A811:$F811,Results!$B$17:$G$17)</f>
        <v>8.710935946359232</v>
      </c>
      <c r="M811" s="10">
        <f ca="1">SUMPRODUCT($A811:$F811,Results!$B$18:$G$18)</f>
        <v>8.5849165876431286</v>
      </c>
      <c r="N811" s="10">
        <f ca="1">SUMPRODUCT($A811:$F811,Results!$B$19:$G$19)</f>
        <v>-7.8230436879194567</v>
      </c>
      <c r="O811" s="10">
        <f ca="1">SUMPRODUCT($A811:$F811,Results!$B$20:$G$20)</f>
        <v>-4.3268112053845158</v>
      </c>
      <c r="P811" s="10" cm="1">
        <f t="array" aca="1" ref="P811" ca="1">SUMPRODUCT(J811:O811,TRANSPOSE(BL$20:BL$25))+$AD$20-$BL$27</f>
        <v>36.263376781410521</v>
      </c>
      <c r="Q811" s="10" cm="1">
        <f t="array" aca="1" ref="Q811" ca="1">SUMPRODUCT(J811:O811,TRANSPOSE(ES$20:ES$25))+$AD$20-$ES$27</f>
        <v>35.774400995659043</v>
      </c>
      <c r="R811" s="10">
        <f ca="1">I811-Results!$E$5*H811</f>
        <v>34.41908847240002</v>
      </c>
      <c r="S811" s="10" cm="1">
        <f t="array" aca="1" ref="S811" ca="1">SUMPRODUCT(J811:O811,TRANSPOSE(AR$28:AR$33))+$AD$20-$AC$26</f>
        <v>42.273759932008964</v>
      </c>
      <c r="T811" s="10">
        <f ca="1">SUMPRODUCT(J811:O811,Results!K$9:P$9)</f>
        <v>34.554964453352497</v>
      </c>
      <c r="U811" s="10">
        <f ca="1">SUMPRODUCT(J811:O811,Results!K$9:P$9)+$AD$20-$AC$31</f>
        <v>34.540088894841361</v>
      </c>
      <c r="V811" s="10">
        <f t="shared" ca="1" si="165"/>
        <v>-13.891790847501543</v>
      </c>
      <c r="W811" s="10">
        <f t="shared" ca="1" si="167"/>
        <v>-13.402815061750065</v>
      </c>
      <c r="X811" s="10">
        <f t="shared" ca="1" si="168"/>
        <v>-12.047502538491042</v>
      </c>
      <c r="Y811" s="10">
        <f t="shared" ca="1" si="169"/>
        <v>-19.902173998099986</v>
      </c>
      <c r="Z811" s="10">
        <f t="shared" ca="1" si="170"/>
        <v>22.64825669561267</v>
      </c>
      <c r="AA811" s="10">
        <f t="shared" ca="1" si="171"/>
        <v>-12.168502960932383</v>
      </c>
    </row>
    <row r="812" spans="1:27">
      <c r="A812" s="6">
        <f ca="1">LN((RAND()^(-Results!$E$4))-1)</f>
        <v>4.54650095562228</v>
      </c>
      <c r="B812" s="6">
        <f ca="1">LN((RAND()^(-Results!$E$4))-1)</f>
        <v>-2.0690878131073873</v>
      </c>
      <c r="C812" s="6">
        <f ca="1">LN((RAND()^(-Results!$E$4))-1)</f>
        <v>0.34624608302195103</v>
      </c>
      <c r="D812" s="6">
        <f ca="1">LN((RAND()^(-Results!$E$4))-1)</f>
        <v>-2.2470150318277553</v>
      </c>
      <c r="E812" s="6">
        <f ca="1">LN((RAND()^(-Results!$E$4))-1)</f>
        <v>-2.2081357831672155</v>
      </c>
      <c r="F812" s="6">
        <f ca="1">LN((RAND()^(-Results!$E$4))-1)</f>
        <v>-1.5808002188702732</v>
      </c>
      <c r="G812" s="6">
        <f ca="1">LN((RAND()^(-Results!$E$4))-1)</f>
        <v>-0.8896366098081675</v>
      </c>
      <c r="H812" s="6">
        <f t="shared" ca="1" si="166"/>
        <v>-1.0266049774779589</v>
      </c>
      <c r="I812" s="10">
        <f ca="1">SUMPRODUCT(J812:O812,Results!B$12:G$12)+Results!$E$5*H812</f>
        <v>8.6770256923190026</v>
      </c>
      <c r="J812" s="10">
        <f ca="1">SUMPRODUCT($A812:$F812,Results!$B$15:$G$15)</f>
        <v>12.249078383436252</v>
      </c>
      <c r="K812" s="10">
        <f ca="1">SUMPRODUCT($A812:$F812,Results!$B$16:$G$16)</f>
        <v>-7.9195344585560399</v>
      </c>
      <c r="L812" s="10">
        <f ca="1">SUMPRODUCT($A812:$F812,Results!$B$17:$G$17)</f>
        <v>-0.43843144315759208</v>
      </c>
      <c r="M812" s="10">
        <f ca="1">SUMPRODUCT($A812:$F812,Results!$B$18:$G$18)</f>
        <v>-6.2779516939654858</v>
      </c>
      <c r="N812" s="10">
        <f ca="1">SUMPRODUCT($A812:$F812,Results!$B$19:$G$19)</f>
        <v>15.736600968210206</v>
      </c>
      <c r="O812" s="10">
        <f ca="1">SUMPRODUCT($A812:$F812,Results!$B$20:$G$20)</f>
        <v>-4.6514558535382502</v>
      </c>
      <c r="P812" s="10" cm="1">
        <f t="array" aca="1" ref="P812" ca="1">SUMPRODUCT(J812:O812,TRANSPOSE(BL$20:BL$25))+$AD$20-$BL$27</f>
        <v>9.3870249695988353</v>
      </c>
      <c r="Q812" s="10" cm="1">
        <f t="array" aca="1" ref="Q812" ca="1">SUMPRODUCT(J812:O812,TRANSPOSE(ES$20:ES$25))+$AD$20-$ES$27</f>
        <v>10.222677824686784</v>
      </c>
      <c r="R812" s="10">
        <f ca="1">I812-Results!$E$5*H812</f>
        <v>12.783445602230838</v>
      </c>
      <c r="S812" s="10" cm="1">
        <f t="array" aca="1" ref="S812" ca="1">SUMPRODUCT(J812:O812,TRANSPOSE(AR$28:AR$33))+$AD$20-$AC$26</f>
        <v>19.998687759294484</v>
      </c>
      <c r="T812" s="10">
        <f ca="1">SUMPRODUCT(J812:O812,Results!K$9:P$9)</f>
        <v>12.018604637794992</v>
      </c>
      <c r="U812" s="10">
        <f ca="1">SUMPRODUCT(J812:O812,Results!K$9:P$9)+$AD$20-$AC$31</f>
        <v>12.003729079283856</v>
      </c>
      <c r="V812" s="10">
        <f t="shared" ref="V812:V875" ca="1" si="172">I812-P812</f>
        <v>-0.7099992772798327</v>
      </c>
      <c r="W812" s="10">
        <f t="shared" ca="1" si="167"/>
        <v>-1.5456521323677812</v>
      </c>
      <c r="X812" s="10">
        <f t="shared" ca="1" si="168"/>
        <v>-4.1064199099118355</v>
      </c>
      <c r="Y812" s="10">
        <f t="shared" ca="1" si="169"/>
        <v>-11.321662066975481</v>
      </c>
      <c r="Z812" s="10">
        <f t="shared" ca="1" si="170"/>
        <v>8.953696454022694</v>
      </c>
      <c r="AA812" s="10">
        <f t="shared" ca="1" si="171"/>
        <v>-3.3267033869648532</v>
      </c>
    </row>
    <row r="813" spans="1:27">
      <c r="A813" s="6">
        <f ca="1">LN((RAND()^(-Results!$E$4))-1)</f>
        <v>0.65251180753216365</v>
      </c>
      <c r="B813" s="6">
        <f ca="1">LN((RAND()^(-Results!$E$4))-1)</f>
        <v>0.21737404351507381</v>
      </c>
      <c r="C813" s="6">
        <f ca="1">LN((RAND()^(-Results!$E$4))-1)</f>
        <v>-0.44288444425138118</v>
      </c>
      <c r="D813" s="6">
        <f ca="1">LN((RAND()^(-Results!$E$4))-1)</f>
        <v>1.4921763797406338</v>
      </c>
      <c r="E813" s="6">
        <f ca="1">LN((RAND()^(-Results!$E$4))-1)</f>
        <v>-1.0342690780745016</v>
      </c>
      <c r="F813" s="6">
        <f ca="1">LN((RAND()^(-Results!$E$4))-1)</f>
        <v>0.57129242265070079</v>
      </c>
      <c r="G813" s="6">
        <f ca="1">LN((RAND()^(-Results!$E$4))-1)</f>
        <v>-1.9457358460367193</v>
      </c>
      <c r="H813" s="6">
        <f t="shared" ca="1" si="166"/>
        <v>-2.0827042137065108</v>
      </c>
      <c r="I813" s="10">
        <f ca="1">SUMPRODUCT(J813:O813,Results!B$12:G$12)+Results!$E$5*H813</f>
        <v>-26.982931799964746</v>
      </c>
      <c r="J813" s="10">
        <f ca="1">SUMPRODUCT($A813:$F813,Results!$B$15:$G$15)</f>
        <v>4.7509633538655862</v>
      </c>
      <c r="K813" s="10">
        <f ca="1">SUMPRODUCT($A813:$F813,Results!$B$16:$G$16)</f>
        <v>2.8004825515159877</v>
      </c>
      <c r="L813" s="10">
        <f ca="1">SUMPRODUCT($A813:$F813,Results!$B$17:$G$17)</f>
        <v>-5.1577447780321011</v>
      </c>
      <c r="M813" s="10">
        <f ca="1">SUMPRODUCT($A813:$F813,Results!$B$18:$G$18)</f>
        <v>-6.2517037180890771</v>
      </c>
      <c r="N813" s="10">
        <f ca="1">SUMPRODUCT($A813:$F813,Results!$B$19:$G$19)</f>
        <v>4.9328523152418988</v>
      </c>
      <c r="O813" s="10">
        <f ca="1">SUMPRODUCT($A813:$F813,Results!$B$20:$G$20)</f>
        <v>3.6975810486799991</v>
      </c>
      <c r="P813" s="10" cm="1">
        <f t="array" aca="1" ref="P813" ca="1">SUMPRODUCT(J813:O813,TRANSPOSE(BL$20:BL$25))+$AD$20-$BL$27</f>
        <v>-18.71307277455065</v>
      </c>
      <c r="Q813" s="10" cm="1">
        <f t="array" aca="1" ref="Q813" ca="1">SUMPRODUCT(J813:O813,TRANSPOSE(ES$20:ES$25))+$AD$20-$ES$27</f>
        <v>-18.507244043279904</v>
      </c>
      <c r="R813" s="10">
        <f ca="1">I813-Results!$E$5*H813</f>
        <v>-18.652114945138702</v>
      </c>
      <c r="S813" s="10" cm="1">
        <f t="array" aca="1" ref="S813" ca="1">SUMPRODUCT(J813:O813,TRANSPOSE(AR$28:AR$33))+$AD$20-$AC$26</f>
        <v>-27.732052176578925</v>
      </c>
      <c r="T813" s="10">
        <f ca="1">SUMPRODUCT(J813:O813,Results!K$9:P$9)</f>
        <v>-18.4548916750601</v>
      </c>
      <c r="U813" s="10">
        <f ca="1">SUMPRODUCT(J813:O813,Results!K$9:P$9)+$AD$20-$AC$31</f>
        <v>-18.469767233571236</v>
      </c>
      <c r="V813" s="10">
        <f t="shared" ca="1" si="172"/>
        <v>-8.269859025414096</v>
      </c>
      <c r="W813" s="10">
        <f t="shared" ca="1" si="167"/>
        <v>-8.4756877566848416</v>
      </c>
      <c r="X813" s="10">
        <f t="shared" ca="1" si="168"/>
        <v>-8.3308168548260433</v>
      </c>
      <c r="Y813" s="10">
        <f t="shared" ca="1" si="169"/>
        <v>0.74912037661417941</v>
      </c>
      <c r="Z813" s="10">
        <f t="shared" ca="1" si="170"/>
        <v>-26.706261038261054</v>
      </c>
      <c r="AA813" s="10">
        <f t="shared" ca="1" si="171"/>
        <v>-8.5131645663935096</v>
      </c>
    </row>
    <row r="814" spans="1:27">
      <c r="A814" s="6">
        <f ca="1">LN((RAND()^(-Results!$E$4))-1)</f>
        <v>0.41941783553783024</v>
      </c>
      <c r="B814" s="6">
        <f ca="1">LN((RAND()^(-Results!$E$4))-1)</f>
        <v>-0.50300163396589948</v>
      </c>
      <c r="C814" s="6">
        <f ca="1">LN((RAND()^(-Results!$E$4))-1)</f>
        <v>0.90221690185941639</v>
      </c>
      <c r="D814" s="6">
        <f ca="1">LN((RAND()^(-Results!$E$4))-1)</f>
        <v>-0.13472184184042782</v>
      </c>
      <c r="E814" s="6">
        <f ca="1">LN((RAND()^(-Results!$E$4))-1)</f>
        <v>-0.54380660777092149</v>
      </c>
      <c r="F814" s="6">
        <f ca="1">LN((RAND()^(-Results!$E$4))-1)</f>
        <v>-0.98614480815468775</v>
      </c>
      <c r="G814" s="6">
        <f ca="1">LN((RAND()^(-Results!$E$4))-1)</f>
        <v>-2.1104495919557453</v>
      </c>
      <c r="H814" s="6">
        <f t="shared" ca="1" si="166"/>
        <v>-2.2474179596255368</v>
      </c>
      <c r="I814" s="10">
        <f ca="1">SUMPRODUCT(J814:O814,Results!B$12:G$12)+Results!$E$5*H814</f>
        <v>-2.5759317243720403</v>
      </c>
      <c r="J814" s="10">
        <f ca="1">SUMPRODUCT($A814:$F814,Results!$B$15:$G$15)</f>
        <v>3.5076004897110642</v>
      </c>
      <c r="K814" s="10">
        <f ca="1">SUMPRODUCT($A814:$F814,Results!$B$16:$G$16)</f>
        <v>-2.9174499039392989</v>
      </c>
      <c r="L814" s="10">
        <f ca="1">SUMPRODUCT($A814:$F814,Results!$B$17:$G$17)</f>
        <v>1.5154044229154291</v>
      </c>
      <c r="M814" s="10">
        <f ca="1">SUMPRODUCT($A814:$F814,Results!$B$18:$G$18)</f>
        <v>-1.0535263767597134</v>
      </c>
      <c r="N814" s="10">
        <f ca="1">SUMPRODUCT($A814:$F814,Results!$B$19:$G$19)</f>
        <v>3.5013171944435815</v>
      </c>
      <c r="O814" s="10">
        <f ca="1">SUMPRODUCT($A814:$F814,Results!$B$20:$G$20)</f>
        <v>-1.9500937752627912</v>
      </c>
      <c r="P814" s="10" cm="1">
        <f t="array" aca="1" ref="P814" ca="1">SUMPRODUCT(J814:O814,TRANSPOSE(BL$20:BL$25))+$AD$20-$BL$27</f>
        <v>6.3607786129957402</v>
      </c>
      <c r="Q814" s="10" cm="1">
        <f t="array" aca="1" ref="Q814" ca="1">SUMPRODUCT(J814:O814,TRANSPOSE(ES$20:ES$25))+$AD$20-$ES$27</f>
        <v>6.2177727410412373</v>
      </c>
      <c r="R814" s="10">
        <f ca="1">I814-Results!$E$5*H814</f>
        <v>6.4137401141301069</v>
      </c>
      <c r="S814" s="10" cm="1">
        <f t="array" aca="1" ref="S814" ca="1">SUMPRODUCT(J814:O814,TRANSPOSE(AR$28:AR$33))+$AD$20-$AC$26</f>
        <v>10.915927144938884</v>
      </c>
      <c r="T814" s="10">
        <f ca="1">SUMPRODUCT(J814:O814,Results!K$9:P$9)</f>
        <v>6.1148864638013993</v>
      </c>
      <c r="U814" s="10">
        <f ca="1">SUMPRODUCT(J814:O814,Results!K$9:P$9)+$AD$20-$AC$31</f>
        <v>6.1000109052902642</v>
      </c>
      <c r="V814" s="10">
        <f t="shared" ca="1" si="172"/>
        <v>-8.9367103373677814</v>
      </c>
      <c r="W814" s="10">
        <f t="shared" ca="1" si="167"/>
        <v>-8.7937044654132777</v>
      </c>
      <c r="X814" s="10">
        <f t="shared" ca="1" si="168"/>
        <v>-8.9896718385021472</v>
      </c>
      <c r="Y814" s="10">
        <f t="shared" ca="1" si="169"/>
        <v>-13.491858869310924</v>
      </c>
      <c r="Z814" s="10">
        <f t="shared" ca="1" si="170"/>
        <v>-2.2992609626683489</v>
      </c>
      <c r="AA814" s="10">
        <f t="shared" ca="1" si="171"/>
        <v>-8.6759426296623054</v>
      </c>
    </row>
    <row r="815" spans="1:27">
      <c r="A815" s="6">
        <f ca="1">LN((RAND()^(-Results!$E$4))-1)</f>
        <v>-0.45920880670031411</v>
      </c>
      <c r="B815" s="6">
        <f ca="1">LN((RAND()^(-Results!$E$4))-1)</f>
        <v>2.2586551064512652</v>
      </c>
      <c r="C815" s="6">
        <f ca="1">LN((RAND()^(-Results!$E$4))-1)</f>
        <v>-2.9573730566113143</v>
      </c>
      <c r="D815" s="6">
        <f ca="1">LN((RAND()^(-Results!$E$4))-1)</f>
        <v>1.7955993526310958</v>
      </c>
      <c r="E815" s="6">
        <f ca="1">LN((RAND()^(-Results!$E$4))-1)</f>
        <v>-1.8052025752325458</v>
      </c>
      <c r="F815" s="6">
        <f ca="1">LN((RAND()^(-Results!$E$4))-1)</f>
        <v>-7.5640865512490885E-2</v>
      </c>
      <c r="G815" s="6">
        <f ca="1">LN((RAND()^(-Results!$E$4))-1)</f>
        <v>4.0332011121579665</v>
      </c>
      <c r="H815" s="6">
        <f t="shared" ca="1" si="166"/>
        <v>3.896232744488175</v>
      </c>
      <c r="I815" s="10">
        <f ca="1">SUMPRODUCT(J815:O815,Results!B$12:G$12)+Results!$E$5*H815</f>
        <v>5.1813958332494821</v>
      </c>
      <c r="J815" s="10">
        <f ca="1">SUMPRODUCT($A815:$F815,Results!$B$15:$G$15)</f>
        <v>-1.8652475282504455</v>
      </c>
      <c r="K815" s="10">
        <f ca="1">SUMPRODUCT($A815:$F815,Results!$B$16:$G$16)</f>
        <v>5.4435822159305527</v>
      </c>
      <c r="L815" s="10">
        <f ca="1">SUMPRODUCT($A815:$F815,Results!$B$17:$G$17)</f>
        <v>-6.1633985332069496</v>
      </c>
      <c r="M815" s="10">
        <f ca="1">SUMPRODUCT($A815:$F815,Results!$B$18:$G$18)</f>
        <v>-8.1894254543546428</v>
      </c>
      <c r="N815" s="10">
        <f ca="1">SUMPRODUCT($A815:$F815,Results!$B$19:$G$19)</f>
        <v>9.4440584054143102</v>
      </c>
      <c r="O815" s="10">
        <f ca="1">SUMPRODUCT($A815:$F815,Results!$B$20:$G$20)</f>
        <v>8.1610202943779377</v>
      </c>
      <c r="P815" s="10" cm="1">
        <f t="array" aca="1" ref="P815" ca="1">SUMPRODUCT(J815:O815,TRANSPOSE(BL$20:BL$25))+$AD$20-$BL$27</f>
        <v>-8.6195223455995524</v>
      </c>
      <c r="Q815" s="10" cm="1">
        <f t="array" aca="1" ref="Q815" ca="1">SUMPRODUCT(J815:O815,TRANSPOSE(ES$20:ES$25))+$AD$20-$ES$27</f>
        <v>-9.5285471131240538</v>
      </c>
      <c r="R815" s="10">
        <f ca="1">I815-Results!$E$5*H815</f>
        <v>-10.403535144703218</v>
      </c>
      <c r="S815" s="10" cm="1">
        <f t="array" aca="1" ref="S815" ca="1">SUMPRODUCT(J815:O815,TRANSPOSE(AR$28:AR$33))+$AD$20-$AC$26</f>
        <v>-33.516200565734387</v>
      </c>
      <c r="T815" s="10">
        <f ca="1">SUMPRODUCT(J815:O815,Results!K$9:P$9)</f>
        <v>-9.8691373709324335</v>
      </c>
      <c r="U815" s="10">
        <f ca="1">SUMPRODUCT(J815:O815,Results!K$9:P$9)+$AD$20-$AC$31</f>
        <v>-9.8840129294435695</v>
      </c>
      <c r="V815" s="10">
        <f t="shared" ca="1" si="172"/>
        <v>13.800918178849034</v>
      </c>
      <c r="W815" s="10">
        <f t="shared" ca="1" si="167"/>
        <v>14.709942946373536</v>
      </c>
      <c r="X815" s="10">
        <f t="shared" ca="1" si="168"/>
        <v>15.5849309779527</v>
      </c>
      <c r="Y815" s="10">
        <f t="shared" ca="1" si="169"/>
        <v>38.697596398983869</v>
      </c>
      <c r="Z815" s="10">
        <f t="shared" ca="1" si="170"/>
        <v>5.4580665949531735</v>
      </c>
      <c r="AA815" s="10">
        <f t="shared" ca="1" si="171"/>
        <v>15.065408762693052</v>
      </c>
    </row>
    <row r="816" spans="1:27">
      <c r="A816" s="6">
        <f ca="1">LN((RAND()^(-Results!$E$4))-1)</f>
        <v>0.50110591424770523</v>
      </c>
      <c r="B816" s="6">
        <f ca="1">LN((RAND()^(-Results!$E$4))-1)</f>
        <v>2.1810334519729095</v>
      </c>
      <c r="C816" s="6">
        <f ca="1">LN((RAND()^(-Results!$E$4))-1)</f>
        <v>-2.3394528173500593</v>
      </c>
      <c r="D816" s="6">
        <f ca="1">LN((RAND()^(-Results!$E$4))-1)</f>
        <v>3.0575690925002927</v>
      </c>
      <c r="E816" s="6">
        <f ca="1">LN((RAND()^(-Results!$E$4))-1)</f>
        <v>0.3659583207519353</v>
      </c>
      <c r="F816" s="6">
        <f ca="1">LN((RAND()^(-Results!$E$4))-1)</f>
        <v>0.19796260768827528</v>
      </c>
      <c r="G816" s="6">
        <f ca="1">LN((RAND()^(-Results!$E$4))-1)</f>
        <v>-0.96860689096164054</v>
      </c>
      <c r="H816" s="6">
        <f t="shared" ca="1" si="166"/>
        <v>-1.105575258631432</v>
      </c>
      <c r="I816" s="10">
        <f ca="1">SUMPRODUCT(J816:O816,Results!B$12:G$12)+Results!$E$5*H816</f>
        <v>-73.052387446774702</v>
      </c>
      <c r="J816" s="10">
        <f ca="1">SUMPRODUCT($A816:$F816,Results!$B$15:$G$15)</f>
        <v>4.1146636115152493</v>
      </c>
      <c r="K816" s="10">
        <f ca="1">SUMPRODUCT($A816:$F816,Results!$B$16:$G$16)</f>
        <v>8.1424054854488439</v>
      </c>
      <c r="L816" s="10">
        <f ca="1">SUMPRODUCT($A816:$F816,Results!$B$17:$G$17)</f>
        <v>-14.545240272268121</v>
      </c>
      <c r="M816" s="10">
        <f ca="1">SUMPRODUCT($A816:$F816,Results!$B$18:$G$18)</f>
        <v>-6.8761683637916944</v>
      </c>
      <c r="N816" s="10">
        <f ca="1">SUMPRODUCT($A816:$F816,Results!$B$19:$G$19)</f>
        <v>-2.7972441792067717</v>
      </c>
      <c r="O816" s="10">
        <f ca="1">SUMPRODUCT($A816:$F816,Results!$B$20:$G$20)</f>
        <v>11.39740832840849</v>
      </c>
      <c r="P816" s="10" cm="1">
        <f t="array" aca="1" ref="P816" ca="1">SUMPRODUCT(J816:O816,TRANSPOSE(BL$20:BL$25))+$AD$20-$BL$27</f>
        <v>-66.749134623156678</v>
      </c>
      <c r="Q816" s="10" cm="1">
        <f t="array" aca="1" ref="Q816" ca="1">SUMPRODUCT(J816:O816,TRANSPOSE(ES$20:ES$25))+$AD$20-$ES$27</f>
        <v>-67.542602103419583</v>
      </c>
      <c r="R816" s="10">
        <f ca="1">I816-Results!$E$5*H816</f>
        <v>-68.630086412248971</v>
      </c>
      <c r="S816" s="10" cm="1">
        <f t="array" aca="1" ref="S816" ca="1">SUMPRODUCT(J816:O816,TRANSPOSE(AR$28:AR$33))+$AD$20-$AC$26</f>
        <v>-80.770480940536771</v>
      </c>
      <c r="T816" s="10">
        <f ca="1">SUMPRODUCT(J816:O816,Results!K$9:P$9)</f>
        <v>-67.913036493830347</v>
      </c>
      <c r="U816" s="10">
        <f ca="1">SUMPRODUCT(J816:O816,Results!K$9:P$9)+$AD$20-$AC$31</f>
        <v>-67.927912052341483</v>
      </c>
      <c r="V816" s="10">
        <f t="shared" ca="1" si="172"/>
        <v>-6.3032528236180241</v>
      </c>
      <c r="W816" s="10">
        <f t="shared" ca="1" si="167"/>
        <v>-5.5097853433551194</v>
      </c>
      <c r="X816" s="10">
        <f t="shared" ca="1" si="168"/>
        <v>-4.4223010345257308</v>
      </c>
      <c r="Y816" s="10">
        <f t="shared" ca="1" si="169"/>
        <v>7.7180934937620691</v>
      </c>
      <c r="Z816" s="10">
        <f t="shared" ca="1" si="170"/>
        <v>-72.775716685071004</v>
      </c>
      <c r="AA816" s="10">
        <f t="shared" ca="1" si="171"/>
        <v>-5.1244753944332189</v>
      </c>
    </row>
    <row r="817" spans="1:27">
      <c r="A817" s="6">
        <f ca="1">LN((RAND()^(-Results!$E$4))-1)</f>
        <v>0.39938239390226771</v>
      </c>
      <c r="B817" s="6">
        <f ca="1">LN((RAND()^(-Results!$E$4))-1)</f>
        <v>-1.0582978906279499</v>
      </c>
      <c r="C817" s="6">
        <f ca="1">LN((RAND()^(-Results!$E$4))-1)</f>
        <v>0.4375729097521262</v>
      </c>
      <c r="D817" s="6">
        <f ca="1">LN((RAND()^(-Results!$E$4))-1)</f>
        <v>-1.2506664977953892</v>
      </c>
      <c r="E817" s="6">
        <f ca="1">LN((RAND()^(-Results!$E$4))-1)</f>
        <v>2.3582333338170773</v>
      </c>
      <c r="F817" s="6">
        <f ca="1">LN((RAND()^(-Results!$E$4))-1)</f>
        <v>-2.4155397875473277</v>
      </c>
      <c r="G817" s="6">
        <f ca="1">LN((RAND()^(-Results!$E$4))-1)</f>
        <v>1.1162584550919805</v>
      </c>
      <c r="H817" s="6">
        <f t="shared" ca="1" si="166"/>
        <v>0.97929008742218904</v>
      </c>
      <c r="I817" s="10">
        <f ca="1">SUMPRODUCT(J817:O817,Results!B$12:G$12)+Results!$E$5*H817</f>
        <v>-13.080477881037588</v>
      </c>
      <c r="J817" s="10">
        <f ca="1">SUMPRODUCT($A817:$F817,Results!$B$15:$G$15)</f>
        <v>-1.1866045336984203</v>
      </c>
      <c r="K817" s="10">
        <f ca="1">SUMPRODUCT($A817:$F817,Results!$B$16:$G$16)</f>
        <v>-6.2125755318663751</v>
      </c>
      <c r="L817" s="10">
        <f ca="1">SUMPRODUCT($A817:$F817,Results!$B$17:$G$17)</f>
        <v>-0.80211860166817062</v>
      </c>
      <c r="M817" s="10">
        <f ca="1">SUMPRODUCT($A817:$F817,Results!$B$18:$G$18)</f>
        <v>8.2610372915695294</v>
      </c>
      <c r="N817" s="10">
        <f ca="1">SUMPRODUCT($A817:$F817,Results!$B$19:$G$19)</f>
        <v>-11.238087445355987</v>
      </c>
      <c r="O817" s="10">
        <f ca="1">SUMPRODUCT($A817:$F817,Results!$B$20:$G$20)</f>
        <v>-3.5922428743041941</v>
      </c>
      <c r="P817" s="10" cm="1">
        <f t="array" aca="1" ref="P817" ca="1">SUMPRODUCT(J817:O817,TRANSPOSE(BL$20:BL$25))+$AD$20-$BL$27</f>
        <v>-16.462244032149677</v>
      </c>
      <c r="Q817" s="10" cm="1">
        <f t="array" aca="1" ref="Q817" ca="1">SUMPRODUCT(J817:O817,TRANSPOSE(ES$20:ES$25))+$AD$20-$ES$27</f>
        <v>-17.138387442159242</v>
      </c>
      <c r="R817" s="10">
        <f ca="1">I817-Results!$E$5*H817</f>
        <v>-16.997638230726345</v>
      </c>
      <c r="S817" s="10" cm="1">
        <f t="array" aca="1" ref="S817" ca="1">SUMPRODUCT(J817:O817,TRANSPOSE(AR$28:AR$33))+$AD$20-$AC$26</f>
        <v>11.497612156839496</v>
      </c>
      <c r="T817" s="10">
        <f ca="1">SUMPRODUCT(J817:O817,Results!K$9:P$9)</f>
        <v>-17.168582511720103</v>
      </c>
      <c r="U817" s="10">
        <f ca="1">SUMPRODUCT(J817:O817,Results!K$9:P$9)+$AD$20-$AC$31</f>
        <v>-17.183458070231239</v>
      </c>
      <c r="V817" s="10">
        <f t="shared" ca="1" si="172"/>
        <v>3.3817661511120889</v>
      </c>
      <c r="W817" s="10">
        <f t="shared" ca="1" si="167"/>
        <v>4.0579095611216545</v>
      </c>
      <c r="X817" s="10">
        <f t="shared" ca="1" si="168"/>
        <v>3.917160349688757</v>
      </c>
      <c r="Y817" s="10">
        <f t="shared" ca="1" si="169"/>
        <v>-24.578090037877082</v>
      </c>
      <c r="Z817" s="10">
        <f t="shared" ca="1" si="170"/>
        <v>-12.803807119333896</v>
      </c>
      <c r="AA817" s="10">
        <f t="shared" ca="1" si="171"/>
        <v>4.1029801891936515</v>
      </c>
    </row>
    <row r="818" spans="1:27">
      <c r="A818" s="6">
        <f ca="1">LN((RAND()^(-Results!$E$4))-1)</f>
        <v>-0.34233100208183376</v>
      </c>
      <c r="B818" s="6">
        <f ca="1">LN((RAND()^(-Results!$E$4))-1)</f>
        <v>2.0853121880444601</v>
      </c>
      <c r="C818" s="6">
        <f ca="1">LN((RAND()^(-Results!$E$4))-1)</f>
        <v>0.1561768856351152</v>
      </c>
      <c r="D818" s="6">
        <f ca="1">LN((RAND()^(-Results!$E$4))-1)</f>
        <v>-1.5995573554633917</v>
      </c>
      <c r="E818" s="6">
        <f ca="1">LN((RAND()^(-Results!$E$4))-1)</f>
        <v>0.72950521036846394</v>
      </c>
      <c r="F818" s="6">
        <f ca="1">LN((RAND()^(-Results!$E$4))-1)</f>
        <v>0.65527089973573283</v>
      </c>
      <c r="G818" s="6">
        <f ca="1">LN((RAND()^(-Results!$E$4))-1)</f>
        <v>-4.5864836004530041</v>
      </c>
      <c r="H818" s="6">
        <f t="shared" ca="1" si="166"/>
        <v>-4.7234519681227951</v>
      </c>
      <c r="I818" s="10">
        <f ca="1">SUMPRODUCT(J818:O818,Results!B$12:G$12)+Results!$E$5*H818</f>
        <v>0.7633637988067612</v>
      </c>
      <c r="J818" s="10">
        <f ca="1">SUMPRODUCT($A818:$F818,Results!$B$15:$G$15)</f>
        <v>-3.0628812734875819</v>
      </c>
      <c r="K818" s="10">
        <f ca="1">SUMPRODUCT($A818:$F818,Results!$B$16:$G$16)</f>
        <v>3.2473434139619011</v>
      </c>
      <c r="L818" s="10">
        <f ca="1">SUMPRODUCT($A818:$F818,Results!$B$17:$G$17)</f>
        <v>6.0071642433379262</v>
      </c>
      <c r="M818" s="10">
        <f ca="1">SUMPRODUCT($A818:$F818,Results!$B$18:$G$18)</f>
        <v>3.3671512519391391</v>
      </c>
      <c r="N818" s="10">
        <f ca="1">SUMPRODUCT($A818:$F818,Results!$B$19:$G$19)</f>
        <v>-2.7197835108171859</v>
      </c>
      <c r="O818" s="10">
        <f ca="1">SUMPRODUCT($A818:$F818,Results!$B$20:$G$20)</f>
        <v>0.19310390361633448</v>
      </c>
      <c r="P818" s="10" cm="1">
        <f t="array" aca="1" ref="P818" ca="1">SUMPRODUCT(J818:O818,TRANSPOSE(BL$20:BL$25))+$AD$20-$BL$27</f>
        <v>19.258520956970901</v>
      </c>
      <c r="Q818" s="10" cm="1">
        <f t="array" aca="1" ref="Q818" ca="1">SUMPRODUCT(J818:O818,TRANSPOSE(ES$20:ES$25))+$AD$20-$ES$27</f>
        <v>19.007537661258439</v>
      </c>
      <c r="R818" s="10">
        <f ca="1">I818-Results!$E$5*H818</f>
        <v>19.657171671297942</v>
      </c>
      <c r="S818" s="10" cm="1">
        <f t="array" aca="1" ref="S818" ca="1">SUMPRODUCT(J818:O818,TRANSPOSE(AR$28:AR$33))+$AD$20-$AC$26</f>
        <v>9.7281868659440143</v>
      </c>
      <c r="T818" s="10">
        <f ca="1">SUMPRODUCT(J818:O818,Results!K$9:P$9)</f>
        <v>19.316838287948098</v>
      </c>
      <c r="U818" s="10">
        <f ca="1">SUMPRODUCT(J818:O818,Results!K$9:P$9)+$AD$20-$AC$31</f>
        <v>19.301962729436962</v>
      </c>
      <c r="V818" s="10">
        <f t="shared" ca="1" si="172"/>
        <v>-18.49515715816414</v>
      </c>
      <c r="W818" s="10">
        <f t="shared" ca="1" si="167"/>
        <v>-18.244173862451678</v>
      </c>
      <c r="X818" s="10">
        <f t="shared" ca="1" si="168"/>
        <v>-18.89380787249118</v>
      </c>
      <c r="Y818" s="10">
        <f t="shared" ca="1" si="169"/>
        <v>-8.9648230671372531</v>
      </c>
      <c r="Z818" s="10">
        <f t="shared" ca="1" si="170"/>
        <v>1.0400345605104526</v>
      </c>
      <c r="AA818" s="10">
        <f t="shared" ca="1" si="171"/>
        <v>-18.538598930630201</v>
      </c>
    </row>
    <row r="819" spans="1:27">
      <c r="A819" s="6">
        <f ca="1">LN((RAND()^(-Results!$E$4))-1)</f>
        <v>0.94400091381030116</v>
      </c>
      <c r="B819" s="6">
        <f ca="1">LN((RAND()^(-Results!$E$4))-1)</f>
        <v>2.467287205768681</v>
      </c>
      <c r="C819" s="6">
        <f ca="1">LN((RAND()^(-Results!$E$4))-1)</f>
        <v>-3.5984517803468168</v>
      </c>
      <c r="D819" s="6">
        <f ca="1">LN((RAND()^(-Results!$E$4))-1)</f>
        <v>-0.4798028123469964</v>
      </c>
      <c r="E819" s="6">
        <f ca="1">LN((RAND()^(-Results!$E$4))-1)</f>
        <v>0.46028293102438167</v>
      </c>
      <c r="F819" s="6">
        <f ca="1">LN((RAND()^(-Results!$E$4))-1)</f>
        <v>0.68234294689661346</v>
      </c>
      <c r="G819" s="6">
        <f ca="1">LN((RAND()^(-Results!$E$4))-1)</f>
        <v>-1.7090394883805629</v>
      </c>
      <c r="H819" s="6">
        <f t="shared" ca="1" si="166"/>
        <v>-1.8460078560503543</v>
      </c>
      <c r="I819" s="10">
        <f ca="1">SUMPRODUCT(J819:O819,Results!B$12:G$12)+Results!$E$5*H819</f>
        <v>-29.149359408203146</v>
      </c>
      <c r="J819" s="10">
        <f ca="1">SUMPRODUCT($A819:$F819,Results!$B$15:$G$15)</f>
        <v>-4.3160616797503213</v>
      </c>
      <c r="K819" s="10">
        <f ca="1">SUMPRODUCT($A819:$F819,Results!$B$16:$G$16)</f>
        <v>6.2416404111416783</v>
      </c>
      <c r="L819" s="10">
        <f ca="1">SUMPRODUCT($A819:$F819,Results!$B$17:$G$17)</f>
        <v>-6.6089383915751796</v>
      </c>
      <c r="M819" s="10">
        <f ca="1">SUMPRODUCT($A819:$F819,Results!$B$18:$G$18)</f>
        <v>-1.5264456871764627</v>
      </c>
      <c r="N819" s="10">
        <f ca="1">SUMPRODUCT($A819:$F819,Results!$B$19:$G$19)</f>
        <v>-1.0424501249077052</v>
      </c>
      <c r="O819" s="10">
        <f ca="1">SUMPRODUCT($A819:$F819,Results!$B$20:$G$20)</f>
        <v>7.3335344784145979</v>
      </c>
      <c r="P819" s="10" cm="1">
        <f t="array" aca="1" ref="P819" ca="1">SUMPRODUCT(J819:O819,TRANSPOSE(BL$20:BL$25))+$AD$20-$BL$27</f>
        <v>-21.841493798364677</v>
      </c>
      <c r="Q819" s="10" cm="1">
        <f t="array" aca="1" ref="Q819" ca="1">SUMPRODUCT(J819:O819,TRANSPOSE(ES$20:ES$25))+$AD$20-$ES$27</f>
        <v>-22.240197934835564</v>
      </c>
      <c r="R819" s="10">
        <f ca="1">I819-Results!$E$5*H819</f>
        <v>-21.765327984001729</v>
      </c>
      <c r="S819" s="10" cm="1">
        <f t="array" aca="1" ref="S819" ca="1">SUMPRODUCT(J819:O819,TRANSPOSE(AR$28:AR$33))+$AD$20-$AC$26</f>
        <v>-37.019254811626638</v>
      </c>
      <c r="T819" s="10">
        <f ca="1">SUMPRODUCT(J819:O819,Results!K$9:P$9)</f>
        <v>-21.295653503234693</v>
      </c>
      <c r="U819" s="10">
        <f ca="1">SUMPRODUCT(J819:O819,Results!K$9:P$9)+$AD$20-$AC$31</f>
        <v>-21.310529061745829</v>
      </c>
      <c r="V819" s="10">
        <f t="shared" ca="1" si="172"/>
        <v>-7.3078656098384691</v>
      </c>
      <c r="W819" s="10">
        <f t="shared" ca="1" si="167"/>
        <v>-6.9091614733675826</v>
      </c>
      <c r="X819" s="10">
        <f t="shared" ca="1" si="168"/>
        <v>-7.3840314242014173</v>
      </c>
      <c r="Y819" s="10">
        <f t="shared" ca="1" si="169"/>
        <v>7.8698954034234916</v>
      </c>
      <c r="Z819" s="10">
        <f t="shared" ca="1" si="170"/>
        <v>-28.872688646499455</v>
      </c>
      <c r="AA819" s="10">
        <f t="shared" ca="1" si="171"/>
        <v>-7.8388303464573177</v>
      </c>
    </row>
    <row r="820" spans="1:27">
      <c r="A820" s="6">
        <f ca="1">LN((RAND()^(-Results!$E$4))-1)</f>
        <v>2.250744010721208</v>
      </c>
      <c r="B820" s="6">
        <f ca="1">LN((RAND()^(-Results!$E$4))-1)</f>
        <v>-1.4764316905041708</v>
      </c>
      <c r="C820" s="6">
        <f ca="1">LN((RAND()^(-Results!$E$4))-1)</f>
        <v>-3.0935154929238857</v>
      </c>
      <c r="D820" s="6">
        <f ca="1">LN((RAND()^(-Results!$E$4))-1)</f>
        <v>0.49511881904103888</v>
      </c>
      <c r="E820" s="6">
        <f ca="1">LN((RAND()^(-Results!$E$4))-1)</f>
        <v>0.22980821644882996</v>
      </c>
      <c r="F820" s="6">
        <f ca="1">LN((RAND()^(-Results!$E$4))-1)</f>
        <v>1.3499057799744083</v>
      </c>
      <c r="G820" s="6">
        <f ca="1">LN((RAND()^(-Results!$E$4))-1)</f>
        <v>-0.76082949654762988</v>
      </c>
      <c r="H820" s="6">
        <f t="shared" ca="1" si="166"/>
        <v>-0.89779786421742136</v>
      </c>
      <c r="I820" s="10">
        <f ca="1">SUMPRODUCT(J820:O820,Results!B$12:G$12)+Results!$E$5*H820</f>
        <v>-47.752444025709913</v>
      </c>
      <c r="J820" s="10">
        <f ca="1">SUMPRODUCT($A820:$F820,Results!$B$15:$G$15)</f>
        <v>4.8192133619221922E-2</v>
      </c>
      <c r="K820" s="10">
        <f ca="1">SUMPRODUCT($A820:$F820,Results!$B$16:$G$16)</f>
        <v>1.6837485886362078</v>
      </c>
      <c r="L820" s="10">
        <f ca="1">SUMPRODUCT($A820:$F820,Results!$B$17:$G$17)</f>
        <v>-12.961580162100214</v>
      </c>
      <c r="M820" s="10">
        <f ca="1">SUMPRODUCT($A820:$F820,Results!$B$18:$G$18)</f>
        <v>-3.1200906825214108</v>
      </c>
      <c r="N820" s="10">
        <f ca="1">SUMPRODUCT($A820:$F820,Results!$B$19:$G$19)</f>
        <v>-1.4354213285615323</v>
      </c>
      <c r="O820" s="10">
        <f ca="1">SUMPRODUCT($A820:$F820,Results!$B$20:$G$20)</f>
        <v>4.1161560113108635</v>
      </c>
      <c r="P820" s="10" cm="1">
        <f t="array" aca="1" ref="P820" ca="1">SUMPRODUCT(J820:O820,TRANSPOSE(BL$20:BL$25))+$AD$20-$BL$27</f>
        <v>-46.007691832167104</v>
      </c>
      <c r="Q820" s="10" cm="1">
        <f t="array" aca="1" ref="Q820" ca="1">SUMPRODUCT(J820:O820,TRANSPOSE(ES$20:ES$25))+$AD$20-$ES$27</f>
        <v>-44.855196879631372</v>
      </c>
      <c r="R820" s="10">
        <f ca="1">I820-Results!$E$5*H820</f>
        <v>-44.161252568840226</v>
      </c>
      <c r="S820" s="10" cm="1">
        <f t="array" aca="1" ref="S820" ca="1">SUMPRODUCT(J820:O820,TRANSPOSE(AR$28:AR$33))+$AD$20-$AC$26</f>
        <v>-41.237624611977417</v>
      </c>
      <c r="T820" s="10">
        <f ca="1">SUMPRODUCT(J820:O820,Results!K$9:P$9)</f>
        <v>-43.324521151647858</v>
      </c>
      <c r="U820" s="10">
        <f ca="1">SUMPRODUCT(J820:O820,Results!K$9:P$9)+$AD$20-$AC$31</f>
        <v>-43.339396710158994</v>
      </c>
      <c r="V820" s="10">
        <f t="shared" ca="1" si="172"/>
        <v>-1.7447521935428085</v>
      </c>
      <c r="W820" s="10">
        <f t="shared" ca="1" si="167"/>
        <v>-2.8972471460785414</v>
      </c>
      <c r="X820" s="10">
        <f t="shared" ca="1" si="168"/>
        <v>-3.5911914568696872</v>
      </c>
      <c r="Y820" s="10">
        <f t="shared" ca="1" si="169"/>
        <v>-6.5148194137324964</v>
      </c>
      <c r="Z820" s="10">
        <f t="shared" ca="1" si="170"/>
        <v>-47.475773264006222</v>
      </c>
      <c r="AA820" s="10">
        <f t="shared" ca="1" si="171"/>
        <v>-4.4130473155509193</v>
      </c>
    </row>
    <row r="821" spans="1:27">
      <c r="A821" s="6">
        <f ca="1">LN((RAND()^(-Results!$E$4))-1)</f>
        <v>2.5611956518824459</v>
      </c>
      <c r="B821" s="6">
        <f ca="1">LN((RAND()^(-Results!$E$4))-1)</f>
        <v>0.27578313005918292</v>
      </c>
      <c r="C821" s="6">
        <f ca="1">LN((RAND()^(-Results!$E$4))-1)</f>
        <v>3.5361736083744844</v>
      </c>
      <c r="D821" s="6">
        <f ca="1">LN((RAND()^(-Results!$E$4))-1)</f>
        <v>-1.1127589168814174</v>
      </c>
      <c r="E821" s="6">
        <f ca="1">LN((RAND()^(-Results!$E$4))-1)</f>
        <v>1.0636734653665991</v>
      </c>
      <c r="F821" s="6">
        <f ca="1">LN((RAND()^(-Results!$E$4))-1)</f>
        <v>-0.69388462767975889</v>
      </c>
      <c r="G821" s="6">
        <f ca="1">LN((RAND()^(-Results!$E$4))-1)</f>
        <v>0.43937851235262715</v>
      </c>
      <c r="H821" s="6">
        <f t="shared" ca="1" si="166"/>
        <v>0.30241014468283572</v>
      </c>
      <c r="I821" s="10">
        <f ca="1">SUMPRODUCT(J821:O821,Results!B$12:G$12)+Results!$E$5*H821</f>
        <v>-15.40021919000085</v>
      </c>
      <c r="J821" s="10">
        <f ca="1">SUMPRODUCT($A821:$F821,Results!$B$15:$G$15)</f>
        <v>14.572797309724191</v>
      </c>
      <c r="K821" s="10">
        <f ca="1">SUMPRODUCT($A821:$F821,Results!$B$16:$G$16)</f>
        <v>-1.2012681388449971</v>
      </c>
      <c r="L821" s="10">
        <f ca="1">SUMPRODUCT($A821:$F821,Results!$B$17:$G$17)</f>
        <v>2.3812067130588455</v>
      </c>
      <c r="M821" s="10">
        <f ca="1">SUMPRODUCT($A821:$F821,Results!$B$18:$G$18)</f>
        <v>0.502569651246634</v>
      </c>
      <c r="N821" s="10">
        <f ca="1">SUMPRODUCT($A821:$F821,Results!$B$19:$G$19)</f>
        <v>-3.4174680493254126</v>
      </c>
      <c r="O821" s="10">
        <f ca="1">SUMPRODUCT($A821:$F821,Results!$B$20:$G$20)</f>
        <v>-2.5657229711892708</v>
      </c>
      <c r="P821" s="10" cm="1">
        <f t="array" aca="1" ref="P821" ca="1">SUMPRODUCT(J821:O821,TRANSPOSE(BL$20:BL$25))+$AD$20-$BL$27</f>
        <v>-18.301052554976419</v>
      </c>
      <c r="Q821" s="10" cm="1">
        <f t="array" aca="1" ref="Q821" ca="1">SUMPRODUCT(J821:O821,TRANSPOSE(ES$20:ES$25))+$AD$20-$ES$27</f>
        <v>-18.115137463861565</v>
      </c>
      <c r="R821" s="10">
        <f ca="1">I821-Results!$E$5*H821</f>
        <v>-16.609859768732193</v>
      </c>
      <c r="S821" s="10" cm="1">
        <f t="array" aca="1" ref="S821" ca="1">SUMPRODUCT(J821:O821,TRANSPOSE(AR$28:AR$33))+$AD$20-$AC$26</f>
        <v>-7.624653018556506</v>
      </c>
      <c r="T821" s="10">
        <f ca="1">SUMPRODUCT(J821:O821,Results!K$9:P$9)</f>
        <v>-17.67349590269864</v>
      </c>
      <c r="U821" s="10">
        <f ca="1">SUMPRODUCT(J821:O821,Results!K$9:P$9)+$AD$20-$AC$31</f>
        <v>-17.688371461209776</v>
      </c>
      <c r="V821" s="10">
        <f t="shared" ca="1" si="172"/>
        <v>2.9008333649755684</v>
      </c>
      <c r="W821" s="10">
        <f t="shared" ca="1" si="167"/>
        <v>2.7149182738607145</v>
      </c>
      <c r="X821" s="10">
        <f t="shared" ca="1" si="168"/>
        <v>1.2096405787313422</v>
      </c>
      <c r="Y821" s="10">
        <f t="shared" ca="1" si="169"/>
        <v>-7.7755661714443445</v>
      </c>
      <c r="Z821" s="10">
        <f t="shared" ca="1" si="170"/>
        <v>-15.123548428297159</v>
      </c>
      <c r="AA821" s="10">
        <f t="shared" ca="1" si="171"/>
        <v>2.2881522712089257</v>
      </c>
    </row>
    <row r="822" spans="1:27">
      <c r="A822" s="6">
        <f ca="1">LN((RAND()^(-Results!$E$4))-1)</f>
        <v>4.6309309944082209</v>
      </c>
      <c r="B822" s="6">
        <f ca="1">LN((RAND()^(-Results!$E$4))-1)</f>
        <v>-0.46259663096775355</v>
      </c>
      <c r="C822" s="6">
        <f ca="1">LN((RAND()^(-Results!$E$4))-1)</f>
        <v>-7.4814483223935122E-2</v>
      </c>
      <c r="D822" s="6">
        <f ca="1">LN((RAND()^(-Results!$E$4))-1)</f>
        <v>1.5158365212400282</v>
      </c>
      <c r="E822" s="6">
        <f ca="1">LN((RAND()^(-Results!$E$4))-1)</f>
        <v>-0.3857571948959157</v>
      </c>
      <c r="F822" s="6">
        <f ca="1">LN((RAND()^(-Results!$E$4))-1)</f>
        <v>0.32326085647659397</v>
      </c>
      <c r="G822" s="6">
        <f ca="1">LN((RAND()^(-Results!$E$4))-1)</f>
        <v>0.4271606877349951</v>
      </c>
      <c r="H822" s="6">
        <f t="shared" ca="1" si="166"/>
        <v>0.29019232006520368</v>
      </c>
      <c r="I822" s="10">
        <f ca="1">SUMPRODUCT(J822:O822,Results!B$12:G$12)+Results!$E$5*H822</f>
        <v>-71.962686780760919</v>
      </c>
      <c r="J822" s="10">
        <f ca="1">SUMPRODUCT($A822:$F822,Results!$B$15:$G$15)</f>
        <v>18.715672765295551</v>
      </c>
      <c r="K822" s="10">
        <f ca="1">SUMPRODUCT($A822:$F822,Results!$B$16:$G$16)</f>
        <v>2.8203338168133683</v>
      </c>
      <c r="L822" s="10">
        <f ca="1">SUMPRODUCT($A822:$F822,Results!$B$17:$G$17)</f>
        <v>-14.957383142840515</v>
      </c>
      <c r="M822" s="10">
        <f ca="1">SUMPRODUCT($A822:$F822,Results!$B$18:$G$18)</f>
        <v>-10.348411945253849</v>
      </c>
      <c r="N822" s="10">
        <f ca="1">SUMPRODUCT($A822:$F822,Results!$B$19:$G$19)</f>
        <v>3.3587531306546099</v>
      </c>
      <c r="O822" s="10">
        <f ca="1">SUMPRODUCT($A822:$F822,Results!$B$20:$G$20)</f>
        <v>5.9889548304232472</v>
      </c>
      <c r="P822" s="10" cm="1">
        <f t="array" aca="1" ref="P822" ca="1">SUMPRODUCT(J822:O822,TRANSPOSE(BL$20:BL$25))+$AD$20-$BL$27</f>
        <v>-75.243224563673351</v>
      </c>
      <c r="Q822" s="10" cm="1">
        <f t="array" aca="1" ref="Q822" ca="1">SUMPRODUCT(J822:O822,TRANSPOSE(ES$20:ES$25))+$AD$20-$ES$27</f>
        <v>-74.399519532940388</v>
      </c>
      <c r="R822" s="10">
        <f ca="1">I822-Results!$E$5*H822</f>
        <v>-73.123456061021727</v>
      </c>
      <c r="S822" s="10" cm="1">
        <f t="array" aca="1" ref="S822" ca="1">SUMPRODUCT(J822:O822,TRANSPOSE(AR$28:AR$33))+$AD$20-$AC$26</f>
        <v>-73.479515517436752</v>
      </c>
      <c r="T822" s="10">
        <f ca="1">SUMPRODUCT(J822:O822,Results!K$9:P$9)</f>
        <v>-73.158861904785596</v>
      </c>
      <c r="U822" s="10">
        <f ca="1">SUMPRODUCT(J822:O822,Results!K$9:P$9)+$AD$20-$AC$31</f>
        <v>-73.173737463296732</v>
      </c>
      <c r="V822" s="10">
        <f t="shared" ca="1" si="172"/>
        <v>3.2805377829124325</v>
      </c>
      <c r="W822" s="10">
        <f t="shared" ca="1" si="167"/>
        <v>2.4368327521794697</v>
      </c>
      <c r="X822" s="10">
        <f t="shared" ca="1" si="168"/>
        <v>1.1607692802608085</v>
      </c>
      <c r="Y822" s="10">
        <f t="shared" ca="1" si="169"/>
        <v>1.5168287366758335</v>
      </c>
      <c r="Z822" s="10">
        <f t="shared" ca="1" si="170"/>
        <v>-71.68601601905722</v>
      </c>
      <c r="AA822" s="10">
        <f t="shared" ca="1" si="171"/>
        <v>1.2110506825358129</v>
      </c>
    </row>
    <row r="823" spans="1:27">
      <c r="A823" s="6">
        <f ca="1">LN((RAND()^(-Results!$E$4))-1)</f>
        <v>0.57584496564276999</v>
      </c>
      <c r="B823" s="6">
        <f ca="1">LN((RAND()^(-Results!$E$4))-1)</f>
        <v>-2.0207147910521992</v>
      </c>
      <c r="C823" s="6">
        <f ca="1">LN((RAND()^(-Results!$E$4))-1)</f>
        <v>1.4070295838744871</v>
      </c>
      <c r="D823" s="6">
        <f ca="1">LN((RAND()^(-Results!$E$4))-1)</f>
        <v>-3.7080765905106811E-2</v>
      </c>
      <c r="E823" s="6">
        <f ca="1">LN((RAND()^(-Results!$E$4))-1)</f>
        <v>-0.69395876492621222</v>
      </c>
      <c r="F823" s="6">
        <f ca="1">LN((RAND()^(-Results!$E$4))-1)</f>
        <v>-0.5009076571682225</v>
      </c>
      <c r="G823" s="6">
        <f ca="1">LN((RAND()^(-Results!$E$4))-1)</f>
        <v>0.5606118305709733</v>
      </c>
      <c r="H823" s="6">
        <f t="shared" ca="1" si="166"/>
        <v>0.42364346290118188</v>
      </c>
      <c r="I823" s="10">
        <f ca="1">SUMPRODUCT(J823:O823,Results!B$12:G$12)+Results!$E$5*H823</f>
        <v>10.100000021214489</v>
      </c>
      <c r="J823" s="10">
        <f ca="1">SUMPRODUCT($A823:$F823,Results!$B$15:$G$15)</f>
        <v>4.0533159805336068</v>
      </c>
      <c r="K823" s="10">
        <f ca="1">SUMPRODUCT($A823:$F823,Results!$B$16:$G$16)</f>
        <v>-4.7894040170523677</v>
      </c>
      <c r="L823" s="10">
        <f ca="1">SUMPRODUCT($A823:$F823,Results!$B$17:$G$17)</f>
        <v>1.4324092368187997</v>
      </c>
      <c r="M823" s="10">
        <f ca="1">SUMPRODUCT($A823:$F823,Results!$B$18:$G$18)</f>
        <v>-0.83948499543635691</v>
      </c>
      <c r="N823" s="10">
        <f ca="1">SUMPRODUCT($A823:$F823,Results!$B$19:$G$19)</f>
        <v>3.5609152787544809</v>
      </c>
      <c r="O823" s="10">
        <f ca="1">SUMPRODUCT($A823:$F823,Results!$B$20:$G$20)</f>
        <v>-4.2319684518983758</v>
      </c>
      <c r="P823" s="10" cm="1">
        <f t="array" aca="1" ref="P823" ca="1">SUMPRODUCT(J823:O823,TRANSPOSE(BL$20:BL$25))+$AD$20-$BL$27</f>
        <v>7.5428712735442254</v>
      </c>
      <c r="Q823" s="10" cm="1">
        <f t="array" aca="1" ref="Q823" ca="1">SUMPRODUCT(J823:O823,TRANSPOSE(ES$20:ES$25))+$AD$20-$ES$27</f>
        <v>8.083375865846234</v>
      </c>
      <c r="R823" s="10">
        <f ca="1">I823-Results!$E$5*H823</f>
        <v>8.4054261696097612</v>
      </c>
      <c r="S823" s="10" cm="1">
        <f t="array" aca="1" ref="S823" ca="1">SUMPRODUCT(J823:O823,TRANSPOSE(AR$28:AR$33))+$AD$20-$AC$26</f>
        <v>18.803578359426158</v>
      </c>
      <c r="T823" s="10">
        <f ca="1">SUMPRODUCT(J823:O823,Results!K$9:P$9)</f>
        <v>8.1768521019694003</v>
      </c>
      <c r="U823" s="10">
        <f ca="1">SUMPRODUCT(J823:O823,Results!K$9:P$9)+$AD$20-$AC$31</f>
        <v>8.1619765434582643</v>
      </c>
      <c r="V823" s="10">
        <f t="shared" ca="1" si="172"/>
        <v>2.557128747670264</v>
      </c>
      <c r="W823" s="10">
        <f t="shared" ca="1" si="167"/>
        <v>2.0166241553682553</v>
      </c>
      <c r="X823" s="10">
        <f t="shared" ca="1" si="168"/>
        <v>1.6945738516047282</v>
      </c>
      <c r="Y823" s="10">
        <f t="shared" ca="1" si="169"/>
        <v>-8.7035783382116687</v>
      </c>
      <c r="Z823" s="10">
        <f t="shared" ca="1" si="170"/>
        <v>10.376670782918181</v>
      </c>
      <c r="AA823" s="10">
        <f t="shared" ca="1" si="171"/>
        <v>1.9380234777562251</v>
      </c>
    </row>
    <row r="824" spans="1:27">
      <c r="A824" s="6">
        <f ca="1">LN((RAND()^(-Results!$E$4))-1)</f>
        <v>0.46873754815990193</v>
      </c>
      <c r="B824" s="6">
        <f ca="1">LN((RAND()^(-Results!$E$4))-1)</f>
        <v>-0.16567300436457907</v>
      </c>
      <c r="C824" s="6">
        <f ca="1">LN((RAND()^(-Results!$E$4))-1)</f>
        <v>-1.2604311299450344</v>
      </c>
      <c r="D824" s="6">
        <f ca="1">LN((RAND()^(-Results!$E$4))-1)</f>
        <v>-1.193552233295667</v>
      </c>
      <c r="E824" s="6">
        <f ca="1">LN((RAND()^(-Results!$E$4))-1)</f>
        <v>-1.0260983228491838</v>
      </c>
      <c r="F824" s="6">
        <f ca="1">LN((RAND()^(-Results!$E$4))-1)</f>
        <v>-3.3778328006890184</v>
      </c>
      <c r="G824" s="6">
        <f ca="1">LN((RAND()^(-Results!$E$4))-1)</f>
        <v>-0.23297632751495267</v>
      </c>
      <c r="H824" s="6">
        <f t="shared" ca="1" si="166"/>
        <v>-0.3699446951847441</v>
      </c>
      <c r="I824" s="10">
        <f ca="1">SUMPRODUCT(J824:O824,Results!B$12:G$12)+Results!$E$5*H824</f>
        <v>17.758005879542885</v>
      </c>
      <c r="J824" s="10">
        <f ca="1">SUMPRODUCT($A824:$F824,Results!$B$15:$G$15)</f>
        <v>-1.7860500983840448</v>
      </c>
      <c r="K824" s="10">
        <f ca="1">SUMPRODUCT($A824:$F824,Results!$B$16:$G$16)</f>
        <v>-7.1438560723206237</v>
      </c>
      <c r="L824" s="10">
        <f ca="1">SUMPRODUCT($A824:$F824,Results!$B$17:$G$17)</f>
        <v>1.2401105014790881</v>
      </c>
      <c r="M824" s="10">
        <f ca="1">SUMPRODUCT($A824:$F824,Results!$B$18:$G$18)</f>
        <v>-0.13778383322741572</v>
      </c>
      <c r="N824" s="10">
        <f ca="1">SUMPRODUCT($A824:$F824,Results!$B$19:$G$19)</f>
        <v>8.0018974613193752</v>
      </c>
      <c r="O824" s="10">
        <f ca="1">SUMPRODUCT($A824:$F824,Results!$B$20:$G$20)</f>
        <v>-2.0617465341283783</v>
      </c>
      <c r="P824" s="10" cm="1">
        <f t="array" aca="1" ref="P824" ca="1">SUMPRODUCT(J824:O824,TRANSPOSE(BL$20:BL$25))+$AD$20-$BL$27</f>
        <v>20.367968003496571</v>
      </c>
      <c r="Q824" s="10" cm="1">
        <f t="array" aca="1" ref="Q824" ca="1">SUMPRODUCT(J824:O824,TRANSPOSE(ES$20:ES$25))+$AD$20-$ES$27</f>
        <v>19.102745424825784</v>
      </c>
      <c r="R824" s="10">
        <f ca="1">I824-Results!$E$5*H824</f>
        <v>19.237784660281861</v>
      </c>
      <c r="S824" s="10" cm="1">
        <f t="array" aca="1" ref="S824" ca="1">SUMPRODUCT(J824:O824,TRANSPOSE(AR$28:AR$33))+$AD$20-$AC$26</f>
        <v>28.08412293959876</v>
      </c>
      <c r="T824" s="10">
        <f ca="1">SUMPRODUCT(J824:O824,Results!K$9:P$9)</f>
        <v>19.005385535966617</v>
      </c>
      <c r="U824" s="10">
        <f ca="1">SUMPRODUCT(J824:O824,Results!K$9:P$9)+$AD$20-$AC$31</f>
        <v>18.990509977455481</v>
      </c>
      <c r="V824" s="10">
        <f t="shared" ca="1" si="172"/>
        <v>-2.6099621239536859</v>
      </c>
      <c r="W824" s="10">
        <f t="shared" ca="1" si="167"/>
        <v>-1.3447395452828985</v>
      </c>
      <c r="X824" s="10">
        <f t="shared" ca="1" si="168"/>
        <v>-1.4797787807389753</v>
      </c>
      <c r="Y824" s="10">
        <f t="shared" ca="1" si="169"/>
        <v>-10.326117060055875</v>
      </c>
      <c r="Z824" s="10">
        <f t="shared" ca="1" si="170"/>
        <v>18.034676641246577</v>
      </c>
      <c r="AA824" s="10">
        <f t="shared" ca="1" si="171"/>
        <v>-1.2325040979125959</v>
      </c>
    </row>
    <row r="825" spans="1:27">
      <c r="A825" s="6">
        <f ca="1">LN((RAND()^(-Results!$E$4))-1)</f>
        <v>-0.3529228957242827</v>
      </c>
      <c r="B825" s="6">
        <f ca="1">LN((RAND()^(-Results!$E$4))-1)</f>
        <v>-1.0254921995114459</v>
      </c>
      <c r="C825" s="6">
        <f ca="1">LN((RAND()^(-Results!$E$4))-1)</f>
        <v>-0.19727140566055312</v>
      </c>
      <c r="D825" s="6">
        <f ca="1">LN((RAND()^(-Results!$E$4))-1)</f>
        <v>1.1465371896804968</v>
      </c>
      <c r="E825" s="6">
        <f ca="1">LN((RAND()^(-Results!$E$4))-1)</f>
        <v>2.1256862785685757</v>
      </c>
      <c r="F825" s="6">
        <f ca="1">LN((RAND()^(-Results!$E$4))-1)</f>
        <v>0.51276260978770893</v>
      </c>
      <c r="G825" s="6">
        <f ca="1">LN((RAND()^(-Results!$E$4))-1)</f>
        <v>-0.36657920099420666</v>
      </c>
      <c r="H825" s="6">
        <f t="shared" ca="1" si="166"/>
        <v>-0.50354756866399808</v>
      </c>
      <c r="I825" s="10">
        <f ca="1">SUMPRODUCT(J825:O825,Results!B$12:G$12)+Results!$E$5*H825</f>
        <v>-43.793900385874444</v>
      </c>
      <c r="J825" s="10">
        <f ca="1">SUMPRODUCT($A825:$F825,Results!$B$15:$G$15)</f>
        <v>-1.4832269142028185</v>
      </c>
      <c r="K825" s="10">
        <f ca="1">SUMPRODUCT($A825:$F825,Results!$B$16:$G$16)</f>
        <v>0.981068615167356</v>
      </c>
      <c r="L825" s="10">
        <f ca="1">SUMPRODUCT($A825:$F825,Results!$B$17:$G$17)</f>
        <v>-6.7985540966932572</v>
      </c>
      <c r="M825" s="10">
        <f ca="1">SUMPRODUCT($A825:$F825,Results!$B$18:$G$18)</f>
        <v>4.0084592946858351</v>
      </c>
      <c r="N825" s="10">
        <f ca="1">SUMPRODUCT($A825:$F825,Results!$B$19:$G$19)</f>
        <v>-13.069104487463539</v>
      </c>
      <c r="O825" s="10">
        <f ca="1">SUMPRODUCT($A825:$F825,Results!$B$20:$G$20)</f>
        <v>1.3795526292107776</v>
      </c>
      <c r="P825" s="10" cm="1">
        <f t="array" aca="1" ref="P825" ca="1">SUMPRODUCT(J825:O825,TRANSPOSE(BL$20:BL$25))+$AD$20-$BL$27</f>
        <v>-41.43293643815263</v>
      </c>
      <c r="Q825" s="10" cm="1">
        <f t="array" aca="1" ref="Q825" ca="1">SUMPRODUCT(J825:O825,TRANSPOSE(ES$20:ES$25))+$AD$20-$ES$27</f>
        <v>-41.148369459752779</v>
      </c>
      <c r="R825" s="10">
        <f ca="1">I825-Results!$E$5*H825</f>
        <v>-41.779710111218449</v>
      </c>
      <c r="S825" s="10" cm="1">
        <f t="array" aca="1" ref="S825" ca="1">SUMPRODUCT(J825:O825,TRANSPOSE(AR$28:AR$33))+$AD$20-$AC$26</f>
        <v>-27.069521581692694</v>
      </c>
      <c r="T825" s="10">
        <f ca="1">SUMPRODUCT(J825:O825,Results!K$9:P$9)</f>
        <v>-41.247298305978283</v>
      </c>
      <c r="U825" s="10">
        <f ca="1">SUMPRODUCT(J825:O825,Results!K$9:P$9)+$AD$20-$AC$31</f>
        <v>-41.262173864489419</v>
      </c>
      <c r="V825" s="10">
        <f t="shared" ca="1" si="172"/>
        <v>-2.3609639477218138</v>
      </c>
      <c r="W825" s="10">
        <f t="shared" ca="1" si="167"/>
        <v>-2.6455309261216655</v>
      </c>
      <c r="X825" s="10">
        <f t="shared" ca="1" si="168"/>
        <v>-2.014190274655995</v>
      </c>
      <c r="Y825" s="10">
        <f t="shared" ca="1" si="169"/>
        <v>-16.72437880418175</v>
      </c>
      <c r="Z825" s="10">
        <f t="shared" ca="1" si="170"/>
        <v>-43.517229624170753</v>
      </c>
      <c r="AA825" s="10">
        <f t="shared" ca="1" si="171"/>
        <v>-2.5317265213850249</v>
      </c>
    </row>
    <row r="826" spans="1:27">
      <c r="A826" s="6">
        <f ca="1">LN((RAND()^(-Results!$E$4))-1)</f>
        <v>-0.68226475958734323</v>
      </c>
      <c r="B826" s="6">
        <f ca="1">LN((RAND()^(-Results!$E$4))-1)</f>
        <v>1.3015243121725866</v>
      </c>
      <c r="C826" s="6">
        <f ca="1">LN((RAND()^(-Results!$E$4))-1)</f>
        <v>-2.0825353848584172</v>
      </c>
      <c r="D826" s="6">
        <f ca="1">LN((RAND()^(-Results!$E$4))-1)</f>
        <v>2.0614593035384376</v>
      </c>
      <c r="E826" s="6">
        <f ca="1">LN((RAND()^(-Results!$E$4))-1)</f>
        <v>1.7701791885086757</v>
      </c>
      <c r="F826" s="6">
        <f ca="1">LN((RAND()^(-Results!$E$4))-1)</f>
        <v>0.53417880533673123</v>
      </c>
      <c r="G826" s="6">
        <f ca="1">LN((RAND()^(-Results!$E$4))-1)</f>
        <v>3.0179891992184502</v>
      </c>
      <c r="H826" s="6">
        <f t="shared" ca="1" si="166"/>
        <v>2.8810208315486587</v>
      </c>
      <c r="I826" s="10">
        <f ca="1">SUMPRODUCT(J826:O826,Results!B$12:G$12)+Results!$E$5*H826</f>
        <v>-43.998139749958064</v>
      </c>
      <c r="J826" s="10">
        <f ca="1">SUMPRODUCT($A826:$F826,Results!$B$15:$G$15)</f>
        <v>-2.998400791882994</v>
      </c>
      <c r="K826" s="10">
        <f ca="1">SUMPRODUCT($A826:$F826,Results!$B$16:$G$16)</f>
        <v>6.193701491003937</v>
      </c>
      <c r="L826" s="10">
        <f ca="1">SUMPRODUCT($A826:$F826,Results!$B$17:$G$17)</f>
        <v>-10.752593556661591</v>
      </c>
      <c r="M826" s="10">
        <f ca="1">SUMPRODUCT($A826:$F826,Results!$B$18:$G$18)</f>
        <v>0.42528784923093155</v>
      </c>
      <c r="N826" s="10">
        <f ca="1">SUMPRODUCT($A826:$F826,Results!$B$19:$G$19)</f>
        <v>-10.968929300355459</v>
      </c>
      <c r="O826" s="10">
        <f ca="1">SUMPRODUCT($A826:$F826,Results!$B$20:$G$20)</f>
        <v>7.7403752192154069</v>
      </c>
      <c r="P826" s="10" cm="1">
        <f t="array" aca="1" ref="P826" ca="1">SUMPRODUCT(J826:O826,TRANSPOSE(BL$20:BL$25))+$AD$20-$BL$27</f>
        <v>-53.794321745850233</v>
      </c>
      <c r="Q826" s="10" cm="1">
        <f t="array" aca="1" ref="Q826" ca="1">SUMPRODUCT(J826:O826,TRANSPOSE(ES$20:ES$25))+$AD$20-$ES$27</f>
        <v>-54.33941399600527</v>
      </c>
      <c r="R826" s="10">
        <f ca="1">I826-Results!$E$5*H826</f>
        <v>-55.522223076152699</v>
      </c>
      <c r="S826" s="10" cm="1">
        <f t="array" aca="1" ref="S826" ca="1">SUMPRODUCT(J826:O826,TRANSPOSE(AR$28:AR$33))+$AD$20-$AC$26</f>
        <v>-56.634310150114182</v>
      </c>
      <c r="T826" s="10">
        <f ca="1">SUMPRODUCT(J826:O826,Results!K$9:P$9)</f>
        <v>-54.699853368480532</v>
      </c>
      <c r="U826" s="10">
        <f ca="1">SUMPRODUCT(J826:O826,Results!K$9:P$9)+$AD$20-$AC$31</f>
        <v>-54.714728926991668</v>
      </c>
      <c r="V826" s="10">
        <f t="shared" ca="1" si="172"/>
        <v>9.7961819958921694</v>
      </c>
      <c r="W826" s="10">
        <f t="shared" ca="1" si="167"/>
        <v>10.341274246047206</v>
      </c>
      <c r="X826" s="10">
        <f t="shared" ca="1" si="168"/>
        <v>11.524083326194635</v>
      </c>
      <c r="Y826" s="10">
        <f t="shared" ca="1" si="169"/>
        <v>12.636170400156118</v>
      </c>
      <c r="Z826" s="10">
        <f t="shared" ca="1" si="170"/>
        <v>-43.721468988254372</v>
      </c>
      <c r="AA826" s="10">
        <f t="shared" ca="1" si="171"/>
        <v>10.716589177033605</v>
      </c>
    </row>
    <row r="827" spans="1:27">
      <c r="A827" s="6">
        <f ca="1">LN((RAND()^(-Results!$E$4))-1)</f>
        <v>0.56431870465052025</v>
      </c>
      <c r="B827" s="6">
        <f ca="1">LN((RAND()^(-Results!$E$4))-1)</f>
        <v>-0.49582503967668745</v>
      </c>
      <c r="C827" s="6">
        <f ca="1">LN((RAND()^(-Results!$E$4))-1)</f>
        <v>-0.72363296966118584</v>
      </c>
      <c r="D827" s="6">
        <f ca="1">LN((RAND()^(-Results!$E$4))-1)</f>
        <v>1.4059379180315577</v>
      </c>
      <c r="E827" s="6">
        <f ca="1">LN((RAND()^(-Results!$E$4))-1)</f>
        <v>1.2143882184929782</v>
      </c>
      <c r="F827" s="6">
        <f ca="1">LN((RAND()^(-Results!$E$4))-1)</f>
        <v>2.9446422466275015</v>
      </c>
      <c r="G827" s="6">
        <f ca="1">LN((RAND()^(-Results!$E$4))-1)</f>
        <v>-0.3257000379007613</v>
      </c>
      <c r="H827" s="6">
        <f t="shared" ca="1" si="166"/>
        <v>-0.46266840557055272</v>
      </c>
      <c r="I827" s="10">
        <f ca="1">SUMPRODUCT(J827:O827,Results!B$12:G$12)+Results!$E$5*H827</f>
        <v>-45.340534900073301</v>
      </c>
      <c r="J827" s="10">
        <f ca="1">SUMPRODUCT($A827:$F827,Results!$B$15:$G$15)</f>
        <v>0.92419340339244749</v>
      </c>
      <c r="K827" s="10">
        <f ca="1">SUMPRODUCT($A827:$F827,Results!$B$16:$G$16)</f>
        <v>6.3198696612606717</v>
      </c>
      <c r="L827" s="10">
        <f ca="1">SUMPRODUCT($A827:$F827,Results!$B$17:$G$17)</f>
        <v>-8.4978540521323112</v>
      </c>
      <c r="M827" s="10">
        <f ca="1">SUMPRODUCT($A827:$F827,Results!$B$18:$G$18)</f>
        <v>-0.86525129315234051</v>
      </c>
      <c r="N827" s="10">
        <f ca="1">SUMPRODUCT($A827:$F827,Results!$B$19:$G$19)</f>
        <v>-8.6262349721841378</v>
      </c>
      <c r="O827" s="10">
        <f ca="1">SUMPRODUCT($A827:$F827,Results!$B$20:$G$20)</f>
        <v>4.2269354822377982</v>
      </c>
      <c r="P827" s="10" cm="1">
        <f t="array" aca="1" ref="P827" ca="1">SUMPRODUCT(J827:O827,TRANSPOSE(BL$20:BL$25))+$AD$20-$BL$27</f>
        <v>-44.865647716758303</v>
      </c>
      <c r="Q827" s="10" cm="1">
        <f t="array" aca="1" ref="Q827" ca="1">SUMPRODUCT(J827:O827,TRANSPOSE(ES$20:ES$25))+$AD$20-$ES$27</f>
        <v>-43.545410528129203</v>
      </c>
      <c r="R827" s="10">
        <f ca="1">I827-Results!$E$5*H827</f>
        <v>-43.489861277791093</v>
      </c>
      <c r="S827" s="10" cm="1">
        <f t="array" aca="1" ref="S827" ca="1">SUMPRODUCT(J827:O827,TRANSPOSE(AR$28:AR$33))+$AD$20-$AC$26</f>
        <v>-46.42200661999015</v>
      </c>
      <c r="T827" s="10">
        <f ca="1">SUMPRODUCT(J827:O827,Results!K$9:P$9)</f>
        <v>-42.824750379816727</v>
      </c>
      <c r="U827" s="10">
        <f ca="1">SUMPRODUCT(J827:O827,Results!K$9:P$9)+$AD$20-$AC$31</f>
        <v>-42.839625938327863</v>
      </c>
      <c r="V827" s="10">
        <f t="shared" ca="1" si="172"/>
        <v>-0.47488718331499769</v>
      </c>
      <c r="W827" s="10">
        <f t="shared" ca="1" si="167"/>
        <v>-1.7951243719440981</v>
      </c>
      <c r="X827" s="10">
        <f t="shared" ca="1" si="168"/>
        <v>-1.8506736222822084</v>
      </c>
      <c r="Y827" s="10">
        <f t="shared" ca="1" si="169"/>
        <v>1.0814717199168484</v>
      </c>
      <c r="Z827" s="10">
        <f t="shared" ca="1" si="170"/>
        <v>-45.06386413836961</v>
      </c>
      <c r="AA827" s="10">
        <f t="shared" ca="1" si="171"/>
        <v>-2.5009089617454379</v>
      </c>
    </row>
    <row r="828" spans="1:27">
      <c r="A828" s="6">
        <f ca="1">LN((RAND()^(-Results!$E$4))-1)</f>
        <v>-1.8510406500549459</v>
      </c>
      <c r="B828" s="6">
        <f ca="1">LN((RAND()^(-Results!$E$4))-1)</f>
        <v>-1.8246459205509722</v>
      </c>
      <c r="C828" s="6">
        <f ca="1">LN((RAND()^(-Results!$E$4))-1)</f>
        <v>1.7601536011073433</v>
      </c>
      <c r="D828" s="6">
        <f ca="1">LN((RAND()^(-Results!$E$4))-1)</f>
        <v>-0.28713944407145503</v>
      </c>
      <c r="E828" s="6">
        <f ca="1">LN((RAND()^(-Results!$E$4))-1)</f>
        <v>1.0342844493371042</v>
      </c>
      <c r="F828" s="6">
        <f ca="1">LN((RAND()^(-Results!$E$4))-1)</f>
        <v>-0.72443009330758867</v>
      </c>
      <c r="G828" s="6">
        <f ca="1">LN((RAND()^(-Results!$E$4))-1)</f>
        <v>-0.68809212756182869</v>
      </c>
      <c r="H828" s="6">
        <f t="shared" ca="1" si="166"/>
        <v>-0.82506049523162006</v>
      </c>
      <c r="I828" s="10">
        <f ca="1">SUMPRODUCT(J828:O828,Results!B$12:G$12)+Results!$E$5*H828</f>
        <v>15.248263723085373</v>
      </c>
      <c r="J828" s="10">
        <f ca="1">SUMPRODUCT($A828:$F828,Results!$B$15:$G$15)</f>
        <v>-4.7537748174246497</v>
      </c>
      <c r="K828" s="10">
        <f ca="1">SUMPRODUCT($A828:$F828,Results!$B$16:$G$16)</f>
        <v>-5.3402171395572786</v>
      </c>
      <c r="L828" s="10">
        <f ca="1">SUMPRODUCT($A828:$F828,Results!$B$17:$G$17)</f>
        <v>5.7262508410291098</v>
      </c>
      <c r="M828" s="10">
        <f ca="1">SUMPRODUCT($A828:$F828,Results!$B$18:$G$18)</f>
        <v>7.1817365745763757</v>
      </c>
      <c r="N828" s="10">
        <f ca="1">SUMPRODUCT($A828:$F828,Results!$B$19:$G$19)</f>
        <v>-6.84595456187572</v>
      </c>
      <c r="O828" s="10">
        <f ca="1">SUMPRODUCT($A828:$F828,Results!$B$20:$G$20)</f>
        <v>-6.2191805448098876</v>
      </c>
      <c r="P828" s="10" cm="1">
        <f t="array" aca="1" ref="P828" ca="1">SUMPRODUCT(J828:O828,TRANSPOSE(BL$20:BL$25))+$AD$20-$BL$27</f>
        <v>19.18509424104462</v>
      </c>
      <c r="Q828" s="10" cm="1">
        <f t="array" aca="1" ref="Q828" ca="1">SUMPRODUCT(J828:O828,TRANSPOSE(ES$20:ES$25))+$AD$20-$ES$27</f>
        <v>19.184178081067362</v>
      </c>
      <c r="R828" s="10">
        <f ca="1">I828-Results!$E$5*H828</f>
        <v>18.548505704011852</v>
      </c>
      <c r="S828" s="10" cm="1">
        <f t="array" aca="1" ref="S828" ca="1">SUMPRODUCT(J828:O828,TRANSPOSE(AR$28:AR$33))+$AD$20-$AC$26</f>
        <v>37.796792163189842</v>
      </c>
      <c r="T828" s="10">
        <f ca="1">SUMPRODUCT(J828:O828,Results!K$9:P$9)</f>
        <v>18.470232794107559</v>
      </c>
      <c r="U828" s="10">
        <f ca="1">SUMPRODUCT(J828:O828,Results!K$9:P$9)+$AD$20-$AC$31</f>
        <v>18.455357235596423</v>
      </c>
      <c r="V828" s="10">
        <f t="shared" ca="1" si="172"/>
        <v>-3.9368305179592475</v>
      </c>
      <c r="W828" s="10">
        <f t="shared" ca="1" si="167"/>
        <v>-3.9359143579819893</v>
      </c>
      <c r="X828" s="10">
        <f t="shared" ca="1" si="168"/>
        <v>-3.3002419809264794</v>
      </c>
      <c r="Y828" s="10">
        <f t="shared" ca="1" si="169"/>
        <v>-22.548528440104469</v>
      </c>
      <c r="Z828" s="10">
        <f t="shared" ca="1" si="170"/>
        <v>15.524934484789064</v>
      </c>
      <c r="AA828" s="10">
        <f t="shared" ca="1" si="171"/>
        <v>-3.2070935125110509</v>
      </c>
    </row>
    <row r="829" spans="1:27">
      <c r="A829" s="6">
        <f ca="1">LN((RAND()^(-Results!$E$4))-1)</f>
        <v>1.5256384312512008</v>
      </c>
      <c r="B829" s="6">
        <f ca="1">LN((RAND()^(-Results!$E$4))-1)</f>
        <v>-0.61240863829591574</v>
      </c>
      <c r="C829" s="6">
        <f ca="1">LN((RAND()^(-Results!$E$4))-1)</f>
        <v>-1.3374951427881467</v>
      </c>
      <c r="D829" s="6">
        <f ca="1">LN((RAND()^(-Results!$E$4))-1)</f>
        <v>-8.7878101261208957E-2</v>
      </c>
      <c r="E829" s="6">
        <f ca="1">LN((RAND()^(-Results!$E$4))-1)</f>
        <v>0.4366824214878583</v>
      </c>
      <c r="F829" s="6">
        <f ca="1">LN((RAND()^(-Results!$E$4))-1)</f>
        <v>-1.4764419034085206</v>
      </c>
      <c r="G829" s="6">
        <f ca="1">LN((RAND()^(-Results!$E$4))-1)</f>
        <v>1.9168874425231286</v>
      </c>
      <c r="H829" s="6">
        <f t="shared" ca="1" si="166"/>
        <v>1.7799190748533371</v>
      </c>
      <c r="I829" s="10">
        <f ca="1">SUMPRODUCT(J829:O829,Results!B$12:G$12)+Results!$E$5*H829</f>
        <v>-20.798872611911751</v>
      </c>
      <c r="J829" s="10">
        <f ca="1">SUMPRODUCT($A829:$F829,Results!$B$15:$G$15)</f>
        <v>2.0473527494082786</v>
      </c>
      <c r="K829" s="10">
        <f ca="1">SUMPRODUCT($A829:$F829,Results!$B$16:$G$16)</f>
        <v>-2.645268675640096</v>
      </c>
      <c r="L829" s="10">
        <f ca="1">SUMPRODUCT($A829:$F829,Results!$B$17:$G$17)</f>
        <v>-6.8468192357389848</v>
      </c>
      <c r="M829" s="10">
        <f ca="1">SUMPRODUCT($A829:$F829,Results!$B$18:$G$18)</f>
        <v>-0.44800970777868437</v>
      </c>
      <c r="N829" s="10">
        <f ca="1">SUMPRODUCT($A829:$F829,Results!$B$19:$G$19)</f>
        <v>-1.07073118902695</v>
      </c>
      <c r="O829" s="10">
        <f ca="1">SUMPRODUCT($A829:$F829,Results!$B$20:$G$20)</f>
        <v>1.3080325698134203</v>
      </c>
      <c r="P829" s="10" cm="1">
        <f t="array" aca="1" ref="P829" ca="1">SUMPRODUCT(J829:O829,TRANSPOSE(BL$20:BL$25))+$AD$20-$BL$27</f>
        <v>-27.899517774116855</v>
      </c>
      <c r="Q829" s="10" cm="1">
        <f t="array" aca="1" ref="Q829" ca="1">SUMPRODUCT(J829:O829,TRANSPOSE(ES$20:ES$25))+$AD$20-$ES$27</f>
        <v>-28.211562900834714</v>
      </c>
      <c r="R829" s="10">
        <f ca="1">I829-Results!$E$5*H829</f>
        <v>-27.9185489113251</v>
      </c>
      <c r="S829" s="10" cm="1">
        <f t="array" aca="1" ref="S829" ca="1">SUMPRODUCT(J829:O829,TRANSPOSE(AR$28:AR$33))+$AD$20-$AC$26</f>
        <v>-16.584955428669815</v>
      </c>
      <c r="T829" s="10">
        <f ca="1">SUMPRODUCT(J829:O829,Results!K$9:P$9)</f>
        <v>-27.755109951584053</v>
      </c>
      <c r="U829" s="10">
        <f ca="1">SUMPRODUCT(J829:O829,Results!K$9:P$9)+$AD$20-$AC$31</f>
        <v>-27.769985510095189</v>
      </c>
      <c r="V829" s="10">
        <f t="shared" ca="1" si="172"/>
        <v>7.1006451622051046</v>
      </c>
      <c r="W829" s="10">
        <f t="shared" ca="1" si="167"/>
        <v>7.4126902889229633</v>
      </c>
      <c r="X829" s="10">
        <f t="shared" ca="1" si="168"/>
        <v>7.1196762994133493</v>
      </c>
      <c r="Y829" s="10">
        <f t="shared" ca="1" si="169"/>
        <v>-4.2139171832419358</v>
      </c>
      <c r="Z829" s="10">
        <f t="shared" ca="1" si="170"/>
        <v>-20.522201850208059</v>
      </c>
      <c r="AA829" s="10">
        <f t="shared" ca="1" si="171"/>
        <v>6.9711128981834385</v>
      </c>
    </row>
    <row r="830" spans="1:27">
      <c r="A830" s="6">
        <f ca="1">LN((RAND()^(-Results!$E$4))-1)</f>
        <v>0.76220085392964632</v>
      </c>
      <c r="B830" s="6">
        <f ca="1">LN((RAND()^(-Results!$E$4))-1)</f>
        <v>0.9132550742604294</v>
      </c>
      <c r="C830" s="6">
        <f ca="1">LN((RAND()^(-Results!$E$4))-1)</f>
        <v>-0.42698072223254341</v>
      </c>
      <c r="D830" s="6">
        <f ca="1">LN((RAND()^(-Results!$E$4))-1)</f>
        <v>4.1553812160774219</v>
      </c>
      <c r="E830" s="6">
        <f ca="1">LN((RAND()^(-Results!$E$4))-1)</f>
        <v>-0.69252974064609951</v>
      </c>
      <c r="F830" s="6">
        <f ca="1">LN((RAND()^(-Results!$E$4))-1)</f>
        <v>-2.3167716571161749</v>
      </c>
      <c r="G830" s="6">
        <f ca="1">LN((RAND()^(-Results!$E$4))-1)</f>
        <v>0.56251670068614934</v>
      </c>
      <c r="H830" s="6">
        <f t="shared" ca="1" si="166"/>
        <v>0.42554833301635792</v>
      </c>
      <c r="I830" s="10">
        <f ca="1">SUMPRODUCT(J830:O830,Results!B$12:G$12)+Results!$E$5*H830</f>
        <v>-69.817503004004351</v>
      </c>
      <c r="J830" s="10">
        <f ca="1">SUMPRODUCT($A830:$F830,Results!$B$15:$G$15)</f>
        <v>12.118498052814809</v>
      </c>
      <c r="K830" s="10">
        <f ca="1">SUMPRODUCT($A830:$F830,Results!$B$16:$G$16)</f>
        <v>2.139109640407348</v>
      </c>
      <c r="L830" s="10">
        <f ca="1">SUMPRODUCT($A830:$F830,Results!$B$17:$G$17)</f>
        <v>-14.581766430402071</v>
      </c>
      <c r="M830" s="10">
        <f ca="1">SUMPRODUCT($A830:$F830,Results!$B$18:$G$18)</f>
        <v>-10.102017125863421</v>
      </c>
      <c r="N830" s="10">
        <f ca="1">SUMPRODUCT($A830:$F830,Results!$B$19:$G$19)</f>
        <v>3.0582552370203251</v>
      </c>
      <c r="O830" s="10">
        <f ca="1">SUMPRODUCT($A830:$F830,Results!$B$20:$G$20)</f>
        <v>8.7919222090961622</v>
      </c>
      <c r="P830" s="10" cm="1">
        <f t="array" aca="1" ref="P830" ca="1">SUMPRODUCT(J830:O830,TRANSPOSE(BL$20:BL$25))+$AD$20-$BL$27</f>
        <v>-68.426452918404649</v>
      </c>
      <c r="Q830" s="10" cm="1">
        <f t="array" aca="1" ref="Q830" ca="1">SUMPRODUCT(J830:O830,TRANSPOSE(ES$20:ES$25))+$AD$20-$ES$27</f>
        <v>-69.867249693568382</v>
      </c>
      <c r="R830" s="10">
        <f ca="1">I830-Results!$E$5*H830</f>
        <v>-71.519696336069785</v>
      </c>
      <c r="S830" s="10" cm="1">
        <f t="array" aca="1" ref="S830" ca="1">SUMPRODUCT(J830:O830,TRANSPOSE(AR$28:AR$33))+$AD$20-$AC$26</f>
        <v>-71.393884978728977</v>
      </c>
      <c r="T830" s="10">
        <f ca="1">SUMPRODUCT(J830:O830,Results!K$9:P$9)</f>
        <v>-71.202619973830792</v>
      </c>
      <c r="U830" s="10">
        <f ca="1">SUMPRODUCT(J830:O830,Results!K$9:P$9)+$AD$20-$AC$31</f>
        <v>-71.217495532341928</v>
      </c>
      <c r="V830" s="10">
        <f t="shared" ca="1" si="172"/>
        <v>-1.3910500855997014</v>
      </c>
      <c r="W830" s="10">
        <f t="shared" ca="1" si="167"/>
        <v>4.9746689564031499E-2</v>
      </c>
      <c r="X830" s="10">
        <f t="shared" ca="1" si="168"/>
        <v>1.7021933320654341</v>
      </c>
      <c r="Y830" s="10">
        <f t="shared" ca="1" si="169"/>
        <v>1.5763819747246259</v>
      </c>
      <c r="Z830" s="10">
        <f t="shared" ca="1" si="170"/>
        <v>-69.540832242300652</v>
      </c>
      <c r="AA830" s="10">
        <f t="shared" ca="1" si="171"/>
        <v>1.3999925283375774</v>
      </c>
    </row>
    <row r="831" spans="1:27">
      <c r="A831" s="6">
        <f ca="1">LN((RAND()^(-Results!$E$4))-1)</f>
        <v>-3.2232865950329632</v>
      </c>
      <c r="B831" s="6">
        <f ca="1">LN((RAND()^(-Results!$E$4))-1)</f>
        <v>-3.8823372768107927</v>
      </c>
      <c r="C831" s="6">
        <f ca="1">LN((RAND()^(-Results!$E$4))-1)</f>
        <v>-1.9955072798562334</v>
      </c>
      <c r="D831" s="6">
        <f ca="1">LN((RAND()^(-Results!$E$4))-1)</f>
        <v>-1.584652557175807</v>
      </c>
      <c r="E831" s="6">
        <f ca="1">LN((RAND()^(-Results!$E$4))-1)</f>
        <v>-0.91859139060029671</v>
      </c>
      <c r="F831" s="6">
        <f ca="1">LN((RAND()^(-Results!$E$4))-1)</f>
        <v>4.6526043156260943</v>
      </c>
      <c r="G831" s="6">
        <f ca="1">LN((RAND()^(-Results!$E$4))-1)</f>
        <v>2.3803280033660248</v>
      </c>
      <c r="H831" s="6">
        <f t="shared" ca="1" si="166"/>
        <v>2.2433596356962333</v>
      </c>
      <c r="I831" s="10">
        <f ca="1">SUMPRODUCT(J831:O831,Results!B$12:G$12)+Results!$E$5*H831</f>
        <v>87.51509281867267</v>
      </c>
      <c r="J831" s="10">
        <f ca="1">SUMPRODUCT($A831:$F831,Results!$B$15:$G$15)</f>
        <v>-23.447259106487248</v>
      </c>
      <c r="K831" s="10">
        <f ca="1">SUMPRODUCT($A831:$F831,Results!$B$16:$G$16)</f>
        <v>-1.8441630294481417</v>
      </c>
      <c r="L831" s="10">
        <f ca="1">SUMPRODUCT($A831:$F831,Results!$B$17:$G$17)</f>
        <v>9.4036891107569485</v>
      </c>
      <c r="M831" s="10">
        <f ca="1">SUMPRODUCT($A831:$F831,Results!$B$18:$G$18)</f>
        <v>7.2017549870882069</v>
      </c>
      <c r="N831" s="10">
        <f ca="1">SUMPRODUCT($A831:$F831,Results!$B$19:$G$19)</f>
        <v>0.78711570020801291</v>
      </c>
      <c r="O831" s="10">
        <f ca="1">SUMPRODUCT($A831:$F831,Results!$B$20:$G$20)</f>
        <v>-8.2594272643587487</v>
      </c>
      <c r="P831" s="10" cm="1">
        <f t="array" aca="1" ref="P831" ca="1">SUMPRODUCT(J831:O831,TRANSPOSE(BL$20:BL$25))+$AD$20-$BL$27</f>
        <v>75.68054624190178</v>
      </c>
      <c r="Q831" s="10" cm="1">
        <f t="array" aca="1" ref="Q831" ca="1">SUMPRODUCT(J831:O831,TRANSPOSE(ES$20:ES$25))+$AD$20-$ES$27</f>
        <v>78.418757957103097</v>
      </c>
      <c r="R831" s="10">
        <f ca="1">I831-Results!$E$5*H831</f>
        <v>78.541654275887737</v>
      </c>
      <c r="S831" s="10" cm="1">
        <f t="array" aca="1" ref="S831" ca="1">SUMPRODUCT(J831:O831,TRANSPOSE(AR$28:AR$33))+$AD$20-$AC$26</f>
        <v>75.715126067860893</v>
      </c>
      <c r="T831" s="10">
        <f ca="1">SUMPRODUCT(J831:O831,Results!K$9:P$9)</f>
        <v>79.591402586666192</v>
      </c>
      <c r="U831" s="10">
        <f ca="1">SUMPRODUCT(J831:O831,Results!K$9:P$9)+$AD$20-$AC$31</f>
        <v>79.576527028155056</v>
      </c>
      <c r="V831" s="10">
        <f t="shared" ca="1" si="172"/>
        <v>11.83454657677089</v>
      </c>
      <c r="W831" s="10">
        <f t="shared" ca="1" si="167"/>
        <v>9.0963348615695736</v>
      </c>
      <c r="X831" s="10">
        <f t="shared" ca="1" si="168"/>
        <v>8.9734385427849332</v>
      </c>
      <c r="Y831" s="10">
        <f t="shared" ca="1" si="169"/>
        <v>11.799966750811777</v>
      </c>
      <c r="Z831" s="10">
        <f t="shared" ca="1" si="170"/>
        <v>87.791763580376369</v>
      </c>
      <c r="AA831" s="10">
        <f t="shared" ca="1" si="171"/>
        <v>7.9385657905176146</v>
      </c>
    </row>
    <row r="832" spans="1:27">
      <c r="A832" s="6">
        <f ca="1">LN((RAND()^(-Results!$E$4))-1)</f>
        <v>-1.2037888620076451</v>
      </c>
      <c r="B832" s="6">
        <f ca="1">LN((RAND()^(-Results!$E$4))-1)</f>
        <v>-0.2735260261020202</v>
      </c>
      <c r="C832" s="6">
        <f ca="1">LN((RAND()^(-Results!$E$4))-1)</f>
        <v>-4.0188239282347062</v>
      </c>
      <c r="D832" s="6">
        <f ca="1">LN((RAND()^(-Results!$E$4))-1)</f>
        <v>-0.1390040719418183</v>
      </c>
      <c r="E832" s="6">
        <f ca="1">LN((RAND()^(-Results!$E$4))-1)</f>
        <v>8.736990516030714E-2</v>
      </c>
      <c r="F832" s="6">
        <f ca="1">LN((RAND()^(-Results!$E$4))-1)</f>
        <v>2.9516630549855178</v>
      </c>
      <c r="G832" s="6">
        <f ca="1">LN((RAND()^(-Results!$E$4))-1)</f>
        <v>1.853251030297933</v>
      </c>
      <c r="H832" s="6">
        <f t="shared" ca="1" si="166"/>
        <v>1.7162826626281416</v>
      </c>
      <c r="I832" s="10">
        <f ca="1">SUMPRODUCT(J832:O832,Results!B$12:G$12)+Results!$E$5*H832</f>
        <v>13.668557334051883</v>
      </c>
      <c r="J832" s="10">
        <f ca="1">SUMPRODUCT($A832:$F832,Results!$B$15:$G$15)</f>
        <v>-14.984069413951261</v>
      </c>
      <c r="K832" s="10">
        <f ca="1">SUMPRODUCT($A832:$F832,Results!$B$16:$G$16)</f>
        <v>4.7120723734137648</v>
      </c>
      <c r="L832" s="10">
        <f ca="1">SUMPRODUCT($A832:$F832,Results!$B$17:$G$17)</f>
        <v>-3.7101420626639254</v>
      </c>
      <c r="M832" s="10">
        <f ca="1">SUMPRODUCT($A832:$F832,Results!$B$18:$G$18)</f>
        <v>1.708714976581446</v>
      </c>
      <c r="N832" s="10">
        <f ca="1">SUMPRODUCT($A832:$F832,Results!$B$19:$G$19)</f>
        <v>-2.3661785757679432</v>
      </c>
      <c r="O832" s="10">
        <f ca="1">SUMPRODUCT($A832:$F832,Results!$B$20:$G$20)</f>
        <v>3.0543963240540095</v>
      </c>
      <c r="P832" s="10" cm="1">
        <f t="array" aca="1" ref="P832" ca="1">SUMPRODUCT(J832:O832,TRANSPOSE(BL$20:BL$25))+$AD$20-$BL$27</f>
        <v>5.905727450711395</v>
      </c>
      <c r="Q832" s="10" cm="1">
        <f t="array" aca="1" ref="Q832" ca="1">SUMPRODUCT(J832:O832,TRANSPOSE(ES$20:ES$25))+$AD$20-$ES$27</f>
        <v>6.9336545658829296</v>
      </c>
      <c r="R832" s="10">
        <f ca="1">I832-Results!$E$5*H832</f>
        <v>6.8034266835393167</v>
      </c>
      <c r="S832" s="10" cm="1">
        <f t="array" aca="1" ref="S832" ca="1">SUMPRODUCT(J832:O832,TRANSPOSE(AR$28:AR$33))+$AD$20-$AC$26</f>
        <v>-4.773223503056272</v>
      </c>
      <c r="T832" s="10">
        <f ca="1">SUMPRODUCT(J832:O832,Results!K$9:P$9)</f>
        <v>7.952930792038579</v>
      </c>
      <c r="U832" s="10">
        <f ca="1">SUMPRODUCT(J832:O832,Results!K$9:P$9)+$AD$20-$AC$31</f>
        <v>7.9380552335274439</v>
      </c>
      <c r="V832" s="10">
        <f t="shared" ca="1" si="172"/>
        <v>7.7628298833404878</v>
      </c>
      <c r="W832" s="10">
        <f t="shared" ca="1" si="167"/>
        <v>6.7349027681689533</v>
      </c>
      <c r="X832" s="10">
        <f t="shared" ca="1" si="168"/>
        <v>6.8651306505125662</v>
      </c>
      <c r="Y832" s="10">
        <f t="shared" ca="1" si="169"/>
        <v>18.441780837108155</v>
      </c>
      <c r="Z832" s="10">
        <f t="shared" ca="1" si="170"/>
        <v>13.945228095755574</v>
      </c>
      <c r="AA832" s="10">
        <f t="shared" ca="1" si="171"/>
        <v>5.730502100524439</v>
      </c>
    </row>
    <row r="833" spans="1:27">
      <c r="A833" s="6">
        <f ca="1">LN((RAND()^(-Results!$E$4))-1)</f>
        <v>-0.117539457622376</v>
      </c>
      <c r="B833" s="6">
        <f ca="1">LN((RAND()^(-Results!$E$4))-1)</f>
        <v>1.988608608930343</v>
      </c>
      <c r="C833" s="6">
        <f ca="1">LN((RAND()^(-Results!$E$4))-1)</f>
        <v>-5.6193023877445063E-2</v>
      </c>
      <c r="D833" s="6">
        <f ca="1">LN((RAND()^(-Results!$E$4))-1)</f>
        <v>-1.4611581843677708</v>
      </c>
      <c r="E833" s="6">
        <f ca="1">LN((RAND()^(-Results!$E$4))-1)</f>
        <v>-0.61302318311396575</v>
      </c>
      <c r="F833" s="6">
        <f ca="1">LN((RAND()^(-Results!$E$4))-1)</f>
        <v>-2.5043371920155466</v>
      </c>
      <c r="G833" s="6">
        <f ca="1">LN((RAND()^(-Results!$E$4))-1)</f>
        <v>-1.516537820389805</v>
      </c>
      <c r="H833" s="6">
        <f t="shared" ca="1" si="166"/>
        <v>-1.6535061880595965</v>
      </c>
      <c r="I833" s="10">
        <f ca="1">SUMPRODUCT(J833:O833,Results!B$12:G$12)+Results!$E$5*H833</f>
        <v>21.445065764750478</v>
      </c>
      <c r="J833" s="10">
        <f ca="1">SUMPRODUCT($A833:$F833,Results!$B$15:$G$15)</f>
        <v>-0.53937813587199868</v>
      </c>
      <c r="K833" s="10">
        <f ca="1">SUMPRODUCT($A833:$F833,Results!$B$16:$G$16)</f>
        <v>-2.4545174496366267</v>
      </c>
      <c r="L833" s="10">
        <f ca="1">SUMPRODUCT($A833:$F833,Results!$B$17:$G$17)</f>
        <v>6.0635863272133692</v>
      </c>
      <c r="M833" s="10">
        <f ca="1">SUMPRODUCT($A833:$F833,Results!$B$18:$G$18)</f>
        <v>0.48914075308582583</v>
      </c>
      <c r="N833" s="10">
        <f ca="1">SUMPRODUCT($A833:$F833,Results!$B$19:$G$19)</f>
        <v>5.9923285769579397</v>
      </c>
      <c r="O833" s="10">
        <f ca="1">SUMPRODUCT($A833:$F833,Results!$B$20:$G$20)</f>
        <v>-0.69604449123169465</v>
      </c>
      <c r="P833" s="10" cm="1">
        <f t="array" aca="1" ref="P833" ca="1">SUMPRODUCT(J833:O833,TRANSPOSE(BL$20:BL$25))+$AD$20-$BL$27</f>
        <v>29.34312823876601</v>
      </c>
      <c r="Q833" s="10" cm="1">
        <f t="array" aca="1" ref="Q833" ca="1">SUMPRODUCT(J833:O833,TRANSPOSE(ES$20:ES$25))+$AD$20-$ES$27</f>
        <v>27.819049042440287</v>
      </c>
      <c r="R833" s="10">
        <f ca="1">I833-Results!$E$5*H833</f>
        <v>28.059090516988864</v>
      </c>
      <c r="S833" s="10" cm="1">
        <f t="array" aca="1" ref="S833" ca="1">SUMPRODUCT(J833:O833,TRANSPOSE(AR$28:AR$33))+$AD$20-$AC$26</f>
        <v>24.168318647345124</v>
      </c>
      <c r="T833" s="10">
        <f ca="1">SUMPRODUCT(J833:O833,Results!K$9:P$9)</f>
        <v>27.451237859820694</v>
      </c>
      <c r="U833" s="10">
        <f ca="1">SUMPRODUCT(J833:O833,Results!K$9:P$9)+$AD$20-$AC$31</f>
        <v>27.436362301309558</v>
      </c>
      <c r="V833" s="10">
        <f t="shared" ca="1" si="172"/>
        <v>-7.8980624740155321</v>
      </c>
      <c r="W833" s="10">
        <f t="shared" ca="1" si="167"/>
        <v>-6.3739832776898098</v>
      </c>
      <c r="X833" s="10">
        <f t="shared" ca="1" si="168"/>
        <v>-6.6140247522383859</v>
      </c>
      <c r="Y833" s="10">
        <f t="shared" ca="1" si="169"/>
        <v>-2.7232528825946467</v>
      </c>
      <c r="Z833" s="10">
        <f t="shared" ca="1" si="170"/>
        <v>21.721736526454169</v>
      </c>
      <c r="AA833" s="10">
        <f t="shared" ca="1" si="171"/>
        <v>-5.99129653655908</v>
      </c>
    </row>
    <row r="834" spans="1:27">
      <c r="A834" s="6">
        <f ca="1">LN((RAND()^(-Results!$E$4))-1)</f>
        <v>-0.53819827606559367</v>
      </c>
      <c r="B834" s="6">
        <f ca="1">LN((RAND()^(-Results!$E$4))-1)</f>
        <v>-0.41275103956739817</v>
      </c>
      <c r="C834" s="6">
        <f ca="1">LN((RAND()^(-Results!$E$4))-1)</f>
        <v>-0.16731010048305117</v>
      </c>
      <c r="D834" s="6">
        <f ca="1">LN((RAND()^(-Results!$E$4))-1)</f>
        <v>0.63172073287961572</v>
      </c>
      <c r="E834" s="6">
        <f ca="1">LN((RAND()^(-Results!$E$4))-1)</f>
        <v>-0.66031764791668635</v>
      </c>
      <c r="F834" s="6">
        <f ca="1">LN((RAND()^(-Results!$E$4))-1)</f>
        <v>8.9098786556269648E-4</v>
      </c>
      <c r="G834" s="6">
        <f ca="1">LN((RAND()^(-Results!$E$4))-1)</f>
        <v>-1.1011220059730926</v>
      </c>
      <c r="H834" s="6">
        <f t="shared" ref="H834:H897" ca="1" si="173">G834-$AL$10</f>
        <v>-1.2380903736428841</v>
      </c>
      <c r="I834" s="10">
        <f ca="1">SUMPRODUCT(J834:O834,Results!B$12:G$12)+Results!$E$5*H834</f>
        <v>-0.14580587646968102</v>
      </c>
      <c r="J834" s="10">
        <f ca="1">SUMPRODUCT($A834:$F834,Results!$B$15:$G$15)</f>
        <v>-0.96509198173702582</v>
      </c>
      <c r="K834" s="10">
        <f ca="1">SUMPRODUCT($A834:$F834,Results!$B$16:$G$16)</f>
        <v>-0.49094910436252326</v>
      </c>
      <c r="L834" s="10">
        <f ca="1">SUMPRODUCT($A834:$F834,Results!$B$17:$G$17)</f>
        <v>-0.22325452132027784</v>
      </c>
      <c r="M834" s="10">
        <f ca="1">SUMPRODUCT($A834:$F834,Results!$B$18:$G$18)</f>
        <v>-1.5016878331256547</v>
      </c>
      <c r="N834" s="10">
        <f ca="1">SUMPRODUCT($A834:$F834,Results!$B$19:$G$19)</f>
        <v>2.7842770958776453</v>
      </c>
      <c r="O834" s="10">
        <f ca="1">SUMPRODUCT($A834:$F834,Results!$B$20:$G$20)</f>
        <v>-2.8264393243802675E-2</v>
      </c>
      <c r="P834" s="10" cm="1">
        <f t="array" aca="1" ref="P834" ca="1">SUMPRODUCT(J834:O834,TRANSPOSE(BL$20:BL$25))+$AD$20-$BL$27</f>
        <v>5.1476460901140815</v>
      </c>
      <c r="Q834" s="10" cm="1">
        <f t="array" aca="1" ref="Q834" ca="1">SUMPRODUCT(J834:O834,TRANSPOSE(ES$20:ES$25))+$AD$20-$ES$27</f>
        <v>5.1729229914276598</v>
      </c>
      <c r="R834" s="10">
        <f ca="1">I834-Results!$E$5*H834</f>
        <v>4.8065556181018554</v>
      </c>
      <c r="S834" s="10" cm="1">
        <f t="array" aca="1" ref="S834" ca="1">SUMPRODUCT(J834:O834,TRANSPOSE(AR$28:AR$33))+$AD$20-$AC$26</f>
        <v>3.5768202280298365</v>
      </c>
      <c r="T834" s="10">
        <f ca="1">SUMPRODUCT(J834:O834,Results!K$9:P$9)</f>
        <v>4.954978244476731</v>
      </c>
      <c r="U834" s="10">
        <f ca="1">SUMPRODUCT(J834:O834,Results!K$9:P$9)+$AD$20-$AC$31</f>
        <v>4.9401026859655959</v>
      </c>
      <c r="V834" s="10">
        <f t="shared" ca="1" si="172"/>
        <v>-5.2934519665837625</v>
      </c>
      <c r="W834" s="10">
        <f t="shared" ca="1" si="167"/>
        <v>-5.3187288678973408</v>
      </c>
      <c r="X834" s="10">
        <f t="shared" ca="1" si="168"/>
        <v>-4.9523614945715364</v>
      </c>
      <c r="Y834" s="10">
        <f t="shared" ca="1" si="169"/>
        <v>-3.7226261044995175</v>
      </c>
      <c r="Z834" s="10">
        <f t="shared" ca="1" si="170"/>
        <v>0.13086488523401046</v>
      </c>
      <c r="AA834" s="10">
        <f t="shared" ca="1" si="171"/>
        <v>-5.0859085624352769</v>
      </c>
    </row>
    <row r="835" spans="1:27">
      <c r="A835" s="6">
        <f ca="1">LN((RAND()^(-Results!$E$4))-1)</f>
        <v>-1.2730591919380045</v>
      </c>
      <c r="B835" s="6">
        <f ca="1">LN((RAND()^(-Results!$E$4))-1)</f>
        <v>-0.18449781146437214</v>
      </c>
      <c r="C835" s="6">
        <f ca="1">LN((RAND()^(-Results!$E$4))-1)</f>
        <v>1.2522586116835841</v>
      </c>
      <c r="D835" s="6">
        <f ca="1">LN((RAND()^(-Results!$E$4))-1)</f>
        <v>1.7399927485392095</v>
      </c>
      <c r="E835" s="6">
        <f ca="1">LN((RAND()^(-Results!$E$4))-1)</f>
        <v>1.5648446045734703</v>
      </c>
      <c r="F835" s="6">
        <f ca="1">LN((RAND()^(-Results!$E$4))-1)</f>
        <v>1.3077702366670891</v>
      </c>
      <c r="G835" s="6">
        <f ca="1">LN((RAND()^(-Results!$E$4))-1)</f>
        <v>3.8405448814186012</v>
      </c>
      <c r="H835" s="6">
        <f t="shared" ca="1" si="173"/>
        <v>3.7035765137488097</v>
      </c>
      <c r="I835" s="10">
        <f ca="1">SUMPRODUCT(J835:O835,Results!B$12:G$12)+Results!$E$5*H835</f>
        <v>-13.347768165413317</v>
      </c>
      <c r="J835" s="10">
        <f ca="1">SUMPRODUCT($A835:$F835,Results!$B$15:$G$15)</f>
        <v>0.37890848360885565</v>
      </c>
      <c r="K835" s="10">
        <f ca="1">SUMPRODUCT($A835:$F835,Results!$B$16:$G$16)</f>
        <v>3.5626118218077947</v>
      </c>
      <c r="L835" s="10">
        <f ca="1">SUMPRODUCT($A835:$F835,Results!$B$17:$G$17)</f>
        <v>-2.5645284982429493</v>
      </c>
      <c r="M835" s="10">
        <f ca="1">SUMPRODUCT($A835:$F835,Results!$B$18:$G$18)</f>
        <v>2.3642978664468206</v>
      </c>
      <c r="N835" s="10">
        <f ca="1">SUMPRODUCT($A835:$F835,Results!$B$19:$G$19)</f>
        <v>-10.918518970550911</v>
      </c>
      <c r="O835" s="10">
        <f ca="1">SUMPRODUCT($A835:$F835,Results!$B$20:$G$20)</f>
        <v>1.4645071850772213</v>
      </c>
      <c r="P835" s="10" cm="1">
        <f t="array" aca="1" ref="P835" ca="1">SUMPRODUCT(J835:O835,TRANSPOSE(BL$20:BL$25))+$AD$20-$BL$27</f>
        <v>-27.532543113917715</v>
      </c>
      <c r="Q835" s="10" cm="1">
        <f t="array" aca="1" ref="Q835" ca="1">SUMPRODUCT(J835:O835,TRANSPOSE(ES$20:ES$25))+$AD$20-$ES$27</f>
        <v>-27.227221664814532</v>
      </c>
      <c r="R835" s="10">
        <f ca="1">I835-Results!$E$5*H835</f>
        <v>-28.162074220408556</v>
      </c>
      <c r="S835" s="10" cm="1">
        <f t="array" aca="1" ref="S835" ca="1">SUMPRODUCT(J835:O835,TRANSPOSE(AR$28:AR$33))+$AD$20-$AC$26</f>
        <v>-23.758120153813209</v>
      </c>
      <c r="T835" s="10">
        <f ca="1">SUMPRODUCT(J835:O835,Results!K$9:P$9)</f>
        <v>-27.865506126377074</v>
      </c>
      <c r="U835" s="10">
        <f ca="1">SUMPRODUCT(J835:O835,Results!K$9:P$9)+$AD$20-$AC$31</f>
        <v>-27.88038168488821</v>
      </c>
      <c r="V835" s="10">
        <f t="shared" ca="1" si="172"/>
        <v>14.184774948504398</v>
      </c>
      <c r="W835" s="10">
        <f t="shared" ref="W835:W898" ca="1" si="174">I835-Q835</f>
        <v>13.879453499401215</v>
      </c>
      <c r="X835" s="10">
        <f t="shared" ref="X835:X898" ca="1" si="175">I835-R835</f>
        <v>14.814306054995239</v>
      </c>
      <c r="Y835" s="10">
        <f t="shared" ref="Y835:Y898" ca="1" si="176">I835-S835</f>
        <v>10.410351988399892</v>
      </c>
      <c r="Z835" s="10">
        <f t="shared" ref="Z835:Z898" ca="1" si="177">I835-$AD$20</f>
        <v>-13.071097403709626</v>
      </c>
      <c r="AA835" s="10">
        <f t="shared" ref="AA835:AA898" ca="1" si="178">I835-U835</f>
        <v>14.532613519474893</v>
      </c>
    </row>
    <row r="836" spans="1:27">
      <c r="A836" s="6">
        <f ca="1">LN((RAND()^(-Results!$E$4))-1)</f>
        <v>4.8518433981129352</v>
      </c>
      <c r="B836" s="6">
        <f ca="1">LN((RAND()^(-Results!$E$4))-1)</f>
        <v>3.5746162238742487</v>
      </c>
      <c r="C836" s="6">
        <f ca="1">LN((RAND()^(-Results!$E$4))-1)</f>
        <v>0.64187829631766036</v>
      </c>
      <c r="D836" s="6">
        <f ca="1">LN((RAND()^(-Results!$E$4))-1)</f>
        <v>1.2958636481838106</v>
      </c>
      <c r="E836" s="6">
        <f ca="1">LN((RAND()^(-Results!$E$4))-1)</f>
        <v>1.0107857094567055E-2</v>
      </c>
      <c r="F836" s="6">
        <f ca="1">LN((RAND()^(-Results!$E$4))-1)</f>
        <v>-0.8610178004556226</v>
      </c>
      <c r="G836" s="6">
        <f ca="1">LN((RAND()^(-Results!$E$4))-1)</f>
        <v>-1.4363320662719943</v>
      </c>
      <c r="H836" s="6">
        <f t="shared" ca="1" si="173"/>
        <v>-1.5733004339417858</v>
      </c>
      <c r="I836" s="10">
        <f ca="1">SUMPRODUCT(J836:O836,Results!B$12:G$12)+Results!$E$5*H836</f>
        <v>-86.284737962091057</v>
      </c>
      <c r="J836" s="10">
        <f ca="1">SUMPRODUCT($A836:$F836,Results!$B$15:$G$15)</f>
        <v>24.139124006212892</v>
      </c>
      <c r="K836" s="10">
        <f ca="1">SUMPRODUCT($A836:$F836,Results!$B$16:$G$16)</f>
        <v>7.8298386016229653</v>
      </c>
      <c r="L836" s="10">
        <f ca="1">SUMPRODUCT($A836:$F836,Results!$B$17:$G$17)</f>
        <v>-12.57176831335293</v>
      </c>
      <c r="M836" s="10">
        <f ca="1">SUMPRODUCT($A836:$F836,Results!$B$18:$G$18)</f>
        <v>-11.943625289144775</v>
      </c>
      <c r="N836" s="10">
        <f ca="1">SUMPRODUCT($A836:$F836,Results!$B$19:$G$19)</f>
        <v>3.455313922953716</v>
      </c>
      <c r="O836" s="10">
        <f ca="1">SUMPRODUCT($A836:$F836,Results!$B$20:$G$20)</f>
        <v>10.72267100140472</v>
      </c>
      <c r="P836" s="10" cm="1">
        <f t="array" aca="1" ref="P836" ca="1">SUMPRODUCT(J836:O836,TRANSPOSE(BL$20:BL$25))+$AD$20-$BL$27</f>
        <v>-80.560629391468026</v>
      </c>
      <c r="Q836" s="10" cm="1">
        <f t="array" aca="1" ref="Q836" ca="1">SUMPRODUCT(J836:O836,TRANSPOSE(ES$20:ES$25))+$AD$20-$ES$27</f>
        <v>-81.31058743993772</v>
      </c>
      <c r="R836" s="10">
        <f ca="1">I836-Results!$E$5*H836</f>
        <v>-79.991536226323916</v>
      </c>
      <c r="S836" s="10" cm="1">
        <f t="array" aca="1" ref="S836" ca="1">SUMPRODUCT(J836:O836,TRANSPOSE(AR$28:AR$33))+$AD$20-$AC$26</f>
        <v>-95.498808621379652</v>
      </c>
      <c r="T836" s="10">
        <f ca="1">SUMPRODUCT(J836:O836,Results!K$9:P$9)</f>
        <v>-80.678393131285674</v>
      </c>
      <c r="U836" s="10">
        <f ca="1">SUMPRODUCT(J836:O836,Results!K$9:P$9)+$AD$20-$AC$31</f>
        <v>-80.69326868979681</v>
      </c>
      <c r="V836" s="10">
        <f t="shared" ca="1" si="172"/>
        <v>-5.7241085706230308</v>
      </c>
      <c r="W836" s="10">
        <f t="shared" ca="1" si="174"/>
        <v>-4.9741505221533373</v>
      </c>
      <c r="X836" s="10">
        <f t="shared" ca="1" si="175"/>
        <v>-6.2932017357671413</v>
      </c>
      <c r="Y836" s="10">
        <f t="shared" ca="1" si="176"/>
        <v>9.2140706592885948</v>
      </c>
      <c r="Z836" s="10">
        <f t="shared" ca="1" si="177"/>
        <v>-86.008067200387359</v>
      </c>
      <c r="AA836" s="10">
        <f t="shared" ca="1" si="178"/>
        <v>-5.5914692722942476</v>
      </c>
    </row>
    <row r="837" spans="1:27">
      <c r="A837" s="6">
        <f ca="1">LN((RAND()^(-Results!$E$4))-1)</f>
        <v>-1.4170253564692148</v>
      </c>
      <c r="B837" s="6">
        <f ca="1">LN((RAND()^(-Results!$E$4))-1)</f>
        <v>-1.2296661194368628</v>
      </c>
      <c r="C837" s="6">
        <f ca="1">LN((RAND()^(-Results!$E$4))-1)</f>
        <v>-0.44470700158521609</v>
      </c>
      <c r="D837" s="6">
        <f ca="1">LN((RAND()^(-Results!$E$4))-1)</f>
        <v>5.0715972797425934E-3</v>
      </c>
      <c r="E837" s="6">
        <f ca="1">LN((RAND()^(-Results!$E$4))-1)</f>
        <v>-2.2233132539829503</v>
      </c>
      <c r="F837" s="6">
        <f ca="1">LN((RAND()^(-Results!$E$4))-1)</f>
        <v>-1.2212733734271715</v>
      </c>
      <c r="G837" s="6">
        <f ca="1">LN((RAND()^(-Results!$E$4))-1)</f>
        <v>1.7833732045488768</v>
      </c>
      <c r="H837" s="6">
        <f t="shared" ca="1" si="173"/>
        <v>1.6464048368790853</v>
      </c>
      <c r="I837" s="10">
        <f ca="1">SUMPRODUCT(J837:O837,Results!B$12:G$12)+Results!$E$5*H837</f>
        <v>50.878365900818238</v>
      </c>
      <c r="J837" s="10">
        <f ca="1">SUMPRODUCT($A837:$F837,Results!$B$15:$G$15)</f>
        <v>-5.2418008069009012</v>
      </c>
      <c r="K837" s="10">
        <f ca="1">SUMPRODUCT($A837:$F837,Results!$B$16:$G$16)</f>
        <v>-5.4934415296516885</v>
      </c>
      <c r="L837" s="10">
        <f ca="1">SUMPRODUCT($A837:$F837,Results!$B$17:$G$17)</f>
        <v>5.0577907994767592</v>
      </c>
      <c r="M837" s="10">
        <f ca="1">SUMPRODUCT($A837:$F837,Results!$B$18:$G$18)</f>
        <v>-1.8021661045298587</v>
      </c>
      <c r="N837" s="10">
        <f ca="1">SUMPRODUCT($A837:$F837,Results!$B$19:$G$19)</f>
        <v>11.450839889025168</v>
      </c>
      <c r="O837" s="10">
        <f ca="1">SUMPRODUCT($A837:$F837,Results!$B$20:$G$20)</f>
        <v>-3.7245002488427126</v>
      </c>
      <c r="P837" s="10" cm="1">
        <f t="array" aca="1" ref="P837" ca="1">SUMPRODUCT(J837:O837,TRANSPOSE(BL$20:BL$25))+$AD$20-$BL$27</f>
        <v>45.155481548983566</v>
      </c>
      <c r="Q837" s="10" cm="1">
        <f t="array" aca="1" ref="Q837" ca="1">SUMPRODUCT(J837:O837,TRANSPOSE(ES$20:ES$25))+$AD$20-$ES$27</f>
        <v>44.858656436802306</v>
      </c>
      <c r="R837" s="10">
        <f ca="1">I837-Results!$E$5*H837</f>
        <v>44.292746553301896</v>
      </c>
      <c r="S837" s="10" cm="1">
        <f t="array" aca="1" ref="S837" ca="1">SUMPRODUCT(J837:O837,TRANSPOSE(AR$28:AR$33))+$AD$20-$AC$26</f>
        <v>44.123062520089967</v>
      </c>
      <c r="T837" s="10">
        <f ca="1">SUMPRODUCT(J837:O837,Results!K$9:P$9)</f>
        <v>44.341705987444833</v>
      </c>
      <c r="U837" s="10">
        <f ca="1">SUMPRODUCT(J837:O837,Results!K$9:P$9)+$AD$20-$AC$31</f>
        <v>44.326830428933697</v>
      </c>
      <c r="V837" s="10">
        <f t="shared" ca="1" si="172"/>
        <v>5.7228843518346721</v>
      </c>
      <c r="W837" s="10">
        <f t="shared" ca="1" si="174"/>
        <v>6.0197094640159321</v>
      </c>
      <c r="X837" s="10">
        <f t="shared" ca="1" si="175"/>
        <v>6.5856193475163423</v>
      </c>
      <c r="Y837" s="10">
        <f t="shared" ca="1" si="176"/>
        <v>6.7553033807282716</v>
      </c>
      <c r="Z837" s="10">
        <f t="shared" ca="1" si="177"/>
        <v>51.15503666252193</v>
      </c>
      <c r="AA837" s="10">
        <f t="shared" ca="1" si="178"/>
        <v>6.5515354718845416</v>
      </c>
    </row>
    <row r="838" spans="1:27">
      <c r="A838" s="6">
        <f ca="1">LN((RAND()^(-Results!$E$4))-1)</f>
        <v>3.6466540346049885</v>
      </c>
      <c r="B838" s="6">
        <f ca="1">LN((RAND()^(-Results!$E$4))-1)</f>
        <v>0.14237535685571318</v>
      </c>
      <c r="C838" s="6">
        <f ca="1">LN((RAND()^(-Results!$E$4))-1)</f>
        <v>-3.5298075830554748E-2</v>
      </c>
      <c r="D838" s="6">
        <f ca="1">LN((RAND()^(-Results!$E$4))-1)</f>
        <v>2.228209366687552</v>
      </c>
      <c r="E838" s="6">
        <f ca="1">LN((RAND()^(-Results!$E$4))-1)</f>
        <v>-1.2372184195214433</v>
      </c>
      <c r="F838" s="6">
        <f ca="1">LN((RAND()^(-Results!$E$4))-1)</f>
        <v>1.8607698195424305</v>
      </c>
      <c r="G838" s="6">
        <f ca="1">LN((RAND()^(-Results!$E$4))-1)</f>
        <v>1.5170725102634774</v>
      </c>
      <c r="H838" s="6">
        <f t="shared" ca="1" si="173"/>
        <v>1.380104142593686</v>
      </c>
      <c r="I838" s="10">
        <f ca="1">SUMPRODUCT(J838:O838,Results!B$12:G$12)+Results!$E$5*H838</f>
        <v>-54.483625818429225</v>
      </c>
      <c r="J838" s="10">
        <f ca="1">SUMPRODUCT($A838:$F838,Results!$B$15:$G$15)</f>
        <v>17.083524214950504</v>
      </c>
      <c r="K838" s="10">
        <f ca="1">SUMPRODUCT($A838:$F838,Results!$B$16:$G$16)</f>
        <v>6.495296250391875</v>
      </c>
      <c r="L838" s="10">
        <f ca="1">SUMPRODUCT($A838:$F838,Results!$B$17:$G$17)</f>
        <v>-12.989926346540067</v>
      </c>
      <c r="M838" s="10">
        <f ca="1">SUMPRODUCT($A838:$F838,Results!$B$18:$G$18)</f>
        <v>-12.802833412642524</v>
      </c>
      <c r="N838" s="10">
        <f ca="1">SUMPRODUCT($A838:$F838,Results!$B$19:$G$19)</f>
        <v>6.598794585120018</v>
      </c>
      <c r="O838" s="10">
        <f ca="1">SUMPRODUCT($A838:$F838,Results!$B$20:$G$20)</f>
        <v>7.3433252009114645</v>
      </c>
      <c r="P838" s="10" cm="1">
        <f t="array" aca="1" ref="P838" ca="1">SUMPRODUCT(J838:O838,TRANSPOSE(BL$20:BL$25))+$AD$20-$BL$27</f>
        <v>-62.1411271034751</v>
      </c>
      <c r="Q838" s="10" cm="1">
        <f t="array" aca="1" ref="Q838" ca="1">SUMPRODUCT(J838:O838,TRANSPOSE(ES$20:ES$25))+$AD$20-$ES$27</f>
        <v>-60.954241134979902</v>
      </c>
      <c r="R838" s="10">
        <f ca="1">I838-Results!$E$5*H838</f>
        <v>-60.004042388803967</v>
      </c>
      <c r="S838" s="10" cm="1">
        <f t="array" aca="1" ref="S838" ca="1">SUMPRODUCT(J838:O838,TRANSPOSE(AR$28:AR$33))+$AD$20-$AC$26</f>
        <v>-74.513186122667506</v>
      </c>
      <c r="T838" s="10">
        <f ca="1">SUMPRODUCT(J838:O838,Results!K$9:P$9)</f>
        <v>-59.903717662470555</v>
      </c>
      <c r="U838" s="10">
        <f ca="1">SUMPRODUCT(J838:O838,Results!K$9:P$9)+$AD$20-$AC$31</f>
        <v>-59.918593220981691</v>
      </c>
      <c r="V838" s="10">
        <f t="shared" ca="1" si="172"/>
        <v>7.6575012850458748</v>
      </c>
      <c r="W838" s="10">
        <f t="shared" ca="1" si="174"/>
        <v>6.4706153165506777</v>
      </c>
      <c r="X838" s="10">
        <f t="shared" ca="1" si="175"/>
        <v>5.5204165703747421</v>
      </c>
      <c r="Y838" s="10">
        <f t="shared" ca="1" si="176"/>
        <v>20.029560304238281</v>
      </c>
      <c r="Z838" s="10">
        <f t="shared" ca="1" si="177"/>
        <v>-54.206955056725533</v>
      </c>
      <c r="AA838" s="10">
        <f t="shared" ca="1" si="178"/>
        <v>5.4349674025524664</v>
      </c>
    </row>
    <row r="839" spans="1:27">
      <c r="A839" s="6">
        <f ca="1">LN((RAND()^(-Results!$E$4))-1)</f>
        <v>2.8967017462192303E-2</v>
      </c>
      <c r="B839" s="6">
        <f ca="1">LN((RAND()^(-Results!$E$4))-1)</f>
        <v>-7.4518566519981588</v>
      </c>
      <c r="C839" s="6">
        <f ca="1">LN((RAND()^(-Results!$E$4))-1)</f>
        <v>-1.3466242743138961</v>
      </c>
      <c r="D839" s="6">
        <f ca="1">LN((RAND()^(-Results!$E$4))-1)</f>
        <v>-4.8119176531035466</v>
      </c>
      <c r="E839" s="6">
        <f ca="1">LN((RAND()^(-Results!$E$4))-1)</f>
        <v>-1.1377791518374332</v>
      </c>
      <c r="F839" s="6">
        <f ca="1">LN((RAND()^(-Results!$E$4))-1)</f>
        <v>0.97770814202223011</v>
      </c>
      <c r="G839" s="6">
        <f ca="1">LN((RAND()^(-Results!$E$4))-1)</f>
        <v>2.5695836076057961</v>
      </c>
      <c r="H839" s="6">
        <f t="shared" ca="1" si="173"/>
        <v>2.4326152399360046</v>
      </c>
      <c r="I839" s="10">
        <f ca="1">SUMPRODUCT(J839:O839,Results!B$12:G$12)+Results!$E$5*H839</f>
        <v>104.91190338917953</v>
      </c>
      <c r="J839" s="10">
        <f ca="1">SUMPRODUCT($A839:$F839,Results!$B$15:$G$15)</f>
        <v>-18.337690843815846</v>
      </c>
      <c r="K839" s="10">
        <f ca="1">SUMPRODUCT($A839:$F839,Results!$B$16:$G$16)</f>
        <v>-16.665855152834258</v>
      </c>
      <c r="L839" s="10">
        <f ca="1">SUMPRODUCT($A839:$F839,Results!$B$17:$G$17)</f>
        <v>11.361161437895628</v>
      </c>
      <c r="M839" s="10">
        <f ca="1">SUMPRODUCT($A839:$F839,Results!$B$18:$G$18)</f>
        <v>10.692458351132876</v>
      </c>
      <c r="N839" s="10">
        <f ca="1">SUMPRODUCT($A839:$F839,Results!$B$19:$G$19)</f>
        <v>5.9296037161445616</v>
      </c>
      <c r="O839" s="10">
        <f ca="1">SUMPRODUCT($A839:$F839,Results!$B$20:$G$20)</f>
        <v>-18.031435581224013</v>
      </c>
      <c r="P839" s="10" cm="1">
        <f t="array" aca="1" ref="P839" ca="1">SUMPRODUCT(J839:O839,TRANSPOSE(BL$20:BL$25))+$AD$20-$BL$27</f>
        <v>90.255498190312153</v>
      </c>
      <c r="Q839" s="10" cm="1">
        <f t="array" aca="1" ref="Q839" ca="1">SUMPRODUCT(J839:O839,TRANSPOSE(ES$20:ES$25))+$AD$20-$ES$27</f>
        <v>93.146876762784061</v>
      </c>
      <c r="R839" s="10">
        <f ca="1">I839-Results!$E$5*H839</f>
        <v>95.181442429435506</v>
      </c>
      <c r="S839" s="10" cm="1">
        <f t="array" aca="1" ref="S839" ca="1">SUMPRODUCT(J839:O839,TRANSPOSE(AR$28:AR$33))+$AD$20-$AC$26</f>
        <v>126.68476518479102</v>
      </c>
      <c r="T839" s="10">
        <f ca="1">SUMPRODUCT(J839:O839,Results!K$9:P$9)</f>
        <v>95.510026740378805</v>
      </c>
      <c r="U839" s="10">
        <f ca="1">SUMPRODUCT(J839:O839,Results!K$9:P$9)+$AD$20-$AC$31</f>
        <v>95.495151181867669</v>
      </c>
      <c r="V839" s="10">
        <f t="shared" ca="1" si="172"/>
        <v>14.656405198867375</v>
      </c>
      <c r="W839" s="10">
        <f t="shared" ca="1" si="174"/>
        <v>11.765026626395468</v>
      </c>
      <c r="X839" s="10">
        <f t="shared" ca="1" si="175"/>
        <v>9.7304609597440219</v>
      </c>
      <c r="Y839" s="10">
        <f t="shared" ca="1" si="176"/>
        <v>-21.77286179561149</v>
      </c>
      <c r="Z839" s="10">
        <f t="shared" ca="1" si="177"/>
        <v>105.18857415088323</v>
      </c>
      <c r="AA839" s="10">
        <f t="shared" ca="1" si="178"/>
        <v>9.416752207311859</v>
      </c>
    </row>
    <row r="840" spans="1:27">
      <c r="A840" s="6">
        <f ca="1">LN((RAND()^(-Results!$E$4))-1)</f>
        <v>2.1591994773904766</v>
      </c>
      <c r="B840" s="6">
        <f ca="1">LN((RAND()^(-Results!$E$4))-1)</f>
        <v>-5.5576552886742423</v>
      </c>
      <c r="C840" s="6">
        <f ca="1">LN((RAND()^(-Results!$E$4))-1)</f>
        <v>-2.9400410875499978</v>
      </c>
      <c r="D840" s="6">
        <f ca="1">LN((RAND()^(-Results!$E$4))-1)</f>
        <v>-0.70775496173523378</v>
      </c>
      <c r="E840" s="6">
        <f ca="1">LN((RAND()^(-Results!$E$4))-1)</f>
        <v>0.16913972237351643</v>
      </c>
      <c r="F840" s="6">
        <f ca="1">LN((RAND()^(-Results!$E$4))-1)</f>
        <v>0.79280200505762255</v>
      </c>
      <c r="G840" s="6">
        <f ca="1">LN((RAND()^(-Results!$E$4))-1)</f>
        <v>0.36333041212596751</v>
      </c>
      <c r="H840" s="6">
        <f t="shared" ca="1" si="173"/>
        <v>0.22636204445617608</v>
      </c>
      <c r="I840" s="10">
        <f ca="1">SUMPRODUCT(J840:O840,Results!B$12:G$12)+Results!$E$5*H840</f>
        <v>-19.037020905645509</v>
      </c>
      <c r="J840" s="10">
        <f ca="1">SUMPRODUCT($A840:$F840,Results!$B$15:$G$15)</f>
        <v>-5.3172675737679507</v>
      </c>
      <c r="K840" s="10">
        <f ca="1">SUMPRODUCT($A840:$F840,Results!$B$16:$G$16)</f>
        <v>-7.7805603090055886</v>
      </c>
      <c r="L840" s="10">
        <f ca="1">SUMPRODUCT($A840:$F840,Results!$B$17:$G$17)</f>
        <v>-10.496428500418135</v>
      </c>
      <c r="M840" s="10">
        <f ca="1">SUMPRODUCT($A840:$F840,Results!$B$18:$G$18)</f>
        <v>1.9650136399298774</v>
      </c>
      <c r="N840" s="10">
        <f ca="1">SUMPRODUCT($A840:$F840,Results!$B$19:$G$19)</f>
        <v>-1.7057467028160322</v>
      </c>
      <c r="O840" s="10">
        <f ca="1">SUMPRODUCT($A840:$F840,Results!$B$20:$G$20)</f>
        <v>-4.2762773511070016</v>
      </c>
      <c r="P840" s="10" cm="1">
        <f t="array" aca="1" ref="P840" ca="1">SUMPRODUCT(J840:O840,TRANSPOSE(BL$20:BL$25))+$AD$20-$BL$27</f>
        <v>-23.097816268378736</v>
      </c>
      <c r="Q840" s="10" cm="1">
        <f t="array" aca="1" ref="Q840" ca="1">SUMPRODUCT(J840:O840,TRANSPOSE(ES$20:ES$25))+$AD$20-$ES$27</f>
        <v>-20.948783480544236</v>
      </c>
      <c r="R840" s="10">
        <f ca="1">I840-Results!$E$5*H840</f>
        <v>-19.942469083470215</v>
      </c>
      <c r="S840" s="10" cm="1">
        <f t="array" aca="1" ref="S840" ca="1">SUMPRODUCT(J840:O840,TRANSPOSE(AR$28:AR$33))+$AD$20-$AC$26</f>
        <v>7.68961967683203</v>
      </c>
      <c r="T840" s="10">
        <f ca="1">SUMPRODUCT(J840:O840,Results!K$9:P$9)</f>
        <v>-18.937565628253434</v>
      </c>
      <c r="U840" s="10">
        <f ca="1">SUMPRODUCT(J840:O840,Results!K$9:P$9)+$AD$20-$AC$31</f>
        <v>-18.95244118676457</v>
      </c>
      <c r="V840" s="10">
        <f t="shared" ca="1" si="172"/>
        <v>4.0607953627332272</v>
      </c>
      <c r="W840" s="10">
        <f t="shared" ca="1" si="174"/>
        <v>1.9117625748987273</v>
      </c>
      <c r="X840" s="10">
        <f t="shared" ca="1" si="175"/>
        <v>0.90544817782470588</v>
      </c>
      <c r="Y840" s="10">
        <f t="shared" ca="1" si="176"/>
        <v>-26.72664058247754</v>
      </c>
      <c r="Z840" s="10">
        <f t="shared" ca="1" si="177"/>
        <v>-18.760350143941817</v>
      </c>
      <c r="AA840" s="10">
        <f t="shared" ca="1" si="178"/>
        <v>-8.4579718880938515E-2</v>
      </c>
    </row>
    <row r="841" spans="1:27">
      <c r="A841" s="6">
        <f ca="1">LN((RAND()^(-Results!$E$4))-1)</f>
        <v>0.25150969225500591</v>
      </c>
      <c r="B841" s="6">
        <f ca="1">LN((RAND()^(-Results!$E$4))-1)</f>
        <v>-0.67168687203225952</v>
      </c>
      <c r="C841" s="6">
        <f ca="1">LN((RAND()^(-Results!$E$4))-1)</f>
        <v>0.5660321107075178</v>
      </c>
      <c r="D841" s="6">
        <f ca="1">LN((RAND()^(-Results!$E$4))-1)</f>
        <v>1.8530519872589624</v>
      </c>
      <c r="E841" s="6">
        <f ca="1">LN((RAND()^(-Results!$E$4))-1)</f>
        <v>1.8243972582867503</v>
      </c>
      <c r="F841" s="6">
        <f ca="1">LN((RAND()^(-Results!$E$4))-1)</f>
        <v>5.1503355624633795E-3</v>
      </c>
      <c r="G841" s="6">
        <f ca="1">LN((RAND()^(-Results!$E$4))-1)</f>
        <v>2.9807415044229058</v>
      </c>
      <c r="H841" s="6">
        <f t="shared" ca="1" si="173"/>
        <v>2.8437731367531143</v>
      </c>
      <c r="I841" s="10">
        <f ca="1">SUMPRODUCT(J841:O841,Results!B$12:G$12)+Results!$E$5*H841</f>
        <v>-43.416120202797792</v>
      </c>
      <c r="J841" s="10">
        <f ca="1">SUMPRODUCT($A841:$F841,Results!$B$15:$G$15)</f>
        <v>4.4052991050396981</v>
      </c>
      <c r="K841" s="10">
        <f ca="1">SUMPRODUCT($A841:$F841,Results!$B$16:$G$16)</f>
        <v>1.4349295579238213</v>
      </c>
      <c r="L841" s="10">
        <f ca="1">SUMPRODUCT($A841:$F841,Results!$B$17:$G$17)</f>
        <v>-8.503019055088977</v>
      </c>
      <c r="M841" s="10">
        <f ca="1">SUMPRODUCT($A841:$F841,Results!$B$18:$G$18)</f>
        <v>1.0515299094978858</v>
      </c>
      <c r="N841" s="10">
        <f ca="1">SUMPRODUCT($A841:$F841,Results!$B$19:$G$19)</f>
        <v>-11.184792397309401</v>
      </c>
      <c r="O841" s="10">
        <f ca="1">SUMPRODUCT($A841:$F841,Results!$B$20:$G$20)</f>
        <v>2.661598179621</v>
      </c>
      <c r="P841" s="10" cm="1">
        <f t="array" aca="1" ref="P841" ca="1">SUMPRODUCT(J841:O841,TRANSPOSE(BL$20:BL$25))+$AD$20-$BL$27</f>
        <v>-54.146266628435612</v>
      </c>
      <c r="Q841" s="10" cm="1">
        <f t="array" aca="1" ref="Q841" ca="1">SUMPRODUCT(J841:O841,TRANSPOSE(ES$20:ES$25))+$AD$20-$ES$27</f>
        <v>-54.10135904812622</v>
      </c>
      <c r="R841" s="10">
        <f ca="1">I841-Results!$E$5*H841</f>
        <v>-54.791212749810249</v>
      </c>
      <c r="S841" s="10" cm="1">
        <f t="array" aca="1" ref="S841" ca="1">SUMPRODUCT(J841:O841,TRANSPOSE(AR$28:AR$33))+$AD$20-$AC$26</f>
        <v>-41.277119719421037</v>
      </c>
      <c r="T841" s="10">
        <f ca="1">SUMPRODUCT(J841:O841,Results!K$9:P$9)</f>
        <v>-54.455012096206104</v>
      </c>
      <c r="U841" s="10">
        <f ca="1">SUMPRODUCT(J841:O841,Results!K$9:P$9)+$AD$20-$AC$31</f>
        <v>-54.46988765471724</v>
      </c>
      <c r="V841" s="10">
        <f t="shared" ca="1" si="172"/>
        <v>10.73014642563782</v>
      </c>
      <c r="W841" s="10">
        <f t="shared" ca="1" si="174"/>
        <v>10.685238845328428</v>
      </c>
      <c r="X841" s="10">
        <f t="shared" ca="1" si="175"/>
        <v>11.375092547012457</v>
      </c>
      <c r="Y841" s="10">
        <f t="shared" ca="1" si="176"/>
        <v>-2.1390004833767549</v>
      </c>
      <c r="Z841" s="10">
        <f t="shared" ca="1" si="177"/>
        <v>-43.139449441094101</v>
      </c>
      <c r="AA841" s="10">
        <f t="shared" ca="1" si="178"/>
        <v>11.053767451919448</v>
      </c>
    </row>
    <row r="842" spans="1:27">
      <c r="A842" s="6">
        <f ca="1">LN((RAND()^(-Results!$E$4))-1)</f>
        <v>-3.834576663058667E-2</v>
      </c>
      <c r="B842" s="6">
        <f ca="1">LN((RAND()^(-Results!$E$4))-1)</f>
        <v>-0.90264228544445635</v>
      </c>
      <c r="C842" s="6">
        <f ca="1">LN((RAND()^(-Results!$E$4))-1)</f>
        <v>1.6974619222236182</v>
      </c>
      <c r="D842" s="6">
        <f ca="1">LN((RAND()^(-Results!$E$4))-1)</f>
        <v>-4.9899169037996591</v>
      </c>
      <c r="E842" s="6">
        <f ca="1">LN((RAND()^(-Results!$E$4))-1)</f>
        <v>0.89046099775038545</v>
      </c>
      <c r="F842" s="6">
        <f ca="1">LN((RAND()^(-Results!$E$4))-1)</f>
        <v>-1.4297906026164338</v>
      </c>
      <c r="G842" s="6">
        <f ca="1">LN((RAND()^(-Results!$E$4))-1)</f>
        <v>-2.4135761860406468</v>
      </c>
      <c r="H842" s="6">
        <f t="shared" ca="1" si="173"/>
        <v>-2.5505445537104383</v>
      </c>
      <c r="I842" s="10">
        <f ca="1">SUMPRODUCT(J842:O842,Results!B$12:G$12)+Results!$E$5*H842</f>
        <v>62.668082207587872</v>
      </c>
      <c r="J842" s="10">
        <f ca="1">SUMPRODUCT($A842:$F842,Results!$B$15:$G$15)</f>
        <v>-6.9527933793650369</v>
      </c>
      <c r="K842" s="10">
        <f ca="1">SUMPRODUCT($A842:$F842,Results!$B$16:$G$16)</f>
        <v>-9.1547564586575305</v>
      </c>
      <c r="L842" s="10">
        <f ca="1">SUMPRODUCT($A842:$F842,Results!$B$17:$G$17)</f>
        <v>16.77381127473457</v>
      </c>
      <c r="M842" s="10">
        <f ca="1">SUMPRODUCT($A842:$F842,Results!$B$18:$G$18)</f>
        <v>11.771522432464245</v>
      </c>
      <c r="N842" s="10">
        <f ca="1">SUMPRODUCT($A842:$F842,Results!$B$19:$G$19)</f>
        <v>-1.6247458701827049</v>
      </c>
      <c r="O842" s="10">
        <f ca="1">SUMPRODUCT($A842:$F842,Results!$B$20:$G$20)</f>
        <v>-11.824034236610744</v>
      </c>
      <c r="P842" s="10" cm="1">
        <f t="array" aca="1" ref="P842" ca="1">SUMPRODUCT(J842:O842,TRANSPOSE(BL$20:BL$25))+$AD$20-$BL$27</f>
        <v>71.015401532164049</v>
      </c>
      <c r="Q842" s="10" cm="1">
        <f t="array" aca="1" ref="Q842" ca="1">SUMPRODUCT(J842:O842,TRANSPOSE(ES$20:ES$25))+$AD$20-$ES$27</f>
        <v>71.057301771782406</v>
      </c>
      <c r="R842" s="10">
        <f ca="1">I842-Results!$E$5*H842</f>
        <v>72.870260422429624</v>
      </c>
      <c r="S842" s="10" cm="1">
        <f t="array" aca="1" ref="S842" ca="1">SUMPRODUCT(J842:O842,TRANSPOSE(AR$28:AR$33))+$AD$20-$AC$26</f>
        <v>89.810848061310054</v>
      </c>
      <c r="T842" s="10">
        <f ca="1">SUMPRODUCT(J842:O842,Results!K$9:P$9)</f>
        <v>71.87277272937105</v>
      </c>
      <c r="U842" s="10">
        <f ca="1">SUMPRODUCT(J842:O842,Results!K$9:P$9)+$AD$20-$AC$31</f>
        <v>71.857897170859914</v>
      </c>
      <c r="V842" s="10">
        <f t="shared" ca="1" si="172"/>
        <v>-8.3473193245761763</v>
      </c>
      <c r="W842" s="10">
        <f t="shared" ca="1" si="174"/>
        <v>-8.3892195641945335</v>
      </c>
      <c r="X842" s="10">
        <f t="shared" ca="1" si="175"/>
        <v>-10.202178214841751</v>
      </c>
      <c r="Y842" s="10">
        <f t="shared" ca="1" si="176"/>
        <v>-27.142765853722182</v>
      </c>
      <c r="Z842" s="10">
        <f t="shared" ca="1" si="177"/>
        <v>62.944752969291564</v>
      </c>
      <c r="AA842" s="10">
        <f t="shared" ca="1" si="178"/>
        <v>-9.1898149632720418</v>
      </c>
    </row>
    <row r="843" spans="1:27">
      <c r="A843" s="6">
        <f ca="1">LN((RAND()^(-Results!$E$4))-1)</f>
        <v>0.77820077099089435</v>
      </c>
      <c r="B843" s="6">
        <f ca="1">LN((RAND()^(-Results!$E$4))-1)</f>
        <v>-0.60871236425163833</v>
      </c>
      <c r="C843" s="6">
        <f ca="1">LN((RAND()^(-Results!$E$4))-1)</f>
        <v>-2.2351436271980583</v>
      </c>
      <c r="D843" s="6">
        <f ca="1">LN((RAND()^(-Results!$E$4))-1)</f>
        <v>0.46020218073151581</v>
      </c>
      <c r="E843" s="6">
        <f ca="1">LN((RAND()^(-Results!$E$4))-1)</f>
        <v>3.4817451870696341</v>
      </c>
      <c r="F843" s="6">
        <f ca="1">LN((RAND()^(-Results!$E$4))-1)</f>
        <v>0.91177897446595146</v>
      </c>
      <c r="G843" s="6">
        <f ca="1">LN((RAND()^(-Results!$E$4))-1)</f>
        <v>-0.60723617043132949</v>
      </c>
      <c r="H843" s="6">
        <f t="shared" ca="1" si="173"/>
        <v>-0.74420453810112086</v>
      </c>
      <c r="I843" s="10">
        <f ca="1">SUMPRODUCT(J843:O843,Results!B$12:G$12)+Results!$E$5*H843</f>
        <v>-71.263063230074664</v>
      </c>
      <c r="J843" s="10">
        <f ca="1">SUMPRODUCT($A843:$F843,Results!$B$15:$G$15)</f>
        <v>-4.0300584805999433</v>
      </c>
      <c r="K843" s="10">
        <f ca="1">SUMPRODUCT($A843:$F843,Results!$B$16:$G$16)</f>
        <v>3.0213866358045358</v>
      </c>
      <c r="L843" s="10">
        <f ca="1">SUMPRODUCT($A843:$F843,Results!$B$17:$G$17)</f>
        <v>-12.715175302016673</v>
      </c>
      <c r="M843" s="10">
        <f ca="1">SUMPRODUCT($A843:$F843,Results!$B$18:$G$18)</f>
        <v>6.1446978856672443</v>
      </c>
      <c r="N843" s="10">
        <f ca="1">SUMPRODUCT($A843:$F843,Results!$B$19:$G$19)</f>
        <v>-19.435200143650647</v>
      </c>
      <c r="O843" s="10">
        <f ca="1">SUMPRODUCT($A843:$F843,Results!$B$20:$G$20)</f>
        <v>4.3193917860946875</v>
      </c>
      <c r="P843" s="10" cm="1">
        <f t="array" aca="1" ref="P843" ca="1">SUMPRODUCT(J843:O843,TRANSPOSE(BL$20:BL$25))+$AD$20-$BL$27</f>
        <v>-68.594322873341753</v>
      </c>
      <c r="Q843" s="10" cm="1">
        <f t="array" aca="1" ref="Q843" ca="1">SUMPRODUCT(J843:O843,TRANSPOSE(ES$20:ES$25))+$AD$20-$ES$27</f>
        <v>-68.191280857229742</v>
      </c>
      <c r="R843" s="10">
        <f ca="1">I843-Results!$E$5*H843</f>
        <v>-68.286245077670173</v>
      </c>
      <c r="S843" s="10" cm="1">
        <f t="array" aca="1" ref="S843" ca="1">SUMPRODUCT(J843:O843,TRANSPOSE(AR$28:AR$33))+$AD$20-$AC$26</f>
        <v>-51.060962833850098</v>
      </c>
      <c r="T843" s="10">
        <f ca="1">SUMPRODUCT(J843:O843,Results!K$9:P$9)</f>
        <v>-67.399682384267464</v>
      </c>
      <c r="U843" s="10">
        <f ca="1">SUMPRODUCT(J843:O843,Results!K$9:P$9)+$AD$20-$AC$31</f>
        <v>-67.4145579427786</v>
      </c>
      <c r="V843" s="10">
        <f t="shared" ca="1" si="172"/>
        <v>-2.6687403567329113</v>
      </c>
      <c r="W843" s="10">
        <f t="shared" ca="1" si="174"/>
        <v>-3.0717823728449218</v>
      </c>
      <c r="X843" s="10">
        <f t="shared" ca="1" si="175"/>
        <v>-2.9768181524044905</v>
      </c>
      <c r="Y843" s="10">
        <f t="shared" ca="1" si="176"/>
        <v>-20.202100396224566</v>
      </c>
      <c r="Z843" s="10">
        <f t="shared" ca="1" si="177"/>
        <v>-70.986392468370966</v>
      </c>
      <c r="AA843" s="10">
        <f t="shared" ca="1" si="178"/>
        <v>-3.8485052872960637</v>
      </c>
    </row>
    <row r="844" spans="1:27">
      <c r="A844" s="6">
        <f ca="1">LN((RAND()^(-Results!$E$4))-1)</f>
        <v>0.63692726356864537</v>
      </c>
      <c r="B844" s="6">
        <f ca="1">LN((RAND()^(-Results!$E$4))-1)</f>
        <v>-5.0568292153691443</v>
      </c>
      <c r="C844" s="6">
        <f ca="1">LN((RAND()^(-Results!$E$4))-1)</f>
        <v>0.16491091363106863</v>
      </c>
      <c r="D844" s="6">
        <f ca="1">LN((RAND()^(-Results!$E$4))-1)</f>
        <v>-0.25669172848858718</v>
      </c>
      <c r="E844" s="6">
        <f ca="1">LN((RAND()^(-Results!$E$4))-1)</f>
        <v>0.92728878288651928</v>
      </c>
      <c r="F844" s="6">
        <f ca="1">LN((RAND()^(-Results!$E$4))-1)</f>
        <v>-3.8645757826652747</v>
      </c>
      <c r="G844" s="6">
        <f ca="1">LN((RAND()^(-Results!$E$4))-1)</f>
        <v>1.0520608903406483</v>
      </c>
      <c r="H844" s="6">
        <f t="shared" ca="1" si="173"/>
        <v>0.91509252267085683</v>
      </c>
      <c r="I844" s="10">
        <f ca="1">SUMPRODUCT(J844:O844,Results!B$12:G$12)+Results!$E$5*H844</f>
        <v>-12.529331848738499</v>
      </c>
      <c r="J844" s="10">
        <f ca="1">SUMPRODUCT($A844:$F844,Results!$B$15:$G$15)</f>
        <v>-0.79162548869827631</v>
      </c>
      <c r="K844" s="10">
        <f ca="1">SUMPRODUCT($A844:$F844,Results!$B$16:$G$16)</f>
        <v>-15.076655472602226</v>
      </c>
      <c r="L844" s="10">
        <f ca="1">SUMPRODUCT($A844:$F844,Results!$B$17:$G$17)</f>
        <v>-4.7882560631966484</v>
      </c>
      <c r="M844" s="10">
        <f ca="1">SUMPRODUCT($A844:$F844,Results!$B$18:$G$18)</f>
        <v>6.0208344080160447</v>
      </c>
      <c r="N844" s="10">
        <f ca="1">SUMPRODUCT($A844:$F844,Results!$B$19:$G$19)</f>
        <v>-4.7463328460858873</v>
      </c>
      <c r="O844" s="10">
        <f ca="1">SUMPRODUCT($A844:$F844,Results!$B$20:$G$20)</f>
        <v>-8.0677427232691574</v>
      </c>
      <c r="P844" s="10" cm="1">
        <f t="array" aca="1" ref="P844" ca="1">SUMPRODUCT(J844:O844,TRANSPOSE(BL$20:BL$25))+$AD$20-$BL$27</f>
        <v>-15.660163203651239</v>
      </c>
      <c r="Q844" s="10" cm="1">
        <f t="array" aca="1" ref="Q844" ca="1">SUMPRODUCT(J844:O844,TRANSPOSE(ES$20:ES$25))+$AD$20-$ES$27</f>
        <v>-15.823885252125807</v>
      </c>
      <c r="R844" s="10">
        <f ca="1">I844-Results!$E$5*H844</f>
        <v>-16.189701939421926</v>
      </c>
      <c r="S844" s="10" cm="1">
        <f t="array" aca="1" ref="S844" ca="1">SUMPRODUCT(J844:O844,TRANSPOSE(AR$28:AR$33))+$AD$20-$AC$26</f>
        <v>32.493431877614967</v>
      </c>
      <c r="T844" s="10">
        <f ca="1">SUMPRODUCT(J844:O844,Results!K$9:P$9)</f>
        <v>-15.993882327847288</v>
      </c>
      <c r="U844" s="10">
        <f ca="1">SUMPRODUCT(J844:O844,Results!K$9:P$9)+$AD$20-$AC$31</f>
        <v>-16.008757886358424</v>
      </c>
      <c r="V844" s="10">
        <f t="shared" ca="1" si="172"/>
        <v>3.1308313549127398</v>
      </c>
      <c r="W844" s="10">
        <f t="shared" ca="1" si="174"/>
        <v>3.2945534033873081</v>
      </c>
      <c r="X844" s="10">
        <f t="shared" ca="1" si="175"/>
        <v>3.6603700906834273</v>
      </c>
      <c r="Y844" s="10">
        <f t="shared" ca="1" si="176"/>
        <v>-45.022763726353467</v>
      </c>
      <c r="Z844" s="10">
        <f t="shared" ca="1" si="177"/>
        <v>-12.252661087034808</v>
      </c>
      <c r="AA844" s="10">
        <f t="shared" ca="1" si="178"/>
        <v>3.4794260376199251</v>
      </c>
    </row>
    <row r="845" spans="1:27">
      <c r="A845" s="6">
        <f ca="1">LN((RAND()^(-Results!$E$4))-1)</f>
        <v>1.7592188366090136</v>
      </c>
      <c r="B845" s="6">
        <f ca="1">LN((RAND()^(-Results!$E$4))-1)</f>
        <v>-0.95287237361151556</v>
      </c>
      <c r="C845" s="6">
        <f ca="1">LN((RAND()^(-Results!$E$4))-1)</f>
        <v>1.1968866672228782</v>
      </c>
      <c r="D845" s="6">
        <f ca="1">LN((RAND()^(-Results!$E$4))-1)</f>
        <v>0.4580873025703272</v>
      </c>
      <c r="E845" s="6">
        <f ca="1">LN((RAND()^(-Results!$E$4))-1)</f>
        <v>-2.7510433246658916</v>
      </c>
      <c r="F845" s="6">
        <f ca="1">LN((RAND()^(-Results!$E$4))-1)</f>
        <v>0.76131847167874511</v>
      </c>
      <c r="G845" s="6">
        <f ca="1">LN((RAND()^(-Results!$E$4))-1)</f>
        <v>0.78355251104038259</v>
      </c>
      <c r="H845" s="6">
        <f t="shared" ca="1" si="173"/>
        <v>0.64658414337059122</v>
      </c>
      <c r="I845" s="10">
        <f ca="1">SUMPRODUCT(J845:O845,Results!B$12:G$12)+Results!$E$5*H845</f>
        <v>16.70185541030709</v>
      </c>
      <c r="J845" s="10">
        <f ca="1">SUMPRODUCT($A845:$F845,Results!$B$15:$G$15)</f>
        <v>10.077767553240834</v>
      </c>
      <c r="K845" s="10">
        <f ca="1">SUMPRODUCT($A845:$F845,Results!$B$16:$G$16)</f>
        <v>-0.62616532090787169</v>
      </c>
      <c r="L845" s="10">
        <f ca="1">SUMPRODUCT($A845:$F845,Results!$B$17:$G$17)</f>
        <v>0.72557172713679474</v>
      </c>
      <c r="M845" s="10">
        <f ca="1">SUMPRODUCT($A845:$F845,Results!$B$18:$G$18)</f>
        <v>-9.2569464019522663</v>
      </c>
      <c r="N845" s="10">
        <f ca="1">SUMPRODUCT($A845:$F845,Results!$B$19:$G$19)</f>
        <v>14.960648732484513</v>
      </c>
      <c r="O845" s="10">
        <f ca="1">SUMPRODUCT($A845:$F845,Results!$B$20:$G$20)</f>
        <v>-1.0309081248848462</v>
      </c>
      <c r="P845" s="10" cm="1">
        <f t="array" aca="1" ref="P845" ca="1">SUMPRODUCT(J845:O845,TRANSPOSE(BL$20:BL$25))+$AD$20-$BL$27</f>
        <v>12.179724470055742</v>
      </c>
      <c r="Q845" s="10" cm="1">
        <f t="array" aca="1" ref="Q845" ca="1">SUMPRODUCT(J845:O845,TRANSPOSE(ES$20:ES$25))+$AD$20-$ES$27</f>
        <v>13.180878637013398</v>
      </c>
      <c r="R845" s="10">
        <f ca="1">I845-Results!$E$5*H845</f>
        <v>14.115518836824725</v>
      </c>
      <c r="S845" s="10" cm="1">
        <f t="array" aca="1" ref="S845" ca="1">SUMPRODUCT(J845:O845,TRANSPOSE(AR$28:AR$33))+$AD$20-$AC$26</f>
        <v>2.6882500205402917</v>
      </c>
      <c r="T845" s="10">
        <f ca="1">SUMPRODUCT(J845:O845,Results!K$9:P$9)</f>
        <v>13.74244765392363</v>
      </c>
      <c r="U845" s="10">
        <f ca="1">SUMPRODUCT(J845:O845,Results!K$9:P$9)+$AD$20-$AC$31</f>
        <v>13.727572095412494</v>
      </c>
      <c r="V845" s="10">
        <f t="shared" ca="1" si="172"/>
        <v>4.5221309402513477</v>
      </c>
      <c r="W845" s="10">
        <f t="shared" ca="1" si="174"/>
        <v>3.5209767732936914</v>
      </c>
      <c r="X845" s="10">
        <f t="shared" ca="1" si="175"/>
        <v>2.5863365734823649</v>
      </c>
      <c r="Y845" s="10">
        <f t="shared" ca="1" si="176"/>
        <v>14.013605389766798</v>
      </c>
      <c r="Z845" s="10">
        <f t="shared" ca="1" si="177"/>
        <v>16.978526172010781</v>
      </c>
      <c r="AA845" s="10">
        <f t="shared" ca="1" si="178"/>
        <v>2.9742833148945955</v>
      </c>
    </row>
    <row r="846" spans="1:27">
      <c r="A846" s="6">
        <f ca="1">LN((RAND()^(-Results!$E$4))-1)</f>
        <v>-1.8982430006466493</v>
      </c>
      <c r="B846" s="6">
        <f ca="1">LN((RAND()^(-Results!$E$4))-1)</f>
        <v>1.1614339910566747</v>
      </c>
      <c r="C846" s="6">
        <f ca="1">LN((RAND()^(-Results!$E$4))-1)</f>
        <v>3.6436480716615169</v>
      </c>
      <c r="D846" s="6">
        <f ca="1">LN((RAND()^(-Results!$E$4))-1)</f>
        <v>0.66468470160326187</v>
      </c>
      <c r="E846" s="6">
        <f ca="1">LN((RAND()^(-Results!$E$4))-1)</f>
        <v>2.5654665413753355</v>
      </c>
      <c r="F846" s="6">
        <f ca="1">LN((RAND()^(-Results!$E$4))-1)</f>
        <v>-0.97234514326034838</v>
      </c>
      <c r="G846" s="6">
        <f ca="1">LN((RAND()^(-Results!$E$4))-1)</f>
        <v>1.2156908849465926</v>
      </c>
      <c r="H846" s="6">
        <f t="shared" ca="1" si="173"/>
        <v>1.0787225172768011</v>
      </c>
      <c r="I846" s="10">
        <f ca="1">SUMPRODUCT(J846:O846,Results!B$12:G$12)+Results!$E$5*H846</f>
        <v>-9.177763294085814</v>
      </c>
      <c r="J846" s="10">
        <f ca="1">SUMPRODUCT($A846:$F846,Results!$B$15:$G$15)</f>
        <v>2.9036731292301616</v>
      </c>
      <c r="K846" s="10">
        <f ca="1">SUMPRODUCT($A846:$F846,Results!$B$16:$G$16)</f>
        <v>0.70415737171779424</v>
      </c>
      <c r="L846" s="10">
        <f ca="1">SUMPRODUCT($A846:$F846,Results!$B$17:$G$17)</f>
        <v>5.1096490964834658</v>
      </c>
      <c r="M846" s="10">
        <f ca="1">SUMPRODUCT($A846:$F846,Results!$B$18:$G$18)</f>
        <v>7.1096864764288297</v>
      </c>
      <c r="N846" s="10">
        <f ca="1">SUMPRODUCT($A846:$F846,Results!$B$19:$G$19)</f>
        <v>-14.605543817953503</v>
      </c>
      <c r="O846" s="10">
        <f ca="1">SUMPRODUCT($A846:$F846,Results!$B$20:$G$20)</f>
        <v>-1.591911257566742</v>
      </c>
      <c r="P846" s="10" cm="1">
        <f t="array" aca="1" ref="P846" ca="1">SUMPRODUCT(J846:O846,TRANSPOSE(BL$20:BL$25))+$AD$20-$BL$27</f>
        <v>-11.454417533829082</v>
      </c>
      <c r="Q846" s="10" cm="1">
        <f t="array" aca="1" ref="Q846" ca="1">SUMPRODUCT(J846:O846,TRANSPOSE(ES$20:ES$25))+$AD$20-$ES$27</f>
        <v>-12.469251920332015</v>
      </c>
      <c r="R846" s="10">
        <f ca="1">I846-Results!$E$5*H846</f>
        <v>-13.492653363193018</v>
      </c>
      <c r="S846" s="10" cm="1">
        <f t="array" aca="1" ref="S846" ca="1">SUMPRODUCT(J846:O846,TRANSPOSE(AR$28:AR$33))+$AD$20-$AC$26</f>
        <v>-1.0043746963728335</v>
      </c>
      <c r="T846" s="10">
        <f ca="1">SUMPRODUCT(J846:O846,Results!K$9:P$9)</f>
        <v>-14.026697318436435</v>
      </c>
      <c r="U846" s="10">
        <f ca="1">SUMPRODUCT(J846:O846,Results!K$9:P$9)+$AD$20-$AC$31</f>
        <v>-14.041572876947571</v>
      </c>
      <c r="V846" s="10">
        <f t="shared" ca="1" si="172"/>
        <v>2.2766542397432676</v>
      </c>
      <c r="W846" s="10">
        <f t="shared" ca="1" si="174"/>
        <v>3.2914886262462009</v>
      </c>
      <c r="X846" s="10">
        <f t="shared" ca="1" si="175"/>
        <v>4.3148900691072036</v>
      </c>
      <c r="Y846" s="10">
        <f t="shared" ca="1" si="176"/>
        <v>-8.1733885977129805</v>
      </c>
      <c r="Z846" s="10">
        <f t="shared" ca="1" si="177"/>
        <v>-8.9010925323821226</v>
      </c>
      <c r="AA846" s="10">
        <f t="shared" ca="1" si="178"/>
        <v>4.8638095828617569</v>
      </c>
    </row>
    <row r="847" spans="1:27">
      <c r="A847" s="6">
        <f ca="1">LN((RAND()^(-Results!$E$4))-1)</f>
        <v>-0.53149800382148882</v>
      </c>
      <c r="B847" s="6">
        <f ca="1">LN((RAND()^(-Results!$E$4))-1)</f>
        <v>0.31514169591064423</v>
      </c>
      <c r="C847" s="6">
        <f ca="1">LN((RAND()^(-Results!$E$4))-1)</f>
        <v>-1.8062071328073475</v>
      </c>
      <c r="D847" s="6">
        <f ca="1">LN((RAND()^(-Results!$E$4))-1)</f>
        <v>-1.3831915553924623</v>
      </c>
      <c r="E847" s="6">
        <f ca="1">LN((RAND()^(-Results!$E$4))-1)</f>
        <v>0.88774685733498693</v>
      </c>
      <c r="F847" s="6">
        <f ca="1">LN((RAND()^(-Results!$E$4))-1)</f>
        <v>-0.85962434331063231</v>
      </c>
      <c r="G847" s="6">
        <f ca="1">LN((RAND()^(-Results!$E$4))-1)</f>
        <v>-2.1049687932373606</v>
      </c>
      <c r="H847" s="6">
        <f t="shared" ca="1" si="173"/>
        <v>-2.2419371609071521</v>
      </c>
      <c r="I847" s="10">
        <f ca="1">SUMPRODUCT(J847:O847,Results!B$12:G$12)+Results!$E$5*H847</f>
        <v>0.70652718217941946</v>
      </c>
      <c r="J847" s="10">
        <f ca="1">SUMPRODUCT($A847:$F847,Results!$B$15:$G$15)</f>
        <v>-8.53555261800647</v>
      </c>
      <c r="K847" s="10">
        <f ca="1">SUMPRODUCT($A847:$F847,Results!$B$16:$G$16)</f>
        <v>-1.7885233525561612</v>
      </c>
      <c r="L847" s="10">
        <f ca="1">SUMPRODUCT($A847:$F847,Results!$B$17:$G$17)</f>
        <v>0.88973722915960729</v>
      </c>
      <c r="M847" s="10">
        <f ca="1">SUMPRODUCT($A847:$F847,Results!$B$18:$G$18)</f>
        <v>5.179898016868365</v>
      </c>
      <c r="N847" s="10">
        <f ca="1">SUMPRODUCT($A847:$F847,Results!$B$19:$G$19)</f>
        <v>-3.7730170032135177</v>
      </c>
      <c r="O847" s="10">
        <f ca="1">SUMPRODUCT($A847:$F847,Results!$B$20:$G$20)</f>
        <v>-0.60987705472940967</v>
      </c>
      <c r="P847" s="10" cm="1">
        <f t="array" aca="1" ref="P847" ca="1">SUMPRODUCT(J847:O847,TRANSPOSE(BL$20:BL$25))+$AD$20-$BL$27</f>
        <v>10.140772518649811</v>
      </c>
      <c r="Q847" s="10" cm="1">
        <f t="array" aca="1" ref="Q847" ca="1">SUMPRODUCT(J847:O847,TRANSPOSE(ES$20:ES$25))+$AD$20-$ES$27</f>
        <v>9.5961520071804429</v>
      </c>
      <c r="R847" s="10">
        <f ca="1">I847-Results!$E$5*H847</f>
        <v>9.6742758258080279</v>
      </c>
      <c r="S847" s="10" cm="1">
        <f t="array" aca="1" ref="S847" ca="1">SUMPRODUCT(J847:O847,TRANSPOSE(AR$28:AR$33))+$AD$20-$AC$26</f>
        <v>15.522045469178536</v>
      </c>
      <c r="T847" s="10">
        <f ca="1">SUMPRODUCT(J847:O847,Results!K$9:P$9)</f>
        <v>9.8752861098442875</v>
      </c>
      <c r="U847" s="10">
        <f ca="1">SUMPRODUCT(J847:O847,Results!K$9:P$9)+$AD$20-$AC$31</f>
        <v>9.8604105513331515</v>
      </c>
      <c r="V847" s="10">
        <f t="shared" ca="1" si="172"/>
        <v>-9.4342453364703918</v>
      </c>
      <c r="W847" s="10">
        <f t="shared" ca="1" si="174"/>
        <v>-8.8896248250010235</v>
      </c>
      <c r="X847" s="10">
        <f t="shared" ca="1" si="175"/>
        <v>-8.9677486436286085</v>
      </c>
      <c r="Y847" s="10">
        <f t="shared" ca="1" si="176"/>
        <v>-14.815518286999117</v>
      </c>
      <c r="Z847" s="10">
        <f t="shared" ca="1" si="177"/>
        <v>0.98319794388311088</v>
      </c>
      <c r="AA847" s="10">
        <f t="shared" ca="1" si="178"/>
        <v>-9.153883369153732</v>
      </c>
    </row>
    <row r="848" spans="1:27">
      <c r="A848" s="6">
        <f ca="1">LN((RAND()^(-Results!$E$4))-1)</f>
        <v>0.58518340786185996</v>
      </c>
      <c r="B848" s="6">
        <f ca="1">LN((RAND()^(-Results!$E$4))-1)</f>
        <v>-3.9489445381459647</v>
      </c>
      <c r="C848" s="6">
        <f ca="1">LN((RAND()^(-Results!$E$4))-1)</f>
        <v>-1.3207438435689454</v>
      </c>
      <c r="D848" s="6">
        <f ca="1">LN((RAND()^(-Results!$E$4))-1)</f>
        <v>1.7112294496514713</v>
      </c>
      <c r="E848" s="6">
        <f ca="1">LN((RAND()^(-Results!$E$4))-1)</f>
        <v>-2.1588511815642657</v>
      </c>
      <c r="F848" s="6">
        <f ca="1">LN((RAND()^(-Results!$E$4))-1)</f>
        <v>2.2863105993056734</v>
      </c>
      <c r="G848" s="6">
        <f ca="1">LN((RAND()^(-Results!$E$4))-1)</f>
        <v>-5.6066792883401435</v>
      </c>
      <c r="H848" s="6">
        <f t="shared" ca="1" si="173"/>
        <v>-5.7436476560099345</v>
      </c>
      <c r="I848" s="10">
        <f ca="1">SUMPRODUCT(J848:O848,Results!B$12:G$12)+Results!$E$5*H848</f>
        <v>-26.535359154995927</v>
      </c>
      <c r="J848" s="10">
        <f ca="1">SUMPRODUCT($A848:$F848,Results!$B$15:$G$15)</f>
        <v>-0.45025691232746812</v>
      </c>
      <c r="K848" s="10">
        <f ca="1">SUMPRODUCT($A848:$F848,Results!$B$16:$G$16)</f>
        <v>-1.7505165344858615</v>
      </c>
      <c r="L848" s="10">
        <f ca="1">SUMPRODUCT($A848:$F848,Results!$B$17:$G$17)</f>
        <v>-6.9962348297291452</v>
      </c>
      <c r="M848" s="10">
        <f ca="1">SUMPRODUCT($A848:$F848,Results!$B$18:$G$18)</f>
        <v>-6.5908414535971813</v>
      </c>
      <c r="N848" s="10">
        <f ca="1">SUMPRODUCT($A848:$F848,Results!$B$19:$G$19)</f>
        <v>8.6147457632139286</v>
      </c>
      <c r="O848" s="10">
        <f ca="1">SUMPRODUCT($A848:$F848,Results!$B$20:$G$20)</f>
        <v>-1.0630534360331971</v>
      </c>
      <c r="P848" s="10" cm="1">
        <f t="array" aca="1" ref="P848" ca="1">SUMPRODUCT(J848:O848,TRANSPOSE(BL$20:BL$25))+$AD$20-$BL$27</f>
        <v>-5.674785244798727</v>
      </c>
      <c r="Q848" s="10" cm="1">
        <f t="array" aca="1" ref="Q848" ca="1">SUMPRODUCT(J848:O848,TRANSPOSE(ES$20:ES$25))+$AD$20-$ES$27</f>
        <v>-3.5610924535452608</v>
      </c>
      <c r="R848" s="10">
        <f ca="1">I848-Results!$E$5*H848</f>
        <v>-3.5607685309561887</v>
      </c>
      <c r="S848" s="10" cm="1">
        <f t="array" aca="1" ref="S848" ca="1">SUMPRODUCT(J848:O848,TRANSPOSE(AR$28:AR$33))+$AD$20-$AC$26</f>
        <v>-2.7909713818676622</v>
      </c>
      <c r="T848" s="10">
        <f ca="1">SUMPRODUCT(J848:O848,Results!K$9:P$9)</f>
        <v>-2.6958763152066876</v>
      </c>
      <c r="U848" s="10">
        <f ca="1">SUMPRODUCT(J848:O848,Results!K$9:P$9)+$AD$20-$AC$31</f>
        <v>-2.7107518737178231</v>
      </c>
      <c r="V848" s="10">
        <f t="shared" ca="1" si="172"/>
        <v>-20.8605739101972</v>
      </c>
      <c r="W848" s="10">
        <f t="shared" ca="1" si="174"/>
        <v>-22.974266701450667</v>
      </c>
      <c r="X848" s="10">
        <f t="shared" ca="1" si="175"/>
        <v>-22.974590624039738</v>
      </c>
      <c r="Y848" s="10">
        <f t="shared" ca="1" si="176"/>
        <v>-23.744387773128263</v>
      </c>
      <c r="Z848" s="10">
        <f t="shared" ca="1" si="177"/>
        <v>-26.258688393292235</v>
      </c>
      <c r="AA848" s="10">
        <f t="shared" ca="1" si="178"/>
        <v>-23.824607281278105</v>
      </c>
    </row>
    <row r="849" spans="1:27">
      <c r="A849" s="6">
        <f ca="1">LN((RAND()^(-Results!$E$4))-1)</f>
        <v>0.84326306798160333</v>
      </c>
      <c r="B849" s="6">
        <f ca="1">LN((RAND()^(-Results!$E$4))-1)</f>
        <v>0.27355792088298331</v>
      </c>
      <c r="C849" s="6">
        <f ca="1">LN((RAND()^(-Results!$E$4))-1)</f>
        <v>-3.1735437239954574</v>
      </c>
      <c r="D849" s="6">
        <f ca="1">LN((RAND()^(-Results!$E$4))-1)</f>
        <v>-1.5292433648370336</v>
      </c>
      <c r="E849" s="6">
        <f ca="1">LN((RAND()^(-Results!$E$4))-1)</f>
        <v>1.1451293009408705</v>
      </c>
      <c r="F849" s="6">
        <f ca="1">LN((RAND()^(-Results!$E$4))-1)</f>
        <v>-7.3189064136013435E-2</v>
      </c>
      <c r="G849" s="6">
        <f ca="1">LN((RAND()^(-Results!$E$4))-1)</f>
        <v>0.26043699497016759</v>
      </c>
      <c r="H849" s="6">
        <f t="shared" ca="1" si="173"/>
        <v>0.12346862730037617</v>
      </c>
      <c r="I849" s="10">
        <f ca="1">SUMPRODUCT(J849:O849,Results!B$12:G$12)+Results!$E$5*H849</f>
        <v>-10.278811548023539</v>
      </c>
      <c r="J849" s="10">
        <f ca="1">SUMPRODUCT($A849:$F849,Results!$B$15:$G$15)</f>
        <v>-7.6014653258599614</v>
      </c>
      <c r="K849" s="10">
        <f ca="1">SUMPRODUCT($A849:$F849,Results!$B$16:$G$16)</f>
        <v>0.1699627942450187</v>
      </c>
      <c r="L849" s="10">
        <f ca="1">SUMPRODUCT($A849:$F849,Results!$B$17:$G$17)</f>
        <v>-4.489290636568791</v>
      </c>
      <c r="M849" s="10">
        <f ca="1">SUMPRODUCT($A849:$F849,Results!$B$18:$G$18)</f>
        <v>3.7396418309836466</v>
      </c>
      <c r="N849" s="10">
        <f ca="1">SUMPRODUCT($A849:$F849,Results!$B$19:$G$19)</f>
        <v>-4.6921705661279693</v>
      </c>
      <c r="O849" s="10">
        <f ca="1">SUMPRODUCT($A849:$F849,Results!$B$20:$G$20)</f>
        <v>1.8816719727462323</v>
      </c>
      <c r="P849" s="10" cm="1">
        <f t="array" aca="1" ref="P849" ca="1">SUMPRODUCT(J849:O849,TRANSPOSE(BL$20:BL$25))+$AD$20-$BL$27</f>
        <v>-11.393743625963388</v>
      </c>
      <c r="Q849" s="10" cm="1">
        <f t="array" aca="1" ref="Q849" ca="1">SUMPRODUCT(J849:O849,TRANSPOSE(ES$20:ES$25))+$AD$20-$ES$27</f>
        <v>-11.449252819489805</v>
      </c>
      <c r="R849" s="10">
        <f ca="1">I849-Results!$E$5*H849</f>
        <v>-10.772686057225043</v>
      </c>
      <c r="S849" s="10" cm="1">
        <f t="array" aca="1" ref="S849" ca="1">SUMPRODUCT(J849:O849,TRANSPOSE(AR$28:AR$33))+$AD$20-$AC$26</f>
        <v>-6.9471448798889082</v>
      </c>
      <c r="T849" s="10">
        <f ca="1">SUMPRODUCT(J849:O849,Results!K$9:P$9)</f>
        <v>-10.313408300582466</v>
      </c>
      <c r="U849" s="10">
        <f ca="1">SUMPRODUCT(J849:O849,Results!K$9:P$9)+$AD$20-$AC$31</f>
        <v>-10.328283859093602</v>
      </c>
      <c r="V849" s="10">
        <f t="shared" ca="1" si="172"/>
        <v>1.1149320779398497</v>
      </c>
      <c r="W849" s="10">
        <f t="shared" ca="1" si="174"/>
        <v>1.1704412714662666</v>
      </c>
      <c r="X849" s="10">
        <f t="shared" ca="1" si="175"/>
        <v>0.493874509201504</v>
      </c>
      <c r="Y849" s="10">
        <f t="shared" ca="1" si="176"/>
        <v>-3.3316666681346305</v>
      </c>
      <c r="Z849" s="10">
        <f t="shared" ca="1" si="177"/>
        <v>-10.002140786319847</v>
      </c>
      <c r="AA849" s="10">
        <f t="shared" ca="1" si="178"/>
        <v>4.9472311070063668E-2</v>
      </c>
    </row>
    <row r="850" spans="1:27">
      <c r="A850" s="6">
        <f ca="1">LN((RAND()^(-Results!$E$4))-1)</f>
        <v>1.6219218829868962</v>
      </c>
      <c r="B850" s="6">
        <f ca="1">LN((RAND()^(-Results!$E$4))-1)</f>
        <v>-2.6131441377135238</v>
      </c>
      <c r="C850" s="6">
        <f ca="1">LN((RAND()^(-Results!$E$4))-1)</f>
        <v>1.147570840125903</v>
      </c>
      <c r="D850" s="6">
        <f ca="1">LN((RAND()^(-Results!$E$4))-1)</f>
        <v>0.76990353743860429</v>
      </c>
      <c r="E850" s="6">
        <f ca="1">LN((RAND()^(-Results!$E$4))-1)</f>
        <v>1.0833217503276611</v>
      </c>
      <c r="F850" s="6">
        <f ca="1">LN((RAND()^(-Results!$E$4))-1)</f>
        <v>0.2897994240881735</v>
      </c>
      <c r="G850" s="6">
        <f ca="1">LN((RAND()^(-Results!$E$4))-1)</f>
        <v>0.37456680334621395</v>
      </c>
      <c r="H850" s="6">
        <f t="shared" ca="1" si="173"/>
        <v>0.23759843567642253</v>
      </c>
      <c r="I850" s="10">
        <f ca="1">SUMPRODUCT(J850:O850,Results!B$12:G$12)+Results!$E$5*H850</f>
        <v>-38.952103599653356</v>
      </c>
      <c r="J850" s="10">
        <f ca="1">SUMPRODUCT($A850:$F850,Results!$B$15:$G$15)</f>
        <v>7.0263255128533331</v>
      </c>
      <c r="K850" s="10">
        <f ca="1">SUMPRODUCT($A850:$F850,Results!$B$16:$G$16)</f>
        <v>-2.5539692953954605</v>
      </c>
      <c r="L850" s="10">
        <f ca="1">SUMPRODUCT($A850:$F850,Results!$B$17:$G$17)</f>
        <v>-6.7997874131520284</v>
      </c>
      <c r="M850" s="10">
        <f ca="1">SUMPRODUCT($A850:$F850,Results!$B$18:$G$18)</f>
        <v>0.45542215020440968</v>
      </c>
      <c r="N850" s="10">
        <f ca="1">SUMPRODUCT($A850:$F850,Results!$B$19:$G$19)</f>
        <v>-6.6175117945218576</v>
      </c>
      <c r="O850" s="10">
        <f ca="1">SUMPRODUCT($A850:$F850,Results!$B$20:$G$20)</f>
        <v>-1.6245050416058009</v>
      </c>
      <c r="P850" s="10" cm="1">
        <f t="array" aca="1" ref="P850" ca="1">SUMPRODUCT(J850:O850,TRANSPOSE(BL$20:BL$25))+$AD$20-$BL$27</f>
        <v>-41.326421952288577</v>
      </c>
      <c r="Q850" s="10" cm="1">
        <f t="array" aca="1" ref="Q850" ca="1">SUMPRODUCT(J850:O850,TRANSPOSE(ES$20:ES$25))+$AD$20-$ES$27</f>
        <v>-40.275383553841358</v>
      </c>
      <c r="R850" s="10">
        <f ca="1">I850-Results!$E$5*H850</f>
        <v>-39.902497342359048</v>
      </c>
      <c r="S850" s="10" cm="1">
        <f t="array" aca="1" ref="S850" ca="1">SUMPRODUCT(J850:O850,TRANSPOSE(AR$28:AR$33))+$AD$20-$AC$26</f>
        <v>-20.15343048980116</v>
      </c>
      <c r="T850" s="10">
        <f ca="1">SUMPRODUCT(J850:O850,Results!K$9:P$9)</f>
        <v>-39.776078631448023</v>
      </c>
      <c r="U850" s="10">
        <f ca="1">SUMPRODUCT(J850:O850,Results!K$9:P$9)+$AD$20-$AC$31</f>
        <v>-39.790954189959159</v>
      </c>
      <c r="V850" s="10">
        <f t="shared" ca="1" si="172"/>
        <v>2.3743183526352212</v>
      </c>
      <c r="W850" s="10">
        <f t="shared" ca="1" si="174"/>
        <v>1.3232799541880027</v>
      </c>
      <c r="X850" s="10">
        <f t="shared" ca="1" si="175"/>
        <v>0.95039374270569255</v>
      </c>
      <c r="Y850" s="10">
        <f t="shared" ca="1" si="176"/>
        <v>-18.798673109852196</v>
      </c>
      <c r="Z850" s="10">
        <f t="shared" ca="1" si="177"/>
        <v>-38.675432837949664</v>
      </c>
      <c r="AA850" s="10">
        <f t="shared" ca="1" si="178"/>
        <v>0.83885059030580322</v>
      </c>
    </row>
    <row r="851" spans="1:27">
      <c r="A851" s="6">
        <f ca="1">LN((RAND()^(-Results!$E$4))-1)</f>
        <v>1.3192412432714526</v>
      </c>
      <c r="B851" s="6">
        <f ca="1">LN((RAND()^(-Results!$E$4))-1)</f>
        <v>-1.1112678664995308</v>
      </c>
      <c r="C851" s="6">
        <f ca="1">LN((RAND()^(-Results!$E$4))-1)</f>
        <v>1.4798882699761744</v>
      </c>
      <c r="D851" s="6">
        <f ca="1">LN((RAND()^(-Results!$E$4))-1)</f>
        <v>-1.117221426458445</v>
      </c>
      <c r="E851" s="6">
        <f ca="1">LN((RAND()^(-Results!$E$4))-1)</f>
        <v>1.9579577501155354</v>
      </c>
      <c r="F851" s="6">
        <f ca="1">LN((RAND()^(-Results!$E$4))-1)</f>
        <v>1.0707077039995034</v>
      </c>
      <c r="G851" s="6">
        <f ca="1">LN((RAND()^(-Results!$E$4))-1)</f>
        <v>0.85043408631526141</v>
      </c>
      <c r="H851" s="6">
        <f t="shared" ca="1" si="173"/>
        <v>0.71346571864547004</v>
      </c>
      <c r="I851" s="10">
        <f ca="1">SUMPRODUCT(J851:O851,Results!B$12:G$12)+Results!$E$5*H851</f>
        <v>-14.003194902185745</v>
      </c>
      <c r="J851" s="10">
        <f ca="1">SUMPRODUCT($A851:$F851,Results!$B$15:$G$15)</f>
        <v>3.3279213177571831</v>
      </c>
      <c r="K851" s="10">
        <f ca="1">SUMPRODUCT($A851:$F851,Results!$B$16:$G$16)</f>
        <v>-0.38875799114343024</v>
      </c>
      <c r="L851" s="10">
        <f ca="1">SUMPRODUCT($A851:$F851,Results!$B$17:$G$17)</f>
        <v>-0.1144475633278807</v>
      </c>
      <c r="M851" s="10">
        <f ca="1">SUMPRODUCT($A851:$F851,Results!$B$18:$G$18)</f>
        <v>4.9791038054101371</v>
      </c>
      <c r="N851" s="10">
        <f ca="1">SUMPRODUCT($A851:$F851,Results!$B$19:$G$19)</f>
        <v>-10.20988014637315</v>
      </c>
      <c r="O851" s="10">
        <f ca="1">SUMPRODUCT($A851:$F851,Results!$B$20:$G$20)</f>
        <v>-2.8226139320697468</v>
      </c>
      <c r="P851" s="10" cm="1">
        <f t="array" aca="1" ref="P851" ca="1">SUMPRODUCT(J851:O851,TRANSPOSE(BL$20:BL$25))+$AD$20-$BL$27</f>
        <v>-19.00621440999895</v>
      </c>
      <c r="Q851" s="10" cm="1">
        <f t="array" aca="1" ref="Q851" ca="1">SUMPRODUCT(J851:O851,TRANSPOSE(ES$20:ES$25))+$AD$20-$ES$27</f>
        <v>-17.968352488879198</v>
      </c>
      <c r="R851" s="10">
        <f ca="1">I851-Results!$E$5*H851</f>
        <v>-16.857057776767626</v>
      </c>
      <c r="S851" s="10" cm="1">
        <f t="array" aca="1" ref="S851" ca="1">SUMPRODUCT(J851:O851,TRANSPOSE(AR$28:AR$33))+$AD$20-$AC$26</f>
        <v>-3.5979611115810801</v>
      </c>
      <c r="T851" s="10">
        <f ca="1">SUMPRODUCT(J851:O851,Results!K$9:P$9)</f>
        <v>-17.072746105337266</v>
      </c>
      <c r="U851" s="10">
        <f ca="1">SUMPRODUCT(J851:O851,Results!K$9:P$9)+$AD$20-$AC$31</f>
        <v>-17.087621663848402</v>
      </c>
      <c r="V851" s="10">
        <f t="shared" ca="1" si="172"/>
        <v>5.0030195078132049</v>
      </c>
      <c r="W851" s="10">
        <f t="shared" ca="1" si="174"/>
        <v>3.9651575866934525</v>
      </c>
      <c r="X851" s="10">
        <f t="shared" ca="1" si="175"/>
        <v>2.8538628745818801</v>
      </c>
      <c r="Y851" s="10">
        <f t="shared" ca="1" si="176"/>
        <v>-10.405233790604665</v>
      </c>
      <c r="Z851" s="10">
        <f t="shared" ca="1" si="177"/>
        <v>-13.726524140482054</v>
      </c>
      <c r="AA851" s="10">
        <f t="shared" ca="1" si="178"/>
        <v>3.0844267616626571</v>
      </c>
    </row>
    <row r="852" spans="1:27">
      <c r="A852" s="6">
        <f ca="1">LN((RAND()^(-Results!$E$4))-1)</f>
        <v>-0.78031656094941493</v>
      </c>
      <c r="B852" s="6">
        <f ca="1">LN((RAND()^(-Results!$E$4))-1)</f>
        <v>-2.012553164057854</v>
      </c>
      <c r="C852" s="6">
        <f ca="1">LN((RAND()^(-Results!$E$4))-1)</f>
        <v>0.28850402836787764</v>
      </c>
      <c r="D852" s="6">
        <f ca="1">LN((RAND()^(-Results!$E$4))-1)</f>
        <v>0.37890005204411292</v>
      </c>
      <c r="E852" s="6">
        <f ca="1">LN((RAND()^(-Results!$E$4))-1)</f>
        <v>0.57317642635863542</v>
      </c>
      <c r="F852" s="6">
        <f ca="1">LN((RAND()^(-Results!$E$4))-1)</f>
        <v>0.13177008745300009</v>
      </c>
      <c r="G852" s="6">
        <f ca="1">LN((RAND()^(-Results!$E$4))-1)</f>
        <v>-2.282651786118695</v>
      </c>
      <c r="H852" s="6">
        <f t="shared" ca="1" si="173"/>
        <v>-2.4196201537884865</v>
      </c>
      <c r="I852" s="10">
        <f ca="1">SUMPRODUCT(J852:O852,Results!B$12:G$12)+Results!$E$5*H852</f>
        <v>-11.574407539941291</v>
      </c>
      <c r="J852" s="10">
        <f ca="1">SUMPRODUCT($A852:$F852,Results!$B$15:$G$15)</f>
        <v>-3.2523092265954774</v>
      </c>
      <c r="K852" s="10">
        <f ca="1">SUMPRODUCT($A852:$F852,Results!$B$16:$G$16)</f>
        <v>-3.0522876975495166</v>
      </c>
      <c r="L852" s="10">
        <f ca="1">SUMPRODUCT($A852:$F852,Results!$B$17:$G$17)</f>
        <v>-0.64103345128424749</v>
      </c>
      <c r="M852" s="10">
        <f ca="1">SUMPRODUCT($A852:$F852,Results!$B$18:$G$18)</f>
        <v>3.2341047722681906</v>
      </c>
      <c r="N852" s="10">
        <f ca="1">SUMPRODUCT($A852:$F852,Results!$B$19:$G$19)</f>
        <v>-4.5788551133354272</v>
      </c>
      <c r="O852" s="10">
        <f ca="1">SUMPRODUCT($A852:$F852,Results!$B$20:$G$20)</f>
        <v>-2.917651097142401</v>
      </c>
      <c r="P852" s="10" cm="1">
        <f t="array" aca="1" ref="P852" ca="1">SUMPRODUCT(J852:O852,TRANSPOSE(BL$20:BL$25))+$AD$20-$BL$27</f>
        <v>-1.9619655801109104</v>
      </c>
      <c r="Q852" s="10" cm="1">
        <f t="array" aca="1" ref="Q852" ca="1">SUMPRODUCT(J852:O852,TRANSPOSE(ES$20:ES$25))+$AD$20-$ES$27</f>
        <v>-1.4782695892325812</v>
      </c>
      <c r="R852" s="10">
        <f ca="1">I852-Results!$E$5*H852</f>
        <v>-1.8959269247873447</v>
      </c>
      <c r="S852" s="10" cm="1">
        <f t="array" aca="1" ref="S852" ca="1">SUMPRODUCT(J852:O852,TRANSPOSE(AR$28:AR$33))+$AD$20-$AC$26</f>
        <v>11.904691801487655</v>
      </c>
      <c r="T852" s="10">
        <f ca="1">SUMPRODUCT(J852:O852,Results!K$9:P$9)</f>
        <v>-1.5971686657598347</v>
      </c>
      <c r="U852" s="10">
        <f ca="1">SUMPRODUCT(J852:O852,Results!K$9:P$9)+$AD$20-$AC$31</f>
        <v>-1.6120442242709703</v>
      </c>
      <c r="V852" s="10">
        <f t="shared" ca="1" si="172"/>
        <v>-9.612441959830381</v>
      </c>
      <c r="W852" s="10">
        <f t="shared" ca="1" si="174"/>
        <v>-10.096137950708709</v>
      </c>
      <c r="X852" s="10">
        <f t="shared" ca="1" si="175"/>
        <v>-9.678480615153946</v>
      </c>
      <c r="Y852" s="10">
        <f t="shared" ca="1" si="176"/>
        <v>-23.479099341428945</v>
      </c>
      <c r="Z852" s="10">
        <f t="shared" ca="1" si="177"/>
        <v>-11.297736778237599</v>
      </c>
      <c r="AA852" s="10">
        <f t="shared" ca="1" si="178"/>
        <v>-9.96236331567032</v>
      </c>
    </row>
    <row r="853" spans="1:27">
      <c r="A853" s="6">
        <f ca="1">LN((RAND()^(-Results!$E$4))-1)</f>
        <v>2.9325558561702403</v>
      </c>
      <c r="B853" s="6">
        <f ca="1">LN((RAND()^(-Results!$E$4))-1)</f>
        <v>2.2575884401627913</v>
      </c>
      <c r="C853" s="6">
        <f ca="1">LN((RAND()^(-Results!$E$4))-1)</f>
        <v>3.5200753481370124</v>
      </c>
      <c r="D853" s="6">
        <f ca="1">LN((RAND()^(-Results!$E$4))-1)</f>
        <v>2.8404266393448179</v>
      </c>
      <c r="E853" s="6">
        <f ca="1">LN((RAND()^(-Results!$E$4))-1)</f>
        <v>-0.38757792737111135</v>
      </c>
      <c r="F853" s="6">
        <f ca="1">LN((RAND()^(-Results!$E$4))-1)</f>
        <v>1.3596157446539034</v>
      </c>
      <c r="G853" s="6">
        <f ca="1">LN((RAND()^(-Results!$E$4))-1)</f>
        <v>0.30433007064246187</v>
      </c>
      <c r="H853" s="6">
        <f t="shared" ca="1" si="173"/>
        <v>0.16736170297267045</v>
      </c>
      <c r="I853" s="10">
        <f ca="1">SUMPRODUCT(J853:O853,Results!B$12:G$12)+Results!$E$5*H853</f>
        <v>-63.43371959803909</v>
      </c>
      <c r="J853" s="10">
        <f ca="1">SUMPRODUCT($A853:$F853,Results!$B$15:$G$15)</f>
        <v>25.249878444899856</v>
      </c>
      <c r="K853" s="10">
        <f ca="1">SUMPRODUCT($A853:$F853,Results!$B$16:$G$16)</f>
        <v>9.3839255320040031</v>
      </c>
      <c r="L853" s="10">
        <f ca="1">SUMPRODUCT($A853:$F853,Results!$B$17:$G$17)</f>
        <v>-7.3889500727600277</v>
      </c>
      <c r="M853" s="10">
        <f ca="1">SUMPRODUCT($A853:$F853,Results!$B$18:$G$18)</f>
        <v>-12.116364025917276</v>
      </c>
      <c r="N853" s="10">
        <f ca="1">SUMPRODUCT($A853:$F853,Results!$B$19:$G$19)</f>
        <v>2.162969782767358</v>
      </c>
      <c r="O853" s="10">
        <f ca="1">SUMPRODUCT($A853:$F853,Results!$B$20:$G$20)</f>
        <v>7.6137239849430376</v>
      </c>
      <c r="P853" s="10" cm="1">
        <f t="array" aca="1" ref="P853" ca="1">SUMPRODUCT(J853:O853,TRANSPOSE(BL$20:BL$25))+$AD$20-$BL$27</f>
        <v>-64.997733822183875</v>
      </c>
      <c r="Q853" s="10" cm="1">
        <f t="array" aca="1" ref="Q853" ca="1">SUMPRODUCT(J853:O853,TRANSPOSE(ES$20:ES$25))+$AD$20-$ES$27</f>
        <v>-64.655423258843783</v>
      </c>
      <c r="R853" s="10">
        <f ca="1">I853-Results!$E$5*H853</f>
        <v>-64.10316640992977</v>
      </c>
      <c r="S853" s="10" cm="1">
        <f t="array" aca="1" ref="S853" ca="1">SUMPRODUCT(J853:O853,TRANSPOSE(AR$28:AR$33))+$AD$20-$AC$26</f>
        <v>-82.401287153391365</v>
      </c>
      <c r="T853" s="10">
        <f ca="1">SUMPRODUCT(J853:O853,Results!K$9:P$9)</f>
        <v>-64.801068644053402</v>
      </c>
      <c r="U853" s="10">
        <f ca="1">SUMPRODUCT(J853:O853,Results!K$9:P$9)+$AD$20-$AC$31</f>
        <v>-64.815944202564538</v>
      </c>
      <c r="V853" s="10">
        <f t="shared" ca="1" si="172"/>
        <v>1.5640142241447847</v>
      </c>
      <c r="W853" s="10">
        <f t="shared" ca="1" si="174"/>
        <v>1.2217036608046925</v>
      </c>
      <c r="X853" s="10">
        <f t="shared" ca="1" si="175"/>
        <v>0.66944681189067978</v>
      </c>
      <c r="Y853" s="10">
        <f t="shared" ca="1" si="176"/>
        <v>18.967567555352275</v>
      </c>
      <c r="Z853" s="10">
        <f t="shared" ca="1" si="177"/>
        <v>-63.157048836335399</v>
      </c>
      <c r="AA853" s="10">
        <f t="shared" ca="1" si="178"/>
        <v>1.3822246045254474</v>
      </c>
    </row>
    <row r="854" spans="1:27">
      <c r="A854" s="6">
        <f ca="1">LN((RAND()^(-Results!$E$4))-1)</f>
        <v>2.8657863871208624</v>
      </c>
      <c r="B854" s="6">
        <f ca="1">LN((RAND()^(-Results!$E$4))-1)</f>
        <v>0.81679010186569945</v>
      </c>
      <c r="C854" s="6">
        <f ca="1">LN((RAND()^(-Results!$E$4))-1)</f>
        <v>-1.8640861545642271</v>
      </c>
      <c r="D854" s="6">
        <f ca="1">LN((RAND()^(-Results!$E$4))-1)</f>
        <v>-3.5812299096322775</v>
      </c>
      <c r="E854" s="6">
        <f ca="1">LN((RAND()^(-Results!$E$4))-1)</f>
        <v>-0.31365078904137988</v>
      </c>
      <c r="F854" s="6">
        <f ca="1">LN((RAND()^(-Results!$E$4))-1)</f>
        <v>1.9717865356011879</v>
      </c>
      <c r="G854" s="6">
        <f ca="1">LN((RAND()^(-Results!$E$4))-1)</f>
        <v>0.9720058258938481</v>
      </c>
      <c r="H854" s="6">
        <f t="shared" ca="1" si="173"/>
        <v>0.83503745822405673</v>
      </c>
      <c r="I854" s="10">
        <f ca="1">SUMPRODUCT(J854:O854,Results!B$12:G$12)+Results!$E$5*H854</f>
        <v>27.477208365498186</v>
      </c>
      <c r="J854" s="10">
        <f ca="1">SUMPRODUCT($A854:$F854,Results!$B$15:$G$15)</f>
        <v>-1.4280542452634941</v>
      </c>
      <c r="K854" s="10">
        <f ca="1">SUMPRODUCT($A854:$F854,Results!$B$16:$G$16)</f>
        <v>2.3038283557190335</v>
      </c>
      <c r="L854" s="10">
        <f ca="1">SUMPRODUCT($A854:$F854,Results!$B$17:$G$17)</f>
        <v>2.6548620558980742</v>
      </c>
      <c r="M854" s="10">
        <f ca="1">SUMPRODUCT($A854:$F854,Results!$B$18:$G$18)</f>
        <v>6.5107368445514624E-2</v>
      </c>
      <c r="N854" s="10">
        <f ca="1">SUMPRODUCT($A854:$F854,Results!$B$19:$G$19)</f>
        <v>4.8550854211538992</v>
      </c>
      <c r="O854" s="10">
        <f ca="1">SUMPRODUCT($A854:$F854,Results!$B$20:$G$20)</f>
        <v>-0.45983583447106524</v>
      </c>
      <c r="P854" s="10" cm="1">
        <f t="array" aca="1" ref="P854" ca="1">SUMPRODUCT(J854:O854,TRANSPOSE(BL$20:BL$25))+$AD$20-$BL$27</f>
        <v>20.101934858987793</v>
      </c>
      <c r="Q854" s="10" cm="1">
        <f t="array" aca="1" ref="Q854" ca="1">SUMPRODUCT(J854:O854,TRANSPOSE(ES$20:ES$25))+$AD$20-$ES$27</f>
        <v>21.343277906687909</v>
      </c>
      <c r="R854" s="10">
        <f ca="1">I854-Results!$E$5*H854</f>
        <v>24.137058532601959</v>
      </c>
      <c r="S854" s="10" cm="1">
        <f t="array" aca="1" ref="S854" ca="1">SUMPRODUCT(J854:O854,TRANSPOSE(AR$28:AR$33))+$AD$20-$AC$26</f>
        <v>10.126505434254591</v>
      </c>
      <c r="T854" s="10">
        <f ca="1">SUMPRODUCT(J854:O854,Results!K$9:P$9)</f>
        <v>23.871777818127022</v>
      </c>
      <c r="U854" s="10">
        <f ca="1">SUMPRODUCT(J854:O854,Results!K$9:P$9)+$AD$20-$AC$31</f>
        <v>23.856902259615886</v>
      </c>
      <c r="V854" s="10">
        <f t="shared" ca="1" si="172"/>
        <v>7.3752735065103927</v>
      </c>
      <c r="W854" s="10">
        <f t="shared" ca="1" si="174"/>
        <v>6.1339304588102763</v>
      </c>
      <c r="X854" s="10">
        <f t="shared" ca="1" si="175"/>
        <v>3.3401498328962269</v>
      </c>
      <c r="Y854" s="10">
        <f t="shared" ca="1" si="176"/>
        <v>17.350702931243596</v>
      </c>
      <c r="Z854" s="10">
        <f t="shared" ca="1" si="177"/>
        <v>27.753879127201877</v>
      </c>
      <c r="AA854" s="10">
        <f t="shared" ca="1" si="178"/>
        <v>3.6203061058822996</v>
      </c>
    </row>
    <row r="855" spans="1:27">
      <c r="A855" s="6">
        <f ca="1">LN((RAND()^(-Results!$E$4))-1)</f>
        <v>-0.79231773967085151</v>
      </c>
      <c r="B855" s="6">
        <f ca="1">LN((RAND()^(-Results!$E$4))-1)</f>
        <v>2.4565711530674346</v>
      </c>
      <c r="C855" s="6">
        <f ca="1">LN((RAND()^(-Results!$E$4))-1)</f>
        <v>-1.73524101072917</v>
      </c>
      <c r="D855" s="6">
        <f ca="1">LN((RAND()^(-Results!$E$4))-1)</f>
        <v>0.14944566831431408</v>
      </c>
      <c r="E855" s="6">
        <f ca="1">LN((RAND()^(-Results!$E$4))-1)</f>
        <v>-3.0036893425381095</v>
      </c>
      <c r="F855" s="6">
        <f ca="1">LN((RAND()^(-Results!$E$4))-1)</f>
        <v>-0.98906147659650212</v>
      </c>
      <c r="G855" s="6">
        <f ca="1">LN((RAND()^(-Results!$E$4))-1)</f>
        <v>0.74497012077056612</v>
      </c>
      <c r="H855" s="6">
        <f t="shared" ca="1" si="173"/>
        <v>0.60800175310077464</v>
      </c>
      <c r="I855" s="10">
        <f ca="1">SUMPRODUCT(J855:O855,Results!B$12:G$12)+Results!$E$5*H855</f>
        <v>40.843698711754584</v>
      </c>
      <c r="J855" s="10">
        <f ca="1">SUMPRODUCT($A855:$F855,Results!$B$15:$G$15)</f>
        <v>-2.4449162365243882</v>
      </c>
      <c r="K855" s="10">
        <f ca="1">SUMPRODUCT($A855:$F855,Results!$B$16:$G$16)</f>
        <v>1.7266126743026573</v>
      </c>
      <c r="L855" s="10">
        <f ca="1">SUMPRODUCT($A855:$F855,Results!$B$17:$G$17)</f>
        <v>3.7288196729953427</v>
      </c>
      <c r="M855" s="10">
        <f ca="1">SUMPRODUCT($A855:$F855,Results!$B$18:$G$18)</f>
        <v>-7.4628074271882561</v>
      </c>
      <c r="N855" s="10">
        <f ca="1">SUMPRODUCT($A855:$F855,Results!$B$19:$G$19)</f>
        <v>17.24110242900791</v>
      </c>
      <c r="O855" s="10">
        <f ca="1">SUMPRODUCT($A855:$F855,Results!$B$20:$G$20)</f>
        <v>3.3756742600866287</v>
      </c>
      <c r="P855" s="10" cm="1">
        <f t="array" aca="1" ref="P855" ca="1">SUMPRODUCT(J855:O855,TRANSPOSE(BL$20:BL$25))+$AD$20-$BL$27</f>
        <v>39.921732332835461</v>
      </c>
      <c r="Q855" s="10" cm="1">
        <f t="array" aca="1" ref="Q855" ca="1">SUMPRODUCT(J855:O855,TRANSPOSE(ES$20:ES$25))+$AD$20-$ES$27</f>
        <v>38.740620414459862</v>
      </c>
      <c r="R855" s="10">
        <f ca="1">I855-Results!$E$5*H855</f>
        <v>38.411691699351486</v>
      </c>
      <c r="S855" s="10" cm="1">
        <f t="array" aca="1" ref="S855" ca="1">SUMPRODUCT(J855:O855,TRANSPOSE(AR$28:AR$33))+$AD$20-$AC$26</f>
        <v>12.27121083294157</v>
      </c>
      <c r="T855" s="10">
        <f ca="1">SUMPRODUCT(J855:O855,Results!K$9:P$9)</f>
        <v>38.299497161420632</v>
      </c>
      <c r="U855" s="10">
        <f ca="1">SUMPRODUCT(J855:O855,Results!K$9:P$9)+$AD$20-$AC$31</f>
        <v>38.284621602909496</v>
      </c>
      <c r="V855" s="10">
        <f t="shared" ca="1" si="172"/>
        <v>0.92196637891912303</v>
      </c>
      <c r="W855" s="10">
        <f t="shared" ca="1" si="174"/>
        <v>2.1030782972947222</v>
      </c>
      <c r="X855" s="10">
        <f t="shared" ca="1" si="175"/>
        <v>2.4320070124030977</v>
      </c>
      <c r="Y855" s="10">
        <f t="shared" ca="1" si="176"/>
        <v>28.572487878813014</v>
      </c>
      <c r="Z855" s="10">
        <f t="shared" ca="1" si="177"/>
        <v>41.120369473458275</v>
      </c>
      <c r="AA855" s="10">
        <f t="shared" ca="1" si="178"/>
        <v>2.5590771088450879</v>
      </c>
    </row>
    <row r="856" spans="1:27">
      <c r="A856" s="6">
        <f ca="1">LN((RAND()^(-Results!$E$4))-1)</f>
        <v>0.59428046146641111</v>
      </c>
      <c r="B856" s="6">
        <f ca="1">LN((RAND()^(-Results!$E$4))-1)</f>
        <v>-2.8926309003251278</v>
      </c>
      <c r="C856" s="6">
        <f ca="1">LN((RAND()^(-Results!$E$4))-1)</f>
        <v>1.0913005487386065</v>
      </c>
      <c r="D856" s="6">
        <f ca="1">LN((RAND()^(-Results!$E$4))-1)</f>
        <v>-1.5371243224861806</v>
      </c>
      <c r="E856" s="6">
        <f ca="1">LN((RAND()^(-Results!$E$4))-1)</f>
        <v>0.83447555642892235</v>
      </c>
      <c r="F856" s="6">
        <f ca="1">LN((RAND()^(-Results!$E$4))-1)</f>
        <v>-4.0070612675630519</v>
      </c>
      <c r="G856" s="6">
        <f ca="1">LN((RAND()^(-Results!$E$4))-1)</f>
        <v>1.3389067221341175</v>
      </c>
      <c r="H856" s="6">
        <f t="shared" ca="1" si="173"/>
        <v>1.2019383544643261</v>
      </c>
      <c r="I856" s="10">
        <f ca="1">SUMPRODUCT(J856:O856,Results!B$12:G$12)+Results!$E$5*H856</f>
        <v>11.893993722539456</v>
      </c>
      <c r="J856" s="10">
        <f ca="1">SUMPRODUCT($A856:$F856,Results!$B$15:$G$15)</f>
        <v>0.37942270992169425</v>
      </c>
      <c r="K856" s="10">
        <f ca="1">SUMPRODUCT($A856:$F856,Results!$B$16:$G$16)</f>
        <v>-13.061211583698389</v>
      </c>
      <c r="L856" s="10">
        <f ca="1">SUMPRODUCT($A856:$F856,Results!$B$17:$G$17)</f>
        <v>2.0654136397322644</v>
      </c>
      <c r="M856" s="10">
        <f ca="1">SUMPRODUCT($A856:$F856,Results!$B$18:$G$18)</f>
        <v>6.6369484480673009</v>
      </c>
      <c r="N856" s="10">
        <f ca="1">SUMPRODUCT($A856:$F856,Results!$B$19:$G$19)</f>
        <v>-2.6462686584740718</v>
      </c>
      <c r="O856" s="10">
        <f ca="1">SUMPRODUCT($A856:$F856,Results!$B$20:$G$20)</f>
        <v>-8.2159667821327123</v>
      </c>
      <c r="P856" s="10" cm="1">
        <f t="array" aca="1" ref="P856" ca="1">SUMPRODUCT(J856:O856,TRANSPOSE(BL$20:BL$25))+$AD$20-$BL$27</f>
        <v>7.5937089787252363</v>
      </c>
      <c r="Q856" s="10" cm="1">
        <f t="array" aca="1" ref="Q856" ca="1">SUMPRODUCT(J856:O856,TRANSPOSE(ES$20:ES$25))+$AD$20-$ES$27</f>
        <v>6.8896665311312981</v>
      </c>
      <c r="R856" s="10">
        <f ca="1">I856-Results!$E$5*H856</f>
        <v>7.0862403046821516</v>
      </c>
      <c r="S856" s="10" cm="1">
        <f t="array" aca="1" ref="S856" ca="1">SUMPRODUCT(J856:O856,TRANSPOSE(AR$28:AR$33))+$AD$20-$AC$26</f>
        <v>44.439050477558297</v>
      </c>
      <c r="T856" s="10">
        <f ca="1">SUMPRODUCT(J856:O856,Results!K$9:P$9)</f>
        <v>6.6754570786077174</v>
      </c>
      <c r="U856" s="10">
        <f ca="1">SUMPRODUCT(J856:O856,Results!K$9:P$9)+$AD$20-$AC$31</f>
        <v>6.6605815200965823</v>
      </c>
      <c r="V856" s="10">
        <f t="shared" ca="1" si="172"/>
        <v>4.3002847438142195</v>
      </c>
      <c r="W856" s="10">
        <f t="shared" ca="1" si="174"/>
        <v>5.0043271914081577</v>
      </c>
      <c r="X856" s="10">
        <f t="shared" ca="1" si="175"/>
        <v>4.8077534178573043</v>
      </c>
      <c r="Y856" s="10">
        <f t="shared" ca="1" si="176"/>
        <v>-32.545056755018841</v>
      </c>
      <c r="Z856" s="10">
        <f t="shared" ca="1" si="177"/>
        <v>12.170664484243147</v>
      </c>
      <c r="AA856" s="10">
        <f t="shared" ca="1" si="178"/>
        <v>5.2334122024428735</v>
      </c>
    </row>
    <row r="857" spans="1:27">
      <c r="A857" s="6">
        <f ca="1">LN((RAND()^(-Results!$E$4))-1)</f>
        <v>-1.5585898224752932</v>
      </c>
      <c r="B857" s="6">
        <f ca="1">LN((RAND()^(-Results!$E$4))-1)</f>
        <v>0.54226687962761222</v>
      </c>
      <c r="C857" s="6">
        <f ca="1">LN((RAND()^(-Results!$E$4))-1)</f>
        <v>1.598073296934639</v>
      </c>
      <c r="D857" s="6">
        <f ca="1">LN((RAND()^(-Results!$E$4))-1)</f>
        <v>-0.6988207572981</v>
      </c>
      <c r="E857" s="6">
        <f ca="1">LN((RAND()^(-Results!$E$4))-1)</f>
        <v>1.9708516481327776</v>
      </c>
      <c r="F857" s="6">
        <f ca="1">LN((RAND()^(-Results!$E$4))-1)</f>
        <v>0.94492687820130938</v>
      </c>
      <c r="G857" s="6">
        <f ca="1">LN((RAND()^(-Results!$E$4))-1)</f>
        <v>-0.64750772114515298</v>
      </c>
      <c r="H857" s="6">
        <f t="shared" ca="1" si="173"/>
        <v>-0.78447608881494446</v>
      </c>
      <c r="I857" s="10">
        <f ca="1">SUMPRODUCT(J857:O857,Results!B$12:G$12)+Results!$E$5*H857</f>
        <v>5.8484593305825463</v>
      </c>
      <c r="J857" s="10">
        <f ca="1">SUMPRODUCT($A857:$F857,Results!$B$15:$G$15)</f>
        <v>-4.2343930623650694</v>
      </c>
      <c r="K857" s="10">
        <f ca="1">SUMPRODUCT($A857:$F857,Results!$B$16:$G$16)</f>
        <v>1.6999963222695869</v>
      </c>
      <c r="L857" s="10">
        <f ca="1">SUMPRODUCT($A857:$F857,Results!$B$17:$G$17)</f>
        <v>5.9931602232741588</v>
      </c>
      <c r="M857" s="10">
        <f ca="1">SUMPRODUCT($A857:$F857,Results!$B$18:$G$18)</f>
        <v>7.5517929320331278</v>
      </c>
      <c r="N857" s="10">
        <f ca="1">SUMPRODUCT($A857:$F857,Results!$B$19:$G$19)</f>
        <v>-11.401944262202473</v>
      </c>
      <c r="O857" s="10">
        <f ca="1">SUMPRODUCT($A857:$F857,Results!$B$20:$G$20)</f>
        <v>-2.3156707460602148</v>
      </c>
      <c r="P857" s="10" cm="1">
        <f t="array" aca="1" ref="P857" ca="1">SUMPRODUCT(J857:O857,TRANSPOSE(BL$20:BL$25))+$AD$20-$BL$27</f>
        <v>9.0428220162408799</v>
      </c>
      <c r="Q857" s="10" cm="1">
        <f t="array" aca="1" ref="Q857" ca="1">SUMPRODUCT(J857:O857,TRANSPOSE(ES$20:ES$25))+$AD$20-$ES$27</f>
        <v>9.1217433483250492</v>
      </c>
      <c r="R857" s="10">
        <f ca="1">I857-Results!$E$5*H857</f>
        <v>8.9863636858423241</v>
      </c>
      <c r="S857" s="10" cm="1">
        <f t="array" aca="1" ref="S857" ca="1">SUMPRODUCT(J857:O857,TRANSPOSE(AR$28:AR$33))+$AD$20-$AC$26</f>
        <v>13.381564090568347</v>
      </c>
      <c r="T857" s="10">
        <f ca="1">SUMPRODUCT(J857:O857,Results!K$9:P$9)</f>
        <v>8.819713788044389</v>
      </c>
      <c r="U857" s="10">
        <f ca="1">SUMPRODUCT(J857:O857,Results!K$9:P$9)+$AD$20-$AC$31</f>
        <v>8.804838229533253</v>
      </c>
      <c r="V857" s="10">
        <f t="shared" ca="1" si="172"/>
        <v>-3.1943626856583336</v>
      </c>
      <c r="W857" s="10">
        <f t="shared" ca="1" si="174"/>
        <v>-3.2732840177425029</v>
      </c>
      <c r="X857" s="10">
        <f t="shared" ca="1" si="175"/>
        <v>-3.1379043552597778</v>
      </c>
      <c r="Y857" s="10">
        <f t="shared" ca="1" si="176"/>
        <v>-7.5331047599858003</v>
      </c>
      <c r="Z857" s="10">
        <f t="shared" ca="1" si="177"/>
        <v>6.1251300922862377</v>
      </c>
      <c r="AA857" s="10">
        <f t="shared" ca="1" si="178"/>
        <v>-2.9563788989507067</v>
      </c>
    </row>
    <row r="858" spans="1:27">
      <c r="A858" s="6">
        <f ca="1">LN((RAND()^(-Results!$E$4))-1)</f>
        <v>2.3005990461254835</v>
      </c>
      <c r="B858" s="6">
        <f ca="1">LN((RAND()^(-Results!$E$4))-1)</f>
        <v>2.422568307040891</v>
      </c>
      <c r="C858" s="6">
        <f ca="1">LN((RAND()^(-Results!$E$4))-1)</f>
        <v>-0.16234546856900822</v>
      </c>
      <c r="D858" s="6">
        <f ca="1">LN((RAND()^(-Results!$E$4))-1)</f>
        <v>-1.1252237011515211</v>
      </c>
      <c r="E858" s="6">
        <f ca="1">LN((RAND()^(-Results!$E$4))-1)</f>
        <v>1.3058194743235181</v>
      </c>
      <c r="F858" s="6">
        <f ca="1">LN((RAND()^(-Results!$E$4))-1)</f>
        <v>-1.2385780958648347</v>
      </c>
      <c r="G858" s="6">
        <f ca="1">LN((RAND()^(-Results!$E$4))-1)</f>
        <v>-2.3849240800883011</v>
      </c>
      <c r="H858" s="6">
        <f t="shared" ca="1" si="173"/>
        <v>-2.5218924477580926</v>
      </c>
      <c r="I858" s="10">
        <f ca="1">SUMPRODUCT(J858:O858,Results!B$12:G$12)+Results!$E$5*H858</f>
        <v>-40.526446180479113</v>
      </c>
      <c r="J858" s="10">
        <f ca="1">SUMPRODUCT($A858:$F858,Results!$B$15:$G$15)</f>
        <v>7.1495712627728985</v>
      </c>
      <c r="K858" s="10">
        <f ca="1">SUMPRODUCT($A858:$F858,Results!$B$16:$G$16)</f>
        <v>2.4138344941597794</v>
      </c>
      <c r="L858" s="10">
        <f ca="1">SUMPRODUCT($A858:$F858,Results!$B$17:$G$17)</f>
        <v>-3.1988744102102484</v>
      </c>
      <c r="M858" s="10">
        <f ca="1">SUMPRODUCT($A858:$F858,Results!$B$18:$G$18)</f>
        <v>5.9907208036784065E-3</v>
      </c>
      <c r="N858" s="10">
        <f ca="1">SUMPRODUCT($A858:$F858,Results!$B$19:$G$19)</f>
        <v>-3.7729075950723141</v>
      </c>
      <c r="O858" s="10">
        <f ca="1">SUMPRODUCT($A858:$F858,Results!$B$20:$G$20)</f>
        <v>3.7701131244953987</v>
      </c>
      <c r="P858" s="10" cm="1">
        <f t="array" aca="1" ref="P858" ca="1">SUMPRODUCT(J858:O858,TRANSPOSE(BL$20:BL$25))+$AD$20-$BL$27</f>
        <v>-30.660078606448739</v>
      </c>
      <c r="Q858" s="10" cm="1">
        <f t="array" aca="1" ref="Q858" ca="1">SUMPRODUCT(J858:O858,TRANSPOSE(ES$20:ES$25))+$AD$20-$ES$27</f>
        <v>-31.526267599208175</v>
      </c>
      <c r="R858" s="10">
        <f ca="1">I858-Results!$E$5*H858</f>
        <v>-30.43887638944674</v>
      </c>
      <c r="S858" s="10" cm="1">
        <f t="array" aca="1" ref="S858" ca="1">SUMPRODUCT(J858:O858,TRANSPOSE(AR$28:AR$33))+$AD$20-$AC$26</f>
        <v>-31.555932628977565</v>
      </c>
      <c r="T858" s="10">
        <f ca="1">SUMPRODUCT(J858:O858,Results!K$9:P$9)</f>
        <v>-30.938177169793047</v>
      </c>
      <c r="U858" s="10">
        <f ca="1">SUMPRODUCT(J858:O858,Results!K$9:P$9)+$AD$20-$AC$31</f>
        <v>-30.953052728304183</v>
      </c>
      <c r="V858" s="10">
        <f t="shared" ca="1" si="172"/>
        <v>-9.8663675740303738</v>
      </c>
      <c r="W858" s="10">
        <f t="shared" ca="1" si="174"/>
        <v>-9.0001785812709372</v>
      </c>
      <c r="X858" s="10">
        <f t="shared" ca="1" si="175"/>
        <v>-10.087569791032372</v>
      </c>
      <c r="Y858" s="10">
        <f t="shared" ca="1" si="176"/>
        <v>-8.9705135515015471</v>
      </c>
      <c r="Z858" s="10">
        <f t="shared" ca="1" si="177"/>
        <v>-40.249775418775421</v>
      </c>
      <c r="AA858" s="10">
        <f t="shared" ca="1" si="178"/>
        <v>-9.5733934521749298</v>
      </c>
    </row>
    <row r="859" spans="1:27">
      <c r="A859" s="6">
        <f ca="1">LN((RAND()^(-Results!$E$4))-1)</f>
        <v>-1.8741978053750565</v>
      </c>
      <c r="B859" s="6">
        <f ca="1">LN((RAND()^(-Results!$E$4))-1)</f>
        <v>0.26156850806059895</v>
      </c>
      <c r="C859" s="6">
        <f ca="1">LN((RAND()^(-Results!$E$4))-1)</f>
        <v>-0.52581261370294541</v>
      </c>
      <c r="D859" s="6">
        <f ca="1">LN((RAND()^(-Results!$E$4))-1)</f>
        <v>2.604839784497234</v>
      </c>
      <c r="E859" s="6">
        <f ca="1">LN((RAND()^(-Results!$E$4))-1)</f>
        <v>1.9615004508279643</v>
      </c>
      <c r="F859" s="6">
        <f ca="1">LN((RAND()^(-Results!$E$4))-1)</f>
        <v>-0.2731106733661291</v>
      </c>
      <c r="G859" s="6">
        <f ca="1">LN((RAND()^(-Results!$E$4))-1)</f>
        <v>-0.96707059233117298</v>
      </c>
      <c r="H859" s="6">
        <f t="shared" ca="1" si="173"/>
        <v>-1.1040389600009644</v>
      </c>
      <c r="I859" s="10">
        <f ca="1">SUMPRODUCT(J859:O859,Results!B$12:G$12)+Results!$E$5*H859</f>
        <v>-52.59521478977333</v>
      </c>
      <c r="J859" s="10">
        <f ca="1">SUMPRODUCT($A859:$F859,Results!$B$15:$G$15)</f>
        <v>-3.149214461387523</v>
      </c>
      <c r="K859" s="10">
        <f ca="1">SUMPRODUCT($A859:$F859,Results!$B$16:$G$16)</f>
        <v>2.9071876979927374</v>
      </c>
      <c r="L859" s="10">
        <f ca="1">SUMPRODUCT($A859:$F859,Results!$B$17:$G$17)</f>
        <v>-7.8701987142835836</v>
      </c>
      <c r="M859" s="10">
        <f ca="1">SUMPRODUCT($A859:$F859,Results!$B$18:$G$18)</f>
        <v>2.6897162282579696</v>
      </c>
      <c r="N859" s="10">
        <f ca="1">SUMPRODUCT($A859:$F859,Results!$B$19:$G$19)</f>
        <v>-13.032125262768167</v>
      </c>
      <c r="O859" s="10">
        <f ca="1">SUMPRODUCT($A859:$F859,Results!$B$20:$G$20)</f>
        <v>4.5322679488863855</v>
      </c>
      <c r="P859" s="10" cm="1">
        <f t="array" aca="1" ref="P859" ca="1">SUMPRODUCT(J859:O859,TRANSPOSE(BL$20:BL$25))+$AD$20-$BL$27</f>
        <v>-45.519226828069165</v>
      </c>
      <c r="Q859" s="10" cm="1">
        <f t="array" aca="1" ref="Q859" ca="1">SUMPRODUCT(J859:O859,TRANSPOSE(ES$20:ES$25))+$AD$20-$ES$27</f>
        <v>-46.271683816225881</v>
      </c>
      <c r="R859" s="10">
        <f ca="1">I859-Results!$E$5*H859</f>
        <v>-48.17905894976947</v>
      </c>
      <c r="S859" s="10" cm="1">
        <f t="array" aca="1" ref="S859" ca="1">SUMPRODUCT(J859:O859,TRANSPOSE(AR$28:AR$33))+$AD$20-$AC$26</f>
        <v>-38.784518581608999</v>
      </c>
      <c r="T859" s="10">
        <f ca="1">SUMPRODUCT(J859:O859,Results!K$9:P$9)</f>
        <v>-47.469051516097252</v>
      </c>
      <c r="U859" s="10">
        <f ca="1">SUMPRODUCT(J859:O859,Results!K$9:P$9)+$AD$20-$AC$31</f>
        <v>-47.483927074608388</v>
      </c>
      <c r="V859" s="10">
        <f t="shared" ca="1" si="172"/>
        <v>-7.0759879617041648</v>
      </c>
      <c r="W859" s="10">
        <f t="shared" ca="1" si="174"/>
        <v>-6.3235309735474488</v>
      </c>
      <c r="X859" s="10">
        <f t="shared" ca="1" si="175"/>
        <v>-4.4161558400038601</v>
      </c>
      <c r="Y859" s="10">
        <f t="shared" ca="1" si="176"/>
        <v>-13.81069620816433</v>
      </c>
      <c r="Z859" s="10">
        <f t="shared" ca="1" si="177"/>
        <v>-52.318544028069638</v>
      </c>
      <c r="AA859" s="10">
        <f t="shared" ca="1" si="178"/>
        <v>-5.1112877151649414</v>
      </c>
    </row>
    <row r="860" spans="1:27">
      <c r="A860" s="6">
        <f ca="1">LN((RAND()^(-Results!$E$4))-1)</f>
        <v>-0.92323460230870324</v>
      </c>
      <c r="B860" s="6">
        <f ca="1">LN((RAND()^(-Results!$E$4))-1)</f>
        <v>1.1012750182683215</v>
      </c>
      <c r="C860" s="6">
        <f ca="1">LN((RAND()^(-Results!$E$4))-1)</f>
        <v>0.14400309994966914</v>
      </c>
      <c r="D860" s="6">
        <f ca="1">LN((RAND()^(-Results!$E$4))-1)</f>
        <v>-1.1841440648431127</v>
      </c>
      <c r="E860" s="6">
        <f ca="1">LN((RAND()^(-Results!$E$4))-1)</f>
        <v>-3.5674762142543464</v>
      </c>
      <c r="F860" s="6">
        <f ca="1">LN((RAND()^(-Results!$E$4))-1)</f>
        <v>-1.6590643270759784</v>
      </c>
      <c r="G860" s="6">
        <f ca="1">LN((RAND()^(-Results!$E$4))-1)</f>
        <v>1.9164918957183152</v>
      </c>
      <c r="H860" s="6">
        <f t="shared" ca="1" si="173"/>
        <v>1.7795235280485238</v>
      </c>
      <c r="I860" s="10">
        <f ca="1">SUMPRODUCT(J860:O860,Results!B$12:G$12)+Results!$E$5*H860</f>
        <v>82.056655240124329</v>
      </c>
      <c r="J860" s="10">
        <f ca="1">SUMPRODUCT($A860:$F860,Results!$B$15:$G$15)</f>
        <v>-1.8756871325404445</v>
      </c>
      <c r="K860" s="10">
        <f ca="1">SUMPRODUCT($A860:$F860,Results!$B$16:$G$16)</f>
        <v>-3.8121115007898529</v>
      </c>
      <c r="L860" s="10">
        <f ca="1">SUMPRODUCT($A860:$F860,Results!$B$17:$G$17)</f>
        <v>11.74981298867468</v>
      </c>
      <c r="M860" s="10">
        <f ca="1">SUMPRODUCT($A860:$F860,Results!$B$18:$G$18)</f>
        <v>-5.086447395792046</v>
      </c>
      <c r="N860" s="10">
        <f ca="1">SUMPRODUCT($A860:$F860,Results!$B$19:$G$19)</f>
        <v>20.80391358697252</v>
      </c>
      <c r="O860" s="10">
        <f ca="1">SUMPRODUCT($A860:$F860,Results!$B$20:$G$20)</f>
        <v>-3.2427375012238118</v>
      </c>
      <c r="P860" s="10" cm="1">
        <f t="array" aca="1" ref="P860" ca="1">SUMPRODUCT(J860:O860,TRANSPOSE(BL$20:BL$25))+$AD$20-$BL$27</f>
        <v>75.653930378878101</v>
      </c>
      <c r="Q860" s="10" cm="1">
        <f t="array" aca="1" ref="Q860" ca="1">SUMPRODUCT(J860:O860,TRANSPOSE(ES$20:ES$25))+$AD$20-$ES$27</f>
        <v>74.751820886286282</v>
      </c>
      <c r="R860" s="10">
        <f ca="1">I860-Results!$E$5*H860</f>
        <v>74.938561127930228</v>
      </c>
      <c r="S860" s="10" cm="1">
        <f t="array" aca="1" ref="S860" ca="1">SUMPRODUCT(J860:O860,TRANSPOSE(AR$28:AR$33))+$AD$20-$AC$26</f>
        <v>57.006463661375783</v>
      </c>
      <c r="T860" s="10">
        <f ca="1">SUMPRODUCT(J860:O860,Results!K$9:P$9)</f>
        <v>74.293830733824407</v>
      </c>
      <c r="U860" s="10">
        <f ca="1">SUMPRODUCT(J860:O860,Results!K$9:P$9)+$AD$20-$AC$31</f>
        <v>74.278955175313271</v>
      </c>
      <c r="V860" s="10">
        <f t="shared" ca="1" si="172"/>
        <v>6.4027248612462273</v>
      </c>
      <c r="W860" s="10">
        <f t="shared" ca="1" si="174"/>
        <v>7.3048343538380465</v>
      </c>
      <c r="X860" s="10">
        <f t="shared" ca="1" si="175"/>
        <v>7.1180941121941004</v>
      </c>
      <c r="Y860" s="10">
        <f t="shared" ca="1" si="176"/>
        <v>25.050191578748546</v>
      </c>
      <c r="Z860" s="10">
        <f t="shared" ca="1" si="177"/>
        <v>82.333326001828027</v>
      </c>
      <c r="AA860" s="10">
        <f t="shared" ca="1" si="178"/>
        <v>7.7777000648110572</v>
      </c>
    </row>
    <row r="861" spans="1:27">
      <c r="A861" s="6">
        <f ca="1">LN((RAND()^(-Results!$E$4))-1)</f>
        <v>1.1958432305586362</v>
      </c>
      <c r="B861" s="6">
        <f ca="1">LN((RAND()^(-Results!$E$4))-1)</f>
        <v>0.35255165056524274</v>
      </c>
      <c r="C861" s="6">
        <f ca="1">LN((RAND()^(-Results!$E$4))-1)</f>
        <v>0.19357365591482417</v>
      </c>
      <c r="D861" s="6">
        <f ca="1">LN((RAND()^(-Results!$E$4))-1)</f>
        <v>0.49359152131133449</v>
      </c>
      <c r="E861" s="6">
        <f ca="1">LN((RAND()^(-Results!$E$4))-1)</f>
        <v>-0.46944282450000774</v>
      </c>
      <c r="F861" s="6">
        <f ca="1">LN((RAND()^(-Results!$E$4))-1)</f>
        <v>-2.5136162734830894</v>
      </c>
      <c r="G861" s="6">
        <f ca="1">LN((RAND()^(-Results!$E$4))-1)</f>
        <v>1.7732428238363382</v>
      </c>
      <c r="H861" s="6">
        <f t="shared" ca="1" si="173"/>
        <v>1.6362744561665468</v>
      </c>
      <c r="I861" s="10">
        <f ca="1">SUMPRODUCT(J861:O861,Results!B$12:G$12)+Results!$E$5*H861</f>
        <v>-12.104685808633672</v>
      </c>
      <c r="J861" s="10">
        <f ca="1">SUMPRODUCT($A861:$F861,Results!$B$15:$G$15)</f>
        <v>7.1681728056365328</v>
      </c>
      <c r="K861" s="10">
        <f ca="1">SUMPRODUCT($A861:$F861,Results!$B$16:$G$16)</f>
        <v>-2.8541524191745822</v>
      </c>
      <c r="L861" s="10">
        <f ca="1">SUMPRODUCT($A861:$F861,Results!$B$17:$G$17)</f>
        <v>-3.5587581422737733</v>
      </c>
      <c r="M861" s="10">
        <f ca="1">SUMPRODUCT($A861:$F861,Results!$B$18:$G$18)</f>
        <v>-3.4337897366814945</v>
      </c>
      <c r="N861" s="10">
        <f ca="1">SUMPRODUCT($A861:$F861,Results!$B$19:$G$19)</f>
        <v>4.1338201403551063</v>
      </c>
      <c r="O861" s="10">
        <f ca="1">SUMPRODUCT($A861:$F861,Results!$B$20:$G$20)</f>
        <v>1.3339339435264475</v>
      </c>
      <c r="P861" s="10" cm="1">
        <f t="array" aca="1" ref="P861" ca="1">SUMPRODUCT(J861:O861,TRANSPOSE(BL$20:BL$25))+$AD$20-$BL$27</f>
        <v>-17.57766393919453</v>
      </c>
      <c r="Q861" s="10" cm="1">
        <f t="array" aca="1" ref="Q861" ca="1">SUMPRODUCT(J861:O861,TRANSPOSE(ES$20:ES$25))+$AD$20-$ES$27</f>
        <v>-18.5958227255541</v>
      </c>
      <c r="R861" s="10">
        <f ca="1">I861-Results!$E$5*H861</f>
        <v>-18.649783633299858</v>
      </c>
      <c r="S861" s="10" cm="1">
        <f t="array" aca="1" ref="S861" ca="1">SUMPRODUCT(J861:O861,TRANSPOSE(AR$28:AR$33))+$AD$20-$AC$26</f>
        <v>-12.690276577481578</v>
      </c>
      <c r="T861" s="10">
        <f ca="1">SUMPRODUCT(J861:O861,Results!K$9:P$9)</f>
        <v>-18.947341720426053</v>
      </c>
      <c r="U861" s="10">
        <f ca="1">SUMPRODUCT(J861:O861,Results!K$9:P$9)+$AD$20-$AC$31</f>
        <v>-18.962217278937189</v>
      </c>
      <c r="V861" s="10">
        <f t="shared" ca="1" si="172"/>
        <v>5.4729781305608576</v>
      </c>
      <c r="W861" s="10">
        <f t="shared" ca="1" si="174"/>
        <v>6.4911369169204285</v>
      </c>
      <c r="X861" s="10">
        <f t="shared" ca="1" si="175"/>
        <v>6.5450978246661862</v>
      </c>
      <c r="Y861" s="10">
        <f t="shared" ca="1" si="176"/>
        <v>0.58559076884790606</v>
      </c>
      <c r="Z861" s="10">
        <f t="shared" ca="1" si="177"/>
        <v>-11.828015046929981</v>
      </c>
      <c r="AA861" s="10">
        <f t="shared" ca="1" si="178"/>
        <v>6.8575314703035168</v>
      </c>
    </row>
    <row r="862" spans="1:27">
      <c r="A862" s="6">
        <f ca="1">LN((RAND()^(-Results!$E$4))-1)</f>
        <v>0.64228161873967904</v>
      </c>
      <c r="B862" s="6">
        <f ca="1">LN((RAND()^(-Results!$E$4))-1)</f>
        <v>2.9140117842580073</v>
      </c>
      <c r="C862" s="6">
        <f ca="1">LN((RAND()^(-Results!$E$4))-1)</f>
        <v>2.2211990799313086</v>
      </c>
      <c r="D862" s="6">
        <f ca="1">LN((RAND()^(-Results!$E$4))-1)</f>
        <v>-3.7857797776901383</v>
      </c>
      <c r="E862" s="6">
        <f ca="1">LN((RAND()^(-Results!$E$4))-1)</f>
        <v>2.6267593279733124</v>
      </c>
      <c r="F862" s="6">
        <f ca="1">LN((RAND()^(-Results!$E$4))-1)</f>
        <v>1.3277828884446843</v>
      </c>
      <c r="G862" s="6">
        <f ca="1">LN((RAND()^(-Results!$E$4))-1)</f>
        <v>-0.81110099524732004</v>
      </c>
      <c r="H862" s="6">
        <f t="shared" ca="1" si="173"/>
        <v>-0.94806936291711152</v>
      </c>
      <c r="I862" s="10">
        <f ca="1">SUMPRODUCT(J862:O862,Results!B$12:G$12)+Results!$E$5*H862</f>
        <v>20.684802037639198</v>
      </c>
      <c r="J862" s="10">
        <f ca="1">SUMPRODUCT($A862:$F862,Results!$B$15:$G$15)</f>
        <v>-7.4844692135009883E-3</v>
      </c>
      <c r="K862" s="10">
        <f ca="1">SUMPRODUCT($A862:$F862,Results!$B$16:$G$16)</f>
        <v>4.2475024892660986</v>
      </c>
      <c r="L862" s="10">
        <f ca="1">SUMPRODUCT($A862:$F862,Results!$B$17:$G$17)</f>
        <v>11.928934020454935</v>
      </c>
      <c r="M862" s="10">
        <f ca="1">SUMPRODUCT($A862:$F862,Results!$B$18:$G$18)</f>
        <v>9.3215251074059076</v>
      </c>
      <c r="N862" s="10">
        <f ca="1">SUMPRODUCT($A862:$F862,Results!$B$19:$G$19)</f>
        <v>-11.25268726519632</v>
      </c>
      <c r="O862" s="10">
        <f ca="1">SUMPRODUCT($A862:$F862,Results!$B$20:$G$20)</f>
        <v>-2.7086944307313918</v>
      </c>
      <c r="P862" s="10" cm="1">
        <f t="array" aca="1" ref="P862" ca="1">SUMPRODUCT(J862:O862,TRANSPOSE(BL$20:BL$25))+$AD$20-$BL$27</f>
        <v>22.356914856026375</v>
      </c>
      <c r="Q862" s="10" cm="1">
        <f t="array" aca="1" ref="Q862" ca="1">SUMPRODUCT(J862:O862,TRANSPOSE(ES$20:ES$25))+$AD$20-$ES$27</f>
        <v>22.472294691951163</v>
      </c>
      <c r="R862" s="10">
        <f ca="1">I862-Results!$E$5*H862</f>
        <v>24.477079489307645</v>
      </c>
      <c r="S862" s="10" cm="1">
        <f t="array" aca="1" ref="S862" ca="1">SUMPRODUCT(J862:O862,TRANSPOSE(AR$28:AR$33))+$AD$20-$AC$26</f>
        <v>18.535647718595207</v>
      </c>
      <c r="T862" s="10">
        <f ca="1">SUMPRODUCT(J862:O862,Results!K$9:P$9)</f>
        <v>23.442521840691164</v>
      </c>
      <c r="U862" s="10">
        <f ca="1">SUMPRODUCT(J862:O862,Results!K$9:P$9)+$AD$20-$AC$31</f>
        <v>23.427646282180028</v>
      </c>
      <c r="V862" s="10">
        <f t="shared" ca="1" si="172"/>
        <v>-1.672112818387177</v>
      </c>
      <c r="W862" s="10">
        <f t="shared" ca="1" si="174"/>
        <v>-1.7874926543119649</v>
      </c>
      <c r="X862" s="10">
        <f t="shared" ca="1" si="175"/>
        <v>-3.792277451668447</v>
      </c>
      <c r="Y862" s="10">
        <f t="shared" ca="1" si="176"/>
        <v>2.1491543190439906</v>
      </c>
      <c r="Z862" s="10">
        <f t="shared" ca="1" si="177"/>
        <v>20.961472799342889</v>
      </c>
      <c r="AA862" s="10">
        <f t="shared" ca="1" si="178"/>
        <v>-2.7428442445408301</v>
      </c>
    </row>
    <row r="863" spans="1:27">
      <c r="A863" s="6">
        <f ca="1">LN((RAND()^(-Results!$E$4))-1)</f>
        <v>-5.5533387075232442E-2</v>
      </c>
      <c r="B863" s="6">
        <f ca="1">LN((RAND()^(-Results!$E$4))-1)</f>
        <v>-6.9132301269599128E-2</v>
      </c>
      <c r="C863" s="6">
        <f ca="1">LN((RAND()^(-Results!$E$4))-1)</f>
        <v>-1.0789616742032806</v>
      </c>
      <c r="D863" s="6">
        <f ca="1">LN((RAND()^(-Results!$E$4))-1)</f>
        <v>0.36210930620280152</v>
      </c>
      <c r="E863" s="6">
        <f ca="1">LN((RAND()^(-Results!$E$4))-1)</f>
        <v>-0.69210504583341093</v>
      </c>
      <c r="F863" s="6">
        <f ca="1">LN((RAND()^(-Results!$E$4))-1)</f>
        <v>3.0449719094795991</v>
      </c>
      <c r="G863" s="6">
        <f ca="1">LN((RAND()^(-Results!$E$4))-1)</f>
        <v>-1.3715435428078699</v>
      </c>
      <c r="H863" s="6">
        <f t="shared" ca="1" si="173"/>
        <v>-1.5085119104776614</v>
      </c>
      <c r="I863" s="10">
        <f ca="1">SUMPRODUCT(J863:O863,Results!B$12:G$12)+Results!$E$5*H863</f>
        <v>-1.3228474343748982</v>
      </c>
      <c r="J863" s="10">
        <f ca="1">SUMPRODUCT($A863:$F863,Results!$B$15:$G$15)</f>
        <v>-2.857711136717791</v>
      </c>
      <c r="K863" s="10">
        <f ca="1">SUMPRODUCT($A863:$F863,Results!$B$16:$G$16)</f>
        <v>5.2598647887804724</v>
      </c>
      <c r="L863" s="10">
        <f ca="1">SUMPRODUCT($A863:$F863,Results!$B$17:$G$17)</f>
        <v>-1.2830356524119444</v>
      </c>
      <c r="M863" s="10">
        <f ca="1">SUMPRODUCT($A863:$F863,Results!$B$18:$G$18)</f>
        <v>-2.7958726376062195</v>
      </c>
      <c r="N863" s="10">
        <f ca="1">SUMPRODUCT($A863:$F863,Results!$B$19:$G$19)</f>
        <v>2.1842378777883038</v>
      </c>
      <c r="O863" s="10">
        <f ca="1">SUMPRODUCT($A863:$F863,Results!$B$20:$G$20)</f>
        <v>2.1204132456580771</v>
      </c>
      <c r="P863" s="10" cm="1">
        <f t="array" aca="1" ref="P863" ca="1">SUMPRODUCT(J863:O863,TRANSPOSE(BL$20:BL$25))+$AD$20-$BL$27</f>
        <v>3.0360438241040293</v>
      </c>
      <c r="Q863" s="10" cm="1">
        <f t="array" aca="1" ref="Q863" ca="1">SUMPRODUCT(J863:O863,TRANSPOSE(ES$20:ES$25))+$AD$20-$ES$27</f>
        <v>4.3367539692589592</v>
      </c>
      <c r="R863" s="10">
        <f ca="1">I863-Results!$E$5*H863</f>
        <v>4.7112002075357475</v>
      </c>
      <c r="S863" s="10" cm="1">
        <f t="array" aca="1" ref="S863" ca="1">SUMPRODUCT(J863:O863,TRANSPOSE(AR$28:AR$33))+$AD$20-$AC$26</f>
        <v>-11.106461878448606</v>
      </c>
      <c r="T863" s="10">
        <f ca="1">SUMPRODUCT(J863:O863,Results!K$9:P$9)</f>
        <v>5.158742670007217</v>
      </c>
      <c r="U863" s="10">
        <f ca="1">SUMPRODUCT(J863:O863,Results!K$9:P$9)+$AD$20-$AC$31</f>
        <v>5.1438671114960819</v>
      </c>
      <c r="V863" s="10">
        <f t="shared" ca="1" si="172"/>
        <v>-4.358891258478927</v>
      </c>
      <c r="W863" s="10">
        <f t="shared" ca="1" si="174"/>
        <v>-5.6596014036338573</v>
      </c>
      <c r="X863" s="10">
        <f t="shared" ca="1" si="175"/>
        <v>-6.0340476419106457</v>
      </c>
      <c r="Y863" s="10">
        <f t="shared" ca="1" si="176"/>
        <v>9.7836144440737076</v>
      </c>
      <c r="Z863" s="10">
        <f t="shared" ca="1" si="177"/>
        <v>-1.0461766726712067</v>
      </c>
      <c r="AA863" s="10">
        <f t="shared" ca="1" si="178"/>
        <v>-6.46671454587098</v>
      </c>
    </row>
    <row r="864" spans="1:27">
      <c r="A864" s="6">
        <f ca="1">LN((RAND()^(-Results!$E$4))-1)</f>
        <v>-2.1341240918069122</v>
      </c>
      <c r="B864" s="6">
        <f ca="1">LN((RAND()^(-Results!$E$4))-1)</f>
        <v>-0.49715074403918269</v>
      </c>
      <c r="C864" s="6">
        <f ca="1">LN((RAND()^(-Results!$E$4))-1)</f>
        <v>-0.75325767405992294</v>
      </c>
      <c r="D864" s="6">
        <f ca="1">LN((RAND()^(-Results!$E$4))-1)</f>
        <v>-1.1120525664811163</v>
      </c>
      <c r="E864" s="6">
        <f ca="1">LN((RAND()^(-Results!$E$4))-1)</f>
        <v>2.4745508417560775</v>
      </c>
      <c r="F864" s="6">
        <f ca="1">LN((RAND()^(-Results!$E$4))-1)</f>
        <v>-0.36657271618637277</v>
      </c>
      <c r="G864" s="6">
        <f ca="1">LN((RAND()^(-Results!$E$4))-1)</f>
        <v>6.6433973220159093</v>
      </c>
      <c r="H864" s="6">
        <f t="shared" ca="1" si="173"/>
        <v>6.5064289543461182</v>
      </c>
      <c r="I864" s="10">
        <f ca="1">SUMPRODUCT(J864:O864,Results!B$12:G$12)+Results!$E$5*H864</f>
        <v>33.554345431500458</v>
      </c>
      <c r="J864" s="10">
        <f ca="1">SUMPRODUCT($A864:$F864,Results!$B$15:$G$15)</f>
        <v>-12.877801325041901</v>
      </c>
      <c r="K864" s="10">
        <f ca="1">SUMPRODUCT($A864:$F864,Results!$B$16:$G$16)</f>
        <v>-2.283982747463408</v>
      </c>
      <c r="L864" s="10">
        <f ca="1">SUMPRODUCT($A864:$F864,Results!$B$17:$G$17)</f>
        <v>2.8594111546627849</v>
      </c>
      <c r="M864" s="10">
        <f ca="1">SUMPRODUCT($A864:$F864,Results!$B$18:$G$18)</f>
        <v>11.272692586497556</v>
      </c>
      <c r="N864" s="10">
        <f ca="1">SUMPRODUCT($A864:$F864,Results!$B$19:$G$19)</f>
        <v>-13.98021968776478</v>
      </c>
      <c r="O864" s="10">
        <f ca="1">SUMPRODUCT($A864:$F864,Results!$B$20:$G$20)</f>
        <v>-2.9477250272577282</v>
      </c>
      <c r="P864" s="10" cm="1">
        <f t="array" aca="1" ref="P864" ca="1">SUMPRODUCT(J864:O864,TRANSPOSE(BL$20:BL$25))+$AD$20-$BL$27</f>
        <v>8.5142666810406737</v>
      </c>
      <c r="Q864" s="10" cm="1">
        <f t="array" aca="1" ref="Q864" ca="1">SUMPRODUCT(J864:O864,TRANSPOSE(ES$20:ES$25))+$AD$20-$ES$27</f>
        <v>8.1404514193682456</v>
      </c>
      <c r="R864" s="10">
        <f ca="1">I864-Results!$E$5*H864</f>
        <v>7.5286296141159852</v>
      </c>
      <c r="S864" s="10" cm="1">
        <f t="array" aca="1" ref="S864" ca="1">SUMPRODUCT(J864:O864,TRANSPOSE(AR$28:AR$33))+$AD$20-$AC$26</f>
        <v>24.523792750659631</v>
      </c>
      <c r="T864" s="10">
        <f ca="1">SUMPRODUCT(J864:O864,Results!K$9:P$9)</f>
        <v>7.8908769586695522</v>
      </c>
      <c r="U864" s="10">
        <f ca="1">SUMPRODUCT(J864:O864,Results!K$9:P$9)+$AD$20-$AC$31</f>
        <v>7.8760014001584171</v>
      </c>
      <c r="V864" s="10">
        <f t="shared" ca="1" si="172"/>
        <v>25.040078750459784</v>
      </c>
      <c r="W864" s="10">
        <f t="shared" ca="1" si="174"/>
        <v>25.413894012132211</v>
      </c>
      <c r="X864" s="10">
        <f t="shared" ca="1" si="175"/>
        <v>26.025715817384473</v>
      </c>
      <c r="Y864" s="10">
        <f t="shared" ca="1" si="176"/>
        <v>9.0305526808408274</v>
      </c>
      <c r="Z864" s="10">
        <f t="shared" ca="1" si="177"/>
        <v>33.83101619320415</v>
      </c>
      <c r="AA864" s="10">
        <f t="shared" ca="1" si="178"/>
        <v>25.678344031342043</v>
      </c>
    </row>
    <row r="865" spans="1:27">
      <c r="A865" s="6">
        <f ca="1">LN((RAND()^(-Results!$E$4))-1)</f>
        <v>3.1963114918510751</v>
      </c>
      <c r="B865" s="6">
        <f ca="1">LN((RAND()^(-Results!$E$4))-1)</f>
        <v>0.44224597931840381</v>
      </c>
      <c r="C865" s="6">
        <f ca="1">LN((RAND()^(-Results!$E$4))-1)</f>
        <v>1.8295778142715797</v>
      </c>
      <c r="D865" s="6">
        <f ca="1">LN((RAND()^(-Results!$E$4))-1)</f>
        <v>4.3678784249948368</v>
      </c>
      <c r="E865" s="6">
        <f ca="1">LN((RAND()^(-Results!$E$4))-1)</f>
        <v>1.7692077029018165</v>
      </c>
      <c r="F865" s="6">
        <f ca="1">LN((RAND()^(-Results!$E$4))-1)</f>
        <v>-2.3864323740515592</v>
      </c>
      <c r="G865" s="6">
        <f ca="1">LN((RAND()^(-Results!$E$4))-1)</f>
        <v>-1.5282394750385238</v>
      </c>
      <c r="H865" s="6">
        <f t="shared" ca="1" si="173"/>
        <v>-1.6652078427083152</v>
      </c>
      <c r="I865" s="10">
        <f ca="1">SUMPRODUCT(J865:O865,Results!B$12:G$12)+Results!$E$5*H865</f>
        <v>-135.8146260051021</v>
      </c>
      <c r="J865" s="10">
        <f ca="1">SUMPRODUCT($A865:$F865,Results!$B$15:$G$15)</f>
        <v>24.476158585881429</v>
      </c>
      <c r="K865" s="10">
        <f ca="1">SUMPRODUCT($A865:$F865,Results!$B$16:$G$16)</f>
        <v>2.7960920243790253</v>
      </c>
      <c r="L865" s="10">
        <f ca="1">SUMPRODUCT($A865:$F865,Results!$B$17:$G$17)</f>
        <v>-20.750611253087953</v>
      </c>
      <c r="M865" s="10">
        <f ca="1">SUMPRODUCT($A865:$F865,Results!$B$18:$G$18)</f>
        <v>-8.1587456195446411</v>
      </c>
      <c r="N865" s="10">
        <f ca="1">SUMPRODUCT($A865:$F865,Results!$B$19:$G$19)</f>
        <v>-9.3742458305750898</v>
      </c>
      <c r="O865" s="10">
        <f ca="1">SUMPRODUCT($A865:$F865,Results!$B$20:$G$20)</f>
        <v>9.3123321686259093</v>
      </c>
      <c r="P865" s="10" cm="1">
        <f t="array" aca="1" ref="P865" ca="1">SUMPRODUCT(J865:O865,TRANSPOSE(BL$20:BL$25))+$AD$20-$BL$27</f>
        <v>-127.26939290778256</v>
      </c>
      <c r="Q865" s="10" cm="1">
        <f t="array" aca="1" ref="Q865" ca="1">SUMPRODUCT(J865:O865,TRANSPOSE(ES$20:ES$25))+$AD$20-$ES$27</f>
        <v>-128.28584285366068</v>
      </c>
      <c r="R865" s="10">
        <f ca="1">I865-Results!$E$5*H865</f>
        <v>-129.15379463426885</v>
      </c>
      <c r="S865" s="10" cm="1">
        <f t="array" aca="1" ref="S865" ca="1">SUMPRODUCT(J865:O865,TRANSPOSE(AR$28:AR$33))+$AD$20-$AC$26</f>
        <v>-111.96893083274813</v>
      </c>
      <c r="T865" s="10">
        <f ca="1">SUMPRODUCT(J865:O865,Results!K$9:P$9)</f>
        <v>-129.20625431326036</v>
      </c>
      <c r="U865" s="10">
        <f ca="1">SUMPRODUCT(J865:O865,Results!K$9:P$9)+$AD$20-$AC$31</f>
        <v>-129.2211298717715</v>
      </c>
      <c r="V865" s="10">
        <f t="shared" ca="1" si="172"/>
        <v>-8.5452330973195387</v>
      </c>
      <c r="W865" s="10">
        <f t="shared" ca="1" si="174"/>
        <v>-7.5287831514414165</v>
      </c>
      <c r="X865" s="10">
        <f t="shared" ca="1" si="175"/>
        <v>-6.6608313708332503</v>
      </c>
      <c r="Y865" s="10">
        <f t="shared" ca="1" si="176"/>
        <v>-23.84569517235397</v>
      </c>
      <c r="Z865" s="10">
        <f t="shared" ca="1" si="177"/>
        <v>-135.53795524339841</v>
      </c>
      <c r="AA865" s="10">
        <f t="shared" ca="1" si="178"/>
        <v>-6.5934961333306035</v>
      </c>
    </row>
    <row r="866" spans="1:27">
      <c r="A866" s="6">
        <f ca="1">LN((RAND()^(-Results!$E$4))-1)</f>
        <v>-3.5633837063704634</v>
      </c>
      <c r="B866" s="6">
        <f ca="1">LN((RAND()^(-Results!$E$4))-1)</f>
        <v>1.4970273699214123</v>
      </c>
      <c r="C866" s="6">
        <f ca="1">LN((RAND()^(-Results!$E$4))-1)</f>
        <v>-0.2520806311858062</v>
      </c>
      <c r="D866" s="6">
        <f ca="1">LN((RAND()^(-Results!$E$4))-1)</f>
        <v>-1.0650119887378415E-2</v>
      </c>
      <c r="E866" s="6">
        <f ca="1">LN((RAND()^(-Results!$E$4))-1)</f>
        <v>-2.2198174422910233</v>
      </c>
      <c r="F866" s="6">
        <f ca="1">LN((RAND()^(-Results!$E$4))-1)</f>
        <v>2.7466738035707608E-2</v>
      </c>
      <c r="G866" s="6">
        <f ca="1">LN((RAND()^(-Results!$E$4))-1)</f>
        <v>1.4784660915115648</v>
      </c>
      <c r="H866" s="6">
        <f t="shared" ca="1" si="173"/>
        <v>1.3414977238417733</v>
      </c>
      <c r="I866" s="10">
        <f ca="1">SUMPRODUCT(J866:O866,Results!B$12:G$12)+Results!$E$5*H866</f>
        <v>75.146225693343354</v>
      </c>
      <c r="J866" s="10">
        <f ca="1">SUMPRODUCT($A866:$F866,Results!$B$15:$G$15)</f>
        <v>-10.684375207945878</v>
      </c>
      <c r="K866" s="10">
        <f ca="1">SUMPRODUCT($A866:$F866,Results!$B$16:$G$16)</f>
        <v>0.57630547605467841</v>
      </c>
      <c r="L866" s="10">
        <f ca="1">SUMPRODUCT($A866:$F866,Results!$B$17:$G$17)</f>
        <v>11.772298882856864</v>
      </c>
      <c r="M866" s="10">
        <f ca="1">SUMPRODUCT($A866:$F866,Results!$B$18:$G$18)</f>
        <v>-0.67646332449653301</v>
      </c>
      <c r="N866" s="10">
        <f ca="1">SUMPRODUCT($A866:$F866,Results!$B$19:$G$19)</f>
        <v>10.754820908951114</v>
      </c>
      <c r="O866" s="10">
        <f ca="1">SUMPRODUCT($A866:$F866,Results!$B$20:$G$20)</f>
        <v>-1.5042070299323429</v>
      </c>
      <c r="P866" s="10" cm="1">
        <f t="array" aca="1" ref="P866" ca="1">SUMPRODUCT(J866:O866,TRANSPOSE(BL$20:BL$25))+$AD$20-$BL$27</f>
        <v>71.71917102120436</v>
      </c>
      <c r="Q866" s="10" cm="1">
        <f t="array" aca="1" ref="Q866" ca="1">SUMPRODUCT(J866:O866,TRANSPOSE(ES$20:ES$25))+$AD$20-$ES$27</f>
        <v>70.897314520255264</v>
      </c>
      <c r="R866" s="10">
        <f ca="1">I866-Results!$E$5*H866</f>
        <v>69.780234797976263</v>
      </c>
      <c r="S866" s="10" cm="1">
        <f t="array" aca="1" ref="S866" ca="1">SUMPRODUCT(J866:O866,TRANSPOSE(AR$28:AR$33))+$AD$20-$AC$26</f>
        <v>49.41062686946151</v>
      </c>
      <c r="T866" s="10">
        <f ca="1">SUMPRODUCT(J866:O866,Results!K$9:P$9)</f>
        <v>69.741725332794161</v>
      </c>
      <c r="U866" s="10">
        <f ca="1">SUMPRODUCT(J866:O866,Results!K$9:P$9)+$AD$20-$AC$31</f>
        <v>69.726849774283025</v>
      </c>
      <c r="V866" s="10">
        <f t="shared" ca="1" si="172"/>
        <v>3.4270546721389934</v>
      </c>
      <c r="W866" s="10">
        <f t="shared" ca="1" si="174"/>
        <v>4.2489111730880893</v>
      </c>
      <c r="X866" s="10">
        <f t="shared" ca="1" si="175"/>
        <v>5.3659908953670907</v>
      </c>
      <c r="Y866" s="10">
        <f t="shared" ca="1" si="176"/>
        <v>25.735598823881844</v>
      </c>
      <c r="Z866" s="10">
        <f t="shared" ca="1" si="177"/>
        <v>75.422896455047052</v>
      </c>
      <c r="AA866" s="10">
        <f t="shared" ca="1" si="178"/>
        <v>5.4193759190603288</v>
      </c>
    </row>
    <row r="867" spans="1:27">
      <c r="A867" s="6">
        <f ca="1">LN((RAND()^(-Results!$E$4))-1)</f>
        <v>0.6240709641853226</v>
      </c>
      <c r="B867" s="6">
        <f ca="1">LN((RAND()^(-Results!$E$4))-1)</f>
        <v>0.3516346712288575</v>
      </c>
      <c r="C867" s="6">
        <f ca="1">LN((RAND()^(-Results!$E$4))-1)</f>
        <v>3.7386820564391701</v>
      </c>
      <c r="D867" s="6">
        <f ca="1">LN((RAND()^(-Results!$E$4))-1)</f>
        <v>1.4047059160727637</v>
      </c>
      <c r="E867" s="6">
        <f ca="1">LN((RAND()^(-Results!$E$4))-1)</f>
        <v>1.2418505604794898</v>
      </c>
      <c r="F867" s="6">
        <f ca="1">LN((RAND()^(-Results!$E$4))-1)</f>
        <v>1.8660173505501547</v>
      </c>
      <c r="G867" s="6">
        <f ca="1">LN((RAND()^(-Results!$E$4))-1)</f>
        <v>1.2729960600269956</v>
      </c>
      <c r="H867" s="6">
        <f t="shared" ca="1" si="173"/>
        <v>1.1360276923572041</v>
      </c>
      <c r="I867" s="10">
        <f ca="1">SUMPRODUCT(J867:O867,Results!B$12:G$12)+Results!$E$5*H867</f>
        <v>-28.242626776065887</v>
      </c>
      <c r="J867" s="10">
        <f ca="1">SUMPRODUCT($A867:$F867,Results!$B$15:$G$15)</f>
        <v>12.245577122569548</v>
      </c>
      <c r="K867" s="10">
        <f ca="1">SUMPRODUCT($A867:$F867,Results!$B$16:$G$16)</f>
        <v>5.14469328779753</v>
      </c>
      <c r="L867" s="10">
        <f ca="1">SUMPRODUCT($A867:$F867,Results!$B$17:$G$17)</f>
        <v>-0.48936786282871175</v>
      </c>
      <c r="M867" s="10">
        <f ca="1">SUMPRODUCT($A867:$F867,Results!$B$18:$G$18)</f>
        <v>-1.1347571246836667</v>
      </c>
      <c r="N867" s="10">
        <f ca="1">SUMPRODUCT($A867:$F867,Results!$B$19:$G$19)</f>
        <v>-8.029778251872953</v>
      </c>
      <c r="O867" s="10">
        <f ca="1">SUMPRODUCT($A867:$F867,Results!$B$20:$G$20)</f>
        <v>0.91224743622733917</v>
      </c>
      <c r="P867" s="10" cm="1">
        <f t="array" aca="1" ref="P867" ca="1">SUMPRODUCT(J867:O867,TRANSPOSE(BL$20:BL$25))+$AD$20-$BL$27</f>
        <v>-33.803447085090284</v>
      </c>
      <c r="Q867" s="10" cm="1">
        <f t="array" aca="1" ref="Q867" ca="1">SUMPRODUCT(J867:O867,TRANSPOSE(ES$20:ES$25))+$AD$20-$ES$27</f>
        <v>-32.988517543705846</v>
      </c>
      <c r="R867" s="10">
        <f ca="1">I867-Results!$E$5*H867</f>
        <v>-32.786737545494702</v>
      </c>
      <c r="S867" s="10" cm="1">
        <f t="array" aca="1" ref="S867" ca="1">SUMPRODUCT(J867:O867,TRANSPOSE(AR$28:AR$33))+$AD$20-$AC$26</f>
        <v>-33.94668043283724</v>
      </c>
      <c r="T867" s="10">
        <f ca="1">SUMPRODUCT(J867:O867,Results!K$9:P$9)</f>
        <v>-33.227316311778182</v>
      </c>
      <c r="U867" s="10">
        <f ca="1">SUMPRODUCT(J867:O867,Results!K$9:P$9)+$AD$20-$AC$31</f>
        <v>-33.242191870289318</v>
      </c>
      <c r="V867" s="10">
        <f t="shared" ca="1" si="172"/>
        <v>5.5608203090243968</v>
      </c>
      <c r="W867" s="10">
        <f t="shared" ca="1" si="174"/>
        <v>4.7458907676399598</v>
      </c>
      <c r="X867" s="10">
        <f t="shared" ca="1" si="175"/>
        <v>4.5441107694288156</v>
      </c>
      <c r="Y867" s="10">
        <f t="shared" ca="1" si="176"/>
        <v>5.7040536567713538</v>
      </c>
      <c r="Z867" s="10">
        <f t="shared" ca="1" si="177"/>
        <v>-27.965956014362195</v>
      </c>
      <c r="AA867" s="10">
        <f t="shared" ca="1" si="178"/>
        <v>4.9995650942234313</v>
      </c>
    </row>
    <row r="868" spans="1:27">
      <c r="A868" s="6">
        <f ca="1">LN((RAND()^(-Results!$E$4))-1)</f>
        <v>1.2166845059384599</v>
      </c>
      <c r="B868" s="6">
        <f ca="1">LN((RAND()^(-Results!$E$4))-1)</f>
        <v>4.563778338327964</v>
      </c>
      <c r="C868" s="6">
        <f ca="1">LN((RAND()^(-Results!$E$4))-1)</f>
        <v>-9.6730590416104281E-2</v>
      </c>
      <c r="D868" s="6">
        <f ca="1">LN((RAND()^(-Results!$E$4))-1)</f>
        <v>4.8172957007170503</v>
      </c>
      <c r="E868" s="6">
        <f ca="1">LN((RAND()^(-Results!$E$4))-1)</f>
        <v>-0.56517591028335235</v>
      </c>
      <c r="F868" s="6">
        <f ca="1">LN((RAND()^(-Results!$E$4))-1)</f>
        <v>-2.3481465560423631</v>
      </c>
      <c r="G868" s="6">
        <f ca="1">LN((RAND()^(-Results!$E$4))-1)</f>
        <v>0.70755107030474196</v>
      </c>
      <c r="H868" s="6">
        <f t="shared" ca="1" si="173"/>
        <v>0.57058270263495059</v>
      </c>
      <c r="I868" s="10">
        <f ca="1">SUMPRODUCT(J868:O868,Results!B$12:G$12)+Results!$E$5*H868</f>
        <v>-88.841321921951078</v>
      </c>
      <c r="J868" s="10">
        <f ca="1">SUMPRODUCT($A868:$F868,Results!$B$15:$G$15)</f>
        <v>18.614511581220935</v>
      </c>
      <c r="K868" s="10">
        <f ca="1">SUMPRODUCT($A868:$F868,Results!$B$16:$G$16)</f>
        <v>9.3600189025298661</v>
      </c>
      <c r="L868" s="10">
        <f ca="1">SUMPRODUCT($A868:$F868,Results!$B$17:$G$17)</f>
        <v>-15.711213121153451</v>
      </c>
      <c r="M868" s="10">
        <f ca="1">SUMPRODUCT($A868:$F868,Results!$B$18:$G$18)</f>
        <v>-14.201611431538881</v>
      </c>
      <c r="N868" s="10">
        <f ca="1">SUMPRODUCT($A868:$F868,Results!$B$19:$G$19)</f>
        <v>3.5730914634880713</v>
      </c>
      <c r="O868" s="10">
        <f ca="1">SUMPRODUCT($A868:$F868,Results!$B$20:$G$20)</f>
        <v>15.31753101977027</v>
      </c>
      <c r="P868" s="10" cm="1">
        <f t="array" aca="1" ref="P868" ca="1">SUMPRODUCT(J868:O868,TRANSPOSE(BL$20:BL$25))+$AD$20-$BL$27</f>
        <v>-86.972815880299777</v>
      </c>
      <c r="Q868" s="10" cm="1">
        <f t="array" aca="1" ref="Q868" ca="1">SUMPRODUCT(J868:O868,TRANSPOSE(ES$20:ES$25))+$AD$20-$ES$27</f>
        <v>-89.434068977829469</v>
      </c>
      <c r="R868" s="10">
        <f ca="1">I868-Results!$E$5*H868</f>
        <v>-91.123652732490882</v>
      </c>
      <c r="S868" s="10" cm="1">
        <f t="array" aca="1" ref="S868" ca="1">SUMPRODUCT(J868:O868,TRANSPOSE(AR$28:AR$33))+$AD$20-$AC$26</f>
        <v>-110.29643119211519</v>
      </c>
      <c r="T868" s="10">
        <f ca="1">SUMPRODUCT(J868:O868,Results!K$9:P$9)</f>
        <v>-91.169665474783244</v>
      </c>
      <c r="U868" s="10">
        <f ca="1">SUMPRODUCT(J868:O868,Results!K$9:P$9)+$AD$20-$AC$31</f>
        <v>-91.18454103329438</v>
      </c>
      <c r="V868" s="10">
        <f t="shared" ca="1" si="172"/>
        <v>-1.8685060416513011</v>
      </c>
      <c r="W868" s="10">
        <f t="shared" ca="1" si="174"/>
        <v>0.59274705587839094</v>
      </c>
      <c r="X868" s="10">
        <f t="shared" ca="1" si="175"/>
        <v>2.2823308105398041</v>
      </c>
      <c r="Y868" s="10">
        <f t="shared" ca="1" si="176"/>
        <v>21.455109270164115</v>
      </c>
      <c r="Z868" s="10">
        <f t="shared" ca="1" si="177"/>
        <v>-88.564651160247379</v>
      </c>
      <c r="AA868" s="10">
        <f t="shared" ca="1" si="178"/>
        <v>2.3432191113433021</v>
      </c>
    </row>
    <row r="869" spans="1:27">
      <c r="A869" s="6">
        <f ca="1">LN((RAND()^(-Results!$E$4))-1)</f>
        <v>-0.2487603503913029</v>
      </c>
      <c r="B869" s="6">
        <f ca="1">LN((RAND()^(-Results!$E$4))-1)</f>
        <v>1.1385745986942437</v>
      </c>
      <c r="C869" s="6">
        <f ca="1">LN((RAND()^(-Results!$E$4))-1)</f>
        <v>-1.8363393741853231</v>
      </c>
      <c r="D869" s="6">
        <f ca="1">LN((RAND()^(-Results!$E$4))-1)</f>
        <v>6.2158841696140534E-2</v>
      </c>
      <c r="E869" s="6">
        <f ca="1">LN((RAND()^(-Results!$E$4))-1)</f>
        <v>-2.0410709795972899</v>
      </c>
      <c r="F869" s="6">
        <f ca="1">LN((RAND()^(-Results!$E$4))-1)</f>
        <v>0.12476131303612654</v>
      </c>
      <c r="G869" s="6">
        <f ca="1">LN((RAND()^(-Results!$E$4))-1)</f>
        <v>-5.2936379966353906</v>
      </c>
      <c r="H869" s="6">
        <f t="shared" ca="1" si="173"/>
        <v>-5.4306063643051816</v>
      </c>
      <c r="I869" s="10">
        <f ca="1">SUMPRODUCT(J869:O869,Results!B$12:G$12)+Results!$E$5*H869</f>
        <v>1.0193388375219925</v>
      </c>
      <c r="J869" s="10">
        <f ca="1">SUMPRODUCT($A869:$F869,Results!$B$15:$G$15)</f>
        <v>-2.9595963702512522</v>
      </c>
      <c r="K869" s="10">
        <f ca="1">SUMPRODUCT($A869:$F869,Results!$B$16:$G$16)</f>
        <v>1.7623450109931413</v>
      </c>
      <c r="L869" s="10">
        <f ca="1">SUMPRODUCT($A869:$F869,Results!$B$17:$G$17)</f>
        <v>0.74969696871929348</v>
      </c>
      <c r="M869" s="10">
        <f ca="1">SUMPRODUCT($A869:$F869,Results!$B$18:$G$18)</f>
        <v>-5.269436385033198</v>
      </c>
      <c r="N869" s="10">
        <f ca="1">SUMPRODUCT($A869:$F869,Results!$B$19:$G$19)</f>
        <v>11.358503774777455</v>
      </c>
      <c r="O869" s="10">
        <f ca="1">SUMPRODUCT($A869:$F869,Results!$B$20:$G$20)</f>
        <v>2.5643862311233874</v>
      </c>
      <c r="P869" s="10" cm="1">
        <f t="array" aca="1" ref="P869" ca="1">SUMPRODUCT(J869:O869,TRANSPOSE(BL$20:BL$25))+$AD$20-$BL$27</f>
        <v>23.028382385507136</v>
      </c>
      <c r="Q869" s="10" cm="1">
        <f t="array" aca="1" ref="Q869" ca="1">SUMPRODUCT(J869:O869,TRANSPOSE(ES$20:ES$25))+$AD$20-$ES$27</f>
        <v>22.740522278267097</v>
      </c>
      <c r="R869" s="10">
        <f ca="1">I869-Results!$E$5*H869</f>
        <v>22.741764294742719</v>
      </c>
      <c r="S869" s="10" cm="1">
        <f t="array" aca="1" ref="S869" ca="1">SUMPRODUCT(J869:O869,TRANSPOSE(AR$28:AR$33))+$AD$20-$AC$26</f>
        <v>4.5186630272535204</v>
      </c>
      <c r="T869" s="10">
        <f ca="1">SUMPRODUCT(J869:O869,Results!K$9:P$9)</f>
        <v>22.888704080128573</v>
      </c>
      <c r="U869" s="10">
        <f ca="1">SUMPRODUCT(J869:O869,Results!K$9:P$9)+$AD$20-$AC$31</f>
        <v>22.873828521617437</v>
      </c>
      <c r="V869" s="10">
        <f t="shared" ca="1" si="172"/>
        <v>-22.009043547985144</v>
      </c>
      <c r="W869" s="10">
        <f t="shared" ca="1" si="174"/>
        <v>-21.721183440745104</v>
      </c>
      <c r="X869" s="10">
        <f t="shared" ca="1" si="175"/>
        <v>-21.722425457220726</v>
      </c>
      <c r="Y869" s="10">
        <f t="shared" ca="1" si="176"/>
        <v>-3.4993241897315279</v>
      </c>
      <c r="Z869" s="10">
        <f t="shared" ca="1" si="177"/>
        <v>1.2960095992256839</v>
      </c>
      <c r="AA869" s="10">
        <f t="shared" ca="1" si="178"/>
        <v>-21.854489684095444</v>
      </c>
    </row>
    <row r="870" spans="1:27">
      <c r="A870" s="6">
        <f ca="1">LN((RAND()^(-Results!$E$4))-1)</f>
        <v>5.5874271139494662E-2</v>
      </c>
      <c r="B870" s="6">
        <f ca="1">LN((RAND()^(-Results!$E$4))-1)</f>
        <v>0.51893234207129046</v>
      </c>
      <c r="C870" s="6">
        <f ca="1">LN((RAND()^(-Results!$E$4))-1)</f>
        <v>0.35476144803006698</v>
      </c>
      <c r="D870" s="6">
        <f ca="1">LN((RAND()^(-Results!$E$4))-1)</f>
        <v>1.134228819384935</v>
      </c>
      <c r="E870" s="6">
        <f ca="1">LN((RAND()^(-Results!$E$4))-1)</f>
        <v>0.4152022485139461</v>
      </c>
      <c r="F870" s="6">
        <f ca="1">LN((RAND()^(-Results!$E$4))-1)</f>
        <v>0.15696406792401246</v>
      </c>
      <c r="G870" s="6">
        <f ca="1">LN((RAND()^(-Results!$E$4))-1)</f>
        <v>1.1472189199747156</v>
      </c>
      <c r="H870" s="6">
        <f t="shared" ca="1" si="173"/>
        <v>1.0102505523049241</v>
      </c>
      <c r="I870" s="10">
        <f ca="1">SUMPRODUCT(J870:O870,Results!B$12:G$12)+Results!$E$5*H870</f>
        <v>-19.494739201550765</v>
      </c>
      <c r="J870" s="10">
        <f ca="1">SUMPRODUCT($A870:$F870,Results!$B$15:$G$15)</f>
        <v>3.4065436788520951</v>
      </c>
      <c r="K870" s="10">
        <f ca="1">SUMPRODUCT($A870:$F870,Results!$B$16:$G$16)</f>
        <v>2.4637840690937978</v>
      </c>
      <c r="L870" s="10">
        <f ca="1">SUMPRODUCT($A870:$F870,Results!$B$17:$G$17)</f>
        <v>-3.4413369671827216</v>
      </c>
      <c r="M870" s="10">
        <f ca="1">SUMPRODUCT($A870:$F870,Results!$B$18:$G$18)</f>
        <v>-1.4986985876282213</v>
      </c>
      <c r="N870" s="10">
        <f ca="1">SUMPRODUCT($A870:$F870,Results!$B$19:$G$19)</f>
        <v>-2.795620356045935</v>
      </c>
      <c r="O870" s="10">
        <f ca="1">SUMPRODUCT($A870:$F870,Results!$B$20:$G$20)</f>
        <v>2.6528166159930282</v>
      </c>
      <c r="P870" s="10" cm="1">
        <f t="array" aca="1" ref="P870" ca="1">SUMPRODUCT(J870:O870,TRANSPOSE(BL$20:BL$25))+$AD$20-$BL$27</f>
        <v>-23.039961562086756</v>
      </c>
      <c r="Q870" s="10" cm="1">
        <f t="array" aca="1" ref="Q870" ca="1">SUMPRODUCT(J870:O870,TRANSPOSE(ES$20:ES$25))+$AD$20-$ES$27</f>
        <v>-23.187268598090967</v>
      </c>
      <c r="R870" s="10">
        <f ca="1">I870-Results!$E$5*H870</f>
        <v>-23.535741410770463</v>
      </c>
      <c r="S870" s="10" cm="1">
        <f t="array" aca="1" ref="S870" ca="1">SUMPRODUCT(J870:O870,TRANSPOSE(AR$28:AR$33))+$AD$20-$AC$26</f>
        <v>-24.658999603535044</v>
      </c>
      <c r="T870" s="10">
        <f ca="1">SUMPRODUCT(J870:O870,Results!K$9:P$9)</f>
        <v>-23.462933319236299</v>
      </c>
      <c r="U870" s="10">
        <f ca="1">SUMPRODUCT(J870:O870,Results!K$9:P$9)+$AD$20-$AC$31</f>
        <v>-23.477808877747435</v>
      </c>
      <c r="V870" s="10">
        <f t="shared" ca="1" si="172"/>
        <v>3.5452223605359912</v>
      </c>
      <c r="W870" s="10">
        <f t="shared" ca="1" si="174"/>
        <v>3.692529396540202</v>
      </c>
      <c r="X870" s="10">
        <f t="shared" ca="1" si="175"/>
        <v>4.0410022092196982</v>
      </c>
      <c r="Y870" s="10">
        <f t="shared" ca="1" si="176"/>
        <v>5.1642604019842793</v>
      </c>
      <c r="Z870" s="10">
        <f t="shared" ca="1" si="177"/>
        <v>-19.218068439847073</v>
      </c>
      <c r="AA870" s="10">
        <f t="shared" ca="1" si="178"/>
        <v>3.9830696761966706</v>
      </c>
    </row>
    <row r="871" spans="1:27">
      <c r="A871" s="6">
        <f ca="1">LN((RAND()^(-Results!$E$4))-1)</f>
        <v>2.9077890679406715</v>
      </c>
      <c r="B871" s="6">
        <f ca="1">LN((RAND()^(-Results!$E$4))-1)</f>
        <v>0.58746506956890054</v>
      </c>
      <c r="C871" s="6">
        <f ca="1">LN((RAND()^(-Results!$E$4))-1)</f>
        <v>-0.9540742242879201</v>
      </c>
      <c r="D871" s="6">
        <f ca="1">LN((RAND()^(-Results!$E$4))-1)</f>
        <v>0.96464306052528881</v>
      </c>
      <c r="E871" s="6">
        <f ca="1">LN((RAND()^(-Results!$E$4))-1)</f>
        <v>-0.27996991934201826</v>
      </c>
      <c r="F871" s="6">
        <f ca="1">LN((RAND()^(-Results!$E$4))-1)</f>
        <v>-2.460727198293573</v>
      </c>
      <c r="G871" s="6">
        <f ca="1">LN((RAND()^(-Results!$E$4))-1)</f>
        <v>0.8249663237786361</v>
      </c>
      <c r="H871" s="6">
        <f t="shared" ca="1" si="173"/>
        <v>0.68799795610884473</v>
      </c>
      <c r="I871" s="10">
        <f ca="1">SUMPRODUCT(J871:O871,Results!B$12:G$12)+Results!$E$5*H871</f>
        <v>-49.804322482258868</v>
      </c>
      <c r="J871" s="10">
        <f ca="1">SUMPRODUCT($A871:$F871,Results!$B$15:$G$15)</f>
        <v>11.573882665055793</v>
      </c>
      <c r="K871" s="10">
        <f ca="1">SUMPRODUCT($A871:$F871,Results!$B$16:$G$16)</f>
        <v>-0.94231327720214741</v>
      </c>
      <c r="L871" s="10">
        <f ca="1">SUMPRODUCT($A871:$F871,Results!$B$17:$G$17)</f>
        <v>-11.175386992270139</v>
      </c>
      <c r="M871" s="10">
        <f ca="1">SUMPRODUCT($A871:$F871,Results!$B$18:$G$18)</f>
        <v>-6.6404983348565922</v>
      </c>
      <c r="N871" s="10">
        <f ca="1">SUMPRODUCT($A871:$F871,Results!$B$19:$G$19)</f>
        <v>3.8164610156664827</v>
      </c>
      <c r="O871" s="10">
        <f ca="1">SUMPRODUCT($A871:$F871,Results!$B$20:$G$20)</f>
        <v>5.1573611224578331</v>
      </c>
      <c r="P871" s="10" cm="1">
        <f t="array" aca="1" ref="P871" ca="1">SUMPRODUCT(J871:O871,TRANSPOSE(BL$20:BL$25))+$AD$20-$BL$27</f>
        <v>-51.974546588485886</v>
      </c>
      <c r="Q871" s="10" cm="1">
        <f t="array" aca="1" ref="Q871" ca="1">SUMPRODUCT(J871:O871,TRANSPOSE(ES$20:ES$25))+$AD$20-$ES$27</f>
        <v>-52.885198408664834</v>
      </c>
      <c r="R871" s="10">
        <f ca="1">I871-Results!$E$5*H871</f>
        <v>-52.556314306694247</v>
      </c>
      <c r="S871" s="10" cm="1">
        <f t="array" aca="1" ref="S871" ca="1">SUMPRODUCT(J871:O871,TRANSPOSE(AR$28:AR$33))+$AD$20-$AC$26</f>
        <v>-47.512707958759755</v>
      </c>
      <c r="T871" s="10">
        <f ca="1">SUMPRODUCT(J871:O871,Results!K$9:P$9)</f>
        <v>-52.661534644461646</v>
      </c>
      <c r="U871" s="10">
        <f ca="1">SUMPRODUCT(J871:O871,Results!K$9:P$9)+$AD$20-$AC$31</f>
        <v>-52.676410202972782</v>
      </c>
      <c r="V871" s="10">
        <f t="shared" ca="1" si="172"/>
        <v>2.1702241062270176</v>
      </c>
      <c r="W871" s="10">
        <f t="shared" ca="1" si="174"/>
        <v>3.080875926405966</v>
      </c>
      <c r="X871" s="10">
        <f t="shared" ca="1" si="175"/>
        <v>2.7519918244353789</v>
      </c>
      <c r="Y871" s="10">
        <f t="shared" ca="1" si="176"/>
        <v>-2.2916145234991134</v>
      </c>
      <c r="Z871" s="10">
        <f t="shared" ca="1" si="177"/>
        <v>-49.527651720555177</v>
      </c>
      <c r="AA871" s="10">
        <f t="shared" ca="1" si="178"/>
        <v>2.8720877207139139</v>
      </c>
    </row>
    <row r="872" spans="1:27">
      <c r="A872" s="6">
        <f ca="1">LN((RAND()^(-Results!$E$4))-1)</f>
        <v>0.31993163607390956</v>
      </c>
      <c r="B872" s="6">
        <f ca="1">LN((RAND()^(-Results!$E$4))-1)</f>
        <v>1.079944577789637</v>
      </c>
      <c r="C872" s="6">
        <f ca="1">LN((RAND()^(-Results!$E$4))-1)</f>
        <v>-1.5281624368562268</v>
      </c>
      <c r="D872" s="6">
        <f ca="1">LN((RAND()^(-Results!$E$4))-1)</f>
        <v>-4.5350416794909769</v>
      </c>
      <c r="E872" s="6">
        <f ca="1">LN((RAND()^(-Results!$E$4))-1)</f>
        <v>0.39843576098862798</v>
      </c>
      <c r="F872" s="6">
        <f ca="1">LN((RAND()^(-Results!$E$4))-1)</f>
        <v>-0.66751180077928807</v>
      </c>
      <c r="G872" s="6">
        <f ca="1">LN((RAND()^(-Results!$E$4))-1)</f>
        <v>0.57300854956589142</v>
      </c>
      <c r="H872" s="6">
        <f t="shared" ca="1" si="173"/>
        <v>0.4360401818961</v>
      </c>
      <c r="I872" s="10">
        <f ca="1">SUMPRODUCT(J872:O872,Results!B$12:G$12)+Results!$E$5*H872</f>
        <v>59.076273408004162</v>
      </c>
      <c r="J872" s="10">
        <f ca="1">SUMPRODUCT($A872:$F872,Results!$B$15:$G$15)</f>
        <v>-10.517800934162954</v>
      </c>
      <c r="K872" s="10">
        <f ca="1">SUMPRODUCT($A872:$F872,Results!$B$16:$G$16)</f>
        <v>-3.3261041700296308</v>
      </c>
      <c r="L872" s="10">
        <f ca="1">SUMPRODUCT($A872:$F872,Results!$B$17:$G$17)</f>
        <v>10.506625415421716</v>
      </c>
      <c r="M872" s="10">
        <f ca="1">SUMPRODUCT($A872:$F872,Results!$B$18:$G$18)</f>
        <v>7.6664725934660929</v>
      </c>
      <c r="N872" s="10">
        <f ca="1">SUMPRODUCT($A872:$F872,Results!$B$19:$G$19)</f>
        <v>1.4322613247545102</v>
      </c>
      <c r="O872" s="10">
        <f ca="1">SUMPRODUCT($A872:$F872,Results!$B$20:$G$20)</f>
        <v>-4.7360566596274696</v>
      </c>
      <c r="P872" s="10" cm="1">
        <f t="array" aca="1" ref="P872" ca="1">SUMPRODUCT(J872:O872,TRANSPOSE(BL$20:BL$25))+$AD$20-$BL$27</f>
        <v>55.877139354573401</v>
      </c>
      <c r="Q872" s="10" cm="1">
        <f t="array" aca="1" ref="Q872" ca="1">SUMPRODUCT(J872:O872,TRANSPOSE(ES$20:ES$25))+$AD$20-$ES$27</f>
        <v>55.588020101089278</v>
      </c>
      <c r="R872" s="10">
        <f ca="1">I872-Results!$E$5*H872</f>
        <v>57.332112680419762</v>
      </c>
      <c r="S872" s="10" cm="1">
        <f t="array" aca="1" ref="S872" ca="1">SUMPRODUCT(J872:O872,TRANSPOSE(AR$28:AR$33))+$AD$20-$AC$26</f>
        <v>56.197221988123367</v>
      </c>
      <c r="T872" s="10">
        <f ca="1">SUMPRODUCT(J872:O872,Results!K$9:P$9)</f>
        <v>56.873784270150303</v>
      </c>
      <c r="U872" s="10">
        <f ca="1">SUMPRODUCT(J872:O872,Results!K$9:P$9)+$AD$20-$AC$31</f>
        <v>56.858908711639167</v>
      </c>
      <c r="V872" s="10">
        <f t="shared" ca="1" si="172"/>
        <v>3.1991340534307611</v>
      </c>
      <c r="W872" s="10">
        <f t="shared" ca="1" si="174"/>
        <v>3.4882533069148849</v>
      </c>
      <c r="X872" s="10">
        <f t="shared" ca="1" si="175"/>
        <v>1.7441607275844007</v>
      </c>
      <c r="Y872" s="10">
        <f t="shared" ca="1" si="176"/>
        <v>2.8790514198807955</v>
      </c>
      <c r="Z872" s="10">
        <f t="shared" ca="1" si="177"/>
        <v>59.352944169707854</v>
      </c>
      <c r="AA872" s="10">
        <f t="shared" ca="1" si="178"/>
        <v>2.2173646963649958</v>
      </c>
    </row>
    <row r="873" spans="1:27">
      <c r="A873" s="6">
        <f ca="1">LN((RAND()^(-Results!$E$4))-1)</f>
        <v>-0.58806931575832677</v>
      </c>
      <c r="B873" s="6">
        <f ca="1">LN((RAND()^(-Results!$E$4))-1)</f>
        <v>-1.1100070834851123</v>
      </c>
      <c r="C873" s="6">
        <f ca="1">LN((RAND()^(-Results!$E$4))-1)</f>
        <v>0.17565958237456647</v>
      </c>
      <c r="D873" s="6">
        <f ca="1">LN((RAND()^(-Results!$E$4))-1)</f>
        <v>-1.4635059600052895</v>
      </c>
      <c r="E873" s="6">
        <f ca="1">LN((RAND()^(-Results!$E$4))-1)</f>
        <v>5.4304467750440848</v>
      </c>
      <c r="F873" s="6">
        <f ca="1">LN((RAND()^(-Results!$E$4))-1)</f>
        <v>-1.30003472961352</v>
      </c>
      <c r="G873" s="6">
        <f ca="1">LN((RAND()^(-Results!$E$4))-1)</f>
        <v>0.61361399640508718</v>
      </c>
      <c r="H873" s="6">
        <f t="shared" ca="1" si="173"/>
        <v>0.47664562873529576</v>
      </c>
      <c r="I873" s="10">
        <f ca="1">SUMPRODUCT(J873:O873,Results!B$12:G$12)+Results!$E$5*H873</f>
        <v>-40.3994617435131</v>
      </c>
      <c r="J873" s="10">
        <f ca="1">SUMPRODUCT($A873:$F873,Results!$B$15:$G$15)</f>
        <v>-7.7320368512441346</v>
      </c>
      <c r="K873" s="10">
        <f ca="1">SUMPRODUCT($A873:$F873,Results!$B$16:$G$16)</f>
        <v>-3.7593573547639272</v>
      </c>
      <c r="L873" s="10">
        <f ca="1">SUMPRODUCT($A873:$F873,Results!$B$17:$G$17)</f>
        <v>-2.9161903276068397</v>
      </c>
      <c r="M873" s="10">
        <f ca="1">SUMPRODUCT($A873:$F873,Results!$B$18:$G$18)</f>
        <v>16.9484413521253</v>
      </c>
      <c r="N873" s="10">
        <f ca="1">SUMPRODUCT($A873:$F873,Results!$B$19:$G$19)</f>
        <v>-28.896109164223155</v>
      </c>
      <c r="O873" s="10">
        <f ca="1">SUMPRODUCT($A873:$F873,Results!$B$20:$G$20)</f>
        <v>-3.164798779419999</v>
      </c>
      <c r="P873" s="10" cm="1">
        <f t="array" aca="1" ref="P873" ca="1">SUMPRODUCT(J873:O873,TRANSPOSE(BL$20:BL$25))+$AD$20-$BL$27</f>
        <v>-41.647778985643527</v>
      </c>
      <c r="Q873" s="10" cm="1">
        <f t="array" aca="1" ref="Q873" ca="1">SUMPRODUCT(J873:O873,TRANSPOSE(ES$20:ES$25))+$AD$20-$ES$27</f>
        <v>-42.097415080572119</v>
      </c>
      <c r="R873" s="10">
        <f ca="1">I873-Results!$E$5*H873</f>
        <v>-42.306044258454286</v>
      </c>
      <c r="S873" s="10" cm="1">
        <f t="array" aca="1" ref="S873" ca="1">SUMPRODUCT(J873:O873,TRANSPOSE(AR$28:AR$33))+$AD$20-$AC$26</f>
        <v>-2.0187563222066576</v>
      </c>
      <c r="T873" s="10">
        <f ca="1">SUMPRODUCT(J873:O873,Results!K$9:P$9)</f>
        <v>-42.060845037167148</v>
      </c>
      <c r="U873" s="10">
        <f ca="1">SUMPRODUCT(J873:O873,Results!K$9:P$9)+$AD$20-$AC$31</f>
        <v>-42.075720595678284</v>
      </c>
      <c r="V873" s="10">
        <f t="shared" ca="1" si="172"/>
        <v>1.2483172421304261</v>
      </c>
      <c r="W873" s="10">
        <f t="shared" ca="1" si="174"/>
        <v>1.697953337059019</v>
      </c>
      <c r="X873" s="10">
        <f t="shared" ca="1" si="175"/>
        <v>1.906582514941185</v>
      </c>
      <c r="Y873" s="10">
        <f t="shared" ca="1" si="176"/>
        <v>-38.380705421306445</v>
      </c>
      <c r="Z873" s="10">
        <f t="shared" ca="1" si="177"/>
        <v>-40.122790981809409</v>
      </c>
      <c r="AA873" s="10">
        <f t="shared" ca="1" si="178"/>
        <v>1.6762588521651836</v>
      </c>
    </row>
    <row r="874" spans="1:27">
      <c r="A874" s="6">
        <f ca="1">LN((RAND()^(-Results!$E$4))-1)</f>
        <v>0.28567358932089609</v>
      </c>
      <c r="B874" s="6">
        <f ca="1">LN((RAND()^(-Results!$E$4))-1)</f>
        <v>0.74550930125273462</v>
      </c>
      <c r="C874" s="6">
        <f ca="1">LN((RAND()^(-Results!$E$4))-1)</f>
        <v>0.16000357324132364</v>
      </c>
      <c r="D874" s="6">
        <f ca="1">LN((RAND()^(-Results!$E$4))-1)</f>
        <v>0.67824261563096544</v>
      </c>
      <c r="E874" s="6">
        <f ca="1">LN((RAND()^(-Results!$E$4))-1)</f>
        <v>-0.27563484140089506</v>
      </c>
      <c r="F874" s="6">
        <f ca="1">LN((RAND()^(-Results!$E$4))-1)</f>
        <v>0.45669661626514879</v>
      </c>
      <c r="G874" s="6">
        <f ca="1">LN((RAND()^(-Results!$E$4))-1)</f>
        <v>-0.67589679907358902</v>
      </c>
      <c r="H874" s="6">
        <f t="shared" ca="1" si="173"/>
        <v>-0.81286516674338039</v>
      </c>
      <c r="I874" s="10">
        <f ca="1">SUMPRODUCT(J874:O874,Results!B$12:G$12)+Results!$E$5*H874</f>
        <v>-13.339152529391995</v>
      </c>
      <c r="J874" s="10">
        <f ca="1">SUMPRODUCT($A874:$F874,Results!$B$15:$G$15)</f>
        <v>3.2612525080443104</v>
      </c>
      <c r="K874" s="10">
        <f ca="1">SUMPRODUCT($A874:$F874,Results!$B$16:$G$16)</f>
        <v>2.7420634086021183</v>
      </c>
      <c r="L874" s="10">
        <f ca="1">SUMPRODUCT($A874:$F874,Results!$B$17:$G$17)</f>
        <v>-1.6471278540081575</v>
      </c>
      <c r="M874" s="10">
        <f ca="1">SUMPRODUCT($A874:$F874,Results!$B$18:$G$18)</f>
        <v>-2.8694227619637998</v>
      </c>
      <c r="N874" s="10">
        <f ca="1">SUMPRODUCT($A874:$F874,Results!$B$19:$G$19)</f>
        <v>1.3233133511326156</v>
      </c>
      <c r="O874" s="10">
        <f ca="1">SUMPRODUCT($A874:$F874,Results!$B$20:$G$20)</f>
        <v>2.3821101044931039</v>
      </c>
      <c r="P874" s="10" cm="1">
        <f t="array" aca="1" ref="P874" ca="1">SUMPRODUCT(J874:O874,TRANSPOSE(BL$20:BL$25))+$AD$20-$BL$27</f>
        <v>-10.104967403439469</v>
      </c>
      <c r="Q874" s="10" cm="1">
        <f t="array" aca="1" ref="Q874" ca="1">SUMPRODUCT(J874:O874,TRANSPOSE(ES$20:ES$25))+$AD$20-$ES$27</f>
        <v>-10.097577557694926</v>
      </c>
      <c r="R874" s="10">
        <f ca="1">I874-Results!$E$5*H874</f>
        <v>-10.087691862418474</v>
      </c>
      <c r="S874" s="10" cm="1">
        <f t="array" aca="1" ref="S874" ca="1">SUMPRODUCT(J874:O874,TRANSPOSE(AR$28:AR$33))+$AD$20-$AC$26</f>
        <v>-17.308344564376004</v>
      </c>
      <c r="T874" s="10">
        <f ca="1">SUMPRODUCT(J874:O874,Results!K$9:P$9)</f>
        <v>-10.109183241062887</v>
      </c>
      <c r="U874" s="10">
        <f ca="1">SUMPRODUCT(J874:O874,Results!K$9:P$9)+$AD$20-$AC$31</f>
        <v>-10.124058799574023</v>
      </c>
      <c r="V874" s="10">
        <f t="shared" ca="1" si="172"/>
        <v>-3.2341851259525267</v>
      </c>
      <c r="W874" s="10">
        <f t="shared" ca="1" si="174"/>
        <v>-3.2415749716970694</v>
      </c>
      <c r="X874" s="10">
        <f t="shared" ca="1" si="175"/>
        <v>-3.2514606669735215</v>
      </c>
      <c r="Y874" s="10">
        <f t="shared" ca="1" si="176"/>
        <v>3.9691920349840082</v>
      </c>
      <c r="Z874" s="10">
        <f t="shared" ca="1" si="177"/>
        <v>-13.062481767688304</v>
      </c>
      <c r="AA874" s="10">
        <f t="shared" ca="1" si="178"/>
        <v>-3.2150937298179727</v>
      </c>
    </row>
    <row r="875" spans="1:27">
      <c r="A875" s="6">
        <f ca="1">LN((RAND()^(-Results!$E$4))-1)</f>
        <v>1.1999088857627955</v>
      </c>
      <c r="B875" s="6">
        <f ca="1">LN((RAND()^(-Results!$E$4))-1)</f>
        <v>-1.3120544775819281</v>
      </c>
      <c r="C875" s="6">
        <f ca="1">LN((RAND()^(-Results!$E$4))-1)</f>
        <v>-0.68570541130046503</v>
      </c>
      <c r="D875" s="6">
        <f ca="1">LN((RAND()^(-Results!$E$4))-1)</f>
        <v>0.8025459655930921</v>
      </c>
      <c r="E875" s="6">
        <f ca="1">LN((RAND()^(-Results!$E$4))-1)</f>
        <v>-1.747021732216036</v>
      </c>
      <c r="F875" s="6">
        <f ca="1">LN((RAND()^(-Results!$E$4))-1)</f>
        <v>2.3269981913155062</v>
      </c>
      <c r="G875" s="6">
        <f ca="1">LN((RAND()^(-Results!$E$4))-1)</f>
        <v>0.66527237315921861</v>
      </c>
      <c r="H875" s="6">
        <f t="shared" ca="1" si="173"/>
        <v>0.52830400548942724</v>
      </c>
      <c r="I875" s="10">
        <f ca="1">SUMPRODUCT(J875:O875,Results!B$12:G$12)+Results!$E$5*H875</f>
        <v>0.34452748864252669</v>
      </c>
      <c r="J875" s="10">
        <f ca="1">SUMPRODUCT($A875:$F875,Results!$B$15:$G$15)</f>
        <v>3.1443577675539061</v>
      </c>
      <c r="K875" s="10">
        <f ca="1">SUMPRODUCT($A875:$F875,Results!$B$16:$G$16)</f>
        <v>2.2826715930151109</v>
      </c>
      <c r="L875" s="10">
        <f ca="1">SUMPRODUCT($A875:$F875,Results!$B$17:$G$17)</f>
        <v>-3.8676757156498711</v>
      </c>
      <c r="M875" s="10">
        <f ca="1">SUMPRODUCT($A875:$F875,Results!$B$18:$G$18)</f>
        <v>-6.8512298259503197</v>
      </c>
      <c r="N875" s="10">
        <f ca="1">SUMPRODUCT($A875:$F875,Results!$B$19:$G$19)</f>
        <v>8.1914759378719495</v>
      </c>
      <c r="O875" s="10">
        <f ca="1">SUMPRODUCT($A875:$F875,Results!$B$20:$G$20)</f>
        <v>1.2080734831075426</v>
      </c>
      <c r="P875" s="10" cm="1">
        <f t="array" aca="1" ref="P875" ca="1">SUMPRODUCT(J875:O875,TRANSPOSE(BL$20:BL$25))+$AD$20-$BL$27</f>
        <v>-3.9631316029328159</v>
      </c>
      <c r="Q875" s="10" cm="1">
        <f t="array" aca="1" ref="Q875" ca="1">SUMPRODUCT(J875:O875,TRANSPOSE(ES$20:ES$25))+$AD$20-$ES$27</f>
        <v>-2.4125030755356063</v>
      </c>
      <c r="R875" s="10">
        <f ca="1">I875-Results!$E$5*H875</f>
        <v>-1.7686885333151823</v>
      </c>
      <c r="S875" s="10" cm="1">
        <f t="array" aca="1" ref="S875" ca="1">SUMPRODUCT(J875:O875,TRANSPOSE(AR$28:AR$33))+$AD$20-$AC$26</f>
        <v>-13.13491638313295</v>
      </c>
      <c r="T875" s="10">
        <f ca="1">SUMPRODUCT(J875:O875,Results!K$9:P$9)</f>
        <v>-1.4339347592115952</v>
      </c>
      <c r="U875" s="10">
        <f ca="1">SUMPRODUCT(J875:O875,Results!K$9:P$9)+$AD$20-$AC$31</f>
        <v>-1.4488103177227307</v>
      </c>
      <c r="V875" s="10">
        <f t="shared" ca="1" si="172"/>
        <v>4.3076590915753421</v>
      </c>
      <c r="W875" s="10">
        <f t="shared" ca="1" si="174"/>
        <v>2.757030564178133</v>
      </c>
      <c r="X875" s="10">
        <f t="shared" ca="1" si="175"/>
        <v>2.113216021957709</v>
      </c>
      <c r="Y875" s="10">
        <f t="shared" ca="1" si="176"/>
        <v>13.479443871775477</v>
      </c>
      <c r="Z875" s="10">
        <f t="shared" ca="1" si="177"/>
        <v>0.62119825034621812</v>
      </c>
      <c r="AA875" s="10">
        <f t="shared" ca="1" si="178"/>
        <v>1.7933378063652574</v>
      </c>
    </row>
    <row r="876" spans="1:27">
      <c r="A876" s="6">
        <f ca="1">LN((RAND()^(-Results!$E$4))-1)</f>
        <v>1.0489612069855023</v>
      </c>
      <c r="B876" s="6">
        <f ca="1">LN((RAND()^(-Results!$E$4))-1)</f>
        <v>-0.98167236756407694</v>
      </c>
      <c r="C876" s="6">
        <f ca="1">LN((RAND()^(-Results!$E$4))-1)</f>
        <v>1.5547779830425164</v>
      </c>
      <c r="D876" s="6">
        <f ca="1">LN((RAND()^(-Results!$E$4))-1)</f>
        <v>-3.2125771109560497</v>
      </c>
      <c r="E876" s="6">
        <f ca="1">LN((RAND()^(-Results!$E$4))-1)</f>
        <v>0.83571095022480046</v>
      </c>
      <c r="F876" s="6">
        <f ca="1">LN((RAND()^(-Results!$E$4))-1)</f>
        <v>-2.0102088861836309</v>
      </c>
      <c r="G876" s="6">
        <f ca="1">LN((RAND()^(-Results!$E$4))-1)</f>
        <v>-0.91501550449705849</v>
      </c>
      <c r="H876" s="6">
        <f t="shared" ca="1" si="173"/>
        <v>-1.05198387216685</v>
      </c>
      <c r="I876" s="10">
        <f ca="1">SUMPRODUCT(J876:O876,Results!B$12:G$12)+Results!$E$5*H876</f>
        <v>26.920416024519813</v>
      </c>
      <c r="J876" s="10">
        <f ca="1">SUMPRODUCT($A876:$F876,Results!$B$15:$G$15)</f>
        <v>0.30414710534465994</v>
      </c>
      <c r="K876" s="10">
        <f ca="1">SUMPRODUCT($A876:$F876,Results!$B$16:$G$16)</f>
        <v>-8.0234937418837191</v>
      </c>
      <c r="L876" s="10">
        <f ca="1">SUMPRODUCT($A876:$F876,Results!$B$17:$G$17)</f>
        <v>8.385595268095182</v>
      </c>
      <c r="M876" s="10">
        <f ca="1">SUMPRODUCT($A876:$F876,Results!$B$18:$G$18)</f>
        <v>7.0768367029887882</v>
      </c>
      <c r="N876" s="10">
        <f ca="1">SUMPRODUCT($A876:$F876,Results!$B$19:$G$19)</f>
        <v>-1.5815480473779571</v>
      </c>
      <c r="O876" s="10">
        <f ca="1">SUMPRODUCT($A876:$F876,Results!$B$20:$G$20)</f>
        <v>-7.9193830101676141</v>
      </c>
      <c r="P876" s="10" cm="1">
        <f t="array" aca="1" ref="P876" ca="1">SUMPRODUCT(J876:O876,TRANSPOSE(BL$20:BL$25))+$AD$20-$BL$27</f>
        <v>29.878591309000022</v>
      </c>
      <c r="Q876" s="10" cm="1">
        <f t="array" aca="1" ref="Q876" ca="1">SUMPRODUCT(J876:O876,TRANSPOSE(ES$20:ES$25))+$AD$20-$ES$27</f>
        <v>29.710772339290461</v>
      </c>
      <c r="R876" s="10">
        <f ca="1">I876-Results!$E$5*H876</f>
        <v>31.128351513187212</v>
      </c>
      <c r="S876" s="10" cm="1">
        <f t="array" aca="1" ref="S876" ca="1">SUMPRODUCT(J876:O876,TRANSPOSE(AR$28:AR$33))+$AD$20-$AC$26</f>
        <v>50.369445919831314</v>
      </c>
      <c r="T876" s="10">
        <f ca="1">SUMPRODUCT(J876:O876,Results!K$9:P$9)</f>
        <v>30.302949573887254</v>
      </c>
      <c r="U876" s="10">
        <f ca="1">SUMPRODUCT(J876:O876,Results!K$9:P$9)+$AD$20-$AC$31</f>
        <v>30.288074015376118</v>
      </c>
      <c r="V876" s="10">
        <f t="shared" ref="V876:V939" ca="1" si="179">I876-P876</f>
        <v>-2.9581752844802089</v>
      </c>
      <c r="W876" s="10">
        <f t="shared" ca="1" si="174"/>
        <v>-2.7903563147706478</v>
      </c>
      <c r="X876" s="10">
        <f t="shared" ca="1" si="175"/>
        <v>-4.207935488667399</v>
      </c>
      <c r="Y876" s="10">
        <f t="shared" ca="1" si="176"/>
        <v>-23.449029895311501</v>
      </c>
      <c r="Z876" s="10">
        <f t="shared" ca="1" si="177"/>
        <v>27.197086786223505</v>
      </c>
      <c r="AA876" s="10">
        <f t="shared" ca="1" si="178"/>
        <v>-3.3676579908563049</v>
      </c>
    </row>
    <row r="877" spans="1:27">
      <c r="A877" s="6">
        <f ca="1">LN((RAND()^(-Results!$E$4))-1)</f>
        <v>0.76945372690163616</v>
      </c>
      <c r="B877" s="6">
        <f ca="1">LN((RAND()^(-Results!$E$4))-1)</f>
        <v>-0.26782970341570633</v>
      </c>
      <c r="C877" s="6">
        <f ca="1">LN((RAND()^(-Results!$E$4))-1)</f>
        <v>-2.6818192217006338</v>
      </c>
      <c r="D877" s="6">
        <f ca="1">LN((RAND()^(-Results!$E$4))-1)</f>
        <v>0.69800937258019047</v>
      </c>
      <c r="E877" s="6">
        <f ca="1">LN((RAND()^(-Results!$E$4))-1)</f>
        <v>-2.43684656694343</v>
      </c>
      <c r="F877" s="6">
        <f ca="1">LN((RAND()^(-Results!$E$4))-1)</f>
        <v>1.295274194756773</v>
      </c>
      <c r="G877" s="6">
        <f ca="1">LN((RAND()^(-Results!$E$4))-1)</f>
        <v>-0.20908546092478172</v>
      </c>
      <c r="H877" s="6">
        <f t="shared" ca="1" si="173"/>
        <v>-0.34605382859457312</v>
      </c>
      <c r="I877" s="10">
        <f ca="1">SUMPRODUCT(J877:O877,Results!B$12:G$12)+Results!$E$5*H877</f>
        <v>4.4572222005942912</v>
      </c>
      <c r="J877" s="10">
        <f ca="1">SUMPRODUCT($A877:$F877,Results!$B$15:$G$15)</f>
        <v>-1.427985588125873</v>
      </c>
      <c r="K877" s="10">
        <f ca="1">SUMPRODUCT($A877:$F877,Results!$B$16:$G$16)</f>
        <v>2.2736666821934435</v>
      </c>
      <c r="L877" s="10">
        <f ca="1">SUMPRODUCT($A877:$F877,Results!$B$17:$G$17)</f>
        <v>-4.8441250912323142</v>
      </c>
      <c r="M877" s="10">
        <f ca="1">SUMPRODUCT($A877:$F877,Results!$B$18:$G$18)</f>
        <v>-8.1364394829674112</v>
      </c>
      <c r="N877" s="10">
        <f ca="1">SUMPRODUCT($A877:$F877,Results!$B$19:$G$19)</f>
        <v>12.658967486656605</v>
      </c>
      <c r="O877" s="10">
        <f ca="1">SUMPRODUCT($A877:$F877,Results!$B$20:$G$20)</f>
        <v>3.5266582585635393</v>
      </c>
      <c r="P877" s="10" cm="1">
        <f t="array" aca="1" ref="P877" ca="1">SUMPRODUCT(J877:O877,TRANSPOSE(BL$20:BL$25))+$AD$20-$BL$27</f>
        <v>4.8601441477720053</v>
      </c>
      <c r="Q877" s="10" cm="1">
        <f t="array" aca="1" ref="Q877" ca="1">SUMPRODUCT(J877:O877,TRANSPOSE(ES$20:ES$25))+$AD$20-$ES$27</f>
        <v>5.55700622311985</v>
      </c>
      <c r="R877" s="10">
        <f ca="1">I877-Results!$E$5*H877</f>
        <v>5.8414375149725837</v>
      </c>
      <c r="S877" s="10" cm="1">
        <f t="array" aca="1" ref="S877" ca="1">SUMPRODUCT(J877:O877,TRANSPOSE(AR$28:AR$33))+$AD$20-$AC$26</f>
        <v>-11.722141166760135</v>
      </c>
      <c r="T877" s="10">
        <f ca="1">SUMPRODUCT(J877:O877,Results!K$9:P$9)</f>
        <v>6.3809350381206729</v>
      </c>
      <c r="U877" s="10">
        <f ca="1">SUMPRODUCT(J877:O877,Results!K$9:P$9)+$AD$20-$AC$31</f>
        <v>6.3660594796095378</v>
      </c>
      <c r="V877" s="10">
        <f t="shared" ca="1" si="179"/>
        <v>-0.40292194717771412</v>
      </c>
      <c r="W877" s="10">
        <f t="shared" ca="1" si="174"/>
        <v>-1.0997840225255588</v>
      </c>
      <c r="X877" s="10">
        <f t="shared" ca="1" si="175"/>
        <v>-1.3842153143782925</v>
      </c>
      <c r="Y877" s="10">
        <f t="shared" ca="1" si="176"/>
        <v>16.179363367354426</v>
      </c>
      <c r="Z877" s="10">
        <f t="shared" ca="1" si="177"/>
        <v>4.7338929622979826</v>
      </c>
      <c r="AA877" s="10">
        <f t="shared" ca="1" si="178"/>
        <v>-1.9088372790152466</v>
      </c>
    </row>
    <row r="878" spans="1:27">
      <c r="A878" s="6">
        <f ca="1">LN((RAND()^(-Results!$E$4))-1)</f>
        <v>0.33119851353593299</v>
      </c>
      <c r="B878" s="6">
        <f ca="1">LN((RAND()^(-Results!$E$4))-1)</f>
        <v>-0.12875924474102518</v>
      </c>
      <c r="C878" s="6">
        <f ca="1">LN((RAND()^(-Results!$E$4))-1)</f>
        <v>1.636401315258514</v>
      </c>
      <c r="D878" s="6">
        <f ca="1">LN((RAND()^(-Results!$E$4))-1)</f>
        <v>-7.7423110753167795E-2</v>
      </c>
      <c r="E878" s="6">
        <f ca="1">LN((RAND()^(-Results!$E$4))-1)</f>
        <v>0.65166045931377459</v>
      </c>
      <c r="F878" s="6">
        <f ca="1">LN((RAND()^(-Results!$E$4))-1)</f>
        <v>-2.9095741342199233</v>
      </c>
      <c r="G878" s="6">
        <f ca="1">LN((RAND()^(-Results!$E$4))-1)</f>
        <v>0.36014697268933166</v>
      </c>
      <c r="H878" s="6">
        <f t="shared" ca="1" si="173"/>
        <v>0.22317860501954023</v>
      </c>
      <c r="I878" s="10">
        <f ca="1">SUMPRODUCT(J878:O878,Results!B$12:G$12)+Results!$E$5*H878</f>
        <v>-9.0372009441956145</v>
      </c>
      <c r="J878" s="10">
        <f ca="1">SUMPRODUCT($A878:$F878,Results!$B$15:$G$15)</f>
        <v>5.4489815208841232</v>
      </c>
      <c r="K878" s="10">
        <f ca="1">SUMPRODUCT($A878:$F878,Results!$B$16:$G$16)</f>
        <v>-5.1177466364199686</v>
      </c>
      <c r="L878" s="10">
        <f ca="1">SUMPRODUCT($A878:$F878,Results!$B$17:$G$17)</f>
        <v>0.76947207857753208</v>
      </c>
      <c r="M878" s="10">
        <f ca="1">SUMPRODUCT($A878:$F878,Results!$B$18:$G$18)</f>
        <v>1.9083122339764746</v>
      </c>
      <c r="N878" s="10">
        <f ca="1">SUMPRODUCT($A878:$F878,Results!$B$19:$G$19)</f>
        <v>-2.1288776025363605</v>
      </c>
      <c r="O878" s="10">
        <f ca="1">SUMPRODUCT($A878:$F878,Results!$B$20:$G$20)</f>
        <v>-2.1803013294203804</v>
      </c>
      <c r="P878" s="10" cm="1">
        <f t="array" aca="1" ref="P878" ca="1">SUMPRODUCT(J878:O878,TRANSPOSE(BL$20:BL$25))+$AD$20-$BL$27</f>
        <v>-8.5934892724820422</v>
      </c>
      <c r="Q878" s="10" cm="1">
        <f t="array" aca="1" ref="Q878" ca="1">SUMPRODUCT(J878:O878,TRANSPOSE(ES$20:ES$25))+$AD$20-$ES$27</f>
        <v>-9.7153133503053013</v>
      </c>
      <c r="R878" s="10">
        <f ca="1">I878-Results!$E$5*H878</f>
        <v>-9.929915364273775</v>
      </c>
      <c r="S878" s="10" cm="1">
        <f t="array" aca="1" ref="S878" ca="1">SUMPRODUCT(J878:O878,TRANSPOSE(AR$28:AR$33))+$AD$20-$AC$26</f>
        <v>6.8059688076356473</v>
      </c>
      <c r="T878" s="10">
        <f ca="1">SUMPRODUCT(J878:O878,Results!K$9:P$9)</f>
        <v>-10.447331571406483</v>
      </c>
      <c r="U878" s="10">
        <f ca="1">SUMPRODUCT(J878:O878,Results!K$9:P$9)+$AD$20-$AC$31</f>
        <v>-10.462207129917619</v>
      </c>
      <c r="V878" s="10">
        <f t="shared" ca="1" si="179"/>
        <v>-0.44371167171357229</v>
      </c>
      <c r="W878" s="10">
        <f t="shared" ca="1" si="174"/>
        <v>0.67811240610968682</v>
      </c>
      <c r="X878" s="10">
        <f t="shared" ca="1" si="175"/>
        <v>0.89271442007816049</v>
      </c>
      <c r="Y878" s="10">
        <f t="shared" ca="1" si="176"/>
        <v>-15.843169751831262</v>
      </c>
      <c r="Z878" s="10">
        <f t="shared" ca="1" si="177"/>
        <v>-8.7605301824919231</v>
      </c>
      <c r="AA878" s="10">
        <f t="shared" ca="1" si="178"/>
        <v>1.4250061857220047</v>
      </c>
    </row>
    <row r="879" spans="1:27">
      <c r="A879" s="6">
        <f ca="1">LN((RAND()^(-Results!$E$4))-1)</f>
        <v>2.6983626095188482</v>
      </c>
      <c r="B879" s="6">
        <f ca="1">LN((RAND()^(-Results!$E$4))-1)</f>
        <v>-1.3957238713207047</v>
      </c>
      <c r="C879" s="6">
        <f ca="1">LN((RAND()^(-Results!$E$4))-1)</f>
        <v>0.70738972766906916</v>
      </c>
      <c r="D879" s="6">
        <f ca="1">LN((RAND()^(-Results!$E$4))-1)</f>
        <v>2.6194497780403103</v>
      </c>
      <c r="E879" s="6">
        <f ca="1">LN((RAND()^(-Results!$E$4))-1)</f>
        <v>1.5167375588043106</v>
      </c>
      <c r="F879" s="6">
        <f ca="1">LN((RAND()^(-Results!$E$4))-1)</f>
        <v>-0.20605392167330619</v>
      </c>
      <c r="G879" s="6">
        <f ca="1">LN((RAND()^(-Results!$E$4))-1)</f>
        <v>-0.31320408406459832</v>
      </c>
      <c r="H879" s="6">
        <f t="shared" ca="1" si="173"/>
        <v>-0.45017245173438974</v>
      </c>
      <c r="I879" s="10">
        <f ca="1">SUMPRODUCT(J879:O879,Results!B$12:G$12)+Results!$E$5*H879</f>
        <v>-92.837812322263929</v>
      </c>
      <c r="J879" s="10">
        <f ca="1">SUMPRODUCT($A879:$F879,Results!$B$15:$G$15)</f>
        <v>14.46383377114622</v>
      </c>
      <c r="K879" s="10">
        <f ca="1">SUMPRODUCT($A879:$F879,Results!$B$16:$G$16)</f>
        <v>1.3284619164790399</v>
      </c>
      <c r="L879" s="10">
        <f ca="1">SUMPRODUCT($A879:$F879,Results!$B$17:$G$17)</f>
        <v>-16.099296595347713</v>
      </c>
      <c r="M879" s="10">
        <f ca="1">SUMPRODUCT($A879:$F879,Results!$B$18:$G$18)</f>
        <v>-4.1666106661389843</v>
      </c>
      <c r="N879" s="10">
        <f ca="1">SUMPRODUCT($A879:$F879,Results!$B$19:$G$19)</f>
        <v>-8.8365794510003237</v>
      </c>
      <c r="O879" s="10">
        <f ca="1">SUMPRODUCT($A879:$F879,Results!$B$20:$G$20)</f>
        <v>4.7556286247637232</v>
      </c>
      <c r="P879" s="10" cm="1">
        <f t="array" aca="1" ref="P879" ca="1">SUMPRODUCT(J879:O879,TRANSPOSE(BL$20:BL$25))+$AD$20-$BL$27</f>
        <v>-91.426787341173892</v>
      </c>
      <c r="Q879" s="10" cm="1">
        <f t="array" aca="1" ref="Q879" ca="1">SUMPRODUCT(J879:O879,TRANSPOSE(ES$20:ES$25))+$AD$20-$ES$27</f>
        <v>-90.956612751041121</v>
      </c>
      <c r="R879" s="10">
        <f ca="1">I879-Results!$E$5*H879</f>
        <v>-91.037122515326374</v>
      </c>
      <c r="S879" s="10" cm="1">
        <f t="array" aca="1" ref="S879" ca="1">SUMPRODUCT(J879:O879,TRANSPOSE(AR$28:AR$33))+$AD$20-$AC$26</f>
        <v>-74.076674873181133</v>
      </c>
      <c r="T879" s="10">
        <f ca="1">SUMPRODUCT(J879:O879,Results!K$9:P$9)</f>
        <v>-90.749747924578827</v>
      </c>
      <c r="U879" s="10">
        <f ca="1">SUMPRODUCT(J879:O879,Results!K$9:P$9)+$AD$20-$AC$31</f>
        <v>-90.764623483089963</v>
      </c>
      <c r="V879" s="10">
        <f t="shared" ca="1" si="179"/>
        <v>-1.411024981090037</v>
      </c>
      <c r="W879" s="10">
        <f t="shared" ca="1" si="174"/>
        <v>-1.8811995712228082</v>
      </c>
      <c r="X879" s="10">
        <f t="shared" ca="1" si="175"/>
        <v>-1.8006898069375552</v>
      </c>
      <c r="Y879" s="10">
        <f t="shared" ca="1" si="176"/>
        <v>-18.761137449082796</v>
      </c>
      <c r="Z879" s="10">
        <f t="shared" ca="1" si="177"/>
        <v>-92.56114156056023</v>
      </c>
      <c r="AA879" s="10">
        <f t="shared" ca="1" si="178"/>
        <v>-2.0731888391739659</v>
      </c>
    </row>
    <row r="880" spans="1:27">
      <c r="A880" s="6">
        <f ca="1">LN((RAND()^(-Results!$E$4))-1)</f>
        <v>-0.10678516896196476</v>
      </c>
      <c r="B880" s="6">
        <f ca="1">LN((RAND()^(-Results!$E$4))-1)</f>
        <v>-0.14443384587827285</v>
      </c>
      <c r="C880" s="6">
        <f ca="1">LN((RAND()^(-Results!$E$4))-1)</f>
        <v>0.85136639849109697</v>
      </c>
      <c r="D880" s="6">
        <f ca="1">LN((RAND()^(-Results!$E$4))-1)</f>
        <v>1.0043716742992872</v>
      </c>
      <c r="E880" s="6">
        <f ca="1">LN((RAND()^(-Results!$E$4))-1)</f>
        <v>2.7843091964213236</v>
      </c>
      <c r="F880" s="6">
        <f ca="1">LN((RAND()^(-Results!$E$4))-1)</f>
        <v>-4.2706199667370912</v>
      </c>
      <c r="G880" s="6">
        <f ca="1">LN((RAND()^(-Results!$E$4))-1)</f>
        <v>0.68594611348223888</v>
      </c>
      <c r="H880" s="6">
        <f t="shared" ca="1" si="173"/>
        <v>0.5489777458124474</v>
      </c>
      <c r="I880" s="10">
        <f ca="1">SUMPRODUCT(J880:O880,Results!B$12:G$12)+Results!$E$5*H880</f>
        <v>-52.603687120436646</v>
      </c>
      <c r="J880" s="10">
        <f ca="1">SUMPRODUCT($A880:$F880,Results!$B$15:$G$15)</f>
        <v>3.8020166422018917</v>
      </c>
      <c r="K880" s="10">
        <f ca="1">SUMPRODUCT($A880:$F880,Results!$B$16:$G$16)</f>
        <v>-5.4572550510417788</v>
      </c>
      <c r="L880" s="10">
        <f ca="1">SUMPRODUCT($A880:$F880,Results!$B$17:$G$17)</f>
        <v>-6.6484359880491199</v>
      </c>
      <c r="M880" s="10">
        <f ca="1">SUMPRODUCT($A880:$F880,Results!$B$18:$G$18)</f>
        <v>5.8775593118525986</v>
      </c>
      <c r="N880" s="10">
        <f ca="1">SUMPRODUCT($A880:$F880,Results!$B$19:$G$19)</f>
        <v>-14.036219600430806</v>
      </c>
      <c r="O880" s="10">
        <f ca="1">SUMPRODUCT($A880:$F880,Results!$B$20:$G$20)</f>
        <v>0.50709220381186171</v>
      </c>
      <c r="P880" s="10" cm="1">
        <f t="array" aca="1" ref="P880" ca="1">SUMPRODUCT(J880:O880,TRANSPOSE(BL$20:BL$25))+$AD$20-$BL$27</f>
        <v>-51.575840604402657</v>
      </c>
      <c r="Q880" s="10" cm="1">
        <f t="array" aca="1" ref="Q880" ca="1">SUMPRODUCT(J880:O880,TRANSPOSE(ES$20:ES$25))+$AD$20-$ES$27</f>
        <v>-53.55558496697094</v>
      </c>
      <c r="R880" s="10">
        <f ca="1">I880-Results!$E$5*H880</f>
        <v>-54.799598103686435</v>
      </c>
      <c r="S880" s="10" cm="1">
        <f t="array" aca="1" ref="S880" ca="1">SUMPRODUCT(J880:O880,TRANSPOSE(AR$28:AR$33))+$AD$20-$AC$26</f>
        <v>-21.832244268442281</v>
      </c>
      <c r="T880" s="10">
        <f ca="1">SUMPRODUCT(J880:O880,Results!K$9:P$9)</f>
        <v>-54.894957274473285</v>
      </c>
      <c r="U880" s="10">
        <f ca="1">SUMPRODUCT(J880:O880,Results!K$9:P$9)+$AD$20-$AC$31</f>
        <v>-54.909832832984421</v>
      </c>
      <c r="V880" s="10">
        <f t="shared" ca="1" si="179"/>
        <v>-1.0278465160339891</v>
      </c>
      <c r="W880" s="10">
        <f t="shared" ca="1" si="174"/>
        <v>0.95189784653429399</v>
      </c>
      <c r="X880" s="10">
        <f t="shared" ca="1" si="175"/>
        <v>2.1959109832497887</v>
      </c>
      <c r="Y880" s="10">
        <f t="shared" ca="1" si="176"/>
        <v>-30.771442851994365</v>
      </c>
      <c r="Z880" s="10">
        <f t="shared" ca="1" si="177"/>
        <v>-52.327016358732955</v>
      </c>
      <c r="AA880" s="10">
        <f t="shared" ca="1" si="178"/>
        <v>2.3061457125477745</v>
      </c>
    </row>
    <row r="881" spans="1:27">
      <c r="A881" s="6">
        <f ca="1">LN((RAND()^(-Results!$E$4))-1)</f>
        <v>-0.15176554712491322</v>
      </c>
      <c r="B881" s="6">
        <f ca="1">LN((RAND()^(-Results!$E$4))-1)</f>
        <v>-2.1183695341325035</v>
      </c>
      <c r="C881" s="6">
        <f ca="1">LN((RAND()^(-Results!$E$4))-1)</f>
        <v>1.4574058587554217</v>
      </c>
      <c r="D881" s="6">
        <f ca="1">LN((RAND()^(-Results!$E$4))-1)</f>
        <v>1.4205496747540354</v>
      </c>
      <c r="E881" s="6">
        <f ca="1">LN((RAND()^(-Results!$E$4))-1)</f>
        <v>3.9564663156584059</v>
      </c>
      <c r="F881" s="6">
        <f ca="1">LN((RAND()^(-Results!$E$4))-1)</f>
        <v>-4.4711292765785435</v>
      </c>
      <c r="G881" s="6">
        <f ca="1">LN((RAND()^(-Results!$E$4))-1)</f>
        <v>0.10334127988538711</v>
      </c>
      <c r="H881" s="6">
        <f t="shared" ca="1" si="173"/>
        <v>-3.3627087784404319E-2</v>
      </c>
      <c r="I881" s="10">
        <f ca="1">SUMPRODUCT(J881:O881,Results!B$12:G$12)+Results!$E$5*H881</f>
        <v>-73.549570250033909</v>
      </c>
      <c r="J881" s="10">
        <f ca="1">SUMPRODUCT($A881:$F881,Results!$B$15:$G$15)</f>
        <v>3.7601634383148683</v>
      </c>
      <c r="K881" s="10">
        <f ca="1">SUMPRODUCT($A881:$F881,Results!$B$16:$G$16)</f>
        <v>-8.5221982186914182</v>
      </c>
      <c r="L881" s="10">
        <f ca="1">SUMPRODUCT($A881:$F881,Results!$B$17:$G$17)</f>
        <v>-9.4852753541386878</v>
      </c>
      <c r="M881" s="10">
        <f ca="1">SUMPRODUCT($A881:$F881,Results!$B$18:$G$18)</f>
        <v>9.3493072550595873</v>
      </c>
      <c r="N881" s="10">
        <f ca="1">SUMPRODUCT($A881:$F881,Results!$B$19:$G$19)</f>
        <v>-21.355982581945124</v>
      </c>
      <c r="O881" s="10">
        <f ca="1">SUMPRODUCT($A881:$F881,Results!$B$20:$G$20)</f>
        <v>-1.8322947244754175</v>
      </c>
      <c r="P881" s="10" cm="1">
        <f t="array" aca="1" ref="P881" ca="1">SUMPRODUCT(J881:O881,TRANSPOSE(BL$20:BL$25))+$AD$20-$BL$27</f>
        <v>-70.312561345461091</v>
      </c>
      <c r="Q881" s="10" cm="1">
        <f t="array" aca="1" ref="Q881" ca="1">SUMPRODUCT(J881:O881,TRANSPOSE(ES$20:ES$25))+$AD$20-$ES$27</f>
        <v>-71.884098959402195</v>
      </c>
      <c r="R881" s="10">
        <f ca="1">I881-Results!$E$5*H881</f>
        <v>-73.415061898896298</v>
      </c>
      <c r="S881" s="10" cm="1">
        <f t="array" aca="1" ref="S881" ca="1">SUMPRODUCT(J881:O881,TRANSPOSE(AR$28:AR$33))+$AD$20-$AC$26</f>
        <v>-22.337205810114487</v>
      </c>
      <c r="T881" s="10">
        <f ca="1">SUMPRODUCT(J881:O881,Results!K$9:P$9)</f>
        <v>-73.301304549545549</v>
      </c>
      <c r="U881" s="10">
        <f ca="1">SUMPRODUCT(J881:O881,Results!K$9:P$9)+$AD$20-$AC$31</f>
        <v>-73.316180108056685</v>
      </c>
      <c r="V881" s="10">
        <f t="shared" ca="1" si="179"/>
        <v>-3.2370089045728179</v>
      </c>
      <c r="W881" s="10">
        <f t="shared" ca="1" si="174"/>
        <v>-1.6654712906317144</v>
      </c>
      <c r="X881" s="10">
        <f t="shared" ca="1" si="175"/>
        <v>-0.13450835113761173</v>
      </c>
      <c r="Y881" s="10">
        <f t="shared" ca="1" si="176"/>
        <v>-51.212364439919426</v>
      </c>
      <c r="Z881" s="10">
        <f t="shared" ca="1" si="177"/>
        <v>-73.272899488330211</v>
      </c>
      <c r="AA881" s="10">
        <f t="shared" ca="1" si="178"/>
        <v>-0.23339014197722463</v>
      </c>
    </row>
    <row r="882" spans="1:27">
      <c r="A882" s="6">
        <f ca="1">LN((RAND()^(-Results!$E$4))-1)</f>
        <v>6.5252306160090048E-2</v>
      </c>
      <c r="B882" s="6">
        <f ca="1">LN((RAND()^(-Results!$E$4))-1)</f>
        <v>-1.5825178541329861</v>
      </c>
      <c r="C882" s="6">
        <f ca="1">LN((RAND()^(-Results!$E$4))-1)</f>
        <v>0.65354624191352428</v>
      </c>
      <c r="D882" s="6">
        <f ca="1">LN((RAND()^(-Results!$E$4))-1)</f>
        <v>-1.4836471617936573</v>
      </c>
      <c r="E882" s="6">
        <f ca="1">LN((RAND()^(-Results!$E$4))-1)</f>
        <v>1.0716785679517946</v>
      </c>
      <c r="F882" s="6">
        <f ca="1">LN((RAND()^(-Results!$E$4))-1)</f>
        <v>-2.6665774133593314E-3</v>
      </c>
      <c r="G882" s="6">
        <f ca="1">LN((RAND()^(-Results!$E$4))-1)</f>
        <v>-2.5979393067465146</v>
      </c>
      <c r="H882" s="6">
        <f t="shared" ca="1" si="173"/>
        <v>-2.7349076744163061</v>
      </c>
      <c r="I882" s="10">
        <f ca="1">SUMPRODUCT(J882:O882,Results!B$12:G$12)+Results!$E$5*H882</f>
        <v>1.104798935469125</v>
      </c>
      <c r="J882" s="10">
        <f ca="1">SUMPRODUCT($A882:$F882,Results!$B$15:$G$15)</f>
        <v>-3.0994307564564365</v>
      </c>
      <c r="K882" s="10">
        <f ca="1">SUMPRODUCT($A882:$F882,Results!$B$16:$G$16)</f>
        <v>-4.0217780537815733</v>
      </c>
      <c r="L882" s="10">
        <f ca="1">SUMPRODUCT($A882:$F882,Results!$B$17:$G$17)</f>
        <v>3.3438426127134875</v>
      </c>
      <c r="M882" s="10">
        <f ca="1">SUMPRODUCT($A882:$F882,Results!$B$18:$G$18)</f>
        <v>6.0589212111308992</v>
      </c>
      <c r="N882" s="10">
        <f ca="1">SUMPRODUCT($A882:$F882,Results!$B$19:$G$19)</f>
        <v>-5.5178227775347839</v>
      </c>
      <c r="O882" s="10">
        <f ca="1">SUMPRODUCT($A882:$F882,Results!$B$20:$G$20)</f>
        <v>-5.059782538444205</v>
      </c>
      <c r="P882" s="10" cm="1">
        <f t="array" aca="1" ref="P882" ca="1">SUMPRODUCT(J882:O882,TRANSPOSE(BL$20:BL$25))+$AD$20-$BL$27</f>
        <v>10.87873552743541</v>
      </c>
      <c r="Q882" s="10" cm="1">
        <f t="array" aca="1" ref="Q882" ca="1">SUMPRODUCT(J882:O882,TRANSPOSE(ES$20:ES$25))+$AD$20-$ES$27</f>
        <v>11.434701355457621</v>
      </c>
      <c r="R882" s="10">
        <f ca="1">I882-Results!$E$5*H882</f>
        <v>12.044429633134349</v>
      </c>
      <c r="S882" s="10" cm="1">
        <f t="array" aca="1" ref="S882" ca="1">SUMPRODUCT(J882:O882,TRANSPOSE(AR$28:AR$33))+$AD$20-$AC$26</f>
        <v>27.100416904298207</v>
      </c>
      <c r="T882" s="10">
        <f ca="1">SUMPRODUCT(J882:O882,Results!K$9:P$9)</f>
        <v>11.935918224784984</v>
      </c>
      <c r="U882" s="10">
        <f ca="1">SUMPRODUCT(J882:O882,Results!K$9:P$9)+$AD$20-$AC$31</f>
        <v>11.921042666273848</v>
      </c>
      <c r="V882" s="10">
        <f t="shared" ca="1" si="179"/>
        <v>-9.7739365919662848</v>
      </c>
      <c r="W882" s="10">
        <f t="shared" ca="1" si="174"/>
        <v>-10.329902419988496</v>
      </c>
      <c r="X882" s="10">
        <f t="shared" ca="1" si="175"/>
        <v>-10.939630697665224</v>
      </c>
      <c r="Y882" s="10">
        <f t="shared" ca="1" si="176"/>
        <v>-25.99561796882908</v>
      </c>
      <c r="Z882" s="10">
        <f t="shared" ca="1" si="177"/>
        <v>1.3814696971728164</v>
      </c>
      <c r="AA882" s="10">
        <f t="shared" ca="1" si="178"/>
        <v>-10.816243730804723</v>
      </c>
    </row>
    <row r="883" spans="1:27">
      <c r="A883" s="6">
        <f ca="1">LN((RAND()^(-Results!$E$4))-1)</f>
        <v>-4.0898144852628633</v>
      </c>
      <c r="B883" s="6">
        <f ca="1">LN((RAND()^(-Results!$E$4))-1)</f>
        <v>-0.92443779723257891</v>
      </c>
      <c r="C883" s="6">
        <f ca="1">LN((RAND()^(-Results!$E$4))-1)</f>
        <v>-0.14910617612662622</v>
      </c>
      <c r="D883" s="6">
        <f ca="1">LN((RAND()^(-Results!$E$4))-1)</f>
        <v>-4.8494380941295603</v>
      </c>
      <c r="E883" s="6">
        <f ca="1">LN((RAND()^(-Results!$E$4))-1)</f>
        <v>2.5561656525089784</v>
      </c>
      <c r="F883" s="6">
        <f ca="1">LN((RAND()^(-Results!$E$4))-1)</f>
        <v>0.56792067415316383</v>
      </c>
      <c r="G883" s="6">
        <f ca="1">LN((RAND()^(-Results!$E$4))-1)</f>
        <v>-0.94993057631386979</v>
      </c>
      <c r="H883" s="6">
        <f t="shared" ca="1" si="173"/>
        <v>-1.0868989439836612</v>
      </c>
      <c r="I883" s="10">
        <f ca="1">SUMPRODUCT(J883:O883,Results!B$12:G$12)+Results!$E$5*H883</f>
        <v>88.558873750323173</v>
      </c>
      <c r="J883" s="10">
        <f ca="1">SUMPRODUCT($A883:$F883,Results!$B$15:$G$15)</f>
        <v>-26.636577146936197</v>
      </c>
      <c r="K883" s="10">
        <f ca="1">SUMPRODUCT($A883:$F883,Results!$B$16:$G$16)</f>
        <v>-6.1429583320784698</v>
      </c>
      <c r="L883" s="10">
        <f ca="1">SUMPRODUCT($A883:$F883,Results!$B$17:$G$17)</f>
        <v>20.028363865441854</v>
      </c>
      <c r="M883" s="10">
        <f ca="1">SUMPRODUCT($A883:$F883,Results!$B$18:$G$18)</f>
        <v>21.050760429152387</v>
      </c>
      <c r="N883" s="10">
        <f ca="1">SUMPRODUCT($A883:$F883,Results!$B$19:$G$19)</f>
        <v>-13.811344635009393</v>
      </c>
      <c r="O883" s="10">
        <f ca="1">SUMPRODUCT($A883:$F883,Results!$B$20:$G$20)</f>
        <v>-12.113562162120996</v>
      </c>
      <c r="P883" s="10" cm="1">
        <f t="array" aca="1" ref="P883" ca="1">SUMPRODUCT(J883:O883,TRANSPOSE(BL$20:BL$25))+$AD$20-$BL$27</f>
        <v>92.421684964509524</v>
      </c>
      <c r="Q883" s="10" cm="1">
        <f t="array" aca="1" ref="Q883" ca="1">SUMPRODUCT(J883:O883,TRANSPOSE(ES$20:ES$25))+$AD$20-$ES$27</f>
        <v>92.59433568213349</v>
      </c>
      <c r="R883" s="10">
        <f ca="1">I883-Results!$E$5*H883</f>
        <v>92.906469526257823</v>
      </c>
      <c r="S883" s="10" cm="1">
        <f t="array" aca="1" ref="S883" ca="1">SUMPRODUCT(J883:O883,TRANSPOSE(AR$28:AR$33))+$AD$20-$AC$26</f>
        <v>109.48673252619861</v>
      </c>
      <c r="T883" s="10">
        <f ca="1">SUMPRODUCT(J883:O883,Results!K$9:P$9)</f>
        <v>92.857552833700225</v>
      </c>
      <c r="U883" s="10">
        <f ca="1">SUMPRODUCT(J883:O883,Results!K$9:P$9)+$AD$20-$AC$31</f>
        <v>92.842677275189089</v>
      </c>
      <c r="V883" s="10">
        <f t="shared" ca="1" si="179"/>
        <v>-3.8628112141863511</v>
      </c>
      <c r="W883" s="10">
        <f t="shared" ca="1" si="174"/>
        <v>-4.0354619318103175</v>
      </c>
      <c r="X883" s="10">
        <f t="shared" ca="1" si="175"/>
        <v>-4.34759577593465</v>
      </c>
      <c r="Y883" s="10">
        <f t="shared" ca="1" si="176"/>
        <v>-20.927858775875436</v>
      </c>
      <c r="Z883" s="10">
        <f t="shared" ca="1" si="177"/>
        <v>88.835544512026871</v>
      </c>
      <c r="AA883" s="10">
        <f t="shared" ca="1" si="178"/>
        <v>-4.2838035248659168</v>
      </c>
    </row>
    <row r="884" spans="1:27">
      <c r="A884" s="6">
        <f ca="1">LN((RAND()^(-Results!$E$4))-1)</f>
        <v>1.6796744440846849</v>
      </c>
      <c r="B884" s="6">
        <f ca="1">LN((RAND()^(-Results!$E$4))-1)</f>
        <v>-0.84592315291755038</v>
      </c>
      <c r="C884" s="6">
        <f ca="1">LN((RAND()^(-Results!$E$4))-1)</f>
        <v>1.5074377498392708</v>
      </c>
      <c r="D884" s="6">
        <f ca="1">LN((RAND()^(-Results!$E$4))-1)</f>
        <v>0.26204090094205212</v>
      </c>
      <c r="E884" s="6">
        <f ca="1">LN((RAND()^(-Results!$E$4))-1)</f>
        <v>1.258781792679089</v>
      </c>
      <c r="F884" s="6">
        <f ca="1">LN((RAND()^(-Results!$E$4))-1)</f>
        <v>1.3177630724838223</v>
      </c>
      <c r="G884" s="6">
        <f ca="1">LN((RAND()^(-Results!$E$4))-1)</f>
        <v>0.78604903850414953</v>
      </c>
      <c r="H884" s="6">
        <f t="shared" ca="1" si="173"/>
        <v>0.64908067083435816</v>
      </c>
      <c r="I884" s="10">
        <f ca="1">SUMPRODUCT(J884:O884,Results!B$12:G$12)+Results!$E$5*H884</f>
        <v>-31.135487645313148</v>
      </c>
      <c r="J884" s="10">
        <f ca="1">SUMPRODUCT($A884:$F884,Results!$B$15:$G$15)</f>
        <v>7.8902111412206679</v>
      </c>
      <c r="K884" s="10">
        <f ca="1">SUMPRODUCT($A884:$F884,Results!$B$16:$G$16)</f>
        <v>1.769958077823059</v>
      </c>
      <c r="L884" s="10">
        <f ca="1">SUMPRODUCT($A884:$F884,Results!$B$17:$G$17)</f>
        <v>-3.9721395575263045</v>
      </c>
      <c r="M884" s="10">
        <f ca="1">SUMPRODUCT($A884:$F884,Results!$B$18:$G$18)</f>
        <v>0.18815515413781142</v>
      </c>
      <c r="N884" s="10">
        <f ca="1">SUMPRODUCT($A884:$F884,Results!$B$19:$G$19)</f>
        <v>-7.0406379310643983</v>
      </c>
      <c r="O884" s="10">
        <f ca="1">SUMPRODUCT($A884:$F884,Results!$B$20:$G$20)</f>
        <v>7.8065882850847701E-2</v>
      </c>
      <c r="P884" s="10" cm="1">
        <f t="array" aca="1" ref="P884" ca="1">SUMPRODUCT(J884:O884,TRANSPOSE(BL$20:BL$25))+$AD$20-$BL$27</f>
        <v>-35.582982350988196</v>
      </c>
      <c r="Q884" s="10" cm="1">
        <f t="array" aca="1" ref="Q884" ca="1">SUMPRODUCT(J884:O884,TRANSPOSE(ES$20:ES$25))+$AD$20-$ES$27</f>
        <v>-34.53109722198537</v>
      </c>
      <c r="R884" s="10">
        <f ca="1">I884-Results!$E$5*H884</f>
        <v>-33.731810328650582</v>
      </c>
      <c r="S884" s="10" cm="1">
        <f t="array" aca="1" ref="S884" ca="1">SUMPRODUCT(J884:O884,TRANSPOSE(AR$28:AR$33))+$AD$20-$AC$26</f>
        <v>-26.730037063298113</v>
      </c>
      <c r="T884" s="10">
        <f ca="1">SUMPRODUCT(J884:O884,Results!K$9:P$9)</f>
        <v>-33.847487955021009</v>
      </c>
      <c r="U884" s="10">
        <f ca="1">SUMPRODUCT(J884:O884,Results!K$9:P$9)+$AD$20-$AC$31</f>
        <v>-33.862363513532145</v>
      </c>
      <c r="V884" s="10">
        <f t="shared" ca="1" si="179"/>
        <v>4.447494705675048</v>
      </c>
      <c r="W884" s="10">
        <f t="shared" ca="1" si="174"/>
        <v>3.3956095766722214</v>
      </c>
      <c r="X884" s="10">
        <f t="shared" ca="1" si="175"/>
        <v>2.5963226833374335</v>
      </c>
      <c r="Y884" s="10">
        <f t="shared" ca="1" si="176"/>
        <v>-4.4054505820150354</v>
      </c>
      <c r="Z884" s="10">
        <f t="shared" ca="1" si="177"/>
        <v>-30.858816883609457</v>
      </c>
      <c r="AA884" s="10">
        <f t="shared" ca="1" si="178"/>
        <v>2.7268758682189969</v>
      </c>
    </row>
    <row r="885" spans="1:27">
      <c r="A885" s="6">
        <f ca="1">LN((RAND()^(-Results!$E$4))-1)</f>
        <v>0.20864125040239204</v>
      </c>
      <c r="B885" s="6">
        <f ca="1">LN((RAND()^(-Results!$E$4))-1)</f>
        <v>-0.44838901224094102</v>
      </c>
      <c r="C885" s="6">
        <f ca="1">LN((RAND()^(-Results!$E$4))-1)</f>
        <v>-5.8274149855327945E-2</v>
      </c>
      <c r="D885" s="6">
        <f ca="1">LN((RAND()^(-Results!$E$4))-1)</f>
        <v>2.0497501961949434</v>
      </c>
      <c r="E885" s="6">
        <f ca="1">LN((RAND()^(-Results!$E$4))-1)</f>
        <v>0.79173950720656894</v>
      </c>
      <c r="F885" s="6">
        <f ca="1">LN((RAND()^(-Results!$E$4))-1)</f>
        <v>-4.4023864736247305</v>
      </c>
      <c r="G885" s="6">
        <f ca="1">LN((RAND()^(-Results!$E$4))-1)</f>
        <v>0.35351557818112578</v>
      </c>
      <c r="H885" s="6">
        <f t="shared" ca="1" si="173"/>
        <v>0.21654721051133435</v>
      </c>
      <c r="I885" s="10">
        <f ca="1">SUMPRODUCT(J885:O885,Results!B$12:G$12)+Results!$E$5*H885</f>
        <v>-50.585872225561026</v>
      </c>
      <c r="J885" s="10">
        <f ca="1">SUMPRODUCT($A885:$F885,Results!$B$15:$G$15)</f>
        <v>5.8066966851812545</v>
      </c>
      <c r="K885" s="10">
        <f ca="1">SUMPRODUCT($A885:$F885,Results!$B$16:$G$16)</f>
        <v>-5.6152215556315568</v>
      </c>
      <c r="L885" s="10">
        <f ca="1">SUMPRODUCT($A885:$F885,Results!$B$17:$G$17)</f>
        <v>-9.3630988231741359</v>
      </c>
      <c r="M885" s="10">
        <f ca="1">SUMPRODUCT($A885:$F885,Results!$B$18:$G$18)</f>
        <v>-0.76114994685779858</v>
      </c>
      <c r="N885" s="10">
        <f ca="1">SUMPRODUCT($A885:$F885,Results!$B$19:$G$19)</f>
        <v>-3.6674237979412458</v>
      </c>
      <c r="O885" s="10">
        <f ca="1">SUMPRODUCT($A885:$F885,Results!$B$20:$G$20)</f>
        <v>2.2695987255347685</v>
      </c>
      <c r="P885" s="10" cm="1">
        <f t="array" aca="1" ref="P885" ca="1">SUMPRODUCT(J885:O885,TRANSPOSE(BL$20:BL$25))+$AD$20-$BL$27</f>
        <v>-48.040483630899288</v>
      </c>
      <c r="Q885" s="10" cm="1">
        <f t="array" aca="1" ref="Q885" ca="1">SUMPRODUCT(J885:O885,TRANSPOSE(ES$20:ES$25))+$AD$20-$ES$27</f>
        <v>-49.975399681555281</v>
      </c>
      <c r="R885" s="10">
        <f ca="1">I885-Results!$E$5*H885</f>
        <v>-51.452061067606365</v>
      </c>
      <c r="S885" s="10" cm="1">
        <f t="array" aca="1" ref="S885" ca="1">SUMPRODUCT(J885:O885,TRANSPOSE(AR$28:AR$33))+$AD$20-$AC$26</f>
        <v>-27.259942364788586</v>
      </c>
      <c r="T885" s="10">
        <f ca="1">SUMPRODUCT(J885:O885,Results!K$9:P$9)</f>
        <v>-51.36513817063085</v>
      </c>
      <c r="U885" s="10">
        <f ca="1">SUMPRODUCT(J885:O885,Results!K$9:P$9)+$AD$20-$AC$31</f>
        <v>-51.380013729141986</v>
      </c>
      <c r="V885" s="10">
        <f t="shared" ca="1" si="179"/>
        <v>-2.5453885946617376</v>
      </c>
      <c r="W885" s="10">
        <f t="shared" ca="1" si="174"/>
        <v>-0.61047254400574502</v>
      </c>
      <c r="X885" s="10">
        <f t="shared" ca="1" si="175"/>
        <v>0.86618884204533941</v>
      </c>
      <c r="Y885" s="10">
        <f t="shared" ca="1" si="176"/>
        <v>-23.32592986077244</v>
      </c>
      <c r="Z885" s="10">
        <f t="shared" ca="1" si="177"/>
        <v>-50.309201463857335</v>
      </c>
      <c r="AA885" s="10">
        <f t="shared" ca="1" si="178"/>
        <v>0.79414150358095981</v>
      </c>
    </row>
    <row r="886" spans="1:27">
      <c r="A886" s="6">
        <f ca="1">LN((RAND()^(-Results!$E$4))-1)</f>
        <v>-0.27046296131211017</v>
      </c>
      <c r="B886" s="6">
        <f ca="1">LN((RAND()^(-Results!$E$4))-1)</f>
        <v>-1.0423563564151848</v>
      </c>
      <c r="C886" s="6">
        <f ca="1">LN((RAND()^(-Results!$E$4))-1)</f>
        <v>0.73471807115796062</v>
      </c>
      <c r="D886" s="6">
        <f ca="1">LN((RAND()^(-Results!$E$4))-1)</f>
        <v>0.87118757971735228</v>
      </c>
      <c r="E886" s="6">
        <f ca="1">LN((RAND()^(-Results!$E$4))-1)</f>
        <v>-2.3961497004133236</v>
      </c>
      <c r="F886" s="6">
        <f ca="1">LN((RAND()^(-Results!$E$4))-1)</f>
        <v>-0.13393249362796972</v>
      </c>
      <c r="G886" s="6">
        <f ca="1">LN((RAND()^(-Results!$E$4))-1)</f>
        <v>0.83234968131135723</v>
      </c>
      <c r="H886" s="6">
        <f t="shared" ca="1" si="173"/>
        <v>0.69538131364156586</v>
      </c>
      <c r="I886" s="10">
        <f ca="1">SUMPRODUCT(J886:O886,Results!B$12:G$12)+Results!$E$5*H886</f>
        <v>26.882912857648577</v>
      </c>
      <c r="J886" s="10">
        <f ca="1">SUMPRODUCT($A886:$F886,Results!$B$15:$G$15)</f>
        <v>2.9239848659273191</v>
      </c>
      <c r="K886" s="10">
        <f ca="1">SUMPRODUCT($A886:$F886,Results!$B$16:$G$16)</f>
        <v>-2.346009088073929</v>
      </c>
      <c r="L886" s="10">
        <f ca="1">SUMPRODUCT($A886:$F886,Results!$B$17:$G$17)</f>
        <v>2.4278544775448205</v>
      </c>
      <c r="M886" s="10">
        <f ca="1">SUMPRODUCT($A886:$F886,Results!$B$18:$G$18)</f>
        <v>-5.8060265425365563</v>
      </c>
      <c r="N886" s="10">
        <f ca="1">SUMPRODUCT($A886:$F886,Results!$B$19:$G$19)</f>
        <v>12.060486855061324</v>
      </c>
      <c r="O886" s="10">
        <f ca="1">SUMPRODUCT($A886:$F886,Results!$B$20:$G$20)</f>
        <v>-1.8414169330359755</v>
      </c>
      <c r="P886" s="10" cm="1">
        <f t="array" aca="1" ref="P886" ca="1">SUMPRODUCT(J886:O886,TRANSPOSE(BL$20:BL$25))+$AD$20-$BL$27</f>
        <v>24.022371000052708</v>
      </c>
      <c r="Q886" s="10" cm="1">
        <f t="array" aca="1" ref="Q886" ca="1">SUMPRODUCT(J886:O886,TRANSPOSE(ES$20:ES$25))+$AD$20-$ES$27</f>
        <v>24.303826783386164</v>
      </c>
      <c r="R886" s="10">
        <f ca="1">I886-Results!$E$5*H886</f>
        <v>24.101387603082316</v>
      </c>
      <c r="S886" s="10" cm="1">
        <f t="array" aca="1" ref="S886" ca="1">SUMPRODUCT(J886:O886,TRANSPOSE(AR$28:AR$33))+$AD$20-$AC$26</f>
        <v>18.16449120070271</v>
      </c>
      <c r="T886" s="10">
        <f ca="1">SUMPRODUCT(J886:O886,Results!K$9:P$9)</f>
        <v>23.99130170008771</v>
      </c>
      <c r="U886" s="10">
        <f ca="1">SUMPRODUCT(J886:O886,Results!K$9:P$9)+$AD$20-$AC$31</f>
        <v>23.976426141576574</v>
      </c>
      <c r="V886" s="10">
        <f t="shared" ca="1" si="179"/>
        <v>2.8605418575958694</v>
      </c>
      <c r="W886" s="10">
        <f t="shared" ca="1" si="174"/>
        <v>2.5790860742624133</v>
      </c>
      <c r="X886" s="10">
        <f t="shared" ca="1" si="175"/>
        <v>2.7815252545662617</v>
      </c>
      <c r="Y886" s="10">
        <f t="shared" ca="1" si="176"/>
        <v>8.7184216569458677</v>
      </c>
      <c r="Z886" s="10">
        <f t="shared" ca="1" si="177"/>
        <v>27.159583619352269</v>
      </c>
      <c r="AA886" s="10">
        <f t="shared" ca="1" si="178"/>
        <v>2.9064867160720027</v>
      </c>
    </row>
    <row r="887" spans="1:27">
      <c r="A887" s="6">
        <f ca="1">LN((RAND()^(-Results!$E$4))-1)</f>
        <v>0.68897742394138173</v>
      </c>
      <c r="B887" s="6">
        <f ca="1">LN((RAND()^(-Results!$E$4))-1)</f>
        <v>-1.6235332114033059</v>
      </c>
      <c r="C887" s="6">
        <f ca="1">LN((RAND()^(-Results!$E$4))-1)</f>
        <v>0.42485636297478807</v>
      </c>
      <c r="D887" s="6">
        <f ca="1">LN((RAND()^(-Results!$E$4))-1)</f>
        <v>0.44646718277237685</v>
      </c>
      <c r="E887" s="6">
        <f ca="1">LN((RAND()^(-Results!$E$4))-1)</f>
        <v>1.4044121889529413</v>
      </c>
      <c r="F887" s="6">
        <f ca="1">LN((RAND()^(-Results!$E$4))-1)</f>
        <v>-2.0630701197334047</v>
      </c>
      <c r="G887" s="6">
        <f ca="1">LN((RAND()^(-Results!$E$4))-1)</f>
        <v>-1.6836483776236191</v>
      </c>
      <c r="H887" s="6">
        <f t="shared" ca="1" si="173"/>
        <v>-1.8206167452934106</v>
      </c>
      <c r="I887" s="10">
        <f ca="1">SUMPRODUCT(J887:O887,Results!B$12:G$12)+Results!$E$5*H887</f>
        <v>-41.357569115136492</v>
      </c>
      <c r="J887" s="10">
        <f ca="1">SUMPRODUCT($A887:$F887,Results!$B$15:$G$15)</f>
        <v>3.1080037254692203</v>
      </c>
      <c r="K887" s="10">
        <f ca="1">SUMPRODUCT($A887:$F887,Results!$B$16:$G$16)</f>
        <v>-5.1314213772223711</v>
      </c>
      <c r="L887" s="10">
        <f ca="1">SUMPRODUCT($A887:$F887,Results!$B$17:$G$17)</f>
        <v>-5.5178185430377944</v>
      </c>
      <c r="M887" s="10">
        <f ca="1">SUMPRODUCT($A887:$F887,Results!$B$18:$G$18)</f>
        <v>3.0005205606449916</v>
      </c>
      <c r="N887" s="10">
        <f ca="1">SUMPRODUCT($A887:$F887,Results!$B$19:$G$19)</f>
        <v>-7.262116750390625</v>
      </c>
      <c r="O887" s="10">
        <f ca="1">SUMPRODUCT($A887:$F887,Results!$B$20:$G$20)</f>
        <v>-1.4136123966054859</v>
      </c>
      <c r="P887" s="10" cm="1">
        <f t="array" aca="1" ref="P887" ca="1">SUMPRODUCT(J887:O887,TRANSPOSE(BL$20:BL$25))+$AD$20-$BL$27</f>
        <v>-33.368697372132488</v>
      </c>
      <c r="Q887" s="10" cm="1">
        <f t="array" aca="1" ref="Q887" ca="1">SUMPRODUCT(J887:O887,TRANSPOSE(ES$20:ES$25))+$AD$20-$ES$27</f>
        <v>-33.774399548292756</v>
      </c>
      <c r="R887" s="10">
        <f ca="1">I887-Results!$E$5*H887</f>
        <v>-34.075102133962851</v>
      </c>
      <c r="S887" s="10" cm="1">
        <f t="array" aca="1" ref="S887" ca="1">SUMPRODUCT(J887:O887,TRANSPOSE(AR$28:AR$33))+$AD$20-$AC$26</f>
        <v>-9.065675443966656</v>
      </c>
      <c r="T887" s="10">
        <f ca="1">SUMPRODUCT(J887:O887,Results!K$9:P$9)</f>
        <v>-34.018044067550512</v>
      </c>
      <c r="U887" s="10">
        <f ca="1">SUMPRODUCT(J887:O887,Results!K$9:P$9)+$AD$20-$AC$31</f>
        <v>-34.032919626061648</v>
      </c>
      <c r="V887" s="10">
        <f t="shared" ca="1" si="179"/>
        <v>-7.9888717430040046</v>
      </c>
      <c r="W887" s="10">
        <f t="shared" ca="1" si="174"/>
        <v>-7.5831695668437362</v>
      </c>
      <c r="X887" s="10">
        <f t="shared" ca="1" si="175"/>
        <v>-7.2824669811736413</v>
      </c>
      <c r="Y887" s="10">
        <f t="shared" ca="1" si="176"/>
        <v>-32.291893671169838</v>
      </c>
      <c r="Z887" s="10">
        <f t="shared" ca="1" si="177"/>
        <v>-41.080898353432801</v>
      </c>
      <c r="AA887" s="10">
        <f t="shared" ca="1" si="178"/>
        <v>-7.3246494890748437</v>
      </c>
    </row>
    <row r="888" spans="1:27">
      <c r="A888" s="6">
        <f ca="1">LN((RAND()^(-Results!$E$4))-1)</f>
        <v>0.68027107189485092</v>
      </c>
      <c r="B888" s="6">
        <f ca="1">LN((RAND()^(-Results!$E$4))-1)</f>
        <v>2.0282628743891777</v>
      </c>
      <c r="C888" s="6">
        <f ca="1">LN((RAND()^(-Results!$E$4))-1)</f>
        <v>-0.3439227880406629</v>
      </c>
      <c r="D888" s="6">
        <f ca="1">LN((RAND()^(-Results!$E$4))-1)</f>
        <v>-0.75038872812614865</v>
      </c>
      <c r="E888" s="6">
        <f ca="1">LN((RAND()^(-Results!$E$4))-1)</f>
        <v>0.34680629548702774</v>
      </c>
      <c r="F888" s="6">
        <f ca="1">LN((RAND()^(-Results!$E$4))-1)</f>
        <v>-0.25166934871068558</v>
      </c>
      <c r="G888" s="6">
        <f ca="1">LN((RAND()^(-Results!$E$4))-1)</f>
        <v>-0.33304803479848799</v>
      </c>
      <c r="H888" s="6">
        <f t="shared" ca="1" si="173"/>
        <v>-0.47001640246827942</v>
      </c>
      <c r="I888" s="10">
        <f ca="1">SUMPRODUCT(J888:O888,Results!B$12:G$12)+Results!$E$5*H888</f>
        <v>-5.4578266893574137</v>
      </c>
      <c r="J888" s="10">
        <f ca="1">SUMPRODUCT($A888:$F888,Results!$B$15:$G$15)</f>
        <v>1.6203925325062525</v>
      </c>
      <c r="K888" s="10">
        <f ca="1">SUMPRODUCT($A888:$F888,Results!$B$16:$G$16)</f>
        <v>2.8314050033588423</v>
      </c>
      <c r="L888" s="10">
        <f ca="1">SUMPRODUCT($A888:$F888,Results!$B$17:$G$17)</f>
        <v>0.49308759761668047</v>
      </c>
      <c r="M888" s="10">
        <f ca="1">SUMPRODUCT($A888:$F888,Results!$B$18:$G$18)</f>
        <v>-0.31500919642307845</v>
      </c>
      <c r="N888" s="10">
        <f ca="1">SUMPRODUCT($A888:$F888,Results!$B$19:$G$19)</f>
        <v>-0.20974733715334476</v>
      </c>
      <c r="O888" s="10">
        <f ca="1">SUMPRODUCT($A888:$F888,Results!$B$20:$G$20)</f>
        <v>2.5662239463409433</v>
      </c>
      <c r="P888" s="10" cm="1">
        <f t="array" aca="1" ref="P888" ca="1">SUMPRODUCT(J888:O888,TRANSPOSE(BL$20:BL$25))+$AD$20-$BL$27</f>
        <v>-3.571479925997016</v>
      </c>
      <c r="Q888" s="10" cm="1">
        <f t="array" aca="1" ref="Q888" ca="1">SUMPRODUCT(J888:O888,TRANSPOSE(ES$20:ES$25))+$AD$20-$ES$27</f>
        <v>-4.1220151143682857</v>
      </c>
      <c r="R888" s="10">
        <f ca="1">I888-Results!$E$5*H888</f>
        <v>-3.5777610794842962</v>
      </c>
      <c r="S888" s="10" cm="1">
        <f t="array" aca="1" ref="S888" ca="1">SUMPRODUCT(J888:O888,TRANSPOSE(AR$28:AR$33))+$AD$20-$AC$26</f>
        <v>-11.79770784010703</v>
      </c>
      <c r="T888" s="10">
        <f ca="1">SUMPRODUCT(J888:O888,Results!K$9:P$9)</f>
        <v>-3.8476483604146163</v>
      </c>
      <c r="U888" s="10">
        <f ca="1">SUMPRODUCT(J888:O888,Results!K$9:P$9)+$AD$20-$AC$31</f>
        <v>-3.8625239189257523</v>
      </c>
      <c r="V888" s="10">
        <f t="shared" ca="1" si="179"/>
        <v>-1.8863467633603976</v>
      </c>
      <c r="W888" s="10">
        <f t="shared" ca="1" si="174"/>
        <v>-1.3358115749891279</v>
      </c>
      <c r="X888" s="10">
        <f t="shared" ca="1" si="175"/>
        <v>-1.8800656098731174</v>
      </c>
      <c r="Y888" s="10">
        <f t="shared" ca="1" si="176"/>
        <v>6.3398811507496164</v>
      </c>
      <c r="Z888" s="10">
        <f t="shared" ca="1" si="177"/>
        <v>-5.1811559276537222</v>
      </c>
      <c r="AA888" s="10">
        <f t="shared" ca="1" si="178"/>
        <v>-1.5953027704316614</v>
      </c>
    </row>
    <row r="889" spans="1:27">
      <c r="A889" s="6">
        <f ca="1">LN((RAND()^(-Results!$E$4))-1)</f>
        <v>1.7295015384526851</v>
      </c>
      <c r="B889" s="6">
        <f ca="1">LN((RAND()^(-Results!$E$4))-1)</f>
        <v>-1.23068316670504</v>
      </c>
      <c r="C889" s="6">
        <f ca="1">LN((RAND()^(-Results!$E$4))-1)</f>
        <v>0.43886168298216882</v>
      </c>
      <c r="D889" s="6">
        <f ca="1">LN((RAND()^(-Results!$E$4))-1)</f>
        <v>1.8477092652217533</v>
      </c>
      <c r="E889" s="6">
        <f ca="1">LN((RAND()^(-Results!$E$4))-1)</f>
        <v>-1.9926968524440869</v>
      </c>
      <c r="F889" s="6">
        <f ca="1">LN((RAND()^(-Results!$E$4))-1)</f>
        <v>0.24200553864638663</v>
      </c>
      <c r="G889" s="6">
        <f ca="1">LN((RAND()^(-Results!$E$4))-1)</f>
        <v>0.54923133084351394</v>
      </c>
      <c r="H889" s="6">
        <f t="shared" ca="1" si="173"/>
        <v>0.41226296317372252</v>
      </c>
      <c r="I889" s="10">
        <f ca="1">SUMPRODUCT(J889:O889,Results!B$12:G$12)+Results!$E$5*H889</f>
        <v>-19.131207116102502</v>
      </c>
      <c r="J889" s="10">
        <f ca="1">SUMPRODUCT($A889:$F889,Results!$B$15:$G$15)</f>
        <v>10.680826266391595</v>
      </c>
      <c r="K889" s="10">
        <f ca="1">SUMPRODUCT($A889:$F889,Results!$B$16:$G$16)</f>
        <v>-0.10308668917335972</v>
      </c>
      <c r="L889" s="10">
        <f ca="1">SUMPRODUCT($A889:$F889,Results!$B$17:$G$17)</f>
        <v>-6.348994024961911</v>
      </c>
      <c r="M889" s="10">
        <f ca="1">SUMPRODUCT($A889:$F889,Results!$B$18:$G$18)</f>
        <v>-9.598314572687288</v>
      </c>
      <c r="N889" s="10">
        <f ca="1">SUMPRODUCT($A889:$F889,Results!$B$19:$G$19)</f>
        <v>10.11464902518227</v>
      </c>
      <c r="O889" s="10">
        <f ca="1">SUMPRODUCT($A889:$F889,Results!$B$20:$G$20)</f>
        <v>1.8634252443895085</v>
      </c>
      <c r="P889" s="10" cm="1">
        <f t="array" aca="1" ref="P889" ca="1">SUMPRODUCT(J889:O889,TRANSPOSE(BL$20:BL$25))+$AD$20-$BL$27</f>
        <v>-21.638219724013421</v>
      </c>
      <c r="Q889" s="10" cm="1">
        <f t="array" aca="1" ref="Q889" ca="1">SUMPRODUCT(J889:O889,TRANSPOSE(ES$20:ES$25))+$AD$20-$ES$27</f>
        <v>-20.957762305826105</v>
      </c>
      <c r="R889" s="10">
        <f ca="1">I889-Results!$E$5*H889</f>
        <v>-20.780258968797391</v>
      </c>
      <c r="S889" s="10" cm="1">
        <f t="array" aca="1" ref="S889" ca="1">SUMPRODUCT(J889:O889,TRANSPOSE(AR$28:AR$33))+$AD$20-$AC$26</f>
        <v>-25.111738145889539</v>
      </c>
      <c r="T889" s="10">
        <f ca="1">SUMPRODUCT(J889:O889,Results!K$9:P$9)</f>
        <v>-20.744164784205577</v>
      </c>
      <c r="U889" s="10">
        <f ca="1">SUMPRODUCT(J889:O889,Results!K$9:P$9)+$AD$20-$AC$31</f>
        <v>-20.759040342716713</v>
      </c>
      <c r="V889" s="10">
        <f t="shared" ca="1" si="179"/>
        <v>2.5070126079109194</v>
      </c>
      <c r="W889" s="10">
        <f t="shared" ca="1" si="174"/>
        <v>1.826555189723603</v>
      </c>
      <c r="X889" s="10">
        <f t="shared" ca="1" si="175"/>
        <v>1.649051852694889</v>
      </c>
      <c r="Y889" s="10">
        <f t="shared" ca="1" si="176"/>
        <v>5.9805310297870378</v>
      </c>
      <c r="Z889" s="10">
        <f t="shared" ca="1" si="177"/>
        <v>-18.85453635439881</v>
      </c>
      <c r="AA889" s="10">
        <f t="shared" ca="1" si="178"/>
        <v>1.6278332266142108</v>
      </c>
    </row>
    <row r="890" spans="1:27">
      <c r="A890" s="6">
        <f ca="1">LN((RAND()^(-Results!$E$4))-1)</f>
        <v>0.87412110888083361</v>
      </c>
      <c r="B890" s="6">
        <f ca="1">LN((RAND()^(-Results!$E$4))-1)</f>
        <v>-2.3410792071064699</v>
      </c>
      <c r="C890" s="6">
        <f ca="1">LN((RAND()^(-Results!$E$4))-1)</f>
        <v>-0.34599505967823568</v>
      </c>
      <c r="D890" s="6">
        <f ca="1">LN((RAND()^(-Results!$E$4))-1)</f>
        <v>2.696412120588735</v>
      </c>
      <c r="E890" s="6">
        <f ca="1">LN((RAND()^(-Results!$E$4))-1)</f>
        <v>-0.46688776228544321</v>
      </c>
      <c r="F890" s="6">
        <f ca="1">LN((RAND()^(-Results!$E$4))-1)</f>
        <v>-1.873754333084217</v>
      </c>
      <c r="G890" s="6">
        <f ca="1">LN((RAND()^(-Results!$E$4))-1)</f>
        <v>-3.7153079661140183</v>
      </c>
      <c r="H890" s="6">
        <f t="shared" ca="1" si="173"/>
        <v>-3.8522763337838097</v>
      </c>
      <c r="I890" s="10">
        <f ca="1">SUMPRODUCT(J890:O890,Results!B$12:G$12)+Results!$E$5*H890</f>
        <v>-64.404391280808412</v>
      </c>
      <c r="J890" s="10">
        <f ca="1">SUMPRODUCT($A890:$F890,Results!$B$15:$G$15)</f>
        <v>6.8720368851190026</v>
      </c>
      <c r="K890" s="10">
        <f ca="1">SUMPRODUCT($A890:$F890,Results!$B$16:$G$16)</f>
        <v>-4.2628478004581218</v>
      </c>
      <c r="L890" s="10">
        <f ca="1">SUMPRODUCT($A890:$F890,Results!$B$17:$G$17)</f>
        <v>-11.778989126436414</v>
      </c>
      <c r="M890" s="10">
        <f ca="1">SUMPRODUCT($A890:$F890,Results!$B$18:$G$18)</f>
        <v>-5.035628036273784</v>
      </c>
      <c r="N890" s="10">
        <f ca="1">SUMPRODUCT($A890:$F890,Results!$B$19:$G$19)</f>
        <v>1.3579427113175102</v>
      </c>
      <c r="O890" s="10">
        <f ca="1">SUMPRODUCT($A890:$F890,Results!$B$20:$G$20)</f>
        <v>1.7685529822834662</v>
      </c>
      <c r="P890" s="10" cm="1">
        <f t="array" aca="1" ref="P890" ca="1">SUMPRODUCT(J890:O890,TRANSPOSE(BL$20:BL$25))+$AD$20-$BL$27</f>
        <v>-47.772460789175113</v>
      </c>
      <c r="Q890" s="10" cm="1">
        <f t="array" aca="1" ref="Q890" ca="1">SUMPRODUCT(J890:O890,TRANSPOSE(ES$20:ES$25))+$AD$20-$ES$27</f>
        <v>-47.983866808880109</v>
      </c>
      <c r="R890" s="10">
        <f ca="1">I890-Results!$E$5*H890</f>
        <v>-48.995285945673174</v>
      </c>
      <c r="S890" s="10" cm="1">
        <f t="array" aca="1" ref="S890" ca="1">SUMPRODUCT(J890:O890,TRANSPOSE(AR$28:AR$33))+$AD$20-$AC$26</f>
        <v>-31.218307828268642</v>
      </c>
      <c r="T890" s="10">
        <f ca="1">SUMPRODUCT(J890:O890,Results!K$9:P$9)</f>
        <v>-48.534084621148622</v>
      </c>
      <c r="U890" s="10">
        <f ca="1">SUMPRODUCT(J890:O890,Results!K$9:P$9)+$AD$20-$AC$31</f>
        <v>-48.548960179659758</v>
      </c>
      <c r="V890" s="10">
        <f t="shared" ca="1" si="179"/>
        <v>-16.631930491633298</v>
      </c>
      <c r="W890" s="10">
        <f t="shared" ca="1" si="174"/>
        <v>-16.420524471928303</v>
      </c>
      <c r="X890" s="10">
        <f t="shared" ca="1" si="175"/>
        <v>-15.409105335135237</v>
      </c>
      <c r="Y890" s="10">
        <f t="shared" ca="1" si="176"/>
        <v>-33.186083452539769</v>
      </c>
      <c r="Z890" s="10">
        <f t="shared" ca="1" si="177"/>
        <v>-64.127720519104713</v>
      </c>
      <c r="AA890" s="10">
        <f t="shared" ca="1" si="178"/>
        <v>-15.855431101148653</v>
      </c>
    </row>
    <row r="891" spans="1:27">
      <c r="A891" s="6">
        <f ca="1">LN((RAND()^(-Results!$E$4))-1)</f>
        <v>2.2415590487858252</v>
      </c>
      <c r="B891" s="6">
        <f ca="1">LN((RAND()^(-Results!$E$4))-1)</f>
        <v>-1.5228037208745713</v>
      </c>
      <c r="C891" s="6">
        <f ca="1">LN((RAND()^(-Results!$E$4))-1)</f>
        <v>-4.8372051155095797</v>
      </c>
      <c r="D891" s="6">
        <f ca="1">LN((RAND()^(-Results!$E$4))-1)</f>
        <v>2.4534288937734221</v>
      </c>
      <c r="E891" s="6">
        <f ca="1">LN((RAND()^(-Results!$E$4))-1)</f>
        <v>1.2678243984497533</v>
      </c>
      <c r="F891" s="6">
        <f ca="1">LN((RAND()^(-Results!$E$4))-1)</f>
        <v>0.9837987660225368</v>
      </c>
      <c r="G891" s="6">
        <f ca="1">LN((RAND()^(-Results!$E$4))-1)</f>
        <v>0.99986848506174797</v>
      </c>
      <c r="H891" s="6">
        <f t="shared" ca="1" si="173"/>
        <v>0.8629001173919566</v>
      </c>
      <c r="I891" s="10">
        <f ca="1">SUMPRODUCT(J891:O891,Results!B$12:G$12)+Results!$E$5*H891</f>
        <v>-91.756128280091687</v>
      </c>
      <c r="J891" s="10">
        <f ca="1">SUMPRODUCT($A891:$F891,Results!$B$15:$G$15)</f>
        <v>-0.36684561756570144</v>
      </c>
      <c r="K891" s="10">
        <f ca="1">SUMPRODUCT($A891:$F891,Results!$B$16:$G$16)</f>
        <v>3.7762439339175904</v>
      </c>
      <c r="L891" s="10">
        <f ca="1">SUMPRODUCT($A891:$F891,Results!$B$17:$G$17)</f>
        <v>-23.947945110358528</v>
      </c>
      <c r="M891" s="10">
        <f ca="1">SUMPRODUCT($A891:$F891,Results!$B$18:$G$18)</f>
        <v>-4.0624165561236243</v>
      </c>
      <c r="N891" s="10">
        <f ca="1">SUMPRODUCT($A891:$F891,Results!$B$19:$G$19)</f>
        <v>-8.1010153291055342</v>
      </c>
      <c r="O891" s="10">
        <f ca="1">SUMPRODUCT($A891:$F891,Results!$B$20:$G$20)</f>
        <v>9.4593498514310781</v>
      </c>
      <c r="P891" s="10" cm="1">
        <f t="array" aca="1" ref="P891" ca="1">SUMPRODUCT(J891:O891,TRANSPOSE(BL$20:BL$25))+$AD$20-$BL$27</f>
        <v>-95.608268534758153</v>
      </c>
      <c r="Q891" s="10" cm="1">
        <f t="array" aca="1" ref="Q891" ca="1">SUMPRODUCT(J891:O891,TRANSPOSE(ES$20:ES$25))+$AD$20-$ES$27</f>
        <v>-94.869921505834796</v>
      </c>
      <c r="R891" s="10">
        <f ca="1">I891-Results!$E$5*H891</f>
        <v>-95.207728749659509</v>
      </c>
      <c r="S891" s="10" cm="1">
        <f t="array" aca="1" ref="S891" ca="1">SUMPRODUCT(J891:O891,TRANSPOSE(AR$28:AR$33))+$AD$20-$AC$26</f>
        <v>-86.119276151736642</v>
      </c>
      <c r="T891" s="10">
        <f ca="1">SUMPRODUCT(J891:O891,Results!K$9:P$9)</f>
        <v>-93.665002874978114</v>
      </c>
      <c r="U891" s="10">
        <f ca="1">SUMPRODUCT(J891:O891,Results!K$9:P$9)+$AD$20-$AC$31</f>
        <v>-93.67987843348925</v>
      </c>
      <c r="V891" s="10">
        <f t="shared" ca="1" si="179"/>
        <v>3.852140254666466</v>
      </c>
      <c r="W891" s="10">
        <f t="shared" ca="1" si="174"/>
        <v>3.1137932257431089</v>
      </c>
      <c r="X891" s="10">
        <f t="shared" ca="1" si="175"/>
        <v>3.451600469567822</v>
      </c>
      <c r="Y891" s="10">
        <f t="shared" ca="1" si="176"/>
        <v>-5.636852128355045</v>
      </c>
      <c r="Z891" s="10">
        <f t="shared" ca="1" si="177"/>
        <v>-91.479457518387989</v>
      </c>
      <c r="AA891" s="10">
        <f t="shared" ca="1" si="178"/>
        <v>1.9237501533975632</v>
      </c>
    </row>
    <row r="892" spans="1:27">
      <c r="A892" s="6">
        <f ca="1">LN((RAND()^(-Results!$E$4))-1)</f>
        <v>-0.20336554671085469</v>
      </c>
      <c r="B892" s="6">
        <f ca="1">LN((RAND()^(-Results!$E$4))-1)</f>
        <v>1.0965973531127742</v>
      </c>
      <c r="C892" s="6">
        <f ca="1">LN((RAND()^(-Results!$E$4))-1)</f>
        <v>1.624691950553264</v>
      </c>
      <c r="D892" s="6">
        <f ca="1">LN((RAND()^(-Results!$E$4))-1)</f>
        <v>-0.75586802903158878</v>
      </c>
      <c r="E892" s="6">
        <f ca="1">LN((RAND()^(-Results!$E$4))-1)</f>
        <v>1.4517294217039851</v>
      </c>
      <c r="F892" s="6">
        <f ca="1">LN((RAND()^(-Results!$E$4))-1)</f>
        <v>0.26109584595006508</v>
      </c>
      <c r="G892" s="6">
        <f ca="1">LN((RAND()^(-Results!$E$4))-1)</f>
        <v>1.0797521129194179</v>
      </c>
      <c r="H892" s="6">
        <f t="shared" ca="1" si="173"/>
        <v>0.94278374524962638</v>
      </c>
      <c r="I892" s="10">
        <f ca="1">SUMPRODUCT(J892:O892,Results!B$12:G$12)+Results!$E$5*H892</f>
        <v>3.4233100456054677</v>
      </c>
      <c r="J892" s="10">
        <f ca="1">SUMPRODUCT($A892:$F892,Results!$B$15:$G$15)</f>
        <v>1.4243330586901917</v>
      </c>
      <c r="K892" s="10">
        <f ca="1">SUMPRODUCT($A892:$F892,Results!$B$16:$G$16)</f>
        <v>1.7557168849798215</v>
      </c>
      <c r="L892" s="10">
        <f ca="1">SUMPRODUCT($A892:$F892,Results!$B$17:$G$17)</f>
        <v>4.0484283892105379</v>
      </c>
      <c r="M892" s="10">
        <f ca="1">SUMPRODUCT($A892:$F892,Results!$B$18:$G$18)</f>
        <v>4.1581802739921638</v>
      </c>
      <c r="N892" s="10">
        <f ca="1">SUMPRODUCT($A892:$F892,Results!$B$19:$G$19)</f>
        <v>-7.3074106019055121</v>
      </c>
      <c r="O892" s="10">
        <f ca="1">SUMPRODUCT($A892:$F892,Results!$B$20:$G$20)</f>
        <v>-0.87188049606780271</v>
      </c>
      <c r="P892" s="10" cm="1">
        <f t="array" aca="1" ref="P892" ca="1">SUMPRODUCT(J892:O892,TRANSPOSE(BL$20:BL$25))+$AD$20-$BL$27</f>
        <v>-0.52811559013208398</v>
      </c>
      <c r="Q892" s="10" cm="1">
        <f t="array" aca="1" ref="Q892" ca="1">SUMPRODUCT(J892:O892,TRANSPOSE(ES$20:ES$25))+$AD$20-$ES$27</f>
        <v>-0.68110072692952872</v>
      </c>
      <c r="R892" s="10">
        <f ca="1">I892-Results!$E$5*H892</f>
        <v>-0.34782493539303783</v>
      </c>
      <c r="S892" s="10" cm="1">
        <f t="array" aca="1" ref="S892" ca="1">SUMPRODUCT(J892:O892,TRANSPOSE(AR$28:AR$33))+$AD$20-$AC$26</f>
        <v>1.1400835221625596</v>
      </c>
      <c r="T892" s="10">
        <f ca="1">SUMPRODUCT(J892:O892,Results!K$9:P$9)</f>
        <v>-0.7608687122621558</v>
      </c>
      <c r="U892" s="10">
        <f ca="1">SUMPRODUCT(J892:O892,Results!K$9:P$9)+$AD$20-$AC$31</f>
        <v>-0.77574427077329122</v>
      </c>
      <c r="V892" s="10">
        <f t="shared" ca="1" si="179"/>
        <v>3.9514256357375519</v>
      </c>
      <c r="W892" s="10">
        <f t="shared" ca="1" si="174"/>
        <v>4.1044107725349965</v>
      </c>
      <c r="X892" s="10">
        <f t="shared" ca="1" si="175"/>
        <v>3.7711349809985055</v>
      </c>
      <c r="Y892" s="10">
        <f t="shared" ca="1" si="176"/>
        <v>2.2832265234429081</v>
      </c>
      <c r="Z892" s="10">
        <f t="shared" ca="1" si="177"/>
        <v>3.6999808073091591</v>
      </c>
      <c r="AA892" s="10">
        <f t="shared" ca="1" si="178"/>
        <v>4.199054316378759</v>
      </c>
    </row>
    <row r="893" spans="1:27">
      <c r="A893" s="6">
        <f ca="1">LN((RAND()^(-Results!$E$4))-1)</f>
        <v>-1.7614509543715406</v>
      </c>
      <c r="B893" s="6">
        <f ca="1">LN((RAND()^(-Results!$E$4))-1)</f>
        <v>0.39929818483999796</v>
      </c>
      <c r="C893" s="6">
        <f ca="1">LN((RAND()^(-Results!$E$4))-1)</f>
        <v>-1.4772172021301522</v>
      </c>
      <c r="D893" s="6">
        <f ca="1">LN((RAND()^(-Results!$E$4))-1)</f>
        <v>-0.72174458684063847</v>
      </c>
      <c r="E893" s="6">
        <f ca="1">LN((RAND()^(-Results!$E$4))-1)</f>
        <v>-5.5565562027754915E-2</v>
      </c>
      <c r="F893" s="6">
        <f ca="1">LN((RAND()^(-Results!$E$4))-1)</f>
        <v>0.32807874125775005</v>
      </c>
      <c r="G893" s="6">
        <f ca="1">LN((RAND()^(-Results!$E$4))-1)</f>
        <v>0.56725153145647755</v>
      </c>
      <c r="H893" s="6">
        <f t="shared" ca="1" si="173"/>
        <v>0.43028316378668613</v>
      </c>
      <c r="I893" s="10">
        <f ca="1">SUMPRODUCT(J893:O893,Results!B$12:G$12)+Results!$E$5*H893</f>
        <v>30.308992322438449</v>
      </c>
      <c r="J893" s="10">
        <f ca="1">SUMPRODUCT($A893:$F893,Results!$B$15:$G$15)</f>
        <v>-10.695697315377092</v>
      </c>
      <c r="K893" s="10">
        <f ca="1">SUMPRODUCT($A893:$F893,Results!$B$16:$G$16)</f>
        <v>0.14834856836428112</v>
      </c>
      <c r="L893" s="10">
        <f ca="1">SUMPRODUCT($A893:$F893,Results!$B$17:$G$17)</f>
        <v>3.9391000263505718</v>
      </c>
      <c r="M893" s="10">
        <f ca="1">SUMPRODUCT($A893:$F893,Results!$B$18:$G$18)</f>
        <v>3.4308367861214077</v>
      </c>
      <c r="N893" s="10">
        <f ca="1">SUMPRODUCT($A893:$F893,Results!$B$19:$G$19)</f>
        <v>-0.1774830905238885</v>
      </c>
      <c r="O893" s="10">
        <f ca="1">SUMPRODUCT($A893:$F893,Results!$B$20:$G$20)</f>
        <v>-0.71520515468889778</v>
      </c>
      <c r="P893" s="10" cm="1">
        <f t="array" aca="1" ref="P893" ca="1">SUMPRODUCT(J893:O893,TRANSPOSE(BL$20:BL$25))+$AD$20-$BL$27</f>
        <v>29.167827194672828</v>
      </c>
      <c r="Q893" s="10" cm="1">
        <f t="array" aca="1" ref="Q893" ca="1">SUMPRODUCT(J893:O893,TRANSPOSE(ES$20:ES$25))+$AD$20-$ES$27</f>
        <v>28.947057454421525</v>
      </c>
      <c r="R893" s="10">
        <f ca="1">I893-Results!$E$5*H893</f>
        <v>28.587859667291706</v>
      </c>
      <c r="S893" s="10" cm="1">
        <f t="array" aca="1" ref="S893" ca="1">SUMPRODUCT(J893:O893,TRANSPOSE(AR$28:AR$33))+$AD$20-$AC$26</f>
        <v>24.194283370131238</v>
      </c>
      <c r="T893" s="10">
        <f ca="1">SUMPRODUCT(J893:O893,Results!K$9:P$9)</f>
        <v>28.892574217701373</v>
      </c>
      <c r="U893" s="10">
        <f ca="1">SUMPRODUCT(J893:O893,Results!K$9:P$9)+$AD$20-$AC$31</f>
        <v>28.877698659190237</v>
      </c>
      <c r="V893" s="10">
        <f t="shared" ca="1" si="179"/>
        <v>1.1411651277656212</v>
      </c>
      <c r="W893" s="10">
        <f t="shared" ca="1" si="174"/>
        <v>1.3619348680169239</v>
      </c>
      <c r="X893" s="10">
        <f t="shared" ca="1" si="175"/>
        <v>1.721132655146743</v>
      </c>
      <c r="Y893" s="10">
        <f t="shared" ca="1" si="176"/>
        <v>6.1147089523072111</v>
      </c>
      <c r="Z893" s="10">
        <f t="shared" ca="1" si="177"/>
        <v>30.585663084142141</v>
      </c>
      <c r="AA893" s="10">
        <f t="shared" ca="1" si="178"/>
        <v>1.4312936632482121</v>
      </c>
    </row>
    <row r="894" spans="1:27">
      <c r="A894" s="6">
        <f ca="1">LN((RAND()^(-Results!$E$4))-1)</f>
        <v>2.3369696741265717</v>
      </c>
      <c r="B894" s="6">
        <f ca="1">LN((RAND()^(-Results!$E$4))-1)</f>
        <v>0.26647910592421148</v>
      </c>
      <c r="C894" s="6">
        <f ca="1">LN((RAND()^(-Results!$E$4))-1)</f>
        <v>0.12766941879582908</v>
      </c>
      <c r="D894" s="6">
        <f ca="1">LN((RAND()^(-Results!$E$4))-1)</f>
        <v>1.010875367483018</v>
      </c>
      <c r="E894" s="6">
        <f ca="1">LN((RAND()^(-Results!$E$4))-1)</f>
        <v>-1.0371620570589881</v>
      </c>
      <c r="F894" s="6">
        <f ca="1">LN((RAND()^(-Results!$E$4))-1)</f>
        <v>-1.9841092043099733</v>
      </c>
      <c r="G894" s="6">
        <f ca="1">LN((RAND()^(-Results!$E$4))-1)</f>
        <v>1.0396376477264022</v>
      </c>
      <c r="H894" s="6">
        <f t="shared" ca="1" si="173"/>
        <v>0.90266928005661073</v>
      </c>
      <c r="I894" s="10">
        <f ca="1">SUMPRODUCT(J894:O894,Results!B$12:G$12)+Results!$E$5*H894</f>
        <v>-28.647709482771539</v>
      </c>
      <c r="J894" s="10">
        <f ca="1">SUMPRODUCT($A894:$F894,Results!$B$15:$G$15)</f>
        <v>12.040034066797096</v>
      </c>
      <c r="K894" s="10">
        <f ca="1">SUMPRODUCT($A894:$F894,Results!$B$16:$G$16)</f>
        <v>-1.3863536186721004</v>
      </c>
      <c r="L894" s="10">
        <f ca="1">SUMPRODUCT($A894:$F894,Results!$B$17:$G$17)</f>
        <v>-6.9441792814404772</v>
      </c>
      <c r="M894" s="10">
        <f ca="1">SUMPRODUCT($A894:$F894,Results!$B$18:$G$18)</f>
        <v>-7.4380779207179613</v>
      </c>
      <c r="N894" s="10">
        <f ca="1">SUMPRODUCT($A894:$F894,Results!$B$19:$G$19)</f>
        <v>7.2667502060578304</v>
      </c>
      <c r="O894" s="10">
        <f ca="1">SUMPRODUCT($A894:$F894,Results!$B$20:$G$20)</f>
        <v>3.096660560504104</v>
      </c>
      <c r="P894" s="10" cm="1">
        <f t="array" aca="1" ref="P894" ca="1">SUMPRODUCT(J894:O894,TRANSPOSE(BL$20:BL$25))+$AD$20-$BL$27</f>
        <v>-31.938428393753089</v>
      </c>
      <c r="Q894" s="10" cm="1">
        <f t="array" aca="1" ref="Q894" ca="1">SUMPRODUCT(J894:O894,TRANSPOSE(ES$20:ES$25))+$AD$20-$ES$27</f>
        <v>-32.555379540109513</v>
      </c>
      <c r="R894" s="10">
        <f ca="1">I894-Results!$E$5*H894</f>
        <v>-32.25838660299798</v>
      </c>
      <c r="S894" s="10" cm="1">
        <f t="array" aca="1" ref="S894" ca="1">SUMPRODUCT(J894:O894,TRANSPOSE(AR$28:AR$33))+$AD$20-$AC$26</f>
        <v>-30.909812739763726</v>
      </c>
      <c r="T894" s="10">
        <f ca="1">SUMPRODUCT(J894:O894,Results!K$9:P$9)</f>
        <v>-32.543185312989543</v>
      </c>
      <c r="U894" s="10">
        <f ca="1">SUMPRODUCT(J894:O894,Results!K$9:P$9)+$AD$20-$AC$31</f>
        <v>-32.558060871500679</v>
      </c>
      <c r="V894" s="10">
        <f t="shared" ca="1" si="179"/>
        <v>3.2907189109815498</v>
      </c>
      <c r="W894" s="10">
        <f t="shared" ca="1" si="174"/>
        <v>3.9076700573379739</v>
      </c>
      <c r="X894" s="10">
        <f t="shared" ca="1" si="175"/>
        <v>3.6106771202264412</v>
      </c>
      <c r="Y894" s="10">
        <f t="shared" ca="1" si="176"/>
        <v>2.2621032569921873</v>
      </c>
      <c r="Z894" s="10">
        <f t="shared" ca="1" si="177"/>
        <v>-28.371038721067848</v>
      </c>
      <c r="AA894" s="10">
        <f t="shared" ca="1" si="178"/>
        <v>3.9103513887291399</v>
      </c>
    </row>
    <row r="895" spans="1:27">
      <c r="A895" s="6">
        <f ca="1">LN((RAND()^(-Results!$E$4))-1)</f>
        <v>1.1352349328591069</v>
      </c>
      <c r="B895" s="6">
        <f ca="1">LN((RAND()^(-Results!$E$4))-1)</f>
        <v>3.3644408103718715E-2</v>
      </c>
      <c r="C895" s="6">
        <f ca="1">LN((RAND()^(-Results!$E$4))-1)</f>
        <v>0.44014955222579066</v>
      </c>
      <c r="D895" s="6">
        <f ca="1">LN((RAND()^(-Results!$E$4))-1)</f>
        <v>-0.70094352871162313</v>
      </c>
      <c r="E895" s="6">
        <f ca="1">LN((RAND()^(-Results!$E$4))-1)</f>
        <v>2.7299722059463356</v>
      </c>
      <c r="F895" s="6">
        <f ca="1">LN((RAND()^(-Results!$E$4))-1)</f>
        <v>-0.4853633090980235</v>
      </c>
      <c r="G895" s="6">
        <f ca="1">LN((RAND()^(-Results!$E$4))-1)</f>
        <v>0.89422941336720807</v>
      </c>
      <c r="H895" s="6">
        <f t="shared" ca="1" si="173"/>
        <v>0.7572610456974167</v>
      </c>
      <c r="I895" s="10">
        <f ca="1">SUMPRODUCT(J895:O895,Results!B$12:G$12)+Results!$E$5*H895</f>
        <v>-34.792886895853776</v>
      </c>
      <c r="J895" s="10">
        <f ca="1">SUMPRODUCT($A895:$F895,Results!$B$15:$G$15)</f>
        <v>2.3550513183296666</v>
      </c>
      <c r="K895" s="10">
        <f ca="1">SUMPRODUCT($A895:$F895,Results!$B$16:$G$16)</f>
        <v>-8.6531760902368471E-2</v>
      </c>
      <c r="L895" s="10">
        <f ca="1">SUMPRODUCT($A895:$F895,Results!$B$17:$G$17)</f>
        <v>-3.8978316667354544</v>
      </c>
      <c r="M895" s="10">
        <f ca="1">SUMPRODUCT($A895:$F895,Results!$B$18:$G$18)</f>
        <v>5.8278613067928067</v>
      </c>
      <c r="N895" s="10">
        <f ca="1">SUMPRODUCT($A895:$F895,Results!$B$19:$G$19)</f>
        <v>-13.642767121244685</v>
      </c>
      <c r="O895" s="10">
        <f ca="1">SUMPRODUCT($A895:$F895,Results!$B$20:$G$20)</f>
        <v>0.2546835023860623</v>
      </c>
      <c r="P895" s="10" cm="1">
        <f t="array" aca="1" ref="P895" ca="1">SUMPRODUCT(J895:O895,TRANSPOSE(BL$20:BL$25))+$AD$20-$BL$27</f>
        <v>-38.231431379366249</v>
      </c>
      <c r="Q895" s="10" cm="1">
        <f t="array" aca="1" ref="Q895" ca="1">SUMPRODUCT(J895:O895,TRANSPOSE(ES$20:ES$25))+$AD$20-$ES$27</f>
        <v>-38.329689479463127</v>
      </c>
      <c r="R895" s="10">
        <f ca="1">I895-Results!$E$5*H895</f>
        <v>-37.821931078643445</v>
      </c>
      <c r="S895" s="10" cm="1">
        <f t="array" aca="1" ref="S895" ca="1">SUMPRODUCT(J895:O895,TRANSPOSE(AR$28:AR$33))+$AD$20-$AC$26</f>
        <v>-21.139238766337076</v>
      </c>
      <c r="T895" s="10">
        <f ca="1">SUMPRODUCT(J895:O895,Results!K$9:P$9)</f>
        <v>-37.909033778632065</v>
      </c>
      <c r="U895" s="10">
        <f ca="1">SUMPRODUCT(J895:O895,Results!K$9:P$9)+$AD$20-$AC$31</f>
        <v>-37.923909337143201</v>
      </c>
      <c r="V895" s="10">
        <f t="shared" ca="1" si="179"/>
        <v>3.438544483512473</v>
      </c>
      <c r="W895" s="10">
        <f t="shared" ca="1" si="174"/>
        <v>3.5368025836093508</v>
      </c>
      <c r="X895" s="10">
        <f t="shared" ca="1" si="175"/>
        <v>3.0290441827896686</v>
      </c>
      <c r="Y895" s="10">
        <f t="shared" ca="1" si="176"/>
        <v>-13.6536481295167</v>
      </c>
      <c r="Z895" s="10">
        <f t="shared" ca="1" si="177"/>
        <v>-34.516216134150085</v>
      </c>
      <c r="AA895" s="10">
        <f t="shared" ca="1" si="178"/>
        <v>3.1310224412894243</v>
      </c>
    </row>
    <row r="896" spans="1:27">
      <c r="A896" s="6">
        <f ca="1">LN((RAND()^(-Results!$E$4))-1)</f>
        <v>-0.71959731722589626</v>
      </c>
      <c r="B896" s="6">
        <f ca="1">LN((RAND()^(-Results!$E$4))-1)</f>
        <v>1.8621090348563634</v>
      </c>
      <c r="C896" s="6">
        <f ca="1">LN((RAND()^(-Results!$E$4))-1)</f>
        <v>1.3250855094407785</v>
      </c>
      <c r="D896" s="6">
        <f ca="1">LN((RAND()^(-Results!$E$4))-1)</f>
        <v>0.72799681864827104</v>
      </c>
      <c r="E896" s="6">
        <f ca="1">LN((RAND()^(-Results!$E$4))-1)</f>
        <v>9.488769244461627E-2</v>
      </c>
      <c r="F896" s="6">
        <f ca="1">LN((RAND()^(-Results!$E$4))-1)</f>
        <v>0.11587984470404453</v>
      </c>
      <c r="G896" s="6">
        <f ca="1">LN((RAND()^(-Results!$E$4))-1)</f>
        <v>-1.3862220832312706</v>
      </c>
      <c r="H896" s="6">
        <f t="shared" ca="1" si="173"/>
        <v>-1.5231904509010621</v>
      </c>
      <c r="I896" s="10">
        <f ca="1">SUMPRODUCT(J896:O896,Results!B$12:G$12)+Results!$E$5*H896</f>
        <v>-7.8217590491566833</v>
      </c>
      <c r="J896" s="10">
        <f ca="1">SUMPRODUCT($A896:$F896,Results!$B$15:$G$15)</f>
        <v>3.3084447968119304</v>
      </c>
      <c r="K896" s="10">
        <f ca="1">SUMPRODUCT($A896:$F896,Results!$B$16:$G$16)</f>
        <v>3.7440446629474193</v>
      </c>
      <c r="L896" s="10">
        <f ca="1">SUMPRODUCT($A896:$F896,Results!$B$17:$G$17)</f>
        <v>2.4200050527667507</v>
      </c>
      <c r="M896" s="10">
        <f ca="1">SUMPRODUCT($A896:$F896,Results!$B$18:$G$18)</f>
        <v>-1.2493445639398768</v>
      </c>
      <c r="N896" s="10">
        <f ca="1">SUMPRODUCT($A896:$F896,Results!$B$19:$G$19)</f>
        <v>-0.71980083135526884</v>
      </c>
      <c r="O896" s="10">
        <f ca="1">SUMPRODUCT($A896:$F896,Results!$B$20:$G$20)</f>
        <v>2.1384792086138007</v>
      </c>
      <c r="P896" s="10" cm="1">
        <f t="array" aca="1" ref="P896" ca="1">SUMPRODUCT(J896:O896,TRANSPOSE(BL$20:BL$25))+$AD$20-$BL$27</f>
        <v>-0.77717248371655101</v>
      </c>
      <c r="Q896" s="10" cm="1">
        <f t="array" aca="1" ref="Q896" ca="1">SUMPRODUCT(J896:O896,TRANSPOSE(ES$20:ES$25))+$AD$20-$ES$27</f>
        <v>-1.3459198837383799</v>
      </c>
      <c r="R896" s="10">
        <f ca="1">I896-Results!$E$5*H896</f>
        <v>-1.7289972455524349</v>
      </c>
      <c r="S896" s="10" cm="1">
        <f t="array" aca="1" ref="S896" ca="1">SUMPRODUCT(J896:O896,TRANSPOSE(AR$28:AR$33))+$AD$20-$AC$26</f>
        <v>-11.401123737850742</v>
      </c>
      <c r="T896" s="10">
        <f ca="1">SUMPRODUCT(J896:O896,Results!K$9:P$9)</f>
        <v>-2.03020336429074</v>
      </c>
      <c r="U896" s="10">
        <f ca="1">SUMPRODUCT(J896:O896,Results!K$9:P$9)+$AD$20-$AC$31</f>
        <v>-2.0450789228018755</v>
      </c>
      <c r="V896" s="10">
        <f t="shared" ca="1" si="179"/>
        <v>-7.0445865654401327</v>
      </c>
      <c r="W896" s="10">
        <f t="shared" ca="1" si="174"/>
        <v>-6.4758391654183036</v>
      </c>
      <c r="X896" s="10">
        <f t="shared" ca="1" si="175"/>
        <v>-6.0927618036042483</v>
      </c>
      <c r="Y896" s="10">
        <f t="shared" ca="1" si="176"/>
        <v>3.5793646886940591</v>
      </c>
      <c r="Z896" s="10">
        <f t="shared" ca="1" si="177"/>
        <v>-7.5450882874529919</v>
      </c>
      <c r="AA896" s="10">
        <f t="shared" ca="1" si="178"/>
        <v>-5.7766801263548082</v>
      </c>
    </row>
    <row r="897" spans="1:27">
      <c r="A897" s="6">
        <f ca="1">LN((RAND()^(-Results!$E$4))-1)</f>
        <v>0.89532711867131798</v>
      </c>
      <c r="B897" s="6">
        <f ca="1">LN((RAND()^(-Results!$E$4))-1)</f>
        <v>0.52387180571838388</v>
      </c>
      <c r="C897" s="6">
        <f ca="1">LN((RAND()^(-Results!$E$4))-1)</f>
        <v>-0.85891412523730892</v>
      </c>
      <c r="D897" s="6">
        <f ca="1">LN((RAND()^(-Results!$E$4))-1)</f>
        <v>5.6972785289674012E-2</v>
      </c>
      <c r="E897" s="6">
        <f ca="1">LN((RAND()^(-Results!$E$4))-1)</f>
        <v>-1.0673105130227232</v>
      </c>
      <c r="F897" s="6">
        <f ca="1">LN((RAND()^(-Results!$E$4))-1)</f>
        <v>-1.5746680419029313</v>
      </c>
      <c r="G897" s="6">
        <f ca="1">LN((RAND()^(-Results!$E$4))-1)</f>
        <v>2.5087280835411629E-2</v>
      </c>
      <c r="H897" s="6">
        <f t="shared" ca="1" si="173"/>
        <v>-0.11188108683437979</v>
      </c>
      <c r="I897" s="10">
        <f ca="1">SUMPRODUCT(J897:O897,Results!B$12:G$12)+Results!$E$5*H897</f>
        <v>-2.7519960307498503</v>
      </c>
      <c r="J897" s="10">
        <f ca="1">SUMPRODUCT($A897:$F897,Results!$B$15:$G$15)</f>
        <v>2.931538903709864</v>
      </c>
      <c r="K897" s="10">
        <f ca="1">SUMPRODUCT($A897:$F897,Results!$B$16:$G$16)</f>
        <v>-1.5674738960190726</v>
      </c>
      <c r="L897" s="10">
        <f ca="1">SUMPRODUCT($A897:$F897,Results!$B$17:$G$17)</f>
        <v>-2.2017990032455979</v>
      </c>
      <c r="M897" s="10">
        <f ca="1">SUMPRODUCT($A897:$F897,Results!$B$18:$G$18)</f>
        <v>-3.9413841804313141</v>
      </c>
      <c r="N897" s="10">
        <f ca="1">SUMPRODUCT($A897:$F897,Results!$B$19:$G$19)</f>
        <v>7.1640835435813246</v>
      </c>
      <c r="O897" s="10">
        <f ca="1">SUMPRODUCT($A897:$F897,Results!$B$20:$G$20)</f>
        <v>1.6026066813255613</v>
      </c>
      <c r="P897" s="10" cm="1">
        <f t="array" aca="1" ref="P897" ca="1">SUMPRODUCT(J897:O897,TRANSPOSE(BL$20:BL$25))+$AD$20-$BL$27</f>
        <v>-1.7538092421589129</v>
      </c>
      <c r="Q897" s="10" cm="1">
        <f t="array" aca="1" ref="Q897" ca="1">SUMPRODUCT(J897:O897,TRANSPOSE(ES$20:ES$25))+$AD$20-$ES$27</f>
        <v>-2.4427755773453028</v>
      </c>
      <c r="R897" s="10">
        <f ca="1">I897-Results!$E$5*H897</f>
        <v>-2.3044716834123311</v>
      </c>
      <c r="S897" s="10" cm="1">
        <f t="array" aca="1" ref="S897" ca="1">SUMPRODUCT(J897:O897,TRANSPOSE(AR$28:AR$33))+$AD$20-$AC$26</f>
        <v>-4.6454468565387952</v>
      </c>
      <c r="T897" s="10">
        <f ca="1">SUMPRODUCT(J897:O897,Results!K$9:P$9)</f>
        <v>-2.4200162946193173</v>
      </c>
      <c r="U897" s="10">
        <f ca="1">SUMPRODUCT(J897:O897,Results!K$9:P$9)+$AD$20-$AC$31</f>
        <v>-2.4348918531304529</v>
      </c>
      <c r="V897" s="10">
        <f t="shared" ca="1" si="179"/>
        <v>-0.99818678859093746</v>
      </c>
      <c r="W897" s="10">
        <f t="shared" ca="1" si="174"/>
        <v>-0.30922045340454751</v>
      </c>
      <c r="X897" s="10">
        <f t="shared" ca="1" si="175"/>
        <v>-0.44752434733751922</v>
      </c>
      <c r="Y897" s="10">
        <f t="shared" ca="1" si="176"/>
        <v>1.8934508257889449</v>
      </c>
      <c r="Z897" s="10">
        <f t="shared" ca="1" si="177"/>
        <v>-2.4753252690461589</v>
      </c>
      <c r="AA897" s="10">
        <f t="shared" ca="1" si="178"/>
        <v>-0.31710417761939746</v>
      </c>
    </row>
    <row r="898" spans="1:27">
      <c r="A898" s="6">
        <f ca="1">LN((RAND()^(-Results!$E$4))-1)</f>
        <v>-0.96059263805233475</v>
      </c>
      <c r="B898" s="6">
        <f ca="1">LN((RAND()^(-Results!$E$4))-1)</f>
        <v>0.10467554302408895</v>
      </c>
      <c r="C898" s="6">
        <f ca="1">LN((RAND()^(-Results!$E$4))-1)</f>
        <v>-8.3566079890017242E-2</v>
      </c>
      <c r="D898" s="6">
        <f ca="1">LN((RAND()^(-Results!$E$4))-1)</f>
        <v>1.8969692383626964</v>
      </c>
      <c r="E898" s="6">
        <f ca="1">LN((RAND()^(-Results!$E$4))-1)</f>
        <v>1.9748732371485749</v>
      </c>
      <c r="F898" s="6">
        <f ca="1">LN((RAND()^(-Results!$E$4))-1)</f>
        <v>-0.42503510272271172</v>
      </c>
      <c r="G898" s="6">
        <f ca="1">LN((RAND()^(-Results!$E$4))-1)</f>
        <v>0.61702281083304267</v>
      </c>
      <c r="H898" s="6">
        <f t="shared" ref="H898:H961" ca="1" si="180">G898-$AL$10</f>
        <v>0.48005444316325124</v>
      </c>
      <c r="I898" s="10">
        <f ca="1">SUMPRODUCT(J898:O898,Results!B$12:G$12)+Results!$E$5*H898</f>
        <v>-44.511588902306386</v>
      </c>
      <c r="J898" s="10">
        <f ca="1">SUMPRODUCT($A898:$F898,Results!$B$15:$G$15)</f>
        <v>-0.46807014553630333</v>
      </c>
      <c r="K898" s="10">
        <f ca="1">SUMPRODUCT($A898:$F898,Results!$B$16:$G$16)</f>
        <v>1.8875643677298866</v>
      </c>
      <c r="L898" s="10">
        <f ca="1">SUMPRODUCT($A898:$F898,Results!$B$17:$G$17)</f>
        <v>-7.041832434541595</v>
      </c>
      <c r="M898" s="10">
        <f ca="1">SUMPRODUCT($A898:$F898,Results!$B$18:$G$18)</f>
        <v>2.709790745435495</v>
      </c>
      <c r="N898" s="10">
        <f ca="1">SUMPRODUCT($A898:$F898,Results!$B$19:$G$19)</f>
        <v>-12.191895817587842</v>
      </c>
      <c r="O898" s="10">
        <f ca="1">SUMPRODUCT($A898:$F898,Results!$B$20:$G$20)</f>
        <v>3.3782447994275868</v>
      </c>
      <c r="P898" s="10" cm="1">
        <f t="array" aca="1" ref="P898" ca="1">SUMPRODUCT(J898:O898,TRANSPOSE(BL$20:BL$25))+$AD$20-$BL$27</f>
        <v>-44.57832741004276</v>
      </c>
      <c r="Q898" s="10" cm="1">
        <f t="array" aca="1" ref="Q898" ca="1">SUMPRODUCT(J898:O898,TRANSPOSE(ES$20:ES$25))+$AD$20-$ES$27</f>
        <v>-45.150991824477209</v>
      </c>
      <c r="R898" s="10">
        <f ca="1">I898-Results!$E$5*H898</f>
        <v>-46.43180667495939</v>
      </c>
      <c r="S898" s="10" cm="1">
        <f t="array" aca="1" ref="S898" ca="1">SUMPRODUCT(J898:O898,TRANSPOSE(AR$28:AR$33))+$AD$20-$AC$26</f>
        <v>-35.115526547883654</v>
      </c>
      <c r="T898" s="10">
        <f ca="1">SUMPRODUCT(J898:O898,Results!K$9:P$9)</f>
        <v>-45.968473184964303</v>
      </c>
      <c r="U898" s="10">
        <f ca="1">SUMPRODUCT(J898:O898,Results!K$9:P$9)+$AD$20-$AC$31</f>
        <v>-45.983348743475439</v>
      </c>
      <c r="V898" s="10">
        <f t="shared" ca="1" si="179"/>
        <v>6.6738507736374686E-2</v>
      </c>
      <c r="W898" s="10">
        <f t="shared" ca="1" si="174"/>
        <v>0.63940292217082373</v>
      </c>
      <c r="X898" s="10">
        <f t="shared" ca="1" si="175"/>
        <v>1.9202177726530039</v>
      </c>
      <c r="Y898" s="10">
        <f t="shared" ca="1" si="176"/>
        <v>-9.3960623544227317</v>
      </c>
      <c r="Z898" s="10">
        <f t="shared" ca="1" si="177"/>
        <v>-44.234918140602694</v>
      </c>
      <c r="AA898" s="10">
        <f t="shared" ca="1" si="178"/>
        <v>1.4717598411690531</v>
      </c>
    </row>
    <row r="899" spans="1:27">
      <c r="A899" s="6">
        <f ca="1">LN((RAND()^(-Results!$E$4))-1)</f>
        <v>2.6541138355840737</v>
      </c>
      <c r="B899" s="6">
        <f ca="1">LN((RAND()^(-Results!$E$4))-1)</f>
        <v>-2.717158397796458</v>
      </c>
      <c r="C899" s="6">
        <f ca="1">LN((RAND()^(-Results!$E$4))-1)</f>
        <v>1.5386747079539349</v>
      </c>
      <c r="D899" s="6">
        <f ca="1">LN((RAND()^(-Results!$E$4))-1)</f>
        <v>3.0509796399010014</v>
      </c>
      <c r="E899" s="6">
        <f ca="1">LN((RAND()^(-Results!$E$4))-1)</f>
        <v>-2.9800154582856693</v>
      </c>
      <c r="F899" s="6">
        <f ca="1">LN((RAND()^(-Results!$E$4))-1)</f>
        <v>1.3761526229359571</v>
      </c>
      <c r="G899" s="6">
        <f ca="1">LN((RAND()^(-Results!$E$4))-1)</f>
        <v>-0.13274495693790378</v>
      </c>
      <c r="H899" s="6">
        <f t="shared" ca="1" si="180"/>
        <v>-0.2697133246076952</v>
      </c>
      <c r="I899" s="10">
        <f ca="1">SUMPRODUCT(J899:O899,Results!B$12:G$12)+Results!$E$5*H899</f>
        <v>-32.838722271439224</v>
      </c>
      <c r="J899" s="10">
        <f ca="1">SUMPRODUCT($A899:$F899,Results!$B$15:$G$15)</f>
        <v>17.647951520216125</v>
      </c>
      <c r="K899" s="10">
        <f ca="1">SUMPRODUCT($A899:$F899,Results!$B$16:$G$16)</f>
        <v>0.1351995418931784</v>
      </c>
      <c r="L899" s="10">
        <f ca="1">SUMPRODUCT($A899:$F899,Results!$B$17:$G$17)</f>
        <v>-9.1378451036587389</v>
      </c>
      <c r="M899" s="10">
        <f ca="1">SUMPRODUCT($A899:$F899,Results!$B$18:$G$18)</f>
        <v>-14.551727977987838</v>
      </c>
      <c r="N899" s="10">
        <f ca="1">SUMPRODUCT($A899:$F899,Results!$B$19:$G$19)</f>
        <v>14.205161396869045</v>
      </c>
      <c r="O899" s="10">
        <f ca="1">SUMPRODUCT($A899:$F899,Results!$B$20:$G$20)</f>
        <v>1.5272746951041047</v>
      </c>
      <c r="P899" s="10" cm="1">
        <f t="array" aca="1" ref="P899" ca="1">SUMPRODUCT(J899:O899,TRANSPOSE(BL$20:BL$25))+$AD$20-$BL$27</f>
        <v>-33.853195755999792</v>
      </c>
      <c r="Q899" s="10" cm="1">
        <f t="array" aca="1" ref="Q899" ca="1">SUMPRODUCT(J899:O899,TRANSPOSE(ES$20:ES$25))+$AD$20-$ES$27</f>
        <v>-32.125149433507275</v>
      </c>
      <c r="R899" s="10">
        <f ca="1">I899-Results!$E$5*H899</f>
        <v>-31.759868973008444</v>
      </c>
      <c r="S899" s="10" cm="1">
        <f t="array" aca="1" ref="S899" ca="1">SUMPRODUCT(J899:O899,TRANSPOSE(AR$28:AR$33))+$AD$20-$AC$26</f>
        <v>-37.165263159815737</v>
      </c>
      <c r="T899" s="10">
        <f ca="1">SUMPRODUCT(J899:O899,Results!K$9:P$9)</f>
        <v>-31.698115018565581</v>
      </c>
      <c r="U899" s="10">
        <f ca="1">SUMPRODUCT(J899:O899,Results!K$9:P$9)+$AD$20-$AC$31</f>
        <v>-31.712990577076717</v>
      </c>
      <c r="V899" s="10">
        <f t="shared" ca="1" si="179"/>
        <v>1.0144734845605683</v>
      </c>
      <c r="W899" s="10">
        <f t="shared" ref="W899:W962" ca="1" si="181">I899-Q899</f>
        <v>-0.71357283793194881</v>
      </c>
      <c r="X899" s="10">
        <f t="shared" ref="X899:X962" ca="1" si="182">I899-R899</f>
        <v>-1.0788532984307793</v>
      </c>
      <c r="Y899" s="10">
        <f t="shared" ref="Y899:Y962" ca="1" si="183">I899-S899</f>
        <v>4.3265408883765133</v>
      </c>
      <c r="Z899" s="10">
        <f t="shared" ref="Z899:Z962" ca="1" si="184">I899-$AD$20</f>
        <v>-32.562051509735532</v>
      </c>
      <c r="AA899" s="10">
        <f t="shared" ref="AA899:AA962" ca="1" si="185">I899-U899</f>
        <v>-1.1257316943625071</v>
      </c>
    </row>
    <row r="900" spans="1:27">
      <c r="A900" s="6">
        <f ca="1">LN((RAND()^(-Results!$E$4))-1)</f>
        <v>0.55476755506690067</v>
      </c>
      <c r="B900" s="6">
        <f ca="1">LN((RAND()^(-Results!$E$4))-1)</f>
        <v>-0.42996396148374355</v>
      </c>
      <c r="C900" s="6">
        <f ca="1">LN((RAND()^(-Results!$E$4))-1)</f>
        <v>0.74020545603414978</v>
      </c>
      <c r="D900" s="6">
        <f ca="1">LN((RAND()^(-Results!$E$4))-1)</f>
        <v>-0.22908822847452406</v>
      </c>
      <c r="E900" s="6">
        <f ca="1">LN((RAND()^(-Results!$E$4))-1)</f>
        <v>-2.1470240087029402</v>
      </c>
      <c r="F900" s="6">
        <f ca="1">LN((RAND()^(-Results!$E$4))-1)</f>
        <v>1.7498341349398259</v>
      </c>
      <c r="G900" s="6">
        <f ca="1">LN((RAND()^(-Results!$E$4))-1)</f>
        <v>-1.1529510401755259</v>
      </c>
      <c r="H900" s="6">
        <f t="shared" ca="1" si="180"/>
        <v>-1.2899194078453173</v>
      </c>
      <c r="I900" s="10">
        <f ca="1">SUMPRODUCT(J900:O900,Results!B$12:G$12)+Results!$E$5*H900</f>
        <v>25.544458492158796</v>
      </c>
      <c r="J900" s="10">
        <f ca="1">SUMPRODUCT($A900:$F900,Results!$B$15:$G$15)</f>
        <v>3.1625639031801143</v>
      </c>
      <c r="K900" s="10">
        <f ca="1">SUMPRODUCT($A900:$F900,Results!$B$16:$G$16)</f>
        <v>1.1305717886446409</v>
      </c>
      <c r="L900" s="10">
        <f ca="1">SUMPRODUCT($A900:$F900,Results!$B$17:$G$17)</f>
        <v>4.2971091566130841</v>
      </c>
      <c r="M900" s="10">
        <f ca="1">SUMPRODUCT($A900:$F900,Results!$B$18:$G$18)</f>
        <v>-5.440145306398148</v>
      </c>
      <c r="N900" s="10">
        <f ca="1">SUMPRODUCT($A900:$F900,Results!$B$19:$G$19)</f>
        <v>11.202467303981958</v>
      </c>
      <c r="O900" s="10">
        <f ca="1">SUMPRODUCT($A900:$F900,Results!$B$20:$G$20)</f>
        <v>-1.5782398909233775</v>
      </c>
      <c r="P900" s="10" cm="1">
        <f t="array" aca="1" ref="P900" ca="1">SUMPRODUCT(J900:O900,TRANSPOSE(BL$20:BL$25))+$AD$20-$BL$27</f>
        <v>28.741981498836367</v>
      </c>
      <c r="Q900" s="10" cm="1">
        <f t="array" aca="1" ref="Q900" ca="1">SUMPRODUCT(J900:O900,TRANSPOSE(ES$20:ES$25))+$AD$20-$ES$27</f>
        <v>29.856884972944037</v>
      </c>
      <c r="R900" s="10">
        <f ca="1">I900-Results!$E$5*H900</f>
        <v>30.704136123540067</v>
      </c>
      <c r="S900" s="10" cm="1">
        <f t="array" aca="1" ref="S900" ca="1">SUMPRODUCT(J900:O900,TRANSPOSE(AR$28:AR$33))+$AD$20-$AC$26</f>
        <v>15.361936686877108</v>
      </c>
      <c r="T900" s="10">
        <f ca="1">SUMPRODUCT(J900:O900,Results!K$9:P$9)</f>
        <v>30.474348173911917</v>
      </c>
      <c r="U900" s="10">
        <f ca="1">SUMPRODUCT(J900:O900,Results!K$9:P$9)+$AD$20-$AC$31</f>
        <v>30.459472615400781</v>
      </c>
      <c r="V900" s="10">
        <f t="shared" ca="1" si="179"/>
        <v>-3.1975230066775708</v>
      </c>
      <c r="W900" s="10">
        <f t="shared" ca="1" si="181"/>
        <v>-4.3124264807852413</v>
      </c>
      <c r="X900" s="10">
        <f t="shared" ca="1" si="182"/>
        <v>-5.1596776313812711</v>
      </c>
      <c r="Y900" s="10">
        <f t="shared" ca="1" si="183"/>
        <v>10.182521805281688</v>
      </c>
      <c r="Z900" s="10">
        <f t="shared" ca="1" si="184"/>
        <v>25.821129253862487</v>
      </c>
      <c r="AA900" s="10">
        <f t="shared" ca="1" si="185"/>
        <v>-4.9150141232419848</v>
      </c>
    </row>
    <row r="901" spans="1:27">
      <c r="A901" s="6">
        <f ca="1">LN((RAND()^(-Results!$E$4))-1)</f>
        <v>-0.92377255366910627</v>
      </c>
      <c r="B901" s="6">
        <f ca="1">LN((RAND()^(-Results!$E$4))-1)</f>
        <v>1.7990076706734843</v>
      </c>
      <c r="C901" s="6">
        <f ca="1">LN((RAND()^(-Results!$E$4))-1)</f>
        <v>-0.2348338316745025</v>
      </c>
      <c r="D901" s="6">
        <f ca="1">LN((RAND()^(-Results!$E$4))-1)</f>
        <v>0.28611031497183281</v>
      </c>
      <c r="E901" s="6">
        <f ca="1">LN((RAND()^(-Results!$E$4))-1)</f>
        <v>-1.9772486159527067</v>
      </c>
      <c r="F901" s="6">
        <f ca="1">LN((RAND()^(-Results!$E$4))-1)</f>
        <v>0.56489241664402379</v>
      </c>
      <c r="G901" s="6">
        <f ca="1">LN((RAND()^(-Results!$E$4))-1)</f>
        <v>2.2145238543608499</v>
      </c>
      <c r="H901" s="6">
        <f t="shared" ca="1" si="180"/>
        <v>2.0775554866910584</v>
      </c>
      <c r="I901" s="10">
        <f ca="1">SUMPRODUCT(J901:O901,Results!B$12:G$12)+Results!$E$5*H901</f>
        <v>39.541800666839038</v>
      </c>
      <c r="J901" s="10">
        <f ca="1">SUMPRODUCT($A901:$F901,Results!$B$15:$G$15)</f>
        <v>-0.96282755210054838</v>
      </c>
      <c r="K901" s="10">
        <f ca="1">SUMPRODUCT($A901:$F901,Results!$B$16:$G$16)</f>
        <v>3.3528871474534663</v>
      </c>
      <c r="L901" s="10">
        <f ca="1">SUMPRODUCT($A901:$F901,Results!$B$17:$G$17)</f>
        <v>4.7426478668981273</v>
      </c>
      <c r="M901" s="10">
        <f ca="1">SUMPRODUCT($A901:$F901,Results!$B$18:$G$18)</f>
        <v>-5.0055547313754172</v>
      </c>
      <c r="N901" s="10">
        <f ca="1">SUMPRODUCT($A901:$F901,Results!$B$19:$G$19)</f>
        <v>10.541026571408604</v>
      </c>
      <c r="O901" s="10">
        <f ca="1">SUMPRODUCT($A901:$F901,Results!$B$20:$G$20)</f>
        <v>1.9382392368789918</v>
      </c>
      <c r="P901" s="10" cm="1">
        <f t="array" aca="1" ref="P901" ca="1">SUMPRODUCT(J901:O901,TRANSPOSE(BL$20:BL$25))+$AD$20-$BL$27</f>
        <v>31.721216174539556</v>
      </c>
      <c r="Q901" s="10" cm="1">
        <f t="array" aca="1" ref="Q901" ca="1">SUMPRODUCT(J901:O901,TRANSPOSE(ES$20:ES$25))+$AD$20-$ES$27</f>
        <v>31.392278139971317</v>
      </c>
      <c r="R901" s="10">
        <f ca="1">I901-Results!$E$5*H901</f>
        <v>31.231578720074804</v>
      </c>
      <c r="S901" s="10" cm="1">
        <f t="array" aca="1" ref="S901" ca="1">SUMPRODUCT(J901:O901,TRANSPOSE(AR$28:AR$33))+$AD$20-$AC$26</f>
        <v>8.5466236220656562</v>
      </c>
      <c r="T901" s="10">
        <f ca="1">SUMPRODUCT(J901:O901,Results!K$9:P$9)</f>
        <v>31.085223045074553</v>
      </c>
      <c r="U901" s="10">
        <f ca="1">SUMPRODUCT(J901:O901,Results!K$9:P$9)+$AD$20-$AC$31</f>
        <v>31.070347486563417</v>
      </c>
      <c r="V901" s="10">
        <f t="shared" ca="1" si="179"/>
        <v>7.8205844922994814</v>
      </c>
      <c r="W901" s="10">
        <f t="shared" ca="1" si="181"/>
        <v>8.1495225268677203</v>
      </c>
      <c r="X901" s="10">
        <f t="shared" ca="1" si="182"/>
        <v>8.3102219467642335</v>
      </c>
      <c r="Y901" s="10">
        <f t="shared" ca="1" si="183"/>
        <v>30.995177044773381</v>
      </c>
      <c r="Z901" s="10">
        <f t="shared" ca="1" si="184"/>
        <v>39.818471428542729</v>
      </c>
      <c r="AA901" s="10">
        <f t="shared" ca="1" si="185"/>
        <v>8.4714531802756206</v>
      </c>
    </row>
    <row r="902" spans="1:27">
      <c r="A902" s="6">
        <f ca="1">LN((RAND()^(-Results!$E$4))-1)</f>
        <v>0.81515702378831356</v>
      </c>
      <c r="B902" s="6">
        <f ca="1">LN((RAND()^(-Results!$E$4))-1)</f>
        <v>-1.1189442101404454</v>
      </c>
      <c r="C902" s="6">
        <f ca="1">LN((RAND()^(-Results!$E$4))-1)</f>
        <v>-2.7525248805235414</v>
      </c>
      <c r="D902" s="6">
        <f ca="1">LN((RAND()^(-Results!$E$4))-1)</f>
        <v>-2.0456591622949682</v>
      </c>
      <c r="E902" s="6">
        <f ca="1">LN((RAND()^(-Results!$E$4))-1)</f>
        <v>1.4015432170170639</v>
      </c>
      <c r="F902" s="6">
        <f ca="1">LN((RAND()^(-Results!$E$4))-1)</f>
        <v>-3.2702152552285404</v>
      </c>
      <c r="G902" s="6">
        <f ca="1">LN((RAND()^(-Results!$E$4))-1)</f>
        <v>-0.43020669242567322</v>
      </c>
      <c r="H902" s="6">
        <f t="shared" ca="1" si="180"/>
        <v>-0.56717506009546459</v>
      </c>
      <c r="I902" s="10">
        <f ca="1">SUMPRODUCT(J902:O902,Results!B$12:G$12)+Results!$E$5*H902</f>
        <v>-9.543489116504368</v>
      </c>
      <c r="J902" s="10">
        <f ca="1">SUMPRODUCT($A902:$F902,Results!$B$15:$G$15)</f>
        <v>-7.6910938639089199</v>
      </c>
      <c r="K902" s="10">
        <f ca="1">SUMPRODUCT($A902:$F902,Results!$B$16:$G$16)</f>
        <v>-8.1504253892146199</v>
      </c>
      <c r="L902" s="10">
        <f ca="1">SUMPRODUCT($A902:$F902,Results!$B$17:$G$17)</f>
        <v>-3.7101338016872751</v>
      </c>
      <c r="M902" s="10">
        <f ca="1">SUMPRODUCT($A902:$F902,Results!$B$18:$G$18)</f>
        <v>6.9784508324040635</v>
      </c>
      <c r="N902" s="10">
        <f ca="1">SUMPRODUCT($A902:$F902,Results!$B$19:$G$19)</f>
        <v>-4.9174780577758241</v>
      </c>
      <c r="O902" s="10">
        <f ca="1">SUMPRODUCT($A902:$F902,Results!$B$20:$G$20)</f>
        <v>-2.257831824104291</v>
      </c>
      <c r="P902" s="10" cm="1">
        <f t="array" aca="1" ref="P902" ca="1">SUMPRODUCT(J902:O902,TRANSPOSE(BL$20:BL$25))+$AD$20-$BL$27</f>
        <v>-6.5966798240564204</v>
      </c>
      <c r="Q902" s="10" cm="1">
        <f t="array" aca="1" ref="Q902" ca="1">SUMPRODUCT(J902:O902,TRANSPOSE(ES$20:ES$25))+$AD$20-$ES$27</f>
        <v>-7.6061197945233676</v>
      </c>
      <c r="R902" s="10">
        <f ca="1">I902-Results!$E$5*H902</f>
        <v>-7.2747888761225097</v>
      </c>
      <c r="S902" s="10" cm="1">
        <f t="array" aca="1" ref="S902" ca="1">SUMPRODUCT(J902:O902,TRANSPOSE(AR$28:AR$33))+$AD$20-$AC$26</f>
        <v>18.66071877920756</v>
      </c>
      <c r="T902" s="10">
        <f ca="1">SUMPRODUCT(J902:O902,Results!K$9:P$9)</f>
        <v>-7.0392709059894241</v>
      </c>
      <c r="U902" s="10">
        <f ca="1">SUMPRODUCT(J902:O902,Results!K$9:P$9)+$AD$20-$AC$31</f>
        <v>-7.0541464645005592</v>
      </c>
      <c r="V902" s="10">
        <f t="shared" ca="1" si="179"/>
        <v>-2.9468092924479476</v>
      </c>
      <c r="W902" s="10">
        <f t="shared" ca="1" si="181"/>
        <v>-1.9373693219810004</v>
      </c>
      <c r="X902" s="10">
        <f t="shared" ca="1" si="182"/>
        <v>-2.2687002403818584</v>
      </c>
      <c r="Y902" s="10">
        <f t="shared" ca="1" si="183"/>
        <v>-28.204207895711928</v>
      </c>
      <c r="Z902" s="10">
        <f t="shared" ca="1" si="184"/>
        <v>-9.2668183548006766</v>
      </c>
      <c r="AA902" s="10">
        <f t="shared" ca="1" si="185"/>
        <v>-2.4893426520038089</v>
      </c>
    </row>
    <row r="903" spans="1:27">
      <c r="A903" s="6">
        <f ca="1">LN((RAND()^(-Results!$E$4))-1)</f>
        <v>-2.2643143346638923</v>
      </c>
      <c r="B903" s="6">
        <f ca="1">LN((RAND()^(-Results!$E$4))-1)</f>
        <v>-3.1988740400142852</v>
      </c>
      <c r="C903" s="6">
        <f ca="1">LN((RAND()^(-Results!$E$4))-1)</f>
        <v>-0.45361448176616742</v>
      </c>
      <c r="D903" s="6">
        <f ca="1">LN((RAND()^(-Results!$E$4))-1)</f>
        <v>1.1556136758281288</v>
      </c>
      <c r="E903" s="6">
        <f ca="1">LN((RAND()^(-Results!$E$4))-1)</f>
        <v>2.7912322540637855</v>
      </c>
      <c r="F903" s="6">
        <f ca="1">LN((RAND()^(-Results!$E$4))-1)</f>
        <v>-2.1131905080370648</v>
      </c>
      <c r="G903" s="6">
        <f ca="1">LN((RAND()^(-Results!$E$4))-1)</f>
        <v>1.3712404225747801</v>
      </c>
      <c r="H903" s="6">
        <f t="shared" ca="1" si="180"/>
        <v>1.2342720549049886</v>
      </c>
      <c r="I903" s="10">
        <f ca="1">SUMPRODUCT(J903:O903,Results!B$12:G$12)+Results!$E$5*H903</f>
        <v>-25.837529516208793</v>
      </c>
      <c r="J903" s="10">
        <f ca="1">SUMPRODUCT($A903:$F903,Results!$B$15:$G$15)</f>
        <v>-9.6625055650869456</v>
      </c>
      <c r="K903" s="10">
        <f ca="1">SUMPRODUCT($A903:$F903,Results!$B$16:$G$16)</f>
        <v>-7.5989059365565614</v>
      </c>
      <c r="L903" s="10">
        <f ca="1">SUMPRODUCT($A903:$F903,Results!$B$17:$G$17)</f>
        <v>-5.473171113860146</v>
      </c>
      <c r="M903" s="10">
        <f ca="1">SUMPRODUCT($A903:$F903,Results!$B$18:$G$18)</f>
        <v>10.550609532603659</v>
      </c>
      <c r="N903" s="10">
        <f ca="1">SUMPRODUCT($A903:$F903,Results!$B$19:$G$19)</f>
        <v>-17.375604464316698</v>
      </c>
      <c r="O903" s="10">
        <f ca="1">SUMPRODUCT($A903:$F903,Results!$B$20:$G$20)</f>
        <v>-3.6030363133027543</v>
      </c>
      <c r="P903" s="10" cm="1">
        <f t="array" aca="1" ref="P903" ca="1">SUMPRODUCT(J903:O903,TRANSPOSE(BL$20:BL$25))+$AD$20-$BL$27</f>
        <v>-28.332085727192531</v>
      </c>
      <c r="Q903" s="10" cm="1">
        <f t="array" aca="1" ref="Q903" ca="1">SUMPRODUCT(J903:O903,TRANSPOSE(ES$20:ES$25))+$AD$20-$ES$27</f>
        <v>-28.888081211309601</v>
      </c>
      <c r="R903" s="10">
        <f ca="1">I903-Results!$E$5*H903</f>
        <v>-30.774617735828748</v>
      </c>
      <c r="S903" s="10" cm="1">
        <f t="array" aca="1" ref="S903" ca="1">SUMPRODUCT(J903:O903,TRANSPOSE(AR$28:AR$33))+$AD$20-$AC$26</f>
        <v>9.6796706014402538</v>
      </c>
      <c r="T903" s="10">
        <f ca="1">SUMPRODUCT(J903:O903,Results!K$9:P$9)</f>
        <v>-29.975503418953796</v>
      </c>
      <c r="U903" s="10">
        <f ca="1">SUMPRODUCT(J903:O903,Results!K$9:P$9)+$AD$20-$AC$31</f>
        <v>-29.990378977464932</v>
      </c>
      <c r="V903" s="10">
        <f t="shared" ca="1" si="179"/>
        <v>2.4945562109837383</v>
      </c>
      <c r="W903" s="10">
        <f t="shared" ca="1" si="181"/>
        <v>3.0505516951008076</v>
      </c>
      <c r="X903" s="10">
        <f t="shared" ca="1" si="182"/>
        <v>4.9370882196199553</v>
      </c>
      <c r="Y903" s="10">
        <f t="shared" ca="1" si="183"/>
        <v>-35.517200117649047</v>
      </c>
      <c r="Z903" s="10">
        <f t="shared" ca="1" si="184"/>
        <v>-25.560858754505102</v>
      </c>
      <c r="AA903" s="10">
        <f t="shared" ca="1" si="185"/>
        <v>4.1528494612561389</v>
      </c>
    </row>
    <row r="904" spans="1:27">
      <c r="A904" s="6">
        <f ca="1">LN((RAND()^(-Results!$E$4))-1)</f>
        <v>-1.2776195010475286</v>
      </c>
      <c r="B904" s="6">
        <f ca="1">LN((RAND()^(-Results!$E$4))-1)</f>
        <v>0.50660584162689803</v>
      </c>
      <c r="C904" s="6">
        <f ca="1">LN((RAND()^(-Results!$E$4))-1)</f>
        <v>1.1801221345178912</v>
      </c>
      <c r="D904" s="6">
        <f ca="1">LN((RAND()^(-Results!$E$4))-1)</f>
        <v>1.8693116715395437</v>
      </c>
      <c r="E904" s="6">
        <f ca="1">LN((RAND()^(-Results!$E$4))-1)</f>
        <v>0.500914358044108</v>
      </c>
      <c r="F904" s="6">
        <f ca="1">LN((RAND()^(-Results!$E$4))-1)</f>
        <v>1.132652866056779</v>
      </c>
      <c r="G904" s="6">
        <f ca="1">LN((RAND()^(-Results!$E$4))-1)</f>
        <v>1.3919669917365871</v>
      </c>
      <c r="H904" s="6">
        <f t="shared" ca="1" si="180"/>
        <v>1.2549986240667956</v>
      </c>
      <c r="I904" s="10">
        <f ca="1">SUMPRODUCT(J904:O904,Results!B$12:G$12)+Results!$E$5*H904</f>
        <v>-11.963046168812836</v>
      </c>
      <c r="J904" s="10">
        <f ca="1">SUMPRODUCT($A904:$F904,Results!$B$15:$G$15)</f>
        <v>1.6299715663347432</v>
      </c>
      <c r="K904" s="10">
        <f ca="1">SUMPRODUCT($A904:$F904,Results!$B$16:$G$16)</f>
        <v>4.2192689612013385</v>
      </c>
      <c r="L904" s="10">
        <f ca="1">SUMPRODUCT($A904:$F904,Results!$B$17:$G$17)</f>
        <v>-1.1759756855220684</v>
      </c>
      <c r="M904" s="10">
        <f ca="1">SUMPRODUCT($A904:$F904,Results!$B$18:$G$18)</f>
        <v>-0.73509931829490027</v>
      </c>
      <c r="N904" s="10">
        <f ca="1">SUMPRODUCT($A904:$F904,Results!$B$19:$G$19)</f>
        <v>-4.8620653350054823</v>
      </c>
      <c r="O904" s="10">
        <f ca="1">SUMPRODUCT($A904:$F904,Results!$B$20:$G$20)</f>
        <v>2.3013136406645831</v>
      </c>
      <c r="P904" s="10" cm="1">
        <f t="array" aca="1" ref="P904" ca="1">SUMPRODUCT(J904:O904,TRANSPOSE(BL$20:BL$25))+$AD$20-$BL$27</f>
        <v>-16.116675435367593</v>
      </c>
      <c r="Q904" s="10" cm="1">
        <f t="array" aca="1" ref="Q904" ca="1">SUMPRODUCT(J904:O904,TRANSPOSE(ES$20:ES$25))+$AD$20-$ES$27</f>
        <v>-16.048992886079741</v>
      </c>
      <c r="R904" s="10">
        <f ca="1">I904-Results!$E$5*H904</f>
        <v>-16.983040665080019</v>
      </c>
      <c r="S904" s="10" cm="1">
        <f t="array" aca="1" ref="S904" ca="1">SUMPRODUCT(J904:O904,TRANSPOSE(AR$28:AR$33))+$AD$20-$AC$26</f>
        <v>-21.348572883714091</v>
      </c>
      <c r="T904" s="10">
        <f ca="1">SUMPRODUCT(J904:O904,Results!K$9:P$9)</f>
        <v>-16.818148184557906</v>
      </c>
      <c r="U904" s="10">
        <f ca="1">SUMPRODUCT(J904:O904,Results!K$9:P$9)+$AD$20-$AC$31</f>
        <v>-16.833023743069042</v>
      </c>
      <c r="V904" s="10">
        <f t="shared" ca="1" si="179"/>
        <v>4.1536292665547574</v>
      </c>
      <c r="W904" s="10">
        <f t="shared" ca="1" si="181"/>
        <v>4.0859467172669053</v>
      </c>
      <c r="X904" s="10">
        <f t="shared" ca="1" si="182"/>
        <v>5.0199944962671825</v>
      </c>
      <c r="Y904" s="10">
        <f t="shared" ca="1" si="183"/>
        <v>9.3855267149012551</v>
      </c>
      <c r="Z904" s="10">
        <f t="shared" ca="1" si="184"/>
        <v>-11.686375407109145</v>
      </c>
      <c r="AA904" s="10">
        <f t="shared" ca="1" si="185"/>
        <v>4.8699775742562057</v>
      </c>
    </row>
    <row r="905" spans="1:27">
      <c r="A905" s="6">
        <f ca="1">LN((RAND()^(-Results!$E$4))-1)</f>
        <v>2.1850965289951425</v>
      </c>
      <c r="B905" s="6">
        <f ca="1">LN((RAND()^(-Results!$E$4))-1)</f>
        <v>-0.91487183826687146</v>
      </c>
      <c r="C905" s="6">
        <f ca="1">LN((RAND()^(-Results!$E$4))-1)</f>
        <v>2.7294334717589588</v>
      </c>
      <c r="D905" s="6">
        <f ca="1">LN((RAND()^(-Results!$E$4))-1)</f>
        <v>-2.0422721592388715</v>
      </c>
      <c r="E905" s="6">
        <f ca="1">LN((RAND()^(-Results!$E$4))-1)</f>
        <v>0.14777719333155634</v>
      </c>
      <c r="F905" s="6">
        <f ca="1">LN((RAND()^(-Results!$E$4))-1)</f>
        <v>-0.13478672311195469</v>
      </c>
      <c r="G905" s="6">
        <f ca="1">LN((RAND()^(-Results!$E$4))-1)</f>
        <v>-0.21621622145488398</v>
      </c>
      <c r="H905" s="6">
        <f t="shared" ca="1" si="180"/>
        <v>-0.35318458912467543</v>
      </c>
      <c r="I905" s="10">
        <f ca="1">SUMPRODUCT(J905:O905,Results!B$12:G$12)+Results!$E$5*H905</f>
        <v>12.731871178564845</v>
      </c>
      <c r="J905" s="10">
        <f ca="1">SUMPRODUCT($A905:$F905,Results!$B$15:$G$15)</f>
        <v>8.8751882461241536</v>
      </c>
      <c r="K905" s="10">
        <f ca="1">SUMPRODUCT($A905:$F905,Results!$B$16:$G$16)</f>
        <v>-3.6636550017932996</v>
      </c>
      <c r="L905" s="10">
        <f ca="1">SUMPRODUCT($A905:$F905,Results!$B$17:$G$17)</f>
        <v>5.7227302239614311</v>
      </c>
      <c r="M905" s="10">
        <f ca="1">SUMPRODUCT($A905:$F905,Results!$B$18:$G$18)</f>
        <v>1.2870162618383529</v>
      </c>
      <c r="N905" s="10">
        <f ca="1">SUMPRODUCT($A905:$F905,Results!$B$19:$G$19)</f>
        <v>1.2590120891854346</v>
      </c>
      <c r="O905" s="10">
        <f ca="1">SUMPRODUCT($A905:$F905,Results!$B$20:$G$20)</f>
        <v>-5.6511654754781224</v>
      </c>
      <c r="P905" s="10" cm="1">
        <f t="array" aca="1" ref="P905" ca="1">SUMPRODUCT(J905:O905,TRANSPOSE(BL$20:BL$25))+$AD$20-$BL$27</f>
        <v>11.535488721404693</v>
      </c>
      <c r="Q905" s="10" cm="1">
        <f t="array" aca="1" ref="Q905" ca="1">SUMPRODUCT(J905:O905,TRANSPOSE(ES$20:ES$25))+$AD$20-$ES$27</f>
        <v>12.320943682578385</v>
      </c>
      <c r="R905" s="10">
        <f ca="1">I905-Results!$E$5*H905</f>
        <v>14.144609535063546</v>
      </c>
      <c r="S905" s="10" cm="1">
        <f t="array" aca="1" ref="S905" ca="1">SUMPRODUCT(J905:O905,TRANSPOSE(AR$28:AR$33))+$AD$20-$AC$26</f>
        <v>22.378753607144667</v>
      </c>
      <c r="T905" s="10">
        <f ca="1">SUMPRODUCT(J905:O905,Results!K$9:P$9)</f>
        <v>13.230937883485868</v>
      </c>
      <c r="U905" s="10">
        <f ca="1">SUMPRODUCT(J905:O905,Results!K$9:P$9)+$AD$20-$AC$31</f>
        <v>13.216062324974732</v>
      </c>
      <c r="V905" s="10">
        <f t="shared" ca="1" si="179"/>
        <v>1.1963824571601513</v>
      </c>
      <c r="W905" s="10">
        <f t="shared" ca="1" si="181"/>
        <v>0.41092749598645995</v>
      </c>
      <c r="X905" s="10">
        <f t="shared" ca="1" si="182"/>
        <v>-1.4127383564987017</v>
      </c>
      <c r="Y905" s="10">
        <f t="shared" ca="1" si="183"/>
        <v>-9.646882428579822</v>
      </c>
      <c r="Z905" s="10">
        <f t="shared" ca="1" si="184"/>
        <v>13.008541940268536</v>
      </c>
      <c r="AA905" s="10">
        <f t="shared" ca="1" si="185"/>
        <v>-0.48419114640988781</v>
      </c>
    </row>
    <row r="906" spans="1:27">
      <c r="A906" s="6">
        <f ca="1">LN((RAND()^(-Results!$E$4))-1)</f>
        <v>2.2712670319496593</v>
      </c>
      <c r="B906" s="6">
        <f ca="1">LN((RAND()^(-Results!$E$4))-1)</f>
        <v>0.49728992887622553</v>
      </c>
      <c r="C906" s="6">
        <f ca="1">LN((RAND()^(-Results!$E$4))-1)</f>
        <v>3.4266148285140696</v>
      </c>
      <c r="D906" s="6">
        <f ca="1">LN((RAND()^(-Results!$E$4))-1)</f>
        <v>1.077071495377576</v>
      </c>
      <c r="E906" s="6">
        <f ca="1">LN((RAND()^(-Results!$E$4))-1)</f>
        <v>-1.2573080450692438</v>
      </c>
      <c r="F906" s="6">
        <f ca="1">LN((RAND()^(-Results!$E$4))-1)</f>
        <v>2.0384271384488408</v>
      </c>
      <c r="G906" s="6">
        <f ca="1">LN((RAND()^(-Results!$E$4))-1)</f>
        <v>2.3540447680675274</v>
      </c>
      <c r="H906" s="6">
        <f t="shared" ca="1" si="180"/>
        <v>2.2170764003977359</v>
      </c>
      <c r="I906" s="10">
        <f ca="1">SUMPRODUCT(J906:O906,Results!B$12:G$12)+Results!$E$5*H906</f>
        <v>-5.5285615928485701</v>
      </c>
      <c r="J906" s="10">
        <f ca="1">SUMPRODUCT($A906:$F906,Results!$B$15:$G$15)</f>
        <v>17.953545588812545</v>
      </c>
      <c r="K906" s="10">
        <f ca="1">SUMPRODUCT($A906:$F906,Results!$B$16:$G$16)</f>
        <v>5.0238949526602372</v>
      </c>
      <c r="L906" s="10">
        <f ca="1">SUMPRODUCT($A906:$F906,Results!$B$17:$G$17)</f>
        <v>0.2127813567080532</v>
      </c>
      <c r="M906" s="10">
        <f ca="1">SUMPRODUCT($A906:$F906,Results!$B$18:$G$18)</f>
        <v>-8.9507959210954251</v>
      </c>
      <c r="N906" s="10">
        <f ca="1">SUMPRODUCT($A906:$F906,Results!$B$19:$G$19)</f>
        <v>6.65880377069149</v>
      </c>
      <c r="O906" s="10">
        <f ca="1">SUMPRODUCT($A906:$F906,Results!$B$20:$G$20)</f>
        <v>1.3603365225968966</v>
      </c>
      <c r="P906" s="10" cm="1">
        <f t="array" aca="1" ref="P906" ca="1">SUMPRODUCT(J906:O906,TRANSPOSE(BL$20:BL$25))+$AD$20-$BL$27</f>
        <v>-16.750931084746146</v>
      </c>
      <c r="Q906" s="10" cm="1">
        <f t="array" aca="1" ref="Q906" ca="1">SUMPRODUCT(J906:O906,TRANSPOSE(ES$20:ES$25))+$AD$20-$ES$27</f>
        <v>-15.546034949032462</v>
      </c>
      <c r="R906" s="10">
        <f ca="1">I906-Results!$E$5*H906</f>
        <v>-14.396867194439514</v>
      </c>
      <c r="S906" s="10" cm="1">
        <f t="array" aca="1" ref="S906" ca="1">SUMPRODUCT(J906:O906,TRANSPOSE(AR$28:AR$33))+$AD$20-$AC$26</f>
        <v>-30.137423505010336</v>
      </c>
      <c r="T906" s="10">
        <f ca="1">SUMPRODUCT(J906:O906,Results!K$9:P$9)</f>
        <v>-15.125402731498191</v>
      </c>
      <c r="U906" s="10">
        <f ca="1">SUMPRODUCT(J906:O906,Results!K$9:P$9)+$AD$20-$AC$31</f>
        <v>-15.140278290009327</v>
      </c>
      <c r="V906" s="10">
        <f t="shared" ca="1" si="179"/>
        <v>11.222369491897576</v>
      </c>
      <c r="W906" s="10">
        <f t="shared" ca="1" si="181"/>
        <v>10.017473356183892</v>
      </c>
      <c r="X906" s="10">
        <f t="shared" ca="1" si="182"/>
        <v>8.8683056015909436</v>
      </c>
      <c r="Y906" s="10">
        <f t="shared" ca="1" si="183"/>
        <v>24.608861912161764</v>
      </c>
      <c r="Z906" s="10">
        <f t="shared" ca="1" si="184"/>
        <v>-5.2518908311448786</v>
      </c>
      <c r="AA906" s="10">
        <f t="shared" ca="1" si="185"/>
        <v>9.6117166971607571</v>
      </c>
    </row>
    <row r="907" spans="1:27">
      <c r="A907" s="6">
        <f ca="1">LN((RAND()^(-Results!$E$4))-1)</f>
        <v>0.133630958683229</v>
      </c>
      <c r="B907" s="6">
        <f ca="1">LN((RAND()^(-Results!$E$4))-1)</f>
        <v>-0.22668846497627104</v>
      </c>
      <c r="C907" s="6">
        <f ca="1">LN((RAND()^(-Results!$E$4))-1)</f>
        <v>-3.8074043618393874</v>
      </c>
      <c r="D907" s="6">
        <f ca="1">LN((RAND()^(-Results!$E$4))-1)</f>
        <v>4.2804706126557432</v>
      </c>
      <c r="E907" s="6">
        <f ca="1">LN((RAND()^(-Results!$E$4))-1)</f>
        <v>8.4573684919842282E-2</v>
      </c>
      <c r="F907" s="6">
        <f ca="1">LN((RAND()^(-Results!$E$4))-1)</f>
        <v>3.0251824819161772</v>
      </c>
      <c r="G907" s="6">
        <f ca="1">LN((RAND()^(-Results!$E$4))-1)</f>
        <v>0.5974811371571902</v>
      </c>
      <c r="H907" s="6">
        <f t="shared" ca="1" si="180"/>
        <v>0.46051276948739878</v>
      </c>
      <c r="I907" s="10">
        <f ca="1">SUMPRODUCT(J907:O907,Results!B$12:G$12)+Results!$E$5*H907</f>
        <v>-77.344599871759499</v>
      </c>
      <c r="J907" s="10">
        <f ca="1">SUMPRODUCT($A907:$F907,Results!$B$15:$G$15)</f>
        <v>-0.94041358632370309</v>
      </c>
      <c r="K907" s="10">
        <f ca="1">SUMPRODUCT($A907:$F907,Results!$B$16:$G$16)</f>
        <v>9.9321771148364171</v>
      </c>
      <c r="L907" s="10">
        <f ca="1">SUMPRODUCT($A907:$F907,Results!$B$17:$G$17)</f>
        <v>-20.232177677583152</v>
      </c>
      <c r="M907" s="10">
        <f ca="1">SUMPRODUCT($A907:$F907,Results!$B$18:$G$18)</f>
        <v>-8.0720646851785816</v>
      </c>
      <c r="N907" s="10">
        <f ca="1">SUMPRODUCT($A907:$F907,Results!$B$19:$G$19)</f>
        <v>-4.3005495892663523</v>
      </c>
      <c r="O907" s="10">
        <f ca="1">SUMPRODUCT($A907:$F907,Results!$B$20:$G$20)</f>
        <v>11.874281664964474</v>
      </c>
      <c r="P907" s="10" cm="1">
        <f t="array" aca="1" ref="P907" ca="1">SUMPRODUCT(J907:O907,TRANSPOSE(BL$20:BL$25))+$AD$20-$BL$27</f>
        <v>-78.759200429176104</v>
      </c>
      <c r="Q907" s="10" cm="1">
        <f t="array" aca="1" ref="Q907" ca="1">SUMPRODUCT(J907:O907,TRANSPOSE(ES$20:ES$25))+$AD$20-$ES$27</f>
        <v>-77.838812915059222</v>
      </c>
      <c r="R907" s="10">
        <f ca="1">I907-Results!$E$5*H907</f>
        <v>-79.18665094970909</v>
      </c>
      <c r="S907" s="10" cm="1">
        <f t="array" aca="1" ref="S907" ca="1">SUMPRODUCT(J907:O907,TRANSPOSE(AR$28:AR$33))+$AD$20-$AC$26</f>
        <v>-91.645961954261011</v>
      </c>
      <c r="T907" s="10">
        <f ca="1">SUMPRODUCT(J907:O907,Results!K$9:P$9)</f>
        <v>-77.547551325561273</v>
      </c>
      <c r="U907" s="10">
        <f ca="1">SUMPRODUCT(J907:O907,Results!K$9:P$9)+$AD$20-$AC$31</f>
        <v>-77.562426884072408</v>
      </c>
      <c r="V907" s="10">
        <f t="shared" ca="1" si="179"/>
        <v>1.4146005574166054</v>
      </c>
      <c r="W907" s="10">
        <f t="shared" ca="1" si="181"/>
        <v>0.49421304329972315</v>
      </c>
      <c r="X907" s="10">
        <f t="shared" ca="1" si="182"/>
        <v>1.8420510779495913</v>
      </c>
      <c r="Y907" s="10">
        <f t="shared" ca="1" si="183"/>
        <v>14.301362082501512</v>
      </c>
      <c r="Z907" s="10">
        <f t="shared" ca="1" si="184"/>
        <v>-77.0679291100558</v>
      </c>
      <c r="AA907" s="10">
        <f t="shared" ca="1" si="185"/>
        <v>0.21782701231290957</v>
      </c>
    </row>
    <row r="908" spans="1:27">
      <c r="A908" s="6">
        <f ca="1">LN((RAND()^(-Results!$E$4))-1)</f>
        <v>-0.44054794958093679</v>
      </c>
      <c r="B908" s="6">
        <f ca="1">LN((RAND()^(-Results!$E$4))-1)</f>
        <v>-0.82960342083610272</v>
      </c>
      <c r="C908" s="6">
        <f ca="1">LN((RAND()^(-Results!$E$4))-1)</f>
        <v>-1.8736504951304946</v>
      </c>
      <c r="D908" s="6">
        <f ca="1">LN((RAND()^(-Results!$E$4))-1)</f>
        <v>-0.58803859027676664</v>
      </c>
      <c r="E908" s="6">
        <f ca="1">LN((RAND()^(-Results!$E$4))-1)</f>
        <v>0.72257613715796398</v>
      </c>
      <c r="F908" s="6">
        <f ca="1">LN((RAND()^(-Results!$E$4))-1)</f>
        <v>0.21102469937533205</v>
      </c>
      <c r="G908" s="6">
        <f ca="1">LN((RAND()^(-Results!$E$4))-1)</f>
        <v>0.56177430746202983</v>
      </c>
      <c r="H908" s="6">
        <f t="shared" ca="1" si="180"/>
        <v>0.42480593979223841</v>
      </c>
      <c r="I908" s="10">
        <f ca="1">SUMPRODUCT(J908:O908,Results!B$12:G$12)+Results!$E$5*H908</f>
        <v>1.8143336612529255</v>
      </c>
      <c r="J908" s="10">
        <f ca="1">SUMPRODUCT($A908:$F908,Results!$B$15:$G$15)</f>
        <v>-8.0382977276731893</v>
      </c>
      <c r="K908" s="10">
        <f ca="1">SUMPRODUCT($A908:$F908,Results!$B$16:$G$16)</f>
        <v>-1.2168815490492868</v>
      </c>
      <c r="L908" s="10">
        <f ca="1">SUMPRODUCT($A908:$F908,Results!$B$17:$G$17)</f>
        <v>-1.9624197013482363</v>
      </c>
      <c r="M908" s="10">
        <f ca="1">SUMPRODUCT($A908:$F908,Results!$B$18:$G$18)</f>
        <v>3.8387742786937413</v>
      </c>
      <c r="N908" s="10">
        <f ca="1">SUMPRODUCT($A908:$F908,Results!$B$19:$G$19)</f>
        <v>-4.1930466901418519</v>
      </c>
      <c r="O908" s="10">
        <f ca="1">SUMPRODUCT($A908:$F908,Results!$B$20:$G$20)</f>
        <v>-0.47352515417800106</v>
      </c>
      <c r="P908" s="10" cm="1">
        <f t="array" aca="1" ref="P908" ca="1">SUMPRODUCT(J908:O908,TRANSPOSE(BL$20:BL$25))+$AD$20-$BL$27</f>
        <v>-5.594656167297371E-2</v>
      </c>
      <c r="Q908" s="10" cm="1">
        <f t="array" aca="1" ref="Q908" ca="1">SUMPRODUCT(J908:O908,TRANSPOSE(ES$20:ES$25))+$AD$20-$ES$27</f>
        <v>0.14657172670428556</v>
      </c>
      <c r="R908" s="10">
        <f ca="1">I908-Results!$E$5*H908</f>
        <v>0.11510990208397187</v>
      </c>
      <c r="S908" s="10" cm="1">
        <f t="array" aca="1" ref="S908" ca="1">SUMPRODUCT(J908:O908,TRANSPOSE(AR$28:AR$33))+$AD$20-$AC$26</f>
        <v>7.0233635984103051</v>
      </c>
      <c r="T908" s="10">
        <f ca="1">SUMPRODUCT(J908:O908,Results!K$9:P$9)</f>
        <v>0.61225657630017771</v>
      </c>
      <c r="U908" s="10">
        <f ca="1">SUMPRODUCT(J908:O908,Results!K$9:P$9)+$AD$20-$AC$31</f>
        <v>0.59738101778904218</v>
      </c>
      <c r="V908" s="10">
        <f t="shared" ca="1" si="179"/>
        <v>1.8702802229258992</v>
      </c>
      <c r="W908" s="10">
        <f t="shared" ca="1" si="181"/>
        <v>1.6677619345486399</v>
      </c>
      <c r="X908" s="10">
        <f t="shared" ca="1" si="182"/>
        <v>1.6992237591689536</v>
      </c>
      <c r="Y908" s="10">
        <f t="shared" ca="1" si="183"/>
        <v>-5.2090299371573794</v>
      </c>
      <c r="Z908" s="10">
        <f t="shared" ca="1" si="184"/>
        <v>2.0910044229566171</v>
      </c>
      <c r="AA908" s="10">
        <f t="shared" ca="1" si="185"/>
        <v>1.2169526434638833</v>
      </c>
    </row>
    <row r="909" spans="1:27">
      <c r="A909" s="6">
        <f ca="1">LN((RAND()^(-Results!$E$4))-1)</f>
        <v>0.73826416086197855</v>
      </c>
      <c r="B909" s="6">
        <f ca="1">LN((RAND()^(-Results!$E$4))-1)</f>
        <v>-0.27016492473886838</v>
      </c>
      <c r="C909" s="6">
        <f ca="1">LN((RAND()^(-Results!$E$4))-1)</f>
        <v>-2.9442258449379035</v>
      </c>
      <c r="D909" s="6">
        <f ca="1">LN((RAND()^(-Results!$E$4))-1)</f>
        <v>-0.64266002787346577</v>
      </c>
      <c r="E909" s="6">
        <f ca="1">LN((RAND()^(-Results!$E$4))-1)</f>
        <v>4.8409805710587976</v>
      </c>
      <c r="F909" s="6">
        <f ca="1">LN((RAND()^(-Results!$E$4))-1)</f>
        <v>1.0244689650924597</v>
      </c>
      <c r="G909" s="6">
        <f ca="1">LN((RAND()^(-Results!$E$4))-1)</f>
        <v>1.1631148503822626</v>
      </c>
      <c r="H909" s="6">
        <f t="shared" ca="1" si="180"/>
        <v>1.0261464827124711</v>
      </c>
      <c r="I909" s="10">
        <f ca="1">SUMPRODUCT(J909:O909,Results!B$12:G$12)+Results!$E$5*H909</f>
        <v>-66.456010316572574</v>
      </c>
      <c r="J909" s="10">
        <f ca="1">SUMPRODUCT($A909:$F909,Results!$B$15:$G$15)</f>
        <v>-8.4594860017287772</v>
      </c>
      <c r="K909" s="10">
        <f ca="1">SUMPRODUCT($A909:$F909,Results!$B$16:$G$16)</f>
        <v>3.3265813883732678</v>
      </c>
      <c r="L909" s="10">
        <f ca="1">SUMPRODUCT($A909:$F909,Results!$B$17:$G$17)</f>
        <v>-12.367334657724848</v>
      </c>
      <c r="M909" s="10">
        <f ca="1">SUMPRODUCT($A909:$F909,Results!$B$18:$G$18)</f>
        <v>10.954216369183467</v>
      </c>
      <c r="N909" s="10">
        <f ca="1">SUMPRODUCT($A909:$F909,Results!$B$19:$G$19)</f>
        <v>-26.120553822459609</v>
      </c>
      <c r="O909" s="10">
        <f ca="1">SUMPRODUCT($A909:$F909,Results!$B$20:$G$20)</f>
        <v>4.053343560029341</v>
      </c>
      <c r="P909" s="10" cm="1">
        <f t="array" aca="1" ref="P909" ca="1">SUMPRODUCT(J909:O909,TRANSPOSE(BL$20:BL$25))+$AD$20-$BL$27</f>
        <v>-71.103840494518948</v>
      </c>
      <c r="Q909" s="10" cm="1">
        <f t="array" aca="1" ref="Q909" ca="1">SUMPRODUCT(J909:O909,TRANSPOSE(ES$20:ES$25))+$AD$20-$ES$27</f>
        <v>-70.76293469438933</v>
      </c>
      <c r="R909" s="10">
        <f ca="1">I909-Results!$E$5*H909</f>
        <v>-70.560596247422453</v>
      </c>
      <c r="S909" s="10" cm="1">
        <f t="array" aca="1" ref="S909" ca="1">SUMPRODUCT(J909:O909,TRANSPOSE(AR$28:AR$33))+$AD$20-$AC$26</f>
        <v>-48.695346456253183</v>
      </c>
      <c r="T909" s="10">
        <f ca="1">SUMPRODUCT(J909:O909,Results!K$9:P$9)</f>
        <v>-69.594916944642833</v>
      </c>
      <c r="U909" s="10">
        <f ca="1">SUMPRODUCT(J909:O909,Results!K$9:P$9)+$AD$20-$AC$31</f>
        <v>-69.609792503153969</v>
      </c>
      <c r="V909" s="10">
        <f t="shared" ca="1" si="179"/>
        <v>4.6478301779463749</v>
      </c>
      <c r="W909" s="10">
        <f t="shared" ca="1" si="181"/>
        <v>4.3069243778167561</v>
      </c>
      <c r="X909" s="10">
        <f t="shared" ca="1" si="182"/>
        <v>4.1045859308498791</v>
      </c>
      <c r="Y909" s="10">
        <f t="shared" ca="1" si="183"/>
        <v>-17.76066386031939</v>
      </c>
      <c r="Z909" s="10">
        <f t="shared" ca="1" si="184"/>
        <v>-66.179339554868875</v>
      </c>
      <c r="AA909" s="10">
        <f t="shared" ca="1" si="185"/>
        <v>3.1537821865813953</v>
      </c>
    </row>
    <row r="910" spans="1:27">
      <c r="A910" s="6">
        <f ca="1">LN((RAND()^(-Results!$E$4))-1)</f>
        <v>2.3924413358543766</v>
      </c>
      <c r="B910" s="6">
        <f ca="1">LN((RAND()^(-Results!$E$4))-1)</f>
        <v>1.0718472649524531</v>
      </c>
      <c r="C910" s="6">
        <f ca="1">LN((RAND()^(-Results!$E$4))-1)</f>
        <v>0.47604142614062128</v>
      </c>
      <c r="D910" s="6">
        <f ca="1">LN((RAND()^(-Results!$E$4))-1)</f>
        <v>0.11909761414243175</v>
      </c>
      <c r="E910" s="6">
        <f ca="1">LN((RAND()^(-Results!$E$4))-1)</f>
        <v>1.1372414832888729</v>
      </c>
      <c r="F910" s="6">
        <f ca="1">LN((RAND()^(-Results!$E$4))-1)</f>
        <v>0.84840823686819811</v>
      </c>
      <c r="G910" s="6">
        <f ca="1">LN((RAND()^(-Results!$E$4))-1)</f>
        <v>0.75166894769250614</v>
      </c>
      <c r="H910" s="6">
        <f t="shared" ca="1" si="180"/>
        <v>0.61470058002271477</v>
      </c>
      <c r="I910" s="10">
        <f ca="1">SUMPRODUCT(J910:O910,Results!B$12:G$12)+Results!$E$5*H910</f>
        <v>-41.062235529274311</v>
      </c>
      <c r="J910" s="10">
        <f ca="1">SUMPRODUCT($A910:$F910,Results!$B$15:$G$15)</f>
        <v>9.550465257821493</v>
      </c>
      <c r="K910" s="10">
        <f ca="1">SUMPRODUCT($A910:$F910,Results!$B$16:$G$16)</f>
        <v>4.6393305384318255</v>
      </c>
      <c r="L910" s="10">
        <f ca="1">SUMPRODUCT($A910:$F910,Results!$B$17:$G$17)</f>
        <v>-6.069470683071212</v>
      </c>
      <c r="M910" s="10">
        <f ca="1">SUMPRODUCT($A910:$F910,Results!$B$18:$G$18)</f>
        <v>-2.1943096494756351</v>
      </c>
      <c r="N910" s="10">
        <f ca="1">SUMPRODUCT($A910:$F910,Results!$B$19:$G$19)</f>
        <v>-4.9767841119811012</v>
      </c>
      <c r="O910" s="10">
        <f ca="1">SUMPRODUCT($A910:$F910,Results!$B$20:$G$20)</f>
        <v>4.0076229779437282</v>
      </c>
      <c r="P910" s="10" cm="1">
        <f t="array" aca="1" ref="P910" ca="1">SUMPRODUCT(J910:O910,TRANSPOSE(BL$20:BL$25))+$AD$20-$BL$27</f>
        <v>-44.912523691151868</v>
      </c>
      <c r="Q910" s="10" cm="1">
        <f t="array" aca="1" ref="Q910" ca="1">SUMPRODUCT(J910:O910,TRANSPOSE(ES$20:ES$25))+$AD$20-$ES$27</f>
        <v>-44.533926404913217</v>
      </c>
      <c r="R910" s="10">
        <f ca="1">I910-Results!$E$5*H910</f>
        <v>-43.521037849365172</v>
      </c>
      <c r="S910" s="10" cm="1">
        <f t="array" aca="1" ref="S910" ca="1">SUMPRODUCT(J910:O910,TRANSPOSE(AR$28:AR$33))+$AD$20-$AC$26</f>
        <v>-46.266013699129346</v>
      </c>
      <c r="T910" s="10">
        <f ca="1">SUMPRODUCT(J910:O910,Results!K$9:P$9)</f>
        <v>-43.719121118005361</v>
      </c>
      <c r="U910" s="10">
        <f ca="1">SUMPRODUCT(J910:O910,Results!K$9:P$9)+$AD$20-$AC$31</f>
        <v>-43.733996676516497</v>
      </c>
      <c r="V910" s="10">
        <f t="shared" ca="1" si="179"/>
        <v>3.8502881618775575</v>
      </c>
      <c r="W910" s="10">
        <f t="shared" ca="1" si="181"/>
        <v>3.471690875638906</v>
      </c>
      <c r="X910" s="10">
        <f t="shared" ca="1" si="182"/>
        <v>2.4588023200908609</v>
      </c>
      <c r="Y910" s="10">
        <f t="shared" ca="1" si="183"/>
        <v>5.2037781698550347</v>
      </c>
      <c r="Z910" s="10">
        <f t="shared" ca="1" si="184"/>
        <v>-40.785564767570619</v>
      </c>
      <c r="AA910" s="10">
        <f t="shared" ca="1" si="185"/>
        <v>2.6717611472421865</v>
      </c>
    </row>
    <row r="911" spans="1:27">
      <c r="A911" s="6">
        <f ca="1">LN((RAND()^(-Results!$E$4))-1)</f>
        <v>0.58327920969811475</v>
      </c>
      <c r="B911" s="6">
        <f ca="1">LN((RAND()^(-Results!$E$4))-1)</f>
        <v>-1.4303943124145524</v>
      </c>
      <c r="C911" s="6">
        <f ca="1">LN((RAND()^(-Results!$E$4))-1)</f>
        <v>-1.4942178016587198</v>
      </c>
      <c r="D911" s="6">
        <f ca="1">LN((RAND()^(-Results!$E$4))-1)</f>
        <v>-2.8685524997555181</v>
      </c>
      <c r="E911" s="6">
        <f ca="1">LN((RAND()^(-Results!$E$4))-1)</f>
        <v>-0.17789462108870371</v>
      </c>
      <c r="F911" s="6">
        <f ca="1">LN((RAND()^(-Results!$E$4))-1)</f>
        <v>-1.3126376892350522</v>
      </c>
      <c r="G911" s="6">
        <f ca="1">LN((RAND()^(-Results!$E$4))-1)</f>
        <v>0.19953340909815548</v>
      </c>
      <c r="H911" s="6">
        <f t="shared" ca="1" si="180"/>
        <v>6.2565041428364054E-2</v>
      </c>
      <c r="I911" s="10">
        <f ca="1">SUMPRODUCT(J911:O911,Results!B$12:G$12)+Results!$E$5*H911</f>
        <v>36.674139689066578</v>
      </c>
      <c r="J911" s="10">
        <f ca="1">SUMPRODUCT($A911:$F911,Results!$B$15:$G$15)</f>
        <v>-7.5885939118386574</v>
      </c>
      <c r="K911" s="10">
        <f ca="1">SUMPRODUCT($A911:$F911,Results!$B$16:$G$16)</f>
        <v>-7.2437993004667049</v>
      </c>
      <c r="L911" s="10">
        <f ca="1">SUMPRODUCT($A911:$F911,Results!$B$17:$G$17)</f>
        <v>4.3895944300449781</v>
      </c>
      <c r="M911" s="10">
        <f ca="1">SUMPRODUCT($A911:$F911,Results!$B$18:$G$18)</f>
        <v>4.9545315979152864</v>
      </c>
      <c r="N911" s="10">
        <f ca="1">SUMPRODUCT($A911:$F911,Results!$B$19:$G$19)</f>
        <v>3.0691574766426628</v>
      </c>
      <c r="O911" s="10">
        <f ca="1">SUMPRODUCT($A911:$F911,Results!$B$20:$G$20)</f>
        <v>-5.611993706129339</v>
      </c>
      <c r="P911" s="10" cm="1">
        <f t="array" aca="1" ref="P911" ca="1">SUMPRODUCT(J911:O911,TRANSPOSE(BL$20:BL$25))+$AD$20-$BL$27</f>
        <v>35.25239187055616</v>
      </c>
      <c r="Q911" s="10" cm="1">
        <f t="array" aca="1" ref="Q911" ca="1">SUMPRODUCT(J911:O911,TRANSPOSE(ES$20:ES$25))+$AD$20-$ES$27</f>
        <v>35.333923568282501</v>
      </c>
      <c r="R911" s="10">
        <f ca="1">I911-Results!$E$5*H911</f>
        <v>36.423879523353122</v>
      </c>
      <c r="S911" s="10" cm="1">
        <f t="array" aca="1" ref="S911" ca="1">SUMPRODUCT(J911:O911,TRANSPOSE(AR$28:AR$33))+$AD$20-$AC$26</f>
        <v>48.572898540004438</v>
      </c>
      <c r="T911" s="10">
        <f ca="1">SUMPRODUCT(J911:O911,Results!K$9:P$9)</f>
        <v>36.335511496834819</v>
      </c>
      <c r="U911" s="10">
        <f ca="1">SUMPRODUCT(J911:O911,Results!K$9:P$9)+$AD$20-$AC$31</f>
        <v>36.320635938323683</v>
      </c>
      <c r="V911" s="10">
        <f t="shared" ca="1" si="179"/>
        <v>1.4217478185104184</v>
      </c>
      <c r="W911" s="10">
        <f t="shared" ca="1" si="181"/>
        <v>1.3402161207840777</v>
      </c>
      <c r="X911" s="10">
        <f t="shared" ca="1" si="182"/>
        <v>0.25026016571345622</v>
      </c>
      <c r="Y911" s="10">
        <f t="shared" ca="1" si="183"/>
        <v>-11.89875885093786</v>
      </c>
      <c r="Z911" s="10">
        <f t="shared" ca="1" si="184"/>
        <v>36.95081045077027</v>
      </c>
      <c r="AA911" s="10">
        <f t="shared" ca="1" si="185"/>
        <v>0.35350375074289531</v>
      </c>
    </row>
    <row r="912" spans="1:27">
      <c r="A912" s="6">
        <f ca="1">LN((RAND()^(-Results!$E$4))-1)</f>
        <v>-1.0290790858540826</v>
      </c>
      <c r="B912" s="6">
        <f ca="1">LN((RAND()^(-Results!$E$4))-1)</f>
        <v>-1.6165138597758357</v>
      </c>
      <c r="C912" s="6">
        <f ca="1">LN((RAND()^(-Results!$E$4))-1)</f>
        <v>-0.36575777110042873</v>
      </c>
      <c r="D912" s="6">
        <f ca="1">LN((RAND()^(-Results!$E$4))-1)</f>
        <v>-0.41903119910299935</v>
      </c>
      <c r="E912" s="6">
        <f ca="1">LN((RAND()^(-Results!$E$4))-1)</f>
        <v>1.5783945863481847</v>
      </c>
      <c r="F912" s="6">
        <f ca="1">LN((RAND()^(-Results!$E$4))-1)</f>
        <v>2.2316490679088701</v>
      </c>
      <c r="G912" s="6">
        <f ca="1">LN((RAND()^(-Results!$E$4))-1)</f>
        <v>-0.46600073550972493</v>
      </c>
      <c r="H912" s="6">
        <f t="shared" ca="1" si="180"/>
        <v>-0.60296910317951635</v>
      </c>
      <c r="I912" s="10">
        <f ca="1">SUMPRODUCT(J912:O912,Results!B$12:G$12)+Results!$E$5*H912</f>
        <v>-1.6152670219540264</v>
      </c>
      <c r="J912" s="10">
        <f ca="1">SUMPRODUCT($A912:$F912,Results!$B$15:$G$15)</f>
        <v>-8.2767492846741106</v>
      </c>
      <c r="K912" s="10">
        <f ca="1">SUMPRODUCT($A912:$F912,Results!$B$16:$G$16)</f>
        <v>0.76063841722448622</v>
      </c>
      <c r="L912" s="10">
        <f ca="1">SUMPRODUCT($A912:$F912,Results!$B$17:$G$17)</f>
        <v>0.3057160871685129</v>
      </c>
      <c r="M912" s="10">
        <f ca="1">SUMPRODUCT($A912:$F912,Results!$B$18:$G$18)</f>
        <v>6.5331910504452102</v>
      </c>
      <c r="N912" s="10">
        <f ca="1">SUMPRODUCT($A912:$F912,Results!$B$19:$G$19)</f>
        <v>-10.479146492168589</v>
      </c>
      <c r="O912" s="10">
        <f ca="1">SUMPRODUCT($A912:$F912,Results!$B$20:$G$20)</f>
        <v>-2.3720660560472258</v>
      </c>
      <c r="P912" s="10" cm="1">
        <f t="array" aca="1" ref="P912" ca="1">SUMPRODUCT(J912:O912,TRANSPOSE(BL$20:BL$25))+$AD$20-$BL$27</f>
        <v>-0.47766740413174147</v>
      </c>
      <c r="Q912" s="10" cm="1">
        <f t="array" aca="1" ref="Q912" ca="1">SUMPRODUCT(J912:O912,TRANSPOSE(ES$20:ES$25))+$AD$20-$ES$27</f>
        <v>0.75653554897294473</v>
      </c>
      <c r="R912" s="10">
        <f ca="1">I912-Results!$E$5*H912</f>
        <v>0.79660939076403903</v>
      </c>
      <c r="S912" s="10" cm="1">
        <f t="array" aca="1" ref="S912" ca="1">SUMPRODUCT(J912:O912,TRANSPOSE(AR$28:AR$33))+$AD$20-$AC$26</f>
        <v>9.0636957726473124</v>
      </c>
      <c r="T912" s="10">
        <f ca="1">SUMPRODUCT(J912:O912,Results!K$9:P$9)</f>
        <v>1.3244331475379658</v>
      </c>
      <c r="U912" s="10">
        <f ca="1">SUMPRODUCT(J912:O912,Results!K$9:P$9)+$AD$20-$AC$31</f>
        <v>1.3095575890268303</v>
      </c>
      <c r="V912" s="10">
        <f t="shared" ca="1" si="179"/>
        <v>-1.1375996178222849</v>
      </c>
      <c r="W912" s="10">
        <f t="shared" ca="1" si="181"/>
        <v>-2.3718025709269712</v>
      </c>
      <c r="X912" s="10">
        <f t="shared" ca="1" si="182"/>
        <v>-2.4118764127180654</v>
      </c>
      <c r="Y912" s="10">
        <f t="shared" ca="1" si="183"/>
        <v>-10.67896279460134</v>
      </c>
      <c r="Z912" s="10">
        <f t="shared" ca="1" si="184"/>
        <v>-1.338596260250335</v>
      </c>
      <c r="AA912" s="10">
        <f t="shared" ca="1" si="185"/>
        <v>-2.9248246109808567</v>
      </c>
    </row>
    <row r="913" spans="1:27">
      <c r="A913" s="6">
        <f ca="1">LN((RAND()^(-Results!$E$4))-1)</f>
        <v>-0.20634301978886666</v>
      </c>
      <c r="B913" s="6">
        <f ca="1">LN((RAND()^(-Results!$E$4))-1)</f>
        <v>1.1787316227130704</v>
      </c>
      <c r="C913" s="6">
        <f ca="1">LN((RAND()^(-Results!$E$4))-1)</f>
        <v>2.5828575700600056</v>
      </c>
      <c r="D913" s="6">
        <f ca="1">LN((RAND()^(-Results!$E$4))-1)</f>
        <v>-2.5142625527286913</v>
      </c>
      <c r="E913" s="6">
        <f ca="1">LN((RAND()^(-Results!$E$4))-1)</f>
        <v>-1.2245102416686591</v>
      </c>
      <c r="F913" s="6">
        <f ca="1">LN((RAND()^(-Results!$E$4))-1)</f>
        <v>1.4345389432921287</v>
      </c>
      <c r="G913" s="6">
        <f ca="1">LN((RAND()^(-Results!$E$4))-1)</f>
        <v>1.628774714224883</v>
      </c>
      <c r="H913" s="6">
        <f t="shared" ca="1" si="180"/>
        <v>1.4918063465550915</v>
      </c>
      <c r="I913" s="10">
        <f ca="1">SUMPRODUCT(J913:O913,Results!B$12:G$12)+Results!$E$5*H913</f>
        <v>74.044589272046736</v>
      </c>
      <c r="J913" s="10">
        <f ca="1">SUMPRODUCT($A913:$F913,Results!$B$15:$G$15)</f>
        <v>0.97136310330225839</v>
      </c>
      <c r="K913" s="10">
        <f ca="1">SUMPRODUCT($A913:$F913,Results!$B$16:$G$16)</f>
        <v>0.79191198287157816</v>
      </c>
      <c r="L913" s="10">
        <f ca="1">SUMPRODUCT($A913:$F913,Results!$B$17:$G$17)</f>
        <v>15.741275512714164</v>
      </c>
      <c r="M913" s="10">
        <f ca="1">SUMPRODUCT($A913:$F913,Results!$B$18:$G$18)</f>
        <v>0.79567960249738712</v>
      </c>
      <c r="N913" s="10">
        <f ca="1">SUMPRODUCT($A913:$F913,Results!$B$19:$G$19)</f>
        <v>7.8377787620376473</v>
      </c>
      <c r="O913" s="10">
        <f ca="1">SUMPRODUCT($A913:$F913,Results!$B$20:$G$20)</f>
        <v>-5.4579786511621409</v>
      </c>
      <c r="P913" s="10" cm="1">
        <f t="array" aca="1" ref="P913" ca="1">SUMPRODUCT(J913:O913,TRANSPOSE(BL$20:BL$25))+$AD$20-$BL$27</f>
        <v>65.968718577480189</v>
      </c>
      <c r="Q913" s="10" cm="1">
        <f t="array" aca="1" ref="Q913" ca="1">SUMPRODUCT(J913:O913,TRANSPOSE(ES$20:ES$25))+$AD$20-$ES$27</f>
        <v>66.592070568305843</v>
      </c>
      <c r="R913" s="10">
        <f ca="1">I913-Results!$E$5*H913</f>
        <v>68.077363885826372</v>
      </c>
      <c r="S913" s="10" cm="1">
        <f t="array" aca="1" ref="S913" ca="1">SUMPRODUCT(J913:O913,TRANSPOSE(AR$28:AR$33))+$AD$20-$AC$26</f>
        <v>50.974098015837612</v>
      </c>
      <c r="T913" s="10">
        <f ca="1">SUMPRODUCT(J913:O913,Results!K$9:P$9)</f>
        <v>67.076567707001018</v>
      </c>
      <c r="U913" s="10">
        <f ca="1">SUMPRODUCT(J913:O913,Results!K$9:P$9)+$AD$20-$AC$31</f>
        <v>67.061692148489882</v>
      </c>
      <c r="V913" s="10">
        <f t="shared" ca="1" si="179"/>
        <v>8.0758706945665466</v>
      </c>
      <c r="W913" s="10">
        <f t="shared" ca="1" si="181"/>
        <v>7.4525187037408926</v>
      </c>
      <c r="X913" s="10">
        <f t="shared" ca="1" si="182"/>
        <v>5.9672253862203632</v>
      </c>
      <c r="Y913" s="10">
        <f t="shared" ca="1" si="183"/>
        <v>23.070491256209124</v>
      </c>
      <c r="Z913" s="10">
        <f t="shared" ca="1" si="184"/>
        <v>74.321260033750434</v>
      </c>
      <c r="AA913" s="10">
        <f t="shared" ca="1" si="185"/>
        <v>6.9828971235568531</v>
      </c>
    </row>
    <row r="914" spans="1:27">
      <c r="A914" s="6">
        <f ca="1">LN((RAND()^(-Results!$E$4))-1)</f>
        <v>-0.533393896673791</v>
      </c>
      <c r="B914" s="6">
        <f ca="1">LN((RAND()^(-Results!$E$4))-1)</f>
        <v>0.78040636352414205</v>
      </c>
      <c r="C914" s="6">
        <f ca="1">LN((RAND()^(-Results!$E$4))-1)</f>
        <v>-1.2167959953166267</v>
      </c>
      <c r="D914" s="6">
        <f ca="1">LN((RAND()^(-Results!$E$4))-1)</f>
        <v>0.79210486942500757</v>
      </c>
      <c r="E914" s="6">
        <f ca="1">LN((RAND()^(-Results!$E$4))-1)</f>
        <v>-0.72804675303438604</v>
      </c>
      <c r="F914" s="6">
        <f ca="1">LN((RAND()^(-Results!$E$4))-1)</f>
        <v>-0.44158176519891756</v>
      </c>
      <c r="G914" s="6">
        <f ca="1">LN((RAND()^(-Results!$E$4))-1)</f>
        <v>0.86751770650810167</v>
      </c>
      <c r="H914" s="6">
        <f t="shared" ca="1" si="180"/>
        <v>0.73054933883831019</v>
      </c>
      <c r="I914" s="10">
        <f ca="1">SUMPRODUCT(J914:O914,Results!B$12:G$12)+Results!$E$5*H914</f>
        <v>1.230219925630843</v>
      </c>
      <c r="J914" s="10">
        <f ca="1">SUMPRODUCT($A914:$F914,Results!$B$15:$G$15)</f>
        <v>-1.8136178591095011</v>
      </c>
      <c r="K914" s="10">
        <f ca="1">SUMPRODUCT($A914:$F914,Results!$B$16:$G$16)</f>
        <v>1.2294832926434645</v>
      </c>
      <c r="L914" s="10">
        <f ca="1">SUMPRODUCT($A914:$F914,Results!$B$17:$G$17)</f>
        <v>-2.0942706947567329</v>
      </c>
      <c r="M914" s="10">
        <f ca="1">SUMPRODUCT($A914:$F914,Results!$B$18:$G$18)</f>
        <v>-2.7046140709370219</v>
      </c>
      <c r="N914" s="10">
        <f ca="1">SUMPRODUCT($A914:$F914,Results!$B$19:$G$19)</f>
        <v>3.7143830641617788</v>
      </c>
      <c r="O914" s="10">
        <f ca="1">SUMPRODUCT($A914:$F914,Results!$B$20:$G$20)</f>
        <v>2.8334660266677165</v>
      </c>
      <c r="P914" s="10" cm="1">
        <f t="array" aca="1" ref="P914" ca="1">SUMPRODUCT(J914:O914,TRANSPOSE(BL$20:BL$25))+$AD$20-$BL$27</f>
        <v>-0.58343347323684269</v>
      </c>
      <c r="Q914" s="10" cm="1">
        <f t="array" aca="1" ref="Q914" ca="1">SUMPRODUCT(J914:O914,TRANSPOSE(ES$20:ES$25))+$AD$20-$ES$27</f>
        <v>-1.141619564992719</v>
      </c>
      <c r="R914" s="10">
        <f ca="1">I914-Results!$E$5*H914</f>
        <v>-1.6919774297223977</v>
      </c>
      <c r="S914" s="10" cm="1">
        <f t="array" aca="1" ref="S914" ca="1">SUMPRODUCT(J914:O914,TRANSPOSE(AR$28:AR$33))+$AD$20-$AC$26</f>
        <v>-8.5975705295090155</v>
      </c>
      <c r="T914" s="10">
        <f ca="1">SUMPRODUCT(J914:O914,Results!K$9:P$9)</f>
        <v>-1.4547270276943962</v>
      </c>
      <c r="U914" s="10">
        <f ca="1">SUMPRODUCT(J914:O914,Results!K$9:P$9)+$AD$20-$AC$31</f>
        <v>-1.4696025862055317</v>
      </c>
      <c r="V914" s="10">
        <f t="shared" ca="1" si="179"/>
        <v>1.8136533988676857</v>
      </c>
      <c r="W914" s="10">
        <f t="shared" ca="1" si="181"/>
        <v>2.3718394906235618</v>
      </c>
      <c r="X914" s="10">
        <f t="shared" ca="1" si="182"/>
        <v>2.9221973553532408</v>
      </c>
      <c r="Y914" s="10">
        <f t="shared" ca="1" si="183"/>
        <v>9.8277904551398585</v>
      </c>
      <c r="Z914" s="10">
        <f t="shared" ca="1" si="184"/>
        <v>1.5068906873345345</v>
      </c>
      <c r="AA914" s="10">
        <f t="shared" ca="1" si="185"/>
        <v>2.6998225118363748</v>
      </c>
    </row>
    <row r="915" spans="1:27">
      <c r="A915" s="6">
        <f ca="1">LN((RAND()^(-Results!$E$4))-1)</f>
        <v>-0.12744091549709641</v>
      </c>
      <c r="B915" s="6">
        <f ca="1">LN((RAND()^(-Results!$E$4))-1)</f>
        <v>-4.4874082344793393</v>
      </c>
      <c r="C915" s="6">
        <f ca="1">LN((RAND()^(-Results!$E$4))-1)</f>
        <v>1.2760455146030789</v>
      </c>
      <c r="D915" s="6">
        <f ca="1">LN((RAND()^(-Results!$E$4))-1)</f>
        <v>1.3717353988621437</v>
      </c>
      <c r="E915" s="6">
        <f ca="1">LN((RAND()^(-Results!$E$4))-1)</f>
        <v>1.546167355885653</v>
      </c>
      <c r="F915" s="6">
        <f ca="1">LN((RAND()^(-Results!$E$4))-1)</f>
        <v>-0.44121957181718818</v>
      </c>
      <c r="G915" s="6">
        <f ca="1">LN((RAND()^(-Results!$E$4))-1)</f>
        <v>-1.0338601276563426</v>
      </c>
      <c r="H915" s="6">
        <f t="shared" ca="1" si="180"/>
        <v>-1.1708284953261341</v>
      </c>
      <c r="I915" s="10">
        <f ca="1">SUMPRODUCT(J915:O915,Results!B$12:G$12)+Results!$E$5*H915</f>
        <v>-38.909731786458202</v>
      </c>
      <c r="J915" s="10">
        <f ca="1">SUMPRODUCT($A915:$F915,Results!$B$15:$G$15)</f>
        <v>1.0159667248420716</v>
      </c>
      <c r="K915" s="10">
        <f ca="1">SUMPRODUCT($A915:$F915,Results!$B$16:$G$16)</f>
        <v>-6.9297550512345882</v>
      </c>
      <c r="L915" s="10">
        <f ca="1">SUMPRODUCT($A915:$F915,Results!$B$17:$G$17)</f>
        <v>-6.1771389762575524</v>
      </c>
      <c r="M915" s="10">
        <f ca="1">SUMPRODUCT($A915:$F915,Results!$B$18:$G$18)</f>
        <v>4.625330229153314</v>
      </c>
      <c r="N915" s="10">
        <f ca="1">SUMPRODUCT($A915:$F915,Results!$B$19:$G$19)</f>
        <v>-10.813604525562821</v>
      </c>
      <c r="O915" s="10">
        <f ca="1">SUMPRODUCT($A915:$F915,Results!$B$20:$G$20)</f>
        <v>-4.9092505265958115</v>
      </c>
      <c r="P915" s="10" cm="1">
        <f t="array" aca="1" ref="P915" ca="1">SUMPRODUCT(J915:O915,TRANSPOSE(BL$20:BL$25))+$AD$20-$BL$27</f>
        <v>-34.483162374304797</v>
      </c>
      <c r="Q915" s="10" cm="1">
        <f t="array" aca="1" ref="Q915" ca="1">SUMPRODUCT(J915:O915,TRANSPOSE(ES$20:ES$25))+$AD$20-$ES$27</f>
        <v>-33.528986640661898</v>
      </c>
      <c r="R915" s="10">
        <f ca="1">I915-Results!$E$5*H915</f>
        <v>-34.226417805153666</v>
      </c>
      <c r="S915" s="10" cm="1">
        <f t="array" aca="1" ref="S915" ca="1">SUMPRODUCT(J915:O915,TRANSPOSE(AR$28:AR$33))+$AD$20-$AC$26</f>
        <v>1.0701992569806684</v>
      </c>
      <c r="T915" s="10">
        <f ca="1">SUMPRODUCT(J915:O915,Results!K$9:P$9)</f>
        <v>-33.755503435868455</v>
      </c>
      <c r="U915" s="10">
        <f ca="1">SUMPRODUCT(J915:O915,Results!K$9:P$9)+$AD$20-$AC$31</f>
        <v>-33.770378994379591</v>
      </c>
      <c r="V915" s="10">
        <f t="shared" ca="1" si="179"/>
        <v>-4.4265694121534054</v>
      </c>
      <c r="W915" s="10">
        <f t="shared" ca="1" si="181"/>
        <v>-5.380745145796304</v>
      </c>
      <c r="X915" s="10">
        <f t="shared" ca="1" si="182"/>
        <v>-4.6833139813045364</v>
      </c>
      <c r="Y915" s="10">
        <f t="shared" ca="1" si="183"/>
        <v>-39.979931043438867</v>
      </c>
      <c r="Z915" s="10">
        <f t="shared" ca="1" si="184"/>
        <v>-38.633061024754511</v>
      </c>
      <c r="AA915" s="10">
        <f t="shared" ca="1" si="185"/>
        <v>-5.1393527920786113</v>
      </c>
    </row>
    <row r="916" spans="1:27">
      <c r="A916" s="6">
        <f ca="1">LN((RAND()^(-Results!$E$4))-1)</f>
        <v>-0.26738145942516289</v>
      </c>
      <c r="B916" s="6">
        <f ca="1">LN((RAND()^(-Results!$E$4))-1)</f>
        <v>0.27976775610675991</v>
      </c>
      <c r="C916" s="6">
        <f ca="1">LN((RAND()^(-Results!$E$4))-1)</f>
        <v>1.4998341586900588</v>
      </c>
      <c r="D916" s="6">
        <f ca="1">LN((RAND()^(-Results!$E$4))-1)</f>
        <v>2.1260788768713677</v>
      </c>
      <c r="E916" s="6">
        <f ca="1">LN((RAND()^(-Results!$E$4))-1)</f>
        <v>3.9576108191988193</v>
      </c>
      <c r="F916" s="6">
        <f ca="1">LN((RAND()^(-Results!$E$4))-1)</f>
        <v>1.4083091528659089</v>
      </c>
      <c r="G916" s="6">
        <f ca="1">LN((RAND()^(-Results!$E$4))-1)</f>
        <v>3.8386440780215256</v>
      </c>
      <c r="H916" s="6">
        <f t="shared" ca="1" si="180"/>
        <v>3.7016757103517341</v>
      </c>
      <c r="I916" s="10">
        <f ca="1">SUMPRODUCT(J916:O916,Results!B$12:G$12)+Results!$E$5*H916</f>
        <v>-62.801668973661045</v>
      </c>
      <c r="J916" s="10">
        <f ca="1">SUMPRODUCT($A916:$F916,Results!$B$15:$G$15)</f>
        <v>4.3096001765113883</v>
      </c>
      <c r="K916" s="10">
        <f ca="1">SUMPRODUCT($A916:$F916,Results!$B$16:$G$16)</f>
        <v>6.1995575343025369</v>
      </c>
      <c r="L916" s="10">
        <f ca="1">SUMPRODUCT($A916:$F916,Results!$B$17:$G$17)</f>
        <v>-9.1030856437306795</v>
      </c>
      <c r="M916" s="10">
        <f ca="1">SUMPRODUCT($A916:$F916,Results!$B$18:$G$18)</f>
        <v>5.2888123748591092</v>
      </c>
      <c r="N916" s="10">
        <f ca="1">SUMPRODUCT($A916:$F916,Results!$B$19:$G$19)</f>
        <v>-23.536524725561868</v>
      </c>
      <c r="O916" s="10">
        <f ca="1">SUMPRODUCT($A916:$F916,Results!$B$20:$G$20)</f>
        <v>4.3657593431508417</v>
      </c>
      <c r="P916" s="10" cm="1">
        <f t="array" aca="1" ref="P916" ca="1">SUMPRODUCT(J916:O916,TRANSPOSE(BL$20:BL$25))+$AD$20-$BL$27</f>
        <v>-77.000127448660265</v>
      </c>
      <c r="Q916" s="10" cm="1">
        <f t="array" aca="1" ref="Q916" ca="1">SUMPRODUCT(J916:O916,TRANSPOSE(ES$20:ES$25))+$AD$20-$ES$27</f>
        <v>-76.762388791537276</v>
      </c>
      <c r="R916" s="10">
        <f ca="1">I916-Results!$E$5*H916</f>
        <v>-77.608371815067983</v>
      </c>
      <c r="S916" s="10" cm="1">
        <f t="array" aca="1" ref="S916" ca="1">SUMPRODUCT(J916:O916,TRANSPOSE(AR$28:AR$33))+$AD$20-$AC$26</f>
        <v>-63.426115188227264</v>
      </c>
      <c r="T916" s="10">
        <f ca="1">SUMPRODUCT(J916:O916,Results!K$9:P$9)</f>
        <v>-77.225610123009886</v>
      </c>
      <c r="U916" s="10">
        <f ca="1">SUMPRODUCT(J916:O916,Results!K$9:P$9)+$AD$20-$AC$31</f>
        <v>-77.240485681521022</v>
      </c>
      <c r="V916" s="10">
        <f t="shared" ca="1" si="179"/>
        <v>14.198458474999221</v>
      </c>
      <c r="W916" s="10">
        <f t="shared" ca="1" si="181"/>
        <v>13.960719817876232</v>
      </c>
      <c r="X916" s="10">
        <f t="shared" ca="1" si="182"/>
        <v>14.806702841406938</v>
      </c>
      <c r="Y916" s="10">
        <f t="shared" ca="1" si="183"/>
        <v>0.62444621456621974</v>
      </c>
      <c r="Z916" s="10">
        <f t="shared" ca="1" si="184"/>
        <v>-62.524998211957353</v>
      </c>
      <c r="AA916" s="10">
        <f t="shared" ca="1" si="185"/>
        <v>14.438816707859978</v>
      </c>
    </row>
    <row r="917" spans="1:27">
      <c r="A917" s="6">
        <f ca="1">LN((RAND()^(-Results!$E$4))-1)</f>
        <v>-0.92244754536779294</v>
      </c>
      <c r="B917" s="6">
        <f ca="1">LN((RAND()^(-Results!$E$4))-1)</f>
        <v>1.7541875977457306</v>
      </c>
      <c r="C917" s="6">
        <f ca="1">LN((RAND()^(-Results!$E$4))-1)</f>
        <v>-2.6001657121505604</v>
      </c>
      <c r="D917" s="6">
        <f ca="1">LN((RAND()^(-Results!$E$4))-1)</f>
        <v>0.94979197782164304</v>
      </c>
      <c r="E917" s="6">
        <f ca="1">LN((RAND()^(-Results!$E$4))-1)</f>
        <v>-4.6826782351633867</v>
      </c>
      <c r="F917" s="6">
        <f ca="1">LN((RAND()^(-Results!$E$4))-1)</f>
        <v>-2.7872627937461671</v>
      </c>
      <c r="G917" s="6">
        <f ca="1">LN((RAND()^(-Results!$E$4))-1)</f>
        <v>0.51974292583928128</v>
      </c>
      <c r="H917" s="6">
        <f t="shared" ca="1" si="180"/>
        <v>0.38277455816948985</v>
      </c>
      <c r="I917" s="10">
        <f ca="1">SUMPRODUCT(J917:O917,Results!B$12:G$12)+Results!$E$5*H917</f>
        <v>46.590681586203623</v>
      </c>
      <c r="J917" s="10">
        <f ca="1">SUMPRODUCT($A917:$F917,Results!$B$15:$G$15)</f>
        <v>-2.1646527727832199</v>
      </c>
      <c r="K917" s="10">
        <f ca="1">SUMPRODUCT($A917:$F917,Results!$B$16:$G$16)</f>
        <v>-2.2144527023608873</v>
      </c>
      <c r="L917" s="10">
        <f ca="1">SUMPRODUCT($A917:$F917,Results!$B$17:$G$17)</f>
        <v>1.8722098272141747</v>
      </c>
      <c r="M917" s="10">
        <f ca="1">SUMPRODUCT($A917:$F917,Results!$B$18:$G$18)</f>
        <v>-11.618653883253316</v>
      </c>
      <c r="N917" s="10">
        <f ca="1">SUMPRODUCT($A917:$F917,Results!$B$19:$G$19)</f>
        <v>26.390909832620991</v>
      </c>
      <c r="O917" s="10">
        <f ca="1">SUMPRODUCT($A917:$F917,Results!$B$20:$G$20)</f>
        <v>3.3606546520886109</v>
      </c>
      <c r="P917" s="10" cm="1">
        <f t="array" aca="1" ref="P917" ca="1">SUMPRODUCT(J917:O917,TRANSPOSE(BL$20:BL$25))+$AD$20-$BL$27</f>
        <v>47.799168442745533</v>
      </c>
      <c r="Q917" s="10" cm="1">
        <f t="array" aca="1" ref="Q917" ca="1">SUMPRODUCT(J917:O917,TRANSPOSE(ES$20:ES$25))+$AD$20-$ES$27</f>
        <v>45.99423761841819</v>
      </c>
      <c r="R917" s="10">
        <f ca="1">I917-Results!$E$5*H917</f>
        <v>45.05958335352566</v>
      </c>
      <c r="S917" s="10" cm="1">
        <f t="array" aca="1" ref="S917" ca="1">SUMPRODUCT(J917:O917,TRANSPOSE(AR$28:AR$33))+$AD$20-$AC$26</f>
        <v>20.679346403694723</v>
      </c>
      <c r="T917" s="10">
        <f ca="1">SUMPRODUCT(J917:O917,Results!K$9:P$9)</f>
        <v>45.063097359412893</v>
      </c>
      <c r="U917" s="10">
        <f ca="1">SUMPRODUCT(J917:O917,Results!K$9:P$9)+$AD$20-$AC$31</f>
        <v>45.048221800901757</v>
      </c>
      <c r="V917" s="10">
        <f t="shared" ca="1" si="179"/>
        <v>-1.20848685654191</v>
      </c>
      <c r="W917" s="10">
        <f t="shared" ca="1" si="181"/>
        <v>0.59644396778543296</v>
      </c>
      <c r="X917" s="10">
        <f t="shared" ca="1" si="182"/>
        <v>1.5310982326779623</v>
      </c>
      <c r="Y917" s="10">
        <f t="shared" ca="1" si="183"/>
        <v>25.9113351825089</v>
      </c>
      <c r="Z917" s="10">
        <f t="shared" ca="1" si="184"/>
        <v>46.867352347907314</v>
      </c>
      <c r="AA917" s="10">
        <f t="shared" ca="1" si="185"/>
        <v>1.5424597853018653</v>
      </c>
    </row>
    <row r="918" spans="1:27">
      <c r="A918" s="6">
        <f ca="1">LN((RAND()^(-Results!$E$4))-1)</f>
        <v>-0.98855671062071693</v>
      </c>
      <c r="B918" s="6">
        <f ca="1">LN((RAND()^(-Results!$E$4))-1)</f>
        <v>-2.2039455611613854</v>
      </c>
      <c r="C918" s="6">
        <f ca="1">LN((RAND()^(-Results!$E$4))-1)</f>
        <v>0.94233526875233564</v>
      </c>
      <c r="D918" s="6">
        <f ca="1">LN((RAND()^(-Results!$E$4))-1)</f>
        <v>3.0395245808560407</v>
      </c>
      <c r="E918" s="6">
        <f ca="1">LN((RAND()^(-Results!$E$4))-1)</f>
        <v>-1.0366613151657953</v>
      </c>
      <c r="F918" s="6">
        <f ca="1">LN((RAND()^(-Results!$E$4))-1)</f>
        <v>2.5886717847278327</v>
      </c>
      <c r="G918" s="6">
        <f ca="1">LN((RAND()^(-Results!$E$4))-1)</f>
        <v>1.2864862537032471</v>
      </c>
      <c r="H918" s="6">
        <f t="shared" ca="1" si="180"/>
        <v>1.1495178860334556</v>
      </c>
      <c r="I918" s="10">
        <f ca="1">SUMPRODUCT(J918:O918,Results!B$12:G$12)+Results!$E$5*H918</f>
        <v>-10.765432827725476</v>
      </c>
      <c r="J918" s="10">
        <f ca="1">SUMPRODUCT($A918:$F918,Results!$B$15:$G$15)</f>
        <v>2.4956878220272651</v>
      </c>
      <c r="K918" s="10">
        <f ca="1">SUMPRODUCT($A918:$F918,Results!$B$16:$G$16)</f>
        <v>2.6266762398855037</v>
      </c>
      <c r="L918" s="10">
        <f ca="1">SUMPRODUCT($A918:$F918,Results!$B$17:$G$17)</f>
        <v>-4.4413877426185584</v>
      </c>
      <c r="M918" s="10">
        <f ca="1">SUMPRODUCT($A918:$F918,Results!$B$18:$G$18)</f>
        <v>-5.1651907571849467</v>
      </c>
      <c r="N918" s="10">
        <f ca="1">SUMPRODUCT($A918:$F918,Results!$B$19:$G$19)</f>
        <v>1.3361078958952708</v>
      </c>
      <c r="O918" s="10">
        <f ca="1">SUMPRODUCT($A918:$F918,Results!$B$20:$G$20)</f>
        <v>0.77179001327989682</v>
      </c>
      <c r="P918" s="10" cm="1">
        <f t="array" aca="1" ref="P918" ca="1">SUMPRODUCT(J918:O918,TRANSPOSE(BL$20:BL$25))+$AD$20-$BL$27</f>
        <v>-15.859365580047992</v>
      </c>
      <c r="Q918" s="10" cm="1">
        <f t="array" aca="1" ref="Q918" ca="1">SUMPRODUCT(J918:O918,TRANSPOSE(ES$20:ES$25))+$AD$20-$ES$27</f>
        <v>-14.380819684695915</v>
      </c>
      <c r="R918" s="10">
        <f ca="1">I918-Results!$E$5*H918</f>
        <v>-15.3635043718593</v>
      </c>
      <c r="S918" s="10" cm="1">
        <f t="array" aca="1" ref="S918" ca="1">SUMPRODUCT(J918:O918,TRANSPOSE(AR$28:AR$33))+$AD$20-$AC$26</f>
        <v>-18.867688566391703</v>
      </c>
      <c r="T918" s="10">
        <f ca="1">SUMPRODUCT(J918:O918,Results!K$9:P$9)</f>
        <v>-14.751984110976196</v>
      </c>
      <c r="U918" s="10">
        <f ca="1">SUMPRODUCT(J918:O918,Results!K$9:P$9)+$AD$20-$AC$31</f>
        <v>-14.766859669487332</v>
      </c>
      <c r="V918" s="10">
        <f t="shared" ca="1" si="179"/>
        <v>5.093932752322516</v>
      </c>
      <c r="W918" s="10">
        <f t="shared" ca="1" si="181"/>
        <v>3.6153868569704386</v>
      </c>
      <c r="X918" s="10">
        <f t="shared" ca="1" si="182"/>
        <v>4.5980715441338234</v>
      </c>
      <c r="Y918" s="10">
        <f t="shared" ca="1" si="183"/>
        <v>8.1022557386662264</v>
      </c>
      <c r="Z918" s="10">
        <f t="shared" ca="1" si="184"/>
        <v>-10.488762066021785</v>
      </c>
      <c r="AA918" s="10">
        <f t="shared" ca="1" si="185"/>
        <v>4.0014268417618553</v>
      </c>
    </row>
    <row r="919" spans="1:27">
      <c r="A919" s="6">
        <f ca="1">LN((RAND()^(-Results!$E$4))-1)</f>
        <v>-0.71408270232094784</v>
      </c>
      <c r="B919" s="6">
        <f ca="1">LN((RAND()^(-Results!$E$4))-1)</f>
        <v>-0.62665731830368088</v>
      </c>
      <c r="C919" s="6">
        <f ca="1">LN((RAND()^(-Results!$E$4))-1)</f>
        <v>0.35348430095900579</v>
      </c>
      <c r="D919" s="6">
        <f ca="1">LN((RAND()^(-Results!$E$4))-1)</f>
        <v>7.3467408260385864E-2</v>
      </c>
      <c r="E919" s="6">
        <f ca="1">LN((RAND()^(-Results!$E$4))-1)</f>
        <v>0.85978321453595929</v>
      </c>
      <c r="F919" s="6">
        <f ca="1">LN((RAND()^(-Results!$E$4))-1)</f>
        <v>-0.10071716374267374</v>
      </c>
      <c r="G919" s="6">
        <f ca="1">LN((RAND()^(-Results!$E$4))-1)</f>
        <v>0.458356158370194</v>
      </c>
      <c r="H919" s="6">
        <f t="shared" ca="1" si="180"/>
        <v>0.32138779070040258</v>
      </c>
      <c r="I919" s="10">
        <f ca="1">SUMPRODUCT(J919:O919,Results!B$12:G$12)+Results!$E$5*H919</f>
        <v>-1.509145904340353</v>
      </c>
      <c r="J919" s="10">
        <f ca="1">SUMPRODUCT($A919:$F919,Results!$B$15:$G$15)</f>
        <v>-2.443609900278525</v>
      </c>
      <c r="K919" s="10">
        <f ca="1">SUMPRODUCT($A919:$F919,Results!$B$16:$G$16)</f>
        <v>-1.1881366403392137</v>
      </c>
      <c r="L919" s="10">
        <f ca="1">SUMPRODUCT($A919:$F919,Results!$B$17:$G$17)</f>
        <v>0.39948989126658524</v>
      </c>
      <c r="M919" s="10">
        <f ca="1">SUMPRODUCT($A919:$F919,Results!$B$18:$G$18)</f>
        <v>3.4021416746548034</v>
      </c>
      <c r="N919" s="10">
        <f ca="1">SUMPRODUCT($A919:$F919,Results!$B$19:$G$19)</f>
        <v>-5.3084130371591804</v>
      </c>
      <c r="O919" s="10">
        <f ca="1">SUMPRODUCT($A919:$F919,Results!$B$20:$G$20)</f>
        <v>-1.4265977263124479</v>
      </c>
      <c r="P919" s="10" cm="1">
        <f t="array" aca="1" ref="P919" ca="1">SUMPRODUCT(J919:O919,TRANSPOSE(BL$20:BL$25))+$AD$20-$BL$27</f>
        <v>-2.4982593245109324</v>
      </c>
      <c r="Q919" s="10" cm="1">
        <f t="array" aca="1" ref="Q919" ca="1">SUMPRODUCT(J919:O919,TRANSPOSE(ES$20:ES$25))+$AD$20-$ES$27</f>
        <v>-2.4850135525844608</v>
      </c>
      <c r="R919" s="10">
        <f ca="1">I919-Results!$E$5*H919</f>
        <v>-2.7946970671419633</v>
      </c>
      <c r="S919" s="10" cm="1">
        <f t="array" aca="1" ref="S919" ca="1">SUMPRODUCT(J919:O919,TRANSPOSE(AR$28:AR$33))+$AD$20-$AC$26</f>
        <v>5.8469202466559249</v>
      </c>
      <c r="T919" s="10">
        <f ca="1">SUMPRODUCT(J919:O919,Results!K$9:P$9)</f>
        <v>-2.6889004444232509</v>
      </c>
      <c r="U919" s="10">
        <f ca="1">SUMPRODUCT(J919:O919,Results!K$9:P$9)+$AD$20-$AC$31</f>
        <v>-2.7037760029343865</v>
      </c>
      <c r="V919" s="10">
        <f t="shared" ca="1" si="179"/>
        <v>0.98911342017057935</v>
      </c>
      <c r="W919" s="10">
        <f t="shared" ca="1" si="181"/>
        <v>0.97586764824410777</v>
      </c>
      <c r="X919" s="10">
        <f t="shared" ca="1" si="182"/>
        <v>1.2855511628016103</v>
      </c>
      <c r="Y919" s="10">
        <f t="shared" ca="1" si="183"/>
        <v>-7.3560661509962779</v>
      </c>
      <c r="Z919" s="10">
        <f t="shared" ca="1" si="184"/>
        <v>-1.2324751426366616</v>
      </c>
      <c r="AA919" s="10">
        <f t="shared" ca="1" si="185"/>
        <v>1.1946300985940335</v>
      </c>
    </row>
    <row r="920" spans="1:27">
      <c r="A920" s="6">
        <f ca="1">LN((RAND()^(-Results!$E$4))-1)</f>
        <v>-0.79988480819772756</v>
      </c>
      <c r="B920" s="6">
        <f ca="1">LN((RAND()^(-Results!$E$4))-1)</f>
        <v>-1.3029645498806379</v>
      </c>
      <c r="C920" s="6">
        <f ca="1">LN((RAND()^(-Results!$E$4))-1)</f>
        <v>-0.15443584460932988</v>
      </c>
      <c r="D920" s="6">
        <f ca="1">LN((RAND()^(-Results!$E$4))-1)</f>
        <v>0.27265523340088565</v>
      </c>
      <c r="E920" s="6">
        <f ca="1">LN((RAND()^(-Results!$E$4))-1)</f>
        <v>0.41700201584431346</v>
      </c>
      <c r="F920" s="6">
        <f ca="1">LN((RAND()^(-Results!$E$4))-1)</f>
        <v>0.54443107573090121</v>
      </c>
      <c r="G920" s="6">
        <f ca="1">LN((RAND()^(-Results!$E$4))-1)</f>
        <v>1.3128386133334733</v>
      </c>
      <c r="H920" s="6">
        <f t="shared" ca="1" si="180"/>
        <v>1.1758702456636818</v>
      </c>
      <c r="I920" s="10">
        <f ca="1">SUMPRODUCT(J920:O920,Results!B$12:G$12)+Results!$E$5*H920</f>
        <v>5.424966072524489</v>
      </c>
      <c r="J920" s="10">
        <f ca="1">SUMPRODUCT($A920:$F920,Results!$B$15:$G$15)</f>
        <v>-4.0583081835311186</v>
      </c>
      <c r="K920" s="10">
        <f ca="1">SUMPRODUCT($A920:$F920,Results!$B$16:$G$16)</f>
        <v>-1.2006436829303886</v>
      </c>
      <c r="L920" s="10">
        <f ca="1">SUMPRODUCT($A920:$F920,Results!$B$17:$G$17)</f>
        <v>-0.4224758526294391</v>
      </c>
      <c r="M920" s="10">
        <f ca="1">SUMPRODUCT($A920:$F920,Results!$B$18:$G$18)</f>
        <v>2.4896289074068334</v>
      </c>
      <c r="N920" s="10">
        <f ca="1">SUMPRODUCT($A920:$F920,Results!$B$19:$G$19)</f>
        <v>-3.5844403815586126</v>
      </c>
      <c r="O920" s="10">
        <f ca="1">SUMPRODUCT($A920:$F920,Results!$B$20:$G$20)</f>
        <v>-1.61910084483829</v>
      </c>
      <c r="P920" s="10" cm="1">
        <f t="array" aca="1" ref="P920" ca="1">SUMPRODUCT(J920:O920,TRANSPOSE(BL$20:BL$25))+$AD$20-$BL$27</f>
        <v>0.58962580236512252</v>
      </c>
      <c r="Q920" s="10" cm="1">
        <f t="array" aca="1" ref="Q920" ca="1">SUMPRODUCT(J920:O920,TRANSPOSE(ES$20:ES$25))+$AD$20-$ES$27</f>
        <v>1.0446240841316012</v>
      </c>
      <c r="R920" s="10">
        <f ca="1">I920-Results!$E$5*H920</f>
        <v>0.72148508986976179</v>
      </c>
      <c r="S920" s="10" cm="1">
        <f t="array" aca="1" ref="S920" ca="1">SUMPRODUCT(J920:O920,TRANSPOSE(AR$28:AR$33))+$AD$20-$AC$26</f>
        <v>7.9334131898475135</v>
      </c>
      <c r="T920" s="10">
        <f ca="1">SUMPRODUCT(J920:O920,Results!K$9:P$9)</f>
        <v>1.0458778079934707</v>
      </c>
      <c r="U920" s="10">
        <f ca="1">SUMPRODUCT(J920:O920,Results!K$9:P$9)+$AD$20-$AC$31</f>
        <v>1.0310022494823352</v>
      </c>
      <c r="V920" s="10">
        <f t="shared" ca="1" si="179"/>
        <v>4.8353402701593664</v>
      </c>
      <c r="W920" s="10">
        <f t="shared" ca="1" si="181"/>
        <v>4.380341988392888</v>
      </c>
      <c r="X920" s="10">
        <f t="shared" ca="1" si="182"/>
        <v>4.7034809826547272</v>
      </c>
      <c r="Y920" s="10">
        <f t="shared" ca="1" si="183"/>
        <v>-2.5084471173230245</v>
      </c>
      <c r="Z920" s="10">
        <f t="shared" ca="1" si="184"/>
        <v>5.7016368342281805</v>
      </c>
      <c r="AA920" s="10">
        <f t="shared" ca="1" si="185"/>
        <v>4.3939638230421538</v>
      </c>
    </row>
    <row r="921" spans="1:27">
      <c r="A921" s="6">
        <f ca="1">LN((RAND()^(-Results!$E$4))-1)</f>
        <v>1.4585407794645586</v>
      </c>
      <c r="B921" s="6">
        <f ca="1">LN((RAND()^(-Results!$E$4))-1)</f>
        <v>0.53861497546296933</v>
      </c>
      <c r="C921" s="6">
        <f ca="1">LN((RAND()^(-Results!$E$4))-1)</f>
        <v>1.544398113205272</v>
      </c>
      <c r="D921" s="6">
        <f ca="1">LN((RAND()^(-Results!$E$4))-1)</f>
        <v>1.9981010206443333</v>
      </c>
      <c r="E921" s="6">
        <f ca="1">LN((RAND()^(-Results!$E$4))-1)</f>
        <v>1.1158163713784808</v>
      </c>
      <c r="F921" s="6">
        <f ca="1">LN((RAND()^(-Results!$E$4))-1)</f>
        <v>2.1441781579920982</v>
      </c>
      <c r="G921" s="6">
        <f ca="1">LN((RAND()^(-Results!$E$4))-1)</f>
        <v>-0.15362891855808589</v>
      </c>
      <c r="H921" s="6">
        <f t="shared" ca="1" si="180"/>
        <v>-0.29059728622787728</v>
      </c>
      <c r="I921" s="10">
        <f ca="1">SUMPRODUCT(J921:O921,Results!B$12:G$12)+Results!$E$5*H921</f>
        <v>-58.200906989574896</v>
      </c>
      <c r="J921" s="10">
        <f ca="1">SUMPRODUCT($A921:$F921,Results!$B$15:$G$15)</f>
        <v>11.523721910949135</v>
      </c>
      <c r="K921" s="10">
        <f ca="1">SUMPRODUCT($A921:$F921,Results!$B$16:$G$16)</f>
        <v>7.2471224595883479</v>
      </c>
      <c r="L921" s="10">
        <f ca="1">SUMPRODUCT($A921:$F921,Results!$B$17:$G$17)</f>
        <v>-7.8683726594473136</v>
      </c>
      <c r="M921" s="10">
        <f ca="1">SUMPRODUCT($A921:$F921,Results!$B$18:$G$18)</f>
        <v>-3.9773795243654213</v>
      </c>
      <c r="N921" s="10">
        <f ca="1">SUMPRODUCT($A921:$F921,Results!$B$19:$G$19)</f>
        <v>-7.2680257271723612</v>
      </c>
      <c r="O921" s="10">
        <f ca="1">SUMPRODUCT($A921:$F921,Results!$B$20:$G$20)</f>
        <v>5.0816453015706564</v>
      </c>
      <c r="P921" s="10" cm="1">
        <f t="array" aca="1" ref="P921" ca="1">SUMPRODUCT(J921:O921,TRANSPOSE(BL$20:BL$25))+$AD$20-$BL$27</f>
        <v>-58.102037659409838</v>
      </c>
      <c r="Q921" s="10" cm="1">
        <f t="array" aca="1" ref="Q921" ca="1">SUMPRODUCT(J921:O921,TRANSPOSE(ES$20:ES$25))+$AD$20-$ES$27</f>
        <v>-57.234318504699011</v>
      </c>
      <c r="R921" s="10">
        <f ca="1">I921-Results!$E$5*H921</f>
        <v>-57.038517844663389</v>
      </c>
      <c r="S921" s="10" cm="1">
        <f t="array" aca="1" ref="S921" ca="1">SUMPRODUCT(J921:O921,TRANSPOSE(AR$28:AR$33))+$AD$20-$AC$26</f>
        <v>-61.980216462623162</v>
      </c>
      <c r="T921" s="10">
        <f ca="1">SUMPRODUCT(J921:O921,Results!K$9:P$9)</f>
        <v>-56.99527946206269</v>
      </c>
      <c r="U921" s="10">
        <f ca="1">SUMPRODUCT(J921:O921,Results!K$9:P$9)+$AD$20-$AC$31</f>
        <v>-57.010155020573826</v>
      </c>
      <c r="V921" s="10">
        <f t="shared" ca="1" si="179"/>
        <v>-9.88693301650585E-2</v>
      </c>
      <c r="W921" s="10">
        <f t="shared" ca="1" si="181"/>
        <v>-0.966588484875885</v>
      </c>
      <c r="X921" s="10">
        <f t="shared" ca="1" si="182"/>
        <v>-1.1623891449115078</v>
      </c>
      <c r="Y921" s="10">
        <f t="shared" ca="1" si="183"/>
        <v>3.779309473048265</v>
      </c>
      <c r="Z921" s="10">
        <f t="shared" ca="1" si="184"/>
        <v>-57.924236227871205</v>
      </c>
      <c r="AA921" s="10">
        <f t="shared" ca="1" si="185"/>
        <v>-1.1907519690010702</v>
      </c>
    </row>
    <row r="922" spans="1:27">
      <c r="A922" s="6">
        <f ca="1">LN((RAND()^(-Results!$E$4))-1)</f>
        <v>1.1166583239231835</v>
      </c>
      <c r="B922" s="6">
        <f ca="1">LN((RAND()^(-Results!$E$4))-1)</f>
        <v>-0.84705186086292794</v>
      </c>
      <c r="C922" s="6">
        <f ca="1">LN((RAND()^(-Results!$E$4))-1)</f>
        <v>-4.0012582691702532</v>
      </c>
      <c r="D922" s="6">
        <f ca="1">LN((RAND()^(-Results!$E$4))-1)</f>
        <v>-1.2392302300187492</v>
      </c>
      <c r="E922" s="6">
        <f ca="1">LN((RAND()^(-Results!$E$4))-1)</f>
        <v>1.5561424987758545</v>
      </c>
      <c r="F922" s="6">
        <f ca="1">LN((RAND()^(-Results!$E$4))-1)</f>
        <v>1.3131004642151622</v>
      </c>
      <c r="G922" s="6">
        <f ca="1">LN((RAND()^(-Results!$E$4))-1)</f>
        <v>-1.4053171713329975</v>
      </c>
      <c r="H922" s="6">
        <f t="shared" ca="1" si="180"/>
        <v>-1.542285539002789</v>
      </c>
      <c r="I922" s="10">
        <f ca="1">SUMPRODUCT(J922:O922,Results!B$12:G$12)+Results!$E$5*H922</f>
        <v>-30.188784932442154</v>
      </c>
      <c r="J922" s="10">
        <f ca="1">SUMPRODUCT($A922:$F922,Results!$B$15:$G$15)</f>
        <v>-9.6006992045846946</v>
      </c>
      <c r="K922" s="10">
        <f ca="1">SUMPRODUCT($A922:$F922,Results!$B$16:$G$16)</f>
        <v>1.2327828224216408</v>
      </c>
      <c r="L922" s="10">
        <f ca="1">SUMPRODUCT($A922:$F922,Results!$B$17:$G$17)</f>
        <v>-8.3528447141639663</v>
      </c>
      <c r="M922" s="10">
        <f ca="1">SUMPRODUCT($A922:$F922,Results!$B$18:$G$18)</f>
        <v>4.2099911301460677</v>
      </c>
      <c r="N922" s="10">
        <f ca="1">SUMPRODUCT($A922:$F922,Results!$B$19:$G$19)</f>
        <v>-7.9712321368554484</v>
      </c>
      <c r="O922" s="10">
        <f ca="1">SUMPRODUCT($A922:$F922,Results!$B$20:$G$20)</f>
        <v>2.354944569040359</v>
      </c>
      <c r="P922" s="10" cm="1">
        <f t="array" aca="1" ref="P922" ca="1">SUMPRODUCT(J922:O922,TRANSPOSE(BL$20:BL$25))+$AD$20-$BL$27</f>
        <v>-25.642107326693772</v>
      </c>
      <c r="Q922" s="10" cm="1">
        <f t="array" aca="1" ref="Q922" ca="1">SUMPRODUCT(J922:O922,TRANSPOSE(ES$20:ES$25))+$AD$20-$ES$27</f>
        <v>-24.815613274518935</v>
      </c>
      <c r="R922" s="10">
        <f ca="1">I922-Results!$E$5*H922</f>
        <v>-24.019642776430999</v>
      </c>
      <c r="S922" s="10" cm="1">
        <f t="array" aca="1" ref="S922" ca="1">SUMPRODUCT(J922:O922,TRANSPOSE(AR$28:AR$33))+$AD$20-$AC$26</f>
        <v>-17.759770662976461</v>
      </c>
      <c r="T922" s="10">
        <f ca="1">SUMPRODUCT(J922:O922,Results!K$9:P$9)</f>
        <v>-23.121155767634338</v>
      </c>
      <c r="U922" s="10">
        <f ca="1">SUMPRODUCT(J922:O922,Results!K$9:P$9)+$AD$20-$AC$31</f>
        <v>-23.136031326145474</v>
      </c>
      <c r="V922" s="10">
        <f t="shared" ca="1" si="179"/>
        <v>-4.546677605748382</v>
      </c>
      <c r="W922" s="10">
        <f t="shared" ca="1" si="181"/>
        <v>-5.3731716579232192</v>
      </c>
      <c r="X922" s="10">
        <f t="shared" ca="1" si="182"/>
        <v>-6.169142156011155</v>
      </c>
      <c r="Y922" s="10">
        <f t="shared" ca="1" si="183"/>
        <v>-12.429014269465693</v>
      </c>
      <c r="Z922" s="10">
        <f t="shared" ca="1" si="184"/>
        <v>-29.912114170738462</v>
      </c>
      <c r="AA922" s="10">
        <f t="shared" ca="1" si="185"/>
        <v>-7.0527536062966796</v>
      </c>
    </row>
    <row r="923" spans="1:27">
      <c r="A923" s="6">
        <f ca="1">LN((RAND()^(-Results!$E$4))-1)</f>
        <v>1.5297405756441014</v>
      </c>
      <c r="B923" s="6">
        <f ca="1">LN((RAND()^(-Results!$E$4))-1)</f>
        <v>-2.4161317317036648</v>
      </c>
      <c r="C923" s="6">
        <f ca="1">LN((RAND()^(-Results!$E$4))-1)</f>
        <v>-4.0353385450470745</v>
      </c>
      <c r="D923" s="6">
        <f ca="1">LN((RAND()^(-Results!$E$4))-1)</f>
        <v>-0.29386503239054562</v>
      </c>
      <c r="E923" s="6">
        <f ca="1">LN((RAND()^(-Results!$E$4))-1)</f>
        <v>-1.2621885262823203</v>
      </c>
      <c r="F923" s="6">
        <f ca="1">LN((RAND()^(-Results!$E$4))-1)</f>
        <v>2.8235541256347458</v>
      </c>
      <c r="G923" s="6">
        <f ca="1">LN((RAND()^(-Results!$E$4))-1)</f>
        <v>1.5581068444315256</v>
      </c>
      <c r="H923" s="6">
        <f t="shared" ca="1" si="180"/>
        <v>1.4211384767617341</v>
      </c>
      <c r="I923" s="10">
        <f ca="1">SUMPRODUCT(J923:O923,Results!B$12:G$12)+Results!$E$5*H923</f>
        <v>2.3273087248367732</v>
      </c>
      <c r="J923" s="10">
        <f ca="1">SUMPRODUCT($A923:$F923,Results!$B$15:$G$15)</f>
        <v>-6.7587063890805554</v>
      </c>
      <c r="K923" s="10">
        <f ca="1">SUMPRODUCT($A923:$F923,Results!$B$16:$G$16)</f>
        <v>1.0129227760411266</v>
      </c>
      <c r="L923" s="10">
        <f ca="1">SUMPRODUCT($A923:$F923,Results!$B$17:$G$17)</f>
        <v>-8.330162862233923</v>
      </c>
      <c r="M923" s="10">
        <f ca="1">SUMPRODUCT($A923:$F923,Results!$B$18:$G$18)</f>
        <v>-3.757600756360616</v>
      </c>
      <c r="N923" s="10">
        <f ca="1">SUMPRODUCT($A923:$F923,Results!$B$19:$G$19)</f>
        <v>5.8083778806223965</v>
      </c>
      <c r="O923" s="10">
        <f ca="1">SUMPRODUCT($A923:$F923,Results!$B$20:$G$20)</f>
        <v>1.5126783646917117</v>
      </c>
      <c r="P923" s="10" cm="1">
        <f t="array" aca="1" ref="P923" ca="1">SUMPRODUCT(J923:O923,TRANSPOSE(BL$20:BL$25))+$AD$20-$BL$27</f>
        <v>-6.4105215257146995</v>
      </c>
      <c r="Q923" s="10" cm="1">
        <f t="array" aca="1" ref="Q923" ca="1">SUMPRODUCT(J923:O923,TRANSPOSE(ES$20:ES$25))+$AD$20-$ES$27</f>
        <v>-4.372182659505893</v>
      </c>
      <c r="R923" s="10">
        <f ca="1">I923-Results!$E$5*H923</f>
        <v>-3.3572451822101632</v>
      </c>
      <c r="S923" s="10" cm="1">
        <f t="array" aca="1" ref="S923" ca="1">SUMPRODUCT(J923:O923,TRANSPOSE(AR$28:AR$33))+$AD$20-$AC$26</f>
        <v>-9.3791873697720618</v>
      </c>
      <c r="T923" s="10">
        <f ca="1">SUMPRODUCT(J923:O923,Results!K$9:P$9)</f>
        <v>-2.3064522004288275</v>
      </c>
      <c r="U923" s="10">
        <f ca="1">SUMPRODUCT(J923:O923,Results!K$9:P$9)+$AD$20-$AC$31</f>
        <v>-2.321327758939963</v>
      </c>
      <c r="V923" s="10">
        <f t="shared" ca="1" si="179"/>
        <v>8.7378302505514718</v>
      </c>
      <c r="W923" s="10">
        <f t="shared" ca="1" si="181"/>
        <v>6.6994913843426662</v>
      </c>
      <c r="X923" s="10">
        <f t="shared" ca="1" si="182"/>
        <v>5.6845539070469364</v>
      </c>
      <c r="Y923" s="10">
        <f t="shared" ca="1" si="183"/>
        <v>11.706496094608834</v>
      </c>
      <c r="Z923" s="10">
        <f t="shared" ca="1" si="184"/>
        <v>2.6039794865404646</v>
      </c>
      <c r="AA923" s="10">
        <f t="shared" ca="1" si="185"/>
        <v>4.6486364837767358</v>
      </c>
    </row>
    <row r="924" spans="1:27">
      <c r="A924" s="6">
        <f ca="1">LN((RAND()^(-Results!$E$4))-1)</f>
        <v>-2.3685791955118121</v>
      </c>
      <c r="B924" s="6">
        <f ca="1">LN((RAND()^(-Results!$E$4))-1)</f>
        <v>0.19623316873790059</v>
      </c>
      <c r="C924" s="6">
        <f ca="1">LN((RAND()^(-Results!$E$4))-1)</f>
        <v>-1.9229804108046487</v>
      </c>
      <c r="D924" s="6">
        <f ca="1">LN((RAND()^(-Results!$E$4))-1)</f>
        <v>5.625488622607258</v>
      </c>
      <c r="E924" s="6">
        <f ca="1">LN((RAND()^(-Results!$E$4))-1)</f>
        <v>-4.8128128197965054</v>
      </c>
      <c r="F924" s="6">
        <f ca="1">LN((RAND()^(-Results!$E$4))-1)</f>
        <v>-2.0963650794357718</v>
      </c>
      <c r="G924" s="6">
        <f ca="1">LN((RAND()^(-Results!$E$4))-1)</f>
        <v>2.2106233638640442</v>
      </c>
      <c r="H924" s="6">
        <f t="shared" ca="1" si="180"/>
        <v>2.0736549961942528</v>
      </c>
      <c r="I924" s="10">
        <f ca="1">SUMPRODUCT(J924:O924,Results!B$12:G$12)+Results!$E$5*H924</f>
        <v>1.2030780580193365</v>
      </c>
      <c r="J924" s="10">
        <f ca="1">SUMPRODUCT($A924:$F924,Results!$B$15:$G$15)</f>
        <v>2.2782468912851366</v>
      </c>
      <c r="K924" s="10">
        <f ca="1">SUMPRODUCT($A924:$F924,Results!$B$16:$G$16)</f>
        <v>0.32576505581795256</v>
      </c>
      <c r="L924" s="10">
        <f ca="1">SUMPRODUCT($A924:$F924,Results!$B$17:$G$17)</f>
        <v>-8.6719710718030818</v>
      </c>
      <c r="M924" s="10">
        <f ca="1">SUMPRODUCT($A924:$F924,Results!$B$18:$G$18)</f>
        <v>-16.884619611390523</v>
      </c>
      <c r="N924" s="10">
        <f ca="1">SUMPRODUCT($A924:$F924,Results!$B$19:$G$19)</f>
        <v>22.635965157342223</v>
      </c>
      <c r="O924" s="10">
        <f ca="1">SUMPRODUCT($A924:$F924,Results!$B$20:$G$20)</f>
        <v>7.619220876125044</v>
      </c>
      <c r="P924" s="10" cm="1">
        <f t="array" aca="1" ref="P924" ca="1">SUMPRODUCT(J924:O924,TRANSPOSE(BL$20:BL$25))+$AD$20-$BL$27</f>
        <v>-2.3268205472771952</v>
      </c>
      <c r="Q924" s="10" cm="1">
        <f t="array" aca="1" ref="Q924" ca="1">SUMPRODUCT(J924:O924,TRANSPOSE(ES$20:ES$25))+$AD$20-$ES$27</f>
        <v>-3.9078019694242849</v>
      </c>
      <c r="R924" s="10">
        <f ca="1">I924-Results!$E$5*H924</f>
        <v>-7.0915419267576745</v>
      </c>
      <c r="S924" s="10" cm="1">
        <f t="array" aca="1" ref="S924" ca="1">SUMPRODUCT(J924:O924,TRANSPOSE(AR$28:AR$33))+$AD$20-$AC$26</f>
        <v>-26.713498980921607</v>
      </c>
      <c r="T924" s="10">
        <f ca="1">SUMPRODUCT(J924:O924,Results!K$9:P$9)</f>
        <v>-6.2857379153291326</v>
      </c>
      <c r="U924" s="10">
        <f ca="1">SUMPRODUCT(J924:O924,Results!K$9:P$9)+$AD$20-$AC$31</f>
        <v>-6.3006134738402677</v>
      </c>
      <c r="V924" s="10">
        <f t="shared" ca="1" si="179"/>
        <v>3.5298986052965318</v>
      </c>
      <c r="W924" s="10">
        <f t="shared" ca="1" si="181"/>
        <v>5.1108800274436215</v>
      </c>
      <c r="X924" s="10">
        <f t="shared" ca="1" si="182"/>
        <v>8.294619984777011</v>
      </c>
      <c r="Y924" s="10">
        <f t="shared" ca="1" si="183"/>
        <v>27.916577038940943</v>
      </c>
      <c r="Z924" s="10">
        <f t="shared" ca="1" si="184"/>
        <v>1.479748819723028</v>
      </c>
      <c r="AA924" s="10">
        <f t="shared" ca="1" si="185"/>
        <v>7.5036915318596042</v>
      </c>
    </row>
    <row r="925" spans="1:27">
      <c r="A925" s="6">
        <f ca="1">LN((RAND()^(-Results!$E$4))-1)</f>
        <v>-0.78216690717031567</v>
      </c>
      <c r="B925" s="6">
        <f ca="1">LN((RAND()^(-Results!$E$4))-1)</f>
        <v>0.44784650450247881</v>
      </c>
      <c r="C925" s="6">
        <f ca="1">LN((RAND()^(-Results!$E$4))-1)</f>
        <v>-1.6821147019583891</v>
      </c>
      <c r="D925" s="6">
        <f ca="1">LN((RAND()^(-Results!$E$4))-1)</f>
        <v>0.24179522690743593</v>
      </c>
      <c r="E925" s="6">
        <f ca="1">LN((RAND()^(-Results!$E$4))-1)</f>
        <v>0.58146002635526062</v>
      </c>
      <c r="F925" s="6">
        <f ca="1">LN((RAND()^(-Results!$E$4))-1)</f>
        <v>1.3379741672190126</v>
      </c>
      <c r="G925" s="6">
        <f ca="1">LN((RAND()^(-Results!$E$4))-1)</f>
        <v>-2.4514753766435824</v>
      </c>
      <c r="H925" s="6">
        <f t="shared" ca="1" si="180"/>
        <v>-2.5884437443133739</v>
      </c>
      <c r="I925" s="10">
        <f ca="1">SUMPRODUCT(J925:O925,Results!B$12:G$12)+Results!$E$5*H925</f>
        <v>-16.641363033611299</v>
      </c>
      <c r="J925" s="10">
        <f ca="1">SUMPRODUCT($A925:$F925,Results!$B$15:$G$15)</f>
        <v>-6.515032594371589</v>
      </c>
      <c r="K925" s="10">
        <f ca="1">SUMPRODUCT($A925:$F925,Results!$B$16:$G$16)</f>
        <v>3.5601590056418289</v>
      </c>
      <c r="L925" s="10">
        <f ca="1">SUMPRODUCT($A925:$F925,Results!$B$17:$G$17)</f>
        <v>-2.4426760180891827</v>
      </c>
      <c r="M925" s="10">
        <f ca="1">SUMPRODUCT($A925:$F925,Results!$B$18:$G$18)</f>
        <v>1.4483027232704189</v>
      </c>
      <c r="N925" s="10">
        <f ca="1">SUMPRODUCT($A925:$F925,Results!$B$19:$G$19)</f>
        <v>-4.126478648852733</v>
      </c>
      <c r="O925" s="10">
        <f ca="1">SUMPRODUCT($A925:$F925,Results!$B$20:$G$20)</f>
        <v>2.6115493454536378</v>
      </c>
      <c r="P925" s="10" cm="1">
        <f t="array" aca="1" ref="P925" ca="1">SUMPRODUCT(J925:O925,TRANSPOSE(BL$20:BL$25))+$AD$20-$BL$27</f>
        <v>-6.2600537267039407</v>
      </c>
      <c r="Q925" s="10" cm="1">
        <f t="array" aca="1" ref="Q925" ca="1">SUMPRODUCT(J925:O925,TRANSPOSE(ES$20:ES$25))+$AD$20-$ES$27</f>
        <v>-6.0244644250845321</v>
      </c>
      <c r="R925" s="10">
        <f ca="1">I925-Results!$E$5*H925</f>
        <v>-6.2875880563578033</v>
      </c>
      <c r="S925" s="10" cm="1">
        <f t="array" aca="1" ref="S925" ca="1">SUMPRODUCT(J925:O925,TRANSPOSE(AR$28:AR$33))+$AD$20-$AC$26</f>
        <v>-11.756074162635489</v>
      </c>
      <c r="T925" s="10">
        <f ca="1">SUMPRODUCT(J925:O925,Results!K$9:P$9)</f>
        <v>-5.7519567504351494</v>
      </c>
      <c r="U925" s="10">
        <f ca="1">SUMPRODUCT(J925:O925,Results!K$9:P$9)+$AD$20-$AC$31</f>
        <v>-5.7668323089462845</v>
      </c>
      <c r="V925" s="10">
        <f t="shared" ca="1" si="179"/>
        <v>-10.381309306907358</v>
      </c>
      <c r="W925" s="10">
        <f t="shared" ca="1" si="181"/>
        <v>-10.616898608526768</v>
      </c>
      <c r="X925" s="10">
        <f t="shared" ca="1" si="182"/>
        <v>-10.353774977253495</v>
      </c>
      <c r="Y925" s="10">
        <f t="shared" ca="1" si="183"/>
        <v>-4.8852888709758098</v>
      </c>
      <c r="Z925" s="10">
        <f t="shared" ca="1" si="184"/>
        <v>-16.364692271907607</v>
      </c>
      <c r="AA925" s="10">
        <f t="shared" ca="1" si="185"/>
        <v>-10.874530724665014</v>
      </c>
    </row>
    <row r="926" spans="1:27">
      <c r="A926" s="6">
        <f ca="1">LN((RAND()^(-Results!$E$4))-1)</f>
        <v>0.14376107185190171</v>
      </c>
      <c r="B926" s="6">
        <f ca="1">LN((RAND()^(-Results!$E$4))-1)</f>
        <v>0.97236426386081609</v>
      </c>
      <c r="C926" s="6">
        <f ca="1">LN((RAND()^(-Results!$E$4))-1)</f>
        <v>1.0751576933801583</v>
      </c>
      <c r="D926" s="6">
        <f ca="1">LN((RAND()^(-Results!$E$4))-1)</f>
        <v>0.72249253611109998</v>
      </c>
      <c r="E926" s="6">
        <f ca="1">LN((RAND()^(-Results!$E$4))-1)</f>
        <v>-1.1777917978228696</v>
      </c>
      <c r="F926" s="6">
        <f ca="1">LN((RAND()^(-Results!$E$4))-1)</f>
        <v>-0.4680145592996523</v>
      </c>
      <c r="G926" s="6">
        <f ca="1">LN((RAND()^(-Results!$E$4))-1)</f>
        <v>-2.8166737710713536</v>
      </c>
      <c r="H926" s="6">
        <f t="shared" ca="1" si="180"/>
        <v>-2.9536421387411451</v>
      </c>
      <c r="I926" s="10">
        <f ca="1">SUMPRODUCT(J926:O926,Results!B$12:G$12)+Results!$E$5*H926</f>
        <v>-7.4396117699070121</v>
      </c>
      <c r="J926" s="10">
        <f ca="1">SUMPRODUCT($A926:$F926,Results!$B$15:$G$15)</f>
        <v>5.9395346463790037</v>
      </c>
      <c r="K926" s="10">
        <f ca="1">SUMPRODUCT($A926:$F926,Results!$B$16:$G$16)</f>
        <v>1.0554625244139304</v>
      </c>
      <c r="L926" s="10">
        <f ca="1">SUMPRODUCT($A926:$F926,Results!$B$17:$G$17)</f>
        <v>1.4901881011070679</v>
      </c>
      <c r="M926" s="10">
        <f ca="1">SUMPRODUCT($A926:$F926,Results!$B$18:$G$18)</f>
        <v>-4.7216595691213001</v>
      </c>
      <c r="N926" s="10">
        <f ca="1">SUMPRODUCT($A926:$F926,Results!$B$19:$G$19)</f>
        <v>6.6152994547613</v>
      </c>
      <c r="O926" s="10">
        <f ca="1">SUMPRODUCT($A926:$F926,Results!$B$20:$G$20)</f>
        <v>1.1858498955025811</v>
      </c>
      <c r="P926" s="10" cm="1">
        <f t="array" aca="1" ref="P926" ca="1">SUMPRODUCT(J926:O926,TRANSPOSE(BL$20:BL$25))+$AD$20-$BL$27</f>
        <v>4.8616703342867389</v>
      </c>
      <c r="Q926" s="10" cm="1">
        <f t="array" aca="1" ref="Q926" ca="1">SUMPRODUCT(J926:O926,TRANSPOSE(ES$20:ES$25))+$AD$20-$ES$27</f>
        <v>4.4597504815500768</v>
      </c>
      <c r="R926" s="10">
        <f ca="1">I926-Results!$E$5*H926</f>
        <v>4.3749567850575684</v>
      </c>
      <c r="S926" s="10" cm="1">
        <f t="array" aca="1" ref="S926" ca="1">SUMPRODUCT(J926:O926,TRANSPOSE(AR$28:AR$33))+$AD$20-$AC$26</f>
        <v>-4.754561881322946</v>
      </c>
      <c r="T926" s="10">
        <f ca="1">SUMPRODUCT(J926:O926,Results!K$9:P$9)</f>
        <v>4.0167864371216631</v>
      </c>
      <c r="U926" s="10">
        <f ca="1">SUMPRODUCT(J926:O926,Results!K$9:P$9)+$AD$20-$AC$31</f>
        <v>4.001910878610528</v>
      </c>
      <c r="V926" s="10">
        <f t="shared" ca="1" si="179"/>
        <v>-12.301282104193751</v>
      </c>
      <c r="W926" s="10">
        <f t="shared" ca="1" si="181"/>
        <v>-11.899362251457088</v>
      </c>
      <c r="X926" s="10">
        <f t="shared" ca="1" si="182"/>
        <v>-11.81456855496458</v>
      </c>
      <c r="Y926" s="10">
        <f t="shared" ca="1" si="183"/>
        <v>-2.6850498885840661</v>
      </c>
      <c r="Z926" s="10">
        <f t="shared" ca="1" si="184"/>
        <v>-7.1629410082033207</v>
      </c>
      <c r="AA926" s="10">
        <f t="shared" ca="1" si="185"/>
        <v>-11.441522648517541</v>
      </c>
    </row>
    <row r="927" spans="1:27">
      <c r="A927" s="6">
        <f ca="1">LN((RAND()^(-Results!$E$4))-1)</f>
        <v>-4.3189345205007008</v>
      </c>
      <c r="B927" s="6">
        <f ca="1">LN((RAND()^(-Results!$E$4))-1)</f>
        <v>-3.6871970520884076</v>
      </c>
      <c r="C927" s="6">
        <f ca="1">LN((RAND()^(-Results!$E$4))-1)</f>
        <v>0.46991691941101604</v>
      </c>
      <c r="D927" s="6">
        <f ca="1">LN((RAND()^(-Results!$E$4))-1)</f>
        <v>1.3245590568769059</v>
      </c>
      <c r="E927" s="6">
        <f ca="1">LN((RAND()^(-Results!$E$4))-1)</f>
        <v>8.565306631584356E-2</v>
      </c>
      <c r="F927" s="6">
        <f ca="1">LN((RAND()^(-Results!$E$4))-1)</f>
        <v>-4.0345667536294503</v>
      </c>
      <c r="G927" s="6">
        <f ca="1">LN((RAND()^(-Results!$E$4))-1)</f>
        <v>-1.9668091529878027</v>
      </c>
      <c r="H927" s="6">
        <f t="shared" ca="1" si="180"/>
        <v>-2.1037775206575939</v>
      </c>
      <c r="I927" s="10">
        <f ca="1">SUMPRODUCT(J927:O927,Results!B$12:G$12)+Results!$E$5*H927</f>
        <v>19.15186299813476</v>
      </c>
      <c r="J927" s="10">
        <f ca="1">SUMPRODUCT($A927:$F927,Results!$B$15:$G$15)</f>
        <v>-12.598569969732196</v>
      </c>
      <c r="K927" s="10">
        <f ca="1">SUMPRODUCT($A927:$F927,Results!$B$16:$G$16)</f>
        <v>-13.477337336801817</v>
      </c>
      <c r="L927" s="10">
        <f ca="1">SUMPRODUCT($A927:$F927,Results!$B$17:$G$17)</f>
        <v>3.9073758262777547</v>
      </c>
      <c r="M927" s="10">
        <f ca="1">SUMPRODUCT($A927:$F927,Results!$B$18:$G$18)</f>
        <v>8.0059186136019438</v>
      </c>
      <c r="N927" s="10">
        <f ca="1">SUMPRODUCT($A927:$F927,Results!$B$19:$G$19)</f>
        <v>-3.1742324959097914</v>
      </c>
      <c r="O927" s="10">
        <f ca="1">SUMPRODUCT($A927:$F927,Results!$B$20:$G$20)</f>
        <v>-8.2120895422621683</v>
      </c>
      <c r="P927" s="10" cm="1">
        <f t="array" aca="1" ref="P927" ca="1">SUMPRODUCT(J927:O927,TRANSPOSE(BL$20:BL$25))+$AD$20-$BL$27</f>
        <v>31.758910177291593</v>
      </c>
      <c r="Q927" s="10" cm="1">
        <f t="array" aca="1" ref="Q927" ca="1">SUMPRODUCT(J927:O927,TRANSPOSE(ES$20:ES$25))+$AD$20-$ES$27</f>
        <v>30.3607868611935</v>
      </c>
      <c r="R927" s="10">
        <f ca="1">I927-Results!$E$5*H927</f>
        <v>27.566973080765138</v>
      </c>
      <c r="S927" s="10" cm="1">
        <f t="array" aca="1" ref="S927" ca="1">SUMPRODUCT(J927:O927,TRANSPOSE(AR$28:AR$33))+$AD$20-$AC$26</f>
        <v>64.374598635013541</v>
      </c>
      <c r="T927" s="10">
        <f ca="1">SUMPRODUCT(J927:O927,Results!K$9:P$9)</f>
        <v>28.029285572347995</v>
      </c>
      <c r="U927" s="10">
        <f ca="1">SUMPRODUCT(J927:O927,Results!K$9:P$9)+$AD$20-$AC$31</f>
        <v>28.014410013836859</v>
      </c>
      <c r="V927" s="10">
        <f t="shared" ca="1" si="179"/>
        <v>-12.607047179156833</v>
      </c>
      <c r="W927" s="10">
        <f t="shared" ca="1" si="181"/>
        <v>-11.20892386305874</v>
      </c>
      <c r="X927" s="10">
        <f t="shared" ca="1" si="182"/>
        <v>-8.4151100826303775</v>
      </c>
      <c r="Y927" s="10">
        <f t="shared" ca="1" si="183"/>
        <v>-45.222735636878781</v>
      </c>
      <c r="Z927" s="10">
        <f t="shared" ca="1" si="184"/>
        <v>19.428533759838452</v>
      </c>
      <c r="AA927" s="10">
        <f t="shared" ca="1" si="185"/>
        <v>-8.8625470157020985</v>
      </c>
    </row>
    <row r="928" spans="1:27">
      <c r="A928" s="6">
        <f ca="1">LN((RAND()^(-Results!$E$4))-1)</f>
        <v>-1.6833658692728675</v>
      </c>
      <c r="B928" s="6">
        <f ca="1">LN((RAND()^(-Results!$E$4))-1)</f>
        <v>1.9494164487647236</v>
      </c>
      <c r="C928" s="6">
        <f ca="1">LN((RAND()^(-Results!$E$4))-1)</f>
        <v>2.8932264528776188</v>
      </c>
      <c r="D928" s="6">
        <f ca="1">LN((RAND()^(-Results!$E$4))-1)</f>
        <v>-0.14349156136352326</v>
      </c>
      <c r="E928" s="6">
        <f ca="1">LN((RAND()^(-Results!$E$4))-1)</f>
        <v>1.6720033201263149</v>
      </c>
      <c r="F928" s="6">
        <f ca="1">LN((RAND()^(-Results!$E$4))-1)</f>
        <v>-0.19250629845702041</v>
      </c>
      <c r="G928" s="6">
        <f ca="1">LN((RAND()^(-Results!$E$4))-1)</f>
        <v>-0.30317691550900755</v>
      </c>
      <c r="H928" s="6">
        <f t="shared" ca="1" si="180"/>
        <v>-0.44014528317879897</v>
      </c>
      <c r="I928" s="10">
        <f ca="1">SUMPRODUCT(J928:O928,Results!B$12:G$12)+Results!$E$5*H928</f>
        <v>5.1850786830523639</v>
      </c>
      <c r="J928" s="10">
        <f ca="1">SUMPRODUCT($A928:$F928,Results!$B$15:$G$15)</f>
        <v>1.0986511027620629</v>
      </c>
      <c r="K928" s="10">
        <f ca="1">SUMPRODUCT($A928:$F928,Results!$B$16:$G$16)</f>
        <v>2.4365851637994238</v>
      </c>
      <c r="L928" s="10">
        <f ca="1">SUMPRODUCT($A928:$F928,Results!$B$17:$G$17)</f>
        <v>7.7039788814544661</v>
      </c>
      <c r="M928" s="10">
        <f ca="1">SUMPRODUCT($A928:$F928,Results!$B$18:$G$18)</f>
        <v>5.3947310618183932</v>
      </c>
      <c r="N928" s="10">
        <f ca="1">SUMPRODUCT($A928:$F928,Results!$B$19:$G$19)</f>
        <v>-9.1718460955974646</v>
      </c>
      <c r="O928" s="10">
        <f ca="1">SUMPRODUCT($A928:$F928,Results!$B$20:$G$20)</f>
        <v>-1.0969530492929656</v>
      </c>
      <c r="P928" s="10" cm="1">
        <f t="array" aca="1" ref="P928" ca="1">SUMPRODUCT(J928:O928,TRANSPOSE(BL$20:BL$25))+$AD$20-$BL$27</f>
        <v>8.2134031967529779</v>
      </c>
      <c r="Q928" s="10" cm="1">
        <f t="array" aca="1" ref="Q928" ca="1">SUMPRODUCT(J928:O928,TRANSPOSE(ES$20:ES$25))+$AD$20-$ES$27</f>
        <v>7.4116938610788976</v>
      </c>
      <c r="R928" s="10">
        <f ca="1">I928-Results!$E$5*H928</f>
        <v>6.9456598157675593</v>
      </c>
      <c r="S928" s="10" cm="1">
        <f t="array" aca="1" ref="S928" ca="1">SUMPRODUCT(J928:O928,TRANSPOSE(AR$28:AR$33))+$AD$20-$AC$26</f>
        <v>7.0337722434046785</v>
      </c>
      <c r="T928" s="10">
        <f ca="1">SUMPRODUCT(J928:O928,Results!K$9:P$9)</f>
        <v>6.347734831305905</v>
      </c>
      <c r="U928" s="10">
        <f ca="1">SUMPRODUCT(J928:O928,Results!K$9:P$9)+$AD$20-$AC$31</f>
        <v>6.3328592727947699</v>
      </c>
      <c r="V928" s="10">
        <f t="shared" ca="1" si="179"/>
        <v>-3.0283245137006141</v>
      </c>
      <c r="W928" s="10">
        <f t="shared" ca="1" si="181"/>
        <v>-2.2266151780265337</v>
      </c>
      <c r="X928" s="10">
        <f t="shared" ca="1" si="182"/>
        <v>-1.7605811327151955</v>
      </c>
      <c r="Y928" s="10">
        <f t="shared" ca="1" si="183"/>
        <v>-1.8486935603523147</v>
      </c>
      <c r="Z928" s="10">
        <f t="shared" ca="1" si="184"/>
        <v>5.4617494447560553</v>
      </c>
      <c r="AA928" s="10">
        <f t="shared" ca="1" si="185"/>
        <v>-1.147780589742406</v>
      </c>
    </row>
    <row r="929" spans="1:27">
      <c r="A929" s="6">
        <f ca="1">LN((RAND()^(-Results!$E$4))-1)</f>
        <v>1.5271958266339236</v>
      </c>
      <c r="B929" s="6">
        <f ca="1">LN((RAND()^(-Results!$E$4))-1)</f>
        <v>5.0915741788121638</v>
      </c>
      <c r="C929" s="6">
        <f ca="1">LN((RAND()^(-Results!$E$4))-1)</f>
        <v>0.20184981246440317</v>
      </c>
      <c r="D929" s="6">
        <f ca="1">LN((RAND()^(-Results!$E$4))-1)</f>
        <v>-3.0034269744158344</v>
      </c>
      <c r="E929" s="6">
        <f ca="1">LN((RAND()^(-Results!$E$4))-1)</f>
        <v>0.58595651612784627</v>
      </c>
      <c r="F929" s="6">
        <f ca="1">LN((RAND()^(-Results!$E$4))-1)</f>
        <v>1.0575118063976927</v>
      </c>
      <c r="G929" s="6">
        <f ca="1">LN((RAND()^(-Results!$E$4))-1)</f>
        <v>-0.15730562914756305</v>
      </c>
      <c r="H929" s="6">
        <f t="shared" ca="1" si="180"/>
        <v>-0.29427399681735444</v>
      </c>
      <c r="I929" s="10">
        <f ca="1">SUMPRODUCT(J929:O929,Results!B$12:G$12)+Results!$E$5*H929</f>
        <v>19.229545057698651</v>
      </c>
      <c r="J929" s="10">
        <f ca="1">SUMPRODUCT($A929:$F929,Results!$B$15:$G$15)</f>
        <v>3.0109468576812488</v>
      </c>
      <c r="K929" s="10">
        <f ca="1">SUMPRODUCT($A929:$F929,Results!$B$16:$G$16)</f>
        <v>8.3743251541143309</v>
      </c>
      <c r="L929" s="10">
        <f ca="1">SUMPRODUCT($A929:$F929,Results!$B$17:$G$17)</f>
        <v>7.8802056810871042</v>
      </c>
      <c r="M929" s="10">
        <f ca="1">SUMPRODUCT($A929:$F929,Results!$B$18:$G$18)</f>
        <v>0.42374811037244675</v>
      </c>
      <c r="N929" s="10">
        <f ca="1">SUMPRODUCT($A929:$F929,Results!$B$19:$G$19)</f>
        <v>0.84085303352354157</v>
      </c>
      <c r="O929" s="10">
        <f ca="1">SUMPRODUCT($A929:$F929,Results!$B$20:$G$20)</f>
        <v>3.6549938523803873</v>
      </c>
      <c r="P929" s="10" cm="1">
        <f t="array" aca="1" ref="P929" ca="1">SUMPRODUCT(J929:O929,TRANSPOSE(BL$20:BL$25))+$AD$20-$BL$27</f>
        <v>18.923032451664604</v>
      </c>
      <c r="Q929" s="10" cm="1">
        <f t="array" aca="1" ref="Q929" ca="1">SUMPRODUCT(J929:O929,TRANSPOSE(ES$20:ES$25))+$AD$20-$ES$27</f>
        <v>18.376100805081212</v>
      </c>
      <c r="R929" s="10">
        <f ca="1">I929-Results!$E$5*H929</f>
        <v>20.406641044968069</v>
      </c>
      <c r="S929" s="10" cm="1">
        <f t="array" aca="1" ref="S929" ca="1">SUMPRODUCT(J929:O929,TRANSPOSE(AR$28:AR$33))+$AD$20-$AC$26</f>
        <v>-8.1510602817066093</v>
      </c>
      <c r="T929" s="10">
        <f ca="1">SUMPRODUCT(J929:O929,Results!K$9:P$9)</f>
        <v>19.453615497778429</v>
      </c>
      <c r="U929" s="10">
        <f ca="1">SUMPRODUCT(J929:O929,Results!K$9:P$9)+$AD$20-$AC$31</f>
        <v>19.438739939267293</v>
      </c>
      <c r="V929" s="10">
        <f t="shared" ca="1" si="179"/>
        <v>0.30651260603404751</v>
      </c>
      <c r="W929" s="10">
        <f t="shared" ca="1" si="181"/>
        <v>0.8534442526174395</v>
      </c>
      <c r="X929" s="10">
        <f t="shared" ca="1" si="182"/>
        <v>-1.1770959872694178</v>
      </c>
      <c r="Y929" s="10">
        <f t="shared" ca="1" si="183"/>
        <v>27.38060533940526</v>
      </c>
      <c r="Z929" s="10">
        <f t="shared" ca="1" si="184"/>
        <v>19.506215819402343</v>
      </c>
      <c r="AA929" s="10">
        <f t="shared" ca="1" si="185"/>
        <v>-0.20919488156864219</v>
      </c>
    </row>
    <row r="930" spans="1:27">
      <c r="A930" s="6">
        <f ca="1">LN((RAND()^(-Results!$E$4))-1)</f>
        <v>0.64684649478795164</v>
      </c>
      <c r="B930" s="6">
        <f ca="1">LN((RAND()^(-Results!$E$4))-1)</f>
        <v>-2.0397977210000962</v>
      </c>
      <c r="C930" s="6">
        <f ca="1">LN((RAND()^(-Results!$E$4))-1)</f>
        <v>-1.7780044900540481</v>
      </c>
      <c r="D930" s="6">
        <f ca="1">LN((RAND()^(-Results!$E$4))-1)</f>
        <v>-5.6975879393065067E-2</v>
      </c>
      <c r="E930" s="6">
        <f ca="1">LN((RAND()^(-Results!$E$4))-1)</f>
        <v>0.2750905569094424</v>
      </c>
      <c r="F930" s="6">
        <f ca="1">LN((RAND()^(-Results!$E$4))-1)</f>
        <v>-0.84111722034592784</v>
      </c>
      <c r="G930" s="6">
        <f ca="1">LN((RAND()^(-Results!$E$4))-1)</f>
        <v>-1.3267108322123902</v>
      </c>
      <c r="H930" s="6">
        <f t="shared" ca="1" si="180"/>
        <v>-1.4636791998821816</v>
      </c>
      <c r="I930" s="10">
        <f ca="1">SUMPRODUCT(J930:O930,Results!B$12:G$12)+Results!$E$5*H930</f>
        <v>-21.185506819252971</v>
      </c>
      <c r="J930" s="10">
        <f ca="1">SUMPRODUCT($A930:$F930,Results!$B$15:$G$15)</f>
        <v>-3.2532172105038564</v>
      </c>
      <c r="K930" s="10">
        <f ca="1">SUMPRODUCT($A930:$F930,Results!$B$16:$G$16)</f>
        <v>-4.3618121871575406</v>
      </c>
      <c r="L930" s="10">
        <f ca="1">SUMPRODUCT($A930:$F930,Results!$B$17:$G$17)</f>
        <v>-5.9831604382898158</v>
      </c>
      <c r="M930" s="10">
        <f ca="1">SUMPRODUCT($A930:$F930,Results!$B$18:$G$18)</f>
        <v>1.3183980309277057</v>
      </c>
      <c r="N930" s="10">
        <f ca="1">SUMPRODUCT($A930:$F930,Results!$B$19:$G$19)</f>
        <v>-1.4786748772931531</v>
      </c>
      <c r="O930" s="10">
        <f ca="1">SUMPRODUCT($A930:$F930,Results!$B$20:$G$20)</f>
        <v>-0.90132887529040806</v>
      </c>
      <c r="P930" s="10" cm="1">
        <f t="array" aca="1" ref="P930" ca="1">SUMPRODUCT(J930:O930,TRANSPOSE(BL$20:BL$25))+$AD$20-$BL$27</f>
        <v>-15.577180565918054</v>
      </c>
      <c r="Q930" s="10" cm="1">
        <f t="array" aca="1" ref="Q930" ca="1">SUMPRODUCT(J930:O930,TRANSPOSE(ES$20:ES$25))+$AD$20-$ES$27</f>
        <v>-15.349727793830807</v>
      </c>
      <c r="R930" s="10">
        <f ca="1">I930-Results!$E$5*H930</f>
        <v>-15.330790019724244</v>
      </c>
      <c r="S930" s="10" cm="1">
        <f t="array" aca="1" ref="S930" ca="1">SUMPRODUCT(J930:O930,TRANSPOSE(AR$28:AR$33))+$AD$20-$AC$26</f>
        <v>0.22120818919684282</v>
      </c>
      <c r="T930" s="10">
        <f ca="1">SUMPRODUCT(J930:O930,Results!K$9:P$9)</f>
        <v>-14.838298433882875</v>
      </c>
      <c r="U930" s="10">
        <f ca="1">SUMPRODUCT(J930:O930,Results!K$9:P$9)+$AD$20-$AC$31</f>
        <v>-14.85317399239401</v>
      </c>
      <c r="V930" s="10">
        <f t="shared" ca="1" si="179"/>
        <v>-5.6083262533349174</v>
      </c>
      <c r="W930" s="10">
        <f t="shared" ca="1" si="181"/>
        <v>-5.8357790254221644</v>
      </c>
      <c r="X930" s="10">
        <f t="shared" ca="1" si="182"/>
        <v>-5.8547167995287275</v>
      </c>
      <c r="Y930" s="10">
        <f t="shared" ca="1" si="183"/>
        <v>-21.406715008449815</v>
      </c>
      <c r="Z930" s="10">
        <f t="shared" ca="1" si="184"/>
        <v>-20.90883605754928</v>
      </c>
      <c r="AA930" s="10">
        <f t="shared" ca="1" si="185"/>
        <v>-6.3323328268589609</v>
      </c>
    </row>
    <row r="931" spans="1:27">
      <c r="A931" s="6">
        <f ca="1">LN((RAND()^(-Results!$E$4))-1)</f>
        <v>-2.2555900218173344</v>
      </c>
      <c r="B931" s="6">
        <f ca="1">LN((RAND()^(-Results!$E$4))-1)</f>
        <v>-1.7312304369721256</v>
      </c>
      <c r="C931" s="6">
        <f ca="1">LN((RAND()^(-Results!$E$4))-1)</f>
        <v>2.52660461645885</v>
      </c>
      <c r="D931" s="6">
        <f ca="1">LN((RAND()^(-Results!$E$4))-1)</f>
        <v>-5.8218395241328729</v>
      </c>
      <c r="E931" s="6">
        <f ca="1">LN((RAND()^(-Results!$E$4))-1)</f>
        <v>-4.2774930864828082</v>
      </c>
      <c r="F931" s="6">
        <f ca="1">LN((RAND()^(-Results!$E$4))-1)</f>
        <v>-0.63933678728615329</v>
      </c>
      <c r="G931" s="6">
        <f ca="1">LN((RAND()^(-Results!$E$4))-1)</f>
        <v>-1.9251440235591359</v>
      </c>
      <c r="H931" s="6">
        <f t="shared" ca="1" si="180"/>
        <v>-2.0621123912289274</v>
      </c>
      <c r="I931" s="10">
        <f ca="1">SUMPRODUCT(J931:O931,Results!B$12:G$12)+Results!$E$5*H931</f>
        <v>177.29943944633928</v>
      </c>
      <c r="J931" s="10">
        <f ca="1">SUMPRODUCT($A931:$F931,Results!$B$15:$G$15)</f>
        <v>-12.821435936696551</v>
      </c>
      <c r="K931" s="10">
        <f ca="1">SUMPRODUCT($A931:$F931,Results!$B$16:$G$16)</f>
        <v>-13.151601082036514</v>
      </c>
      <c r="L931" s="10">
        <f ca="1">SUMPRODUCT($A931:$F931,Results!$B$17:$G$17)</f>
        <v>33.733189346107046</v>
      </c>
      <c r="M931" s="10">
        <f ca="1">SUMPRODUCT($A931:$F931,Results!$B$18:$G$18)</f>
        <v>5.2029485096049912</v>
      </c>
      <c r="N931" s="10">
        <f ca="1">SUMPRODUCT($A931:$F931,Results!$B$19:$G$19)</f>
        <v>25.202588116605419</v>
      </c>
      <c r="O931" s="10">
        <f ca="1">SUMPRODUCT($A931:$F931,Results!$B$20:$G$20)</f>
        <v>-18.904288881916234</v>
      </c>
      <c r="P931" s="10" cm="1">
        <f t="array" aca="1" ref="P931" ca="1">SUMPRODUCT(J931:O931,TRANSPOSE(BL$20:BL$25))+$AD$20-$BL$27</f>
        <v>183.05633268613954</v>
      </c>
      <c r="Q931" s="10" cm="1">
        <f t="array" aca="1" ref="Q931" ca="1">SUMPRODUCT(J931:O931,TRANSPOSE(ES$20:ES$25))+$AD$20-$ES$27</f>
        <v>183.68574594597118</v>
      </c>
      <c r="R931" s="10">
        <f ca="1">I931-Results!$E$5*H931</f>
        <v>185.54788901125499</v>
      </c>
      <c r="S931" s="10" cm="1">
        <f t="array" aca="1" ref="S931" ca="1">SUMPRODUCT(J931:O931,TRANSPOSE(AR$28:AR$33))+$AD$20-$AC$26</f>
        <v>176.97356655819215</v>
      </c>
      <c r="T931" s="10">
        <f ca="1">SUMPRODUCT(J931:O931,Results!K$9:P$9)</f>
        <v>184.13196202604612</v>
      </c>
      <c r="U931" s="10">
        <f ca="1">SUMPRODUCT(J931:O931,Results!K$9:P$9)+$AD$20-$AC$31</f>
        <v>184.11708646753499</v>
      </c>
      <c r="V931" s="10">
        <f t="shared" ca="1" si="179"/>
        <v>-5.756893239800263</v>
      </c>
      <c r="W931" s="10">
        <f t="shared" ca="1" si="181"/>
        <v>-6.3863064996318997</v>
      </c>
      <c r="X931" s="10">
        <f t="shared" ca="1" si="182"/>
        <v>-8.2484495649157168</v>
      </c>
      <c r="Y931" s="10">
        <f t="shared" ca="1" si="183"/>
        <v>0.32587288814713133</v>
      </c>
      <c r="Z931" s="10">
        <f t="shared" ca="1" si="184"/>
        <v>177.57611020804296</v>
      </c>
      <c r="AA931" s="10">
        <f t="shared" ca="1" si="185"/>
        <v>-6.817647021195711</v>
      </c>
    </row>
    <row r="932" spans="1:27">
      <c r="A932" s="6">
        <f ca="1">LN((RAND()^(-Results!$E$4))-1)</f>
        <v>2.2185166172733695</v>
      </c>
      <c r="B932" s="6">
        <f ca="1">LN((RAND()^(-Results!$E$4))-1)</f>
        <v>2.6250936095493187</v>
      </c>
      <c r="C932" s="6">
        <f ca="1">LN((RAND()^(-Results!$E$4))-1)</f>
        <v>-2.3350140915099296</v>
      </c>
      <c r="D932" s="6">
        <f ca="1">LN((RAND()^(-Results!$E$4))-1)</f>
        <v>0.4479930361788067</v>
      </c>
      <c r="E932" s="6">
        <f ca="1">LN((RAND()^(-Results!$E$4))-1)</f>
        <v>-0.51115836653727631</v>
      </c>
      <c r="F932" s="6">
        <f ca="1">LN((RAND()^(-Results!$E$4))-1)</f>
        <v>1.6883459246441623</v>
      </c>
      <c r="G932" s="6">
        <f ca="1">LN((RAND()^(-Results!$E$4))-1)</f>
        <v>0.14621185636556608</v>
      </c>
      <c r="H932" s="6">
        <f t="shared" ca="1" si="180"/>
        <v>9.2434886957746543E-3</v>
      </c>
      <c r="I932" s="10">
        <f ca="1">SUMPRODUCT(J932:O932,Results!B$12:G$12)+Results!$E$5*H932</f>
        <v>-33.576553487542398</v>
      </c>
      <c r="J932" s="10">
        <f ca="1">SUMPRODUCT($A932:$F932,Results!$B$15:$G$15)</f>
        <v>5.029822459963639</v>
      </c>
      <c r="K932" s="10">
        <f ca="1">SUMPRODUCT($A932:$F932,Results!$B$16:$G$16)</f>
        <v>8.9808067951327573</v>
      </c>
      <c r="L932" s="10">
        <f ca="1">SUMPRODUCT($A932:$F932,Results!$B$17:$G$17)</f>
        <v>-8.3638711250218218</v>
      </c>
      <c r="M932" s="10">
        <f ca="1">SUMPRODUCT($A932:$F932,Results!$B$18:$G$18)</f>
        <v>-7.619585369992758</v>
      </c>
      <c r="N932" s="10">
        <f ca="1">SUMPRODUCT($A932:$F932,Results!$B$19:$G$19)</f>
        <v>3.9769816752514431</v>
      </c>
      <c r="O932" s="10">
        <f ca="1">SUMPRODUCT($A932:$F932,Results!$B$20:$G$20)</f>
        <v>8.9878586641432356</v>
      </c>
      <c r="P932" s="10" cm="1">
        <f t="array" aca="1" ref="P932" ca="1">SUMPRODUCT(J932:O932,TRANSPOSE(BL$20:BL$25))+$AD$20-$BL$27</f>
        <v>-34.731926423480331</v>
      </c>
      <c r="Q932" s="10" cm="1">
        <f t="array" aca="1" ref="Q932" ca="1">SUMPRODUCT(J932:O932,TRANSPOSE(ES$20:ES$25))+$AD$20-$ES$27</f>
        <v>-34.526616562396327</v>
      </c>
      <c r="R932" s="10">
        <f ca="1">I932-Results!$E$5*H932</f>
        <v>-33.613527442325498</v>
      </c>
      <c r="S932" s="10" cm="1">
        <f t="array" aca="1" ref="S932" ca="1">SUMPRODUCT(J932:O932,TRANSPOSE(AR$28:AR$33))+$AD$20-$AC$26</f>
        <v>-58.304283464215978</v>
      </c>
      <c r="T932" s="10">
        <f ca="1">SUMPRODUCT(J932:O932,Results!K$9:P$9)</f>
        <v>-33.386278833831867</v>
      </c>
      <c r="U932" s="10">
        <f ca="1">SUMPRODUCT(J932:O932,Results!K$9:P$9)+$AD$20-$AC$31</f>
        <v>-33.401154392343003</v>
      </c>
      <c r="V932" s="10">
        <f t="shared" ca="1" si="179"/>
        <v>1.1553729359379332</v>
      </c>
      <c r="W932" s="10">
        <f t="shared" ca="1" si="181"/>
        <v>0.95006307485392938</v>
      </c>
      <c r="X932" s="10">
        <f t="shared" ca="1" si="182"/>
        <v>3.6973954783100282E-2</v>
      </c>
      <c r="Y932" s="10">
        <f t="shared" ca="1" si="183"/>
        <v>24.727729976673579</v>
      </c>
      <c r="Z932" s="10">
        <f t="shared" ca="1" si="184"/>
        <v>-33.299882725838707</v>
      </c>
      <c r="AA932" s="10">
        <f t="shared" ca="1" si="185"/>
        <v>-0.17539909519939556</v>
      </c>
    </row>
    <row r="933" spans="1:27">
      <c r="A933" s="6">
        <f ca="1">LN((RAND()^(-Results!$E$4))-1)</f>
        <v>-2.2888010228015143</v>
      </c>
      <c r="B933" s="6">
        <f ca="1">LN((RAND()^(-Results!$E$4))-1)</f>
        <v>3.1065144931595441</v>
      </c>
      <c r="C933" s="6">
        <f ca="1">LN((RAND()^(-Results!$E$4))-1)</f>
        <v>-0.62419208413615768</v>
      </c>
      <c r="D933" s="6">
        <f ca="1">LN((RAND()^(-Results!$E$4))-1)</f>
        <v>-1.0899100110042637</v>
      </c>
      <c r="E933" s="6">
        <f ca="1">LN((RAND()^(-Results!$E$4))-1)</f>
        <v>-9.3173148000654613E-2</v>
      </c>
      <c r="F933" s="6">
        <f ca="1">LN((RAND()^(-Results!$E$4))-1)</f>
        <v>0.18701498922241172</v>
      </c>
      <c r="G933" s="6">
        <f ca="1">LN((RAND()^(-Results!$E$4))-1)</f>
        <v>-7.5266753258487459E-2</v>
      </c>
      <c r="H933" s="6">
        <f t="shared" ca="1" si="180"/>
        <v>-0.2122351209282789</v>
      </c>
      <c r="I933" s="10">
        <f ca="1">SUMPRODUCT(J933:O933,Results!B$12:G$12)+Results!$E$5*H933</f>
        <v>40.664192969710605</v>
      </c>
      <c r="J933" s="10">
        <f ca="1">SUMPRODUCT($A933:$F933,Results!$B$15:$G$15)</f>
        <v>-9.1390723871131243</v>
      </c>
      <c r="K933" s="10">
        <f ca="1">SUMPRODUCT($A933:$F933,Results!$B$16:$G$16)</f>
        <v>3.9317476264564011</v>
      </c>
      <c r="L933" s="10">
        <f ca="1">SUMPRODUCT($A933:$F933,Results!$B$17:$G$17)</f>
        <v>9.0427963505538749</v>
      </c>
      <c r="M933" s="10">
        <f ca="1">SUMPRODUCT($A933:$F933,Results!$B$18:$G$18)</f>
        <v>2.9448592093015189</v>
      </c>
      <c r="N933" s="10">
        <f ca="1">SUMPRODUCT($A933:$F933,Results!$B$19:$G$19)</f>
        <v>1.0183810732964336</v>
      </c>
      <c r="O933" s="10">
        <f ca="1">SUMPRODUCT($A933:$F933,Results!$B$20:$G$20)</f>
        <v>1.2022616476305275</v>
      </c>
      <c r="P933" s="10" cm="1">
        <f t="array" aca="1" ref="P933" ca="1">SUMPRODUCT(J933:O933,TRANSPOSE(BL$20:BL$25))+$AD$20-$BL$27</f>
        <v>42.912373733164983</v>
      </c>
      <c r="Q933" s="10" cm="1">
        <f t="array" aca="1" ref="Q933" ca="1">SUMPRODUCT(J933:O933,TRANSPOSE(ES$20:ES$25))+$AD$20-$ES$27</f>
        <v>41.856224061854945</v>
      </c>
      <c r="R933" s="10">
        <f ca="1">I933-Results!$E$5*H933</f>
        <v>41.51313345342372</v>
      </c>
      <c r="S933" s="10" cm="1">
        <f t="array" aca="1" ref="S933" ca="1">SUMPRODUCT(J933:O933,TRANSPOSE(AR$28:AR$33))+$AD$20-$AC$26</f>
        <v>22.87598630300398</v>
      </c>
      <c r="T933" s="10">
        <f ca="1">SUMPRODUCT(J933:O933,Results!K$9:P$9)</f>
        <v>41.336971229000092</v>
      </c>
      <c r="U933" s="10">
        <f ca="1">SUMPRODUCT(J933:O933,Results!K$9:P$9)+$AD$20-$AC$31</f>
        <v>41.322095670488956</v>
      </c>
      <c r="V933" s="10">
        <f t="shared" ca="1" si="179"/>
        <v>-2.2481807634543785</v>
      </c>
      <c r="W933" s="10">
        <f t="shared" ca="1" si="181"/>
        <v>-1.1920310921443402</v>
      </c>
      <c r="X933" s="10">
        <f t="shared" ca="1" si="182"/>
        <v>-0.8489404837131147</v>
      </c>
      <c r="Y933" s="10">
        <f t="shared" ca="1" si="183"/>
        <v>17.788206666706625</v>
      </c>
      <c r="Z933" s="10">
        <f t="shared" ca="1" si="184"/>
        <v>40.940863731414296</v>
      </c>
      <c r="AA933" s="10">
        <f t="shared" ca="1" si="185"/>
        <v>-0.65790270077835089</v>
      </c>
    </row>
    <row r="934" spans="1:27">
      <c r="A934" s="6">
        <f ca="1">LN((RAND()^(-Results!$E$4))-1)</f>
        <v>0.76088668703096429</v>
      </c>
      <c r="B934" s="6">
        <f ca="1">LN((RAND()^(-Results!$E$4))-1)</f>
        <v>1.615010824446468</v>
      </c>
      <c r="C934" s="6">
        <f ca="1">LN((RAND()^(-Results!$E$4))-1)</f>
        <v>-2.0857905082362644</v>
      </c>
      <c r="D934" s="6">
        <f ca="1">LN((RAND()^(-Results!$E$4))-1)</f>
        <v>-3.2962163460614149</v>
      </c>
      <c r="E934" s="6">
        <f ca="1">LN((RAND()^(-Results!$E$4))-1)</f>
        <v>1.0010530687177301</v>
      </c>
      <c r="F934" s="6">
        <f ca="1">LN((RAND()^(-Results!$E$4))-1)</f>
        <v>-0.59155859792915799</v>
      </c>
      <c r="G934" s="6">
        <f ca="1">LN((RAND()^(-Results!$E$4))-1)</f>
        <v>1.0130228675846231</v>
      </c>
      <c r="H934" s="6">
        <f t="shared" ca="1" si="180"/>
        <v>0.87605449991483164</v>
      </c>
      <c r="I934" s="10">
        <f ca="1">SUMPRODUCT(J934:O934,Results!B$12:G$12)+Results!$E$5*H934</f>
        <v>25.646514253801357</v>
      </c>
      <c r="J934" s="10">
        <f ca="1">SUMPRODUCT($A934:$F934,Results!$B$15:$G$15)</f>
        <v>-7.6548066308946439</v>
      </c>
      <c r="K934" s="10">
        <f ca="1">SUMPRODUCT($A934:$F934,Results!$B$16:$G$16)</f>
        <v>-0.4644137216257348</v>
      </c>
      <c r="L934" s="10">
        <f ca="1">SUMPRODUCT($A934:$F934,Results!$B$17:$G$17)</f>
        <v>3.9183528115164581</v>
      </c>
      <c r="M934" s="10">
        <f ca="1">SUMPRODUCT($A934:$F934,Results!$B$18:$G$18)</f>
        <v>5.8113172359953467</v>
      </c>
      <c r="N934" s="10">
        <f ca="1">SUMPRODUCT($A934:$F934,Results!$B$19:$G$19)</f>
        <v>-2.1855413287983101</v>
      </c>
      <c r="O934" s="10">
        <f ca="1">SUMPRODUCT($A934:$F934,Results!$B$20:$G$20)</f>
        <v>-0.62077447235212668</v>
      </c>
      <c r="P934" s="10" cm="1">
        <f t="array" aca="1" ref="P934" ca="1">SUMPRODUCT(J934:O934,TRANSPOSE(BL$20:BL$25))+$AD$20-$BL$27</f>
        <v>21.271009586459275</v>
      </c>
      <c r="Q934" s="10" cm="1">
        <f t="array" aca="1" ref="Q934" ca="1">SUMPRODUCT(J934:O934,TRANSPOSE(ES$20:ES$25))+$AD$20-$ES$27</f>
        <v>20.784016438177826</v>
      </c>
      <c r="R934" s="10">
        <f ca="1">I934-Results!$E$5*H934</f>
        <v>22.142296254142032</v>
      </c>
      <c r="S934" s="10" cm="1">
        <f t="array" aca="1" ref="S934" ca="1">SUMPRODUCT(J934:O934,TRANSPOSE(AR$28:AR$33))+$AD$20-$AC$26</f>
        <v>20.554918875811662</v>
      </c>
      <c r="T934" s="10">
        <f ca="1">SUMPRODUCT(J934:O934,Results!K$9:P$9)</f>
        <v>21.946863881202205</v>
      </c>
      <c r="U934" s="10">
        <f ca="1">SUMPRODUCT(J934:O934,Results!K$9:P$9)+$AD$20-$AC$31</f>
        <v>21.931988322691069</v>
      </c>
      <c r="V934" s="10">
        <f t="shared" ca="1" si="179"/>
        <v>4.3755046673420814</v>
      </c>
      <c r="W934" s="10">
        <f t="shared" ca="1" si="181"/>
        <v>4.8624978156235308</v>
      </c>
      <c r="X934" s="10">
        <f t="shared" ca="1" si="182"/>
        <v>3.5042179996593248</v>
      </c>
      <c r="Y934" s="10">
        <f t="shared" ca="1" si="183"/>
        <v>5.0915953779896945</v>
      </c>
      <c r="Z934" s="10">
        <f t="shared" ca="1" si="184"/>
        <v>25.923185015505048</v>
      </c>
      <c r="AA934" s="10">
        <f t="shared" ca="1" si="185"/>
        <v>3.7145259311102876</v>
      </c>
    </row>
    <row r="935" spans="1:27">
      <c r="A935" s="6">
        <f ca="1">LN((RAND()^(-Results!$E$4))-1)</f>
        <v>-0.38975663257159043</v>
      </c>
      <c r="B935" s="6">
        <f ca="1">LN((RAND()^(-Results!$E$4))-1)</f>
        <v>-0.90750506338270076</v>
      </c>
      <c r="C935" s="6">
        <f ca="1">LN((RAND()^(-Results!$E$4))-1)</f>
        <v>-1.3836703419219345</v>
      </c>
      <c r="D935" s="6">
        <f ca="1">LN((RAND()^(-Results!$E$4))-1)</f>
        <v>0.87779719696731762</v>
      </c>
      <c r="E935" s="6">
        <f ca="1">LN((RAND()^(-Results!$E$4))-1)</f>
        <v>2.4969316827558941</v>
      </c>
      <c r="F935" s="6">
        <f ca="1">LN((RAND()^(-Results!$E$4))-1)</f>
        <v>-1.706003078691098</v>
      </c>
      <c r="G935" s="6">
        <f ca="1">LN((RAND()^(-Results!$E$4))-1)</f>
        <v>3.0550392776891133</v>
      </c>
      <c r="H935" s="6">
        <f t="shared" ca="1" si="180"/>
        <v>2.9180709100193218</v>
      </c>
      <c r="I935" s="10">
        <f ca="1">SUMPRODUCT(J935:O935,Results!B$12:G$12)+Results!$E$5*H935</f>
        <v>-36.938010816117661</v>
      </c>
      <c r="J935" s="10">
        <f ca="1">SUMPRODUCT($A935:$F935,Results!$B$15:$G$15)</f>
        <v>-3.9816166607475223</v>
      </c>
      <c r="K935" s="10">
        <f ca="1">SUMPRODUCT($A935:$F935,Results!$B$16:$G$16)</f>
        <v>-2.4186781208452492</v>
      </c>
      <c r="L935" s="10">
        <f ca="1">SUMPRODUCT($A935:$F935,Results!$B$17:$G$17)</f>
        <v>-8.9893320120127012</v>
      </c>
      <c r="M935" s="10">
        <f ca="1">SUMPRODUCT($A935:$F935,Results!$B$18:$G$18)</f>
        <v>5.7732110102647747</v>
      </c>
      <c r="N935" s="10">
        <f ca="1">SUMPRODUCT($A935:$F935,Results!$B$19:$G$19)</f>
        <v>-13.915594601530087</v>
      </c>
      <c r="O935" s="10">
        <f ca="1">SUMPRODUCT($A935:$F935,Results!$B$20:$G$20)</f>
        <v>1.7032948859852211</v>
      </c>
      <c r="P935" s="10" cm="1">
        <f t="array" aca="1" ref="P935" ca="1">SUMPRODUCT(J935:O935,TRANSPOSE(BL$20:BL$25))+$AD$20-$BL$27</f>
        <v>-46.833202602057376</v>
      </c>
      <c r="Q935" s="10" cm="1">
        <f t="array" aca="1" ref="Q935" ca="1">SUMPRODUCT(J935:O935,TRANSPOSE(ES$20:ES$25))+$AD$20-$ES$27</f>
        <v>-47.599473130530548</v>
      </c>
      <c r="R935" s="10">
        <f ca="1">I935-Results!$E$5*H935</f>
        <v>-48.61029445619495</v>
      </c>
      <c r="S935" s="10" cm="1">
        <f t="array" aca="1" ref="S935" ca="1">SUMPRODUCT(J935:O935,TRANSPOSE(AR$28:AR$33))+$AD$20-$AC$26</f>
        <v>-24.213612423910146</v>
      </c>
      <c r="T935" s="10">
        <f ca="1">SUMPRODUCT(J935:O935,Results!K$9:P$9)</f>
        <v>-47.999672792786285</v>
      </c>
      <c r="U935" s="10">
        <f ca="1">SUMPRODUCT(J935:O935,Results!K$9:P$9)+$AD$20-$AC$31</f>
        <v>-48.014548351297421</v>
      </c>
      <c r="V935" s="10">
        <f t="shared" ca="1" si="179"/>
        <v>9.8951917859397156</v>
      </c>
      <c r="W935" s="10">
        <f t="shared" ca="1" si="181"/>
        <v>10.661462314412887</v>
      </c>
      <c r="X935" s="10">
        <f t="shared" ca="1" si="182"/>
        <v>11.672283640077289</v>
      </c>
      <c r="Y935" s="10">
        <f t="shared" ca="1" si="183"/>
        <v>-12.724398392207515</v>
      </c>
      <c r="Z935" s="10">
        <f t="shared" ca="1" si="184"/>
        <v>-36.661340054413969</v>
      </c>
      <c r="AA935" s="10">
        <f t="shared" ca="1" si="185"/>
        <v>11.07653753517976</v>
      </c>
    </row>
    <row r="936" spans="1:27">
      <c r="A936" s="6">
        <f ca="1">LN((RAND()^(-Results!$E$4))-1)</f>
        <v>0.98768094225151104</v>
      </c>
      <c r="B936" s="6">
        <f ca="1">LN((RAND()^(-Results!$E$4))-1)</f>
        <v>0.52001214624419057</v>
      </c>
      <c r="C936" s="6">
        <f ca="1">LN((RAND()^(-Results!$E$4))-1)</f>
        <v>5.8872784061612567E-2</v>
      </c>
      <c r="D936" s="6">
        <f ca="1">LN((RAND()^(-Results!$E$4))-1)</f>
        <v>1.5352737360168689</v>
      </c>
      <c r="E936" s="6">
        <f ca="1">LN((RAND()^(-Results!$E$4))-1)</f>
        <v>-0.55910043936597231</v>
      </c>
      <c r="F936" s="6">
        <f ca="1">LN((RAND()^(-Results!$E$4))-1)</f>
        <v>-0.80241436044215497</v>
      </c>
      <c r="G936" s="6">
        <f ca="1">LN((RAND()^(-Results!$E$4))-1)</f>
        <v>-1.0834583495682522</v>
      </c>
      <c r="H936" s="6">
        <f t="shared" ca="1" si="180"/>
        <v>-1.2204267172380436</v>
      </c>
      <c r="I936" s="10">
        <f ca="1">SUMPRODUCT(J936:O936,Results!B$12:G$12)+Results!$E$5*H936</f>
        <v>-34.96868202725512</v>
      </c>
      <c r="J936" s="10">
        <f ca="1">SUMPRODUCT($A936:$F936,Results!$B$15:$G$15)</f>
        <v>7.7012179364705151</v>
      </c>
      <c r="K936" s="10">
        <f ca="1">SUMPRODUCT($A936:$F936,Results!$B$16:$G$16)</f>
        <v>1.292665191008278</v>
      </c>
      <c r="L936" s="10">
        <f ca="1">SUMPRODUCT($A936:$F936,Results!$B$17:$G$17)</f>
        <v>-6.0397771099092701</v>
      </c>
      <c r="M936" s="10">
        <f ca="1">SUMPRODUCT($A936:$F936,Results!$B$18:$G$18)</f>
        <v>-5.6406195511777124</v>
      </c>
      <c r="N936" s="10">
        <f ca="1">SUMPRODUCT($A936:$F936,Results!$B$19:$G$19)</f>
        <v>3.2015342176884207</v>
      </c>
      <c r="O936" s="10">
        <f ca="1">SUMPRODUCT($A936:$F936,Results!$B$20:$G$20)</f>
        <v>3.8076901557733587</v>
      </c>
      <c r="P936" s="10" cm="1">
        <f t="array" aca="1" ref="P936" ca="1">SUMPRODUCT(J936:O936,TRANSPOSE(BL$20:BL$25))+$AD$20-$BL$27</f>
        <v>-29.394733431998013</v>
      </c>
      <c r="Q936" s="10" cm="1">
        <f t="array" aca="1" ref="Q936" ca="1">SUMPRODUCT(J936:O936,TRANSPOSE(ES$20:ES$25))+$AD$20-$ES$27</f>
        <v>-29.82552957429051</v>
      </c>
      <c r="R936" s="10">
        <f ca="1">I936-Results!$E$5*H936</f>
        <v>-30.086975158302945</v>
      </c>
      <c r="S936" s="10" cm="1">
        <f t="array" aca="1" ref="S936" ca="1">SUMPRODUCT(J936:O936,TRANSPOSE(AR$28:AR$33))+$AD$20-$AC$26</f>
        <v>-32.588197936870493</v>
      </c>
      <c r="T936" s="10">
        <f ca="1">SUMPRODUCT(J936:O936,Results!K$9:P$9)</f>
        <v>-30.100273144399353</v>
      </c>
      <c r="U936" s="10">
        <f ca="1">SUMPRODUCT(J936:O936,Results!K$9:P$9)+$AD$20-$AC$31</f>
        <v>-30.115148702910489</v>
      </c>
      <c r="V936" s="10">
        <f t="shared" ca="1" si="179"/>
        <v>-5.5739485952571073</v>
      </c>
      <c r="W936" s="10">
        <f t="shared" ca="1" si="181"/>
        <v>-5.1431524529646104</v>
      </c>
      <c r="X936" s="10">
        <f t="shared" ca="1" si="182"/>
        <v>-4.8817068689521754</v>
      </c>
      <c r="Y936" s="10">
        <f t="shared" ca="1" si="183"/>
        <v>-2.3804840903846269</v>
      </c>
      <c r="Z936" s="10">
        <f t="shared" ca="1" si="184"/>
        <v>-34.692011265551429</v>
      </c>
      <c r="AA936" s="10">
        <f t="shared" ca="1" si="185"/>
        <v>-4.8535333243446317</v>
      </c>
    </row>
    <row r="937" spans="1:27">
      <c r="A937" s="6">
        <f ca="1">LN((RAND()^(-Results!$E$4))-1)</f>
        <v>-2.1649963615895832E-2</v>
      </c>
      <c r="B937" s="6">
        <f ca="1">LN((RAND()^(-Results!$E$4))-1)</f>
        <v>0.52971553926301829</v>
      </c>
      <c r="C937" s="6">
        <f ca="1">LN((RAND()^(-Results!$E$4))-1)</f>
        <v>-0.1211469992211371</v>
      </c>
      <c r="D937" s="6">
        <f ca="1">LN((RAND()^(-Results!$E$4))-1)</f>
        <v>1.7654488506968342</v>
      </c>
      <c r="E937" s="6">
        <f ca="1">LN((RAND()^(-Results!$E$4))-1)</f>
        <v>1.689323136570652</v>
      </c>
      <c r="F937" s="6">
        <f ca="1">LN((RAND()^(-Results!$E$4))-1)</f>
        <v>-0.56591532169830339</v>
      </c>
      <c r="G937" s="6">
        <f ca="1">LN((RAND()^(-Results!$E$4))-1)</f>
        <v>-0.60392024538831779</v>
      </c>
      <c r="H937" s="6">
        <f t="shared" ca="1" si="180"/>
        <v>-0.74088861305810916</v>
      </c>
      <c r="I937" s="10">
        <f ca="1">SUMPRODUCT(J937:O937,Results!B$12:G$12)+Results!$E$5*H937</f>
        <v>-55.150782375659524</v>
      </c>
      <c r="J937" s="10">
        <f ca="1">SUMPRODUCT($A937:$F937,Results!$B$15:$G$15)</f>
        <v>2.9963960453609193</v>
      </c>
      <c r="K937" s="10">
        <f ca="1">SUMPRODUCT($A937:$F937,Results!$B$16:$G$16)</f>
        <v>2.4989877641234126</v>
      </c>
      <c r="L937" s="10">
        <f ca="1">SUMPRODUCT($A937:$F937,Results!$B$17:$G$17)</f>
        <v>-8.2286962991348727</v>
      </c>
      <c r="M937" s="10">
        <f ca="1">SUMPRODUCT($A937:$F937,Results!$B$18:$G$18)</f>
        <v>0.58267070467219728</v>
      </c>
      <c r="N937" s="10">
        <f ca="1">SUMPRODUCT($A937:$F937,Results!$B$19:$G$19)</f>
        <v>-9.8340577324626413</v>
      </c>
      <c r="O937" s="10">
        <f ca="1">SUMPRODUCT($A937:$F937,Results!$B$20:$G$20)</f>
        <v>4.4502879555763686</v>
      </c>
      <c r="P937" s="10" cm="1">
        <f t="array" aca="1" ref="P937" ca="1">SUMPRODUCT(J937:O937,TRANSPOSE(BL$20:BL$25))+$AD$20-$BL$27</f>
        <v>-50.714841388144158</v>
      </c>
      <c r="Q937" s="10" cm="1">
        <f t="array" aca="1" ref="Q937" ca="1">SUMPRODUCT(J937:O937,TRANSPOSE(ES$20:ES$25))+$AD$20-$ES$27</f>
        <v>-51.314096856706826</v>
      </c>
      <c r="R937" s="10">
        <f ca="1">I937-Results!$E$5*H937</f>
        <v>-52.187227923427088</v>
      </c>
      <c r="S937" s="10" cm="1">
        <f t="array" aca="1" ref="S937" ca="1">SUMPRODUCT(J937:O937,TRANSPOSE(AR$28:AR$33))+$AD$20-$AC$26</f>
        <v>-44.069268579338107</v>
      </c>
      <c r="T937" s="10">
        <f ca="1">SUMPRODUCT(J937:O937,Results!K$9:P$9)</f>
        <v>-51.870671927466695</v>
      </c>
      <c r="U937" s="10">
        <f ca="1">SUMPRODUCT(J937:O937,Results!K$9:P$9)+$AD$20-$AC$31</f>
        <v>-51.885547485977831</v>
      </c>
      <c r="V937" s="10">
        <f t="shared" ca="1" si="179"/>
        <v>-4.4359409875153659</v>
      </c>
      <c r="W937" s="10">
        <f t="shared" ca="1" si="181"/>
        <v>-3.8366855189526987</v>
      </c>
      <c r="X937" s="10">
        <f t="shared" ca="1" si="182"/>
        <v>-2.9635544522324366</v>
      </c>
      <c r="Y937" s="10">
        <f t="shared" ca="1" si="183"/>
        <v>-11.081513796321417</v>
      </c>
      <c r="Z937" s="10">
        <f t="shared" ca="1" si="184"/>
        <v>-54.874111613955833</v>
      </c>
      <c r="AA937" s="10">
        <f t="shared" ca="1" si="185"/>
        <v>-3.2652348896816932</v>
      </c>
    </row>
    <row r="938" spans="1:27">
      <c r="A938" s="6">
        <f ca="1">LN((RAND()^(-Results!$E$4))-1)</f>
        <v>1.0010995370735858</v>
      </c>
      <c r="B938" s="6">
        <f ca="1">LN((RAND()^(-Results!$E$4))-1)</f>
        <v>2.1520063537066618</v>
      </c>
      <c r="C938" s="6">
        <f ca="1">LN((RAND()^(-Results!$E$4))-1)</f>
        <v>2.2156150539916242</v>
      </c>
      <c r="D938" s="6">
        <f ca="1">LN((RAND()^(-Results!$E$4))-1)</f>
        <v>-1.5991564469502748</v>
      </c>
      <c r="E938" s="6">
        <f ca="1">LN((RAND()^(-Results!$E$4))-1)</f>
        <v>0.66338852832346917</v>
      </c>
      <c r="F938" s="6">
        <f ca="1">LN((RAND()^(-Results!$E$4))-1)</f>
        <v>-0.33436615559936439</v>
      </c>
      <c r="G938" s="6">
        <f ca="1">LN((RAND()^(-Results!$E$4))-1)</f>
        <v>-1.4428526808990287</v>
      </c>
      <c r="H938" s="6">
        <f t="shared" ca="1" si="180"/>
        <v>-1.5798210485688202</v>
      </c>
      <c r="I938" s="10">
        <f ca="1">SUMPRODUCT(J938:O938,Results!B$12:G$12)+Results!$E$5*H938</f>
        <v>3.4607219499524779</v>
      </c>
      <c r="J938" s="10">
        <f ca="1">SUMPRODUCT($A938:$F938,Results!$B$15:$G$15)</f>
        <v>6.7378951364367623</v>
      </c>
      <c r="K938" s="10">
        <f ca="1">SUMPRODUCT($A938:$F938,Results!$B$16:$G$16)</f>
        <v>1.7546559387428222</v>
      </c>
      <c r="L938" s="10">
        <f ca="1">SUMPRODUCT($A938:$F938,Results!$B$17:$G$17)</f>
        <v>6.5906997106087433</v>
      </c>
      <c r="M938" s="10">
        <f ca="1">SUMPRODUCT($A938:$F938,Results!$B$18:$G$18)</f>
        <v>1.3882803979691392</v>
      </c>
      <c r="N938" s="10">
        <f ca="1">SUMPRODUCT($A938:$F938,Results!$B$19:$G$19)</f>
        <v>-1.2168143707472814</v>
      </c>
      <c r="O938" s="10">
        <f ca="1">SUMPRODUCT($A938:$F938,Results!$B$20:$G$20)</f>
        <v>-0.84223483059439985</v>
      </c>
      <c r="P938" s="10" cm="1">
        <f t="array" aca="1" ref="P938" ca="1">SUMPRODUCT(J938:O938,TRANSPOSE(BL$20:BL$25))+$AD$20-$BL$27</f>
        <v>9.0606309952507615</v>
      </c>
      <c r="Q938" s="10" cm="1">
        <f t="array" aca="1" ref="Q938" ca="1">SUMPRODUCT(J938:O938,TRANSPOSE(ES$20:ES$25))+$AD$20-$ES$27</f>
        <v>8.6457004200326768</v>
      </c>
      <c r="R938" s="10">
        <f ca="1">I938-Results!$E$5*H938</f>
        <v>9.7800061442277588</v>
      </c>
      <c r="S938" s="10" cm="1">
        <f t="array" aca="1" ref="S938" ca="1">SUMPRODUCT(J938:O938,TRANSPOSE(AR$28:AR$33))+$AD$20-$AC$26</f>
        <v>4.1501384939450352</v>
      </c>
      <c r="T938" s="10">
        <f ca="1">SUMPRODUCT(J938:O938,Results!K$9:P$9)</f>
        <v>8.8353358966608813</v>
      </c>
      <c r="U938" s="10">
        <f ca="1">SUMPRODUCT(J938:O938,Results!K$9:P$9)+$AD$20-$AC$31</f>
        <v>8.8204603381497453</v>
      </c>
      <c r="V938" s="10">
        <f t="shared" ca="1" si="179"/>
        <v>-5.5999090452982836</v>
      </c>
      <c r="W938" s="10">
        <f t="shared" ca="1" si="181"/>
        <v>-5.1849784700801989</v>
      </c>
      <c r="X938" s="10">
        <f t="shared" ca="1" si="182"/>
        <v>-6.3192841942752809</v>
      </c>
      <c r="Y938" s="10">
        <f t="shared" ca="1" si="183"/>
        <v>-0.68941654399255725</v>
      </c>
      <c r="Z938" s="10">
        <f t="shared" ca="1" si="184"/>
        <v>3.7373927116561694</v>
      </c>
      <c r="AA938" s="10">
        <f t="shared" ca="1" si="185"/>
        <v>-5.3597383881972673</v>
      </c>
    </row>
    <row r="939" spans="1:27">
      <c r="A939" s="6">
        <f ca="1">LN((RAND()^(-Results!$E$4))-1)</f>
        <v>-0.28000012648603556</v>
      </c>
      <c r="B939" s="6">
        <f ca="1">LN((RAND()^(-Results!$E$4))-1)</f>
        <v>-0.58641381885897437</v>
      </c>
      <c r="C939" s="6">
        <f ca="1">LN((RAND()^(-Results!$E$4))-1)</f>
        <v>-0.63547375985632093</v>
      </c>
      <c r="D939" s="6">
        <f ca="1">LN((RAND()^(-Results!$E$4))-1)</f>
        <v>-0.1443943070337759</v>
      </c>
      <c r="E939" s="6">
        <f ca="1">LN((RAND()^(-Results!$E$4))-1)</f>
        <v>1.9621934846775493</v>
      </c>
      <c r="F939" s="6">
        <f ca="1">LN((RAND()^(-Results!$E$4))-1)</f>
        <v>-1.0717606104860222</v>
      </c>
      <c r="G939" s="6">
        <f ca="1">LN((RAND()^(-Results!$E$4))-1)</f>
        <v>4.5601406145539614E-3</v>
      </c>
      <c r="H939" s="6">
        <f t="shared" ca="1" si="180"/>
        <v>-0.13240822705523747</v>
      </c>
      <c r="I939" s="10">
        <f ca="1">SUMPRODUCT(J939:O939,Results!B$12:G$12)+Results!$E$5*H939</f>
        <v>-23.990849384451504</v>
      </c>
      <c r="J939" s="10">
        <f ca="1">SUMPRODUCT($A939:$F939,Results!$B$15:$G$15)</f>
        <v>-3.716670310484695</v>
      </c>
      <c r="K939" s="10">
        <f ca="1">SUMPRODUCT($A939:$F939,Results!$B$16:$G$16)</f>
        <v>-2.174532020134623</v>
      </c>
      <c r="L939" s="10">
        <f ca="1">SUMPRODUCT($A939:$F939,Results!$B$17:$G$17)</f>
        <v>-3.5742850895689093</v>
      </c>
      <c r="M939" s="10">
        <f ca="1">SUMPRODUCT($A939:$F939,Results!$B$18:$G$18)</f>
        <v>5.8083482183698898</v>
      </c>
      <c r="N939" s="10">
        <f ca="1">SUMPRODUCT($A939:$F939,Results!$B$19:$G$19)</f>
        <v>-10.500391955530718</v>
      </c>
      <c r="O939" s="10">
        <f ca="1">SUMPRODUCT($A939:$F939,Results!$B$20:$G$20)</f>
        <v>-0.28660682701688089</v>
      </c>
      <c r="P939" s="10" cm="1">
        <f t="array" aca="1" ref="P939" ca="1">SUMPRODUCT(J939:O939,TRANSPOSE(BL$20:BL$25))+$AD$20-$BL$27</f>
        <v>-22.660759099855913</v>
      </c>
      <c r="Q939" s="10" cm="1">
        <f t="array" aca="1" ref="Q939" ca="1">SUMPRODUCT(J939:O939,TRANSPOSE(ES$20:ES$25))+$AD$20-$ES$27</f>
        <v>-23.094690170672887</v>
      </c>
      <c r="R939" s="10">
        <f ca="1">I939-Results!$E$5*H939</f>
        <v>-23.461216476230554</v>
      </c>
      <c r="S939" s="10" cm="1">
        <f t="array" aca="1" ref="S939" ca="1">SUMPRODUCT(J939:O939,TRANSPOSE(AR$28:AR$33))+$AD$20-$AC$26</f>
        <v>-5.7252903215452218</v>
      </c>
      <c r="T939" s="10">
        <f ca="1">SUMPRODUCT(J939:O939,Results!K$9:P$9)</f>
        <v>-23.189845981414852</v>
      </c>
      <c r="U939" s="10">
        <f ca="1">SUMPRODUCT(J939:O939,Results!K$9:P$9)+$AD$20-$AC$31</f>
        <v>-23.204721539925988</v>
      </c>
      <c r="V939" s="10">
        <f t="shared" ca="1" si="179"/>
        <v>-1.3300902845955918</v>
      </c>
      <c r="W939" s="10">
        <f t="shared" ca="1" si="181"/>
        <v>-0.89615921377861696</v>
      </c>
      <c r="X939" s="10">
        <f t="shared" ca="1" si="182"/>
        <v>-0.52963290822095033</v>
      </c>
      <c r="Y939" s="10">
        <f t="shared" ca="1" si="183"/>
        <v>-18.265559062906284</v>
      </c>
      <c r="Z939" s="10">
        <f t="shared" ca="1" si="184"/>
        <v>-23.714178622747813</v>
      </c>
      <c r="AA939" s="10">
        <f t="shared" ca="1" si="185"/>
        <v>-0.78612784452551665</v>
      </c>
    </row>
    <row r="940" spans="1:27">
      <c r="A940" s="6">
        <f ca="1">LN((RAND()^(-Results!$E$4))-1)</f>
        <v>-0.80434784983977936</v>
      </c>
      <c r="B940" s="6">
        <f ca="1">LN((RAND()^(-Results!$E$4))-1)</f>
        <v>-0.4534840576548998</v>
      </c>
      <c r="C940" s="6">
        <f ca="1">LN((RAND()^(-Results!$E$4))-1)</f>
        <v>0.23443112478532785</v>
      </c>
      <c r="D940" s="6">
        <f ca="1">LN((RAND()^(-Results!$E$4))-1)</f>
        <v>1.2653884321177267</v>
      </c>
      <c r="E940" s="6">
        <f ca="1">LN((RAND()^(-Results!$E$4))-1)</f>
        <v>0.46462508632386662</v>
      </c>
      <c r="F940" s="6">
        <f ca="1">LN((RAND()^(-Results!$E$4))-1)</f>
        <v>2.6362074351724635E-2</v>
      </c>
      <c r="G940" s="6">
        <f ca="1">LN((RAND()^(-Results!$E$4))-1)</f>
        <v>-2.5014880381362699</v>
      </c>
      <c r="H940" s="6">
        <f t="shared" ca="1" si="180"/>
        <v>-2.6384564058060613</v>
      </c>
      <c r="I940" s="10">
        <f ca="1">SUMPRODUCT(J940:O940,Results!B$12:G$12)+Results!$E$5*H940</f>
        <v>-26.505381837380156</v>
      </c>
      <c r="J940" s="10">
        <f ca="1">SUMPRODUCT($A940:$F940,Results!$B$15:$G$15)</f>
        <v>-0.33679567243596381</v>
      </c>
      <c r="K940" s="10">
        <f ca="1">SUMPRODUCT($A940:$F940,Results!$B$16:$G$16)</f>
        <v>0.40077079159406759</v>
      </c>
      <c r="L940" s="10">
        <f ca="1">SUMPRODUCT($A940:$F940,Results!$B$17:$G$17)</f>
        <v>-2.6457129865323181</v>
      </c>
      <c r="M940" s="10">
        <f ca="1">SUMPRODUCT($A940:$F940,Results!$B$18:$G$18)</f>
        <v>0.40997280800056279</v>
      </c>
      <c r="N940" s="10">
        <f ca="1">SUMPRODUCT($A940:$F940,Results!$B$19:$G$19)</f>
        <v>-3.9048905323820691</v>
      </c>
      <c r="O940" s="10">
        <f ca="1">SUMPRODUCT($A940:$F940,Results!$B$20:$G$20)</f>
        <v>0.84743373994333127</v>
      </c>
      <c r="P940" s="10" cm="1">
        <f t="array" aca="1" ref="P940" ca="1">SUMPRODUCT(J940:O940,TRANSPOSE(BL$20:BL$25))+$AD$20-$BL$27</f>
        <v>-15.111317594421314</v>
      </c>
      <c r="Q940" s="10" cm="1">
        <f t="array" aca="1" ref="Q940" ca="1">SUMPRODUCT(J940:O940,TRANSPOSE(ES$20:ES$25))+$AD$20-$ES$27</f>
        <v>-15.180468738694882</v>
      </c>
      <c r="R940" s="10">
        <f ca="1">I940-Results!$E$5*H940</f>
        <v>-15.951556214155911</v>
      </c>
      <c r="S940" s="10" cm="1">
        <f t="array" aca="1" ref="S940" ca="1">SUMPRODUCT(J940:O940,TRANSPOSE(AR$28:AR$33))+$AD$20-$AC$26</f>
        <v>-11.064278940238067</v>
      </c>
      <c r="T940" s="10">
        <f ca="1">SUMPRODUCT(J940:O940,Results!K$9:P$9)</f>
        <v>-15.686751443597268</v>
      </c>
      <c r="U940" s="10">
        <f ca="1">SUMPRODUCT(J940:O940,Results!K$9:P$9)+$AD$20-$AC$31</f>
        <v>-15.701627002108404</v>
      </c>
      <c r="V940" s="10">
        <f t="shared" ref="V940:V1001" ca="1" si="186">I940-P940</f>
        <v>-11.394064242958843</v>
      </c>
      <c r="W940" s="10">
        <f t="shared" ca="1" si="181"/>
        <v>-11.324913098685274</v>
      </c>
      <c r="X940" s="10">
        <f t="shared" ca="1" si="182"/>
        <v>-10.553825623224245</v>
      </c>
      <c r="Y940" s="10">
        <f t="shared" ca="1" si="183"/>
        <v>-15.441102897142089</v>
      </c>
      <c r="Z940" s="10">
        <f t="shared" ca="1" si="184"/>
        <v>-26.228711075676465</v>
      </c>
      <c r="AA940" s="10">
        <f t="shared" ca="1" si="185"/>
        <v>-10.803754835271752</v>
      </c>
    </row>
    <row r="941" spans="1:27">
      <c r="A941" s="6">
        <f ca="1">LN((RAND()^(-Results!$E$4))-1)</f>
        <v>1.0941318099104638</v>
      </c>
      <c r="B941" s="6">
        <f ca="1">LN((RAND()^(-Results!$E$4))-1)</f>
        <v>-0.95491515365255963</v>
      </c>
      <c r="C941" s="6">
        <f ca="1">LN((RAND()^(-Results!$E$4))-1)</f>
        <v>-1.6406511691410328</v>
      </c>
      <c r="D941" s="6">
        <f ca="1">LN((RAND()^(-Results!$E$4))-1)</f>
        <v>0.6840550494295784</v>
      </c>
      <c r="E941" s="6">
        <f ca="1">LN((RAND()^(-Results!$E$4))-1)</f>
        <v>4.2730689315963861E-2</v>
      </c>
      <c r="F941" s="6">
        <f ca="1">LN((RAND()^(-Results!$E$4))-1)</f>
        <v>-0.94078942571462865</v>
      </c>
      <c r="G941" s="6">
        <f ca="1">LN((RAND()^(-Results!$E$4))-1)</f>
        <v>-1.8166680125878056</v>
      </c>
      <c r="H941" s="6">
        <f t="shared" ca="1" si="180"/>
        <v>-1.9536363802575971</v>
      </c>
      <c r="I941" s="10">
        <f ca="1">SUMPRODUCT(J941:O941,Results!B$12:G$12)+Results!$E$5*H941</f>
        <v>-37.777499417426135</v>
      </c>
      <c r="J941" s="10">
        <f ca="1">SUMPRODUCT($A941:$F941,Results!$B$15:$G$15)</f>
        <v>1.1263056304493413</v>
      </c>
      <c r="K941" s="10">
        <f ca="1">SUMPRODUCT($A941:$F941,Results!$B$16:$G$16)</f>
        <v>-1.8045399152187216</v>
      </c>
      <c r="L941" s="10">
        <f ca="1">SUMPRODUCT($A941:$F941,Results!$B$17:$G$17)</f>
        <v>-8.269696304602224</v>
      </c>
      <c r="M941" s="10">
        <f ca="1">SUMPRODUCT($A941:$F941,Results!$B$18:$G$18)</f>
        <v>-1.920732152013793</v>
      </c>
      <c r="N941" s="10">
        <f ca="1">SUMPRODUCT($A941:$F941,Results!$B$19:$G$19)</f>
        <v>2.778681895190438E-2</v>
      </c>
      <c r="O941" s="10">
        <f ca="1">SUMPRODUCT($A941:$F941,Results!$B$20:$G$20)</f>
        <v>2.1000291861328737</v>
      </c>
      <c r="P941" s="10" cm="1">
        <f t="array" aca="1" ref="P941" ca="1">SUMPRODUCT(J941:O941,TRANSPOSE(BL$20:BL$25))+$AD$20-$BL$27</f>
        <v>-29.783904636534118</v>
      </c>
      <c r="Q941" s="10" cm="1">
        <f t="array" aca="1" ref="Q941" ca="1">SUMPRODUCT(J941:O941,TRANSPOSE(ES$20:ES$25))+$AD$20-$ES$27</f>
        <v>-29.880937581588707</v>
      </c>
      <c r="R941" s="10">
        <f ca="1">I941-Results!$E$5*H941</f>
        <v>-29.962953896395746</v>
      </c>
      <c r="S941" s="10" cm="1">
        <f t="array" aca="1" ref="S941" ca="1">SUMPRODUCT(J941:O941,TRANSPOSE(AR$28:AR$33))+$AD$20-$AC$26</f>
        <v>-21.224086214849169</v>
      </c>
      <c r="T941" s="10">
        <f ca="1">SUMPRODUCT(J941:O941,Results!K$9:P$9)</f>
        <v>-29.558208979955729</v>
      </c>
      <c r="U941" s="10">
        <f ca="1">SUMPRODUCT(J941:O941,Results!K$9:P$9)+$AD$20-$AC$31</f>
        <v>-29.573084538466865</v>
      </c>
      <c r="V941" s="10">
        <f t="shared" ca="1" si="186"/>
        <v>-7.9935947808920176</v>
      </c>
      <c r="W941" s="10">
        <f t="shared" ca="1" si="181"/>
        <v>-7.8965618358374279</v>
      </c>
      <c r="X941" s="10">
        <f t="shared" ca="1" si="182"/>
        <v>-7.8145455210303894</v>
      </c>
      <c r="Y941" s="10">
        <f t="shared" ca="1" si="183"/>
        <v>-16.553413202576966</v>
      </c>
      <c r="Z941" s="10">
        <f t="shared" ca="1" si="184"/>
        <v>-37.500828655722444</v>
      </c>
      <c r="AA941" s="10">
        <f t="shared" ca="1" si="185"/>
        <v>-8.2044148789592697</v>
      </c>
    </row>
    <row r="942" spans="1:27">
      <c r="A942" s="6">
        <f ca="1">LN((RAND()^(-Results!$E$4))-1)</f>
        <v>0.94491982747940684</v>
      </c>
      <c r="B942" s="6">
        <f ca="1">LN((RAND()^(-Results!$E$4))-1)</f>
        <v>-0.59151782275849552</v>
      </c>
      <c r="C942" s="6">
        <f ca="1">LN((RAND()^(-Results!$E$4))-1)</f>
        <v>-1.2241345095295781</v>
      </c>
      <c r="D942" s="6">
        <f ca="1">LN((RAND()^(-Results!$E$4))-1)</f>
        <v>1.9893635655553474</v>
      </c>
      <c r="E942" s="6">
        <f ca="1">LN((RAND()^(-Results!$E$4))-1)</f>
        <v>-0.16574840237616573</v>
      </c>
      <c r="F942" s="6">
        <f ca="1">LN((RAND()^(-Results!$E$4))-1)</f>
        <v>-1.4252435525085168</v>
      </c>
      <c r="G942" s="6">
        <f ca="1">LN((RAND()^(-Results!$E$4))-1)</f>
        <v>1.7340609692254965</v>
      </c>
      <c r="H942" s="6">
        <f t="shared" ca="1" si="180"/>
        <v>1.597092601555705</v>
      </c>
      <c r="I942" s="10">
        <f ca="1">SUMPRODUCT(J942:O942,Results!B$12:G$12)+Results!$E$5*H942</f>
        <v>-39.632808383288172</v>
      </c>
      <c r="J942" s="10">
        <f ca="1">SUMPRODUCT($A942:$F942,Results!$B$15:$G$15)</f>
        <v>4.767940756748958</v>
      </c>
      <c r="K942" s="10">
        <f ca="1">SUMPRODUCT($A942:$F942,Results!$B$16:$G$16)</f>
        <v>-0.83896419123442878</v>
      </c>
      <c r="L942" s="10">
        <f ca="1">SUMPRODUCT($A942:$F942,Results!$B$17:$G$17)</f>
        <v>-10.906269286536338</v>
      </c>
      <c r="M942" s="10">
        <f ca="1">SUMPRODUCT($A942:$F942,Results!$B$18:$G$18)</f>
        <v>-4.5748129899108534</v>
      </c>
      <c r="N942" s="10">
        <f ca="1">SUMPRODUCT($A942:$F942,Results!$B$19:$G$19)</f>
        <v>0.64387010854611648</v>
      </c>
      <c r="O942" s="10">
        <f ca="1">SUMPRODUCT($A942:$F942,Results!$B$20:$G$20)</f>
        <v>4.1811909515828498</v>
      </c>
      <c r="P942" s="10" cm="1">
        <f t="array" aca="1" ref="P942" ca="1">SUMPRODUCT(J942:O942,TRANSPOSE(BL$20:BL$25))+$AD$20-$BL$27</f>
        <v>-44.832520598255989</v>
      </c>
      <c r="Q942" s="10" cm="1">
        <f t="array" aca="1" ref="Q942" ca="1">SUMPRODUCT(J942:O942,TRANSPOSE(ES$20:ES$25))+$AD$20-$ES$27</f>
        <v>-45.332944375187353</v>
      </c>
      <c r="R942" s="10">
        <f ca="1">I942-Results!$E$5*H942</f>
        <v>-46.021178789510991</v>
      </c>
      <c r="S942" s="10" cm="1">
        <f t="array" aca="1" ref="S942" ca="1">SUMPRODUCT(J942:O942,TRANSPOSE(AR$28:AR$33))+$AD$20-$AC$26</f>
        <v>-38.438680961844376</v>
      </c>
      <c r="T942" s="10">
        <f ca="1">SUMPRODUCT(J942:O942,Results!K$9:P$9)</f>
        <v>-45.597836869779044</v>
      </c>
      <c r="U942" s="10">
        <f ca="1">SUMPRODUCT(J942:O942,Results!K$9:P$9)+$AD$20-$AC$31</f>
        <v>-45.61271242829018</v>
      </c>
      <c r="V942" s="10">
        <f t="shared" ca="1" si="186"/>
        <v>5.1997122149678177</v>
      </c>
      <c r="W942" s="10">
        <f t="shared" ca="1" si="181"/>
        <v>5.700135991899181</v>
      </c>
      <c r="X942" s="10">
        <f t="shared" ca="1" si="182"/>
        <v>6.388370406222819</v>
      </c>
      <c r="Y942" s="10">
        <f t="shared" ca="1" si="183"/>
        <v>-1.1941274214437954</v>
      </c>
      <c r="Z942" s="10">
        <f t="shared" ca="1" si="184"/>
        <v>-39.35613762158448</v>
      </c>
      <c r="AA942" s="10">
        <f t="shared" ca="1" si="185"/>
        <v>5.9799040450020087</v>
      </c>
    </row>
    <row r="943" spans="1:27">
      <c r="A943" s="6">
        <f ca="1">LN((RAND()^(-Results!$E$4))-1)</f>
        <v>-0.35318162100581185</v>
      </c>
      <c r="B943" s="6">
        <f ca="1">LN((RAND()^(-Results!$E$4))-1)</f>
        <v>-0.24946596999231394</v>
      </c>
      <c r="C943" s="6">
        <f ca="1">LN((RAND()^(-Results!$E$4))-1)</f>
        <v>-2.8011312303361131</v>
      </c>
      <c r="D943" s="6">
        <f ca="1">LN((RAND()^(-Results!$E$4))-1)</f>
        <v>-1.3532470911532584</v>
      </c>
      <c r="E943" s="6">
        <f ca="1">LN((RAND()^(-Results!$E$4))-1)</f>
        <v>-0.9049471799528962</v>
      </c>
      <c r="F943" s="6">
        <f ca="1">LN((RAND()^(-Results!$E$4))-1)</f>
        <v>-3.1826756735200403</v>
      </c>
      <c r="G943" s="6">
        <f ca="1">LN((RAND()^(-Results!$E$4))-1)</f>
        <v>0.34379066888228582</v>
      </c>
      <c r="H943" s="6">
        <f t="shared" ca="1" si="180"/>
        <v>0.2068223012124944</v>
      </c>
      <c r="I943" s="10">
        <f ca="1">SUMPRODUCT(J943:O943,Results!B$12:G$12)+Results!$E$5*H943</f>
        <v>26.228985529215411</v>
      </c>
      <c r="J943" s="10">
        <f ca="1">SUMPRODUCT($A943:$F943,Results!$B$15:$G$15)</f>
        <v>-8.6366499731824771</v>
      </c>
      <c r="K943" s="10">
        <f ca="1">SUMPRODUCT($A943:$F943,Results!$B$16:$G$16)</f>
        <v>-7.0678024070181449</v>
      </c>
      <c r="L943" s="10">
        <f ca="1">SUMPRODUCT($A943:$F943,Results!$B$17:$G$17)</f>
        <v>0.65040651790800563</v>
      </c>
      <c r="M943" s="10">
        <f ca="1">SUMPRODUCT($A943:$F943,Results!$B$18:$G$18)</f>
        <v>1.6512532326893452</v>
      </c>
      <c r="N943" s="10">
        <f ca="1">SUMPRODUCT($A943:$F943,Results!$B$19:$G$19)</f>
        <v>6.906457840404471</v>
      </c>
      <c r="O943" s="10">
        <f ca="1">SUMPRODUCT($A943:$F943,Results!$B$20:$G$20)</f>
        <v>-1.5857692853222471</v>
      </c>
      <c r="P943" s="10" cm="1">
        <f t="array" aca="1" ref="P943" ca="1">SUMPRODUCT(J943:O943,TRANSPOSE(BL$20:BL$25))+$AD$20-$BL$27</f>
        <v>26.928134812064982</v>
      </c>
      <c r="Q943" s="10" cm="1">
        <f t="array" aca="1" ref="Q943" ca="1">SUMPRODUCT(J943:O943,TRANSPOSE(ES$20:ES$25))+$AD$20-$ES$27</f>
        <v>25.593065655395986</v>
      </c>
      <c r="R943" s="10">
        <f ca="1">I943-Results!$E$5*H943</f>
        <v>25.401696324365432</v>
      </c>
      <c r="S943" s="10" cm="1">
        <f t="array" aca="1" ref="S943" ca="1">SUMPRODUCT(J943:O943,TRANSPOSE(AR$28:AR$33))+$AD$20-$AC$26</f>
        <v>33.817920584700097</v>
      </c>
      <c r="T943" s="10">
        <f ca="1">SUMPRODUCT(J943:O943,Results!K$9:P$9)</f>
        <v>25.558014165154447</v>
      </c>
      <c r="U943" s="10">
        <f ca="1">SUMPRODUCT(J943:O943,Results!K$9:P$9)+$AD$20-$AC$31</f>
        <v>25.543138606643311</v>
      </c>
      <c r="V943" s="10">
        <f t="shared" ca="1" si="186"/>
        <v>-0.69914928284957156</v>
      </c>
      <c r="W943" s="10">
        <f t="shared" ca="1" si="181"/>
        <v>0.63591987381942516</v>
      </c>
      <c r="X943" s="10">
        <f t="shared" ca="1" si="182"/>
        <v>0.82728920484997914</v>
      </c>
      <c r="Y943" s="10">
        <f t="shared" ca="1" si="183"/>
        <v>-7.5889350554846864</v>
      </c>
      <c r="Z943" s="10">
        <f t="shared" ca="1" si="184"/>
        <v>26.505656290919102</v>
      </c>
      <c r="AA943" s="10">
        <f t="shared" ca="1" si="185"/>
        <v>0.68584692257210023</v>
      </c>
    </row>
    <row r="944" spans="1:27">
      <c r="A944" s="6">
        <f ca="1">LN((RAND()^(-Results!$E$4))-1)</f>
        <v>0.68518198387655338</v>
      </c>
      <c r="B944" s="6">
        <f ca="1">LN((RAND()^(-Results!$E$4))-1)</f>
        <v>2.747884874011596</v>
      </c>
      <c r="C944" s="6">
        <f ca="1">LN((RAND()^(-Results!$E$4))-1)</f>
        <v>-1.6641834907590878</v>
      </c>
      <c r="D944" s="6">
        <f ca="1">LN((RAND()^(-Results!$E$4))-1)</f>
        <v>1.2460430249313739</v>
      </c>
      <c r="E944" s="6">
        <f ca="1">LN((RAND()^(-Results!$E$4))-1)</f>
        <v>1.0451911106469607</v>
      </c>
      <c r="F944" s="6">
        <f ca="1">LN((RAND()^(-Results!$E$4))-1)</f>
        <v>-1.4921605263453426</v>
      </c>
      <c r="G944" s="6">
        <f ca="1">LN((RAND()^(-Results!$E$4))-1)</f>
        <v>1.2907608110417976</v>
      </c>
      <c r="H944" s="6">
        <f t="shared" ca="1" si="180"/>
        <v>1.1537924433720061</v>
      </c>
      <c r="I944" s="10">
        <f ca="1">SUMPRODUCT(J944:O944,Results!B$12:G$12)+Results!$E$5*H944</f>
        <v>-46.678786308327879</v>
      </c>
      <c r="J944" s="10">
        <f ca="1">SUMPRODUCT($A944:$F944,Results!$B$15:$G$15)</f>
        <v>3.4285049834178034</v>
      </c>
      <c r="K944" s="10">
        <f ca="1">SUMPRODUCT($A944:$F944,Results!$B$16:$G$16)</f>
        <v>4.6423378450035955</v>
      </c>
      <c r="L944" s="10">
        <f ca="1">SUMPRODUCT($A944:$F944,Results!$B$17:$G$17)</f>
        <v>-9.2026514715858969</v>
      </c>
      <c r="M944" s="10">
        <f ca="1">SUMPRODUCT($A944:$F944,Results!$B$18:$G$18)</f>
        <v>-2.4513810216618315</v>
      </c>
      <c r="N944" s="10">
        <f ca="1">SUMPRODUCT($A944:$F944,Results!$B$19:$G$19)</f>
        <v>-4.3777841410444793</v>
      </c>
      <c r="O944" s="10">
        <f ca="1">SUMPRODUCT($A944:$F944,Results!$B$20:$G$20)</f>
        <v>8.3099058101719887</v>
      </c>
      <c r="P944" s="10" cm="1">
        <f t="array" aca="1" ref="P944" ca="1">SUMPRODUCT(J944:O944,TRANSPOSE(BL$20:BL$25))+$AD$20-$BL$27</f>
        <v>-49.186156852294722</v>
      </c>
      <c r="Q944" s="10" cm="1">
        <f t="array" aca="1" ref="Q944" ca="1">SUMPRODUCT(J944:O944,TRANSPOSE(ES$20:ES$25))+$AD$20-$ES$27</f>
        <v>-50.714343274238011</v>
      </c>
      <c r="R944" s="10">
        <f ca="1">I944-Results!$E$5*H944</f>
        <v>-51.293956081815907</v>
      </c>
      <c r="S944" s="10" cm="1">
        <f t="array" aca="1" ref="S944" ca="1">SUMPRODUCT(J944:O944,TRANSPOSE(AR$28:AR$33))+$AD$20-$AC$26</f>
        <v>-55.687636621865799</v>
      </c>
      <c r="T944" s="10">
        <f ca="1">SUMPRODUCT(J944:O944,Results!K$9:P$9)</f>
        <v>-51.107387035380185</v>
      </c>
      <c r="U944" s="10">
        <f ca="1">SUMPRODUCT(J944:O944,Results!K$9:P$9)+$AD$20-$AC$31</f>
        <v>-51.122262593891321</v>
      </c>
      <c r="V944" s="10">
        <f t="shared" ca="1" si="186"/>
        <v>2.507370543966843</v>
      </c>
      <c r="W944" s="10">
        <f t="shared" ca="1" si="181"/>
        <v>4.035556965910132</v>
      </c>
      <c r="X944" s="10">
        <f t="shared" ca="1" si="182"/>
        <v>4.6151697734880273</v>
      </c>
      <c r="Y944" s="10">
        <f t="shared" ca="1" si="183"/>
        <v>9.0088503135379199</v>
      </c>
      <c r="Z944" s="10">
        <f t="shared" ca="1" si="184"/>
        <v>-46.402115546624188</v>
      </c>
      <c r="AA944" s="10">
        <f t="shared" ca="1" si="185"/>
        <v>4.4434762855634418</v>
      </c>
    </row>
    <row r="945" spans="1:27">
      <c r="A945" s="6">
        <f ca="1">LN((RAND()^(-Results!$E$4))-1)</f>
        <v>-4.1110434355794245</v>
      </c>
      <c r="B945" s="6">
        <f ca="1">LN((RAND()^(-Results!$E$4))-1)</f>
        <v>-2.864382285945946</v>
      </c>
      <c r="C945" s="6">
        <f ca="1">LN((RAND()^(-Results!$E$4))-1)</f>
        <v>0.83966364526369308</v>
      </c>
      <c r="D945" s="6">
        <f ca="1">LN((RAND()^(-Results!$E$4))-1)</f>
        <v>0.33573597928231752</v>
      </c>
      <c r="E945" s="6">
        <f ca="1">LN((RAND()^(-Results!$E$4))-1)</f>
        <v>-8.3866584187246546E-2</v>
      </c>
      <c r="F945" s="6">
        <f ca="1">LN((RAND()^(-Results!$E$4))-1)</f>
        <v>-0.46343904765369054</v>
      </c>
      <c r="G945" s="6">
        <f ca="1">LN((RAND()^(-Results!$E$4))-1)</f>
        <v>-0.14420558968434138</v>
      </c>
      <c r="H945" s="6">
        <f t="shared" ca="1" si="180"/>
        <v>-0.28117395735413281</v>
      </c>
      <c r="I945" s="10">
        <f ca="1">SUMPRODUCT(J945:O945,Results!B$12:G$12)+Results!$E$5*H945</f>
        <v>47.238469063858552</v>
      </c>
      <c r="J945" s="10">
        <f ca="1">SUMPRODUCT($A945:$F945,Results!$B$15:$G$15)</f>
        <v>-13.794026275699739</v>
      </c>
      <c r="K945" s="10">
        <f ca="1">SUMPRODUCT($A945:$F945,Results!$B$16:$G$16)</f>
        <v>-7.1584646469738846</v>
      </c>
      <c r="L945" s="10">
        <f ca="1">SUMPRODUCT($A945:$F945,Results!$B$17:$G$17)</f>
        <v>8.5741404575933071</v>
      </c>
      <c r="M945" s="10">
        <f ca="1">SUMPRODUCT($A945:$F945,Results!$B$18:$G$18)</f>
        <v>7.6424787249951658</v>
      </c>
      <c r="N945" s="10">
        <f ca="1">SUMPRODUCT($A945:$F945,Results!$B$19:$G$19)</f>
        <v>-2.8141034340847599</v>
      </c>
      <c r="O945" s="10">
        <f ca="1">SUMPRODUCT($A945:$F945,Results!$B$20:$G$20)</f>
        <v>-8.0140803795457103</v>
      </c>
      <c r="P945" s="10" cm="1">
        <f t="array" aca="1" ref="P945" ca="1">SUMPRODUCT(J945:O945,TRANSPOSE(BL$20:BL$25))+$AD$20-$BL$27</f>
        <v>50.000417684500967</v>
      </c>
      <c r="Q945" s="10" cm="1">
        <f t="array" aca="1" ref="Q945" ca="1">SUMPRODUCT(J945:O945,TRANSPOSE(ES$20:ES$25))+$AD$20-$ES$27</f>
        <v>50.047327999624166</v>
      </c>
      <c r="R945" s="10">
        <f ca="1">I945-Results!$E$5*H945</f>
        <v>48.363164893275084</v>
      </c>
      <c r="S945" s="10" cm="1">
        <f t="array" aca="1" ref="S945" ca="1">SUMPRODUCT(J945:O945,TRANSPOSE(AR$28:AR$33))+$AD$20-$AC$26</f>
        <v>65.727832001328579</v>
      </c>
      <c r="T945" s="10">
        <f ca="1">SUMPRODUCT(J945:O945,Results!K$9:P$9)</f>
        <v>48.748441377442447</v>
      </c>
      <c r="U945" s="10">
        <f ca="1">SUMPRODUCT(J945:O945,Results!K$9:P$9)+$AD$20-$AC$31</f>
        <v>48.733565818931311</v>
      </c>
      <c r="V945" s="10">
        <f t="shared" ca="1" si="186"/>
        <v>-2.7619486206424142</v>
      </c>
      <c r="W945" s="10">
        <f t="shared" ca="1" si="181"/>
        <v>-2.8088589357656133</v>
      </c>
      <c r="X945" s="10">
        <f t="shared" ca="1" si="182"/>
        <v>-1.124695829416531</v>
      </c>
      <c r="Y945" s="10">
        <f t="shared" ca="1" si="183"/>
        <v>-18.489362937470027</v>
      </c>
      <c r="Z945" s="10">
        <f t="shared" ca="1" si="184"/>
        <v>47.515139825562244</v>
      </c>
      <c r="AA945" s="10">
        <f t="shared" ca="1" si="185"/>
        <v>-1.4950967550727583</v>
      </c>
    </row>
    <row r="946" spans="1:27">
      <c r="A946" s="6">
        <f ca="1">LN((RAND()^(-Results!$E$4))-1)</f>
        <v>0.285066411116361</v>
      </c>
      <c r="B946" s="6">
        <f ca="1">LN((RAND()^(-Results!$E$4))-1)</f>
        <v>-1.899137445806069</v>
      </c>
      <c r="C946" s="6">
        <f ca="1">LN((RAND()^(-Results!$E$4))-1)</f>
        <v>5.0963933701756332</v>
      </c>
      <c r="D946" s="6">
        <f ca="1">LN((RAND()^(-Results!$E$4))-1)</f>
        <v>0.93577129565459438</v>
      </c>
      <c r="E946" s="6">
        <f ca="1">LN((RAND()^(-Results!$E$4))-1)</f>
        <v>-1.2595355551596408</v>
      </c>
      <c r="F946" s="6">
        <f ca="1">LN((RAND()^(-Results!$E$4))-1)</f>
        <v>0.69225011816342819</v>
      </c>
      <c r="G946" s="6">
        <f ca="1">LN((RAND()^(-Results!$E$4))-1)</f>
        <v>0.41477528203909309</v>
      </c>
      <c r="H946" s="6">
        <f t="shared" ca="1" si="180"/>
        <v>0.27780691436930166</v>
      </c>
      <c r="I946" s="10">
        <f ca="1">SUMPRODUCT(J946:O946,Results!B$12:G$12)+Results!$E$5*H946</f>
        <v>17.7197679968838</v>
      </c>
      <c r="J946" s="10">
        <f ca="1">SUMPRODUCT($A946:$F946,Results!$B$15:$G$15)</f>
        <v>13.161026471419476</v>
      </c>
      <c r="K946" s="10">
        <f ca="1">SUMPRODUCT($A946:$F946,Results!$B$16:$G$16)</f>
        <v>-2.6484343248062165</v>
      </c>
      <c r="L946" s="10">
        <f ca="1">SUMPRODUCT($A946:$F946,Results!$B$17:$G$17)</f>
        <v>6.8527276610668029</v>
      </c>
      <c r="M946" s="10">
        <f ca="1">SUMPRODUCT($A946:$F946,Results!$B$18:$G$18)</f>
        <v>-3.6483462683012755</v>
      </c>
      <c r="N946" s="10">
        <f ca="1">SUMPRODUCT($A946:$F946,Results!$B$19:$G$19)</f>
        <v>5.3677586705058129</v>
      </c>
      <c r="O946" s="10">
        <f ca="1">SUMPRODUCT($A946:$F946,Results!$B$20:$G$20)</f>
        <v>-6.0173817100482134</v>
      </c>
      <c r="P946" s="10" cm="1">
        <f t="array" aca="1" ref="P946" ca="1">SUMPRODUCT(J946:O946,TRANSPOSE(BL$20:BL$25))+$AD$20-$BL$27</f>
        <v>15.200258335337715</v>
      </c>
      <c r="Q946" s="10" cm="1">
        <f t="array" aca="1" ref="Q946" ca="1">SUMPRODUCT(J946:O946,TRANSPOSE(ES$20:ES$25))+$AD$20-$ES$27</f>
        <v>16.297784446813733</v>
      </c>
      <c r="R946" s="10">
        <f ca="1">I946-Results!$E$5*H946</f>
        <v>16.608540339406591</v>
      </c>
      <c r="S946" s="10" cm="1">
        <f t="array" aca="1" ref="S946" ca="1">SUMPRODUCT(J946:O946,TRANSPOSE(AR$28:AR$33))+$AD$20-$AC$26</f>
        <v>20.078555055153984</v>
      </c>
      <c r="T946" s="10">
        <f ca="1">SUMPRODUCT(J946:O946,Results!K$9:P$9)</f>
        <v>15.781850426453099</v>
      </c>
      <c r="U946" s="10">
        <f ca="1">SUMPRODUCT(J946:O946,Results!K$9:P$9)+$AD$20-$AC$31</f>
        <v>15.766974867941963</v>
      </c>
      <c r="V946" s="10">
        <f t="shared" ca="1" si="186"/>
        <v>2.5195096615460848</v>
      </c>
      <c r="W946" s="10">
        <f t="shared" ca="1" si="181"/>
        <v>1.4219835500700668</v>
      </c>
      <c r="X946" s="10">
        <f t="shared" ca="1" si="182"/>
        <v>1.1112276574772082</v>
      </c>
      <c r="Y946" s="10">
        <f t="shared" ca="1" si="183"/>
        <v>-2.3587870582701846</v>
      </c>
      <c r="Z946" s="10">
        <f t="shared" ca="1" si="184"/>
        <v>17.996438758587491</v>
      </c>
      <c r="AA946" s="10">
        <f t="shared" ca="1" si="185"/>
        <v>1.9527931289418365</v>
      </c>
    </row>
    <row r="947" spans="1:27">
      <c r="A947" s="6">
        <f ca="1">LN((RAND()^(-Results!$E$4))-1)</f>
        <v>1.2903525877139352</v>
      </c>
      <c r="B947" s="6">
        <f ca="1">LN((RAND()^(-Results!$E$4))-1)</f>
        <v>6.3157779182473894E-2</v>
      </c>
      <c r="C947" s="6">
        <f ca="1">LN((RAND()^(-Results!$E$4))-1)</f>
        <v>-1.4663170673264143</v>
      </c>
      <c r="D947" s="6">
        <f ca="1">LN((RAND()^(-Results!$E$4))-1)</f>
        <v>-0.27597520831998434</v>
      </c>
      <c r="E947" s="6">
        <f ca="1">LN((RAND()^(-Results!$E$4))-1)</f>
        <v>1.6412738825958</v>
      </c>
      <c r="F947" s="6">
        <f ca="1">LN((RAND()^(-Results!$E$4))-1)</f>
        <v>0.60535133802562779</v>
      </c>
      <c r="G947" s="6">
        <f ca="1">LN((RAND()^(-Results!$E$4))-1)</f>
        <v>-6.3076196618221017E-2</v>
      </c>
      <c r="H947" s="6">
        <f t="shared" ca="1" si="180"/>
        <v>-0.20004456428801243</v>
      </c>
      <c r="I947" s="10">
        <f ca="1">SUMPRODUCT(J947:O947,Results!B$12:G$12)+Results!$E$5*H947</f>
        <v>-37.263194974201255</v>
      </c>
      <c r="J947" s="10">
        <f ca="1">SUMPRODUCT($A947:$F947,Results!$B$15:$G$15)</f>
        <v>-0.39703549424331247</v>
      </c>
      <c r="K947" s="10">
        <f ca="1">SUMPRODUCT($A947:$F947,Results!$B$16:$G$16)</f>
        <v>2.2393216793242789</v>
      </c>
      <c r="L947" s="10">
        <f ca="1">SUMPRODUCT($A947:$F947,Results!$B$17:$G$17)</f>
        <v>-7.0939853870572573</v>
      </c>
      <c r="M947" s="10">
        <f ca="1">SUMPRODUCT($A947:$F947,Results!$B$18:$G$18)</f>
        <v>2.0468542388066697</v>
      </c>
      <c r="N947" s="10">
        <f ca="1">SUMPRODUCT($A947:$F947,Results!$B$19:$G$19)</f>
        <v>-8.3132401441242845</v>
      </c>
      <c r="O947" s="10">
        <f ca="1">SUMPRODUCT($A947:$F947,Results!$B$20:$G$20)</f>
        <v>2.9070156140446639</v>
      </c>
      <c r="P947" s="10" cm="1">
        <f t="array" aca="1" ref="P947" ca="1">SUMPRODUCT(J947:O947,TRANSPOSE(BL$20:BL$25))+$AD$20-$BL$27</f>
        <v>-37.320336854760392</v>
      </c>
      <c r="Q947" s="10" cm="1">
        <f t="array" aca="1" ref="Q947" ca="1">SUMPRODUCT(J947:O947,TRANSPOSE(ES$20:ES$25))+$AD$20-$ES$27</f>
        <v>-36.997679955662967</v>
      </c>
      <c r="R947" s="10">
        <f ca="1">I947-Results!$E$5*H947</f>
        <v>-36.463016717049207</v>
      </c>
      <c r="S947" s="10" cm="1">
        <f t="array" aca="1" ref="S947" ca="1">SUMPRODUCT(J947:O947,TRANSPOSE(AR$28:AR$33))+$AD$20-$AC$26</f>
        <v>-30.927570526603031</v>
      </c>
      <c r="T947" s="10">
        <f ca="1">SUMPRODUCT(J947:O947,Results!K$9:P$9)</f>
        <v>-36.11017297148873</v>
      </c>
      <c r="U947" s="10">
        <f ca="1">SUMPRODUCT(J947:O947,Results!K$9:P$9)+$AD$20-$AC$31</f>
        <v>-36.125048529999866</v>
      </c>
      <c r="V947" s="10">
        <f t="shared" ca="1" si="186"/>
        <v>5.7141880559136382E-2</v>
      </c>
      <c r="W947" s="10">
        <f t="shared" ca="1" si="181"/>
        <v>-0.26551501853828796</v>
      </c>
      <c r="X947" s="10">
        <f t="shared" ca="1" si="182"/>
        <v>-0.80017825715204793</v>
      </c>
      <c r="Y947" s="10">
        <f t="shared" ca="1" si="183"/>
        <v>-6.3356244475982244</v>
      </c>
      <c r="Z947" s="10">
        <f t="shared" ca="1" si="184"/>
        <v>-36.986524212497564</v>
      </c>
      <c r="AA947" s="10">
        <f t="shared" ca="1" si="185"/>
        <v>-1.1381464442013893</v>
      </c>
    </row>
    <row r="948" spans="1:27">
      <c r="A948" s="6">
        <f ca="1">LN((RAND()^(-Results!$E$4))-1)</f>
        <v>-0.31192418663326044</v>
      </c>
      <c r="B948" s="6">
        <f ca="1">LN((RAND()^(-Results!$E$4))-1)</f>
        <v>1.3340680726475516</v>
      </c>
      <c r="C948" s="6">
        <f ca="1">LN((RAND()^(-Results!$E$4))-1)</f>
        <v>-8.0845333442300642E-3</v>
      </c>
      <c r="D948" s="6">
        <f ca="1">LN((RAND()^(-Results!$E$4))-1)</f>
        <v>1.4809433997012804</v>
      </c>
      <c r="E948" s="6">
        <f ca="1">LN((RAND()^(-Results!$E$4))-1)</f>
        <v>-1.8786058131130154</v>
      </c>
      <c r="F948" s="6">
        <f ca="1">LN((RAND()^(-Results!$E$4))-1)</f>
        <v>-0.64272557185500523</v>
      </c>
      <c r="G948" s="6">
        <f ca="1">LN((RAND()^(-Results!$E$4))-1)</f>
        <v>-0.61808660312112151</v>
      </c>
      <c r="H948" s="6">
        <f t="shared" ca="1" si="180"/>
        <v>-0.75505497079091288</v>
      </c>
      <c r="I948" s="10">
        <f ca="1">SUMPRODUCT(J948:O948,Results!B$12:G$12)+Results!$E$5*H948</f>
        <v>1.6504087097866993E-2</v>
      </c>
      <c r="J948" s="10">
        <f ca="1">SUMPRODUCT($A948:$F948,Results!$B$15:$G$15)</f>
        <v>4.1709361742277524</v>
      </c>
      <c r="K948" s="10">
        <f ca="1">SUMPRODUCT($A948:$F948,Results!$B$16:$G$16)</f>
        <v>1.9681566103704804</v>
      </c>
      <c r="L948" s="10">
        <f ca="1">SUMPRODUCT($A948:$F948,Results!$B$17:$G$17)</f>
        <v>-0.60398073297919763</v>
      </c>
      <c r="M948" s="10">
        <f ca="1">SUMPRODUCT($A948:$F948,Results!$B$18:$G$18)</f>
        <v>-7.1878312308650827</v>
      </c>
      <c r="N948" s="10">
        <f ca="1">SUMPRODUCT($A948:$F948,Results!$B$19:$G$19)</f>
        <v>9.9682155563904562</v>
      </c>
      <c r="O948" s="10">
        <f ca="1">SUMPRODUCT($A948:$F948,Results!$B$20:$G$20)</f>
        <v>3.3811764827476098</v>
      </c>
      <c r="P948" s="10" cm="1">
        <f t="array" aca="1" ref="P948" ca="1">SUMPRODUCT(J948:O948,TRANSPOSE(BL$20:BL$25))+$AD$20-$BL$27</f>
        <v>4.3553040183269056</v>
      </c>
      <c r="Q948" s="10" cm="1">
        <f t="array" aca="1" ref="Q948" ca="1">SUMPRODUCT(J948:O948,TRANSPOSE(ES$20:ES$25))+$AD$20-$ES$27</f>
        <v>3.6378263662515344</v>
      </c>
      <c r="R948" s="10">
        <f ca="1">I948-Results!$E$5*H948</f>
        <v>3.0367239702615185</v>
      </c>
      <c r="S948" s="10" cm="1">
        <f t="array" aca="1" ref="S948" ca="1">SUMPRODUCT(J948:O948,TRANSPOSE(AR$28:AR$33))+$AD$20-$AC$26</f>
        <v>-11.703424350162077</v>
      </c>
      <c r="T948" s="10">
        <f ca="1">SUMPRODUCT(J948:O948,Results!K$9:P$9)</f>
        <v>2.9403425583236507</v>
      </c>
      <c r="U948" s="10">
        <f ca="1">SUMPRODUCT(J948:O948,Results!K$9:P$9)+$AD$20-$AC$31</f>
        <v>2.9254669998125151</v>
      </c>
      <c r="V948" s="10">
        <f t="shared" ca="1" si="186"/>
        <v>-4.3387999312290386</v>
      </c>
      <c r="W948" s="10">
        <f t="shared" ca="1" si="181"/>
        <v>-3.6213222791536674</v>
      </c>
      <c r="X948" s="10">
        <f t="shared" ca="1" si="182"/>
        <v>-3.0202198831636515</v>
      </c>
      <c r="Y948" s="10">
        <f t="shared" ca="1" si="183"/>
        <v>11.719928437259945</v>
      </c>
      <c r="Z948" s="10">
        <f t="shared" ca="1" si="184"/>
        <v>0.29317484880155847</v>
      </c>
      <c r="AA948" s="10">
        <f t="shared" ca="1" si="185"/>
        <v>-2.9089629127146481</v>
      </c>
    </row>
    <row r="949" spans="1:27">
      <c r="A949" s="6">
        <f ca="1">LN((RAND()^(-Results!$E$4))-1)</f>
        <v>2.0999021681963455</v>
      </c>
      <c r="B949" s="6">
        <f ca="1">LN((RAND()^(-Results!$E$4))-1)</f>
        <v>-0.1098217432535656</v>
      </c>
      <c r="C949" s="6">
        <f ca="1">LN((RAND()^(-Results!$E$4))-1)</f>
        <v>1.3499576741414454</v>
      </c>
      <c r="D949" s="6">
        <f ca="1">LN((RAND()^(-Results!$E$4))-1)</f>
        <v>1.7832300797004499</v>
      </c>
      <c r="E949" s="6">
        <f ca="1">LN((RAND()^(-Results!$E$4))-1)</f>
        <v>5.1245817756237644</v>
      </c>
      <c r="F949" s="6">
        <f ca="1">LN((RAND()^(-Results!$E$4))-1)</f>
        <v>1.8400741200330601</v>
      </c>
      <c r="G949" s="6">
        <f ca="1">LN((RAND()^(-Results!$E$4))-1)</f>
        <v>-8.5523236453285689E-2</v>
      </c>
      <c r="H949" s="6">
        <f t="shared" ca="1" si="180"/>
        <v>-0.22249160412307711</v>
      </c>
      <c r="I949" s="10">
        <f ca="1">SUMPRODUCT(J949:O949,Results!B$12:G$12)+Results!$E$5*H949</f>
        <v>-116.00995749745648</v>
      </c>
      <c r="J949" s="10">
        <f ca="1">SUMPRODUCT($A949:$F949,Results!$B$15:$G$15)</f>
        <v>10.440048836166163</v>
      </c>
      <c r="K949" s="10">
        <f ca="1">SUMPRODUCT($A949:$F949,Results!$B$16:$G$16)</f>
        <v>7.2157455595451507</v>
      </c>
      <c r="L949" s="10">
        <f ca="1">SUMPRODUCT($A949:$F949,Results!$B$17:$G$17)</f>
        <v>-15.559824614840824</v>
      </c>
      <c r="M949" s="10">
        <f ca="1">SUMPRODUCT($A949:$F949,Results!$B$18:$G$18)</f>
        <v>5.1086892609001131</v>
      </c>
      <c r="N949" s="10">
        <f ca="1">SUMPRODUCT($A949:$F949,Results!$B$19:$G$19)</f>
        <v>-28.761380889711884</v>
      </c>
      <c r="O949" s="10">
        <f ca="1">SUMPRODUCT($A949:$F949,Results!$B$20:$G$20)</f>
        <v>5.9328887829431904</v>
      </c>
      <c r="P949" s="10" cm="1">
        <f t="array" aca="1" ref="P949" ca="1">SUMPRODUCT(J949:O949,TRANSPOSE(BL$20:BL$25))+$AD$20-$BL$27</f>
        <v>-116.11537302678769</v>
      </c>
      <c r="Q949" s="10" cm="1">
        <f t="array" aca="1" ref="Q949" ca="1">SUMPRODUCT(J949:O949,TRANSPOSE(ES$20:ES$25))+$AD$20-$ES$27</f>
        <v>-115.27501887499329</v>
      </c>
      <c r="R949" s="10">
        <f ca="1">I949-Results!$E$5*H949</f>
        <v>-115.11999108096417</v>
      </c>
      <c r="S949" s="10" cm="1">
        <f t="array" aca="1" ref="S949" ca="1">SUMPRODUCT(J949:O949,TRANSPOSE(AR$28:AR$33))+$AD$20-$AC$26</f>
        <v>-94.162188880223439</v>
      </c>
      <c r="T949" s="10">
        <f ca="1">SUMPRODUCT(J949:O949,Results!K$9:P$9)</f>
        <v>-114.74705740751564</v>
      </c>
      <c r="U949" s="10">
        <f ca="1">SUMPRODUCT(J949:O949,Results!K$9:P$9)+$AD$20-$AC$31</f>
        <v>-114.76193296602678</v>
      </c>
      <c r="V949" s="10">
        <f t="shared" ca="1" si="186"/>
        <v>0.10541552933121068</v>
      </c>
      <c r="W949" s="10">
        <f t="shared" ca="1" si="181"/>
        <v>-0.73493862246318997</v>
      </c>
      <c r="X949" s="10">
        <f t="shared" ca="1" si="182"/>
        <v>-0.88996641649231378</v>
      </c>
      <c r="Y949" s="10">
        <f t="shared" ca="1" si="183"/>
        <v>-21.847768617233044</v>
      </c>
      <c r="Z949" s="10">
        <f t="shared" ca="1" si="184"/>
        <v>-115.73328673575278</v>
      </c>
      <c r="AA949" s="10">
        <f t="shared" ca="1" si="185"/>
        <v>-1.2480245314297065</v>
      </c>
    </row>
    <row r="950" spans="1:27">
      <c r="A950" s="6">
        <f ca="1">LN((RAND()^(-Results!$E$4))-1)</f>
        <v>-3.3149264430404775</v>
      </c>
      <c r="B950" s="6">
        <f ca="1">LN((RAND()^(-Results!$E$4))-1)</f>
        <v>0.83444944667992094</v>
      </c>
      <c r="C950" s="6">
        <f ca="1">LN((RAND()^(-Results!$E$4))-1)</f>
        <v>-0.57752585060510309</v>
      </c>
      <c r="D950" s="6">
        <f ca="1">LN((RAND()^(-Results!$E$4))-1)</f>
        <v>-2.2040838464195471</v>
      </c>
      <c r="E950" s="6">
        <f ca="1">LN((RAND()^(-Results!$E$4))-1)</f>
        <v>0.3003215912809562</v>
      </c>
      <c r="F950" s="6">
        <f ca="1">LN((RAND()^(-Results!$E$4))-1)</f>
        <v>-0.26086753195594198</v>
      </c>
      <c r="G950" s="6">
        <f ca="1">LN((RAND()^(-Results!$E$4))-1)</f>
        <v>-1.6303592933167466</v>
      </c>
      <c r="H950" s="6">
        <f t="shared" ca="1" si="180"/>
        <v>-1.767327660986538</v>
      </c>
      <c r="I950" s="10">
        <f ca="1">SUMPRODUCT(J950:O950,Results!B$12:G$12)+Results!$E$5*H950</f>
        <v>60.538021277639231</v>
      </c>
      <c r="J950" s="10">
        <f ca="1">SUMPRODUCT($A950:$F950,Results!$B$15:$G$15)</f>
        <v>-16.66792654267179</v>
      </c>
      <c r="K950" s="10">
        <f ca="1">SUMPRODUCT($A950:$F950,Results!$B$16:$G$16)</f>
        <v>-2.2021601582279828</v>
      </c>
      <c r="L950" s="10">
        <f ca="1">SUMPRODUCT($A950:$F950,Results!$B$17:$G$17)</f>
        <v>13.267523130529295</v>
      </c>
      <c r="M950" s="10">
        <f ca="1">SUMPRODUCT($A950:$F950,Results!$B$18:$G$18)</f>
        <v>9.0475385692027643</v>
      </c>
      <c r="N950" s="10">
        <f ca="1">SUMPRODUCT($A950:$F950,Results!$B$19:$G$19)</f>
        <v>-1.6560641525327906</v>
      </c>
      <c r="O950" s="10">
        <f ca="1">SUMPRODUCT($A950:$F950,Results!$B$20:$G$20)</f>
        <v>-4.9286223229091233</v>
      </c>
      <c r="P950" s="10" cm="1">
        <f t="array" aca="1" ref="P950" ca="1">SUMPRODUCT(J950:O950,TRANSPOSE(BL$20:BL$25))+$AD$20-$BL$27</f>
        <v>68.714283260646553</v>
      </c>
      <c r="Q950" s="10" cm="1">
        <f t="array" aca="1" ref="Q950" ca="1">SUMPRODUCT(J950:O950,TRANSPOSE(ES$20:ES$25))+$AD$20-$ES$27</f>
        <v>68.02614863597114</v>
      </c>
      <c r="R950" s="10">
        <f ca="1">I950-Results!$E$5*H950</f>
        <v>67.607331921585384</v>
      </c>
      <c r="S950" s="10" cm="1">
        <f t="array" aca="1" ref="S950" ca="1">SUMPRODUCT(J950:O950,TRANSPOSE(AR$28:AR$33))+$AD$20-$AC$26</f>
        <v>65.465751612454028</v>
      </c>
      <c r="T950" s="10">
        <f ca="1">SUMPRODUCT(J950:O950,Results!K$9:P$9)</f>
        <v>67.558400622754064</v>
      </c>
      <c r="U950" s="10">
        <f ca="1">SUMPRODUCT(J950:O950,Results!K$9:P$9)+$AD$20-$AC$31</f>
        <v>67.543525064242928</v>
      </c>
      <c r="V950" s="10">
        <f t="shared" ca="1" si="186"/>
        <v>-8.176261983007322</v>
      </c>
      <c r="W950" s="10">
        <f t="shared" ca="1" si="181"/>
        <v>-7.4881273583319086</v>
      </c>
      <c r="X950" s="10">
        <f t="shared" ca="1" si="182"/>
        <v>-7.069310643946153</v>
      </c>
      <c r="Y950" s="10">
        <f t="shared" ca="1" si="183"/>
        <v>-4.9277303348147967</v>
      </c>
      <c r="Z950" s="10">
        <f t="shared" ca="1" si="184"/>
        <v>60.814692039342923</v>
      </c>
      <c r="AA950" s="10">
        <f t="shared" ca="1" si="185"/>
        <v>-7.0055037866036969</v>
      </c>
    </row>
    <row r="951" spans="1:27">
      <c r="A951" s="6">
        <f ca="1">LN((RAND()^(-Results!$E$4))-1)</f>
        <v>-1.4919568654954858</v>
      </c>
      <c r="B951" s="6">
        <f ca="1">LN((RAND()^(-Results!$E$4))-1)</f>
        <v>-0.70202035338647883</v>
      </c>
      <c r="C951" s="6">
        <f ca="1">LN((RAND()^(-Results!$E$4))-1)</f>
        <v>0.53252734647176048</v>
      </c>
      <c r="D951" s="6">
        <f ca="1">LN((RAND()^(-Results!$E$4))-1)</f>
        <v>0.69497174166283915</v>
      </c>
      <c r="E951" s="6">
        <f ca="1">LN((RAND()^(-Results!$E$4))-1)</f>
        <v>0.17523319158148226</v>
      </c>
      <c r="F951" s="6">
        <f ca="1">LN((RAND()^(-Results!$E$4))-1)</f>
        <v>-4.7588583225088401</v>
      </c>
      <c r="G951" s="6">
        <f ca="1">LN((RAND()^(-Results!$E$4))-1)</f>
        <v>-0.37340959798458728</v>
      </c>
      <c r="H951" s="6">
        <f t="shared" ca="1" si="180"/>
        <v>-0.51037796565437876</v>
      </c>
      <c r="I951" s="10">
        <f ca="1">SUMPRODUCT(J951:O951,Results!B$12:G$12)+Results!$E$5*H951</f>
        <v>-1.9216214390751629</v>
      </c>
      <c r="J951" s="10">
        <f ca="1">SUMPRODUCT($A951:$F951,Results!$B$15:$G$15)</f>
        <v>-1.2562778754550434</v>
      </c>
      <c r="K951" s="10">
        <f ca="1">SUMPRODUCT($A951:$F951,Results!$B$16:$G$16)</f>
        <v>-9.0330204442256061</v>
      </c>
      <c r="L951" s="10">
        <f ca="1">SUMPRODUCT($A951:$F951,Results!$B$17:$G$17)</f>
        <v>0.59655861115989484</v>
      </c>
      <c r="M951" s="10">
        <f ca="1">SUMPRODUCT($A951:$F951,Results!$B$18:$G$18)</f>
        <v>3.0563621462146671</v>
      </c>
      <c r="N951" s="10">
        <f ca="1">SUMPRODUCT($A951:$F951,Results!$B$19:$G$19)</f>
        <v>-0.35071213540282109</v>
      </c>
      <c r="O951" s="10">
        <f ca="1">SUMPRODUCT($A951:$F951,Results!$B$20:$G$20)</f>
        <v>-2.8395933562252536</v>
      </c>
      <c r="P951" s="10" cm="1">
        <f t="array" aca="1" ref="P951" ca="1">SUMPRODUCT(J951:O951,TRANSPOSE(BL$20:BL$25))+$AD$20-$BL$27</f>
        <v>3.7882937090808513</v>
      </c>
      <c r="Q951" s="10" cm="1">
        <f t="array" aca="1" ref="Q951" ca="1">SUMPRODUCT(J951:O951,TRANSPOSE(ES$20:ES$25))+$AD$20-$ES$27</f>
        <v>1.6807313512306485</v>
      </c>
      <c r="R951" s="10">
        <f ca="1">I951-Results!$E$5*H951</f>
        <v>0.11989042354235213</v>
      </c>
      <c r="S951" s="10" cm="1">
        <f t="array" aca="1" ref="S951" ca="1">SUMPRODUCT(J951:O951,TRANSPOSE(AR$28:AR$33))+$AD$20-$AC$26</f>
        <v>24.161616732439818</v>
      </c>
      <c r="T951" s="10">
        <f ca="1">SUMPRODUCT(J951:O951,Results!K$9:P$9)</f>
        <v>-4.5876100379238061E-2</v>
      </c>
      <c r="U951" s="10">
        <f ca="1">SUMPRODUCT(J951:O951,Results!K$9:P$9)+$AD$20-$AC$31</f>
        <v>-6.0751658890373539E-2</v>
      </c>
      <c r="V951" s="10">
        <f t="shared" ca="1" si="186"/>
        <v>-5.7099151481560142</v>
      </c>
      <c r="W951" s="10">
        <f t="shared" ca="1" si="181"/>
        <v>-3.6023527903058117</v>
      </c>
      <c r="X951" s="10">
        <f t="shared" ca="1" si="182"/>
        <v>-2.041511862617515</v>
      </c>
      <c r="Y951" s="10">
        <f t="shared" ca="1" si="183"/>
        <v>-26.083238171514981</v>
      </c>
      <c r="Z951" s="10">
        <f t="shared" ca="1" si="184"/>
        <v>-1.6449506773714715</v>
      </c>
      <c r="AA951" s="10">
        <f t="shared" ca="1" si="185"/>
        <v>-1.8608697801847893</v>
      </c>
    </row>
    <row r="952" spans="1:27">
      <c r="A952" s="6">
        <f ca="1">LN((RAND()^(-Results!$E$4))-1)</f>
        <v>-1.4560765693169355</v>
      </c>
      <c r="B952" s="6">
        <f ca="1">LN((RAND()^(-Results!$E$4))-1)</f>
        <v>-0.3106255764229599</v>
      </c>
      <c r="C952" s="6">
        <f ca="1">LN((RAND()^(-Results!$E$4))-1)</f>
        <v>0.43687949097057893</v>
      </c>
      <c r="D952" s="6">
        <f ca="1">LN((RAND()^(-Results!$E$4))-1)</f>
        <v>-2.2647622183051004E-2</v>
      </c>
      <c r="E952" s="6">
        <f ca="1">LN((RAND()^(-Results!$E$4))-1)</f>
        <v>1.6687679287992279</v>
      </c>
      <c r="F952" s="6">
        <f ca="1">LN((RAND()^(-Results!$E$4))-1)</f>
        <v>-0.87062923115367585</v>
      </c>
      <c r="G952" s="6">
        <f ca="1">LN((RAND()^(-Results!$E$4))-1)</f>
        <v>-1.187339909434056</v>
      </c>
      <c r="H952" s="6">
        <f t="shared" ca="1" si="180"/>
        <v>-1.3243082771038475</v>
      </c>
      <c r="I952" s="10">
        <f ca="1">SUMPRODUCT(J952:O952,Results!B$12:G$12)+Results!$E$5*H952</f>
        <v>-9.6042282781935171</v>
      </c>
      <c r="J952" s="10">
        <f ca="1">SUMPRODUCT($A952:$F952,Results!$B$15:$G$15)</f>
        <v>-4.8786915303843177</v>
      </c>
      <c r="K952" s="10">
        <f ca="1">SUMPRODUCT($A952:$F952,Results!$B$16:$G$16)</f>
        <v>-1.9804865023283313</v>
      </c>
      <c r="L952" s="10">
        <f ca="1">SUMPRODUCT($A952:$F952,Results!$B$17:$G$17)</f>
        <v>1.2614841621413346</v>
      </c>
      <c r="M952" s="10">
        <f ca="1">SUMPRODUCT($A952:$F952,Results!$B$18:$G$18)</f>
        <v>6.5096134001384618</v>
      </c>
      <c r="N952" s="10">
        <f ca="1">SUMPRODUCT($A952:$F952,Results!$B$19:$G$19)</f>
        <v>-9.6053847438913014</v>
      </c>
      <c r="O952" s="10">
        <f ca="1">SUMPRODUCT($A952:$F952,Results!$B$20:$G$20)</f>
        <v>-1.7677028620839597</v>
      </c>
      <c r="P952" s="10" cm="1">
        <f t="array" aca="1" ref="P952" ca="1">SUMPRODUCT(J952:O952,TRANSPOSE(BL$20:BL$25))+$AD$20-$BL$27</f>
        <v>-3.035339180213195</v>
      </c>
      <c r="Q952" s="10" cm="1">
        <f t="array" aca="1" ref="Q952" ca="1">SUMPRODUCT(J952:O952,TRANSPOSE(ES$20:ES$25))+$AD$20-$ES$27</f>
        <v>-3.5767700031908602</v>
      </c>
      <c r="R952" s="10">
        <f ca="1">I952-Results!$E$5*H952</f>
        <v>-4.3069951697781272</v>
      </c>
      <c r="S952" s="10" cm="1">
        <f t="array" aca="1" ref="S952" ca="1">SUMPRODUCT(J952:O952,TRANSPOSE(AR$28:AR$33))+$AD$20-$AC$26</f>
        <v>9.9006393677417908</v>
      </c>
      <c r="T952" s="10">
        <f ca="1">SUMPRODUCT(J952:O952,Results!K$9:P$9)</f>
        <v>-4.2051743887938073</v>
      </c>
      <c r="U952" s="10">
        <f ca="1">SUMPRODUCT(J952:O952,Results!K$9:P$9)+$AD$20-$AC$31</f>
        <v>-4.2200499473049424</v>
      </c>
      <c r="V952" s="10">
        <f t="shared" ca="1" si="186"/>
        <v>-6.5688890979803221</v>
      </c>
      <c r="W952" s="10">
        <f t="shared" ca="1" si="181"/>
        <v>-6.0274582750026564</v>
      </c>
      <c r="X952" s="10">
        <f t="shared" ca="1" si="182"/>
        <v>-5.2972331084153899</v>
      </c>
      <c r="Y952" s="10">
        <f t="shared" ca="1" si="183"/>
        <v>-19.504867645935306</v>
      </c>
      <c r="Z952" s="10">
        <f t="shared" ca="1" si="184"/>
        <v>-9.3275575164898257</v>
      </c>
      <c r="AA952" s="10">
        <f t="shared" ca="1" si="185"/>
        <v>-5.3841783308885747</v>
      </c>
    </row>
    <row r="953" spans="1:27">
      <c r="A953" s="6">
        <f ca="1">LN((RAND()^(-Results!$E$4))-1)</f>
        <v>1.2760712228614928</v>
      </c>
      <c r="B953" s="6">
        <f ca="1">LN((RAND()^(-Results!$E$4))-1)</f>
        <v>2.9576115820532345</v>
      </c>
      <c r="C953" s="6">
        <f ca="1">LN((RAND()^(-Results!$E$4))-1)</f>
        <v>0.36585921168900998</v>
      </c>
      <c r="D953" s="6">
        <f ca="1">LN((RAND()^(-Results!$E$4))-1)</f>
        <v>-1.2670763474589517</v>
      </c>
      <c r="E953" s="6">
        <f ca="1">LN((RAND()^(-Results!$E$4))-1)</f>
        <v>-0.66184562196634689</v>
      </c>
      <c r="F953" s="6">
        <f ca="1">LN((RAND()^(-Results!$E$4))-1)</f>
        <v>-0.78981597718450214</v>
      </c>
      <c r="G953" s="6">
        <f ca="1">LN((RAND()^(-Results!$E$4))-1)</f>
        <v>-0.53369062569066261</v>
      </c>
      <c r="H953" s="6">
        <f t="shared" ca="1" si="180"/>
        <v>-0.67065899336045409</v>
      </c>
      <c r="I953" s="10">
        <f ca="1">SUMPRODUCT(J953:O953,Results!B$12:G$12)+Results!$E$5*H953</f>
        <v>9.2623132714018617</v>
      </c>
      <c r="J953" s="10">
        <f ca="1">SUMPRODUCT($A953:$F953,Results!$B$15:$G$15)</f>
        <v>5.7274626614752133</v>
      </c>
      <c r="K953" s="10">
        <f ca="1">SUMPRODUCT($A953:$F953,Results!$B$16:$G$16)</f>
        <v>2.712810377311567</v>
      </c>
      <c r="L953" s="10">
        <f ca="1">SUMPRODUCT($A953:$F953,Results!$B$17:$G$17)</f>
        <v>3.9022945265561098</v>
      </c>
      <c r="M953" s="10">
        <f ca="1">SUMPRODUCT($A953:$F953,Results!$B$18:$G$18)</f>
        <v>-3.1483449452379335</v>
      </c>
      <c r="N953" s="10">
        <f ca="1">SUMPRODUCT($A953:$F953,Results!$B$19:$G$19)</f>
        <v>6.4875488216421564</v>
      </c>
      <c r="O953" s="10">
        <f ca="1">SUMPRODUCT($A953:$F953,Results!$B$20:$G$20)</f>
        <v>2.2880497136973568</v>
      </c>
      <c r="P953" s="10" cm="1">
        <f t="array" aca="1" ref="P953" ca="1">SUMPRODUCT(J953:O953,TRANSPOSE(BL$20:BL$25))+$AD$20-$BL$27</f>
        <v>11.775033318721499</v>
      </c>
      <c r="Q953" s="10" cm="1">
        <f t="array" aca="1" ref="Q953" ca="1">SUMPRODUCT(J953:O953,TRANSPOSE(ES$20:ES$25))+$AD$20-$ES$27</f>
        <v>10.927027744137547</v>
      </c>
      <c r="R953" s="10">
        <f ca="1">I953-Results!$E$5*H953</f>
        <v>11.944949244843677</v>
      </c>
      <c r="S953" s="10" cm="1">
        <f t="array" aca="1" ref="S953" ca="1">SUMPRODUCT(J953:O953,TRANSPOSE(AR$28:AR$33))+$AD$20-$AC$26</f>
        <v>-4.130758039263041</v>
      </c>
      <c r="T953" s="10">
        <f ca="1">SUMPRODUCT(J953:O953,Results!K$9:P$9)</f>
        <v>11.203156685905576</v>
      </c>
      <c r="U953" s="10">
        <f ca="1">SUMPRODUCT(J953:O953,Results!K$9:P$9)+$AD$20-$AC$31</f>
        <v>11.18828112739444</v>
      </c>
      <c r="V953" s="10">
        <f t="shared" ca="1" si="186"/>
        <v>-2.5127200473196378</v>
      </c>
      <c r="W953" s="10">
        <f t="shared" ca="1" si="181"/>
        <v>-1.6647144727356853</v>
      </c>
      <c r="X953" s="10">
        <f t="shared" ca="1" si="182"/>
        <v>-2.6826359734418155</v>
      </c>
      <c r="Y953" s="10">
        <f t="shared" ca="1" si="183"/>
        <v>13.393071310664903</v>
      </c>
      <c r="Z953" s="10">
        <f t="shared" ca="1" si="184"/>
        <v>9.5389840331055531</v>
      </c>
      <c r="AA953" s="10">
        <f t="shared" ca="1" si="185"/>
        <v>-1.9259678559925781</v>
      </c>
    </row>
    <row r="954" spans="1:27">
      <c r="A954" s="6">
        <f ca="1">LN((RAND()^(-Results!$E$4))-1)</f>
        <v>-1.2375144412527634</v>
      </c>
      <c r="B954" s="6">
        <f ca="1">LN((RAND()^(-Results!$E$4))-1)</f>
        <v>0.30088244988324764</v>
      </c>
      <c r="C954" s="6">
        <f ca="1">LN((RAND()^(-Results!$E$4))-1)</f>
        <v>-1.6280441259534824</v>
      </c>
      <c r="D954" s="6">
        <f ca="1">LN((RAND()^(-Results!$E$4))-1)</f>
        <v>-1.728696278555659</v>
      </c>
      <c r="E954" s="6">
        <f ca="1">LN((RAND()^(-Results!$E$4))-1)</f>
        <v>3.0146208003608446</v>
      </c>
      <c r="F954" s="6">
        <f ca="1">LN((RAND()^(-Results!$E$4))-1)</f>
        <v>-0.55774427212894007</v>
      </c>
      <c r="G954" s="6">
        <f ca="1">LN((RAND()^(-Results!$E$4))-1)</f>
        <v>-0.78476060908271883</v>
      </c>
      <c r="H954" s="6">
        <f t="shared" ca="1" si="180"/>
        <v>-0.92172897675251031</v>
      </c>
      <c r="I954" s="10">
        <f ca="1">SUMPRODUCT(J954:O954,Results!B$12:G$12)+Results!$E$5*H954</f>
        <v>-7.5961627913503786</v>
      </c>
      <c r="J954" s="10">
        <f ca="1">SUMPRODUCT($A954:$F954,Results!$B$15:$G$15)</f>
        <v>-12.523906074277058</v>
      </c>
      <c r="K954" s="10">
        <f ca="1">SUMPRODUCT($A954:$F954,Results!$B$16:$G$16)</f>
        <v>-1.1229234934638372</v>
      </c>
      <c r="L954" s="10">
        <f ca="1">SUMPRODUCT($A954:$F954,Results!$B$17:$G$17)</f>
        <v>0.65995472211488582</v>
      </c>
      <c r="M954" s="10">
        <f ca="1">SUMPRODUCT($A954:$F954,Results!$B$18:$G$18)</f>
        <v>11.673055655152544</v>
      </c>
      <c r="N954" s="10">
        <f ca="1">SUMPRODUCT($A954:$F954,Results!$B$19:$G$19)</f>
        <v>-15.682521627920602</v>
      </c>
      <c r="O954" s="10">
        <f ca="1">SUMPRODUCT($A954:$F954,Results!$B$20:$G$20)</f>
        <v>-1.1288449371262574</v>
      </c>
      <c r="P954" s="10" cm="1">
        <f t="array" aca="1" ref="P954" ca="1">SUMPRODUCT(J954:O954,TRANSPOSE(BL$20:BL$25))+$AD$20-$BL$27</f>
        <v>-3.1903539160221288</v>
      </c>
      <c r="Q954" s="10" cm="1">
        <f t="array" aca="1" ref="Q954" ca="1">SUMPRODUCT(J954:O954,TRANSPOSE(ES$20:ES$25))+$AD$20-$ES$27</f>
        <v>-3.7613912693319214</v>
      </c>
      <c r="R954" s="10">
        <f ca="1">I954-Results!$E$5*H954</f>
        <v>-3.9092468843403374</v>
      </c>
      <c r="S954" s="10" cm="1">
        <f t="array" aca="1" ref="S954" ca="1">SUMPRODUCT(J954:O954,TRANSPOSE(AR$28:AR$33))+$AD$20-$AC$26</f>
        <v>12.049395238477683</v>
      </c>
      <c r="T954" s="10">
        <f ca="1">SUMPRODUCT(J954:O954,Results!K$9:P$9)</f>
        <v>-3.5575779045668945</v>
      </c>
      <c r="U954" s="10">
        <f ca="1">SUMPRODUCT(J954:O954,Results!K$9:P$9)+$AD$20-$AC$31</f>
        <v>-3.57245346307803</v>
      </c>
      <c r="V954" s="10">
        <f t="shared" ca="1" si="186"/>
        <v>-4.4058088753282494</v>
      </c>
      <c r="W954" s="10">
        <f t="shared" ca="1" si="181"/>
        <v>-3.8347715220184573</v>
      </c>
      <c r="X954" s="10">
        <f t="shared" ca="1" si="182"/>
        <v>-3.6869159070100412</v>
      </c>
      <c r="Y954" s="10">
        <f t="shared" ca="1" si="183"/>
        <v>-19.645558029828059</v>
      </c>
      <c r="Z954" s="10">
        <f t="shared" ca="1" si="184"/>
        <v>-7.3194920296466872</v>
      </c>
      <c r="AA954" s="10">
        <f t="shared" ca="1" si="185"/>
        <v>-4.0237093282723482</v>
      </c>
    </row>
    <row r="955" spans="1:27">
      <c r="A955" s="6">
        <f ca="1">LN((RAND()^(-Results!$E$4))-1)</f>
        <v>1.8556470085965961</v>
      </c>
      <c r="B955" s="6">
        <f ca="1">LN((RAND()^(-Results!$E$4))-1)</f>
        <v>-0.51887996726951902</v>
      </c>
      <c r="C955" s="6">
        <f ca="1">LN((RAND()^(-Results!$E$4))-1)</f>
        <v>-0.79203344070853043</v>
      </c>
      <c r="D955" s="6">
        <f ca="1">LN((RAND()^(-Results!$E$4))-1)</f>
        <v>-2.3175015262832996</v>
      </c>
      <c r="E955" s="6">
        <f ca="1">LN((RAND()^(-Results!$E$4))-1)</f>
        <v>2.1819675794288456</v>
      </c>
      <c r="F955" s="6">
        <f ca="1">LN((RAND()^(-Results!$E$4))-1)</f>
        <v>-3.5561825348558257E-2</v>
      </c>
      <c r="G955" s="6">
        <f ca="1">LN((RAND()^(-Results!$E$4))-1)</f>
        <v>-2.5759329324226594</v>
      </c>
      <c r="H955" s="6">
        <f t="shared" ca="1" si="180"/>
        <v>-2.7129013000924509</v>
      </c>
      <c r="I955" s="10">
        <f ca="1">SUMPRODUCT(J955:O955,Results!B$12:G$12)+Results!$E$5*H955</f>
        <v>-26.654678748541436</v>
      </c>
      <c r="J955" s="10">
        <f ca="1">SUMPRODUCT($A955:$F955,Results!$B$15:$G$15)</f>
        <v>-1.4987258466360645</v>
      </c>
      <c r="K955" s="10">
        <f ca="1">SUMPRODUCT($A955:$F955,Results!$B$16:$G$16)</f>
        <v>-1.6929136232249367</v>
      </c>
      <c r="L955" s="10">
        <f ca="1">SUMPRODUCT($A955:$F955,Results!$B$17:$G$17)</f>
        <v>-1.9649425961514337</v>
      </c>
      <c r="M955" s="10">
        <f ca="1">SUMPRODUCT($A955:$F955,Results!$B$18:$G$18)</f>
        <v>6.5398572353903681</v>
      </c>
      <c r="N955" s="10">
        <f ca="1">SUMPRODUCT($A955:$F955,Results!$B$19:$G$19)</f>
        <v>-9.6833788520294064</v>
      </c>
      <c r="O955" s="10">
        <f ca="1">SUMPRODUCT($A955:$F955,Results!$B$20:$G$20)</f>
        <v>-1.6687381657820719</v>
      </c>
      <c r="P955" s="10" cm="1">
        <f t="array" aca="1" ref="P955" ca="1">SUMPRODUCT(J955:O955,TRANSPOSE(BL$20:BL$25))+$AD$20-$BL$27</f>
        <v>-17.696305973949862</v>
      </c>
      <c r="Q955" s="10" cm="1">
        <f t="array" aca="1" ref="Q955" ca="1">SUMPRODUCT(J955:O955,TRANSPOSE(ES$20:ES$25))+$AD$20-$ES$27</f>
        <v>-17.25048031268971</v>
      </c>
      <c r="R955" s="10">
        <f ca="1">I955-Results!$E$5*H955</f>
        <v>-15.803073548171632</v>
      </c>
      <c r="S955" s="10" cm="1">
        <f t="array" aca="1" ref="S955" ca="1">SUMPRODUCT(J955:O955,TRANSPOSE(AR$28:AR$33))+$AD$20-$AC$26</f>
        <v>-1.027644301315946</v>
      </c>
      <c r="T955" s="10">
        <f ca="1">SUMPRODUCT(J955:O955,Results!K$9:P$9)</f>
        <v>-15.860736126970577</v>
      </c>
      <c r="U955" s="10">
        <f ca="1">SUMPRODUCT(J955:O955,Results!K$9:P$9)+$AD$20-$AC$31</f>
        <v>-15.875611685481715</v>
      </c>
      <c r="V955" s="10">
        <f t="shared" ca="1" si="186"/>
        <v>-8.9583727745915738</v>
      </c>
      <c r="W955" s="10">
        <f t="shared" ca="1" si="181"/>
        <v>-9.4041984358517254</v>
      </c>
      <c r="X955" s="10">
        <f t="shared" ca="1" si="182"/>
        <v>-10.851605200369804</v>
      </c>
      <c r="Y955" s="10">
        <f t="shared" ca="1" si="183"/>
        <v>-25.627034447225491</v>
      </c>
      <c r="Z955" s="10">
        <f t="shared" ca="1" si="184"/>
        <v>-26.378007986837744</v>
      </c>
      <c r="AA955" s="10">
        <f t="shared" ca="1" si="185"/>
        <v>-10.779067063059721</v>
      </c>
    </row>
    <row r="956" spans="1:27">
      <c r="A956" s="6">
        <f ca="1">LN((RAND()^(-Results!$E$4))-1)</f>
        <v>0.67287258773325787</v>
      </c>
      <c r="B956" s="6">
        <f ca="1">LN((RAND()^(-Results!$E$4))-1)</f>
        <v>-1.2459436468083065</v>
      </c>
      <c r="C956" s="6">
        <f ca="1">LN((RAND()^(-Results!$E$4))-1)</f>
        <v>-0.54239946188037846</v>
      </c>
      <c r="D956" s="6">
        <f ca="1">LN((RAND()^(-Results!$E$4))-1)</f>
        <v>-0.52262972494915338</v>
      </c>
      <c r="E956" s="6">
        <f ca="1">LN((RAND()^(-Results!$E$4))-1)</f>
        <v>3.182164583916931</v>
      </c>
      <c r="F956" s="6">
        <f ca="1">LN((RAND()^(-Results!$E$4))-1)</f>
        <v>1.4545943618667123</v>
      </c>
      <c r="G956" s="6">
        <f ca="1">LN((RAND()^(-Results!$E$4))-1)</f>
        <v>0.41445886112949265</v>
      </c>
      <c r="H956" s="6">
        <f t="shared" ca="1" si="180"/>
        <v>0.27749049345970123</v>
      </c>
      <c r="I956" s="10">
        <f ca="1">SUMPRODUCT(J956:O956,Results!B$12:G$12)+Results!$E$5*H956</f>
        <v>-39.699240367502462</v>
      </c>
      <c r="J956" s="10">
        <f ca="1">SUMPRODUCT($A956:$F956,Results!$B$15:$G$15)</f>
        <v>-3.1586621150092848</v>
      </c>
      <c r="K956" s="10">
        <f ca="1">SUMPRODUCT($A956:$F956,Results!$B$16:$G$16)</f>
        <v>1.287009517498124</v>
      </c>
      <c r="L956" s="10">
        <f ca="1">SUMPRODUCT($A956:$F956,Results!$B$17:$G$17)</f>
        <v>-6.0366171088225418</v>
      </c>
      <c r="M956" s="10">
        <f ca="1">SUMPRODUCT($A956:$F956,Results!$B$18:$G$18)</f>
        <v>7.6937452671266264</v>
      </c>
      <c r="N956" s="10">
        <f ca="1">SUMPRODUCT($A956:$F956,Results!$B$19:$G$19)</f>
        <v>-17.772017171600837</v>
      </c>
      <c r="O956" s="10">
        <f ca="1">SUMPRODUCT($A956:$F956,Results!$B$20:$G$20)</f>
        <v>-7.9982965495520864E-3</v>
      </c>
      <c r="P956" s="10" cm="1">
        <f t="array" aca="1" ref="P956" ca="1">SUMPRODUCT(J956:O956,TRANSPOSE(BL$20:BL$25))+$AD$20-$BL$27</f>
        <v>-42.242871555020514</v>
      </c>
      <c r="Q956" s="10" cm="1">
        <f t="array" aca="1" ref="Q956" ca="1">SUMPRODUCT(J956:O956,TRANSPOSE(ES$20:ES$25))+$AD$20-$ES$27</f>
        <v>-41.279063330078827</v>
      </c>
      <c r="R956" s="10">
        <f ca="1">I956-Results!$E$5*H956</f>
        <v>-40.809202341341269</v>
      </c>
      <c r="S956" s="10" cm="1">
        <f t="array" aca="1" ref="S956" ca="1">SUMPRODUCT(J956:O956,TRANSPOSE(AR$28:AR$33))+$AD$20-$AC$26</f>
        <v>-22.941475793831888</v>
      </c>
      <c r="T956" s="10">
        <f ca="1">SUMPRODUCT(J956:O956,Results!K$9:P$9)</f>
        <v>-40.334175912051563</v>
      </c>
      <c r="U956" s="10">
        <f ca="1">SUMPRODUCT(J956:O956,Results!K$9:P$9)+$AD$20-$AC$31</f>
        <v>-40.349051470562699</v>
      </c>
      <c r="V956" s="10">
        <f t="shared" ca="1" si="186"/>
        <v>2.5436311875180522</v>
      </c>
      <c r="W956" s="10">
        <f t="shared" ca="1" si="181"/>
        <v>1.5798229625763653</v>
      </c>
      <c r="X956" s="10">
        <f t="shared" ca="1" si="182"/>
        <v>1.1099619738388071</v>
      </c>
      <c r="Y956" s="10">
        <f t="shared" ca="1" si="183"/>
        <v>-16.757764573670574</v>
      </c>
      <c r="Z956" s="10">
        <f t="shared" ca="1" si="184"/>
        <v>-39.42256960579877</v>
      </c>
      <c r="AA956" s="10">
        <f t="shared" ca="1" si="185"/>
        <v>0.64981110306023737</v>
      </c>
    </row>
    <row r="957" spans="1:27">
      <c r="A957" s="6">
        <f ca="1">LN((RAND()^(-Results!$E$4))-1)</f>
        <v>1.9992914400201076</v>
      </c>
      <c r="B957" s="6">
        <f ca="1">LN((RAND()^(-Results!$E$4))-1)</f>
        <v>-0.76138088062589915</v>
      </c>
      <c r="C957" s="6">
        <f ca="1">LN((RAND()^(-Results!$E$4))-1)</f>
        <v>1.1001633186639863</v>
      </c>
      <c r="D957" s="6">
        <f ca="1">LN((RAND()^(-Results!$E$4))-1)</f>
        <v>0.45342849334518903</v>
      </c>
      <c r="E957" s="6">
        <f ca="1">LN((RAND()^(-Results!$E$4))-1)</f>
        <v>2.1861918377922387</v>
      </c>
      <c r="F957" s="6">
        <f ca="1">LN((RAND()^(-Results!$E$4))-1)</f>
        <v>1.340971591107847</v>
      </c>
      <c r="G957" s="6">
        <f ca="1">LN((RAND()^(-Results!$E$4))-1)</f>
        <v>0.83706644917743656</v>
      </c>
      <c r="H957" s="6">
        <f t="shared" ca="1" si="180"/>
        <v>0.70009808150764519</v>
      </c>
      <c r="I957" s="10">
        <f ca="1">SUMPRODUCT(J957:O957,Results!B$12:G$12)+Results!$E$5*H957</f>
        <v>-51.444146346919673</v>
      </c>
      <c r="J957" s="10">
        <f ca="1">SUMPRODUCT($A957:$F957,Results!$B$15:$G$15)</f>
        <v>8.0558626147219385</v>
      </c>
      <c r="K957" s="10">
        <f ca="1">SUMPRODUCT($A957:$F957,Results!$B$16:$G$16)</f>
        <v>2.717135581742022</v>
      </c>
      <c r="L957" s="10">
        <f ca="1">SUMPRODUCT($A957:$F957,Results!$B$17:$G$17)</f>
        <v>-7.4296026329997042</v>
      </c>
      <c r="M957" s="10">
        <f ca="1">SUMPRODUCT($A957:$F957,Results!$B$18:$G$18)</f>
        <v>1.4147705499823691</v>
      </c>
      <c r="N957" s="10">
        <f ca="1">SUMPRODUCT($A957:$F957,Results!$B$19:$G$19)</f>
        <v>-12.013866057405121</v>
      </c>
      <c r="O957" s="10">
        <f ca="1">SUMPRODUCT($A957:$F957,Results!$B$20:$G$20)</f>
        <v>1.558353563558859</v>
      </c>
      <c r="P957" s="10" cm="1">
        <f t="array" aca="1" ref="P957" ca="1">SUMPRODUCT(J957:O957,TRANSPOSE(BL$20:BL$25))+$AD$20-$BL$27</f>
        <v>-56.008994995958574</v>
      </c>
      <c r="Q957" s="10" cm="1">
        <f t="array" aca="1" ref="Q957" ca="1">SUMPRODUCT(J957:O957,TRANSPOSE(ES$20:ES$25))+$AD$20-$ES$27</f>
        <v>-54.998311462561489</v>
      </c>
      <c r="R957" s="10">
        <f ca="1">I957-Results!$E$5*H957</f>
        <v>-54.244538672950256</v>
      </c>
      <c r="S957" s="10" cm="1">
        <f t="array" aca="1" ref="S957" ca="1">SUMPRODUCT(J957:O957,TRANSPOSE(AR$28:AR$33))+$AD$20-$AC$26</f>
        <v>-43.09834176689948</v>
      </c>
      <c r="T957" s="10">
        <f ca="1">SUMPRODUCT(J957:O957,Results!K$9:P$9)</f>
        <v>-54.201486365534748</v>
      </c>
      <c r="U957" s="10">
        <f ca="1">SUMPRODUCT(J957:O957,Results!K$9:P$9)+$AD$20-$AC$31</f>
        <v>-54.216361924045884</v>
      </c>
      <c r="V957" s="10">
        <f t="shared" ca="1" si="186"/>
        <v>4.5648486490389004</v>
      </c>
      <c r="W957" s="10">
        <f t="shared" ca="1" si="181"/>
        <v>3.5541651156418155</v>
      </c>
      <c r="X957" s="10">
        <f t="shared" ca="1" si="182"/>
        <v>2.8003923260305825</v>
      </c>
      <c r="Y957" s="10">
        <f t="shared" ca="1" si="183"/>
        <v>-8.345804580020193</v>
      </c>
      <c r="Z957" s="10">
        <f t="shared" ca="1" si="184"/>
        <v>-51.167475585215982</v>
      </c>
      <c r="AA957" s="10">
        <f t="shared" ca="1" si="185"/>
        <v>2.7722155771262109</v>
      </c>
    </row>
    <row r="958" spans="1:27">
      <c r="A958" s="6">
        <f ca="1">LN((RAND()^(-Results!$E$4))-1)</f>
        <v>-0.54268631201391349</v>
      </c>
      <c r="B958" s="6">
        <f ca="1">LN((RAND()^(-Results!$E$4))-1)</f>
        <v>1.4918353531390596</v>
      </c>
      <c r="C958" s="6">
        <f ca="1">LN((RAND()^(-Results!$E$4))-1)</f>
        <v>2.087527216938299</v>
      </c>
      <c r="D958" s="6">
        <f ca="1">LN((RAND()^(-Results!$E$4))-1)</f>
        <v>-0.44128012810836109</v>
      </c>
      <c r="E958" s="6">
        <f ca="1">LN((RAND()^(-Results!$E$4))-1)</f>
        <v>0.62509062264805015</v>
      </c>
      <c r="F958" s="6">
        <f ca="1">LN((RAND()^(-Results!$E$4))-1)</f>
        <v>0.33572233381078892</v>
      </c>
      <c r="G958" s="6">
        <f ca="1">LN((RAND()^(-Results!$E$4))-1)</f>
        <v>3.3474006296658714</v>
      </c>
      <c r="H958" s="6">
        <f t="shared" ca="1" si="180"/>
        <v>3.2104322619960799</v>
      </c>
      <c r="I958" s="10">
        <f ca="1">SUMPRODUCT(J958:O958,Results!B$12:G$12)+Results!$E$5*H958</f>
        <v>23.679909342006482</v>
      </c>
      <c r="J958" s="10">
        <f ca="1">SUMPRODUCT($A958:$F958,Results!$B$15:$G$15)</f>
        <v>2.6209962411103853</v>
      </c>
      <c r="K958" s="10">
        <f ca="1">SUMPRODUCT($A958:$F958,Results!$B$16:$G$16)</f>
        <v>2.3637024676391074</v>
      </c>
      <c r="L958" s="10">
        <f ca="1">SUMPRODUCT($A958:$F958,Results!$B$17:$G$17)</f>
        <v>6.1322515244324478</v>
      </c>
      <c r="M958" s="10">
        <f ca="1">SUMPRODUCT($A958:$F958,Results!$B$18:$G$18)</f>
        <v>1.9550744214546674</v>
      </c>
      <c r="N958" s="10">
        <f ca="1">SUMPRODUCT($A958:$F958,Results!$B$19:$G$19)</f>
        <v>-3.0630032812561825</v>
      </c>
      <c r="O958" s="10">
        <f ca="1">SUMPRODUCT($A958:$F958,Results!$B$20:$G$20)</f>
        <v>-0.77534652923811143</v>
      </c>
      <c r="P958" s="10" cm="1">
        <f t="array" aca="1" ref="P958" ca="1">SUMPRODUCT(J958:O958,TRANSPOSE(BL$20:BL$25))+$AD$20-$BL$27</f>
        <v>10.8958136253819</v>
      </c>
      <c r="Q958" s="10" cm="1">
        <f t="array" aca="1" ref="Q958" ca="1">SUMPRODUCT(J958:O958,TRANSPOSE(ES$20:ES$25))+$AD$20-$ES$27</f>
        <v>10.648723942756593</v>
      </c>
      <c r="R958" s="10">
        <f ca="1">I958-Results!$E$5*H958</f>
        <v>10.838180294022163</v>
      </c>
      <c r="S958" s="10" cm="1">
        <f t="array" aca="1" ref="S958" ca="1">SUMPRODUCT(J958:O958,TRANSPOSE(AR$28:AR$33))+$AD$20-$AC$26</f>
        <v>5.6252834828513389</v>
      </c>
      <c r="T958" s="10">
        <f ca="1">SUMPRODUCT(J958:O958,Results!K$9:P$9)</f>
        <v>10.293993642743386</v>
      </c>
      <c r="U958" s="10">
        <f ca="1">SUMPRODUCT(J958:O958,Results!K$9:P$9)+$AD$20-$AC$31</f>
        <v>10.27911808423225</v>
      </c>
      <c r="V958" s="10">
        <f t="shared" ca="1" si="186"/>
        <v>12.784095716624583</v>
      </c>
      <c r="W958" s="10">
        <f t="shared" ca="1" si="181"/>
        <v>13.031185399249889</v>
      </c>
      <c r="X958" s="10">
        <f t="shared" ca="1" si="182"/>
        <v>12.84172904798432</v>
      </c>
      <c r="Y958" s="10">
        <f t="shared" ca="1" si="183"/>
        <v>18.054625859155145</v>
      </c>
      <c r="Z958" s="10">
        <f t="shared" ca="1" si="184"/>
        <v>23.956580103710174</v>
      </c>
      <c r="AA958" s="10">
        <f t="shared" ca="1" si="185"/>
        <v>13.400791257774232</v>
      </c>
    </row>
    <row r="959" spans="1:27">
      <c r="A959" s="6">
        <f ca="1">LN((RAND()^(-Results!$E$4))-1)</f>
        <v>1.5178322881303921</v>
      </c>
      <c r="B959" s="6">
        <f ca="1">LN((RAND()^(-Results!$E$4))-1)</f>
        <v>-0.33188300743154336</v>
      </c>
      <c r="C959" s="6">
        <f ca="1">LN((RAND()^(-Results!$E$4))-1)</f>
        <v>-1.5588419939124925</v>
      </c>
      <c r="D959" s="6">
        <f ca="1">LN((RAND()^(-Results!$E$4))-1)</f>
        <v>-1.4724608785221975</v>
      </c>
      <c r="E959" s="6">
        <f ca="1">LN((RAND()^(-Results!$E$4))-1)</f>
        <v>-1.2050334645015846</v>
      </c>
      <c r="F959" s="6">
        <f ca="1">LN((RAND()^(-Results!$E$4))-1)</f>
        <v>-0.313598813779698</v>
      </c>
      <c r="G959" s="6">
        <f ca="1">LN((RAND()^(-Results!$E$4))-1)</f>
        <v>-0.46323670904657199</v>
      </c>
      <c r="H959" s="6">
        <f t="shared" ca="1" si="180"/>
        <v>-0.60020507671636336</v>
      </c>
      <c r="I959" s="10">
        <f ca="1">SUMPRODUCT(J959:O959,Results!B$12:G$12)+Results!$E$5*H959</f>
        <v>14.5231886459193</v>
      </c>
      <c r="J959" s="10">
        <f ca="1">SUMPRODUCT($A959:$F959,Results!$B$15:$G$15)</f>
        <v>-0.68535377465657565</v>
      </c>
      <c r="K959" s="10">
        <f ca="1">SUMPRODUCT($A959:$F959,Results!$B$16:$G$16)</f>
        <v>-2.2468595725446812</v>
      </c>
      <c r="L959" s="10">
        <f ca="1">SUMPRODUCT($A959:$F959,Results!$B$17:$G$17)</f>
        <v>3.7298070095084263E-2</v>
      </c>
      <c r="M959" s="10">
        <f ca="1">SUMPRODUCT($A959:$F959,Results!$B$18:$G$18)</f>
        <v>-2.2507257088538841</v>
      </c>
      <c r="N959" s="10">
        <f ca="1">SUMPRODUCT($A959:$F959,Results!$B$19:$G$19)</f>
        <v>8.304390659850581</v>
      </c>
      <c r="O959" s="10">
        <f ca="1">SUMPRODUCT($A959:$F959,Results!$B$20:$G$20)</f>
        <v>-0.81688106590234588</v>
      </c>
      <c r="P959" s="10" cm="1">
        <f t="array" aca="1" ref="P959" ca="1">SUMPRODUCT(J959:O959,TRANSPOSE(BL$20:BL$25))+$AD$20-$BL$27</f>
        <v>15.504327982484909</v>
      </c>
      <c r="Q959" s="10" cm="1">
        <f t="array" aca="1" ref="Q959" ca="1">SUMPRODUCT(J959:O959,TRANSPOSE(ES$20:ES$25))+$AD$20-$ES$27</f>
        <v>15.782243039713322</v>
      </c>
      <c r="R959" s="10">
        <f ca="1">I959-Results!$E$5*H959</f>
        <v>16.924008952784753</v>
      </c>
      <c r="S959" s="10" cm="1">
        <f t="array" aca="1" ref="S959" ca="1">SUMPRODUCT(J959:O959,TRANSPOSE(AR$28:AR$33))+$AD$20-$AC$26</f>
        <v>13.4804363399726</v>
      </c>
      <c r="T959" s="10">
        <f ca="1">SUMPRODUCT(J959:O959,Results!K$9:P$9)</f>
        <v>16.863367110466093</v>
      </c>
      <c r="U959" s="10">
        <f ca="1">SUMPRODUCT(J959:O959,Results!K$9:P$9)+$AD$20-$AC$31</f>
        <v>16.848491551954957</v>
      </c>
      <c r="V959" s="10">
        <f t="shared" ca="1" si="186"/>
        <v>-0.98113933656560981</v>
      </c>
      <c r="W959" s="10">
        <f t="shared" ca="1" si="181"/>
        <v>-1.2590543937940222</v>
      </c>
      <c r="X959" s="10">
        <f t="shared" ca="1" si="182"/>
        <v>-2.4008203068654534</v>
      </c>
      <c r="Y959" s="10">
        <f t="shared" ca="1" si="183"/>
        <v>1.0427523059466992</v>
      </c>
      <c r="Z959" s="10">
        <f t="shared" ca="1" si="184"/>
        <v>14.799859407622991</v>
      </c>
      <c r="AA959" s="10">
        <f t="shared" ca="1" si="185"/>
        <v>-2.3253029060356578</v>
      </c>
    </row>
    <row r="960" spans="1:27">
      <c r="A960" s="6">
        <f ca="1">LN((RAND()^(-Results!$E$4))-1)</f>
        <v>-1.7683656093869988</v>
      </c>
      <c r="B960" s="6">
        <f ca="1">LN((RAND()^(-Results!$E$4))-1)</f>
        <v>0.7252347032674018</v>
      </c>
      <c r="C960" s="6">
        <f ca="1">LN((RAND()^(-Results!$E$4))-1)</f>
        <v>-1.6886288935049714</v>
      </c>
      <c r="D960" s="6">
        <f ca="1">LN((RAND()^(-Results!$E$4))-1)</f>
        <v>1.9786432976876474</v>
      </c>
      <c r="E960" s="6">
        <f ca="1">LN((RAND()^(-Results!$E$4))-1)</f>
        <v>0.45595458443263182</v>
      </c>
      <c r="F960" s="6">
        <f ca="1">LN((RAND()^(-Results!$E$4))-1)</f>
        <v>-0.39199922894986461</v>
      </c>
      <c r="G960" s="6">
        <f ca="1">LN((RAND()^(-Results!$E$4))-1)</f>
        <v>9.8093603236388827E-3</v>
      </c>
      <c r="H960" s="6">
        <f t="shared" ca="1" si="180"/>
        <v>-0.12715900734615254</v>
      </c>
      <c r="I960" s="10">
        <f ca="1">SUMPRODUCT(J960:O960,Results!B$12:G$12)+Results!$E$5*H960</f>
        <v>-23.896825455749433</v>
      </c>
      <c r="J960" s="10">
        <f ca="1">SUMPRODUCT($A960:$F960,Results!$B$15:$G$15)</f>
        <v>-5.4577481070885447</v>
      </c>
      <c r="K960" s="10">
        <f ca="1">SUMPRODUCT($A960:$F960,Results!$B$16:$G$16)</f>
        <v>2.5604773524303495</v>
      </c>
      <c r="L960" s="10">
        <f ca="1">SUMPRODUCT($A960:$F960,Results!$B$17:$G$17)</f>
        <v>-5.7223630292265666</v>
      </c>
      <c r="M960" s="10">
        <f ca="1">SUMPRODUCT($A960:$F960,Results!$B$18:$G$18)</f>
        <v>-0.15452835400342935</v>
      </c>
      <c r="N960" s="10">
        <f ca="1">SUMPRODUCT($A960:$F960,Results!$B$19:$G$19)</f>
        <v>-4.1470516972256517</v>
      </c>
      <c r="O960" s="10">
        <f ca="1">SUMPRODUCT($A960:$F960,Results!$B$20:$G$20)</f>
        <v>4.7025825272078361</v>
      </c>
      <c r="P960" s="10" cm="1">
        <f t="array" aca="1" ref="P960" ca="1">SUMPRODUCT(J960:O960,TRANSPOSE(BL$20:BL$25))+$AD$20-$BL$27</f>
        <v>-20.931956137440121</v>
      </c>
      <c r="Q960" s="10" cm="1">
        <f t="array" aca="1" ref="Q960" ca="1">SUMPRODUCT(J960:O960,TRANSPOSE(ES$20:ES$25))+$AD$20-$ES$27</f>
        <v>-21.789974339055156</v>
      </c>
      <c r="R960" s="10">
        <f ca="1">I960-Results!$E$5*H960</f>
        <v>-23.388189426364821</v>
      </c>
      <c r="S960" s="10" cm="1">
        <f t="array" aca="1" ref="S960" ca="1">SUMPRODUCT(J960:O960,TRANSPOSE(AR$28:AR$33))+$AD$20-$AC$26</f>
        <v>-24.436256225428892</v>
      </c>
      <c r="T960" s="10">
        <f ca="1">SUMPRODUCT(J960:O960,Results!K$9:P$9)</f>
        <v>-22.700926016399805</v>
      </c>
      <c r="U960" s="10">
        <f ca="1">SUMPRODUCT(J960:O960,Results!K$9:P$9)+$AD$20-$AC$31</f>
        <v>-22.715801574910941</v>
      </c>
      <c r="V960" s="10">
        <f t="shared" ca="1" si="186"/>
        <v>-2.9648693183093116</v>
      </c>
      <c r="W960" s="10">
        <f t="shared" ca="1" si="181"/>
        <v>-2.1068511166942763</v>
      </c>
      <c r="X960" s="10">
        <f t="shared" ca="1" si="182"/>
        <v>-0.50863602938461128</v>
      </c>
      <c r="Y960" s="10">
        <f t="shared" ca="1" si="183"/>
        <v>0.53943076967945913</v>
      </c>
      <c r="Z960" s="10">
        <f t="shared" ca="1" si="184"/>
        <v>-23.620154694045741</v>
      </c>
      <c r="AA960" s="10">
        <f t="shared" ca="1" si="185"/>
        <v>-1.1810238808384916</v>
      </c>
    </row>
    <row r="961" spans="1:27">
      <c r="A961" s="6">
        <f ca="1">LN((RAND()^(-Results!$E$4))-1)</f>
        <v>1.2763024605015387</v>
      </c>
      <c r="B961" s="6">
        <f ca="1">LN((RAND()^(-Results!$E$4))-1)</f>
        <v>-1.7978754130938031</v>
      </c>
      <c r="C961" s="6">
        <f ca="1">LN((RAND()^(-Results!$E$4))-1)</f>
        <v>-2.0471439782105687</v>
      </c>
      <c r="D961" s="6">
        <f ca="1">LN((RAND()^(-Results!$E$4))-1)</f>
        <v>-0.75336791199329189</v>
      </c>
      <c r="E961" s="6">
        <f ca="1">LN((RAND()^(-Results!$E$4))-1)</f>
        <v>0.70211670936754622</v>
      </c>
      <c r="F961" s="6">
        <f ca="1">LN((RAND()^(-Results!$E$4))-1)</f>
        <v>-1.284347058522006</v>
      </c>
      <c r="G961" s="6">
        <f ca="1">LN((RAND()^(-Results!$E$4))-1)</f>
        <v>-1.9349466133647915</v>
      </c>
      <c r="H961" s="6">
        <f t="shared" ca="1" si="180"/>
        <v>-2.0719149810345829</v>
      </c>
      <c r="I961" s="10">
        <f ca="1">SUMPRODUCT(J961:O961,Results!B$12:G$12)+Results!$E$5*H961</f>
        <v>-27.130529053413571</v>
      </c>
      <c r="J961" s="10">
        <f ca="1">SUMPRODUCT($A961:$F961,Results!$B$15:$G$15)</f>
        <v>-2.9091675715460981</v>
      </c>
      <c r="K961" s="10">
        <f ca="1">SUMPRODUCT($A961:$F961,Results!$B$16:$G$16)</f>
        <v>-4.9478274060873035</v>
      </c>
      <c r="L961" s="10">
        <f ca="1">SUMPRODUCT($A961:$F961,Results!$B$17:$G$17)</f>
        <v>-6.3541822667588486</v>
      </c>
      <c r="M961" s="10">
        <f ca="1">SUMPRODUCT($A961:$F961,Results!$B$18:$G$18)</f>
        <v>2.4687544999342412</v>
      </c>
      <c r="N961" s="10">
        <f ca="1">SUMPRODUCT($A961:$F961,Results!$B$19:$G$19)</f>
        <v>-2.7653603260336315</v>
      </c>
      <c r="O961" s="10">
        <f ca="1">SUMPRODUCT($A961:$F961,Results!$B$20:$G$20)</f>
        <v>-0.94669676646710954</v>
      </c>
      <c r="P961" s="10" cm="1">
        <f t="array" aca="1" ref="P961" ca="1">SUMPRODUCT(J961:O961,TRANSPOSE(BL$20:BL$25))+$AD$20-$BL$27</f>
        <v>-19.332903201042203</v>
      </c>
      <c r="Q961" s="10" cm="1">
        <f t="array" aca="1" ref="Q961" ca="1">SUMPRODUCT(J961:O961,TRANSPOSE(ES$20:ES$25))+$AD$20-$ES$27</f>
        <v>-19.255732300148143</v>
      </c>
      <c r="R961" s="10">
        <f ca="1">I961-Results!$E$5*H961</f>
        <v>-18.84286912927524</v>
      </c>
      <c r="S961" s="10" cm="1">
        <f t="array" aca="1" ref="S961" ca="1">SUMPRODUCT(J961:O961,TRANSPOSE(AR$28:AR$33))+$AD$20-$AC$26</f>
        <v>-0.58074433555314142</v>
      </c>
      <c r="T961" s="10">
        <f ca="1">SUMPRODUCT(J961:O961,Results!K$9:P$9)</f>
        <v>-18.453833724001061</v>
      </c>
      <c r="U961" s="10">
        <f ca="1">SUMPRODUCT(J961:O961,Results!K$9:P$9)+$AD$20-$AC$31</f>
        <v>-18.468709282512197</v>
      </c>
      <c r="V961" s="10">
        <f t="shared" ca="1" si="186"/>
        <v>-7.7976258523713682</v>
      </c>
      <c r="W961" s="10">
        <f t="shared" ca="1" si="181"/>
        <v>-7.8747967532654286</v>
      </c>
      <c r="X961" s="10">
        <f t="shared" ca="1" si="182"/>
        <v>-8.2876599241383317</v>
      </c>
      <c r="Y961" s="10">
        <f t="shared" ca="1" si="183"/>
        <v>-26.54978471786043</v>
      </c>
      <c r="Z961" s="10">
        <f t="shared" ca="1" si="184"/>
        <v>-26.85385829170988</v>
      </c>
      <c r="AA961" s="10">
        <f t="shared" ca="1" si="185"/>
        <v>-8.6618197709013742</v>
      </c>
    </row>
    <row r="962" spans="1:27">
      <c r="A962" s="6">
        <f ca="1">LN((RAND()^(-Results!$E$4))-1)</f>
        <v>-3.7792514506104946</v>
      </c>
      <c r="B962" s="6">
        <f ca="1">LN((RAND()^(-Results!$E$4))-1)</f>
        <v>1.7165999730731711</v>
      </c>
      <c r="C962" s="6">
        <f ca="1">LN((RAND()^(-Results!$E$4))-1)</f>
        <v>-1.3188948055205452</v>
      </c>
      <c r="D962" s="6">
        <f ca="1">LN((RAND()^(-Results!$E$4))-1)</f>
        <v>-0.23905985546361527</v>
      </c>
      <c r="E962" s="6">
        <f ca="1">LN((RAND()^(-Results!$E$4))-1)</f>
        <v>1.2235211901767431</v>
      </c>
      <c r="F962" s="6">
        <f ca="1">LN((RAND()^(-Results!$E$4))-1)</f>
        <v>1.8152900507332002</v>
      </c>
      <c r="G962" s="6">
        <f ca="1">LN((RAND()^(-Results!$E$4))-1)</f>
        <v>5.0967225578755668</v>
      </c>
      <c r="H962" s="6">
        <f t="shared" ref="H962:H1001" ca="1" si="187">G962-$AL$10</f>
        <v>4.9597541902057758</v>
      </c>
      <c r="I962" s="10">
        <f ca="1">SUMPRODUCT(J962:O962,Results!B$12:G$12)+Results!$E$5*H962</f>
        <v>48.689361074366651</v>
      </c>
      <c r="J962" s="10">
        <f ca="1">SUMPRODUCT($A962:$F962,Results!$B$15:$G$15)</f>
        <v>-16.635903205559032</v>
      </c>
      <c r="K962" s="10">
        <f ca="1">SUMPRODUCT($A962:$F962,Results!$B$16:$G$16)</f>
        <v>5.1991540634029505</v>
      </c>
      <c r="L962" s="10">
        <f ca="1">SUMPRODUCT($A962:$F962,Results!$B$17:$G$17)</f>
        <v>6.1879190195848182</v>
      </c>
      <c r="M962" s="10">
        <f ca="1">SUMPRODUCT($A962:$F962,Results!$B$18:$G$18)</f>
        <v>7.345998596953117</v>
      </c>
      <c r="N962" s="10">
        <f ca="1">SUMPRODUCT($A962:$F962,Results!$B$19:$G$19)</f>
        <v>-8.6862849466551566</v>
      </c>
      <c r="O962" s="10">
        <f ca="1">SUMPRODUCT($A962:$F962,Results!$B$20:$G$20)</f>
        <v>1.048368197210273</v>
      </c>
      <c r="P962" s="10" cm="1">
        <f t="array" aca="1" ref="P962" ca="1">SUMPRODUCT(J962:O962,TRANSPOSE(BL$20:BL$25))+$AD$20-$BL$27</f>
        <v>30.304816258748762</v>
      </c>
      <c r="Q962" s="10" cm="1">
        <f t="array" aca="1" ref="Q962" ca="1">SUMPRODUCT(J962:O962,TRANSPOSE(ES$20:ES$25))+$AD$20-$ES$27</f>
        <v>29.984452788940391</v>
      </c>
      <c r="R962" s="10">
        <f ca="1">I962-Results!$E$5*H962</f>
        <v>28.850344313543548</v>
      </c>
      <c r="S962" s="10" cm="1">
        <f t="array" aca="1" ref="S962" ca="1">SUMPRODUCT(J962:O962,TRANSPOSE(AR$28:AR$33))+$AD$20-$AC$26</f>
        <v>17.749723773184485</v>
      </c>
      <c r="T962" s="10">
        <f ca="1">SUMPRODUCT(J962:O962,Results!K$9:P$9)</f>
        <v>29.394840340924688</v>
      </c>
      <c r="U962" s="10">
        <f ca="1">SUMPRODUCT(J962:O962,Results!K$9:P$9)+$AD$20-$AC$31</f>
        <v>29.379964782413552</v>
      </c>
      <c r="V962" s="10">
        <f t="shared" ca="1" si="186"/>
        <v>18.38454481561789</v>
      </c>
      <c r="W962" s="10">
        <f t="shared" ca="1" si="181"/>
        <v>18.70490828542626</v>
      </c>
      <c r="X962" s="10">
        <f t="shared" ca="1" si="182"/>
        <v>19.839016760823103</v>
      </c>
      <c r="Y962" s="10">
        <f t="shared" ca="1" si="183"/>
        <v>30.939637301182167</v>
      </c>
      <c r="Z962" s="10">
        <f t="shared" ca="1" si="184"/>
        <v>48.966031836070343</v>
      </c>
      <c r="AA962" s="10">
        <f t="shared" ca="1" si="185"/>
        <v>19.309396291953099</v>
      </c>
    </row>
    <row r="963" spans="1:27">
      <c r="A963" s="6">
        <f ca="1">LN((RAND()^(-Results!$E$4))-1)</f>
        <v>-7.5079790590228273</v>
      </c>
      <c r="B963" s="6">
        <f ca="1">LN((RAND()^(-Results!$E$4))-1)</f>
        <v>2.0265366295932568</v>
      </c>
      <c r="C963" s="6">
        <f ca="1">LN((RAND()^(-Results!$E$4))-1)</f>
        <v>-1.1370576711284681</v>
      </c>
      <c r="D963" s="6">
        <f ca="1">LN((RAND()^(-Results!$E$4))-1)</f>
        <v>2.6152739059077326</v>
      </c>
      <c r="E963" s="6">
        <f ca="1">LN((RAND()^(-Results!$E$4))-1)</f>
        <v>1.0983893150963577</v>
      </c>
      <c r="F963" s="6">
        <f ca="1">LN((RAND()^(-Results!$E$4))-1)</f>
        <v>1.0203773482088505</v>
      </c>
      <c r="G963" s="6">
        <f ca="1">LN((RAND()^(-Results!$E$4))-1)</f>
        <v>-1.3543377468113045E-2</v>
      </c>
      <c r="H963" s="6">
        <f t="shared" ca="1" si="187"/>
        <v>-0.15051174513790447</v>
      </c>
      <c r="I963" s="10">
        <f ca="1">SUMPRODUCT(J963:O963,Results!B$12:G$12)+Results!$E$5*H963</f>
        <v>27.208568042488693</v>
      </c>
      <c r="J963" s="10">
        <f ca="1">SUMPRODUCT($A963:$F963,Results!$B$15:$G$15)</f>
        <v>-22.825711998595885</v>
      </c>
      <c r="K963" s="10">
        <f ca="1">SUMPRODUCT($A963:$F963,Results!$B$16:$G$16)</f>
        <v>5.9517084152251076</v>
      </c>
      <c r="L963" s="10">
        <f ca="1">SUMPRODUCT($A963:$F963,Results!$B$17:$G$17)</f>
        <v>6.1663610076849444</v>
      </c>
      <c r="M963" s="10">
        <f ca="1">SUMPRODUCT($A963:$F963,Results!$B$18:$G$18)</f>
        <v>7.7628488331543828</v>
      </c>
      <c r="N963" s="10">
        <f ca="1">SUMPRODUCT($A963:$F963,Results!$B$19:$G$19)</f>
        <v>-11.244854251972363</v>
      </c>
      <c r="O963" s="10">
        <f ca="1">SUMPRODUCT($A963:$F963,Results!$B$20:$G$20)</f>
        <v>2.8891725874311072</v>
      </c>
      <c r="P963" s="10" cm="1">
        <f t="array" aca="1" ref="P963" ca="1">SUMPRODUCT(J963:O963,TRANSPOSE(BL$20:BL$25))+$AD$20-$BL$27</f>
        <v>33.073924270181287</v>
      </c>
      <c r="Q963" s="10" cm="1">
        <f t="array" aca="1" ref="Q963" ca="1">SUMPRODUCT(J963:O963,TRANSPOSE(ES$20:ES$25))+$AD$20-$ES$27</f>
        <v>31.591166854686087</v>
      </c>
      <c r="R963" s="10">
        <f ca="1">I963-Results!$E$5*H963</f>
        <v>27.81061502304031</v>
      </c>
      <c r="S963" s="10" cm="1">
        <f t="array" aca="1" ref="S963" ca="1">SUMPRODUCT(J963:O963,TRANSPOSE(AR$28:AR$33))+$AD$20-$AC$26</f>
        <v>16.882923619108738</v>
      </c>
      <c r="T963" s="10">
        <f ca="1">SUMPRODUCT(J963:O963,Results!K$9:P$9)</f>
        <v>28.865349424693196</v>
      </c>
      <c r="U963" s="10">
        <f ca="1">SUMPRODUCT(J963:O963,Results!K$9:P$9)+$AD$20-$AC$31</f>
        <v>28.85047386618206</v>
      </c>
      <c r="V963" s="10">
        <f t="shared" ca="1" si="186"/>
        <v>-5.8653562276925939</v>
      </c>
      <c r="W963" s="10">
        <f t="shared" ref="W963:W1001" ca="1" si="188">I963-Q963</f>
        <v>-4.3825988121973936</v>
      </c>
      <c r="X963" s="10">
        <f t="shared" ref="X963:X1001" ca="1" si="189">I963-R963</f>
        <v>-0.60204698055161643</v>
      </c>
      <c r="Y963" s="10">
        <f t="shared" ref="Y963:Y1001" ca="1" si="190">I963-S963</f>
        <v>10.325644423379956</v>
      </c>
      <c r="Z963" s="10">
        <f t="shared" ref="Z963:Z1001" ca="1" si="191">I963-$AD$20</f>
        <v>27.485238804192385</v>
      </c>
      <c r="AA963" s="10">
        <f t="shared" ref="AA963:AA1001" ca="1" si="192">I963-U963</f>
        <v>-1.6419058236933672</v>
      </c>
    </row>
    <row r="964" spans="1:27">
      <c r="A964" s="6">
        <f ca="1">LN((RAND()^(-Results!$E$4))-1)</f>
        <v>-0.61400442336684902</v>
      </c>
      <c r="B964" s="6">
        <f ca="1">LN((RAND()^(-Results!$E$4))-1)</f>
        <v>-1.1806623861283261</v>
      </c>
      <c r="C964" s="6">
        <f ca="1">LN((RAND()^(-Results!$E$4))-1)</f>
        <v>-2.9029098471473578</v>
      </c>
      <c r="D964" s="6">
        <f ca="1">LN((RAND()^(-Results!$E$4))-1)</f>
        <v>0.67633791258121678</v>
      </c>
      <c r="E964" s="6">
        <f ca="1">LN((RAND()^(-Results!$E$4))-1)</f>
        <v>1.1907958901889621</v>
      </c>
      <c r="F964" s="6">
        <f ca="1">LN((RAND()^(-Results!$E$4))-1)</f>
        <v>2.042621416049331</v>
      </c>
      <c r="G964" s="6">
        <f ca="1">LN((RAND()^(-Results!$E$4))-1)</f>
        <v>-0.27817510354614944</v>
      </c>
      <c r="H964" s="6">
        <f t="shared" ca="1" si="187"/>
        <v>-0.41514347121594086</v>
      </c>
      <c r="I964" s="10">
        <f ca="1">SUMPRODUCT(J964:O964,Results!B$12:G$12)+Results!$E$5*H964</f>
        <v>-26.618004514523808</v>
      </c>
      <c r="J964" s="10">
        <f ca="1">SUMPRODUCT($A964:$F964,Results!$B$15:$G$15)</f>
        <v>-9.6900075736227969</v>
      </c>
      <c r="K964" s="10">
        <f ca="1">SUMPRODUCT($A964:$F964,Results!$B$16:$G$16)</f>
        <v>2.8587804967404011</v>
      </c>
      <c r="L964" s="10">
        <f ca="1">SUMPRODUCT($A964:$F964,Results!$B$17:$G$17)</f>
        <v>-7.9003612634183984</v>
      </c>
      <c r="M964" s="10">
        <f ca="1">SUMPRODUCT($A964:$F964,Results!$B$18:$G$18)</f>
        <v>2.7832535897647066</v>
      </c>
      <c r="N964" s="10">
        <f ca="1">SUMPRODUCT($A964:$F964,Results!$B$19:$G$19)</f>
        <v>-8.5127138409614158</v>
      </c>
      <c r="O964" s="10">
        <f ca="1">SUMPRODUCT($A964:$F964,Results!$B$20:$G$20)</f>
        <v>2.7812438307804559</v>
      </c>
      <c r="P964" s="10" cm="1">
        <f t="array" aca="1" ref="P964" ca="1">SUMPRODUCT(J964:O964,TRANSPOSE(BL$20:BL$25))+$AD$20-$BL$27</f>
        <v>-25.470077326536433</v>
      </c>
      <c r="Q964" s="10" cm="1">
        <f t="array" aca="1" ref="Q964" ca="1">SUMPRODUCT(J964:O964,TRANSPOSE(ES$20:ES$25))+$AD$20-$ES$27</f>
        <v>-24.556709448875598</v>
      </c>
      <c r="R964" s="10">
        <f ca="1">I964-Results!$E$5*H964</f>
        <v>-24.957430629660045</v>
      </c>
      <c r="S964" s="10" cm="1">
        <f t="array" aca="1" ref="S964" ca="1">SUMPRODUCT(J964:O964,TRANSPOSE(AR$28:AR$33))+$AD$20-$AC$26</f>
        <v>-21.61041058714941</v>
      </c>
      <c r="T964" s="10">
        <f ca="1">SUMPRODUCT(J964:O964,Results!K$9:P$9)</f>
        <v>-23.853441656484126</v>
      </c>
      <c r="U964" s="10">
        <f ca="1">SUMPRODUCT(J964:O964,Results!K$9:P$9)+$AD$20-$AC$31</f>
        <v>-23.868317214995262</v>
      </c>
      <c r="V964" s="10">
        <f t="shared" ca="1" si="186"/>
        <v>-1.1479271879873743</v>
      </c>
      <c r="W964" s="10">
        <f t="shared" ca="1" si="188"/>
        <v>-2.0612950656482099</v>
      </c>
      <c r="X964" s="10">
        <f t="shared" ca="1" si="189"/>
        <v>-1.6605738848637621</v>
      </c>
      <c r="Y964" s="10">
        <f t="shared" ca="1" si="190"/>
        <v>-5.0075939273743977</v>
      </c>
      <c r="Z964" s="10">
        <f t="shared" ca="1" si="191"/>
        <v>-26.341333752820116</v>
      </c>
      <c r="AA964" s="10">
        <f t="shared" ca="1" si="192"/>
        <v>-2.7496872995285457</v>
      </c>
    </row>
    <row r="965" spans="1:27">
      <c r="A965" s="6">
        <f ca="1">LN((RAND()^(-Results!$E$4))-1)</f>
        <v>-1.0784271117910751</v>
      </c>
      <c r="B965" s="6">
        <f ca="1">LN((RAND()^(-Results!$E$4))-1)</f>
        <v>-3.3701078031459151</v>
      </c>
      <c r="C965" s="6">
        <f ca="1">LN((RAND()^(-Results!$E$4))-1)</f>
        <v>1.4274073310817372</v>
      </c>
      <c r="D965" s="6">
        <f ca="1">LN((RAND()^(-Results!$E$4))-1)</f>
        <v>2.7556064673086773</v>
      </c>
      <c r="E965" s="6">
        <f ca="1">LN((RAND()^(-Results!$E$4))-1)</f>
        <v>0.18561818125734664</v>
      </c>
      <c r="F965" s="6">
        <f ca="1">LN((RAND()^(-Results!$E$4))-1)</f>
        <v>-0.30830673859312602</v>
      </c>
      <c r="G965" s="6">
        <f ca="1">LN((RAND()^(-Results!$E$4))-1)</f>
        <v>-1.8159626628402112</v>
      </c>
      <c r="H965" s="6">
        <f t="shared" ca="1" si="187"/>
        <v>-1.9529310305100027</v>
      </c>
      <c r="I965" s="10">
        <f ca="1">SUMPRODUCT(J965:O965,Results!B$12:G$12)+Results!$E$5*H965</f>
        <v>-35.174744849728114</v>
      </c>
      <c r="J965" s="10">
        <f ca="1">SUMPRODUCT($A965:$F965,Results!$B$15:$G$15)</f>
        <v>2.3593755172631683</v>
      </c>
      <c r="K965" s="10">
        <f ca="1">SUMPRODUCT($A965:$F965,Results!$B$16:$G$16)</f>
        <v>-4.2090186897763298</v>
      </c>
      <c r="L965" s="10">
        <f ca="1">SUMPRODUCT($A965:$F965,Results!$B$17:$G$17)</f>
        <v>-5.4745499654577214</v>
      </c>
      <c r="M965" s="10">
        <f ca="1">SUMPRODUCT($A965:$F965,Results!$B$18:$G$18)</f>
        <v>-0.25114824517967677</v>
      </c>
      <c r="N965" s="10">
        <f ca="1">SUMPRODUCT($A965:$F965,Results!$B$19:$G$19)</f>
        <v>-4.3772215155680412</v>
      </c>
      <c r="O965" s="10">
        <f ca="1">SUMPRODUCT($A965:$F965,Results!$B$20:$G$20)</f>
        <v>-2.2987698176800677</v>
      </c>
      <c r="P965" s="10" cm="1">
        <f t="array" aca="1" ref="P965" ca="1">SUMPRODUCT(J965:O965,TRANSPOSE(BL$20:BL$25))+$AD$20-$BL$27</f>
        <v>-26.430033327850285</v>
      </c>
      <c r="Q965" s="10" cm="1">
        <f t="array" aca="1" ref="Q965" ca="1">SUMPRODUCT(J965:O965,TRANSPOSE(ES$20:ES$25))+$AD$20-$ES$27</f>
        <v>-25.904985877563668</v>
      </c>
      <c r="R965" s="10">
        <f ca="1">I965-Results!$E$5*H965</f>
        <v>-27.363020727688102</v>
      </c>
      <c r="S965" s="10" cm="1">
        <f t="array" aca="1" ref="S965" ca="1">SUMPRODUCT(J965:O965,TRANSPOSE(AR$28:AR$33))+$AD$20-$AC$26</f>
        <v>-6.1365441350734358</v>
      </c>
      <c r="T965" s="10">
        <f ca="1">SUMPRODUCT(J965:O965,Results!K$9:P$9)</f>
        <v>-26.877302051299981</v>
      </c>
      <c r="U965" s="10">
        <f ca="1">SUMPRODUCT(J965:O965,Results!K$9:P$9)+$AD$20-$AC$31</f>
        <v>-26.892177609811117</v>
      </c>
      <c r="V965" s="10">
        <f t="shared" ca="1" si="186"/>
        <v>-8.7447115218778286</v>
      </c>
      <c r="W965" s="10">
        <f t="shared" ca="1" si="188"/>
        <v>-9.2697589721644462</v>
      </c>
      <c r="X965" s="10">
        <f t="shared" ca="1" si="189"/>
        <v>-7.8117241220400118</v>
      </c>
      <c r="Y965" s="10">
        <f t="shared" ca="1" si="190"/>
        <v>-29.038200714654678</v>
      </c>
      <c r="Z965" s="10">
        <f t="shared" ca="1" si="191"/>
        <v>-34.898074088024423</v>
      </c>
      <c r="AA965" s="10">
        <f t="shared" ca="1" si="192"/>
        <v>-8.2825672399169967</v>
      </c>
    </row>
    <row r="966" spans="1:27">
      <c r="A966" s="6">
        <f ca="1">LN((RAND()^(-Results!$E$4))-1)</f>
        <v>-0.35137915802851394</v>
      </c>
      <c r="B966" s="6">
        <f ca="1">LN((RAND()^(-Results!$E$4))-1)</f>
        <v>-3.8983868203665741</v>
      </c>
      <c r="C966" s="6">
        <f ca="1">LN((RAND()^(-Results!$E$4))-1)</f>
        <v>3.0868295176671339</v>
      </c>
      <c r="D966" s="6">
        <f ca="1">LN((RAND()^(-Results!$E$4))-1)</f>
        <v>-3.7478400393560869</v>
      </c>
      <c r="E966" s="6">
        <f ca="1">LN((RAND()^(-Results!$E$4))-1)</f>
        <v>-6.5860087849360571</v>
      </c>
      <c r="F966" s="6">
        <f ca="1">LN((RAND()^(-Results!$E$4))-1)</f>
        <v>-0.3012854026323542</v>
      </c>
      <c r="G966" s="6">
        <f ca="1">LN((RAND()^(-Results!$E$4))-1)</f>
        <v>0.79217942257858776</v>
      </c>
      <c r="H966" s="6">
        <f t="shared" ca="1" si="187"/>
        <v>0.65521105490879639</v>
      </c>
      <c r="I966" s="10">
        <f ca="1">SUMPRODUCT(J966:O966,Results!B$12:G$12)+Results!$E$5*H966</f>
        <v>167.15824688904326</v>
      </c>
      <c r="J966" s="10">
        <f ca="1">SUMPRODUCT($A966:$F966,Results!$B$15:$G$15)</f>
        <v>-1.4233347051899092</v>
      </c>
      <c r="K966" s="10">
        <f ca="1">SUMPRODUCT($A966:$F966,Results!$B$16:$G$16)</f>
        <v>-14.59807781732823</v>
      </c>
      <c r="L966" s="10">
        <f ca="1">SUMPRODUCT($A966:$F966,Results!$B$17:$G$17)</f>
        <v>26.594467540306848</v>
      </c>
      <c r="M966" s="10">
        <f ca="1">SUMPRODUCT($A966:$F966,Results!$B$18:$G$18)</f>
        <v>-5.1407584879638115</v>
      </c>
      <c r="N966" s="10">
        <f ca="1">SUMPRODUCT($A966:$F966,Results!$B$19:$G$19)</f>
        <v>36.605755212965811</v>
      </c>
      <c r="O966" s="10">
        <f ca="1">SUMPRODUCT($A966:$F966,Results!$B$20:$G$20)</f>
        <v>-18.047462267408051</v>
      </c>
      <c r="P966" s="10" cm="1">
        <f t="array" aca="1" ref="P966" ca="1">SUMPRODUCT(J966:O966,TRANSPOSE(BL$20:BL$25))+$AD$20-$BL$27</f>
        <v>160.90633156892326</v>
      </c>
      <c r="Q966" s="10" cm="1">
        <f t="array" aca="1" ref="Q966" ca="1">SUMPRODUCT(J966:O966,TRANSPOSE(ES$20:ES$25))+$AD$20-$ES$27</f>
        <v>162.54023864848693</v>
      </c>
      <c r="R966" s="10">
        <f ca="1">I966-Results!$E$5*H966</f>
        <v>164.53740266940807</v>
      </c>
      <c r="S966" s="10" cm="1">
        <f t="array" aca="1" ref="S966" ca="1">SUMPRODUCT(J966:O966,TRANSPOSE(AR$28:AR$33))+$AD$20-$AC$26</f>
        <v>154.64423633213562</v>
      </c>
      <c r="T966" s="10">
        <f ca="1">SUMPRODUCT(J966:O966,Results!K$9:P$9)</f>
        <v>163.22752847274984</v>
      </c>
      <c r="U966" s="10">
        <f ca="1">SUMPRODUCT(J966:O966,Results!K$9:P$9)+$AD$20-$AC$31</f>
        <v>163.2126529142387</v>
      </c>
      <c r="V966" s="10">
        <f t="shared" ca="1" si="186"/>
        <v>6.2519153201199913</v>
      </c>
      <c r="W966" s="10">
        <f t="shared" ca="1" si="188"/>
        <v>4.6180082405563212</v>
      </c>
      <c r="X966" s="10">
        <f t="shared" ca="1" si="189"/>
        <v>2.6208442196351882</v>
      </c>
      <c r="Y966" s="10">
        <f t="shared" ca="1" si="190"/>
        <v>12.514010556907635</v>
      </c>
      <c r="Z966" s="10">
        <f t="shared" ca="1" si="191"/>
        <v>167.43491765074694</v>
      </c>
      <c r="AA966" s="10">
        <f t="shared" ca="1" si="192"/>
        <v>3.9455939748045523</v>
      </c>
    </row>
    <row r="967" spans="1:27">
      <c r="A967" s="6">
        <f ca="1">LN((RAND()^(-Results!$E$4))-1)</f>
        <v>-1.170527202339106</v>
      </c>
      <c r="B967" s="6">
        <f ca="1">LN((RAND()^(-Results!$E$4))-1)</f>
        <v>-2.2975092996147803</v>
      </c>
      <c r="C967" s="6">
        <f ca="1">LN((RAND()^(-Results!$E$4))-1)</f>
        <v>0.33069502244974364</v>
      </c>
      <c r="D967" s="6">
        <f ca="1">LN((RAND()^(-Results!$E$4))-1)</f>
        <v>1.4176976742802554</v>
      </c>
      <c r="E967" s="6">
        <f ca="1">LN((RAND()^(-Results!$E$4))-1)</f>
        <v>1.4860929244489938</v>
      </c>
      <c r="F967" s="6">
        <f ca="1">LN((RAND()^(-Results!$E$4))-1)</f>
        <v>2.3029175638689181</v>
      </c>
      <c r="G967" s="6">
        <f ca="1">LN((RAND()^(-Results!$E$4))-1)</f>
        <v>1.1337837117057432</v>
      </c>
      <c r="H967" s="6">
        <f t="shared" ca="1" si="187"/>
        <v>0.99681534403595173</v>
      </c>
      <c r="I967" s="10">
        <f ca="1">SUMPRODUCT(J967:O967,Results!B$12:G$12)+Results!$E$5*H967</f>
        <v>-19.040965221786916</v>
      </c>
      <c r="J967" s="10">
        <f ca="1">SUMPRODUCT($A967:$F967,Results!$B$15:$G$15)</f>
        <v>-4.0295309949174563</v>
      </c>
      <c r="K967" s="10">
        <f ca="1">SUMPRODUCT($A967:$F967,Results!$B$16:$G$16)</f>
        <v>1.3529336792531343</v>
      </c>
      <c r="L967" s="10">
        <f ca="1">SUMPRODUCT($A967:$F967,Results!$B$17:$G$17)</f>
        <v>-4.0376652693681958</v>
      </c>
      <c r="M967" s="10">
        <f ca="1">SUMPRODUCT($A967:$F967,Results!$B$18:$G$18)</f>
        <v>3.8222253591285549</v>
      </c>
      <c r="N967" s="10">
        <f ca="1">SUMPRODUCT($A967:$F967,Results!$B$19:$G$19)</f>
        <v>-11.446556118245088</v>
      </c>
      <c r="O967" s="10">
        <f ca="1">SUMPRODUCT($A967:$F967,Results!$B$20:$G$20)</f>
        <v>-0.9185386956411864</v>
      </c>
      <c r="P967" s="10" cm="1">
        <f t="array" aca="1" ref="P967" ca="1">SUMPRODUCT(J967:O967,TRANSPOSE(BL$20:BL$25))+$AD$20-$BL$27</f>
        <v>-23.679648411228825</v>
      </c>
      <c r="Q967" s="10" cm="1">
        <f t="array" aca="1" ref="Q967" ca="1">SUMPRODUCT(J967:O967,TRANSPOSE(ES$20:ES$25))+$AD$20-$ES$27</f>
        <v>-22.343357467130673</v>
      </c>
      <c r="R967" s="10">
        <f ca="1">I967-Results!$E$5*H967</f>
        <v>-23.028226597930722</v>
      </c>
      <c r="S967" s="10" cm="1">
        <f t="array" aca="1" ref="S967" ca="1">SUMPRODUCT(J967:O967,TRANSPOSE(AR$28:AR$33))+$AD$20-$AC$26</f>
        <v>-11.690772587919795</v>
      </c>
      <c r="T967" s="10">
        <f ca="1">SUMPRODUCT(J967:O967,Results!K$9:P$9)</f>
        <v>-22.314512823867748</v>
      </c>
      <c r="U967" s="10">
        <f ca="1">SUMPRODUCT(J967:O967,Results!K$9:P$9)+$AD$20-$AC$31</f>
        <v>-22.329388382378884</v>
      </c>
      <c r="V967" s="10">
        <f t="shared" ca="1" si="186"/>
        <v>4.6386831894419096</v>
      </c>
      <c r="W967" s="10">
        <f t="shared" ca="1" si="188"/>
        <v>3.3023922453437571</v>
      </c>
      <c r="X967" s="10">
        <f t="shared" ca="1" si="189"/>
        <v>3.987261376143806</v>
      </c>
      <c r="Y967" s="10">
        <f t="shared" ca="1" si="190"/>
        <v>-7.3501926338671204</v>
      </c>
      <c r="Z967" s="10">
        <f t="shared" ca="1" si="191"/>
        <v>-18.764294460083224</v>
      </c>
      <c r="AA967" s="10">
        <f t="shared" ca="1" si="192"/>
        <v>3.288423160591968</v>
      </c>
    </row>
    <row r="968" spans="1:27">
      <c r="A968" s="6">
        <f ca="1">LN((RAND()^(-Results!$E$4))-1)</f>
        <v>-7.4332434400452091E-2</v>
      </c>
      <c r="B968" s="6">
        <f ca="1">LN((RAND()^(-Results!$E$4))-1)</f>
        <v>-2.6529101800206307</v>
      </c>
      <c r="C968" s="6">
        <f ca="1">LN((RAND()^(-Results!$E$4))-1)</f>
        <v>-2.625280942445376</v>
      </c>
      <c r="D968" s="6">
        <f ca="1">LN((RAND()^(-Results!$E$4))-1)</f>
        <v>-1.9438833630899834</v>
      </c>
      <c r="E968" s="6">
        <f ca="1">LN((RAND()^(-Results!$E$4))-1)</f>
        <v>-2.720576520007151</v>
      </c>
      <c r="F968" s="6">
        <f ca="1">LN((RAND()^(-Results!$E$4))-1)</f>
        <v>1.2800805321597357</v>
      </c>
      <c r="G968" s="6">
        <f ca="1">LN((RAND()^(-Results!$E$4))-1)</f>
        <v>0.88376583643371387</v>
      </c>
      <c r="H968" s="6">
        <f t="shared" ca="1" si="187"/>
        <v>0.7467974687639225</v>
      </c>
      <c r="I968" s="10">
        <f ca="1">SUMPRODUCT(J968:O968,Results!B$12:G$12)+Results!$E$5*H968</f>
        <v>67.042240086629803</v>
      </c>
      <c r="J968" s="10">
        <f ca="1">SUMPRODUCT($A968:$F968,Results!$B$15:$G$15)</f>
        <v>-11.299111876963552</v>
      </c>
      <c r="K968" s="10">
        <f ca="1">SUMPRODUCT($A968:$F968,Results!$B$16:$G$16)</f>
        <v>-5.1226364433386786</v>
      </c>
      <c r="L968" s="10">
        <f ca="1">SUMPRODUCT($A968:$F968,Results!$B$17:$G$17)</f>
        <v>4.8813714337126388</v>
      </c>
      <c r="M968" s="10">
        <f ca="1">SUMPRODUCT($A968:$F968,Results!$B$18:$G$18)</f>
        <v>-1.2240854218354351</v>
      </c>
      <c r="N968" s="10">
        <f ca="1">SUMPRODUCT($A968:$F968,Results!$B$19:$G$19)</f>
        <v>14.457797512337908</v>
      </c>
      <c r="O968" s="10">
        <f ca="1">SUMPRODUCT($A968:$F968,Results!$B$20:$G$20)</f>
        <v>-5.4475473678083928</v>
      </c>
      <c r="P968" s="10" cm="1">
        <f t="array" aca="1" ref="P968" ca="1">SUMPRODUCT(J968:O968,TRANSPOSE(BL$20:BL$25))+$AD$20-$BL$27</f>
        <v>61.59728377321904</v>
      </c>
      <c r="Q968" s="10" cm="1">
        <f t="array" aca="1" ref="Q968" ca="1">SUMPRODUCT(J968:O968,TRANSPOSE(ES$20:ES$25))+$AD$20-$ES$27</f>
        <v>63.051328476590506</v>
      </c>
      <c r="R968" s="10">
        <f ca="1">I968-Results!$E$5*H968</f>
        <v>64.055050211574112</v>
      </c>
      <c r="S968" s="10" cm="1">
        <f t="array" aca="1" ref="S968" ca="1">SUMPRODUCT(J968:O968,TRANSPOSE(AR$28:AR$33))+$AD$20-$AC$26</f>
        <v>58.526204355235301</v>
      </c>
      <c r="T968" s="10">
        <f ca="1">SUMPRODUCT(J968:O968,Results!K$9:P$9)</f>
        <v>64.480858218190349</v>
      </c>
      <c r="U968" s="10">
        <f ca="1">SUMPRODUCT(J968:O968,Results!K$9:P$9)+$AD$20-$AC$31</f>
        <v>64.465982659679213</v>
      </c>
      <c r="V968" s="10">
        <f t="shared" ca="1" si="186"/>
        <v>5.4449563134107635</v>
      </c>
      <c r="W968" s="10">
        <f t="shared" ca="1" si="188"/>
        <v>3.9909116100392978</v>
      </c>
      <c r="X968" s="10">
        <f t="shared" ca="1" si="189"/>
        <v>2.9871898750556909</v>
      </c>
      <c r="Y968" s="10">
        <f t="shared" ca="1" si="190"/>
        <v>8.5160357313945028</v>
      </c>
      <c r="Z968" s="10">
        <f t="shared" ca="1" si="191"/>
        <v>67.318910848333502</v>
      </c>
      <c r="AA968" s="10">
        <f t="shared" ca="1" si="192"/>
        <v>2.5762574269505905</v>
      </c>
    </row>
    <row r="969" spans="1:27">
      <c r="A969" s="6">
        <f ca="1">LN((RAND()^(-Results!$E$4))-1)</f>
        <v>-7.3141101183857664</v>
      </c>
      <c r="B969" s="6">
        <f ca="1">LN((RAND()^(-Results!$E$4))-1)</f>
        <v>-0.91799997484055762</v>
      </c>
      <c r="C969" s="6">
        <f ca="1">LN((RAND()^(-Results!$E$4))-1)</f>
        <v>-4.9657329551370539</v>
      </c>
      <c r="D969" s="6">
        <f ca="1">LN((RAND()^(-Results!$E$4))-1)</f>
        <v>1.0352957467245754</v>
      </c>
      <c r="E969" s="6">
        <f ca="1">LN((RAND()^(-Results!$E$4))-1)</f>
        <v>0.30663932879772687</v>
      </c>
      <c r="F969" s="6">
        <f ca="1">LN((RAND()^(-Results!$E$4))-1)</f>
        <v>0.85346580899420954</v>
      </c>
      <c r="G969" s="6">
        <f ca="1">LN((RAND()^(-Results!$E$4))-1)</f>
        <v>9.5169211090383912E-2</v>
      </c>
      <c r="H969" s="6">
        <f t="shared" ca="1" si="187"/>
        <v>-4.1799156579407512E-2</v>
      </c>
      <c r="I969" s="10">
        <f ca="1">SUMPRODUCT(J969:O969,Results!B$12:G$12)+Results!$E$5*H969</f>
        <v>51.591074325352608</v>
      </c>
      <c r="J969" s="10">
        <f ca="1">SUMPRODUCT($A969:$F969,Results!$B$15:$G$15)</f>
        <v>-35.773519922165484</v>
      </c>
      <c r="K969" s="10">
        <f ca="1">SUMPRODUCT($A969:$F969,Results!$B$16:$G$16)</f>
        <v>-0.62622199500830455</v>
      </c>
      <c r="L969" s="10">
        <f ca="1">SUMPRODUCT($A969:$F969,Results!$B$17:$G$17)</f>
        <v>3.7092619873731154</v>
      </c>
      <c r="M969" s="10">
        <f ca="1">SUMPRODUCT($A969:$F969,Results!$B$18:$G$18)</f>
        <v>10.413490212930213</v>
      </c>
      <c r="N969" s="10">
        <f ca="1">SUMPRODUCT($A969:$F969,Results!$B$19:$G$19)</f>
        <v>-6.8334370158571209</v>
      </c>
      <c r="O969" s="10">
        <f ca="1">SUMPRODUCT($A969:$F969,Results!$B$20:$G$20)</f>
        <v>-0.62737633570731988</v>
      </c>
      <c r="P969" s="10" cm="1">
        <f t="array" aca="1" ref="P969" ca="1">SUMPRODUCT(J969:O969,TRANSPOSE(BL$20:BL$25))+$AD$20-$BL$27</f>
        <v>55.809110679788226</v>
      </c>
      <c r="Q969" s="10" cm="1">
        <f t="array" aca="1" ref="Q969" ca="1">SUMPRODUCT(J969:O969,TRANSPOSE(ES$20:ES$25))+$AD$20-$ES$27</f>
        <v>55.097832788017406</v>
      </c>
      <c r="R969" s="10">
        <f ca="1">I969-Results!$E$5*H969</f>
        <v>51.758270951670241</v>
      </c>
      <c r="S969" s="10" cm="1">
        <f t="array" aca="1" ref="S969" ca="1">SUMPRODUCT(J969:O969,TRANSPOSE(AR$28:AR$33))+$AD$20-$AC$26</f>
        <v>52.135202442273801</v>
      </c>
      <c r="T969" s="10">
        <f ca="1">SUMPRODUCT(J969:O969,Results!K$9:P$9)</f>
        <v>53.607683189224332</v>
      </c>
      <c r="U969" s="10">
        <f ca="1">SUMPRODUCT(J969:O969,Results!K$9:P$9)+$AD$20-$AC$31</f>
        <v>53.592807630713196</v>
      </c>
      <c r="V969" s="10">
        <f t="shared" ca="1" si="186"/>
        <v>-4.2180363544356183</v>
      </c>
      <c r="W969" s="10">
        <f t="shared" ca="1" si="188"/>
        <v>-3.5067584626647985</v>
      </c>
      <c r="X969" s="10">
        <f t="shared" ca="1" si="189"/>
        <v>-0.16719662631763299</v>
      </c>
      <c r="Y969" s="10">
        <f t="shared" ca="1" si="190"/>
        <v>-0.54412811692119334</v>
      </c>
      <c r="Z969" s="10">
        <f t="shared" ca="1" si="191"/>
        <v>51.867745087056299</v>
      </c>
      <c r="AA969" s="10">
        <f t="shared" ca="1" si="192"/>
        <v>-2.0017333053605881</v>
      </c>
    </row>
    <row r="970" spans="1:27">
      <c r="A970" s="6">
        <f ca="1">LN((RAND()^(-Results!$E$4))-1)</f>
        <v>2.5817928297331822</v>
      </c>
      <c r="B970" s="6">
        <f ca="1">LN((RAND()^(-Results!$E$4))-1)</f>
        <v>-0.25960661902881754</v>
      </c>
      <c r="C970" s="6">
        <f ca="1">LN((RAND()^(-Results!$E$4))-1)</f>
        <v>-3.920687817014458E-2</v>
      </c>
      <c r="D970" s="6">
        <f ca="1">LN((RAND()^(-Results!$E$4))-1)</f>
        <v>1.8472280313737679</v>
      </c>
      <c r="E970" s="6">
        <f ca="1">LN((RAND()^(-Results!$E$4))-1)</f>
        <v>-1.2934022692224371E-2</v>
      </c>
      <c r="F970" s="6">
        <f ca="1">LN((RAND()^(-Results!$E$4))-1)</f>
        <v>3.7601270708296115E-2</v>
      </c>
      <c r="G970" s="6">
        <f ca="1">LN((RAND()^(-Results!$E$4))-1)</f>
        <v>2.2924081025864558</v>
      </c>
      <c r="H970" s="6">
        <f t="shared" ca="1" si="187"/>
        <v>2.1554397349166643</v>
      </c>
      <c r="I970" s="10">
        <f ca="1">SUMPRODUCT(J970:O970,Results!B$12:G$12)+Results!$E$5*H970</f>
        <v>-51.1195674809709</v>
      </c>
      <c r="J970" s="10">
        <f ca="1">SUMPRODUCT($A970:$F970,Results!$B$15:$G$15)</f>
        <v>12.412846418956805</v>
      </c>
      <c r="K970" s="10">
        <f ca="1">SUMPRODUCT($A970:$F970,Results!$B$16:$G$16)</f>
        <v>2.4483733008567778</v>
      </c>
      <c r="L970" s="10">
        <f ca="1">SUMPRODUCT($A970:$F970,Results!$B$17:$G$17)</f>
        <v>-11.831210298655639</v>
      </c>
      <c r="M970" s="10">
        <f ca="1">SUMPRODUCT($A970:$F970,Results!$B$18:$G$18)</f>
        <v>-7.0159420489689692</v>
      </c>
      <c r="N970" s="10">
        <f ca="1">SUMPRODUCT($A970:$F970,Results!$B$19:$G$19)</f>
        <v>0.23217979578110456</v>
      </c>
      <c r="O970" s="10">
        <f ca="1">SUMPRODUCT($A970:$F970,Results!$B$20:$G$20)</f>
        <v>5.1370324068501354</v>
      </c>
      <c r="P970" s="10" cm="1">
        <f t="array" aca="1" ref="P970" ca="1">SUMPRODUCT(J970:O970,TRANSPOSE(BL$20:BL$25))+$AD$20-$BL$27</f>
        <v>-60.371888052130181</v>
      </c>
      <c r="Q970" s="10" cm="1">
        <f t="array" aca="1" ref="Q970" ca="1">SUMPRODUCT(J970:O970,TRANSPOSE(ES$20:ES$25))+$AD$20-$ES$27</f>
        <v>-60.041500621466497</v>
      </c>
      <c r="R970" s="10">
        <f ca="1">I970-Results!$E$5*H970</f>
        <v>-59.741326420637556</v>
      </c>
      <c r="S970" s="10" cm="1">
        <f t="array" aca="1" ref="S970" ca="1">SUMPRODUCT(J970:O970,TRANSPOSE(AR$28:AR$33))+$AD$20-$AC$26</f>
        <v>-58.342847922622589</v>
      </c>
      <c r="T970" s="10">
        <f ca="1">SUMPRODUCT(J970:O970,Results!K$9:P$9)</f>
        <v>-59.614468329382134</v>
      </c>
      <c r="U970" s="10">
        <f ca="1">SUMPRODUCT(J970:O970,Results!K$9:P$9)+$AD$20-$AC$31</f>
        <v>-59.62934388789327</v>
      </c>
      <c r="V970" s="10">
        <f t="shared" ca="1" si="186"/>
        <v>9.2523205711592809</v>
      </c>
      <c r="W970" s="10">
        <f t="shared" ca="1" si="188"/>
        <v>8.9219331404955966</v>
      </c>
      <c r="X970" s="10">
        <f t="shared" ca="1" si="189"/>
        <v>8.6217589396666554</v>
      </c>
      <c r="Y970" s="10">
        <f t="shared" ca="1" si="190"/>
        <v>7.2232804416516885</v>
      </c>
      <c r="Z970" s="10">
        <f t="shared" ca="1" si="191"/>
        <v>-50.842896719267209</v>
      </c>
      <c r="AA970" s="10">
        <f t="shared" ca="1" si="192"/>
        <v>8.50977640692237</v>
      </c>
    </row>
    <row r="971" spans="1:27">
      <c r="A971" s="6">
        <f ca="1">LN((RAND()^(-Results!$E$4))-1)</f>
        <v>-1.7986896797717484</v>
      </c>
      <c r="B971" s="6">
        <f ca="1">LN((RAND()^(-Results!$E$4))-1)</f>
        <v>0.8729681701406331</v>
      </c>
      <c r="C971" s="6">
        <f ca="1">LN((RAND()^(-Results!$E$4))-1)</f>
        <v>-4.2072580903333785</v>
      </c>
      <c r="D971" s="6">
        <f ca="1">LN((RAND()^(-Results!$E$4))-1)</f>
        <v>-2.5417406123758912</v>
      </c>
      <c r="E971" s="6">
        <f ca="1">LN((RAND()^(-Results!$E$4))-1)</f>
        <v>-1.9730360739382586</v>
      </c>
      <c r="F971" s="6">
        <f ca="1">LN((RAND()^(-Results!$E$4))-1)</f>
        <v>1.0533047591328704</v>
      </c>
      <c r="G971" s="6">
        <f ca="1">LN((RAND()^(-Results!$E$4))-1)</f>
        <v>-0.39698711862341168</v>
      </c>
      <c r="H971" s="6">
        <f t="shared" ca="1" si="187"/>
        <v>-0.53395548629320311</v>
      </c>
      <c r="I971" s="10">
        <f ca="1">SUMPRODUCT(J971:O971,Results!B$12:G$12)+Results!$E$5*H971</f>
        <v>73.832295074342753</v>
      </c>
      <c r="J971" s="10">
        <f ca="1">SUMPRODUCT($A971:$F971,Results!$B$15:$G$15)</f>
        <v>-19.555642596467504</v>
      </c>
      <c r="K971" s="10">
        <f ca="1">SUMPRODUCT($A971:$F971,Results!$B$16:$G$16)</f>
        <v>9.4614784795334916E-2</v>
      </c>
      <c r="L971" s="10">
        <f ca="1">SUMPRODUCT($A971:$F971,Results!$B$17:$G$17)</f>
        <v>8.1634710125776166</v>
      </c>
      <c r="M971" s="10">
        <f ca="1">SUMPRODUCT($A971:$F971,Results!$B$18:$G$18)</f>
        <v>1.7028864818699834</v>
      </c>
      <c r="N971" s="10">
        <f ca="1">SUMPRODUCT($A971:$F971,Results!$B$19:$G$19)</f>
        <v>11.251624978966861</v>
      </c>
      <c r="O971" s="10">
        <f ca="1">SUMPRODUCT($A971:$F971,Results!$B$20:$G$20)</f>
        <v>-1.1697521092320053</v>
      </c>
      <c r="P971" s="10" cm="1">
        <f t="array" aca="1" ref="P971" ca="1">SUMPRODUCT(J971:O971,TRANSPOSE(BL$20:BL$25))+$AD$20-$BL$27</f>
        <v>75.477011094002492</v>
      </c>
      <c r="Q971" s="10" cm="1">
        <f t="array" aca="1" ref="Q971" ca="1">SUMPRODUCT(J971:O971,TRANSPOSE(ES$20:ES$25))+$AD$20-$ES$27</f>
        <v>75.531919041262981</v>
      </c>
      <c r="R971" s="10">
        <f ca="1">I971-Results!$E$5*H971</f>
        <v>75.96811701951556</v>
      </c>
      <c r="S971" s="10" cm="1">
        <f t="array" aca="1" ref="S971" ca="1">SUMPRODUCT(J971:O971,TRANSPOSE(AR$28:AR$33))+$AD$20-$AC$26</f>
        <v>54.960857985885127</v>
      </c>
      <c r="T971" s="10">
        <f ca="1">SUMPRODUCT(J971:O971,Results!K$9:P$9)</f>
        <v>76.448406779633999</v>
      </c>
      <c r="U971" s="10">
        <f ca="1">SUMPRODUCT(J971:O971,Results!K$9:P$9)+$AD$20-$AC$31</f>
        <v>76.433531221122863</v>
      </c>
      <c r="V971" s="10">
        <f t="shared" ca="1" si="186"/>
        <v>-1.6447160196597395</v>
      </c>
      <c r="W971" s="10">
        <f t="shared" ca="1" si="188"/>
        <v>-1.6996239669202282</v>
      </c>
      <c r="X971" s="10">
        <f t="shared" ca="1" si="189"/>
        <v>-2.1358219451728075</v>
      </c>
      <c r="Y971" s="10">
        <f t="shared" ca="1" si="190"/>
        <v>18.871437088457625</v>
      </c>
      <c r="Z971" s="10">
        <f t="shared" ca="1" si="191"/>
        <v>74.108965836046451</v>
      </c>
      <c r="AA971" s="10">
        <f t="shared" ca="1" si="192"/>
        <v>-2.6012361467801099</v>
      </c>
    </row>
    <row r="972" spans="1:27">
      <c r="A972" s="6">
        <f ca="1">LN((RAND()^(-Results!$E$4))-1)</f>
        <v>-0.76066363270463944</v>
      </c>
      <c r="B972" s="6">
        <f ca="1">LN((RAND()^(-Results!$E$4))-1)</f>
        <v>-1.6814991195942794</v>
      </c>
      <c r="C972" s="6">
        <f ca="1">LN((RAND()^(-Results!$E$4))-1)</f>
        <v>-0.14150455371926446</v>
      </c>
      <c r="D972" s="6">
        <f ca="1">LN((RAND()^(-Results!$E$4))-1)</f>
        <v>2.3362191552753675</v>
      </c>
      <c r="E972" s="6">
        <f ca="1">LN((RAND()^(-Results!$E$4))-1)</f>
        <v>0.93859085836514666</v>
      </c>
      <c r="F972" s="6">
        <f ca="1">LN((RAND()^(-Results!$E$4))-1)</f>
        <v>7.1133458334589464E-2</v>
      </c>
      <c r="G972" s="6">
        <f ca="1">LN((RAND()^(-Results!$E$4))-1)</f>
        <v>-0.36141355108391449</v>
      </c>
      <c r="H972" s="6">
        <f t="shared" ca="1" si="187"/>
        <v>-0.49838191875370591</v>
      </c>
      <c r="I972" s="10">
        <f ca="1">SUMPRODUCT(J972:O972,Results!B$12:G$12)+Results!$E$5*H972</f>
        <v>-42.119993288969177</v>
      </c>
      <c r="J972" s="10">
        <f ca="1">SUMPRODUCT($A972:$F972,Results!$B$15:$G$15)</f>
        <v>-0.10582417165863077</v>
      </c>
      <c r="K972" s="10">
        <f ca="1">SUMPRODUCT($A972:$F972,Results!$B$16:$G$16)</f>
        <v>-0.3043121577448567</v>
      </c>
      <c r="L972" s="10">
        <f ca="1">SUMPRODUCT($A972:$F972,Results!$B$17:$G$17)</f>
        <v>-8.0531548410439378</v>
      </c>
      <c r="M972" s="10">
        <f ca="1">SUMPRODUCT($A972:$F972,Results!$B$18:$G$18)</f>
        <v>0.4077541087327794</v>
      </c>
      <c r="N972" s="10">
        <f ca="1">SUMPRODUCT($A972:$F972,Results!$B$19:$G$19)</f>
        <v>-7.5763476705712867</v>
      </c>
      <c r="O972" s="10">
        <f ca="1">SUMPRODUCT($A972:$F972,Results!$B$20:$G$20)</f>
        <v>1.5599617527281324</v>
      </c>
      <c r="P972" s="10" cm="1">
        <f t="array" aca="1" ref="P972" ca="1">SUMPRODUCT(J972:O972,TRANSPOSE(BL$20:BL$25))+$AD$20-$BL$27</f>
        <v>-39.066978497102674</v>
      </c>
      <c r="Q972" s="10" cm="1">
        <f t="array" aca="1" ref="Q972" ca="1">SUMPRODUCT(J972:O972,TRANSPOSE(ES$20:ES$25))+$AD$20-$ES$27</f>
        <v>-38.87995707272821</v>
      </c>
      <c r="R972" s="10">
        <f ca="1">I972-Results!$E$5*H972</f>
        <v>-40.126465613954352</v>
      </c>
      <c r="S972" s="10" cm="1">
        <f t="array" aca="1" ref="S972" ca="1">SUMPRODUCT(J972:O972,TRANSPOSE(AR$28:AR$33))+$AD$20-$AC$26</f>
        <v>-26.422583760547113</v>
      </c>
      <c r="T972" s="10">
        <f ca="1">SUMPRODUCT(J972:O972,Results!K$9:P$9)</f>
        <v>-39.4711721082246</v>
      </c>
      <c r="U972" s="10">
        <f ca="1">SUMPRODUCT(J972:O972,Results!K$9:P$9)+$AD$20-$AC$31</f>
        <v>-39.486047666735736</v>
      </c>
      <c r="V972" s="10">
        <f t="shared" ca="1" si="186"/>
        <v>-3.0530147918665023</v>
      </c>
      <c r="W972" s="10">
        <f t="shared" ca="1" si="188"/>
        <v>-3.2400362162409664</v>
      </c>
      <c r="X972" s="10">
        <f t="shared" ca="1" si="189"/>
        <v>-1.9935276750148248</v>
      </c>
      <c r="Y972" s="10">
        <f t="shared" ca="1" si="190"/>
        <v>-15.697409528422064</v>
      </c>
      <c r="Z972" s="10">
        <f t="shared" ca="1" si="191"/>
        <v>-41.843322527265485</v>
      </c>
      <c r="AA972" s="10">
        <f t="shared" ca="1" si="192"/>
        <v>-2.6339456222334405</v>
      </c>
    </row>
    <row r="973" spans="1:27">
      <c r="A973" s="6">
        <f ca="1">LN((RAND()^(-Results!$E$4))-1)</f>
        <v>2.446256123121465</v>
      </c>
      <c r="B973" s="6">
        <f ca="1">LN((RAND()^(-Results!$E$4))-1)</f>
        <v>2.1472092498038302</v>
      </c>
      <c r="C973" s="6">
        <f ca="1">LN((RAND()^(-Results!$E$4))-1)</f>
        <v>-3.1187235692638478</v>
      </c>
      <c r="D973" s="6">
        <f ca="1">LN((RAND()^(-Results!$E$4))-1)</f>
        <v>0.31387164185773914</v>
      </c>
      <c r="E973" s="6">
        <f ca="1">LN((RAND()^(-Results!$E$4))-1)</f>
        <v>-0.78370554971463335</v>
      </c>
      <c r="F973" s="6">
        <f ca="1">LN((RAND()^(-Results!$E$4))-1)</f>
        <v>3.3538742577795153</v>
      </c>
      <c r="G973" s="6">
        <f ca="1">LN((RAND()^(-Results!$E$4))-1)</f>
        <v>-3.0209887021092028</v>
      </c>
      <c r="H973" s="6">
        <f t="shared" ca="1" si="187"/>
        <v>-3.1579570697789943</v>
      </c>
      <c r="I973" s="10">
        <f ca="1">SUMPRODUCT(J973:O973,Results!B$12:G$12)+Results!$E$5*H973</f>
        <v>-43.031457608018471</v>
      </c>
      <c r="J973" s="10">
        <f ca="1">SUMPRODUCT($A973:$F973,Results!$B$15:$G$15)</f>
        <v>2.8596809761219832</v>
      </c>
      <c r="K973" s="10">
        <f ca="1">SUMPRODUCT($A973:$F973,Results!$B$16:$G$16)</f>
        <v>10.91064869093127</v>
      </c>
      <c r="L973" s="10">
        <f ca="1">SUMPRODUCT($A973:$F973,Results!$B$17:$G$17)</f>
        <v>-9.3117013217483837</v>
      </c>
      <c r="M973" s="10">
        <f ca="1">SUMPRODUCT($A973:$F973,Results!$B$18:$G$18)</f>
        <v>-8.4191296020943582</v>
      </c>
      <c r="N973" s="10">
        <f ca="1">SUMPRODUCT($A973:$F973,Results!$B$19:$G$19)</f>
        <v>4.7703241276024428</v>
      </c>
      <c r="O973" s="10">
        <f ca="1">SUMPRODUCT($A973:$F973,Results!$B$20:$G$20)</f>
        <v>9.3764439251203626</v>
      </c>
      <c r="P973" s="10" cm="1">
        <f t="array" aca="1" ref="P973" ca="1">SUMPRODUCT(J973:O973,TRANSPOSE(BL$20:BL$25))+$AD$20-$BL$27</f>
        <v>-32.774728890275618</v>
      </c>
      <c r="Q973" s="10" cm="1">
        <f t="array" aca="1" ref="Q973" ca="1">SUMPRODUCT(J973:O973,TRANSPOSE(ES$20:ES$25))+$AD$20-$ES$27</f>
        <v>-31.690759747409988</v>
      </c>
      <c r="R973" s="10">
        <f ca="1">I973-Results!$E$5*H973</f>
        <v>-30.399629328902492</v>
      </c>
      <c r="S973" s="10" cm="1">
        <f t="array" aca="1" ref="S973" ca="1">SUMPRODUCT(J973:O973,TRANSPOSE(AR$28:AR$33))+$AD$20-$AC$26</f>
        <v>-60.861027595733752</v>
      </c>
      <c r="T973" s="10">
        <f ca="1">SUMPRODUCT(J973:O973,Results!K$9:P$9)</f>
        <v>-29.897900060259843</v>
      </c>
      <c r="U973" s="10">
        <f ca="1">SUMPRODUCT(J973:O973,Results!K$9:P$9)+$AD$20-$AC$31</f>
        <v>-29.912775618770979</v>
      </c>
      <c r="V973" s="10">
        <f t="shared" ca="1" si="186"/>
        <v>-10.256728717742853</v>
      </c>
      <c r="W973" s="10">
        <f t="shared" ca="1" si="188"/>
        <v>-11.340697860608483</v>
      </c>
      <c r="X973" s="10">
        <f t="shared" ca="1" si="189"/>
        <v>-12.631828279115979</v>
      </c>
      <c r="Y973" s="10">
        <f t="shared" ca="1" si="190"/>
        <v>17.829569987715281</v>
      </c>
      <c r="Z973" s="10">
        <f t="shared" ca="1" si="191"/>
        <v>-42.754786846314779</v>
      </c>
      <c r="AA973" s="10">
        <f t="shared" ca="1" si="192"/>
        <v>-13.118681989247492</v>
      </c>
    </row>
    <row r="974" spans="1:27">
      <c r="A974" s="6">
        <f ca="1">LN((RAND()^(-Results!$E$4))-1)</f>
        <v>0.78348317220046904</v>
      </c>
      <c r="B974" s="6">
        <f ca="1">LN((RAND()^(-Results!$E$4))-1)</f>
        <v>-2.0620988552898583</v>
      </c>
      <c r="C974" s="6">
        <f ca="1">LN((RAND()^(-Results!$E$4))-1)</f>
        <v>-0.97528407966922748</v>
      </c>
      <c r="D974" s="6">
        <f ca="1">LN((RAND()^(-Results!$E$4))-1)</f>
        <v>-8.1809894970776315E-2</v>
      </c>
      <c r="E974" s="6">
        <f ca="1">LN((RAND()^(-Results!$E$4))-1)</f>
        <v>1.0496436130874374</v>
      </c>
      <c r="F974" s="6">
        <f ca="1">LN((RAND()^(-Results!$E$4))-1)</f>
        <v>-0.74732974218170878</v>
      </c>
      <c r="G974" s="6">
        <f ca="1">LN((RAND()^(-Results!$E$4))-1)</f>
        <v>1.0024708246879972</v>
      </c>
      <c r="H974" s="6">
        <f t="shared" ca="1" si="187"/>
        <v>0.86550245701820572</v>
      </c>
      <c r="I974" s="10">
        <f ca="1">SUMPRODUCT(J974:O974,Results!B$12:G$12)+Results!$E$5*H974</f>
        <v>-20.792186608736319</v>
      </c>
      <c r="J974" s="10">
        <f ca="1">SUMPRODUCT($A974:$F974,Results!$B$15:$G$15)</f>
        <v>-1.4826627182915133</v>
      </c>
      <c r="K974" s="10">
        <f ca="1">SUMPRODUCT($A974:$F974,Results!$B$16:$G$16)</f>
        <v>-4.0796367457753897</v>
      </c>
      <c r="L974" s="10">
        <f ca="1">SUMPRODUCT($A974:$F974,Results!$B$17:$G$17)</f>
        <v>-5.9608038803626</v>
      </c>
      <c r="M974" s="10">
        <f ca="1">SUMPRODUCT($A974:$F974,Results!$B$18:$G$18)</f>
        <v>2.9388400044753529</v>
      </c>
      <c r="N974" s="10">
        <f ca="1">SUMPRODUCT($A974:$F974,Results!$B$19:$G$19)</f>
        <v>-5.6773552681771724</v>
      </c>
      <c r="O974" s="10">
        <f ca="1">SUMPRODUCT($A974:$F974,Results!$B$20:$G$20)</f>
        <v>-1.3137018780702605</v>
      </c>
      <c r="P974" s="10" cm="1">
        <f t="array" aca="1" ref="P974" ca="1">SUMPRODUCT(J974:O974,TRANSPOSE(BL$20:BL$25))+$AD$20-$BL$27</f>
        <v>-24.641978451794024</v>
      </c>
      <c r="Q974" s="10" cm="1">
        <f t="array" aca="1" ref="Q974" ca="1">SUMPRODUCT(J974:O974,TRANSPOSE(ES$20:ES$25))+$AD$20-$ES$27</f>
        <v>-24.345300823809755</v>
      </c>
      <c r="R974" s="10">
        <f ca="1">I974-Results!$E$5*H974</f>
        <v>-24.254196436809142</v>
      </c>
      <c r="S974" s="10" cm="1">
        <f t="array" aca="1" ref="S974" ca="1">SUMPRODUCT(J974:O974,TRANSPOSE(AR$28:AR$33))+$AD$20-$AC$26</f>
        <v>-4.5047069900822887</v>
      </c>
      <c r="T974" s="10">
        <f ca="1">SUMPRODUCT(J974:O974,Results!K$9:P$9)</f>
        <v>-23.873851886853554</v>
      </c>
      <c r="U974" s="10">
        <f ca="1">SUMPRODUCT(J974:O974,Results!K$9:P$9)+$AD$20-$AC$31</f>
        <v>-23.88872744536469</v>
      </c>
      <c r="V974" s="10">
        <f t="shared" ca="1" si="186"/>
        <v>3.8497918430577052</v>
      </c>
      <c r="W974" s="10">
        <f t="shared" ca="1" si="188"/>
        <v>3.5531142150734354</v>
      </c>
      <c r="X974" s="10">
        <f t="shared" ca="1" si="189"/>
        <v>3.4620098280728229</v>
      </c>
      <c r="Y974" s="10">
        <f t="shared" ca="1" si="190"/>
        <v>-16.287479618654032</v>
      </c>
      <c r="Z974" s="10">
        <f t="shared" ca="1" si="191"/>
        <v>-20.515515847032628</v>
      </c>
      <c r="AA974" s="10">
        <f t="shared" ca="1" si="192"/>
        <v>3.0965408366283711</v>
      </c>
    </row>
    <row r="975" spans="1:27">
      <c r="A975" s="6">
        <f ca="1">LN((RAND()^(-Results!$E$4))-1)</f>
        <v>0.93919955517500076</v>
      </c>
      <c r="B975" s="6">
        <f ca="1">LN((RAND()^(-Results!$E$4))-1)</f>
        <v>0.84311040858929875</v>
      </c>
      <c r="C975" s="6">
        <f ca="1">LN((RAND()^(-Results!$E$4))-1)</f>
        <v>1.3694046828287862</v>
      </c>
      <c r="D975" s="6">
        <f ca="1">LN((RAND()^(-Results!$E$4))-1)</f>
        <v>-0.36283373554610576</v>
      </c>
      <c r="E975" s="6">
        <f ca="1">LN((RAND()^(-Results!$E$4))-1)</f>
        <v>-3.269852996401621</v>
      </c>
      <c r="F975" s="6">
        <f ca="1">LN((RAND()^(-Results!$E$4))-1)</f>
        <v>0.97967640523457267</v>
      </c>
      <c r="G975" s="6">
        <f ca="1">LN((RAND()^(-Results!$E$4))-1)</f>
        <v>1.2209223871394956</v>
      </c>
      <c r="H975" s="6">
        <f t="shared" ca="1" si="187"/>
        <v>1.0839540194697042</v>
      </c>
      <c r="I975" s="10">
        <f ca="1">SUMPRODUCT(J975:O975,Results!B$12:G$12)+Results!$E$5*H975</f>
        <v>47.598212076387384</v>
      </c>
      <c r="J975" s="10">
        <f ca="1">SUMPRODUCT($A975:$F975,Results!$B$15:$G$15)</f>
        <v>7.5521210937704382</v>
      </c>
      <c r="K975" s="10">
        <f ca="1">SUMPRODUCT($A975:$F975,Results!$B$16:$G$16)</f>
        <v>1.5236490398792275</v>
      </c>
      <c r="L975" s="10">
        <f ca="1">SUMPRODUCT($A975:$F975,Results!$B$17:$G$17)</f>
        <v>7.1153598899121047</v>
      </c>
      <c r="M975" s="10">
        <f ca="1">SUMPRODUCT($A975:$F975,Results!$B$18:$G$18)</f>
        <v>-9.0680357541770142</v>
      </c>
      <c r="N975" s="10">
        <f ca="1">SUMPRODUCT($A975:$F975,Results!$B$19:$G$19)</f>
        <v>18.410816638161727</v>
      </c>
      <c r="O975" s="10">
        <f ca="1">SUMPRODUCT($A975:$F975,Results!$B$20:$G$20)</f>
        <v>-0.89865922092937767</v>
      </c>
      <c r="P975" s="10" cm="1">
        <f t="array" aca="1" ref="P975" ca="1">SUMPRODUCT(J975:O975,TRANSPOSE(BL$20:BL$25))+$AD$20-$BL$27</f>
        <v>41.641401025669914</v>
      </c>
      <c r="Q975" s="10" cm="1">
        <f t="array" aca="1" ref="Q975" ca="1">SUMPRODUCT(J975:O975,TRANSPOSE(ES$20:ES$25))+$AD$20-$ES$27</f>
        <v>42.203994153207425</v>
      </c>
      <c r="R975" s="10">
        <f ca="1">I975-Results!$E$5*H975</f>
        <v>43.262395998508566</v>
      </c>
      <c r="S975" s="10" cm="1">
        <f t="array" aca="1" ref="S975" ca="1">SUMPRODUCT(J975:O975,TRANSPOSE(AR$28:AR$33))+$AD$20-$AC$26</f>
        <v>18.386768850713263</v>
      </c>
      <c r="T975" s="10">
        <f ca="1">SUMPRODUCT(J975:O975,Results!K$9:P$9)</f>
        <v>42.585853978510485</v>
      </c>
      <c r="U975" s="10">
        <f ca="1">SUMPRODUCT(J975:O975,Results!K$9:P$9)+$AD$20-$AC$31</f>
        <v>42.570978419999349</v>
      </c>
      <c r="V975" s="10">
        <f t="shared" ca="1" si="186"/>
        <v>5.9568110507174694</v>
      </c>
      <c r="W975" s="10">
        <f t="shared" ca="1" si="188"/>
        <v>5.3942179231799585</v>
      </c>
      <c r="X975" s="10">
        <f t="shared" ca="1" si="189"/>
        <v>4.3358160778788175</v>
      </c>
      <c r="Y975" s="10">
        <f t="shared" ca="1" si="190"/>
        <v>29.21144322567412</v>
      </c>
      <c r="Z975" s="10">
        <f t="shared" ca="1" si="191"/>
        <v>47.874882838091075</v>
      </c>
      <c r="AA975" s="10">
        <f t="shared" ca="1" si="192"/>
        <v>5.0272336563880344</v>
      </c>
    </row>
    <row r="976" spans="1:27">
      <c r="A976" s="6">
        <f ca="1">LN((RAND()^(-Results!$E$4))-1)</f>
        <v>0.17407514216833944</v>
      </c>
      <c r="B976" s="6">
        <f ca="1">LN((RAND()^(-Results!$E$4))-1)</f>
        <v>-1.7242853396466664</v>
      </c>
      <c r="C976" s="6">
        <f ca="1">LN((RAND()^(-Results!$E$4))-1)</f>
        <v>0.18718045625034041</v>
      </c>
      <c r="D976" s="6">
        <f ca="1">LN((RAND()^(-Results!$E$4))-1)</f>
        <v>0.45319270939814216</v>
      </c>
      <c r="E976" s="6">
        <f ca="1">LN((RAND()^(-Results!$E$4))-1)</f>
        <v>-0.97690538169914876</v>
      </c>
      <c r="F976" s="6">
        <f ca="1">LN((RAND()^(-Results!$E$4))-1)</f>
        <v>1.0032345236950522</v>
      </c>
      <c r="G976" s="6">
        <f ca="1">LN((RAND()^(-Results!$E$4))-1)</f>
        <v>-1.2491369602803177</v>
      </c>
      <c r="H976" s="6">
        <f t="shared" ca="1" si="187"/>
        <v>-1.3861053279501092</v>
      </c>
      <c r="I976" s="10">
        <f ca="1">SUMPRODUCT(J976:O976,Results!B$12:G$12)+Results!$E$5*H976</f>
        <v>1.4114118312323685</v>
      </c>
      <c r="J976" s="10">
        <f ca="1">SUMPRODUCT($A976:$F976,Results!$B$15:$G$15)</f>
        <v>0.65600205282283996</v>
      </c>
      <c r="K976" s="10">
        <f ca="1">SUMPRODUCT($A976:$F976,Results!$B$16:$G$16)</f>
        <v>-1.2577768717787576</v>
      </c>
      <c r="L976" s="10">
        <f ca="1">SUMPRODUCT($A976:$F976,Results!$B$17:$G$17)</f>
        <v>-0.51507513326296206</v>
      </c>
      <c r="M976" s="10">
        <f ca="1">SUMPRODUCT($A976:$F976,Results!$B$18:$G$18)</f>
        <v>-2.3032999800538883</v>
      </c>
      <c r="N976" s="10">
        <f ca="1">SUMPRODUCT($A976:$F976,Results!$B$19:$G$19)</f>
        <v>4.0660418171648249</v>
      </c>
      <c r="O976" s="10">
        <f ca="1">SUMPRODUCT($A976:$F976,Results!$B$20:$G$20)</f>
        <v>-1.7981863915543685</v>
      </c>
      <c r="P976" s="10" cm="1">
        <f t="array" aca="1" ref="P976" ca="1">SUMPRODUCT(J976:O976,TRANSPOSE(BL$20:BL$25))+$AD$20-$BL$27</f>
        <v>5.8101882269009808</v>
      </c>
      <c r="Q976" s="10" cm="1">
        <f t="array" aca="1" ref="Q976" ca="1">SUMPRODUCT(J976:O976,TRANSPOSE(ES$20:ES$25))+$AD$20-$ES$27</f>
        <v>6.7858404084475987</v>
      </c>
      <c r="R976" s="10">
        <f ca="1">I976-Results!$E$5*H976</f>
        <v>6.9558331430328053</v>
      </c>
      <c r="S976" s="10" cm="1">
        <f t="array" aca="1" ref="S976" ca="1">SUMPRODUCT(J976:O976,TRANSPOSE(AR$28:AR$33))+$AD$20-$AC$26</f>
        <v>7.5557920064176525</v>
      </c>
      <c r="T976" s="10">
        <f ca="1">SUMPRODUCT(J976:O976,Results!K$9:P$9)</f>
        <v>7.1335249726631558</v>
      </c>
      <c r="U976" s="10">
        <f ca="1">SUMPRODUCT(J976:O976,Results!K$9:P$9)+$AD$20-$AC$31</f>
        <v>7.1186494141520207</v>
      </c>
      <c r="V976" s="10">
        <f t="shared" ca="1" si="186"/>
        <v>-4.3987763956686123</v>
      </c>
      <c r="W976" s="10">
        <f t="shared" ca="1" si="188"/>
        <v>-5.3744285772152303</v>
      </c>
      <c r="X976" s="10">
        <f t="shared" ca="1" si="189"/>
        <v>-5.5444213118004368</v>
      </c>
      <c r="Y976" s="10">
        <f t="shared" ca="1" si="190"/>
        <v>-6.144380175185284</v>
      </c>
      <c r="Z976" s="10">
        <f t="shared" ca="1" si="191"/>
        <v>1.6880825929360599</v>
      </c>
      <c r="AA976" s="10">
        <f t="shared" ca="1" si="192"/>
        <v>-5.7072375829196522</v>
      </c>
    </row>
    <row r="977" spans="1:27">
      <c r="A977" s="6">
        <f ca="1">LN((RAND()^(-Results!$E$4))-1)</f>
        <v>-1.1150872657154987</v>
      </c>
      <c r="B977" s="6">
        <f ca="1">LN((RAND()^(-Results!$E$4))-1)</f>
        <v>3.1125784235258611</v>
      </c>
      <c r="C977" s="6">
        <f ca="1">LN((RAND()^(-Results!$E$4))-1)</f>
        <v>-2.6657478817648683</v>
      </c>
      <c r="D977" s="6">
        <f ca="1">LN((RAND()^(-Results!$E$4))-1)</f>
        <v>-1.825305608685831</v>
      </c>
      <c r="E977" s="6">
        <f ca="1">LN((RAND()^(-Results!$E$4))-1)</f>
        <v>3.0405365652602176</v>
      </c>
      <c r="F977" s="6">
        <f ca="1">LN((RAND()^(-Results!$E$4))-1)</f>
        <v>-0.50161015538033527</v>
      </c>
      <c r="G977" s="6">
        <f ca="1">LN((RAND()^(-Results!$E$4))-1)</f>
        <v>4.9878931235247306</v>
      </c>
      <c r="H977" s="6">
        <f t="shared" ca="1" si="187"/>
        <v>4.8509247558549395</v>
      </c>
      <c r="I977" s="10">
        <f ca="1">SUMPRODUCT(J977:O977,Results!B$12:G$12)+Results!$E$5*H977</f>
        <v>9.8822914368494761</v>
      </c>
      <c r="J977" s="10">
        <f ca="1">SUMPRODUCT($A977:$F977,Results!$B$15:$G$15)</f>
        <v>-12.429121074486623</v>
      </c>
      <c r="K977" s="10">
        <f ca="1">SUMPRODUCT($A977:$F977,Results!$B$16:$G$16)</f>
        <v>4.0955573023339253</v>
      </c>
      <c r="L977" s="10">
        <f ca="1">SUMPRODUCT($A977:$F977,Results!$B$17:$G$17)</f>
        <v>1.670242558299033E-2</v>
      </c>
      <c r="M977" s="10">
        <f ca="1">SUMPRODUCT($A977:$F977,Results!$B$18:$G$18)</f>
        <v>9.703724256665355</v>
      </c>
      <c r="N977" s="10">
        <f ca="1">SUMPRODUCT($A977:$F977,Results!$B$19:$G$19)</f>
        <v>-14.66475651852477</v>
      </c>
      <c r="O977" s="10">
        <f ca="1">SUMPRODUCT($A977:$F977,Results!$B$20:$G$20)</f>
        <v>3.8708571906714737</v>
      </c>
      <c r="P977" s="10" cm="1">
        <f t="array" aca="1" ref="P977" ca="1">SUMPRODUCT(J977:O977,TRANSPOSE(BL$20:BL$25))+$AD$20-$BL$27</f>
        <v>-8.0695898241010617</v>
      </c>
      <c r="Q977" s="10" cm="1">
        <f t="array" aca="1" ref="Q977" ca="1">SUMPRODUCT(J977:O977,TRANSPOSE(ES$20:ES$25))+$AD$20-$ES$27</f>
        <v>-9.432758528108101</v>
      </c>
      <c r="R977" s="10">
        <f ca="1">I977-Results!$E$5*H977</f>
        <v>-9.5214075865702821</v>
      </c>
      <c r="S977" s="10" cm="1">
        <f t="array" aca="1" ref="S977" ca="1">SUMPRODUCT(J977:O977,TRANSPOSE(AR$28:AR$33))+$AD$20-$AC$26</f>
        <v>-9.6533052893496407</v>
      </c>
      <c r="T977" s="10">
        <f ca="1">SUMPRODUCT(J977:O977,Results!K$9:P$9)</f>
        <v>-9.2466103945464475</v>
      </c>
      <c r="U977" s="10">
        <f ca="1">SUMPRODUCT(J977:O977,Results!K$9:P$9)+$AD$20-$AC$31</f>
        <v>-9.2614859530575835</v>
      </c>
      <c r="V977" s="10">
        <f t="shared" ca="1" si="186"/>
        <v>17.951881260950536</v>
      </c>
      <c r="W977" s="10">
        <f t="shared" ca="1" si="188"/>
        <v>19.315049964957577</v>
      </c>
      <c r="X977" s="10">
        <f t="shared" ca="1" si="189"/>
        <v>19.403699023419758</v>
      </c>
      <c r="Y977" s="10">
        <f t="shared" ca="1" si="190"/>
        <v>19.535596726199117</v>
      </c>
      <c r="Z977" s="10">
        <f t="shared" ca="1" si="191"/>
        <v>10.158962198553168</v>
      </c>
      <c r="AA977" s="10">
        <f t="shared" ca="1" si="192"/>
        <v>19.143777389907058</v>
      </c>
    </row>
    <row r="978" spans="1:27">
      <c r="A978" s="6">
        <f ca="1">LN((RAND()^(-Results!$E$4))-1)</f>
        <v>-1.7422696293608635</v>
      </c>
      <c r="B978" s="6">
        <f ca="1">LN((RAND()^(-Results!$E$4))-1)</f>
        <v>-1.8899021165448218</v>
      </c>
      <c r="C978" s="6">
        <f ca="1">LN((RAND()^(-Results!$E$4))-1)</f>
        <v>5.1438692531730039</v>
      </c>
      <c r="D978" s="6">
        <f ca="1">LN((RAND()^(-Results!$E$4))-1)</f>
        <v>1.7778698033658653</v>
      </c>
      <c r="E978" s="6">
        <f ca="1">LN((RAND()^(-Results!$E$4))-1)</f>
        <v>-1.145181577668448</v>
      </c>
      <c r="F978" s="6">
        <f ca="1">LN((RAND()^(-Results!$E$4))-1)</f>
        <v>-0.9956936082835478</v>
      </c>
      <c r="G978" s="6">
        <f ca="1">LN((RAND()^(-Results!$E$4))-1)</f>
        <v>1.6755757549003572</v>
      </c>
      <c r="H978" s="6">
        <f t="shared" ca="1" si="187"/>
        <v>1.5386073872305657</v>
      </c>
      <c r="I978" s="10">
        <f ca="1">SUMPRODUCT(J978:O978,Results!B$12:G$12)+Results!$E$5*H978</f>
        <v>29.517558402156435</v>
      </c>
      <c r="J978" s="10">
        <f ca="1">SUMPRODUCT($A978:$F978,Results!$B$15:$G$15)</f>
        <v>8.5564908581893651</v>
      </c>
      <c r="K978" s="10">
        <f ca="1">SUMPRODUCT($A978:$F978,Results!$B$16:$G$16)</f>
        <v>-5.2687446178093538</v>
      </c>
      <c r="L978" s="10">
        <f ca="1">SUMPRODUCT($A978:$F978,Results!$B$17:$G$17)</f>
        <v>8.3695400026878612</v>
      </c>
      <c r="M978" s="10">
        <f ca="1">SUMPRODUCT($A978:$F978,Results!$B$18:$G$18)</f>
        <v>-1.3749464063224828</v>
      </c>
      <c r="N978" s="10">
        <f ca="1">SUMPRODUCT($A978:$F978,Results!$B$19:$G$19)</f>
        <v>3.8996345489572541</v>
      </c>
      <c r="O978" s="10">
        <f ca="1">SUMPRODUCT($A978:$F978,Results!$B$20:$G$20)</f>
        <v>-6.7302846173688211</v>
      </c>
      <c r="P978" s="10" cm="1">
        <f t="array" aca="1" ref="P978" ca="1">SUMPRODUCT(J978:O978,TRANSPOSE(BL$20:BL$25))+$AD$20-$BL$27</f>
        <v>24.430130660109963</v>
      </c>
      <c r="Q978" s="10" cm="1">
        <f t="array" aca="1" ref="Q978" ca="1">SUMPRODUCT(J978:O978,TRANSPOSE(ES$20:ES$25))+$AD$20-$ES$27</f>
        <v>24.437339592263235</v>
      </c>
      <c r="R978" s="10">
        <f ca="1">I978-Results!$E$5*H978</f>
        <v>23.363128853234173</v>
      </c>
      <c r="S978" s="10" cm="1">
        <f t="array" aca="1" ref="S978" ca="1">SUMPRODUCT(J978:O978,TRANSPOSE(AR$28:AR$33))+$AD$20-$AC$26</f>
        <v>33.861904537465783</v>
      </c>
      <c r="T978" s="10">
        <f ca="1">SUMPRODUCT(J978:O978,Results!K$9:P$9)</f>
        <v>22.667556199788926</v>
      </c>
      <c r="U978" s="10">
        <f ca="1">SUMPRODUCT(J978:O978,Results!K$9:P$9)+$AD$20-$AC$31</f>
        <v>22.65268064127779</v>
      </c>
      <c r="V978" s="10">
        <f t="shared" ca="1" si="186"/>
        <v>5.0874277420464722</v>
      </c>
      <c r="W978" s="10">
        <f t="shared" ca="1" si="188"/>
        <v>5.0802188098932</v>
      </c>
      <c r="X978" s="10">
        <f t="shared" ca="1" si="189"/>
        <v>6.1544295489222627</v>
      </c>
      <c r="Y978" s="10">
        <f t="shared" ca="1" si="190"/>
        <v>-4.3443461353093475</v>
      </c>
      <c r="Z978" s="10">
        <f t="shared" ca="1" si="191"/>
        <v>29.794229163860127</v>
      </c>
      <c r="AA978" s="10">
        <f t="shared" ca="1" si="192"/>
        <v>6.8648777608786453</v>
      </c>
    </row>
    <row r="979" spans="1:27">
      <c r="A979" s="6">
        <f ca="1">LN((RAND()^(-Results!$E$4))-1)</f>
        <v>-0.13892917101292451</v>
      </c>
      <c r="B979" s="6">
        <f ca="1">LN((RAND()^(-Results!$E$4))-1)</f>
        <v>1.6366134401480938</v>
      </c>
      <c r="C979" s="6">
        <f ca="1">LN((RAND()^(-Results!$E$4))-1)</f>
        <v>-3.7269023571006197</v>
      </c>
      <c r="D979" s="6">
        <f ca="1">LN((RAND()^(-Results!$E$4))-1)</f>
        <v>0.94490727388445483</v>
      </c>
      <c r="E979" s="6">
        <f ca="1">LN((RAND()^(-Results!$E$4))-1)</f>
        <v>-0.4441269148071087</v>
      </c>
      <c r="F979" s="6">
        <f ca="1">LN((RAND()^(-Results!$E$4))-1)</f>
        <v>-0.41117780477797417</v>
      </c>
      <c r="G979" s="6">
        <f ca="1">LN((RAND()^(-Results!$E$4))-1)</f>
        <v>1.1251642615158048</v>
      </c>
      <c r="H979" s="6">
        <f t="shared" ca="1" si="187"/>
        <v>0.98819589384601336</v>
      </c>
      <c r="I979" s="10">
        <f ca="1">SUMPRODUCT(J979:O979,Results!B$12:G$12)+Results!$E$5*H979</f>
        <v>-17.038497957510589</v>
      </c>
      <c r="J979" s="10">
        <f ca="1">SUMPRODUCT($A979:$F979,Results!$B$15:$G$15)</f>
        <v>-5.2412993099663421</v>
      </c>
      <c r="K979" s="10">
        <f ca="1">SUMPRODUCT($A979:$F979,Results!$B$16:$G$16)</f>
        <v>3.7096089855744916</v>
      </c>
      <c r="L979" s="10">
        <f ca="1">SUMPRODUCT($A979:$F979,Results!$B$17:$G$17)</f>
        <v>-8.0510888334376833</v>
      </c>
      <c r="M979" s="10">
        <f ca="1">SUMPRODUCT($A979:$F979,Results!$B$18:$G$18)</f>
        <v>-3.5910629028534604</v>
      </c>
      <c r="N979" s="10">
        <f ca="1">SUMPRODUCT($A979:$F979,Results!$B$19:$G$19)</f>
        <v>2.6314230664628471</v>
      </c>
      <c r="O979" s="10">
        <f ca="1">SUMPRODUCT($A979:$F979,Results!$B$20:$G$20)</f>
        <v>7.200326428986215</v>
      </c>
      <c r="P979" s="10" cm="1">
        <f t="array" aca="1" ref="P979" ca="1">SUMPRODUCT(J979:O979,TRANSPOSE(BL$20:BL$25))+$AD$20-$BL$27</f>
        <v>-19.494983064001406</v>
      </c>
      <c r="Q979" s="10" cm="1">
        <f t="array" aca="1" ref="Q979" ca="1">SUMPRODUCT(J979:O979,TRANSPOSE(ES$20:ES$25))+$AD$20-$ES$27</f>
        <v>-20.359326470072716</v>
      </c>
      <c r="R979" s="10">
        <f ca="1">I979-Results!$E$5*H979</f>
        <v>-20.991281532894643</v>
      </c>
      <c r="S979" s="10" cm="1">
        <f t="array" aca="1" ref="S979" ca="1">SUMPRODUCT(J979:O979,TRANSPOSE(AR$28:AR$33))+$AD$20-$AC$26</f>
        <v>-32.364354125260682</v>
      </c>
      <c r="T979" s="10">
        <f ca="1">SUMPRODUCT(J979:O979,Results!K$9:P$9)</f>
        <v>-20.288301897572079</v>
      </c>
      <c r="U979" s="10">
        <f ca="1">SUMPRODUCT(J979:O979,Results!K$9:P$9)+$AD$20-$AC$31</f>
        <v>-20.303177456083215</v>
      </c>
      <c r="V979" s="10">
        <f t="shared" ca="1" si="186"/>
        <v>2.4564851064908169</v>
      </c>
      <c r="W979" s="10">
        <f t="shared" ca="1" si="188"/>
        <v>3.3208285125621266</v>
      </c>
      <c r="X979" s="10">
        <f t="shared" ca="1" si="189"/>
        <v>3.9527835753840534</v>
      </c>
      <c r="Y979" s="10">
        <f t="shared" ca="1" si="190"/>
        <v>15.325856167750093</v>
      </c>
      <c r="Z979" s="10">
        <f t="shared" ca="1" si="191"/>
        <v>-16.761827195806898</v>
      </c>
      <c r="AA979" s="10">
        <f t="shared" ca="1" si="192"/>
        <v>3.264679498572626</v>
      </c>
    </row>
    <row r="980" spans="1:27">
      <c r="A980" s="6">
        <f ca="1">LN((RAND()^(-Results!$E$4))-1)</f>
        <v>2.3415753369359651</v>
      </c>
      <c r="B980" s="6">
        <f ca="1">LN((RAND()^(-Results!$E$4))-1)</f>
        <v>-0.93836401734708119</v>
      </c>
      <c r="C980" s="6">
        <f ca="1">LN((RAND()^(-Results!$E$4))-1)</f>
        <v>-1.4071461710165531</v>
      </c>
      <c r="D980" s="6">
        <f ca="1">LN((RAND()^(-Results!$E$4))-1)</f>
        <v>-0.8841456669955462</v>
      </c>
      <c r="E980" s="6">
        <f ca="1">LN((RAND()^(-Results!$E$4))-1)</f>
        <v>-1.129050066134482</v>
      </c>
      <c r="F980" s="6">
        <f ca="1">LN((RAND()^(-Results!$E$4))-1)</f>
        <v>-3.2908781126213804</v>
      </c>
      <c r="G980" s="6">
        <f ca="1">LN((RAND()^(-Results!$E$4))-1)</f>
        <v>-0.3100347374357465</v>
      </c>
      <c r="H980" s="6">
        <f t="shared" ca="1" si="187"/>
        <v>-0.44700310510553792</v>
      </c>
      <c r="I980" s="10">
        <f ca="1">SUMPRODUCT(J980:O980,Results!B$12:G$12)+Results!$E$5*H980</f>
        <v>-7.903533455685948</v>
      </c>
      <c r="J980" s="10">
        <f ca="1">SUMPRODUCT($A980:$F980,Results!$B$15:$G$15)</f>
        <v>4.4373920728145517</v>
      </c>
      <c r="K980" s="10">
        <f ca="1">SUMPRODUCT($A980:$F980,Results!$B$16:$G$16)</f>
        <v>-7.3797453911795206</v>
      </c>
      <c r="L980" s="10">
        <f ca="1">SUMPRODUCT($A980:$F980,Results!$B$17:$G$17)</f>
        <v>-4.410420042250526</v>
      </c>
      <c r="M980" s="10">
        <f ca="1">SUMPRODUCT($A980:$F980,Results!$B$18:$G$18)</f>
        <v>-3.2556183625304405</v>
      </c>
      <c r="N980" s="10">
        <f ca="1">SUMPRODUCT($A980:$F980,Results!$B$19:$G$19)</f>
        <v>9.0565584699876851</v>
      </c>
      <c r="O980" s="10">
        <f ca="1">SUMPRODUCT($A980:$F980,Results!$B$20:$G$20)</f>
        <v>-0.89711394826524216</v>
      </c>
      <c r="P980" s="10" cm="1">
        <f t="array" aca="1" ref="P980" ca="1">SUMPRODUCT(J980:O980,TRANSPOSE(BL$20:BL$25))+$AD$20-$BL$27</f>
        <v>-6.0720927061507126</v>
      </c>
      <c r="Q980" s="10" cm="1">
        <f t="array" aca="1" ref="Q980" ca="1">SUMPRODUCT(J980:O980,TRANSPOSE(ES$20:ES$25))+$AD$20-$ES$27</f>
        <v>-6.8386206281273703</v>
      </c>
      <c r="R980" s="10">
        <f ca="1">I980-Results!$E$5*H980</f>
        <v>-6.1155210352637965</v>
      </c>
      <c r="S980" s="10" cm="1">
        <f t="array" aca="1" ref="S980" ca="1">SUMPRODUCT(J980:O980,TRANSPOSE(AR$28:AR$33))+$AD$20-$AC$26</f>
        <v>6.199713641558624</v>
      </c>
      <c r="T980" s="10">
        <f ca="1">SUMPRODUCT(J980:O980,Results!K$9:P$9)</f>
        <v>-6.3206897915380758</v>
      </c>
      <c r="U980" s="10">
        <f ca="1">SUMPRODUCT(J980:O980,Results!K$9:P$9)+$AD$20-$AC$31</f>
        <v>-6.3355653500492108</v>
      </c>
      <c r="V980" s="10">
        <f t="shared" ca="1" si="186"/>
        <v>-1.8314407495352354</v>
      </c>
      <c r="W980" s="10">
        <f t="shared" ca="1" si="188"/>
        <v>-1.0649128275585777</v>
      </c>
      <c r="X980" s="10">
        <f t="shared" ca="1" si="189"/>
        <v>-1.7880124204221515</v>
      </c>
      <c r="Y980" s="10">
        <f t="shared" ca="1" si="190"/>
        <v>-14.103247097244573</v>
      </c>
      <c r="Z980" s="10">
        <f t="shared" ca="1" si="191"/>
        <v>-7.6268626939822566</v>
      </c>
      <c r="AA980" s="10">
        <f t="shared" ca="1" si="192"/>
        <v>-1.5679681056367372</v>
      </c>
    </row>
    <row r="981" spans="1:27">
      <c r="A981" s="6">
        <f ca="1">LN((RAND()^(-Results!$E$4))-1)</f>
        <v>-0.30372201775889474</v>
      </c>
      <c r="B981" s="6">
        <f ca="1">LN((RAND()^(-Results!$E$4))-1)</f>
        <v>-2.1225151602672923</v>
      </c>
      <c r="C981" s="6">
        <f ca="1">LN((RAND()^(-Results!$E$4))-1)</f>
        <v>-2.0081432072636582</v>
      </c>
      <c r="D981" s="6">
        <f ca="1">LN((RAND()^(-Results!$E$4))-1)</f>
        <v>0.90068496397843545</v>
      </c>
      <c r="E981" s="6">
        <f ca="1">LN((RAND()^(-Results!$E$4))-1)</f>
        <v>-1.4455699792445909</v>
      </c>
      <c r="F981" s="6">
        <f ca="1">LN((RAND()^(-Results!$E$4))-1)</f>
        <v>-1.6172577125258094</v>
      </c>
      <c r="G981" s="6">
        <f ca="1">LN((RAND()^(-Results!$E$4))-1)</f>
        <v>2.4288112148880909</v>
      </c>
      <c r="H981" s="6">
        <f t="shared" ca="1" si="187"/>
        <v>2.2918428472182995</v>
      </c>
      <c r="I981" s="10">
        <f ca="1">SUMPRODUCT(J981:O981,Results!B$12:G$12)+Results!$E$5*H981</f>
        <v>10.952625038270114</v>
      </c>
      <c r="J981" s="10">
        <f ca="1">SUMPRODUCT($A981:$F981,Results!$B$15:$G$15)</f>
        <v>-4.0067031617900701</v>
      </c>
      <c r="K981" s="10">
        <f ca="1">SUMPRODUCT($A981:$F981,Results!$B$16:$G$16)</f>
        <v>-5.780660653142383</v>
      </c>
      <c r="L981" s="10">
        <f ca="1">SUMPRODUCT($A981:$F981,Results!$B$17:$G$17)</f>
        <v>-4.7816085181807013</v>
      </c>
      <c r="M981" s="10">
        <f ca="1">SUMPRODUCT($A981:$F981,Results!$B$18:$G$18)</f>
        <v>-2.6031903374860685</v>
      </c>
      <c r="N981" s="10">
        <f ca="1">SUMPRODUCT($A981:$F981,Results!$B$19:$G$19)</f>
        <v>7.1367556304799571</v>
      </c>
      <c r="O981" s="10">
        <f ca="1">SUMPRODUCT($A981:$F981,Results!$B$20:$G$20)</f>
        <v>-0.79046878099381801</v>
      </c>
      <c r="P981" s="10" cm="1">
        <f t="array" aca="1" ref="P981" ca="1">SUMPRODUCT(J981:O981,TRANSPOSE(BL$20:BL$25))+$AD$20-$BL$27</f>
        <v>2.7489430739521796</v>
      </c>
      <c r="Q981" s="10" cm="1">
        <f t="array" aca="1" ref="Q981" ca="1">SUMPRODUCT(J981:O981,TRANSPOSE(ES$20:ES$25))+$AD$20-$ES$27</f>
        <v>2.522315655424717</v>
      </c>
      <c r="R981" s="10">
        <f ca="1">I981-Results!$E$5*H981</f>
        <v>1.7852536493969158</v>
      </c>
      <c r="S981" s="10" cm="1">
        <f t="array" aca="1" ref="S981" ca="1">SUMPRODUCT(J981:O981,TRANSPOSE(AR$28:AR$33))+$AD$20-$AC$26</f>
        <v>11.537677319524589</v>
      </c>
      <c r="T981" s="10">
        <f ca="1">SUMPRODUCT(J981:O981,Results!K$9:P$9)</f>
        <v>2.3411271041685948</v>
      </c>
      <c r="U981" s="10">
        <f ca="1">SUMPRODUCT(J981:O981,Results!K$9:P$9)+$AD$20-$AC$31</f>
        <v>2.3262515456574593</v>
      </c>
      <c r="V981" s="10">
        <f t="shared" ca="1" si="186"/>
        <v>8.2036819643179335</v>
      </c>
      <c r="W981" s="10">
        <f t="shared" ca="1" si="188"/>
        <v>8.4303093828453974</v>
      </c>
      <c r="X981" s="10">
        <f t="shared" ca="1" si="189"/>
        <v>9.1673713888731978</v>
      </c>
      <c r="Y981" s="10">
        <f t="shared" ca="1" si="190"/>
        <v>-0.58505228125447495</v>
      </c>
      <c r="Z981" s="10">
        <f t="shared" ca="1" si="191"/>
        <v>11.229295799973805</v>
      </c>
      <c r="AA981" s="10">
        <f t="shared" ca="1" si="192"/>
        <v>8.6263734926126538</v>
      </c>
    </row>
    <row r="982" spans="1:27">
      <c r="A982" s="6">
        <f ca="1">LN((RAND()^(-Results!$E$4))-1)</f>
        <v>0.85037131609681005</v>
      </c>
      <c r="B982" s="6">
        <f ca="1">LN((RAND()^(-Results!$E$4))-1)</f>
        <v>1.0666064732323444</v>
      </c>
      <c r="C982" s="6">
        <f ca="1">LN((RAND()^(-Results!$E$4))-1)</f>
        <v>2.9215081790436899</v>
      </c>
      <c r="D982" s="6">
        <f ca="1">LN((RAND()^(-Results!$E$4))-1)</f>
        <v>-1.1789487197417559</v>
      </c>
      <c r="E982" s="6">
        <f ca="1">LN((RAND()^(-Results!$E$4))-1)</f>
        <v>-0.94387787791777278</v>
      </c>
      <c r="F982" s="6">
        <f ca="1">LN((RAND()^(-Results!$E$4))-1)</f>
        <v>-0.97767408575621018</v>
      </c>
      <c r="G982" s="6">
        <f ca="1">LN((RAND()^(-Results!$E$4))-1)</f>
        <v>-0.30369578676060471</v>
      </c>
      <c r="H982" s="6">
        <f t="shared" ca="1" si="187"/>
        <v>-0.44066415443039614</v>
      </c>
      <c r="I982" s="10">
        <f ca="1">SUMPRODUCT(J982:O982,Results!B$12:G$12)+Results!$E$5*H982</f>
        <v>26.714428616046387</v>
      </c>
      <c r="J982" s="10">
        <f ca="1">SUMPRODUCT($A982:$F982,Results!$B$15:$G$15)</f>
        <v>8.8792272345384742</v>
      </c>
      <c r="K982" s="10">
        <f ca="1">SUMPRODUCT($A982:$F982,Results!$B$16:$G$16)</f>
        <v>-1.6259325999042593</v>
      </c>
      <c r="L982" s="10">
        <f ca="1">SUMPRODUCT($A982:$F982,Results!$B$17:$G$17)</f>
        <v>8.7664646011406493</v>
      </c>
      <c r="M982" s="10">
        <f ca="1">SUMPRODUCT($A982:$F982,Results!$B$18:$G$18)</f>
        <v>-1.8663076433934527</v>
      </c>
      <c r="N982" s="10">
        <f ca="1">SUMPRODUCT($A982:$F982,Results!$B$19:$G$19)</f>
        <v>7.0836498347777468</v>
      </c>
      <c r="O982" s="10">
        <f ca="1">SUMPRODUCT($A982:$F982,Results!$B$20:$G$20)</f>
        <v>-3.2555593553421271</v>
      </c>
      <c r="P982" s="10" cm="1">
        <f t="array" aca="1" ref="P982" ca="1">SUMPRODUCT(J982:O982,TRANSPOSE(BL$20:BL$25))+$AD$20-$BL$27</f>
        <v>27.859265482227507</v>
      </c>
      <c r="Q982" s="10" cm="1">
        <f t="array" aca="1" ref="Q982" ca="1">SUMPRODUCT(J982:O982,TRANSPOSE(ES$20:ES$25))+$AD$20-$ES$27</f>
        <v>27.521104387681259</v>
      </c>
      <c r="R982" s="10">
        <f ca="1">I982-Results!$E$5*H982</f>
        <v>28.477085233767973</v>
      </c>
      <c r="S982" s="10" cm="1">
        <f t="array" aca="1" ref="S982" ca="1">SUMPRODUCT(J982:O982,TRANSPOSE(AR$28:AR$33))+$AD$20-$AC$26</f>
        <v>23.224795054809292</v>
      </c>
      <c r="T982" s="10">
        <f ca="1">SUMPRODUCT(J982:O982,Results!K$9:P$9)</f>
        <v>27.38832977277136</v>
      </c>
      <c r="U982" s="10">
        <f ca="1">SUMPRODUCT(J982:O982,Results!K$9:P$9)+$AD$20-$AC$31</f>
        <v>27.373454214260224</v>
      </c>
      <c r="V982" s="10">
        <f t="shared" ca="1" si="186"/>
        <v>-1.1448368661811195</v>
      </c>
      <c r="W982" s="10">
        <f t="shared" ca="1" si="188"/>
        <v>-0.80667577163487181</v>
      </c>
      <c r="X982" s="10">
        <f t="shared" ca="1" si="189"/>
        <v>-1.7626566177215857</v>
      </c>
      <c r="Y982" s="10">
        <f t="shared" ca="1" si="190"/>
        <v>3.4896335612370954</v>
      </c>
      <c r="Z982" s="10">
        <f t="shared" ca="1" si="191"/>
        <v>26.991099377750079</v>
      </c>
      <c r="AA982" s="10">
        <f t="shared" ca="1" si="192"/>
        <v>-0.65902559821383733</v>
      </c>
    </row>
    <row r="983" spans="1:27">
      <c r="A983" s="6">
        <f ca="1">LN((RAND()^(-Results!$E$4))-1)</f>
        <v>-1.0717278308734295</v>
      </c>
      <c r="B983" s="6">
        <f ca="1">LN((RAND()^(-Results!$E$4))-1)</f>
        <v>-3.0284459166816435</v>
      </c>
      <c r="C983" s="6">
        <f ca="1">LN((RAND()^(-Results!$E$4))-1)</f>
        <v>-0.47378845948746795</v>
      </c>
      <c r="D983" s="6">
        <f ca="1">LN((RAND()^(-Results!$E$4))-1)</f>
        <v>-1.157375457799253</v>
      </c>
      <c r="E983" s="6">
        <f ca="1">LN((RAND()^(-Results!$E$4))-1)</f>
        <v>8.402885980465627E-2</v>
      </c>
      <c r="F983" s="6">
        <f ca="1">LN((RAND()^(-Results!$E$4))-1)</f>
        <v>1.1050501955252745</v>
      </c>
      <c r="G983" s="6">
        <f ca="1">LN((RAND()^(-Results!$E$4))-1)</f>
        <v>-0.70622453496491533</v>
      </c>
      <c r="H983" s="6">
        <f t="shared" ca="1" si="187"/>
        <v>-0.8431929026347067</v>
      </c>
      <c r="I983" s="10">
        <f ca="1">SUMPRODUCT(J983:O983,Results!B$12:G$12)+Results!$E$5*H983</f>
        <v>29.074169896672984</v>
      </c>
      <c r="J983" s="10">
        <f ca="1">SUMPRODUCT($A983:$F983,Results!$B$15:$G$15)</f>
        <v>-10.032161464360405</v>
      </c>
      <c r="K983" s="10">
        <f ca="1">SUMPRODUCT($A983:$F983,Results!$B$16:$G$16)</f>
        <v>-4.9549808349926749</v>
      </c>
      <c r="L983" s="10">
        <f ca="1">SUMPRODUCT($A983:$F983,Results!$B$17:$G$17)</f>
        <v>3.9978969191662017</v>
      </c>
      <c r="M983" s="10">
        <f ca="1">SUMPRODUCT($A983:$F983,Results!$B$18:$G$18)</f>
        <v>5.7055080611294429</v>
      </c>
      <c r="N983" s="10">
        <f ca="1">SUMPRODUCT($A983:$F983,Results!$B$19:$G$19)</f>
        <v>-1.938596900830706</v>
      </c>
      <c r="O983" s="10">
        <f ca="1">SUMPRODUCT($A983:$F983,Results!$B$20:$G$20)</f>
        <v>-6.5149342044057699</v>
      </c>
      <c r="P983" s="10" cm="1">
        <f t="array" aca="1" ref="P983" ca="1">SUMPRODUCT(J983:O983,TRANSPOSE(BL$20:BL$25))+$AD$20-$BL$27</f>
        <v>30.977992119668908</v>
      </c>
      <c r="Q983" s="10" cm="1">
        <f t="array" aca="1" ref="Q983" ca="1">SUMPRODUCT(J983:O983,TRANSPOSE(ES$20:ES$25))+$AD$20-$ES$27</f>
        <v>32.231715018826598</v>
      </c>
      <c r="R983" s="10">
        <f ca="1">I983-Results!$E$5*H983</f>
        <v>32.446941507211811</v>
      </c>
      <c r="S983" s="10" cm="1">
        <f t="array" aca="1" ref="S983" ca="1">SUMPRODUCT(J983:O983,TRANSPOSE(AR$28:AR$33))+$AD$20-$AC$26</f>
        <v>45.217795758699971</v>
      </c>
      <c r="T983" s="10">
        <f ca="1">SUMPRODUCT(J983:O983,Results!K$9:P$9)</f>
        <v>32.840643015998751</v>
      </c>
      <c r="U983" s="10">
        <f ca="1">SUMPRODUCT(J983:O983,Results!K$9:P$9)+$AD$20-$AC$31</f>
        <v>32.825767457487615</v>
      </c>
      <c r="V983" s="10">
        <f t="shared" ca="1" si="186"/>
        <v>-1.9038222229959239</v>
      </c>
      <c r="W983" s="10">
        <f t="shared" ca="1" si="188"/>
        <v>-3.1575451221536142</v>
      </c>
      <c r="X983" s="10">
        <f t="shared" ca="1" si="189"/>
        <v>-3.3727716105388268</v>
      </c>
      <c r="Y983" s="10">
        <f t="shared" ca="1" si="190"/>
        <v>-16.143625862026987</v>
      </c>
      <c r="Z983" s="10">
        <f t="shared" ca="1" si="191"/>
        <v>29.350840658376676</v>
      </c>
      <c r="AA983" s="10">
        <f t="shared" ca="1" si="192"/>
        <v>-3.7515975608146306</v>
      </c>
    </row>
    <row r="984" spans="1:27">
      <c r="A984" s="6">
        <f ca="1">LN((RAND()^(-Results!$E$4))-1)</f>
        <v>-0.31912308558289726</v>
      </c>
      <c r="B984" s="6">
        <f ca="1">LN((RAND()^(-Results!$E$4))-1)</f>
        <v>-2.5000412044147495</v>
      </c>
      <c r="C984" s="6">
        <f ca="1">LN((RAND()^(-Results!$E$4))-1)</f>
        <v>-1.5987492521061542</v>
      </c>
      <c r="D984" s="6">
        <f ca="1">LN((RAND()^(-Results!$E$4))-1)</f>
        <v>2.1562102811705892</v>
      </c>
      <c r="E984" s="6">
        <f ca="1">LN((RAND()^(-Results!$E$4))-1)</f>
        <v>1.2346463431778398</v>
      </c>
      <c r="F984" s="6">
        <f ca="1">LN((RAND()^(-Results!$E$4))-1)</f>
        <v>1.1864610754120259</v>
      </c>
      <c r="G984" s="6">
        <f ca="1">LN((RAND()^(-Results!$E$4))-1)</f>
        <v>0.52353297224926365</v>
      </c>
      <c r="H984" s="6">
        <f t="shared" ca="1" si="187"/>
        <v>0.38656460457947223</v>
      </c>
      <c r="I984" s="10">
        <f ca="1">SUMPRODUCT(J984:O984,Results!B$12:G$12)+Results!$E$5*H984</f>
        <v>-47.257248260375</v>
      </c>
      <c r="J984" s="10">
        <f ca="1">SUMPRODUCT($A984:$F984,Results!$B$15:$G$15)</f>
        <v>-3.4659184130194234</v>
      </c>
      <c r="K984" s="10">
        <f ca="1">SUMPRODUCT($A984:$F984,Results!$B$16:$G$16)</f>
        <v>0.49501239904515004</v>
      </c>
      <c r="L984" s="10">
        <f ca="1">SUMPRODUCT($A984:$F984,Results!$B$17:$G$17)</f>
        <v>-11.69928379735026</v>
      </c>
      <c r="M984" s="10">
        <f ca="1">SUMPRODUCT($A984:$F984,Results!$B$18:$G$18)</f>
        <v>1.0098403098986166</v>
      </c>
      <c r="N984" s="10">
        <f ca="1">SUMPRODUCT($A984:$F984,Results!$B$19:$G$19)</f>
        <v>-9.6158593151391418</v>
      </c>
      <c r="O984" s="10">
        <f ca="1">SUMPRODUCT($A984:$F984,Results!$B$20:$G$20)</f>
        <v>2.2688696460539637</v>
      </c>
      <c r="P984" s="10" cm="1">
        <f t="array" aca="1" ref="P984" ca="1">SUMPRODUCT(J984:O984,TRANSPOSE(BL$20:BL$25))+$AD$20-$BL$27</f>
        <v>-48.754311951998417</v>
      </c>
      <c r="Q984" s="10" cm="1">
        <f t="array" aca="1" ref="Q984" ca="1">SUMPRODUCT(J984:O984,TRANSPOSE(ES$20:ES$25))+$AD$20-$ES$27</f>
        <v>-47.852085912050747</v>
      </c>
      <c r="R984" s="10">
        <f ca="1">I984-Results!$E$5*H984</f>
        <v>-48.803506678692891</v>
      </c>
      <c r="S984" s="10" cm="1">
        <f t="array" aca="1" ref="S984" ca="1">SUMPRODUCT(J984:O984,TRANSPOSE(AR$28:AR$33))+$AD$20-$AC$26</f>
        <v>-34.063587196305264</v>
      </c>
      <c r="T984" s="10">
        <f ca="1">SUMPRODUCT(J984:O984,Results!K$9:P$9)</f>
        <v>-47.711112079148251</v>
      </c>
      <c r="U984" s="10">
        <f ca="1">SUMPRODUCT(J984:O984,Results!K$9:P$9)+$AD$20-$AC$31</f>
        <v>-47.725987637659387</v>
      </c>
      <c r="V984" s="10">
        <f t="shared" ca="1" si="186"/>
        <v>1.497063691623417</v>
      </c>
      <c r="W984" s="10">
        <f t="shared" ca="1" si="188"/>
        <v>0.59483765167574632</v>
      </c>
      <c r="X984" s="10">
        <f t="shared" ca="1" si="189"/>
        <v>1.5462584183178905</v>
      </c>
      <c r="Y984" s="10">
        <f t="shared" ca="1" si="190"/>
        <v>-13.193661064069737</v>
      </c>
      <c r="Z984" s="10">
        <f t="shared" ca="1" si="191"/>
        <v>-46.980577498671309</v>
      </c>
      <c r="AA984" s="10">
        <f t="shared" ca="1" si="192"/>
        <v>0.46873937728438619</v>
      </c>
    </row>
    <row r="985" spans="1:27">
      <c r="A985" s="6">
        <f ca="1">LN((RAND()^(-Results!$E$4))-1)</f>
        <v>-1.187327251713963</v>
      </c>
      <c r="B985" s="6">
        <f ca="1">LN((RAND()^(-Results!$E$4))-1)</f>
        <v>0.32955212429759051</v>
      </c>
      <c r="C985" s="6">
        <f ca="1">LN((RAND()^(-Results!$E$4))-1)</f>
        <v>3.4096886880455819</v>
      </c>
      <c r="D985" s="6">
        <f ca="1">LN((RAND()^(-Results!$E$4))-1)</f>
        <v>-1.7359513439823124</v>
      </c>
      <c r="E985" s="6">
        <f ca="1">LN((RAND()^(-Results!$E$4))-1)</f>
        <v>-0.97413138511241071</v>
      </c>
      <c r="F985" s="6">
        <f ca="1">LN((RAND()^(-Results!$E$4))-1)</f>
        <v>-1.2501461785671732</v>
      </c>
      <c r="G985" s="6">
        <f ca="1">LN((RAND()^(-Results!$E$4))-1)</f>
        <v>1.5017207570061735</v>
      </c>
      <c r="H985" s="6">
        <f t="shared" ca="1" si="187"/>
        <v>1.364752389336382</v>
      </c>
      <c r="I985" s="10">
        <f ca="1">SUMPRODUCT(J985:O985,Results!B$12:G$12)+Results!$E$5*H985</f>
        <v>69.00462327696836</v>
      </c>
      <c r="J985" s="10">
        <f ca="1">SUMPRODUCT($A985:$F985,Results!$B$15:$G$15)</f>
        <v>1.2990086053149044</v>
      </c>
      <c r="K985" s="10">
        <f ca="1">SUMPRODUCT($A985:$F985,Results!$B$16:$G$16)</f>
        <v>-4.8003856000019303</v>
      </c>
      <c r="L985" s="10">
        <f ca="1">SUMPRODUCT($A985:$F985,Results!$B$17:$G$17)</f>
        <v>15.694012286676113</v>
      </c>
      <c r="M985" s="10">
        <f ca="1">SUMPRODUCT($A985:$F985,Results!$B$18:$G$18)</f>
        <v>2.7383195114062917</v>
      </c>
      <c r="N985" s="10">
        <f ca="1">SUMPRODUCT($A985:$F985,Results!$B$19:$G$19)</f>
        <v>6.3310775738862048</v>
      </c>
      <c r="O985" s="10">
        <f ca="1">SUMPRODUCT($A985:$F985,Results!$B$20:$G$20)</f>
        <v>-7.5986618027227966</v>
      </c>
      <c r="P985" s="10" cm="1">
        <f t="array" aca="1" ref="P985" ca="1">SUMPRODUCT(J985:O985,TRANSPOSE(BL$20:BL$25))+$AD$20-$BL$27</f>
        <v>63.634677306468937</v>
      </c>
      <c r="Q985" s="10" cm="1">
        <f t="array" aca="1" ref="Q985" ca="1">SUMPRODUCT(J985:O985,TRANSPOSE(ES$20:ES$25))+$AD$20-$ES$27</f>
        <v>63.15948393039379</v>
      </c>
      <c r="R985" s="10">
        <f ca="1">I985-Results!$E$5*H985</f>
        <v>63.545613719622835</v>
      </c>
      <c r="S985" s="10" cm="1">
        <f t="array" aca="1" ref="S985" ca="1">SUMPRODUCT(J985:O985,TRANSPOSE(AR$28:AR$33))+$AD$20-$AC$26</f>
        <v>63.389581617154718</v>
      </c>
      <c r="T985" s="10">
        <f ca="1">SUMPRODUCT(J985:O985,Results!K$9:P$9)</f>
        <v>62.46061124206193</v>
      </c>
      <c r="U985" s="10">
        <f ca="1">SUMPRODUCT(J985:O985,Results!K$9:P$9)+$AD$20-$AC$31</f>
        <v>62.445735683550794</v>
      </c>
      <c r="V985" s="10">
        <f t="shared" ca="1" si="186"/>
        <v>5.3699459704994226</v>
      </c>
      <c r="W985" s="10">
        <f t="shared" ca="1" si="188"/>
        <v>5.8451393465745696</v>
      </c>
      <c r="X985" s="10">
        <f t="shared" ca="1" si="189"/>
        <v>5.4590095573455244</v>
      </c>
      <c r="Y985" s="10">
        <f t="shared" ca="1" si="190"/>
        <v>5.6150416598136417</v>
      </c>
      <c r="Z985" s="10">
        <f t="shared" ca="1" si="191"/>
        <v>69.281294038672058</v>
      </c>
      <c r="AA985" s="10">
        <f t="shared" ca="1" si="192"/>
        <v>6.5588875934175661</v>
      </c>
    </row>
    <row r="986" spans="1:27">
      <c r="A986" s="6">
        <f ca="1">LN((RAND()^(-Results!$E$4))-1)</f>
        <v>-0.21051873026143483</v>
      </c>
      <c r="B986" s="6">
        <f ca="1">LN((RAND()^(-Results!$E$4))-1)</f>
        <v>1.8140571092414188</v>
      </c>
      <c r="C986" s="6">
        <f ca="1">LN((RAND()^(-Results!$E$4))-1)</f>
        <v>-0.69838175954957094</v>
      </c>
      <c r="D986" s="6">
        <f ca="1">LN((RAND()^(-Results!$E$4))-1)</f>
        <v>3.5302530012421909</v>
      </c>
      <c r="E986" s="6">
        <f ca="1">LN((RAND()^(-Results!$E$4))-1)</f>
        <v>-1.1781537032707923</v>
      </c>
      <c r="F986" s="6">
        <f ca="1">LN((RAND()^(-Results!$E$4))-1)</f>
        <v>1.2722865870992881</v>
      </c>
      <c r="G986" s="6">
        <f ca="1">LN((RAND()^(-Results!$E$4))-1)</f>
        <v>2.3908363418293819</v>
      </c>
      <c r="H986" s="6">
        <f t="shared" ca="1" si="187"/>
        <v>2.2538679741595904</v>
      </c>
      <c r="I986" s="10">
        <f ca="1">SUMPRODUCT(J986:O986,Results!B$12:G$12)+Results!$E$5*H986</f>
        <v>-31.469368929468217</v>
      </c>
      <c r="J986" s="10">
        <f ca="1">SUMPRODUCT($A986:$F986,Results!$B$15:$G$15)</f>
        <v>6.3217928079565162</v>
      </c>
      <c r="K986" s="10">
        <f ca="1">SUMPRODUCT($A986:$F986,Results!$B$16:$G$16)</f>
        <v>8.5837956817496099</v>
      </c>
      <c r="L986" s="10">
        <f ca="1">SUMPRODUCT($A986:$F986,Results!$B$17:$G$17)</f>
        <v>-9.0051917792470153</v>
      </c>
      <c r="M986" s="10">
        <f ca="1">SUMPRODUCT($A986:$F986,Results!$B$18:$G$18)</f>
        <v>-10.090699331585961</v>
      </c>
      <c r="N986" s="10">
        <f ca="1">SUMPRODUCT($A986:$F986,Results!$B$19:$G$19)</f>
        <v>4.3251981536971593</v>
      </c>
      <c r="O986" s="10">
        <f ca="1">SUMPRODUCT($A986:$F986,Results!$B$20:$G$20)</f>
        <v>9.2347573987448683</v>
      </c>
      <c r="P986" s="10" cm="1">
        <f t="array" aca="1" ref="P986" ca="1">SUMPRODUCT(J986:O986,TRANSPOSE(BL$20:BL$25))+$AD$20-$BL$27</f>
        <v>-39.117523084437288</v>
      </c>
      <c r="Q986" s="10" cm="1">
        <f t="array" aca="1" ref="Q986" ca="1">SUMPRODUCT(J986:O986,TRANSPOSE(ES$20:ES$25))+$AD$20-$ES$27</f>
        <v>-39.336969437016393</v>
      </c>
      <c r="R986" s="10">
        <f ca="1">I986-Results!$E$5*H986</f>
        <v>-40.484840826106577</v>
      </c>
      <c r="S986" s="10" cm="1">
        <f t="array" aca="1" ref="S986" ca="1">SUMPRODUCT(J986:O986,TRANSPOSE(AR$28:AR$33))+$AD$20-$AC$26</f>
        <v>-62.416000061502686</v>
      </c>
      <c r="T986" s="10">
        <f ca="1">SUMPRODUCT(J986:O986,Results!K$9:P$9)</f>
        <v>-40.012437596970706</v>
      </c>
      <c r="U986" s="10">
        <f ca="1">SUMPRODUCT(J986:O986,Results!K$9:P$9)+$AD$20-$AC$31</f>
        <v>-40.027313155481842</v>
      </c>
      <c r="V986" s="10">
        <f t="shared" ca="1" si="186"/>
        <v>7.6481541549690704</v>
      </c>
      <c r="W986" s="10">
        <f t="shared" ca="1" si="188"/>
        <v>7.8676005075481754</v>
      </c>
      <c r="X986" s="10">
        <f t="shared" ca="1" si="189"/>
        <v>9.0154718966383598</v>
      </c>
      <c r="Y986" s="10">
        <f t="shared" ca="1" si="190"/>
        <v>30.946631132034469</v>
      </c>
      <c r="Z986" s="10">
        <f t="shared" ca="1" si="191"/>
        <v>-31.192698167764526</v>
      </c>
      <c r="AA986" s="10">
        <f t="shared" ca="1" si="192"/>
        <v>8.5579442260136247</v>
      </c>
    </row>
    <row r="987" spans="1:27">
      <c r="A987" s="6">
        <f ca="1">LN((RAND()^(-Results!$E$4))-1)</f>
        <v>1.2011122671572136</v>
      </c>
      <c r="B987" s="6">
        <f ca="1">LN((RAND()^(-Results!$E$4))-1)</f>
        <v>-1.6878507630395317E-2</v>
      </c>
      <c r="C987" s="6">
        <f ca="1">LN((RAND()^(-Results!$E$4))-1)</f>
        <v>1.9124194039222824</v>
      </c>
      <c r="D987" s="6">
        <f ca="1">LN((RAND()^(-Results!$E$4))-1)</f>
        <v>6.4287009280952558</v>
      </c>
      <c r="E987" s="6">
        <f ca="1">LN((RAND()^(-Results!$E$4))-1)</f>
        <v>-3.1123329461446367</v>
      </c>
      <c r="F987" s="6">
        <f ca="1">LN((RAND()^(-Results!$E$4))-1)</f>
        <v>-1.4834750133456402</v>
      </c>
      <c r="G987" s="6">
        <f ca="1">LN((RAND()^(-Results!$E$4))-1)</f>
        <v>1.4052154397574668</v>
      </c>
      <c r="H987" s="6">
        <f t="shared" ca="1" si="187"/>
        <v>1.2682470720876753</v>
      </c>
      <c r="I987" s="10">
        <f ca="1">SUMPRODUCT(J987:O987,Results!B$12:G$12)+Results!$E$5*H987</f>
        <v>-66.776215005049096</v>
      </c>
      <c r="J987" s="10">
        <f ca="1">SUMPRODUCT($A987:$F987,Results!$B$15:$G$15)</f>
        <v>23.632654946956301</v>
      </c>
      <c r="K987" s="10">
        <f ca="1">SUMPRODUCT($A987:$F987,Results!$B$16:$G$16)</f>
        <v>2.9785145094621877</v>
      </c>
      <c r="L987" s="10">
        <f ca="1">SUMPRODUCT($A987:$F987,Results!$B$17:$G$17)</f>
        <v>-15.000740895970825</v>
      </c>
      <c r="M987" s="10">
        <f ca="1">SUMPRODUCT($A987:$F987,Results!$B$18:$G$18)</f>
        <v>-19.744294235554722</v>
      </c>
      <c r="N987" s="10">
        <f ca="1">SUMPRODUCT($A987:$F987,Results!$B$19:$G$19)</f>
        <v>14.378069076568364</v>
      </c>
      <c r="O987" s="10">
        <f ca="1">SUMPRODUCT($A987:$F987,Results!$B$20:$G$20)</f>
        <v>8.9100782931793692</v>
      </c>
      <c r="P987" s="10" cm="1">
        <f t="array" aca="1" ref="P987" ca="1">SUMPRODUCT(J987:O987,TRANSPOSE(BL$20:BL$25))+$AD$20-$BL$27</f>
        <v>-69.210103893018697</v>
      </c>
      <c r="Q987" s="10" cm="1">
        <f t="array" aca="1" ref="Q987" ca="1">SUMPRODUCT(J987:O987,TRANSPOSE(ES$20:ES$25))+$AD$20-$ES$27</f>
        <v>-69.921929710282043</v>
      </c>
      <c r="R987" s="10">
        <f ca="1">I987-Results!$E$5*H987</f>
        <v>-71.849203293399796</v>
      </c>
      <c r="S987" s="10" cm="1">
        <f t="array" aca="1" ref="S987" ca="1">SUMPRODUCT(J987:O987,TRANSPOSE(AR$28:AR$33))+$AD$20-$AC$26</f>
        <v>-81.833351255054396</v>
      </c>
      <c r="T987" s="10">
        <f ca="1">SUMPRODUCT(J987:O987,Results!K$9:P$9)</f>
        <v>-71.776346143919199</v>
      </c>
      <c r="U987" s="10">
        <f ca="1">SUMPRODUCT(J987:O987,Results!K$9:P$9)+$AD$20-$AC$31</f>
        <v>-71.791221702430335</v>
      </c>
      <c r="V987" s="10">
        <f t="shared" ca="1" si="186"/>
        <v>2.4338888879696015</v>
      </c>
      <c r="W987" s="10">
        <f t="shared" ca="1" si="188"/>
        <v>3.1457147052329475</v>
      </c>
      <c r="X987" s="10">
        <f t="shared" ca="1" si="189"/>
        <v>5.0729882883507003</v>
      </c>
      <c r="Y987" s="10">
        <f t="shared" ca="1" si="190"/>
        <v>15.0571362500053</v>
      </c>
      <c r="Z987" s="10">
        <f t="shared" ca="1" si="191"/>
        <v>-66.499544243345397</v>
      </c>
      <c r="AA987" s="10">
        <f t="shared" ca="1" si="192"/>
        <v>5.0150066973812386</v>
      </c>
    </row>
    <row r="988" spans="1:27">
      <c r="A988" s="6">
        <f ca="1">LN((RAND()^(-Results!$E$4))-1)</f>
        <v>1.7113573734693897</v>
      </c>
      <c r="B988" s="6">
        <f ca="1">LN((RAND()^(-Results!$E$4))-1)</f>
        <v>-1.5358899097985905</v>
      </c>
      <c r="C988" s="6">
        <f ca="1">LN((RAND()^(-Results!$E$4))-1)</f>
        <v>1.9008285060222343</v>
      </c>
      <c r="D988" s="6">
        <f ca="1">LN((RAND()^(-Results!$E$4))-1)</f>
        <v>-0.11502493751853392</v>
      </c>
      <c r="E988" s="6">
        <f ca="1">LN((RAND()^(-Results!$E$4))-1)</f>
        <v>-4.4612804996961006E-2</v>
      </c>
      <c r="F988" s="6">
        <f ca="1">LN((RAND()^(-Results!$E$4))-1)</f>
        <v>-1.2083109447415188</v>
      </c>
      <c r="G988" s="6">
        <f ca="1">LN((RAND()^(-Results!$E$4))-1)</f>
        <v>-1.8668387906664439</v>
      </c>
      <c r="H988" s="6">
        <f t="shared" ca="1" si="187"/>
        <v>-2.0038071583362354</v>
      </c>
      <c r="I988" s="10">
        <f ca="1">SUMPRODUCT(J988:O988,Results!B$12:G$12)+Results!$E$5*H988</f>
        <v>-20.150025510582974</v>
      </c>
      <c r="J988" s="10">
        <f ca="1">SUMPRODUCT($A988:$F988,Results!$B$15:$G$15)</f>
        <v>9.3056812179267201</v>
      </c>
      <c r="K988" s="10">
        <f ca="1">SUMPRODUCT($A988:$F988,Results!$B$16:$G$16)</f>
        <v>-4.6321109396170375</v>
      </c>
      <c r="L988" s="10">
        <f ca="1">SUMPRODUCT($A988:$F988,Results!$B$17:$G$17)</f>
        <v>-0.95301763459438038</v>
      </c>
      <c r="M988" s="10">
        <f ca="1">SUMPRODUCT($A988:$F988,Results!$B$18:$G$18)</f>
        <v>-1.1216657421819782</v>
      </c>
      <c r="N988" s="10">
        <f ca="1">SUMPRODUCT($A988:$F988,Results!$B$19:$G$19)</f>
        <v>1.1553906969861272</v>
      </c>
      <c r="O988" s="10">
        <f ca="1">SUMPRODUCT($A988:$F988,Results!$B$20:$G$20)</f>
        <v>-3.1282880393420336</v>
      </c>
      <c r="P988" s="10" cm="1">
        <f t="array" aca="1" ref="P988" ca="1">SUMPRODUCT(J988:O988,TRANSPOSE(BL$20:BL$25))+$AD$20-$BL$27</f>
        <v>-13.047036110150767</v>
      </c>
      <c r="Q988" s="10" cm="1">
        <f t="array" aca="1" ref="Q988" ca="1">SUMPRODUCT(J988:O988,TRANSPOSE(ES$20:ES$25))+$AD$20-$ES$27</f>
        <v>-12.790116395580892</v>
      </c>
      <c r="R988" s="10">
        <f ca="1">I988-Results!$E$5*H988</f>
        <v>-12.134796877238033</v>
      </c>
      <c r="S988" s="10" cm="1">
        <f t="array" aca="1" ref="S988" ca="1">SUMPRODUCT(J988:O988,TRANSPOSE(AR$28:AR$33))+$AD$20-$AC$26</f>
        <v>2.1716761929518151</v>
      </c>
      <c r="T988" s="10">
        <f ca="1">SUMPRODUCT(J988:O988,Results!K$9:P$9)</f>
        <v>-12.599413321535646</v>
      </c>
      <c r="U988" s="10">
        <f ca="1">SUMPRODUCT(J988:O988,Results!K$9:P$9)+$AD$20-$AC$31</f>
        <v>-12.614288880046782</v>
      </c>
      <c r="V988" s="10">
        <f t="shared" ca="1" si="186"/>
        <v>-7.1029894004322074</v>
      </c>
      <c r="W988" s="10">
        <f t="shared" ca="1" si="188"/>
        <v>-7.3599091150020826</v>
      </c>
      <c r="X988" s="10">
        <f t="shared" ca="1" si="189"/>
        <v>-8.0152286333449414</v>
      </c>
      <c r="Y988" s="10">
        <f t="shared" ca="1" si="190"/>
        <v>-22.321701703534789</v>
      </c>
      <c r="Z988" s="10">
        <f t="shared" ca="1" si="191"/>
        <v>-19.873354748879283</v>
      </c>
      <c r="AA988" s="10">
        <f t="shared" ca="1" si="192"/>
        <v>-7.5357366305361921</v>
      </c>
    </row>
    <row r="989" spans="1:27">
      <c r="A989" s="6">
        <f ca="1">LN((RAND()^(-Results!$E$4))-1)</f>
        <v>0.496451393487573</v>
      </c>
      <c r="B989" s="6">
        <f ca="1">LN((RAND()^(-Results!$E$4))-1)</f>
        <v>-3.6011083306180171E-2</v>
      </c>
      <c r="C989" s="6">
        <f ca="1">LN((RAND()^(-Results!$E$4))-1)</f>
        <v>-0.84895402419059385</v>
      </c>
      <c r="D989" s="6">
        <f ca="1">LN((RAND()^(-Results!$E$4))-1)</f>
        <v>-0.64699510821642703</v>
      </c>
      <c r="E989" s="6">
        <f ca="1">LN((RAND()^(-Results!$E$4))-1)</f>
        <v>-0.75886083160204643</v>
      </c>
      <c r="F989" s="6">
        <f ca="1">LN((RAND()^(-Results!$E$4))-1)</f>
        <v>0.37963464623627896</v>
      </c>
      <c r="G989" s="6">
        <f ca="1">LN((RAND()^(-Results!$E$4))-1)</f>
        <v>-1.3791752411632663</v>
      </c>
      <c r="H989" s="6">
        <f t="shared" ca="1" si="187"/>
        <v>-1.5161436088330578</v>
      </c>
      <c r="I989" s="10">
        <f ca="1">SUMPRODUCT(J989:O989,Results!B$12:G$12)+Results!$E$5*H989</f>
        <v>6.5103183779395799</v>
      </c>
      <c r="J989" s="10">
        <f ca="1">SUMPRODUCT($A989:$F989,Results!$B$15:$G$15)</f>
        <v>-1.2745707266622155</v>
      </c>
      <c r="K989" s="10">
        <f ca="1">SUMPRODUCT($A989:$F989,Results!$B$16:$G$16)</f>
        <v>-4.8315139635300763E-2</v>
      </c>
      <c r="L989" s="10">
        <f ca="1">SUMPRODUCT($A989:$F989,Results!$B$17:$G$17)</f>
        <v>0.61887538748223503</v>
      </c>
      <c r="M989" s="10">
        <f ca="1">SUMPRODUCT($A989:$F989,Results!$B$18:$G$18)</f>
        <v>-1.4514394451364274</v>
      </c>
      <c r="N989" s="10">
        <f ca="1">SUMPRODUCT($A989:$F989,Results!$B$19:$G$19)</f>
        <v>4.6251256984184987</v>
      </c>
      <c r="O989" s="10">
        <f ca="1">SUMPRODUCT($A989:$F989,Results!$B$20:$G$20)</f>
        <v>-0.1309423588986405</v>
      </c>
      <c r="P989" s="10" cm="1">
        <f t="array" aca="1" ref="P989" ca="1">SUMPRODUCT(J989:O989,TRANSPOSE(BL$20:BL$25))+$AD$20-$BL$27</f>
        <v>11.71376761262165</v>
      </c>
      <c r="Q989" s="10" cm="1">
        <f t="array" aca="1" ref="Q989" ca="1">SUMPRODUCT(J989:O989,TRANSPOSE(ES$20:ES$25))+$AD$20-$ES$27</f>
        <v>12.013751874025813</v>
      </c>
      <c r="R989" s="10">
        <f ca="1">I989-Results!$E$5*H989</f>
        <v>12.574892813271811</v>
      </c>
      <c r="S989" s="10" cm="1">
        <f t="array" aca="1" ref="S989" ca="1">SUMPRODUCT(J989:O989,TRANSPOSE(AR$28:AR$33))+$AD$20-$AC$26</f>
        <v>7.1790859747200564</v>
      </c>
      <c r="T989" s="10">
        <f ca="1">SUMPRODUCT(J989:O989,Results!K$9:P$9)</f>
        <v>12.601095943020262</v>
      </c>
      <c r="U989" s="10">
        <f ca="1">SUMPRODUCT(J989:O989,Results!K$9:P$9)+$AD$20-$AC$31</f>
        <v>12.586220384509126</v>
      </c>
      <c r="V989" s="10">
        <f t="shared" ca="1" si="186"/>
        <v>-5.2034492346820702</v>
      </c>
      <c r="W989" s="10">
        <f t="shared" ca="1" si="188"/>
        <v>-5.5034334960862328</v>
      </c>
      <c r="X989" s="10">
        <f t="shared" ca="1" si="189"/>
        <v>-6.0645744353322311</v>
      </c>
      <c r="Y989" s="10">
        <f t="shared" ca="1" si="190"/>
        <v>-0.66876759678047648</v>
      </c>
      <c r="Z989" s="10">
        <f t="shared" ca="1" si="191"/>
        <v>6.7869891396432713</v>
      </c>
      <c r="AA989" s="10">
        <f t="shared" ca="1" si="192"/>
        <v>-6.0759020065695459</v>
      </c>
    </row>
    <row r="990" spans="1:27">
      <c r="A990" s="6">
        <f ca="1">LN((RAND()^(-Results!$E$4))-1)</f>
        <v>-0.50009424354126397</v>
      </c>
      <c r="B990" s="6">
        <f ca="1">LN((RAND()^(-Results!$E$4))-1)</f>
        <v>0.79884861761253123</v>
      </c>
      <c r="C990" s="6">
        <f ca="1">LN((RAND()^(-Results!$E$4))-1)</f>
        <v>1.7191962771667348</v>
      </c>
      <c r="D990" s="6">
        <f ca="1">LN((RAND()^(-Results!$E$4))-1)</f>
        <v>-2.0379681356646837</v>
      </c>
      <c r="E990" s="6">
        <f ca="1">LN((RAND()^(-Results!$E$4))-1)</f>
        <v>2.0829093703837125</v>
      </c>
      <c r="F990" s="6">
        <f ca="1">LN((RAND()^(-Results!$E$4))-1)</f>
        <v>-0.89263890549370895</v>
      </c>
      <c r="G990" s="6">
        <f ca="1">LN((RAND()^(-Results!$E$4))-1)</f>
        <v>2.0906111397019194</v>
      </c>
      <c r="H990" s="6">
        <f t="shared" ca="1" si="187"/>
        <v>1.9536427720321279</v>
      </c>
      <c r="I990" s="10">
        <f ca="1">SUMPRODUCT(J990:O990,Results!B$12:G$12)+Results!$E$5*H990</f>
        <v>22.174278010999235</v>
      </c>
      <c r="J990" s="10">
        <f ca="1">SUMPRODUCT($A990:$F990,Results!$B$15:$G$15)</f>
        <v>-2.0574679268573819</v>
      </c>
      <c r="K990" s="10">
        <f ca="1">SUMPRODUCT($A990:$F990,Results!$B$16:$G$16)</f>
        <v>-1.9006813121689348</v>
      </c>
      <c r="L990" s="10">
        <f ca="1">SUMPRODUCT($A990:$F990,Results!$B$17:$G$17)</f>
        <v>7.5790559912718445</v>
      </c>
      <c r="M990" s="10">
        <f ca="1">SUMPRODUCT($A990:$F990,Results!$B$18:$G$18)</f>
        <v>8.7582429074457426</v>
      </c>
      <c r="N990" s="10">
        <f ca="1">SUMPRODUCT($A990:$F990,Results!$B$19:$G$19)</f>
        <v>-9.746288274807446</v>
      </c>
      <c r="O990" s="10">
        <f ca="1">SUMPRODUCT($A990:$F990,Results!$B$20:$G$20)</f>
        <v>-3.9901442304098014</v>
      </c>
      <c r="P990" s="10" cm="1">
        <f t="array" aca="1" ref="P990" ca="1">SUMPRODUCT(J990:O990,TRANSPOSE(BL$20:BL$25))+$AD$20-$BL$27</f>
        <v>14.407945598646227</v>
      </c>
      <c r="Q990" s="10" cm="1">
        <f t="array" aca="1" ref="Q990" ca="1">SUMPRODUCT(J990:O990,TRANSPOSE(ES$20:ES$25))+$AD$20-$ES$27</f>
        <v>13.866534830784291</v>
      </c>
      <c r="R990" s="10">
        <f ca="1">I990-Results!$E$5*H990</f>
        <v>14.359706922870723</v>
      </c>
      <c r="S990" s="10" cm="1">
        <f t="array" aca="1" ref="S990" ca="1">SUMPRODUCT(J990:O990,TRANSPOSE(AR$28:AR$33))+$AD$20-$AC$26</f>
        <v>25.607027936936618</v>
      </c>
      <c r="T990" s="10">
        <f ca="1">SUMPRODUCT(J990:O990,Results!K$9:P$9)</f>
        <v>13.76487689933092</v>
      </c>
      <c r="U990" s="10">
        <f ca="1">SUMPRODUCT(J990:O990,Results!K$9:P$9)+$AD$20-$AC$31</f>
        <v>13.750001340819784</v>
      </c>
      <c r="V990" s="10">
        <f t="shared" ca="1" si="186"/>
        <v>7.7663324123530071</v>
      </c>
      <c r="W990" s="10">
        <f t="shared" ca="1" si="188"/>
        <v>8.3077431802149437</v>
      </c>
      <c r="X990" s="10">
        <f t="shared" ca="1" si="189"/>
        <v>7.8145710881285115</v>
      </c>
      <c r="Y990" s="10">
        <f t="shared" ca="1" si="190"/>
        <v>-3.432749925937383</v>
      </c>
      <c r="Z990" s="10">
        <f t="shared" ca="1" si="191"/>
        <v>22.450948772702926</v>
      </c>
      <c r="AA990" s="10">
        <f t="shared" ca="1" si="192"/>
        <v>8.4242766701794505</v>
      </c>
    </row>
    <row r="991" spans="1:27">
      <c r="A991" s="6">
        <f ca="1">LN((RAND()^(-Results!$E$4))-1)</f>
        <v>-0.34486338702902591</v>
      </c>
      <c r="B991" s="6">
        <f ca="1">LN((RAND()^(-Results!$E$4))-1)</f>
        <v>1.4952285425488656</v>
      </c>
      <c r="C991" s="6">
        <f ca="1">LN((RAND()^(-Results!$E$4))-1)</f>
        <v>0.77266376127246095</v>
      </c>
      <c r="D991" s="6">
        <f ca="1">LN((RAND()^(-Results!$E$4))-1)</f>
        <v>1.3456236254257887</v>
      </c>
      <c r="E991" s="6">
        <f ca="1">LN((RAND()^(-Results!$E$4))-1)</f>
        <v>0.55328466691401057</v>
      </c>
      <c r="F991" s="6">
        <f ca="1">LN((RAND()^(-Results!$E$4))-1)</f>
        <v>8.751071207761163E-2</v>
      </c>
      <c r="G991" s="6">
        <f ca="1">LN((RAND()^(-Results!$E$4))-1)</f>
        <v>-0.12071226044972122</v>
      </c>
      <c r="H991" s="6">
        <f t="shared" ca="1" si="187"/>
        <v>-0.25768062811951264</v>
      </c>
      <c r="I991" s="10">
        <f ca="1">SUMPRODUCT(J991:O991,Results!B$12:G$12)+Results!$E$5*H991</f>
        <v>-24.665064803679712</v>
      </c>
      <c r="J991" s="10">
        <f ca="1">SUMPRODUCT($A991:$F991,Results!$B$15:$G$15)</f>
        <v>4.1046783351609903</v>
      </c>
      <c r="K991" s="10">
        <f ca="1">SUMPRODUCT($A991:$F991,Results!$B$16:$G$16)</f>
        <v>4.1153104547451962</v>
      </c>
      <c r="L991" s="10">
        <f ca="1">SUMPRODUCT($A991:$F991,Results!$B$17:$G$17)</f>
        <v>-2.2459079587043886</v>
      </c>
      <c r="M991" s="10">
        <f ca="1">SUMPRODUCT($A991:$F991,Results!$B$18:$G$18)</f>
        <v>-1.5967142393969236</v>
      </c>
      <c r="N991" s="10">
        <f ca="1">SUMPRODUCT($A991:$F991,Results!$B$19:$G$19)</f>
        <v>-3.5035781149161216</v>
      </c>
      <c r="O991" s="10">
        <f ca="1">SUMPRODUCT($A991:$F991,Results!$B$20:$G$20)</f>
        <v>3.7167292593666934</v>
      </c>
      <c r="P991" s="10" cm="1">
        <f t="array" aca="1" ref="P991" ca="1">SUMPRODUCT(J991:O991,TRANSPOSE(BL$20:BL$25))+$AD$20-$BL$27</f>
        <v>-22.554737746267726</v>
      </c>
      <c r="Q991" s="10" cm="1">
        <f t="array" aca="1" ref="Q991" ca="1">SUMPRODUCT(J991:O991,TRANSPOSE(ES$20:ES$25))+$AD$20-$ES$27</f>
        <v>-23.068738512404636</v>
      </c>
      <c r="R991" s="10">
        <f ca="1">I991-Results!$E$5*H991</f>
        <v>-23.634342291201662</v>
      </c>
      <c r="S991" s="10" cm="1">
        <f t="array" aca="1" ref="S991" ca="1">SUMPRODUCT(J991:O991,TRANSPOSE(AR$28:AR$33))+$AD$20-$AC$26</f>
        <v>-29.035749353496726</v>
      </c>
      <c r="T991" s="10">
        <f ca="1">SUMPRODUCT(J991:O991,Results!K$9:P$9)</f>
        <v>-23.685418217811723</v>
      </c>
      <c r="U991" s="10">
        <f ca="1">SUMPRODUCT(J991:O991,Results!K$9:P$9)+$AD$20-$AC$31</f>
        <v>-23.700293776322859</v>
      </c>
      <c r="V991" s="10">
        <f t="shared" ca="1" si="186"/>
        <v>-2.1103270574119861</v>
      </c>
      <c r="W991" s="10">
        <f t="shared" ca="1" si="188"/>
        <v>-1.5963262912750764</v>
      </c>
      <c r="X991" s="10">
        <f t="shared" ca="1" si="189"/>
        <v>-1.0307225124780501</v>
      </c>
      <c r="Y991" s="10">
        <f t="shared" ca="1" si="190"/>
        <v>4.3706845498170139</v>
      </c>
      <c r="Z991" s="10">
        <f t="shared" ca="1" si="191"/>
        <v>-24.388394041976021</v>
      </c>
      <c r="AA991" s="10">
        <f t="shared" ca="1" si="192"/>
        <v>-0.96477102735685349</v>
      </c>
    </row>
    <row r="992" spans="1:27">
      <c r="A992" s="6">
        <f ca="1">LN((RAND()^(-Results!$E$4))-1)</f>
        <v>-0.51204688831104839</v>
      </c>
      <c r="B992" s="6">
        <f ca="1">LN((RAND()^(-Results!$E$4))-1)</f>
        <v>1.7759705730714672</v>
      </c>
      <c r="C992" s="6">
        <f ca="1">LN((RAND()^(-Results!$E$4))-1)</f>
        <v>1.6966724191169416</v>
      </c>
      <c r="D992" s="6">
        <f ca="1">LN((RAND()^(-Results!$E$4))-1)</f>
        <v>-0.78225720896053608</v>
      </c>
      <c r="E992" s="6">
        <f ca="1">LN((RAND()^(-Results!$E$4))-1)</f>
        <v>0.73527273973273966</v>
      </c>
      <c r="F992" s="6">
        <f ca="1">LN((RAND()^(-Results!$E$4))-1)</f>
        <v>-1.0784196234360941</v>
      </c>
      <c r="G992" s="6">
        <f ca="1">LN((RAND()^(-Results!$E$4))-1)</f>
        <v>1.9438106863370428</v>
      </c>
      <c r="H992" s="6">
        <f t="shared" ca="1" si="187"/>
        <v>1.8068423186672513</v>
      </c>
      <c r="I992" s="10">
        <f ca="1">SUMPRODUCT(J992:O992,Results!B$12:G$12)+Results!$E$5*H992</f>
        <v>18.454564778733147</v>
      </c>
      <c r="J992" s="10">
        <f ca="1">SUMPRODUCT($A992:$F992,Results!$B$15:$G$15)</f>
        <v>1.9250715291986824</v>
      </c>
      <c r="K992" s="10">
        <f ca="1">SUMPRODUCT($A992:$F992,Results!$B$16:$G$16)</f>
        <v>0.28570806792989534</v>
      </c>
      <c r="L992" s="10">
        <f ca="1">SUMPRODUCT($A992:$F992,Results!$B$17:$G$17)</f>
        <v>6.0921308319984382</v>
      </c>
      <c r="M992" s="10">
        <f ca="1">SUMPRODUCT($A992:$F992,Results!$B$18:$G$18)</f>
        <v>2.8651033189202626</v>
      </c>
      <c r="N992" s="10">
        <f ca="1">SUMPRODUCT($A992:$F992,Results!$B$19:$G$19)</f>
        <v>-2.7110699604490156</v>
      </c>
      <c r="O992" s="10">
        <f ca="1">SUMPRODUCT($A992:$F992,Results!$B$20:$G$20)</f>
        <v>-0.92036974146327366</v>
      </c>
      <c r="P992" s="10" cm="1">
        <f t="array" aca="1" ref="P992" ca="1">SUMPRODUCT(J992:O992,TRANSPOSE(BL$20:BL$25))+$AD$20-$BL$27</f>
        <v>12.089980112998251</v>
      </c>
      <c r="Q992" s="10" cm="1">
        <f t="array" aca="1" ref="Q992" ca="1">SUMPRODUCT(J992:O992,TRANSPOSE(ES$20:ES$25))+$AD$20-$ES$27</f>
        <v>11.15593200153786</v>
      </c>
      <c r="R992" s="10">
        <f ca="1">I992-Results!$E$5*H992</f>
        <v>11.227195504064142</v>
      </c>
      <c r="S992" s="10" cm="1">
        <f t="array" aca="1" ref="S992" ca="1">SUMPRODUCT(J992:O992,TRANSPOSE(AR$28:AR$33))+$AD$20-$AC$26</f>
        <v>10.555644305811962</v>
      </c>
      <c r="T992" s="10">
        <f ca="1">SUMPRODUCT(J992:O992,Results!K$9:P$9)</f>
        <v>10.59732430067171</v>
      </c>
      <c r="U992" s="10">
        <f ca="1">SUMPRODUCT(J992:O992,Results!K$9:P$9)+$AD$20-$AC$31</f>
        <v>10.582448742160574</v>
      </c>
      <c r="V992" s="10">
        <f t="shared" ca="1" si="186"/>
        <v>6.3645846657348955</v>
      </c>
      <c r="W992" s="10">
        <f t="shared" ca="1" si="188"/>
        <v>7.2986327771952872</v>
      </c>
      <c r="X992" s="10">
        <f t="shared" ca="1" si="189"/>
        <v>7.2273692746690053</v>
      </c>
      <c r="Y992" s="10">
        <f t="shared" ca="1" si="190"/>
        <v>7.8989204729211853</v>
      </c>
      <c r="Z992" s="10">
        <f t="shared" ca="1" si="191"/>
        <v>18.731235540436838</v>
      </c>
      <c r="AA992" s="10">
        <f t="shared" ca="1" si="192"/>
        <v>7.8721160365725726</v>
      </c>
    </row>
    <row r="993" spans="1:27">
      <c r="A993" s="6">
        <f ca="1">LN((RAND()^(-Results!$E$4))-1)</f>
        <v>-2.6906226733500866</v>
      </c>
      <c r="B993" s="6">
        <f ca="1">LN((RAND()^(-Results!$E$4))-1)</f>
        <v>0.68282179417680922</v>
      </c>
      <c r="C993" s="6">
        <f ca="1">LN((RAND()^(-Results!$E$4))-1)</f>
        <v>-1.8787501873923971</v>
      </c>
      <c r="D993" s="6">
        <f ca="1">LN((RAND()^(-Results!$E$4))-1)</f>
        <v>-1.4308798295312994</v>
      </c>
      <c r="E993" s="6">
        <f ca="1">LN((RAND()^(-Results!$E$4))-1)</f>
        <v>-1.1482014393101487</v>
      </c>
      <c r="F993" s="6">
        <f ca="1">LN((RAND()^(-Results!$E$4))-1)</f>
        <v>0.71965487358035696</v>
      </c>
      <c r="G993" s="6">
        <f ca="1">LN((RAND()^(-Results!$E$4))-1)</f>
        <v>0.21110750500541497</v>
      </c>
      <c r="H993" s="6">
        <f t="shared" ca="1" si="187"/>
        <v>7.4139137335623551E-2</v>
      </c>
      <c r="I993" s="10">
        <f ca="1">SUMPRODUCT(J993:O993,Results!B$12:G$12)+Results!$E$5*H993</f>
        <v>64.828364434775622</v>
      </c>
      <c r="J993" s="10">
        <f ca="1">SUMPRODUCT($A993:$F993,Results!$B$15:$G$15)</f>
        <v>-15.638841735978758</v>
      </c>
      <c r="K993" s="10">
        <f ca="1">SUMPRODUCT($A993:$F993,Results!$B$16:$G$16)</f>
        <v>-0.11402484642322652</v>
      </c>
      <c r="L993" s="10">
        <f ca="1">SUMPRODUCT($A993:$F993,Results!$B$17:$G$17)</f>
        <v>9.4560771841187901</v>
      </c>
      <c r="M993" s="10">
        <f ca="1">SUMPRODUCT($A993:$F993,Results!$B$18:$G$18)</f>
        <v>3.2867928657227488</v>
      </c>
      <c r="N993" s="10">
        <f ca="1">SUMPRODUCT($A993:$F993,Results!$B$19:$G$19)</f>
        <v>5.649013575957067</v>
      </c>
      <c r="O993" s="10">
        <f ca="1">SUMPRODUCT($A993:$F993,Results!$B$20:$G$20)</f>
        <v>-2.2695147626914833</v>
      </c>
      <c r="P993" s="10" cm="1">
        <f t="array" aca="1" ref="P993" ca="1">SUMPRODUCT(J993:O993,TRANSPOSE(BL$20:BL$25))+$AD$20-$BL$27</f>
        <v>65.018630001327111</v>
      </c>
      <c r="Q993" s="10" cm="1">
        <f t="array" aca="1" ref="Q993" ca="1">SUMPRODUCT(J993:O993,TRANSPOSE(ES$20:ES$25))+$AD$20-$ES$27</f>
        <v>64.838384602605501</v>
      </c>
      <c r="R993" s="10">
        <f ca="1">I993-Results!$E$5*H993</f>
        <v>64.531807885433125</v>
      </c>
      <c r="S993" s="10" cm="1">
        <f t="array" aca="1" ref="S993" ca="1">SUMPRODUCT(J993:O993,TRANSPOSE(AR$28:AR$33))+$AD$20-$AC$26</f>
        <v>51.06797599802772</v>
      </c>
      <c r="T993" s="10">
        <f ca="1">SUMPRODUCT(J993:O993,Results!K$9:P$9)</f>
        <v>64.79503524350784</v>
      </c>
      <c r="U993" s="10">
        <f ca="1">SUMPRODUCT(J993:O993,Results!K$9:P$9)+$AD$20-$AC$31</f>
        <v>64.780159684996704</v>
      </c>
      <c r="V993" s="10">
        <f t="shared" ca="1" si="186"/>
        <v>-0.19026556655148852</v>
      </c>
      <c r="W993" s="10">
        <f t="shared" ca="1" si="188"/>
        <v>-1.0020167829878801E-2</v>
      </c>
      <c r="X993" s="10">
        <f t="shared" ca="1" si="189"/>
        <v>0.29655654934249753</v>
      </c>
      <c r="Y993" s="10">
        <f t="shared" ca="1" si="190"/>
        <v>13.760388436747903</v>
      </c>
      <c r="Z993" s="10">
        <f t="shared" ca="1" si="191"/>
        <v>65.105035196479321</v>
      </c>
      <c r="AA993" s="10">
        <f t="shared" ca="1" si="192"/>
        <v>4.8204749778918199E-2</v>
      </c>
    </row>
    <row r="994" spans="1:27">
      <c r="A994" s="6">
        <f ca="1">LN((RAND()^(-Results!$E$4))-1)</f>
        <v>-1.7051468590644987</v>
      </c>
      <c r="B994" s="6">
        <f ca="1">LN((RAND()^(-Results!$E$4))-1)</f>
        <v>0.7018310742269267</v>
      </c>
      <c r="C994" s="6">
        <f ca="1">LN((RAND()^(-Results!$E$4))-1)</f>
        <v>1.6021775388253681</v>
      </c>
      <c r="D994" s="6">
        <f ca="1">LN((RAND()^(-Results!$E$4))-1)</f>
        <v>2.3865896190520006</v>
      </c>
      <c r="E994" s="6">
        <f ca="1">LN((RAND()^(-Results!$E$4))-1)</f>
        <v>-0.66663985796504077</v>
      </c>
      <c r="F994" s="6">
        <f ca="1">LN((RAND()^(-Results!$E$4))-1)</f>
        <v>-0.69351028473761633</v>
      </c>
      <c r="G994" s="6">
        <f ca="1">LN((RAND()^(-Results!$E$4))-1)</f>
        <v>0.28049064354471281</v>
      </c>
      <c r="H994" s="6">
        <f t="shared" ca="1" si="187"/>
        <v>0.14352227587492139</v>
      </c>
      <c r="I994" s="10">
        <f ca="1">SUMPRODUCT(J994:O994,Results!B$12:G$12)+Results!$E$5*H994</f>
        <v>-5.3073295145264989</v>
      </c>
      <c r="J994" s="10">
        <f ca="1">SUMPRODUCT($A994:$F994,Results!$B$15:$G$15)</f>
        <v>3.6494392501982618</v>
      </c>
      <c r="K994" s="10">
        <f ca="1">SUMPRODUCT($A994:$F994,Results!$B$16:$G$16)</f>
        <v>1.3558558931091731</v>
      </c>
      <c r="L994" s="10">
        <f ca="1">SUMPRODUCT($A994:$F994,Results!$B$17:$G$17)</f>
        <v>0.44450664389690053</v>
      </c>
      <c r="M994" s="10">
        <f ca="1">SUMPRODUCT($A994:$F994,Results!$B$18:$G$18)</f>
        <v>-3.3660703008502755</v>
      </c>
      <c r="N994" s="10">
        <f ca="1">SUMPRODUCT($A994:$F994,Results!$B$19:$G$19)</f>
        <v>1.833248273940248</v>
      </c>
      <c r="O994" s="10">
        <f ca="1">SUMPRODUCT($A994:$F994,Results!$B$20:$G$20)</f>
        <v>1.7706395326316473</v>
      </c>
      <c r="P994" s="10" cm="1">
        <f t="array" aca="1" ref="P994" ca="1">SUMPRODUCT(J994:O994,TRANSPOSE(BL$20:BL$25))+$AD$20-$BL$27</f>
        <v>-3.5849676392111323</v>
      </c>
      <c r="Q994" s="10" cm="1">
        <f t="array" aca="1" ref="Q994" ca="1">SUMPRODUCT(J994:O994,TRANSPOSE(ES$20:ES$25))+$AD$20-$ES$27</f>
        <v>-4.3947518436124726</v>
      </c>
      <c r="R994" s="10">
        <f ca="1">I994-Results!$E$5*H994</f>
        <v>-5.8814186180261849</v>
      </c>
      <c r="S994" s="10" cm="1">
        <f t="array" aca="1" ref="S994" ca="1">SUMPRODUCT(J994:O994,TRANSPOSE(AR$28:AR$33))+$AD$20-$AC$26</f>
        <v>-10.07263797609339</v>
      </c>
      <c r="T994" s="10">
        <f ca="1">SUMPRODUCT(J994:O994,Results!K$9:P$9)</f>
        <v>-5.9445149656991658</v>
      </c>
      <c r="U994" s="10">
        <f ca="1">SUMPRODUCT(J994:O994,Results!K$9:P$9)+$AD$20-$AC$31</f>
        <v>-5.9593905242103009</v>
      </c>
      <c r="V994" s="10">
        <f t="shared" ca="1" si="186"/>
        <v>-1.7223618753153667</v>
      </c>
      <c r="W994" s="10">
        <f t="shared" ca="1" si="188"/>
        <v>-0.91257767091402631</v>
      </c>
      <c r="X994" s="10">
        <f t="shared" ca="1" si="189"/>
        <v>0.574089103499686</v>
      </c>
      <c r="Y994" s="10">
        <f t="shared" ca="1" si="190"/>
        <v>4.7653084615668906</v>
      </c>
      <c r="Z994" s="10">
        <f t="shared" ca="1" si="191"/>
        <v>-5.0306587528228075</v>
      </c>
      <c r="AA994" s="10">
        <f t="shared" ca="1" si="192"/>
        <v>0.65206100968380198</v>
      </c>
    </row>
    <row r="995" spans="1:27">
      <c r="A995" s="6">
        <f ca="1">LN((RAND()^(-Results!$E$4))-1)</f>
        <v>2.9298882093118022</v>
      </c>
      <c r="B995" s="6">
        <f ca="1">LN((RAND()^(-Results!$E$4))-1)</f>
        <v>-2.7457502592523606</v>
      </c>
      <c r="C995" s="6">
        <f ca="1">LN((RAND()^(-Results!$E$4))-1)</f>
        <v>1.9307705048210664</v>
      </c>
      <c r="D995" s="6">
        <f ca="1">LN((RAND()^(-Results!$E$4))-1)</f>
        <v>0.75328394720616698</v>
      </c>
      <c r="E995" s="6">
        <f ca="1">LN((RAND()^(-Results!$E$4))-1)</f>
        <v>3.0886014716106773</v>
      </c>
      <c r="F995" s="6">
        <f ca="1">LN((RAND()^(-Results!$E$4))-1)</f>
        <v>-1.8786254271032989</v>
      </c>
      <c r="G995" s="6">
        <f ca="1">LN((RAND()^(-Results!$E$4))-1)</f>
        <v>-1.0724498153914934</v>
      </c>
      <c r="H995" s="6">
        <f t="shared" ca="1" si="187"/>
        <v>-1.2094181830612849</v>
      </c>
      <c r="I995" s="10">
        <f ca="1">SUMPRODUCT(J995:O995,Results!B$12:G$12)+Results!$E$5*H995</f>
        <v>-86.889130728234974</v>
      </c>
      <c r="J995" s="10">
        <f ca="1">SUMPRODUCT($A995:$F995,Results!$B$15:$G$15)</f>
        <v>13.077215203456911</v>
      </c>
      <c r="K995" s="10">
        <f ca="1">SUMPRODUCT($A995:$F995,Results!$B$16:$G$16)</f>
        <v>-5.3245872253870141</v>
      </c>
      <c r="L995" s="10">
        <f ca="1">SUMPRODUCT($A995:$F995,Results!$B$17:$G$17)</f>
        <v>-11.922923153800102</v>
      </c>
      <c r="M995" s="10">
        <f ca="1">SUMPRODUCT($A995:$F995,Results!$B$18:$G$18)</f>
        <v>3.6769067209239834</v>
      </c>
      <c r="N995" s="10">
        <f ca="1">SUMPRODUCT($A995:$F995,Results!$B$19:$G$19)</f>
        <v>-15.954804337839565</v>
      </c>
      <c r="O995" s="10">
        <f ca="1">SUMPRODUCT($A995:$F995,Results!$B$20:$G$20)</f>
        <v>-1.3287691638250061</v>
      </c>
      <c r="P995" s="10" cm="1">
        <f t="array" aca="1" ref="P995" ca="1">SUMPRODUCT(J995:O995,TRANSPOSE(BL$20:BL$25))+$AD$20-$BL$27</f>
        <v>-82.74708829980959</v>
      </c>
      <c r="Q995" s="10" cm="1">
        <f t="array" aca="1" ref="Q995" ca="1">SUMPRODUCT(J995:O995,TRANSPOSE(ES$20:ES$25))+$AD$20-$ES$27</f>
        <v>-82.467024050526064</v>
      </c>
      <c r="R995" s="10">
        <f ca="1">I995-Results!$E$5*H995</f>
        <v>-82.051457995989836</v>
      </c>
      <c r="S995" s="10" cm="1">
        <f t="array" aca="1" ref="S995" ca="1">SUMPRODUCT(J995:O995,TRANSPOSE(AR$28:AR$33))+$AD$20-$AC$26</f>
        <v>-41.852637144155203</v>
      </c>
      <c r="T995" s="10">
        <f ca="1">SUMPRODUCT(J995:O995,Results!K$9:P$9)</f>
        <v>-82.158029817494352</v>
      </c>
      <c r="U995" s="10">
        <f ca="1">SUMPRODUCT(J995:O995,Results!K$9:P$9)+$AD$20-$AC$31</f>
        <v>-82.172905376005488</v>
      </c>
      <c r="V995" s="10">
        <f t="shared" ca="1" si="186"/>
        <v>-4.1420424284253841</v>
      </c>
      <c r="W995" s="10">
        <f t="shared" ca="1" si="188"/>
        <v>-4.4221066777089106</v>
      </c>
      <c r="X995" s="10">
        <f t="shared" ca="1" si="189"/>
        <v>-4.8376727322451387</v>
      </c>
      <c r="Y995" s="10">
        <f t="shared" ca="1" si="190"/>
        <v>-45.036493584079771</v>
      </c>
      <c r="Z995" s="10">
        <f t="shared" ca="1" si="191"/>
        <v>-86.612459966531276</v>
      </c>
      <c r="AA995" s="10">
        <f t="shared" ca="1" si="192"/>
        <v>-4.7162253522294861</v>
      </c>
    </row>
    <row r="996" spans="1:27">
      <c r="A996" s="6">
        <f ca="1">LN((RAND()^(-Results!$E$4))-1)</f>
        <v>0.41515490436058877</v>
      </c>
      <c r="B996" s="6">
        <f ca="1">LN((RAND()^(-Results!$E$4))-1)</f>
        <v>-1.2976240261856633</v>
      </c>
      <c r="C996" s="6">
        <f ca="1">LN((RAND()^(-Results!$E$4))-1)</f>
        <v>2.5752567843196652</v>
      </c>
      <c r="D996" s="6">
        <f ca="1">LN((RAND()^(-Results!$E$4))-1)</f>
        <v>1.5474012804493429</v>
      </c>
      <c r="E996" s="6">
        <f ca="1">LN((RAND()^(-Results!$E$4))-1)</f>
        <v>-2.4841997305700723</v>
      </c>
      <c r="F996" s="6">
        <f ca="1">LN((RAND()^(-Results!$E$4))-1)</f>
        <v>1.8011628726783102</v>
      </c>
      <c r="G996" s="6">
        <f ca="1">LN((RAND()^(-Results!$E$4))-1)</f>
        <v>-4.5108576087172558</v>
      </c>
      <c r="H996" s="6">
        <f t="shared" ca="1" si="187"/>
        <v>-4.6478259763870469</v>
      </c>
      <c r="I996" s="10">
        <f ca="1">SUMPRODUCT(J996:O996,Results!B$12:G$12)+Results!$E$5*H996</f>
        <v>-3.8485906536975723</v>
      </c>
      <c r="J996" s="10">
        <f ca="1">SUMPRODUCT($A996:$F996,Results!$B$15:$G$15)</f>
        <v>9.8347006377422161</v>
      </c>
      <c r="K996" s="10">
        <f ca="1">SUMPRODUCT($A996:$F996,Results!$B$16:$G$16)</f>
        <v>0.97229079949069908</v>
      </c>
      <c r="L996" s="10">
        <f ca="1">SUMPRODUCT($A996:$F996,Results!$B$17:$G$17)</f>
        <v>2.4835384665599669</v>
      </c>
      <c r="M996" s="10">
        <f ca="1">SUMPRODUCT($A996:$F996,Results!$B$18:$G$18)</f>
        <v>-8.4468492334778738</v>
      </c>
      <c r="N996" s="10">
        <f ca="1">SUMPRODUCT($A996:$F996,Results!$B$19:$G$19)</f>
        <v>11.528056450393818</v>
      </c>
      <c r="O996" s="10">
        <f ca="1">SUMPRODUCT($A996:$F996,Results!$B$20:$G$20)</f>
        <v>-1.6902987178085276</v>
      </c>
      <c r="P996" s="10" cm="1">
        <f t="array" aca="1" ref="P996" ca="1">SUMPRODUCT(J996:O996,TRANSPOSE(BL$20:BL$25))+$AD$20-$BL$27</f>
        <v>13.18207070747448</v>
      </c>
      <c r="Q996" s="10" cm="1">
        <f t="array" aca="1" ref="Q996" ca="1">SUMPRODUCT(J996:O996,TRANSPOSE(ES$20:ES$25))+$AD$20-$ES$27</f>
        <v>14.508529357636522</v>
      </c>
      <c r="R996" s="10">
        <f ca="1">I996-Results!$E$5*H996</f>
        <v>14.742713251850615</v>
      </c>
      <c r="S996" s="10" cm="1">
        <f t="array" aca="1" ref="S996" ca="1">SUMPRODUCT(J996:O996,TRANSPOSE(AR$28:AR$33))+$AD$20-$AC$26</f>
        <v>2.8115523349259677</v>
      </c>
      <c r="T996" s="10">
        <f ca="1">SUMPRODUCT(J996:O996,Results!K$9:P$9)</f>
        <v>14.44726488716787</v>
      </c>
      <c r="U996" s="10">
        <f ca="1">SUMPRODUCT(J996:O996,Results!K$9:P$9)+$AD$20-$AC$31</f>
        <v>14.432389328656734</v>
      </c>
      <c r="V996" s="10">
        <f t="shared" ca="1" si="186"/>
        <v>-17.030661361172051</v>
      </c>
      <c r="W996" s="10">
        <f t="shared" ca="1" si="188"/>
        <v>-18.357120011334096</v>
      </c>
      <c r="X996" s="10">
        <f t="shared" ca="1" si="189"/>
        <v>-18.591303905548187</v>
      </c>
      <c r="Y996" s="10">
        <f t="shared" ca="1" si="190"/>
        <v>-6.6601429886235399</v>
      </c>
      <c r="Z996" s="10">
        <f t="shared" ca="1" si="191"/>
        <v>-3.5719198919938808</v>
      </c>
      <c r="AA996" s="10">
        <f t="shared" ca="1" si="192"/>
        <v>-18.280979982354307</v>
      </c>
    </row>
    <row r="997" spans="1:27">
      <c r="A997" s="6">
        <f ca="1">LN((RAND()^(-Results!$E$4))-1)</f>
        <v>2.0482112351816046</v>
      </c>
      <c r="B997" s="6">
        <f ca="1">LN((RAND()^(-Results!$E$4))-1)</f>
        <v>-1.2014501792336472</v>
      </c>
      <c r="C997" s="6">
        <f ca="1">LN((RAND()^(-Results!$E$4))-1)</f>
        <v>0.87349930738180326</v>
      </c>
      <c r="D997" s="6">
        <f ca="1">LN((RAND()^(-Results!$E$4))-1)</f>
        <v>-1.6358804650832786</v>
      </c>
      <c r="E997" s="6">
        <f ca="1">LN((RAND()^(-Results!$E$4))-1)</f>
        <v>-1.3648728240838279</v>
      </c>
      <c r="F997" s="6">
        <f ca="1">LN((RAND()^(-Results!$E$4))-1)</f>
        <v>-9.8264309071390582E-2</v>
      </c>
      <c r="G997" s="6">
        <f ca="1">LN((RAND()^(-Results!$E$4))-1)</f>
        <v>0.37344061371023279</v>
      </c>
      <c r="H997" s="6">
        <f t="shared" ca="1" si="187"/>
        <v>0.23647224604044137</v>
      </c>
      <c r="I997" s="10">
        <f ca="1">SUMPRODUCT(J997:O997,Results!B$12:G$12)+Results!$E$5*H997</f>
        <v>24.891573707931666</v>
      </c>
      <c r="J997" s="10">
        <f ca="1">SUMPRODUCT($A997:$F997,Results!$B$15:$G$15)</f>
        <v>5.5911471778777342</v>
      </c>
      <c r="K997" s="10">
        <f ca="1">SUMPRODUCT($A997:$F997,Results!$B$16:$G$16)</f>
        <v>-3.9550121137496648</v>
      </c>
      <c r="L997" s="10">
        <f ca="1">SUMPRODUCT($A997:$F997,Results!$B$17:$G$17)</f>
        <v>3.640008324935557</v>
      </c>
      <c r="M997" s="10">
        <f ca="1">SUMPRODUCT($A997:$F997,Results!$B$18:$G$18)</f>
        <v>-2.5237736326367326</v>
      </c>
      <c r="N997" s="10">
        <f ca="1">SUMPRODUCT($A997:$F997,Results!$B$19:$G$19)</f>
        <v>9.0998559262860361</v>
      </c>
      <c r="O997" s="10">
        <f ca="1">SUMPRODUCT($A997:$F997,Results!$B$20:$G$20)</f>
        <v>-4.2395414039145329</v>
      </c>
      <c r="P997" s="10" cm="1">
        <f t="array" aca="1" ref="P997" ca="1">SUMPRODUCT(J997:O997,TRANSPOSE(BL$20:BL$25))+$AD$20-$BL$27</f>
        <v>21.523770400924072</v>
      </c>
      <c r="Q997" s="10" cm="1">
        <f t="array" aca="1" ref="Q997" ca="1">SUMPRODUCT(J997:O997,TRANSPOSE(ES$20:ES$25))+$AD$20-$ES$27</f>
        <v>22.342239802474182</v>
      </c>
      <c r="R997" s="10">
        <f ca="1">I997-Results!$E$5*H997</f>
        <v>23.945684723769901</v>
      </c>
      <c r="S997" s="10" cm="1">
        <f t="array" aca="1" ref="S997" ca="1">SUMPRODUCT(J997:O997,TRANSPOSE(AR$28:AR$33))+$AD$20-$AC$26</f>
        <v>24.770139019700718</v>
      </c>
      <c r="T997" s="10">
        <f ca="1">SUMPRODUCT(J997:O997,Results!K$9:P$9)</f>
        <v>23.402142299230732</v>
      </c>
      <c r="U997" s="10">
        <f ca="1">SUMPRODUCT(J997:O997,Results!K$9:P$9)+$AD$20-$AC$31</f>
        <v>23.387266740719596</v>
      </c>
      <c r="V997" s="10">
        <f t="shared" ca="1" si="186"/>
        <v>3.3678033070075948</v>
      </c>
      <c r="W997" s="10">
        <f t="shared" ca="1" si="188"/>
        <v>2.549333905457484</v>
      </c>
      <c r="X997" s="10">
        <f t="shared" ca="1" si="189"/>
        <v>0.94588898416176548</v>
      </c>
      <c r="Y997" s="10">
        <f t="shared" ca="1" si="190"/>
        <v>0.1214346882309485</v>
      </c>
      <c r="Z997" s="10">
        <f t="shared" ca="1" si="191"/>
        <v>25.168244469635358</v>
      </c>
      <c r="AA997" s="10">
        <f t="shared" ca="1" si="192"/>
        <v>1.5043069672120701</v>
      </c>
    </row>
    <row r="998" spans="1:27">
      <c r="A998" s="6">
        <f ca="1">LN((RAND()^(-Results!$E$4))-1)</f>
        <v>-2.0004751544302075</v>
      </c>
      <c r="B998" s="6">
        <f ca="1">LN((RAND()^(-Results!$E$4))-1)</f>
        <v>1.9844610627877137</v>
      </c>
      <c r="C998" s="6">
        <f ca="1">LN((RAND()^(-Results!$E$4))-1)</f>
        <v>1.8877875644588422</v>
      </c>
      <c r="D998" s="6">
        <f ca="1">LN((RAND()^(-Results!$E$4))-1)</f>
        <v>-0.49691037136363386</v>
      </c>
      <c r="E998" s="6">
        <f ca="1">LN((RAND()^(-Results!$E$4))-1)</f>
        <v>-1.4373990691465355</v>
      </c>
      <c r="F998" s="6">
        <f ca="1">LN((RAND()^(-Results!$E$4))-1)</f>
        <v>4.1752352526743444</v>
      </c>
      <c r="G998" s="6">
        <f ca="1">LN((RAND()^(-Results!$E$4))-1)</f>
        <v>0.93779630710734763</v>
      </c>
      <c r="H998" s="6">
        <f t="shared" ca="1" si="187"/>
        <v>0.80082793943755615</v>
      </c>
      <c r="I998" s="10">
        <f ca="1">SUMPRODUCT(J998:O998,Results!B$12:G$12)+Results!$E$5*H998</f>
        <v>63.55034712962329</v>
      </c>
      <c r="J998" s="10">
        <f ca="1">SUMPRODUCT($A998:$F998,Results!$B$15:$G$15)</f>
        <v>-3.1743880954006394</v>
      </c>
      <c r="K998" s="10">
        <f ca="1">SUMPRODUCT($A998:$F998,Results!$B$16:$G$16)</f>
        <v>8.2885453854805622</v>
      </c>
      <c r="L998" s="10">
        <f ca="1">SUMPRODUCT($A998:$F998,Results!$B$17:$G$17)</f>
        <v>13.465657185536084</v>
      </c>
      <c r="M998" s="10">
        <f ca="1">SUMPRODUCT($A998:$F998,Results!$B$18:$G$18)</f>
        <v>-1.6597930722690974</v>
      </c>
      <c r="N998" s="10">
        <f ca="1">SUMPRODUCT($A998:$F998,Results!$B$19:$G$19)</f>
        <v>5.9402823355880443</v>
      </c>
      <c r="O998" s="10">
        <f ca="1">SUMPRODUCT($A998:$F998,Results!$B$20:$G$20)</f>
        <v>-0.92384539428633716</v>
      </c>
      <c r="P998" s="10" cm="1">
        <f t="array" aca="1" ref="P998" ca="1">SUMPRODUCT(J998:O998,TRANSPOSE(BL$20:BL$25))+$AD$20-$BL$27</f>
        <v>58.74397968870317</v>
      </c>
      <c r="Q998" s="10" cm="1">
        <f t="array" aca="1" ref="Q998" ca="1">SUMPRODUCT(J998:O998,TRANSPOSE(ES$20:ES$25))+$AD$20-$ES$27</f>
        <v>59.903998369570523</v>
      </c>
      <c r="R998" s="10">
        <f ca="1">I998-Results!$E$5*H998</f>
        <v>60.347035371873062</v>
      </c>
      <c r="S998" s="10" cm="1">
        <f t="array" aca="1" ref="S998" ca="1">SUMPRODUCT(J998:O998,TRANSPOSE(AR$28:AR$33))+$AD$20-$AC$26</f>
        <v>25.951940327578825</v>
      </c>
      <c r="T998" s="10">
        <f ca="1">SUMPRODUCT(J998:O998,Results!K$9:P$9)</f>
        <v>59.988280568804747</v>
      </c>
      <c r="U998" s="10">
        <f ca="1">SUMPRODUCT(J998:O998,Results!K$9:P$9)+$AD$20-$AC$31</f>
        <v>59.973405010293611</v>
      </c>
      <c r="V998" s="10">
        <f t="shared" ca="1" si="186"/>
        <v>4.8063674409201198</v>
      </c>
      <c r="W998" s="10">
        <f t="shared" ca="1" si="188"/>
        <v>3.6463487600527671</v>
      </c>
      <c r="X998" s="10">
        <f t="shared" ca="1" si="189"/>
        <v>3.2033117577502281</v>
      </c>
      <c r="Y998" s="10">
        <f t="shared" ca="1" si="190"/>
        <v>37.598406802044465</v>
      </c>
      <c r="Z998" s="10">
        <f t="shared" ca="1" si="191"/>
        <v>63.827017891326982</v>
      </c>
      <c r="AA998" s="10">
        <f t="shared" ca="1" si="192"/>
        <v>3.5769421193296793</v>
      </c>
    </row>
    <row r="999" spans="1:27">
      <c r="A999" s="6">
        <f ca="1">LN((RAND()^(-Results!$E$4))-1)</f>
        <v>-3.1241510437364917</v>
      </c>
      <c r="B999" s="6">
        <f ca="1">LN((RAND()^(-Results!$E$4))-1)</f>
        <v>-0.83999180886533154</v>
      </c>
      <c r="C999" s="6">
        <f ca="1">LN((RAND()^(-Results!$E$4))-1)</f>
        <v>-0.40248138596430605</v>
      </c>
      <c r="D999" s="6">
        <f ca="1">LN((RAND()^(-Results!$E$4))-1)</f>
        <v>-2.7603858283917795</v>
      </c>
      <c r="E999" s="6">
        <f ca="1">LN((RAND()^(-Results!$E$4))-1)</f>
        <v>-1.3191011742397887E-2</v>
      </c>
      <c r="F999" s="6">
        <f ca="1">LN((RAND()^(-Results!$E$4))-1)</f>
        <v>-0.76785973866541268</v>
      </c>
      <c r="G999" s="6">
        <f ca="1">LN((RAND()^(-Results!$E$4))-1)</f>
        <v>0.7471658051137603</v>
      </c>
      <c r="H999" s="6">
        <f t="shared" ca="1" si="187"/>
        <v>0.61019743744396893</v>
      </c>
      <c r="I999" s="10">
        <f ca="1">SUMPRODUCT(J999:O999,Results!B$12:G$12)+Results!$E$5*H999</f>
        <v>82.148709532089541</v>
      </c>
      <c r="J999" s="10">
        <f ca="1">SUMPRODUCT($A999:$F999,Results!$B$15:$G$15)</f>
        <v>-17.683775755586598</v>
      </c>
      <c r="K999" s="10">
        <f ca="1">SUMPRODUCT($A999:$F999,Results!$B$16:$G$16)</f>
        <v>-6.6686360258974062</v>
      </c>
      <c r="L999" s="10">
        <f ca="1">SUMPRODUCT($A999:$F999,Results!$B$17:$G$17)</f>
        <v>14.549607042653673</v>
      </c>
      <c r="M999" s="10">
        <f ca="1">SUMPRODUCT($A999:$F999,Results!$B$18:$G$18)</f>
        <v>10.299272709881748</v>
      </c>
      <c r="N999" s="10">
        <f ca="1">SUMPRODUCT($A999:$F999,Results!$B$19:$G$19)</f>
        <v>8.6849802923910979E-2</v>
      </c>
      <c r="O999" s="10">
        <f ca="1">SUMPRODUCT($A999:$F999,Results!$B$20:$G$20)</f>
        <v>-8.5815954160543502</v>
      </c>
      <c r="P999" s="10" cm="1">
        <f t="array" aca="1" ref="P999" ca="1">SUMPRODUCT(J999:O999,TRANSPOSE(BL$20:BL$25))+$AD$20-$BL$27</f>
        <v>80.250141980243043</v>
      </c>
      <c r="Q999" s="10" cm="1">
        <f t="array" aca="1" ref="Q999" ca="1">SUMPRODUCT(J999:O999,TRANSPOSE(ES$20:ES$25))+$AD$20-$ES$27</f>
        <v>79.904834773252944</v>
      </c>
      <c r="R999" s="10">
        <f ca="1">I999-Results!$E$5*H999</f>
        <v>79.707919782313667</v>
      </c>
      <c r="S999" s="10" cm="1">
        <f t="array" aca="1" ref="S999" ca="1">SUMPRODUCT(J999:O999,TRANSPOSE(AR$28:AR$33))+$AD$20-$AC$26</f>
        <v>87.380814035114696</v>
      </c>
      <c r="T999" s="10">
        <f ca="1">SUMPRODUCT(J999:O999,Results!K$9:P$9)</f>
        <v>79.638249388330919</v>
      </c>
      <c r="U999" s="10">
        <f ca="1">SUMPRODUCT(J999:O999,Results!K$9:P$9)+$AD$20-$AC$31</f>
        <v>79.623373829819784</v>
      </c>
      <c r="V999" s="10">
        <f t="shared" ca="1" si="186"/>
        <v>1.8985675518464973</v>
      </c>
      <c r="W999" s="10">
        <f t="shared" ca="1" si="188"/>
        <v>2.243874758836597</v>
      </c>
      <c r="X999" s="10">
        <f t="shared" ca="1" si="189"/>
        <v>2.4407897497758739</v>
      </c>
      <c r="Y999" s="10">
        <f t="shared" ca="1" si="190"/>
        <v>-5.2321045030251554</v>
      </c>
      <c r="Z999" s="10">
        <f t="shared" ca="1" si="191"/>
        <v>82.425380293793239</v>
      </c>
      <c r="AA999" s="10">
        <f t="shared" ca="1" si="192"/>
        <v>2.5253357022697571</v>
      </c>
    </row>
    <row r="1000" spans="1:27">
      <c r="A1000" s="6">
        <f ca="1">LN((RAND()^(-Results!$E$4))-1)</f>
        <v>-1.9699966265942352</v>
      </c>
      <c r="B1000" s="6">
        <f ca="1">LN((RAND()^(-Results!$E$4))-1)</f>
        <v>-2.5494904504290345</v>
      </c>
      <c r="C1000" s="6">
        <f ca="1">LN((RAND()^(-Results!$E$4))-1)</f>
        <v>2.9124265169283952</v>
      </c>
      <c r="D1000" s="6">
        <f ca="1">LN((RAND()^(-Results!$E$4))-1)</f>
        <v>1.1859945197404318</v>
      </c>
      <c r="E1000" s="6">
        <f ca="1">LN((RAND()^(-Results!$E$4))-1)</f>
        <v>1.8285424880360248</v>
      </c>
      <c r="F1000" s="6">
        <f ca="1">LN((RAND()^(-Results!$E$4))-1)</f>
        <v>-1.3736619461671313</v>
      </c>
      <c r="G1000" s="6">
        <f ca="1">LN((RAND()^(-Results!$E$4))-1)</f>
        <v>0.11284058282676318</v>
      </c>
      <c r="H1000" s="6">
        <f t="shared" ca="1" si="187"/>
        <v>-2.4127784843028244E-2</v>
      </c>
      <c r="I1000" s="10">
        <f ca="1">SUMPRODUCT(J1000:O1000,Results!B$12:G$12)+Results!$E$5*H1000</f>
        <v>-11.111973640826868</v>
      </c>
      <c r="J1000" s="10">
        <f ca="1">SUMPRODUCT($A1000:$F1000,Results!$B$15:$G$15)</f>
        <v>-0.32759637840250067</v>
      </c>
      <c r="K1000" s="10">
        <f ca="1">SUMPRODUCT($A1000:$F1000,Results!$B$16:$G$16)</f>
        <v>-6.1401797214424576</v>
      </c>
      <c r="L1000" s="10">
        <f ca="1">SUMPRODUCT($A1000:$F1000,Results!$B$17:$G$17)</f>
        <v>1.7539345566259548</v>
      </c>
      <c r="M1000" s="10">
        <f ca="1">SUMPRODUCT($A1000:$F1000,Results!$B$18:$G$18)</f>
        <v>7.3024194106133242</v>
      </c>
      <c r="N1000" s="10">
        <f ca="1">SUMPRODUCT($A1000:$F1000,Results!$B$19:$G$19)</f>
        <v>-12.126053772390165</v>
      </c>
      <c r="O1000" s="10">
        <f ca="1">SUMPRODUCT($A1000:$F1000,Results!$B$20:$G$20)</f>
        <v>-5.7561647892865127</v>
      </c>
      <c r="P1000" s="10" cm="1">
        <f t="array" aca="1" ref="P1000" ca="1">SUMPRODUCT(J1000:O1000,TRANSPOSE(BL$20:BL$25))+$AD$20-$BL$27</f>
        <v>-9.4629813430519043</v>
      </c>
      <c r="Q1000" s="10" cm="1">
        <f t="array" aca="1" ref="Q1000" ca="1">SUMPRODUCT(J1000:O1000,TRANSPOSE(ES$20:ES$25))+$AD$20-$ES$27</f>
        <v>-9.6515917609545241</v>
      </c>
      <c r="R1000" s="10">
        <f ca="1">I1000-Results!$E$5*H1000</f>
        <v>-11.015462501454754</v>
      </c>
      <c r="S1000" s="10" cm="1">
        <f t="array" aca="1" ref="S1000" ca="1">SUMPRODUCT(J1000:O1000,TRANSPOSE(AR$28:AR$33))+$AD$20-$AC$26</f>
        <v>19.345993294480543</v>
      </c>
      <c r="T1000" s="10">
        <f ca="1">SUMPRODUCT(J1000:O1000,Results!K$9:P$9)</f>
        <v>-11.032645286558651</v>
      </c>
      <c r="U1000" s="10">
        <f ca="1">SUMPRODUCT(J1000:O1000,Results!K$9:P$9)+$AD$20-$AC$31</f>
        <v>-11.047520845069787</v>
      </c>
      <c r="V1000" s="10">
        <f t="shared" ca="1" si="186"/>
        <v>-1.6489922977749636</v>
      </c>
      <c r="W1000" s="10">
        <f t="shared" ca="1" si="188"/>
        <v>-1.4603818798723438</v>
      </c>
      <c r="X1000" s="10">
        <f t="shared" ca="1" si="189"/>
        <v>-9.6511139372113419E-2</v>
      </c>
      <c r="Y1000" s="10">
        <f t="shared" ca="1" si="190"/>
        <v>-30.457966935307411</v>
      </c>
      <c r="Z1000" s="10">
        <f t="shared" ca="1" si="191"/>
        <v>-10.835302879123176</v>
      </c>
      <c r="AA1000" s="10">
        <f t="shared" ca="1" si="192"/>
        <v>-6.445279575708085E-2</v>
      </c>
    </row>
    <row r="1001" spans="1:27">
      <c r="A1001" s="6">
        <f ca="1">LN((RAND()^(-Results!$E$4))-1)</f>
        <v>-1.2921300784987755</v>
      </c>
      <c r="B1001" s="6">
        <f ca="1">LN((RAND()^(-Results!$E$4))-1)</f>
        <v>-0.3244583264966831</v>
      </c>
      <c r="C1001" s="6">
        <f ca="1">LN((RAND()^(-Results!$E$4))-1)</f>
        <v>-0.45009368522002186</v>
      </c>
      <c r="D1001" s="6">
        <f ca="1">LN((RAND()^(-Results!$E$4))-1)</f>
        <v>0.3096021796396326</v>
      </c>
      <c r="E1001" s="6">
        <f ca="1">LN((RAND()^(-Results!$E$4))-1)</f>
        <v>-2.2718225711511648</v>
      </c>
      <c r="F1001" s="6">
        <f ca="1">LN((RAND()^(-Results!$E$4))-1)</f>
        <v>0.37743581970050116</v>
      </c>
      <c r="G1001" s="6">
        <f ca="1">LN((RAND()^(-Results!$E$4))-1)</f>
        <v>-1.0160622830583688</v>
      </c>
      <c r="H1001" s="6">
        <f t="shared" ca="1" si="187"/>
        <v>-1.1530306507281602</v>
      </c>
      <c r="I1001" s="10">
        <f ca="1">SUMPRODUCT(J1001:O1001,Results!B$12:G$12)+Results!$E$5*H1001</f>
        <v>35.288859025219978</v>
      </c>
      <c r="J1001" s="10">
        <f ca="1">SUMPRODUCT($A1001:$F1001,Results!$B$15:$G$15)</f>
        <v>-4.1331377608159832</v>
      </c>
      <c r="K1001" s="10">
        <f ca="1">SUMPRODUCT($A1001:$F1001,Results!$B$16:$G$16)</f>
        <v>-0.88661732254077008</v>
      </c>
      <c r="L1001" s="10">
        <f ca="1">SUMPRODUCT($A1001:$F1001,Results!$B$17:$G$17)</f>
        <v>4.6079114109950163</v>
      </c>
      <c r="M1001" s="10">
        <f ca="1">SUMPRODUCT($A1001:$F1001,Results!$B$18:$G$18)</f>
        <v>-3.63086264900525</v>
      </c>
      <c r="N1001" s="10">
        <f ca="1">SUMPRODUCT($A1001:$F1001,Results!$B$19:$G$19)</f>
        <v>11.234424178767974</v>
      </c>
      <c r="O1001" s="10">
        <f ca="1">SUMPRODUCT($A1001:$F1001,Results!$B$20:$G$20)</f>
        <v>-1.3449145011549468</v>
      </c>
      <c r="P1001" s="10" cm="1">
        <f t="array" aca="1" ref="P1001" ca="1">SUMPRODUCT(J1001:O1001,TRANSPOSE(BL$20:BL$25))+$AD$20-$BL$27</f>
        <v>40.121440719210817</v>
      </c>
      <c r="Q1001" s="10" cm="1">
        <f t="array" aca="1" ref="Q1001" ca="1">SUMPRODUCT(J1001:O1001,TRANSPOSE(ES$20:ES$25))+$AD$20-$ES$27</f>
        <v>40.260463496551679</v>
      </c>
      <c r="R1001" s="10">
        <f ca="1">I1001-Results!$E$5*H1001</f>
        <v>39.90098162813262</v>
      </c>
      <c r="S1001" s="10" cm="1">
        <f t="array" aca="1" ref="S1001" ca="1">SUMPRODUCT(J1001:O1001,TRANSPOSE(AR$28:AR$33))+$AD$20-$AC$26</f>
        <v>28.035100236123082</v>
      </c>
      <c r="T1001" s="10">
        <f ca="1">SUMPRODUCT(J1001:O1001,Results!K$9:P$9)</f>
        <v>40.003160472434999</v>
      </c>
      <c r="U1001" s="10">
        <f ca="1">SUMPRODUCT(J1001:O1001,Results!K$9:P$9)+$AD$20-$AC$31</f>
        <v>39.988284913923863</v>
      </c>
      <c r="V1001" s="10">
        <f t="shared" ca="1" si="186"/>
        <v>-4.8325816939908393</v>
      </c>
      <c r="W1001" s="10">
        <f t="shared" ca="1" si="188"/>
        <v>-4.9716044713317018</v>
      </c>
      <c r="X1001" s="10">
        <f t="shared" ca="1" si="189"/>
        <v>-4.6121226029126419</v>
      </c>
      <c r="Y1001" s="10">
        <f t="shared" ca="1" si="190"/>
        <v>7.2537587890968958</v>
      </c>
      <c r="Z1001" s="10">
        <f t="shared" ca="1" si="191"/>
        <v>35.565529786923669</v>
      </c>
      <c r="AA1001" s="10">
        <f t="shared" ca="1" si="192"/>
        <v>-4.6994258887038853</v>
      </c>
    </row>
  </sheetData>
  <mergeCells count="1">
    <mergeCell ref="AP1:AU1"/>
  </mergeCells>
  <phoneticPr fontId="6" type="noConversion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6A9D-2161-4D2E-A906-9F5027FD7B30}">
  <dimension ref="A1:ES1001"/>
  <sheetViews>
    <sheetView topLeftCell="D982" workbookViewId="0">
      <selection activeCell="K998" sqref="K998"/>
    </sheetView>
  </sheetViews>
  <sheetFormatPr defaultRowHeight="14.5"/>
  <cols>
    <col min="1" max="3" width="8.7265625" style="13"/>
    <col min="4" max="7" width="8.7265625" style="6"/>
    <col min="8" max="8" width="11.81640625" style="6" customWidth="1"/>
    <col min="9" max="9" width="10.453125" style="10" customWidth="1"/>
    <col min="10" max="11" width="9.90625" style="10" customWidth="1"/>
    <col min="12" max="15" width="8.7265625" style="10"/>
    <col min="16" max="16" width="9.81640625" style="10" customWidth="1"/>
    <col min="17" max="17" width="11" style="10" customWidth="1"/>
    <col min="18" max="28" width="10.26953125" style="10" customWidth="1"/>
    <col min="29" max="29" width="12.08984375" style="10" customWidth="1"/>
    <col min="30" max="30" width="10.26953125" style="10" customWidth="1"/>
    <col min="31" max="37" width="8.7265625" style="2"/>
    <col min="38" max="38" width="12.81640625" style="2" customWidth="1"/>
    <col min="39" max="39" width="8.7265625" style="2"/>
    <col min="40" max="40" width="9.36328125" style="2" bestFit="1" customWidth="1"/>
    <col min="41" max="41" width="8.7265625" style="2"/>
    <col min="42" max="42" width="11.81640625" style="2" customWidth="1"/>
    <col min="43" max="43" width="10.81640625" style="2" customWidth="1"/>
    <col min="44" max="44" width="10.26953125" style="2" customWidth="1"/>
    <col min="45" max="45" width="9.453125" style="2" customWidth="1"/>
    <col min="46" max="46" width="10.54296875" style="2" customWidth="1"/>
    <col min="47" max="47" width="9.81640625" style="2" customWidth="1"/>
    <col min="48" max="49" width="8.7265625" style="2"/>
    <col min="50" max="50" width="9.81640625" style="2" customWidth="1"/>
    <col min="51" max="149" width="8.7265625" style="2"/>
  </cols>
  <sheetData>
    <row r="1" spans="1:149" s="4" customFormat="1" ht="16.5">
      <c r="A1" s="26" t="s">
        <v>115</v>
      </c>
      <c r="B1" s="26" t="s">
        <v>116</v>
      </c>
      <c r="C1" s="26" t="s">
        <v>117</v>
      </c>
      <c r="D1" s="14" t="s">
        <v>104</v>
      </c>
      <c r="E1" s="14" t="s">
        <v>105</v>
      </c>
      <c r="F1" s="14" t="s">
        <v>106</v>
      </c>
      <c r="G1" s="14" t="s">
        <v>93</v>
      </c>
      <c r="H1" s="14" t="s">
        <v>241</v>
      </c>
      <c r="I1" s="39" t="s">
        <v>244</v>
      </c>
      <c r="J1" s="14" t="s">
        <v>95</v>
      </c>
      <c r="K1" s="14" t="s">
        <v>96</v>
      </c>
      <c r="L1" s="14" t="s">
        <v>97</v>
      </c>
      <c r="M1" s="14" t="s">
        <v>98</v>
      </c>
      <c r="N1" s="14" t="s">
        <v>99</v>
      </c>
      <c r="O1" s="14" t="s">
        <v>100</v>
      </c>
      <c r="P1" s="39" t="s">
        <v>271</v>
      </c>
      <c r="Q1" s="39" t="s">
        <v>274</v>
      </c>
      <c r="R1" s="39" t="s">
        <v>243</v>
      </c>
      <c r="S1" s="52" t="s">
        <v>253</v>
      </c>
      <c r="T1" s="50" t="s">
        <v>276</v>
      </c>
      <c r="U1" s="52" t="s">
        <v>266</v>
      </c>
      <c r="V1" s="50" t="s">
        <v>257</v>
      </c>
      <c r="W1" s="50" t="s">
        <v>258</v>
      </c>
      <c r="X1" s="50" t="s">
        <v>259</v>
      </c>
      <c r="Y1" s="50" t="s">
        <v>260</v>
      </c>
      <c r="Z1" s="50" t="s">
        <v>262</v>
      </c>
      <c r="AA1" s="50" t="s">
        <v>267</v>
      </c>
      <c r="AB1" s="34"/>
      <c r="AC1" s="14" t="s">
        <v>238</v>
      </c>
      <c r="AD1" s="9"/>
      <c r="AE1" s="20"/>
      <c r="AF1" s="20"/>
      <c r="AG1" s="20"/>
      <c r="AH1" s="20"/>
      <c r="AI1" s="20"/>
      <c r="AJ1" s="20"/>
      <c r="AK1" s="2"/>
      <c r="AL1" s="34"/>
      <c r="AM1" s="11"/>
      <c r="AN1" s="47"/>
      <c r="AO1" s="11"/>
      <c r="AP1" s="90"/>
      <c r="AQ1" s="91"/>
      <c r="AR1" s="91"/>
      <c r="AS1" s="91"/>
      <c r="AT1" s="91"/>
      <c r="AU1" s="91"/>
      <c r="AV1" s="2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</row>
    <row r="2" spans="1:149">
      <c r="A2" s="6">
        <f ca="1">LN((RAND()^(-Results!$F$4))-1)</f>
        <v>1.8368965858477277</v>
      </c>
      <c r="B2" s="6">
        <f ca="1">LN((RAND()^(-Results!$F$4))-1)</f>
        <v>-1.5822457397454532</v>
      </c>
      <c r="C2" s="6">
        <f ca="1">LN((RAND()^(-Results!$F$4))-1)</f>
        <v>0.81783546181973465</v>
      </c>
      <c r="D2" s="6">
        <f ca="1">LN((RAND()^(-Results!$F$4))-1)</f>
        <v>0.71947018111806627</v>
      </c>
      <c r="E2" s="6">
        <f ca="1">LN((RAND()^(-Results!$F$4))-1)</f>
        <v>3.3022006879412391</v>
      </c>
      <c r="F2" s="6">
        <f ca="1">LN((RAND()^(-Results!$F$4))-1)</f>
        <v>-0.18223186529661639</v>
      </c>
      <c r="G2" s="6">
        <f ca="1">LN((RAND()^(-Results!$F$4))-1)</f>
        <v>-3.0138472201949558</v>
      </c>
      <c r="H2" s="6">
        <f ca="1">G2-$AC$5</f>
        <v>-3.1008798340740893</v>
      </c>
      <c r="I2" s="10">
        <f ca="1">SUMPRODUCT(J2:O2,Results!B$12:G$12)+Results!$F$5*H2</f>
        <v>-89.194060757502243</v>
      </c>
      <c r="J2" s="10">
        <f ca="1">SUMPRODUCT($A2:$F2,Results!$B$15:$G$15)</f>
        <v>6.8065087479975928</v>
      </c>
      <c r="K2" s="10">
        <f ca="1">SUMPRODUCT($A2:$F2,Results!$B$16:$G$16)</f>
        <v>-0.56024675424366976</v>
      </c>
      <c r="L2" s="10">
        <f ca="1">SUMPRODUCT($A2:$F2,Results!$B$17:$G$17)</f>
        <v>-10.810455188242134</v>
      </c>
      <c r="M2" s="10">
        <f ca="1">SUMPRODUCT($A2:$F2,Results!$B$18:$G$18)</f>
        <v>4.668314322391681</v>
      </c>
      <c r="N2" s="10">
        <f ca="1">SUMPRODUCT($A2:$F2,Results!$B$19:$G$19)</f>
        <v>-17.977494112846294</v>
      </c>
      <c r="O2" s="10">
        <f ca="1">SUMPRODUCT($A2:$F2,Results!$B$20:$G$20)</f>
        <v>0.97402268649682011</v>
      </c>
      <c r="P2" s="10" cm="1">
        <f t="array" aca="1" ref="P2" ca="1">SUMPRODUCT(J2:O2,TRANSPOSE(Test!BL$20:BL$25))+Test!$AD$20-Test!$BL$27</f>
        <v>-74.388963961731221</v>
      </c>
      <c r="Q2" s="10" cm="1">
        <f t="array" aca="1" ref="Q2" ca="1">SUMPRODUCT(J2:O2,TRANSPOSE(Test!ES$20:ES$25))+Test!$AD$20-Test!$ES$27</f>
        <v>-73.912505313299633</v>
      </c>
      <c r="R2" s="10">
        <f ca="1">I2-Results!$E$5*H2</f>
        <v>-76.790541421205887</v>
      </c>
      <c r="S2" s="10" cm="1">
        <f t="array" aca="1" ref="S2" ca="1">SUMPRODUCT(J2:O2,TRANSPOSE(Test!AR$28:AR$33))+Test!$AD$20-Test!$AC$26</f>
        <v>-46.202597288353473</v>
      </c>
      <c r="T2" s="10">
        <f ca="1">SUMPRODUCT(J2:O2,Results!K$9:P$9)</f>
        <v>-73.474971496094952</v>
      </c>
      <c r="U2" s="10">
        <f ca="1">SUMPRODUCT(J2:O2,Results!K$9:P$9)+Test!$AD$20-Test!$AC$31</f>
        <v>-73.489847054606088</v>
      </c>
      <c r="V2" s="10">
        <f ca="1">I2-P2</f>
        <v>-14.805096795771021</v>
      </c>
      <c r="W2" s="10">
        <f ca="1">I2-Q2</f>
        <v>-15.28155544420261</v>
      </c>
      <c r="X2" s="10">
        <f ca="1">I2-R2</f>
        <v>-12.403519336296355</v>
      </c>
      <c r="Y2" s="10">
        <f ca="1">I2-S2</f>
        <v>-42.991463469148769</v>
      </c>
      <c r="Z2" s="10">
        <f ca="1">I2-Test!$AD$20</f>
        <v>-88.917389995798544</v>
      </c>
      <c r="AA2" s="10">
        <f ca="1">I2-U2</f>
        <v>-15.704213702896155</v>
      </c>
      <c r="AC2" s="28">
        <f ca="1">COUNT(A:A)</f>
        <v>1000</v>
      </c>
      <c r="AD2" s="12"/>
      <c r="AE2" s="12"/>
      <c r="AF2" s="12"/>
      <c r="AG2" s="12"/>
      <c r="AH2" s="12"/>
      <c r="AI2" s="12"/>
      <c r="AJ2" s="12"/>
      <c r="AL2" s="12"/>
      <c r="AN2" s="12"/>
      <c r="AO2" s="12"/>
      <c r="AP2" s="12"/>
      <c r="AQ2" s="12"/>
      <c r="AR2" s="12"/>
      <c r="AS2" s="12"/>
      <c r="AT2" s="12"/>
      <c r="AU2" s="12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</row>
    <row r="3" spans="1:149" ht="16.5">
      <c r="A3" s="6">
        <f ca="1">LN((RAND()^(-Results!$F$4))-1)</f>
        <v>0.93942874481424177</v>
      </c>
      <c r="B3" s="6">
        <f ca="1">LN((RAND()^(-Results!$F$4))-1)</f>
        <v>2.2239500040996458</v>
      </c>
      <c r="C3" s="6">
        <f ca="1">LN((RAND()^(-Results!$F$4))-1)</f>
        <v>0.63707515701877981</v>
      </c>
      <c r="D3" s="6">
        <f ca="1">LN((RAND()^(-Results!$F$4))-1)</f>
        <v>1.8373111368475323</v>
      </c>
      <c r="E3" s="6">
        <f ca="1">LN((RAND()^(-Results!$F$4))-1)</f>
        <v>3.6324800847799081</v>
      </c>
      <c r="F3" s="6">
        <f ca="1">LN((RAND()^(-Results!$F$4))-1)</f>
        <v>0.22183098560946482</v>
      </c>
      <c r="G3" s="6">
        <f ca="1">LN((RAND()^(-Results!$F$4))-1)</f>
        <v>-1.3431739353837786</v>
      </c>
      <c r="H3" s="6">
        <f t="shared" ref="H3:H66" ca="1" si="0">G3-$AC$5</f>
        <v>-1.4302065492629119</v>
      </c>
      <c r="I3" s="10">
        <f ca="1">SUMPRODUCT(J3:O3,Results!B$12:G$12)+Results!$F$5*H3</f>
        <v>-95.721883332639337</v>
      </c>
      <c r="J3" s="10">
        <f ca="1">SUMPRODUCT($A3:$F3,Results!$B$15:$G$15)</f>
        <v>8.2015125565359508</v>
      </c>
      <c r="K3" s="10">
        <f ca="1">SUMPRODUCT($A3:$F3,Results!$B$16:$G$16)</f>
        <v>7.8314883142268439</v>
      </c>
      <c r="L3" s="10">
        <f ca="1">SUMPRODUCT($A3:$F3,Results!$B$17:$G$17)</f>
        <v>-11.381111602721139</v>
      </c>
      <c r="M3" s="10">
        <f ca="1">SUMPRODUCT($A3:$F3,Results!$B$18:$G$18)</f>
        <v>2.0868101150485292</v>
      </c>
      <c r="N3" s="10">
        <f ca="1">SUMPRODUCT($A3:$F3,Results!$B$19:$G$19)</f>
        <v>-19.689519680512674</v>
      </c>
      <c r="O3" s="10">
        <f ca="1">SUMPRODUCT($A3:$F3,Results!$B$20:$G$20)</f>
        <v>8.0594954305148061</v>
      </c>
      <c r="P3" s="10" cm="1">
        <f t="array" aca="1" ref="P3" ca="1">SUMPRODUCT(J3:O3,TRANSPOSE(Test!BL$20:BL$25))+Test!$AD$20-Test!$BL$27</f>
        <v>-87.433701789722491</v>
      </c>
      <c r="Q3" s="10" cm="1">
        <f t="array" aca="1" ref="Q3" ca="1">SUMPRODUCT(J3:O3,TRANSPOSE(Test!ES$20:ES$25))+Test!$AD$20-Test!$ES$27</f>
        <v>-88.090530830686646</v>
      </c>
      <c r="R3" s="10">
        <f ca="1">I3-Results!$E$5*H3</f>
        <v>-90.001057135587686</v>
      </c>
      <c r="S3" s="10" cm="1">
        <f t="array" aca="1" ref="S3" ca="1">SUMPRODUCT(J3:O3,TRANSPOSE(Test!AR$28:AR$33))+Test!$AD$20-Test!$AC$26</f>
        <v>-82.338251144895636</v>
      </c>
      <c r="T3" s="10">
        <f ca="1">SUMPRODUCT(J3:O3,Results!K$9:P$9)</f>
        <v>-88.427779759394383</v>
      </c>
      <c r="U3" s="10">
        <f ca="1">SUMPRODUCT(J3:O3,Results!K$9:P$9)+Test!$AD$20-Test!$AC$31</f>
        <v>-88.442655317905519</v>
      </c>
      <c r="V3" s="10">
        <f t="shared" ref="V3:V66" ca="1" si="1">I3-P3</f>
        <v>-8.2881815429168455</v>
      </c>
      <c r="W3" s="10">
        <f t="shared" ref="W3:W66" ca="1" si="2">I3-Q3</f>
        <v>-7.6313525019526907</v>
      </c>
      <c r="X3" s="10">
        <f t="shared" ref="X3:X66" ca="1" si="3">I3-R3</f>
        <v>-5.7208261970516503</v>
      </c>
      <c r="Y3" s="10">
        <f t="shared" ref="Y3:Y66" ca="1" si="4">I3-S3</f>
        <v>-13.3836321877437</v>
      </c>
      <c r="Z3" s="10">
        <f ca="1">I3-Test!$AD$20</f>
        <v>-95.445212570935638</v>
      </c>
      <c r="AA3" s="10">
        <f t="shared" ref="AA3:AA66" ca="1" si="5">I3-U3</f>
        <v>-7.2792280147338175</v>
      </c>
      <c r="AC3" s="20"/>
      <c r="AD3" s="12"/>
      <c r="AE3" s="12"/>
      <c r="AF3" s="12"/>
      <c r="AG3" s="12"/>
      <c r="AH3" s="12"/>
      <c r="AI3" s="12"/>
      <c r="AJ3" s="12"/>
      <c r="AL3" s="12"/>
      <c r="AN3" s="12"/>
      <c r="AO3" s="12"/>
      <c r="AP3" s="12"/>
      <c r="AQ3" s="12"/>
      <c r="AR3" s="12"/>
      <c r="AS3" s="12"/>
      <c r="AT3" s="12"/>
      <c r="AU3" s="12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</row>
    <row r="4" spans="1:149">
      <c r="A4" s="6">
        <f ca="1">LN((RAND()^(-Results!$F$4))-1)</f>
        <v>-0.26333888845408665</v>
      </c>
      <c r="B4" s="6">
        <f ca="1">LN((RAND()^(-Results!$F$4))-1)</f>
        <v>-0.28001508734802882</v>
      </c>
      <c r="C4" s="6">
        <f ca="1">LN((RAND()^(-Results!$F$4))-1)</f>
        <v>0.26535830956160111</v>
      </c>
      <c r="D4" s="6">
        <f ca="1">LN((RAND()^(-Results!$F$4))-1)</f>
        <v>0.59747390856276661</v>
      </c>
      <c r="E4" s="6">
        <f ca="1">LN((RAND()^(-Results!$F$4))-1)</f>
        <v>-1.2835297768270106</v>
      </c>
      <c r="F4" s="6">
        <f ca="1">LN((RAND()^(-Results!$F$4))-1)</f>
        <v>-5.4868217108255495</v>
      </c>
      <c r="G4" s="6">
        <f ca="1">LN((RAND()^(-Results!$F$4))-1)</f>
        <v>2.5194978064305711</v>
      </c>
      <c r="H4" s="6">
        <f t="shared" ca="1" si="0"/>
        <v>2.4324651925514376</v>
      </c>
      <c r="I4" s="10">
        <f ca="1">SUMPRODUCT(J4:O4,Results!B$12:G$12)+Results!$F$5*H4</f>
        <v>16.768971901266056</v>
      </c>
      <c r="J4" s="10">
        <f ca="1">SUMPRODUCT($A4:$F4,Results!$B$15:$G$15)</f>
        <v>3.6183201715356446</v>
      </c>
      <c r="K4" s="10">
        <f ca="1">SUMPRODUCT($A4:$F4,Results!$B$16:$G$16)</f>
        <v>-9.6811269451346149</v>
      </c>
      <c r="L4" s="10">
        <f ca="1">SUMPRODUCT($A4:$F4,Results!$B$17:$G$17)</f>
        <v>-7.2689609498323593E-2</v>
      </c>
      <c r="M4" s="10">
        <f ca="1">SUMPRODUCT($A4:$F4,Results!$B$18:$G$18)</f>
        <v>-2.1279087383092268</v>
      </c>
      <c r="N4" s="10">
        <f ca="1">SUMPRODUCT($A4:$F4,Results!$B$19:$G$19)</f>
        <v>8.7996132807279093</v>
      </c>
      <c r="O4" s="10">
        <f ca="1">SUMPRODUCT($A4:$F4,Results!$B$20:$G$20)</f>
        <v>-1.8498764888383674</v>
      </c>
      <c r="P4" s="10" cm="1">
        <f t="array" aca="1" ref="P4" ca="1">SUMPRODUCT(J4:O4,TRANSPOSE(Test!BL$20:BL$25))+Test!$AD$20-Test!$BL$27</f>
        <v>7.9969824135980536</v>
      </c>
      <c r="Q4" s="10" cm="1">
        <f t="array" aca="1" ref="Q4" ca="1">SUMPRODUCT(J4:O4,TRANSPOSE(Test!ES$20:ES$25))+Test!$AD$20-Test!$ES$27</f>
        <v>5.6893863296951226</v>
      </c>
      <c r="R4" s="10">
        <f ca="1">I4-Results!$E$5*H4</f>
        <v>7.0391111310603058</v>
      </c>
      <c r="S4" s="10" cm="1">
        <f t="array" aca="1" ref="S4" ca="1">SUMPRODUCT(J4:O4,TRANSPOSE(Test!AR$28:AR$33))+Test!$AD$20-Test!$AC$26</f>
        <v>21.568247973413744</v>
      </c>
      <c r="T4" s="10">
        <f ca="1">SUMPRODUCT(J4:O4,Results!K$9:P$9)</f>
        <v>4.1949944610090126</v>
      </c>
      <c r="U4" s="10">
        <f ca="1">SUMPRODUCT(J4:O4,Results!K$9:P$9)+Test!$AD$20-Test!$AC$31</f>
        <v>4.1801189024978775</v>
      </c>
      <c r="V4" s="10">
        <f t="shared" ca="1" si="1"/>
        <v>8.7719894876680016</v>
      </c>
      <c r="W4" s="10">
        <f t="shared" ca="1" si="2"/>
        <v>11.079585571570934</v>
      </c>
      <c r="X4" s="10">
        <f t="shared" ca="1" si="3"/>
        <v>9.7298607702057502</v>
      </c>
      <c r="Y4" s="10">
        <f t="shared" ca="1" si="4"/>
        <v>-4.7992760721476877</v>
      </c>
      <c r="Z4" s="10">
        <f ca="1">I4-Test!$AD$20</f>
        <v>17.045642662969748</v>
      </c>
      <c r="AA4" s="10">
        <f t="shared" ca="1" si="5"/>
        <v>12.588852998768179</v>
      </c>
      <c r="AC4" s="50" t="s">
        <v>242</v>
      </c>
      <c r="AD4" s="12"/>
      <c r="AE4" s="12"/>
      <c r="AF4" s="12"/>
      <c r="AG4" s="12"/>
      <c r="AH4" s="12"/>
      <c r="AI4" s="12"/>
      <c r="AJ4" s="12"/>
      <c r="AL4" s="12"/>
      <c r="AN4" s="12"/>
      <c r="AO4" s="12"/>
      <c r="AP4" s="12"/>
      <c r="AQ4" s="12"/>
      <c r="AR4" s="12"/>
      <c r="AS4" s="12"/>
      <c r="AT4" s="12"/>
      <c r="AU4" s="12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</row>
    <row r="5" spans="1:149">
      <c r="A5" s="6">
        <f ca="1">LN((RAND()^(-Results!$F$4))-1)</f>
        <v>0.44215615586392315</v>
      </c>
      <c r="B5" s="6">
        <f ca="1">LN((RAND()^(-Results!$F$4))-1)</f>
        <v>-2.1523295936726816</v>
      </c>
      <c r="C5" s="6">
        <f ca="1">LN((RAND()^(-Results!$F$4))-1)</f>
        <v>-1.9300254686631118</v>
      </c>
      <c r="D5" s="6">
        <f ca="1">LN((RAND()^(-Results!$F$4))-1)</f>
        <v>-0.49297322868929705</v>
      </c>
      <c r="E5" s="6">
        <f ca="1">LN((RAND()^(-Results!$F$4))-1)</f>
        <v>2.2746231839372273</v>
      </c>
      <c r="F5" s="6">
        <f ca="1">LN((RAND()^(-Results!$F$4))-1)</f>
        <v>-3.5697134301084605</v>
      </c>
      <c r="G5" s="6">
        <f ca="1">LN((RAND()^(-Results!$F$4))-1)</f>
        <v>0.67268771137020422</v>
      </c>
      <c r="H5" s="6">
        <f t="shared" ca="1" si="0"/>
        <v>0.58565509749107092</v>
      </c>
      <c r="I5" s="10">
        <f ca="1">SUMPRODUCT(J5:O5,Results!B$12:G$12)+Results!$F$5*H5</f>
        <v>-33.577611714995548</v>
      </c>
      <c r="J5" s="10">
        <f ca="1">SUMPRODUCT($A5:$F5,Results!$B$15:$G$15)</f>
        <v>-5.1606537669905279</v>
      </c>
      <c r="K5" s="10">
        <f ca="1">SUMPRODUCT($A5:$F5,Results!$B$16:$G$16)</f>
        <v>-8.8225449245453245</v>
      </c>
      <c r="L5" s="10">
        <f ca="1">SUMPRODUCT($A5:$F5,Results!$B$17:$G$17)</f>
        <v>-8.1342897512856034</v>
      </c>
      <c r="M5" s="10">
        <f ca="1">SUMPRODUCT($A5:$F5,Results!$B$18:$G$18)</f>
        <v>7.6587713462273417</v>
      </c>
      <c r="N5" s="10">
        <f ca="1">SUMPRODUCT($A5:$F5,Results!$B$19:$G$19)</f>
        <v>-11.073234409149183</v>
      </c>
      <c r="O5" s="10">
        <f ca="1">SUMPRODUCT($A5:$F5,Results!$B$20:$G$20)</f>
        <v>-1.8709164269268184</v>
      </c>
      <c r="P5" s="10" cm="1">
        <f t="array" aca="1" ref="P5" ca="1">SUMPRODUCT(J5:O5,TRANSPOSE(Test!BL$20:BL$25))+Test!$AD$20-Test!$BL$27</f>
        <v>-34.989987976251435</v>
      </c>
      <c r="Q5" s="10" cm="1">
        <f t="array" aca="1" ref="Q5" ca="1">SUMPRODUCT(J5:O5,TRANSPOSE(Test!ES$20:ES$25))+Test!$AD$20-Test!$ES$27</f>
        <v>-36.008075441332515</v>
      </c>
      <c r="R5" s="10">
        <f ca="1">I5-Results!$E$5*H5</f>
        <v>-35.92023210495983</v>
      </c>
      <c r="S5" s="10" cm="1">
        <f t="array" aca="1" ref="S5" ca="1">SUMPRODUCT(J5:O5,TRANSPOSE(Test!AR$28:AR$33))+Test!$AD$20-Test!$AC$26</f>
        <v>1.0823361437934249</v>
      </c>
      <c r="T5" s="10">
        <f ca="1">SUMPRODUCT(J5:O5,Results!K$9:P$9)</f>
        <v>-36.050271827847588</v>
      </c>
      <c r="U5" s="10">
        <f ca="1">SUMPRODUCT(J5:O5,Results!K$9:P$9)+Test!$AD$20-Test!$AC$31</f>
        <v>-36.065147386358724</v>
      </c>
      <c r="V5" s="10">
        <f t="shared" ca="1" si="1"/>
        <v>1.4123762612558863</v>
      </c>
      <c r="W5" s="10">
        <f t="shared" ca="1" si="2"/>
        <v>2.4304637263369671</v>
      </c>
      <c r="X5" s="10">
        <f t="shared" ca="1" si="3"/>
        <v>2.3426203899642815</v>
      </c>
      <c r="Y5" s="10">
        <f t="shared" ca="1" si="4"/>
        <v>-34.659947858788975</v>
      </c>
      <c r="Z5" s="10">
        <f ca="1">I5-Test!$AD$20</f>
        <v>-33.300940953291857</v>
      </c>
      <c r="AA5" s="10">
        <f t="shared" ca="1" si="5"/>
        <v>2.487535671363176</v>
      </c>
      <c r="AC5" s="25">
        <f ca="1">AVERAGE(G:G)</f>
        <v>8.703261387913333E-2</v>
      </c>
      <c r="AD5" s="12"/>
      <c r="AE5" s="12"/>
      <c r="AF5" s="12"/>
      <c r="AG5" s="12"/>
      <c r="AH5" s="12"/>
      <c r="AI5" s="12"/>
      <c r="AJ5" s="12"/>
      <c r="AL5" s="12"/>
      <c r="AN5" s="12"/>
      <c r="AO5" s="12"/>
      <c r="AP5" s="12"/>
      <c r="AQ5" s="12"/>
      <c r="AR5" s="12"/>
      <c r="AS5" s="12"/>
      <c r="AT5" s="12"/>
      <c r="AU5" s="12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</row>
    <row r="6" spans="1:149" ht="16.5">
      <c r="A6" s="6">
        <f ca="1">LN((RAND()^(-Results!$F$4))-1)</f>
        <v>-1.545200158851205</v>
      </c>
      <c r="B6" s="6">
        <f ca="1">LN((RAND()^(-Results!$F$4))-1)</f>
        <v>-0.94284121267453658</v>
      </c>
      <c r="C6" s="6">
        <f ca="1">LN((RAND()^(-Results!$F$4))-1)</f>
        <v>-0.14721220471020438</v>
      </c>
      <c r="D6" s="6">
        <f ca="1">LN((RAND()^(-Results!$F$4))-1)</f>
        <v>4.7832237560951528E-2</v>
      </c>
      <c r="E6" s="6">
        <f ca="1">LN((RAND()^(-Results!$F$4))-1)</f>
        <v>2.4191510841208737E-2</v>
      </c>
      <c r="F6" s="6">
        <f ca="1">LN((RAND()^(-Results!$F$4))-1)</f>
        <v>1.1483701938417972</v>
      </c>
      <c r="G6" s="6">
        <f ca="1">LN((RAND()^(-Results!$F$4))-1)</f>
        <v>1.4689532701844199</v>
      </c>
      <c r="H6" s="6">
        <f t="shared" ca="1" si="0"/>
        <v>1.3819206563052866</v>
      </c>
      <c r="I6" s="10">
        <f ca="1">SUMPRODUCT(J6:O6,Results!B$12:G$12)+Results!$F$5*H6</f>
        <v>25.767434297214471</v>
      </c>
      <c r="J6" s="10">
        <f ca="1">SUMPRODUCT($A6:$F6,Results!$B$15:$G$15)</f>
        <v>-6.857137827585877</v>
      </c>
      <c r="K6" s="10">
        <f ca="1">SUMPRODUCT($A6:$F6,Results!$B$16:$G$16)</f>
        <v>-0.21380656098427964</v>
      </c>
      <c r="L6" s="10">
        <f ca="1">SUMPRODUCT($A6:$F6,Results!$B$17:$G$17)</f>
        <v>2.8817393676636205</v>
      </c>
      <c r="M6" s="10">
        <f ca="1">SUMPRODUCT($A6:$F6,Results!$B$18:$G$18)</f>
        <v>2.7317669001679028</v>
      </c>
      <c r="N6" s="10">
        <f ca="1">SUMPRODUCT($A6:$F6,Results!$B$19:$G$19)</f>
        <v>-1.8374941634483397</v>
      </c>
      <c r="O6" s="10">
        <f ca="1">SUMPRODUCT($A6:$F6,Results!$B$20:$G$20)</f>
        <v>-2.1217782281782127</v>
      </c>
      <c r="P6" s="10" cm="1">
        <f t="array" aca="1" ref="P6" ca="1">SUMPRODUCT(J6:O6,TRANSPOSE(Test!BL$20:BL$25))+Test!$AD$20-Test!$BL$27</f>
        <v>18.695905263443045</v>
      </c>
      <c r="Q6" s="10" cm="1">
        <f t="array" aca="1" ref="Q6" ca="1">SUMPRODUCT(J6:O6,TRANSPOSE(Test!ES$20:ES$25))+Test!$AD$20-Test!$ES$27</f>
        <v>19.239400517449969</v>
      </c>
      <c r="R6" s="10">
        <f ca="1">I6-Results!$E$5*H6</f>
        <v>20.239751671993325</v>
      </c>
      <c r="S6" s="10" cm="1">
        <f t="array" aca="1" ref="S6" ca="1">SUMPRODUCT(J6:O6,TRANSPOSE(Test!AR$28:AR$33))+Test!$AD$20-Test!$AC$26</f>
        <v>19.547990783084799</v>
      </c>
      <c r="T6" s="10">
        <f ca="1">SUMPRODUCT(J6:O6,Results!K$9:P$9)</f>
        <v>19.172922695018514</v>
      </c>
      <c r="U6" s="10">
        <f ca="1">SUMPRODUCT(J6:O6,Results!K$9:P$9)+Test!$AD$20-Test!$AC$31</f>
        <v>19.158047136507378</v>
      </c>
      <c r="V6" s="10">
        <f t="shared" ca="1" si="1"/>
        <v>7.0715290337714265</v>
      </c>
      <c r="W6" s="10">
        <f t="shared" ca="1" si="2"/>
        <v>6.5280337797645025</v>
      </c>
      <c r="X6" s="10">
        <f t="shared" ca="1" si="3"/>
        <v>5.5276826252211464</v>
      </c>
      <c r="Y6" s="10">
        <f t="shared" ca="1" si="4"/>
        <v>6.2194435141296722</v>
      </c>
      <c r="Z6" s="10">
        <f ca="1">I6-Test!$AD$20</f>
        <v>26.044105058918163</v>
      </c>
      <c r="AA6" s="10">
        <f t="shared" ca="1" si="5"/>
        <v>6.6093871607070938</v>
      </c>
      <c r="AC6" s="20"/>
      <c r="AD6" s="12"/>
      <c r="AE6" s="12"/>
      <c r="AF6" s="12"/>
      <c r="AG6" s="12"/>
      <c r="AH6" s="12"/>
      <c r="AI6" s="12"/>
      <c r="AJ6" s="12"/>
      <c r="AL6" s="12"/>
      <c r="AN6" s="12"/>
      <c r="AO6" s="12"/>
      <c r="AP6" s="12"/>
      <c r="AQ6" s="12"/>
      <c r="AR6" s="12"/>
      <c r="AS6" s="12"/>
      <c r="AT6" s="12"/>
      <c r="AU6" s="12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</row>
    <row r="7" spans="1:149">
      <c r="A7" s="6">
        <f ca="1">LN((RAND()^(-Results!$F$4))-1)</f>
        <v>0.71628064584869044</v>
      </c>
      <c r="B7" s="6">
        <f ca="1">LN((RAND()^(-Results!$F$4))-1)</f>
        <v>1.5158406552144563</v>
      </c>
      <c r="C7" s="6">
        <f ca="1">LN((RAND()^(-Results!$F$4))-1)</f>
        <v>-0.24632663386985967</v>
      </c>
      <c r="D7" s="6">
        <f ca="1">LN((RAND()^(-Results!$F$4))-1)</f>
        <v>-7.9462592312312408</v>
      </c>
      <c r="E7" s="6">
        <f ca="1">LN((RAND()^(-Results!$F$4))-1)</f>
        <v>-1.3090882714645879</v>
      </c>
      <c r="F7" s="6">
        <f ca="1">LN((RAND()^(-Results!$F$4))-1)</f>
        <v>1.410837188921038</v>
      </c>
      <c r="G7" s="6">
        <f ca="1">LN((RAND()^(-Results!$F$4))-1)</f>
        <v>-0.93373640762370502</v>
      </c>
      <c r="H7" s="6">
        <f t="shared" ca="1" si="0"/>
        <v>-1.0207690215028384</v>
      </c>
      <c r="I7" s="10">
        <f ca="1">SUMPRODUCT(J7:O7,Results!B$12:G$12)+Results!$F$5*H7</f>
        <v>131.46792123052819</v>
      </c>
      <c r="J7" s="10">
        <f ca="1">SUMPRODUCT($A7:$F7,Results!$B$15:$G$15)</f>
        <v>-12.780582139053747</v>
      </c>
      <c r="K7" s="10">
        <f ca="1">SUMPRODUCT($A7:$F7,Results!$B$16:$G$16)</f>
        <v>-3.4100822964570416</v>
      </c>
      <c r="L7" s="10">
        <f ca="1">SUMPRODUCT($A7:$F7,Results!$B$17:$G$17)</f>
        <v>25.91622632526656</v>
      </c>
      <c r="M7" s="10">
        <f ca="1">SUMPRODUCT($A7:$F7,Results!$B$18:$G$18)</f>
        <v>8.3392971960216506</v>
      </c>
      <c r="N7" s="10">
        <f ca="1">SUMPRODUCT($A7:$F7,Results!$B$19:$G$19)</f>
        <v>12.226695108519841</v>
      </c>
      <c r="O7" s="10">
        <f ca="1">SUMPRODUCT($A7:$F7,Results!$B$20:$G$20)</f>
        <v>-11.078197611643393</v>
      </c>
      <c r="P7" s="10" cm="1">
        <f t="array" aca="1" ref="P7" ca="1">SUMPRODUCT(J7:O7,TRANSPOSE(Test!BL$20:BL$25))+Test!$AD$20-Test!$BL$27</f>
        <v>131.83544915876135</v>
      </c>
      <c r="Q7" s="10" cm="1">
        <f t="array" aca="1" ref="Q7" ca="1">SUMPRODUCT(J7:O7,TRANSPOSE(Test!ES$20:ES$25))+Test!$AD$20-Test!$ES$27</f>
        <v>132.76613709653535</v>
      </c>
      <c r="R7" s="10">
        <f ca="1">I7-Results!$E$5*H7</f>
        <v>135.55099731653954</v>
      </c>
      <c r="S7" s="10" cm="1">
        <f t="array" aca="1" ref="S7" ca="1">SUMPRODUCT(J7:O7,TRANSPOSE(Test!AR$28:AR$33))+Test!$AD$20-Test!$AC$26</f>
        <v>116.74574825301883</v>
      </c>
      <c r="T7" s="10">
        <f ca="1">SUMPRODUCT(J7:O7,Results!K$9:P$9)</f>
        <v>135.30322047873341</v>
      </c>
      <c r="U7" s="10">
        <f ca="1">SUMPRODUCT(J7:O7,Results!K$9:P$9)+Test!$AD$20-Test!$AC$31</f>
        <v>135.28834492022227</v>
      </c>
      <c r="V7" s="10">
        <f t="shared" ca="1" si="1"/>
        <v>-0.36752792823315872</v>
      </c>
      <c r="W7" s="10">
        <f t="shared" ca="1" si="2"/>
        <v>-1.2982158660071548</v>
      </c>
      <c r="X7" s="10">
        <f t="shared" ca="1" si="3"/>
        <v>-4.0830760860113458</v>
      </c>
      <c r="Y7" s="10">
        <f t="shared" ca="1" si="4"/>
        <v>14.722172977509359</v>
      </c>
      <c r="Z7" s="10">
        <f ca="1">I7-Test!$AD$20</f>
        <v>131.74459199223188</v>
      </c>
      <c r="AA7" s="10">
        <f t="shared" ca="1" si="5"/>
        <v>-3.8204236896940813</v>
      </c>
      <c r="AC7" s="25"/>
      <c r="AD7" s="12"/>
      <c r="AE7" s="12"/>
      <c r="AF7" s="12"/>
      <c r="AG7" s="12"/>
      <c r="AH7" s="12"/>
      <c r="AI7" s="12"/>
      <c r="AJ7" s="12"/>
      <c r="AL7" s="12"/>
      <c r="AN7" s="12"/>
      <c r="AO7" s="12"/>
      <c r="AP7" s="12"/>
      <c r="AQ7" s="12"/>
      <c r="AR7" s="12"/>
      <c r="AS7" s="12"/>
      <c r="AT7" s="12"/>
      <c r="AU7" s="12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</row>
    <row r="8" spans="1:149">
      <c r="A8" s="6">
        <f ca="1">LN((RAND()^(-Results!$F$4))-1)</f>
        <v>-1.0272929753099012</v>
      </c>
      <c r="B8" s="6">
        <f ca="1">LN((RAND()^(-Results!$F$4))-1)</f>
        <v>-1.9197862829265047</v>
      </c>
      <c r="C8" s="6">
        <f ca="1">LN((RAND()^(-Results!$F$4))-1)</f>
        <v>-0.61250739809819255</v>
      </c>
      <c r="D8" s="6">
        <f ca="1">LN((RAND()^(-Results!$F$4))-1)</f>
        <v>0.10693268540643697</v>
      </c>
      <c r="E8" s="6">
        <f ca="1">LN((RAND()^(-Results!$F$4))-1)</f>
        <v>-0.63202927900786998</v>
      </c>
      <c r="F8" s="6">
        <f ca="1">LN((RAND()^(-Results!$F$4))-1)</f>
        <v>-1.3180922345769377</v>
      </c>
      <c r="G8" s="6">
        <f ca="1">LN((RAND()^(-Results!$F$4))-1)</f>
        <v>3.9715123894871498</v>
      </c>
      <c r="H8" s="6">
        <f t="shared" ca="1" si="0"/>
        <v>3.8844797756080163</v>
      </c>
      <c r="I8" s="10">
        <f ca="1">SUMPRODUCT(J8:O8,Results!B$12:G$12)+Results!$F$5*H8</f>
        <v>36.157583393422122</v>
      </c>
      <c r="J8" s="10">
        <f ca="1">SUMPRODUCT($A8:$F8,Results!$B$15:$G$15)</f>
        <v>-5.3800817703791335</v>
      </c>
      <c r="K8" s="10">
        <f ca="1">SUMPRODUCT($A8:$F8,Results!$B$16:$G$16)</f>
        <v>-5.9688082334224122</v>
      </c>
      <c r="L8" s="10">
        <f ca="1">SUMPRODUCT($A8:$F8,Results!$B$17:$G$17)</f>
        <v>0.76164939992771785</v>
      </c>
      <c r="M8" s="10">
        <f ca="1">SUMPRODUCT($A8:$F8,Results!$B$18:$G$18)</f>
        <v>1.5684114359090691</v>
      </c>
      <c r="N8" s="10">
        <f ca="1">SUMPRODUCT($A8:$F8,Results!$B$19:$G$19)</f>
        <v>2.7096688109688736</v>
      </c>
      <c r="O8" s="10">
        <f ca="1">SUMPRODUCT($A8:$F8,Results!$B$20:$G$20)</f>
        <v>-3.4692110649522117</v>
      </c>
      <c r="P8" s="10" cm="1">
        <f t="array" aca="1" ref="P8" ca="1">SUMPRODUCT(J8:O8,TRANSPOSE(Test!BL$20:BL$25))+Test!$AD$20-Test!$BL$27</f>
        <v>17.521292762344423</v>
      </c>
      <c r="Q8" s="10" cm="1">
        <f t="array" aca="1" ref="Q8" ca="1">SUMPRODUCT(J8:O8,TRANSPOSE(Test!ES$20:ES$25))+Test!$AD$20-Test!$ES$27</f>
        <v>17.347764168947155</v>
      </c>
      <c r="R8" s="10">
        <f ca="1">I8-Results!$E$5*H8</f>
        <v>20.619664290990059</v>
      </c>
      <c r="S8" s="10" cm="1">
        <f t="array" aca="1" ref="S8" ca="1">SUMPRODUCT(J8:O8,TRANSPOSE(Test!AR$28:AR$33))+Test!$AD$20-Test!$AC$26</f>
        <v>29.095753895890649</v>
      </c>
      <c r="T8" s="10">
        <f ca="1">SUMPRODUCT(J8:O8,Results!K$9:P$9)</f>
        <v>16.996545839363122</v>
      </c>
      <c r="U8" s="10">
        <f ca="1">SUMPRODUCT(J8:O8,Results!K$9:P$9)+Test!$AD$20-Test!$AC$31</f>
        <v>16.981670280851986</v>
      </c>
      <c r="V8" s="10">
        <f t="shared" ca="1" si="1"/>
        <v>18.636290631077699</v>
      </c>
      <c r="W8" s="10">
        <f t="shared" ca="1" si="2"/>
        <v>18.809819224474968</v>
      </c>
      <c r="X8" s="10">
        <f t="shared" ca="1" si="3"/>
        <v>15.537919102432063</v>
      </c>
      <c r="Y8" s="10">
        <f t="shared" ca="1" si="4"/>
        <v>7.0618294975314733</v>
      </c>
      <c r="Z8" s="10">
        <f ca="1">I8-Test!$AD$20</f>
        <v>36.434254155125814</v>
      </c>
      <c r="AA8" s="10">
        <f t="shared" ca="1" si="5"/>
        <v>19.175913112570136</v>
      </c>
      <c r="AC8" s="25"/>
      <c r="AD8" s="12"/>
      <c r="AE8" s="12"/>
      <c r="AF8" s="12"/>
      <c r="AG8" s="12"/>
      <c r="AH8" s="12"/>
      <c r="AI8" s="12"/>
      <c r="AJ8" s="12"/>
      <c r="AL8" s="12"/>
      <c r="AN8" s="12"/>
      <c r="AO8" s="12"/>
      <c r="AP8" s="12"/>
      <c r="AQ8" s="12"/>
      <c r="AR8" s="12"/>
      <c r="AS8" s="12"/>
      <c r="AT8" s="12"/>
      <c r="AU8" s="12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</row>
    <row r="9" spans="1:149">
      <c r="A9" s="6">
        <f ca="1">LN((RAND()^(-Results!$F$4))-1)</f>
        <v>0.34802636366567274</v>
      </c>
      <c r="B9" s="6">
        <f ca="1">LN((RAND()^(-Results!$F$4))-1)</f>
        <v>-0.71631009261967804</v>
      </c>
      <c r="C9" s="6">
        <f ca="1">LN((RAND()^(-Results!$F$4))-1)</f>
        <v>0.28655916033561846</v>
      </c>
      <c r="D9" s="6">
        <f ca="1">LN((RAND()^(-Results!$F$4))-1)</f>
        <v>-0.45991765075252344</v>
      </c>
      <c r="E9" s="6">
        <f ca="1">LN((RAND()^(-Results!$F$4))-1)</f>
        <v>0.10416313040131019</v>
      </c>
      <c r="F9" s="6">
        <f ca="1">LN((RAND()^(-Results!$F$4))-1)</f>
        <v>0.1513654848083103</v>
      </c>
      <c r="G9" s="6">
        <f ca="1">LN((RAND()^(-Results!$F$4))-1)</f>
        <v>1.9494982118589843</v>
      </c>
      <c r="H9" s="6">
        <f t="shared" ca="1" si="0"/>
        <v>1.862465597979851</v>
      </c>
      <c r="I9" s="10">
        <f ca="1">SUMPRODUCT(J9:O9,Results!B$12:G$12)+Results!$F$5*H9</f>
        <v>12.870191995687104</v>
      </c>
      <c r="J9" s="10">
        <f ca="1">SUMPRODUCT($A9:$F9,Results!$B$15:$G$15)</f>
        <v>0.24430673914805306</v>
      </c>
      <c r="K9" s="10">
        <f ca="1">SUMPRODUCT($A9:$F9,Results!$B$16:$G$16)</f>
        <v>-1.379840041364842</v>
      </c>
      <c r="L9" s="10">
        <f ca="1">SUMPRODUCT($A9:$F9,Results!$B$17:$G$17)</f>
        <v>0.72985370647200221</v>
      </c>
      <c r="M9" s="10">
        <f ca="1">SUMPRODUCT($A9:$F9,Results!$B$18:$G$18)</f>
        <v>0.98110792387083989</v>
      </c>
      <c r="N9" s="10">
        <f ca="1">SUMPRODUCT($A9:$F9,Results!$B$19:$G$19)</f>
        <v>-0.44360646015091287</v>
      </c>
      <c r="O9" s="10">
        <f ca="1">SUMPRODUCT($A9:$F9,Results!$B$20:$G$20)</f>
        <v>-1.7364711547489051</v>
      </c>
      <c r="P9" s="10" cm="1">
        <f t="array" aca="1" ref="P9" ca="1">SUMPRODUCT(J9:O9,TRANSPOSE(Test!BL$20:BL$25))+Test!$AD$20-Test!$BL$27</f>
        <v>2.793042388494031</v>
      </c>
      <c r="Q9" s="10" cm="1">
        <f t="array" aca="1" ref="Q9" ca="1">SUMPRODUCT(J9:O9,TRANSPOSE(Test!ES$20:ES$25))+Test!$AD$20-Test!$ES$27</f>
        <v>3.1626180980690846</v>
      </c>
      <c r="R9" s="10">
        <f ca="1">I9-Results!$E$5*H9</f>
        <v>5.4203296037677005</v>
      </c>
      <c r="S9" s="10" cm="1">
        <f t="array" aca="1" ref="S9" ca="1">SUMPRODUCT(J9:O9,TRANSPOSE(Test!AR$28:AR$33))+Test!$AD$20-Test!$AC$26</f>
        <v>7.8513580318176288</v>
      </c>
      <c r="T9" s="10">
        <f ca="1">SUMPRODUCT(J9:O9,Results!K$9:P$9)</f>
        <v>3.5001689459461476</v>
      </c>
      <c r="U9" s="10">
        <f ca="1">SUMPRODUCT(J9:O9,Results!K$9:P$9)+Test!$AD$20-Test!$AC$31</f>
        <v>3.485293387435012</v>
      </c>
      <c r="V9" s="10">
        <f t="shared" ca="1" si="1"/>
        <v>10.077149607193073</v>
      </c>
      <c r="W9" s="10">
        <f t="shared" ca="1" si="2"/>
        <v>9.707573897618019</v>
      </c>
      <c r="X9" s="10">
        <f t="shared" ca="1" si="3"/>
        <v>7.449862391919404</v>
      </c>
      <c r="Y9" s="10">
        <f t="shared" ca="1" si="4"/>
        <v>5.0188339638694757</v>
      </c>
      <c r="Z9" s="10">
        <f ca="1">I9-Test!$AD$20</f>
        <v>13.146862757390796</v>
      </c>
      <c r="AA9" s="10">
        <f t="shared" ca="1" si="5"/>
        <v>9.384898608252092</v>
      </c>
      <c r="AL9" s="12"/>
      <c r="AN9" s="12"/>
      <c r="AO9" s="31"/>
      <c r="AP9" s="31"/>
      <c r="AQ9" s="31"/>
      <c r="AR9" s="31"/>
      <c r="AS9" s="31"/>
      <c r="AT9" s="31"/>
      <c r="AU9" s="31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</row>
    <row r="10" spans="1:149" ht="16.5">
      <c r="A10" s="6">
        <f ca="1">LN((RAND()^(-Results!$F$4))-1)</f>
        <v>-0.48115816660906841</v>
      </c>
      <c r="B10" s="6">
        <f ca="1">LN((RAND()^(-Results!$F$4))-1)</f>
        <v>-1.5838873237069155</v>
      </c>
      <c r="C10" s="6">
        <f ca="1">LN((RAND()^(-Results!$F$4))-1)</f>
        <v>-3.8683869025213237E-2</v>
      </c>
      <c r="D10" s="6">
        <f ca="1">LN((RAND()^(-Results!$F$4))-1)</f>
        <v>0.73121238515760212</v>
      </c>
      <c r="E10" s="6">
        <f ca="1">LN((RAND()^(-Results!$F$4))-1)</f>
        <v>1.7137130801082121</v>
      </c>
      <c r="F10" s="6">
        <f ca="1">LN((RAND()^(-Results!$F$4))-1)</f>
        <v>-0.89570082883092805</v>
      </c>
      <c r="G10" s="6">
        <f ca="1">LN((RAND()^(-Results!$F$4))-1)</f>
        <v>1.7909928159615691</v>
      </c>
      <c r="H10" s="6">
        <f t="shared" ca="1" si="0"/>
        <v>1.7039602020824358</v>
      </c>
      <c r="I10" s="10">
        <f ca="1">SUMPRODUCT(J10:O10,Results!B$12:G$12)+Results!$F$5*H10</f>
        <v>-20.458368622272197</v>
      </c>
      <c r="J10" s="10">
        <f ca="1">SUMPRODUCT($A10:$F10,Results!$B$15:$G$15)</f>
        <v>-2.0511978555823722</v>
      </c>
      <c r="K10" s="10">
        <f ca="1">SUMPRODUCT($A10:$F10,Results!$B$16:$G$16)</f>
        <v>-3.0240594457344265</v>
      </c>
      <c r="L10" s="10">
        <f ca="1">SUMPRODUCT($A10:$F10,Results!$B$17:$G$17)</f>
        <v>-4.8118246281607533</v>
      </c>
      <c r="M10" s="10">
        <f ca="1">SUMPRODUCT($A10:$F10,Results!$B$18:$G$18)</f>
        <v>4.6984838154136499</v>
      </c>
      <c r="N10" s="10">
        <f ca="1">SUMPRODUCT($A10:$F10,Results!$B$19:$G$19)</f>
        <v>-10.234335144236059</v>
      </c>
      <c r="O10" s="10">
        <f ca="1">SUMPRODUCT($A10:$F10,Results!$B$20:$G$20)</f>
        <v>-0.96728674191631026</v>
      </c>
      <c r="P10" s="10" cm="1">
        <f t="array" aca="1" ref="P10" ca="1">SUMPRODUCT(J10:O10,TRANSPOSE(Test!BL$20:BL$25))+Test!$AD$20-Test!$BL$27</f>
        <v>-28.131257680280246</v>
      </c>
      <c r="Q10" s="10" cm="1">
        <f t="array" aca="1" ref="Q10" ca="1">SUMPRODUCT(J10:O10,TRANSPOSE(Test!ES$20:ES$25))+Test!$AD$20-Test!$ES$27</f>
        <v>-28.263117700715963</v>
      </c>
      <c r="R10" s="10">
        <f ca="1">I10-Results!$E$5*H10</f>
        <v>-27.274209430601939</v>
      </c>
      <c r="S10" s="10" cm="1">
        <f t="array" aca="1" ref="S10" ca="1">SUMPRODUCT(J10:O10,TRANSPOSE(Test!AR$28:AR$33))+Test!$AD$20-Test!$AC$26</f>
        <v>-7.5942801766986943</v>
      </c>
      <c r="T10" s="10">
        <f ca="1">SUMPRODUCT(J10:O10,Results!K$9:P$9)</f>
        <v>-28.604522098032454</v>
      </c>
      <c r="U10" s="10">
        <f ca="1">SUMPRODUCT(J10:O10,Results!K$9:P$9)+Test!$AD$20-Test!$AC$31</f>
        <v>-28.61939765654359</v>
      </c>
      <c r="V10" s="10">
        <f t="shared" ca="1" si="1"/>
        <v>7.6728890580080495</v>
      </c>
      <c r="W10" s="10">
        <f t="shared" ca="1" si="2"/>
        <v>7.8047490784437663</v>
      </c>
      <c r="X10" s="10">
        <f t="shared" ca="1" si="3"/>
        <v>6.8158408083297424</v>
      </c>
      <c r="Y10" s="10">
        <f t="shared" ca="1" si="4"/>
        <v>-12.864088445573502</v>
      </c>
      <c r="Z10" s="10">
        <f ca="1">I10-Test!$AD$20</f>
        <v>-20.181697860568505</v>
      </c>
      <c r="AA10" s="10">
        <f t="shared" ca="1" si="5"/>
        <v>8.1610290342713938</v>
      </c>
      <c r="AC10" s="9"/>
      <c r="AD10" s="9"/>
      <c r="AE10" s="20"/>
      <c r="AF10" s="20"/>
      <c r="AG10" s="20"/>
      <c r="AH10" s="20"/>
      <c r="AI10" s="20"/>
      <c r="AJ10" s="20"/>
      <c r="AK10" s="20"/>
      <c r="AL10" s="12"/>
      <c r="AN10" s="12"/>
      <c r="AO10" s="31"/>
      <c r="AP10" s="31"/>
      <c r="AQ10" s="31"/>
      <c r="AR10" s="31"/>
      <c r="AS10" s="31"/>
      <c r="AT10" s="31"/>
      <c r="AU10" s="31"/>
    </row>
    <row r="11" spans="1:149">
      <c r="A11" s="6">
        <f ca="1">LN((RAND()^(-Results!$F$4))-1)</f>
        <v>0.49861193776349622</v>
      </c>
      <c r="B11" s="6">
        <f ca="1">LN((RAND()^(-Results!$F$4))-1)</f>
        <v>9.7338391820288014E-2</v>
      </c>
      <c r="C11" s="6">
        <f ca="1">LN((RAND()^(-Results!$F$4))-1)</f>
        <v>2.5770002405232915</v>
      </c>
      <c r="D11" s="6">
        <f ca="1">LN((RAND()^(-Results!$F$4))-1)</f>
        <v>-2.0704183181393105</v>
      </c>
      <c r="E11" s="6">
        <f ca="1">LN((RAND()^(-Results!$F$4))-1)</f>
        <v>0.49613116429802923</v>
      </c>
      <c r="F11" s="6">
        <f ca="1">LN((RAND()^(-Results!$F$4))-1)</f>
        <v>-0.12908110525779165</v>
      </c>
      <c r="G11" s="6">
        <f ca="1">LN((RAND()^(-Results!$F$4))-1)</f>
        <v>-2.5688910246742789</v>
      </c>
      <c r="H11" s="6">
        <f t="shared" ca="1" si="0"/>
        <v>-2.6559236385534124</v>
      </c>
      <c r="I11" s="10">
        <f ca="1">SUMPRODUCT(J11:O11,Results!B$12:G$12)+Results!$F$5*H11</f>
        <v>15.233975832335096</v>
      </c>
      <c r="J11" s="10">
        <f ca="1">SUMPRODUCT($A11:$F11,Results!$B$15:$G$15)</f>
        <v>3.2212717542762559</v>
      </c>
      <c r="K11" s="10">
        <f ca="1">SUMPRODUCT($A11:$F11,Results!$B$16:$G$16)</f>
        <v>-2.3355044584670495</v>
      </c>
      <c r="L11" s="10">
        <f ca="1">SUMPRODUCT($A11:$F11,Results!$B$17:$G$17)</f>
        <v>9.2697401422451087</v>
      </c>
      <c r="M11" s="10">
        <f ca="1">SUMPRODUCT($A11:$F11,Results!$B$18:$G$18)</f>
        <v>3.9963201655966438</v>
      </c>
      <c r="N11" s="10">
        <f ca="1">SUMPRODUCT($A11:$F11,Results!$B$19:$G$19)</f>
        <v>-1.1495052339924043</v>
      </c>
      <c r="O11" s="10">
        <f ca="1">SUMPRODUCT($A11:$F11,Results!$B$20:$G$20)</f>
        <v>-5.4100049490933557</v>
      </c>
      <c r="P11" s="10" cm="1">
        <f t="array" aca="1" ref="P11" ca="1">SUMPRODUCT(J11:O11,TRANSPOSE(Test!BL$20:BL$25))+Test!$AD$20-Test!$BL$27</f>
        <v>27.097184175084021</v>
      </c>
      <c r="Q11" s="10" cm="1">
        <f t="array" aca="1" ref="Q11" ca="1">SUMPRODUCT(J11:O11,TRANSPOSE(Test!ES$20:ES$25))+Test!$AD$20-Test!$ES$27</f>
        <v>27.33837162973736</v>
      </c>
      <c r="R11" s="10">
        <f ca="1">I11-Results!$E$5*H11</f>
        <v>25.857670386548747</v>
      </c>
      <c r="S11" s="10" cm="1">
        <f t="array" aca="1" ref="S11" ca="1">SUMPRODUCT(J11:O11,TRANSPOSE(Test!AR$28:AR$33))+Test!$AD$20-Test!$AC$26</f>
        <v>32.723451579624914</v>
      </c>
      <c r="T11" s="10">
        <f ca="1">SUMPRODUCT(J11:O11,Results!K$9:P$9)</f>
        <v>27.665311466962844</v>
      </c>
      <c r="U11" s="10">
        <f ca="1">SUMPRODUCT(J11:O11,Results!K$9:P$9)+Test!$AD$20-Test!$AC$31</f>
        <v>27.650435908451708</v>
      </c>
      <c r="V11" s="10">
        <f t="shared" ca="1" si="1"/>
        <v>-11.863208342748925</v>
      </c>
      <c r="W11" s="10">
        <f t="shared" ca="1" si="2"/>
        <v>-12.104395797402264</v>
      </c>
      <c r="X11" s="10">
        <f t="shared" ca="1" si="3"/>
        <v>-10.623694554213651</v>
      </c>
      <c r="Y11" s="10">
        <f t="shared" ca="1" si="4"/>
        <v>-17.489475747289816</v>
      </c>
      <c r="Z11" s="10">
        <f ca="1">I11-Test!$AD$20</f>
        <v>15.510646594038787</v>
      </c>
      <c r="AA11" s="10">
        <f t="shared" ca="1" si="5"/>
        <v>-12.416460076116612</v>
      </c>
      <c r="AC11" s="9"/>
      <c r="AD11" s="12"/>
      <c r="AE11" s="12"/>
      <c r="AF11" s="12"/>
      <c r="AG11" s="12"/>
      <c r="AH11" s="12"/>
      <c r="AI11" s="12"/>
      <c r="AJ11" s="12"/>
      <c r="AK11" s="12"/>
      <c r="AL11" s="12"/>
      <c r="AN11" s="12"/>
      <c r="AO11" s="31"/>
      <c r="AP11" s="31"/>
      <c r="AQ11" s="31"/>
      <c r="AR11" s="31"/>
      <c r="AS11" s="31"/>
      <c r="AT11" s="31"/>
      <c r="AU11" s="31"/>
    </row>
    <row r="12" spans="1:149" ht="16.5">
      <c r="A12" s="6">
        <f ca="1">LN((RAND()^(-Results!$F$4))-1)</f>
        <v>-0.73761033480453175</v>
      </c>
      <c r="B12" s="6">
        <f ca="1">LN((RAND()^(-Results!$F$4))-1)</f>
        <v>-0.70342628105218741</v>
      </c>
      <c r="C12" s="6">
        <f ca="1">LN((RAND()^(-Results!$F$4))-1)</f>
        <v>-0.71817813640721295</v>
      </c>
      <c r="D12" s="6">
        <f ca="1">LN((RAND()^(-Results!$F$4))-1)</f>
        <v>0.20789555721564729</v>
      </c>
      <c r="E12" s="6">
        <f ca="1">LN((RAND()^(-Results!$F$4))-1)</f>
        <v>3.0453523293489027</v>
      </c>
      <c r="F12" s="6">
        <f ca="1">LN((RAND()^(-Results!$F$4))-1)</f>
        <v>1.564209069529432</v>
      </c>
      <c r="G12" s="6">
        <f ca="1">LN((RAND()^(-Results!$F$4))-1)</f>
        <v>-1.1746250395445734</v>
      </c>
      <c r="H12" s="6">
        <f t="shared" ca="1" si="0"/>
        <v>-1.2616576534237067</v>
      </c>
      <c r="I12" s="10">
        <f ca="1">SUMPRODUCT(J12:O12,Results!B$12:G$12)+Results!$F$5*H12</f>
        <v>-41.272846198128818</v>
      </c>
      <c r="J12" s="10">
        <f ca="1">SUMPRODUCT($A12:$F12,Results!$B$15:$G$15)</f>
        <v>-6.5409782037784829</v>
      </c>
      <c r="K12" s="10">
        <f ca="1">SUMPRODUCT($A12:$F12,Results!$B$16:$G$16)</f>
        <v>2.6591771848265369</v>
      </c>
      <c r="L12" s="10">
        <f ca="1">SUMPRODUCT($A12:$F12,Results!$B$17:$G$17)</f>
        <v>-4.9770271121010676</v>
      </c>
      <c r="M12" s="10">
        <f ca="1">SUMPRODUCT($A12:$F12,Results!$B$18:$G$18)</f>
        <v>7.8568463934901285</v>
      </c>
      <c r="N12" s="10">
        <f ca="1">SUMPRODUCT($A12:$F12,Results!$B$19:$G$19)</f>
        <v>-18.060990186669859</v>
      </c>
      <c r="O12" s="10">
        <f ca="1">SUMPRODUCT($A12:$F12,Results!$B$20:$G$20)</f>
        <v>1.0003595788890589</v>
      </c>
      <c r="P12" s="10" cm="1">
        <f t="array" aca="1" ref="P12" ca="1">SUMPRODUCT(J12:O12,TRANSPOSE(Test!BL$20:BL$25))+Test!$AD$20-Test!$BL$27</f>
        <v>-35.236780231967757</v>
      </c>
      <c r="Q12" s="10" cm="1">
        <f t="array" aca="1" ref="Q12" ca="1">SUMPRODUCT(J12:O12,TRANSPOSE(Test!ES$20:ES$25))+Test!$AD$20-Test!$ES$27</f>
        <v>-34.63557984644261</v>
      </c>
      <c r="R12" s="10">
        <f ca="1">I12-Results!$E$5*H12</f>
        <v>-36.226215584433987</v>
      </c>
      <c r="S12" s="10" cm="1">
        <f t="array" aca="1" ref="S12" ca="1">SUMPRODUCT(J12:O12,TRANSPOSE(Test!AR$28:AR$33))+Test!$AD$20-Test!$AC$26</f>
        <v>-21.565909932979409</v>
      </c>
      <c r="T12" s="10">
        <f ca="1">SUMPRODUCT(J12:O12,Results!K$9:P$9)</f>
        <v>-34.314788301291046</v>
      </c>
      <c r="U12" s="10">
        <f ca="1">SUMPRODUCT(J12:O12,Results!K$9:P$9)+Test!$AD$20-Test!$AC$31</f>
        <v>-34.329663859802181</v>
      </c>
      <c r="V12" s="10">
        <f t="shared" ca="1" si="1"/>
        <v>-6.0360659661610612</v>
      </c>
      <c r="W12" s="10">
        <f t="shared" ca="1" si="2"/>
        <v>-6.6372663516862076</v>
      </c>
      <c r="X12" s="10">
        <f t="shared" ca="1" si="3"/>
        <v>-5.0466306136948305</v>
      </c>
      <c r="Y12" s="10">
        <f t="shared" ca="1" si="4"/>
        <v>-19.706936265149409</v>
      </c>
      <c r="Z12" s="10">
        <f ca="1">I12-Test!$AD$20</f>
        <v>-40.996175436425126</v>
      </c>
      <c r="AA12" s="10">
        <f t="shared" ca="1" si="5"/>
        <v>-6.9431823383266362</v>
      </c>
      <c r="AC12" s="20"/>
      <c r="AD12" s="12"/>
      <c r="AE12" s="12"/>
      <c r="AF12" s="12"/>
      <c r="AG12" s="12"/>
      <c r="AH12" s="12"/>
      <c r="AI12" s="12"/>
      <c r="AJ12" s="12"/>
      <c r="AK12" s="12"/>
      <c r="AN12" s="12"/>
      <c r="AO12" s="31"/>
      <c r="AP12" s="31"/>
      <c r="AQ12" s="31"/>
      <c r="AR12" s="31"/>
      <c r="AS12" s="31"/>
      <c r="AT12" s="31"/>
      <c r="AU12" s="31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</row>
    <row r="13" spans="1:149" ht="16.5">
      <c r="A13" s="6">
        <f ca="1">LN((RAND()^(-Results!$F$4))-1)</f>
        <v>-0.45939186384600195</v>
      </c>
      <c r="B13" s="6">
        <f ca="1">LN((RAND()^(-Results!$F$4))-1)</f>
        <v>1.2423231943257498</v>
      </c>
      <c r="C13" s="6">
        <f ca="1">LN((RAND()^(-Results!$F$4))-1)</f>
        <v>-1.0167118957039825</v>
      </c>
      <c r="D13" s="6">
        <f ca="1">LN((RAND()^(-Results!$F$4))-1)</f>
        <v>1.0761508589704347</v>
      </c>
      <c r="E13" s="6">
        <f ca="1">LN((RAND()^(-Results!$F$4))-1)</f>
        <v>0.76033225746602728</v>
      </c>
      <c r="F13" s="6">
        <f ca="1">LN((RAND()^(-Results!$F$4))-1)</f>
        <v>-3.1803843232380049</v>
      </c>
      <c r="G13" s="6">
        <f ca="1">LN((RAND()^(-Results!$F$4))-1)</f>
        <v>1.6734913090010157</v>
      </c>
      <c r="H13" s="6">
        <f t="shared" ca="1" si="0"/>
        <v>1.5864586951218824</v>
      </c>
      <c r="I13" s="10">
        <f ca="1">SUMPRODUCT(J13:O13,Results!B$12:G$12)+Results!$F$5*H13</f>
        <v>-22.338694042702244</v>
      </c>
      <c r="J13" s="10">
        <f ca="1">SUMPRODUCT($A13:$F13,Results!$B$15:$G$15)</f>
        <v>0.21217840049230619</v>
      </c>
      <c r="K13" s="10">
        <f ca="1">SUMPRODUCT($A13:$F13,Results!$B$16:$G$16)</f>
        <v>-1.6604329021189459</v>
      </c>
      <c r="L13" s="10">
        <f ca="1">SUMPRODUCT($A13:$F13,Results!$B$17:$G$17)</f>
        <v>-5.4685254416759443</v>
      </c>
      <c r="M13" s="10">
        <f ca="1">SUMPRODUCT($A13:$F13,Results!$B$18:$G$18)</f>
        <v>0.39569785957414527</v>
      </c>
      <c r="N13" s="10">
        <f ca="1">SUMPRODUCT($A13:$F13,Results!$B$19:$G$19)</f>
        <v>-3.1631143535741302</v>
      </c>
      <c r="O13" s="10">
        <f ca="1">SUMPRODUCT($A13:$F13,Results!$B$20:$G$20)</f>
        <v>3.6635819410571751</v>
      </c>
      <c r="P13" s="10" cm="1">
        <f t="array" aca="1" ref="P13" ca="1">SUMPRODUCT(J13:O13,TRANSPOSE(Test!BL$20:BL$25))+Test!$AD$20-Test!$BL$27</f>
        <v>-27.14478482706345</v>
      </c>
      <c r="Q13" s="10" cm="1">
        <f t="array" aca="1" ref="Q13" ca="1">SUMPRODUCT(J13:O13,TRANSPOSE(Test!ES$20:ES$25))+Test!$AD$20-Test!$ES$27</f>
        <v>-29.090666130210344</v>
      </c>
      <c r="R13" s="10">
        <f ca="1">I13-Results!$E$5*H13</f>
        <v>-28.684528823189773</v>
      </c>
      <c r="S13" s="10" cm="1">
        <f t="array" aca="1" ref="S13" ca="1">SUMPRODUCT(J13:O13,TRANSPOSE(Test!AR$28:AR$33))+Test!$AD$20-Test!$AC$26</f>
        <v>-20.87150467922045</v>
      </c>
      <c r="T13" s="10">
        <f ca="1">SUMPRODUCT(J13:O13,Results!K$9:P$9)</f>
        <v>-30.160562018254325</v>
      </c>
      <c r="U13" s="10">
        <f ca="1">SUMPRODUCT(J13:O13,Results!K$9:P$9)+Test!$AD$20-Test!$AC$31</f>
        <v>-30.175437576765461</v>
      </c>
      <c r="V13" s="10">
        <f t="shared" ca="1" si="1"/>
        <v>4.8060907843612064</v>
      </c>
      <c r="W13" s="10">
        <f t="shared" ca="1" si="2"/>
        <v>6.7519720875081006</v>
      </c>
      <c r="X13" s="10">
        <f t="shared" ca="1" si="3"/>
        <v>6.3458347804875288</v>
      </c>
      <c r="Y13" s="10">
        <f t="shared" ca="1" si="4"/>
        <v>-1.4671893634817934</v>
      </c>
      <c r="Z13" s="10">
        <f ca="1">I13-Test!$AD$20</f>
        <v>-22.062023280998552</v>
      </c>
      <c r="AA13" s="10">
        <f t="shared" ca="1" si="5"/>
        <v>7.836743534063217</v>
      </c>
      <c r="AC13" s="20"/>
      <c r="AD13" s="12"/>
      <c r="AE13" s="12"/>
      <c r="AF13" s="12"/>
      <c r="AG13" s="12"/>
      <c r="AH13" s="12"/>
      <c r="AI13" s="12"/>
      <c r="AJ13" s="12"/>
      <c r="AK13" s="12"/>
      <c r="AN13" s="12"/>
      <c r="AO13" s="31"/>
      <c r="AP13" s="31"/>
      <c r="AQ13" s="31"/>
      <c r="AR13" s="31"/>
      <c r="AS13" s="31"/>
      <c r="AT13" s="31"/>
      <c r="AU13" s="3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</row>
    <row r="14" spans="1:149" ht="16.5">
      <c r="A14" s="6">
        <f ca="1">LN((RAND()^(-Results!$F$4))-1)</f>
        <v>0.51931397938144452</v>
      </c>
      <c r="B14" s="6">
        <f ca="1">LN((RAND()^(-Results!$F$4))-1)</f>
        <v>-0.93477094304807606</v>
      </c>
      <c r="C14" s="6">
        <f ca="1">LN((RAND()^(-Results!$F$4))-1)</f>
        <v>-1.2778594903919704</v>
      </c>
      <c r="D14" s="6">
        <f ca="1">LN((RAND()^(-Results!$F$4))-1)</f>
        <v>-0.89031245821107707</v>
      </c>
      <c r="E14" s="6">
        <f ca="1">LN((RAND()^(-Results!$F$4))-1)</f>
        <v>1.2740566830276991</v>
      </c>
      <c r="F14" s="6">
        <f ca="1">LN((RAND()^(-Results!$F$4))-1)</f>
        <v>0.60460007502753821</v>
      </c>
      <c r="G14" s="6">
        <f ca="1">LN((RAND()^(-Results!$F$4))-1)</f>
        <v>0.69927649618655707</v>
      </c>
      <c r="H14" s="6">
        <f t="shared" ca="1" si="0"/>
        <v>0.61224388230742377</v>
      </c>
      <c r="I14" s="10">
        <f ca="1">SUMPRODUCT(J14:O14,Results!B$12:G$12)+Results!$F$5*H14</f>
        <v>-8.1832779269163467</v>
      </c>
      <c r="J14" s="10">
        <f ca="1">SUMPRODUCT($A14:$F14,Results!$B$15:$G$15)</f>
        <v>-4.4991124388623405</v>
      </c>
      <c r="K14" s="10">
        <f ca="1">SUMPRODUCT($A14:$F14,Results!$B$16:$G$16)</f>
        <v>-0.6182243072080611</v>
      </c>
      <c r="L14" s="10">
        <f ca="1">SUMPRODUCT($A14:$F14,Results!$B$17:$G$17)</f>
        <v>-2.937451258621202</v>
      </c>
      <c r="M14" s="10">
        <f ca="1">SUMPRODUCT($A14:$F14,Results!$B$18:$G$18)</f>
        <v>4.1580368706479955</v>
      </c>
      <c r="N14" s="10">
        <f ca="1">SUMPRODUCT($A14:$F14,Results!$B$19:$G$19)</f>
        <v>-6.7280231260277459</v>
      </c>
      <c r="O14" s="10">
        <f ca="1">SUMPRODUCT($A14:$F14,Results!$B$20:$G$20)</f>
        <v>-0.59057148586759001</v>
      </c>
      <c r="P14" s="10" cm="1">
        <f t="array" aca="1" ref="P14" ca="1">SUMPRODUCT(J14:O14,TRANSPOSE(Test!BL$20:BL$25))+Test!$AD$20-Test!$BL$27</f>
        <v>-12.322013332953418</v>
      </c>
      <c r="Q14" s="10" cm="1">
        <f t="array" aca="1" ref="Q14" ca="1">SUMPRODUCT(J14:O14,TRANSPOSE(Test!ES$20:ES$25))+Test!$AD$20-Test!$ES$27</f>
        <v>-11.757834320523033</v>
      </c>
      <c r="R14" s="10">
        <f ca="1">I14-Results!$E$5*H14</f>
        <v>-10.632253456146042</v>
      </c>
      <c r="S14" s="10" cm="1">
        <f t="array" aca="1" ref="S14" ca="1">SUMPRODUCT(J14:O14,TRANSPOSE(Test!AR$28:AR$33))+Test!$AD$20-Test!$AC$26</f>
        <v>-2.0313424724940248</v>
      </c>
      <c r="T14" s="10">
        <f ca="1">SUMPRODUCT(J14:O14,Results!K$9:P$9)</f>
        <v>-10.896982897677418</v>
      </c>
      <c r="U14" s="10">
        <f ca="1">SUMPRODUCT(J14:O14,Results!K$9:P$9)+Test!$AD$20-Test!$AC$31</f>
        <v>-10.911858456188554</v>
      </c>
      <c r="V14" s="10">
        <f t="shared" ca="1" si="1"/>
        <v>4.1387354060370711</v>
      </c>
      <c r="W14" s="10">
        <f t="shared" ca="1" si="2"/>
        <v>3.5745563936066862</v>
      </c>
      <c r="X14" s="10">
        <f t="shared" ca="1" si="3"/>
        <v>2.4489755292296955</v>
      </c>
      <c r="Y14" s="10">
        <f t="shared" ca="1" si="4"/>
        <v>-6.1519354544223219</v>
      </c>
      <c r="Z14" s="10">
        <f ca="1">I14-Test!$AD$20</f>
        <v>-7.9066071652126553</v>
      </c>
      <c r="AA14" s="10">
        <f t="shared" ca="1" si="5"/>
        <v>2.7285805292722074</v>
      </c>
      <c r="AC14" s="20"/>
      <c r="AD14" s="12"/>
      <c r="AE14" s="12"/>
      <c r="AF14" s="12"/>
      <c r="AG14" s="12"/>
      <c r="AH14" s="12"/>
      <c r="AI14" s="12"/>
      <c r="AJ14" s="12"/>
      <c r="AK14" s="12"/>
      <c r="AN14" s="12"/>
      <c r="AO14" s="31"/>
      <c r="AP14" s="31"/>
      <c r="AQ14" s="31"/>
      <c r="AR14" s="31"/>
      <c r="AS14" s="31"/>
      <c r="AT14" s="31"/>
      <c r="AU14" s="31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</row>
    <row r="15" spans="1:149" ht="16.5">
      <c r="A15" s="6">
        <f ca="1">LN((RAND()^(-Results!$F$4))-1)</f>
        <v>1.8690354341943396</v>
      </c>
      <c r="B15" s="6">
        <f ca="1">LN((RAND()^(-Results!$F$4))-1)</f>
        <v>0.60441129784180259</v>
      </c>
      <c r="C15" s="6">
        <f ca="1">LN((RAND()^(-Results!$F$4))-1)</f>
        <v>-0.16553583171456951</v>
      </c>
      <c r="D15" s="6">
        <f ca="1">LN((RAND()^(-Results!$F$4))-1)</f>
        <v>1.5134391326415608</v>
      </c>
      <c r="E15" s="6">
        <f ca="1">LN((RAND()^(-Results!$F$4))-1)</f>
        <v>-2.123221993820398</v>
      </c>
      <c r="F15" s="6">
        <f ca="1">LN((RAND()^(-Results!$F$4))-1)</f>
        <v>1.899541332206397</v>
      </c>
      <c r="G15" s="6">
        <f ca="1">LN((RAND()^(-Results!$F$4))-1)</f>
        <v>-0.22451306429003454</v>
      </c>
      <c r="H15" s="6">
        <f t="shared" ca="1" si="0"/>
        <v>-0.31154567816916789</v>
      </c>
      <c r="I15" s="10">
        <f ca="1">SUMPRODUCT(J15:O15,Results!B$12:G$12)+Results!$F$5*H15</f>
        <v>-18.06242563429446</v>
      </c>
      <c r="J15" s="10">
        <f ca="1">SUMPRODUCT($A15:$F15,Results!$B$15:$G$15)</f>
        <v>9.9644214089997174</v>
      </c>
      <c r="K15" s="10">
        <f ca="1">SUMPRODUCT($A15:$F15,Results!$B$16:$G$16)</f>
        <v>5.6749831151754417</v>
      </c>
      <c r="L15" s="10">
        <f ca="1">SUMPRODUCT($A15:$F15,Results!$B$17:$G$17)</f>
        <v>-5.3554003203504648</v>
      </c>
      <c r="M15" s="10">
        <f ca="1">SUMPRODUCT($A15:$F15,Results!$B$18:$G$18)</f>
        <v>-11.206022797166279</v>
      </c>
      <c r="N15" s="10">
        <f ca="1">SUMPRODUCT($A15:$F15,Results!$B$19:$G$19)</f>
        <v>11.064917250405568</v>
      </c>
      <c r="O15" s="10">
        <f ca="1">SUMPRODUCT($A15:$F15,Results!$B$20:$G$20)</f>
        <v>5.0276215123651724</v>
      </c>
      <c r="P15" s="10" cm="1">
        <f t="array" aca="1" ref="P15" ca="1">SUMPRODUCT(J15:O15,TRANSPOSE(Test!BL$20:BL$25))+Test!$AD$20-Test!$BL$27</f>
        <v>-18.041083603922683</v>
      </c>
      <c r="Q15" s="10" cm="1">
        <f t="array" aca="1" ref="Q15" ca="1">SUMPRODUCT(J15:O15,TRANSPOSE(Test!ES$20:ES$25))+Test!$AD$20-Test!$ES$27</f>
        <v>-17.135309212951974</v>
      </c>
      <c r="R15" s="10">
        <f ca="1">I15-Results!$E$5*H15</f>
        <v>-16.816242921617789</v>
      </c>
      <c r="S15" s="10" cm="1">
        <f t="array" aca="1" ref="S15" ca="1">SUMPRODUCT(J15:O15,TRANSPOSE(Test!AR$28:AR$33))+Test!$AD$20-Test!$AC$26</f>
        <v>-38.534157653815669</v>
      </c>
      <c r="T15" s="10">
        <f ca="1">SUMPRODUCT(J15:O15,Results!K$9:P$9)</f>
        <v>-16.474700546350121</v>
      </c>
      <c r="U15" s="10">
        <f ca="1">SUMPRODUCT(J15:O15,Results!K$9:P$9)+Test!$AD$20-Test!$AC$31</f>
        <v>-16.489576104861257</v>
      </c>
      <c r="V15" s="10">
        <f t="shared" ca="1" si="1"/>
        <v>-2.1342030371776843E-2</v>
      </c>
      <c r="W15" s="10">
        <f t="shared" ca="1" si="2"/>
        <v>-0.92711642134248606</v>
      </c>
      <c r="X15" s="10">
        <f t="shared" ca="1" si="3"/>
        <v>-1.2461827126766707</v>
      </c>
      <c r="Y15" s="10">
        <f t="shared" ca="1" si="4"/>
        <v>20.471732019521209</v>
      </c>
      <c r="Z15" s="10">
        <f ca="1">I15-Test!$AD$20</f>
        <v>-17.785754872590768</v>
      </c>
      <c r="AA15" s="10">
        <f t="shared" ca="1" si="5"/>
        <v>-1.5728495294332028</v>
      </c>
      <c r="AC15" s="20"/>
      <c r="AD15" s="12"/>
      <c r="AE15" s="12"/>
      <c r="AF15" s="12"/>
      <c r="AG15" s="12"/>
      <c r="AH15" s="12"/>
      <c r="AI15" s="12"/>
      <c r="AJ15" s="12"/>
      <c r="AK15" s="12"/>
      <c r="AN15" s="12"/>
      <c r="AO15" s="31"/>
      <c r="AP15" s="31"/>
      <c r="AQ15" s="31"/>
      <c r="AR15" s="31"/>
      <c r="AS15" s="31"/>
      <c r="AT15" s="31"/>
      <c r="AU15" s="31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</row>
    <row r="16" spans="1:149" ht="16.5">
      <c r="A16" s="6">
        <f ca="1">LN((RAND()^(-Results!$F$4))-1)</f>
        <v>-4.0984894484592562</v>
      </c>
      <c r="B16" s="6">
        <f ca="1">LN((RAND()^(-Results!$F$4))-1)</f>
        <v>1.9986076520065701</v>
      </c>
      <c r="C16" s="6">
        <f ca="1">LN((RAND()^(-Results!$F$4))-1)</f>
        <v>3.789869013528457</v>
      </c>
      <c r="D16" s="6">
        <f ca="1">LN((RAND()^(-Results!$F$4))-1)</f>
        <v>-2.1131028560128664</v>
      </c>
      <c r="E16" s="6">
        <f ca="1">LN((RAND()^(-Results!$F$4))-1)</f>
        <v>2.8551627660013921</v>
      </c>
      <c r="F16" s="6">
        <f ca="1">LN((RAND()^(-Results!$F$4))-1)</f>
        <v>-1.697349352440682</v>
      </c>
      <c r="G16" s="6">
        <f ca="1">LN((RAND()^(-Results!$F$4))-1)</f>
        <v>-2.4278479510652335</v>
      </c>
      <c r="H16" s="6">
        <f t="shared" ca="1" si="0"/>
        <v>-2.5148805649443671</v>
      </c>
      <c r="I16" s="10">
        <f ca="1">SUMPRODUCT(J16:O16,Results!B$12:G$12)+Results!$F$5*H16</f>
        <v>39.429424419040878</v>
      </c>
      <c r="J16" s="10">
        <f ca="1">SUMPRODUCT($A16:$F16,Results!$B$15:$G$15)</f>
        <v>-9.2115260511314965</v>
      </c>
      <c r="K16" s="10">
        <f ca="1">SUMPRODUCT($A16:$F16,Results!$B$16:$G$16)</f>
        <v>-2.6119893836845702</v>
      </c>
      <c r="L16" s="10">
        <f ca="1">SUMPRODUCT($A16:$F16,Results!$B$17:$G$17)</f>
        <v>18.875999239779837</v>
      </c>
      <c r="M16" s="10">
        <f ca="1">SUMPRODUCT($A16:$F16,Results!$B$18:$G$18)</f>
        <v>15.547223447903221</v>
      </c>
      <c r="N16" s="10">
        <f ca="1">SUMPRODUCT($A16:$F16,Results!$B$19:$G$19)</f>
        <v>-15.071867020891254</v>
      </c>
      <c r="O16" s="10">
        <f ca="1">SUMPRODUCT($A16:$F16,Results!$B$20:$G$20)</f>
        <v>-7.4035316540142633</v>
      </c>
      <c r="P16" s="10" cm="1">
        <f t="array" aca="1" ref="P16" ca="1">SUMPRODUCT(J16:O16,TRANSPOSE(Test!BL$20:BL$25))+Test!$AD$20-Test!$BL$27</f>
        <v>54.562027743987798</v>
      </c>
      <c r="Q16" s="10" cm="1">
        <f t="array" aca="1" ref="Q16" ca="1">SUMPRODUCT(J16:O16,TRANSPOSE(Test!ES$20:ES$25))+Test!$AD$20-Test!$ES$27</f>
        <v>52.880471961009505</v>
      </c>
      <c r="R16" s="10">
        <f ca="1">I16-Results!$E$5*H16</f>
        <v>49.488946678818344</v>
      </c>
      <c r="S16" s="10" cm="1">
        <f t="array" aca="1" ref="S16" ca="1">SUMPRODUCT(J16:O16,TRANSPOSE(Test!AR$28:AR$33))+Test!$AD$20-Test!$AC$26</f>
        <v>64.473846241760072</v>
      </c>
      <c r="T16" s="10">
        <f ca="1">SUMPRODUCT(J16:O16,Results!K$9:P$9)</f>
        <v>51.080724516759076</v>
      </c>
      <c r="U16" s="10">
        <f ca="1">SUMPRODUCT(J16:O16,Results!K$9:P$9)+Test!$AD$20-Test!$AC$31</f>
        <v>51.06584895824794</v>
      </c>
      <c r="V16" s="10">
        <f t="shared" ca="1" si="1"/>
        <v>-15.132603324946921</v>
      </c>
      <c r="W16" s="10">
        <f t="shared" ca="1" si="2"/>
        <v>-13.451047541968627</v>
      </c>
      <c r="X16" s="10">
        <f t="shared" ca="1" si="3"/>
        <v>-10.059522259777467</v>
      </c>
      <c r="Y16" s="10">
        <f t="shared" ca="1" si="4"/>
        <v>-25.044421822719194</v>
      </c>
      <c r="Z16" s="10">
        <f ca="1">I16-Test!$AD$20</f>
        <v>39.706095180744569</v>
      </c>
      <c r="AA16" s="10">
        <f t="shared" ca="1" si="5"/>
        <v>-11.636424539207063</v>
      </c>
      <c r="AC16" s="20"/>
      <c r="AD16" s="12"/>
      <c r="AE16" s="12"/>
      <c r="AF16" s="12"/>
      <c r="AG16" s="12"/>
      <c r="AH16" s="12"/>
      <c r="AI16" s="12"/>
      <c r="AJ16" s="12"/>
      <c r="AK16" s="12"/>
      <c r="AN16" s="12"/>
      <c r="AO16" s="12"/>
      <c r="AP16" s="12"/>
      <c r="AQ16" s="12"/>
      <c r="AR16" s="12"/>
      <c r="AS16" s="12"/>
      <c r="AT16" s="12"/>
      <c r="AU16" s="12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</row>
    <row r="17" spans="1:149" ht="16.5">
      <c r="A17" s="6">
        <f ca="1">LN((RAND()^(-Results!$F$4))-1)</f>
        <v>-2.2791790578637805</v>
      </c>
      <c r="B17" s="6">
        <f ca="1">LN((RAND()^(-Results!$F$4))-1)</f>
        <v>-0.61647414526331423</v>
      </c>
      <c r="C17" s="6">
        <f ca="1">LN((RAND()^(-Results!$F$4))-1)</f>
        <v>0.43513614583722371</v>
      </c>
      <c r="D17" s="6">
        <f ca="1">LN((RAND()^(-Results!$F$4))-1)</f>
        <v>3.9982953169122144</v>
      </c>
      <c r="E17" s="6">
        <f ca="1">LN((RAND()^(-Results!$F$4))-1)</f>
        <v>-0.70979242126810249</v>
      </c>
      <c r="F17" s="6">
        <f ca="1">LN((RAND()^(-Results!$F$4))-1)</f>
        <v>0.27002238155353553</v>
      </c>
      <c r="G17" s="6">
        <f ca="1">LN((RAND()^(-Results!$F$4))-1)</f>
        <v>-1.2643945496321991</v>
      </c>
      <c r="H17" s="6">
        <f t="shared" ca="1" si="0"/>
        <v>-1.3514271635113324</v>
      </c>
      <c r="I17" s="10">
        <f ca="1">SUMPRODUCT(J17:O17,Results!B$12:G$12)+Results!$F$5*H17</f>
        <v>-32.529027482654087</v>
      </c>
      <c r="J17" s="10">
        <f ca="1">SUMPRODUCT($A17:$F17,Results!$B$15:$G$15)</f>
        <v>0.85362480899862303</v>
      </c>
      <c r="K17" s="10">
        <f ca="1">SUMPRODUCT($A17:$F17,Results!$B$16:$G$16)</f>
        <v>2.3197412519582379</v>
      </c>
      <c r="L17" s="10">
        <f ca="1">SUMPRODUCT($A17:$F17,Results!$B$17:$G$17)</f>
        <v>-5.7342408440055221</v>
      </c>
      <c r="M17" s="10">
        <f ca="1">SUMPRODUCT($A17:$F17,Results!$B$18:$G$18)</f>
        <v>-4.7117775244634794</v>
      </c>
      <c r="N17" s="10">
        <f ca="1">SUMPRODUCT($A17:$F17,Results!$B$19:$G$19)</f>
        <v>-9.5593932510991311E-2</v>
      </c>
      <c r="O17" s="10">
        <f ca="1">SUMPRODUCT($A17:$F17,Results!$B$20:$G$20)</f>
        <v>3.6009500470418634</v>
      </c>
      <c r="P17" s="10" cm="1">
        <f t="array" aca="1" ref="P17" ca="1">SUMPRODUCT(J17:O17,TRANSPOSE(Test!BL$20:BL$25))+Test!$AD$20-Test!$BL$27</f>
        <v>-23.230768140913003</v>
      </c>
      <c r="Q17" s="10" cm="1">
        <f t="array" aca="1" ref="Q17" ca="1">SUMPRODUCT(J17:O17,TRANSPOSE(Test!ES$20:ES$25))+Test!$AD$20-Test!$ES$27</f>
        <v>-23.499644717590655</v>
      </c>
      <c r="R17" s="10">
        <f ca="1">I17-Results!$E$5*H17</f>
        <v>-27.123318828608756</v>
      </c>
      <c r="S17" s="10" cm="1">
        <f t="array" aca="1" ref="S17" ca="1">SUMPRODUCT(J17:O17,TRANSPOSE(Test!AR$28:AR$33))+Test!$AD$20-Test!$AC$26</f>
        <v>-27.527660808951978</v>
      </c>
      <c r="T17" s="10">
        <f ca="1">SUMPRODUCT(J17:O17,Results!K$9:P$9)</f>
        <v>-25.128483905118532</v>
      </c>
      <c r="U17" s="10">
        <f ca="1">SUMPRODUCT(J17:O17,Results!K$9:P$9)+Test!$AD$20-Test!$AC$31</f>
        <v>-25.143359463629668</v>
      </c>
      <c r="V17" s="10">
        <f t="shared" ca="1" si="1"/>
        <v>-9.2982593417410833</v>
      </c>
      <c r="W17" s="10">
        <f t="shared" ca="1" si="2"/>
        <v>-9.0293827650634313</v>
      </c>
      <c r="X17" s="10">
        <f t="shared" ca="1" si="3"/>
        <v>-5.4057086540453305</v>
      </c>
      <c r="Y17" s="10">
        <f t="shared" ca="1" si="4"/>
        <v>-5.0013666737021083</v>
      </c>
      <c r="Z17" s="10">
        <f ca="1">I17-Test!$AD$20</f>
        <v>-32.252356720950395</v>
      </c>
      <c r="AA17" s="10">
        <f t="shared" ca="1" si="5"/>
        <v>-7.3856680190244184</v>
      </c>
      <c r="AC17" s="20"/>
      <c r="AD17" s="12"/>
      <c r="AE17" s="12"/>
      <c r="AF17" s="12"/>
      <c r="AG17" s="12"/>
      <c r="AH17" s="12"/>
      <c r="AI17" s="12"/>
      <c r="AJ17" s="12"/>
      <c r="AK17" s="12"/>
      <c r="AN17" s="12"/>
      <c r="AO17" s="12"/>
      <c r="AP17" s="12"/>
      <c r="AQ17" s="12"/>
      <c r="AR17" s="12"/>
      <c r="AS17" s="12"/>
      <c r="AT17" s="12"/>
      <c r="AU17" s="12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</row>
    <row r="18" spans="1:149" ht="16.5">
      <c r="A18" s="6">
        <f ca="1">LN((RAND()^(-Results!$F$4))-1)</f>
        <v>-1.4637647086229422</v>
      </c>
      <c r="B18" s="6">
        <f ca="1">LN((RAND()^(-Results!$F$4))-1)</f>
        <v>0.990446369662629</v>
      </c>
      <c r="C18" s="6">
        <f ca="1">LN((RAND()^(-Results!$F$4))-1)</f>
        <v>-1.9952407748885974</v>
      </c>
      <c r="D18" s="6">
        <f ca="1">LN((RAND()^(-Results!$F$4))-1)</f>
        <v>0.65372640433117379</v>
      </c>
      <c r="E18" s="6">
        <f ca="1">LN((RAND()^(-Results!$F$4))-1)</f>
        <v>3.1756550669187686</v>
      </c>
      <c r="F18" s="6">
        <f ca="1">LN((RAND()^(-Results!$F$4))-1)</f>
        <v>-1.9008662090605244</v>
      </c>
      <c r="G18" s="6">
        <f ca="1">LN((RAND()^(-Results!$F$4))-1)</f>
        <v>1.8535391806861945</v>
      </c>
      <c r="H18" s="6">
        <f t="shared" ca="1" si="0"/>
        <v>1.7665065668070612</v>
      </c>
      <c r="I18" s="10">
        <f ca="1">SUMPRODUCT(J18:O18,Results!B$12:G$12)+Results!$F$5*H18</f>
        <v>-36.259992865125938</v>
      </c>
      <c r="J18" s="10">
        <f ca="1">SUMPRODUCT($A18:$F18,Results!$B$15:$G$15)</f>
        <v>-8.3105927212523785</v>
      </c>
      <c r="K18" s="10">
        <f ca="1">SUMPRODUCT($A18:$F18,Results!$B$16:$G$16)</f>
        <v>0.37711016422305077</v>
      </c>
      <c r="L18" s="10">
        <f ca="1">SUMPRODUCT($A18:$F18,Results!$B$17:$G$17)</f>
        <v>-7.2103492135267366</v>
      </c>
      <c r="M18" s="10">
        <f ca="1">SUMPRODUCT($A18:$F18,Results!$B$18:$G$18)</f>
        <v>8.056258022548084</v>
      </c>
      <c r="N18" s="10">
        <f ca="1">SUMPRODUCT($A18:$F18,Results!$B$19:$G$19)</f>
        <v>-17.256833791474079</v>
      </c>
      <c r="O18" s="10">
        <f ca="1">SUMPRODUCT($A18:$F18,Results!$B$20:$G$20)</f>
        <v>3.906557695067848</v>
      </c>
      <c r="P18" s="10" cm="1">
        <f t="array" aca="1" ref="P18" ca="1">SUMPRODUCT(J18:O18,TRANSPOSE(Test!BL$20:BL$25))+Test!$AD$20-Test!$BL$27</f>
        <v>-42.084842581027694</v>
      </c>
      <c r="Q18" s="10" cm="1">
        <f t="array" aca="1" ref="Q18" ca="1">SUMPRODUCT(J18:O18,TRANSPOSE(Test!ES$20:ES$25))+Test!$AD$20-Test!$ES$27</f>
        <v>-43.665631221352015</v>
      </c>
      <c r="R18" s="10">
        <f ca="1">I18-Results!$E$5*H18</f>
        <v>-43.326019132354183</v>
      </c>
      <c r="S18" s="10" cm="1">
        <f t="array" aca="1" ref="S18" ca="1">SUMPRODUCT(J18:O18,TRANSPOSE(Test!AR$28:AR$33))+Test!$AD$20-Test!$AC$26</f>
        <v>-27.201728555972544</v>
      </c>
      <c r="T18" s="10">
        <f ca="1">SUMPRODUCT(J18:O18,Results!K$9:P$9)</f>
        <v>-44.463284335459349</v>
      </c>
      <c r="U18" s="10">
        <f ca="1">SUMPRODUCT(J18:O18,Results!K$9:P$9)+Test!$AD$20-Test!$AC$31</f>
        <v>-44.478159893970485</v>
      </c>
      <c r="V18" s="10">
        <f t="shared" ca="1" si="1"/>
        <v>5.824849715901756</v>
      </c>
      <c r="W18" s="10">
        <f t="shared" ca="1" si="2"/>
        <v>7.4056383562260777</v>
      </c>
      <c r="X18" s="10">
        <f t="shared" ca="1" si="3"/>
        <v>7.0660262672282457</v>
      </c>
      <c r="Y18" s="10">
        <f t="shared" ca="1" si="4"/>
        <v>-9.0582643091533939</v>
      </c>
      <c r="Z18" s="10">
        <f ca="1">I18-Test!$AD$20</f>
        <v>-35.983322103422246</v>
      </c>
      <c r="AA18" s="10">
        <f t="shared" ca="1" si="5"/>
        <v>8.2181670288445474</v>
      </c>
      <c r="AC18" s="20"/>
      <c r="AD18" s="12"/>
      <c r="AE18" s="12"/>
      <c r="AF18" s="12"/>
      <c r="AG18" s="12"/>
      <c r="AH18" s="12"/>
      <c r="AI18" s="12"/>
      <c r="AJ18" s="12"/>
      <c r="AK18" s="12"/>
      <c r="AL18" s="12"/>
      <c r="AN18" s="12"/>
      <c r="AO18" s="12"/>
      <c r="AP18" s="12"/>
      <c r="AQ18" s="12"/>
      <c r="AR18" s="12"/>
      <c r="AS18" s="12"/>
      <c r="AT18" s="12"/>
      <c r="AU18" s="12"/>
    </row>
    <row r="19" spans="1:149" ht="16.5">
      <c r="A19" s="6">
        <f ca="1">LN((RAND()^(-Results!$F$4))-1)</f>
        <v>0.99584614766266377</v>
      </c>
      <c r="B19" s="6">
        <f ca="1">LN((RAND()^(-Results!$F$4))-1)</f>
        <v>2.2419119905583735</v>
      </c>
      <c r="C19" s="6">
        <f ca="1">LN((RAND()^(-Results!$F$4))-1)</f>
        <v>1.5905923979421848</v>
      </c>
      <c r="D19" s="6">
        <f ca="1">LN((RAND()^(-Results!$F$4))-1)</f>
        <v>-2.4671073160634527</v>
      </c>
      <c r="E19" s="6">
        <f ca="1">LN((RAND()^(-Results!$F$4))-1)</f>
        <v>-0.72969983576553088</v>
      </c>
      <c r="F19" s="6">
        <f ca="1">LN((RAND()^(-Results!$F$4))-1)</f>
        <v>0.44206780933337736</v>
      </c>
      <c r="G19" s="6">
        <f ca="1">LN((RAND()^(-Results!$F$4))-1)</f>
        <v>3.7025810941945743</v>
      </c>
      <c r="H19" s="6">
        <f t="shared" ca="1" si="0"/>
        <v>3.6155484803154407</v>
      </c>
      <c r="I19" s="10">
        <f ca="1">SUMPRODUCT(J19:O19,Results!B$12:G$12)+Results!$F$5*H19</f>
        <v>59.454551949372934</v>
      </c>
      <c r="J19" s="10">
        <f ca="1">SUMPRODUCT($A19:$F19,Results!$B$15:$G$15)</f>
        <v>4.0324675660255052</v>
      </c>
      <c r="K19" s="10">
        <f ca="1">SUMPRODUCT($A19:$F19,Results!$B$16:$G$16)</f>
        <v>1.8873134766871431</v>
      </c>
      <c r="L19" s="10">
        <f ca="1">SUMPRODUCT($A19:$F19,Results!$B$17:$G$17)</f>
        <v>10.567764308117111</v>
      </c>
      <c r="M19" s="10">
        <f ca="1">SUMPRODUCT($A19:$F19,Results!$B$18:$G$18)</f>
        <v>-0.5362293032740828</v>
      </c>
      <c r="N19" s="10">
        <f ca="1">SUMPRODUCT($A19:$F19,Results!$B$19:$G$19)</f>
        <v>6.600013994710479</v>
      </c>
      <c r="O19" s="10">
        <f ca="1">SUMPRODUCT($A19:$F19,Results!$B$20:$G$20)</f>
        <v>-1.9545310079722646</v>
      </c>
      <c r="P19" s="10" cm="1">
        <f t="array" aca="1" ref="P19" ca="1">SUMPRODUCT(J19:O19,TRANSPOSE(Test!BL$20:BL$25))+Test!$AD$20-Test!$BL$27</f>
        <v>39.714224489999332</v>
      </c>
      <c r="Q19" s="10" cm="1">
        <f t="array" aca="1" ref="Q19" ca="1">SUMPRODUCT(J19:O19,TRANSPOSE(Test!ES$20:ES$25))+Test!$AD$20-Test!$ES$27</f>
        <v>39.708809922737451</v>
      </c>
      <c r="R19" s="10">
        <f ca="1">I19-Results!$E$5*H19</f>
        <v>44.99235802811117</v>
      </c>
      <c r="S19" s="10" cm="1">
        <f t="array" aca="1" ref="S19" ca="1">SUMPRODUCT(J19:O19,TRANSPOSE(Test!AR$28:AR$33))+Test!$AD$20-Test!$AC$26</f>
        <v>24.637340862820341</v>
      </c>
      <c r="T19" s="10">
        <f ca="1">SUMPRODUCT(J19:O19,Results!K$9:P$9)</f>
        <v>40.37764704575347</v>
      </c>
      <c r="U19" s="10">
        <f ca="1">SUMPRODUCT(J19:O19,Results!K$9:P$9)+Test!$AD$20-Test!$AC$31</f>
        <v>40.362771487242334</v>
      </c>
      <c r="V19" s="10">
        <f t="shared" ca="1" si="1"/>
        <v>19.740327459373603</v>
      </c>
      <c r="W19" s="10">
        <f t="shared" ca="1" si="2"/>
        <v>19.745742026635483</v>
      </c>
      <c r="X19" s="10">
        <f t="shared" ca="1" si="3"/>
        <v>14.462193921261765</v>
      </c>
      <c r="Y19" s="10">
        <f t="shared" ca="1" si="4"/>
        <v>34.817211086552589</v>
      </c>
      <c r="Z19" s="10">
        <f ca="1">I19-Test!$AD$20</f>
        <v>59.731222711076626</v>
      </c>
      <c r="AA19" s="10">
        <f t="shared" ca="1" si="5"/>
        <v>19.0917804621306</v>
      </c>
      <c r="AD19" s="9"/>
      <c r="AE19" s="20"/>
      <c r="AF19" s="20"/>
      <c r="AG19" s="20"/>
      <c r="AH19" s="20"/>
      <c r="AI19" s="20"/>
      <c r="AJ19" s="20"/>
      <c r="AK19" s="20"/>
      <c r="AP19" s="10"/>
      <c r="AQ19" s="10"/>
      <c r="AR19" s="10"/>
      <c r="AS19" s="10"/>
      <c r="AT19" s="10"/>
      <c r="AU19" s="10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</row>
    <row r="20" spans="1:149">
      <c r="A20" s="6">
        <f ca="1">LN((RAND()^(-Results!$F$4))-1)</f>
        <v>1.620309393209308</v>
      </c>
      <c r="B20" s="6">
        <f ca="1">LN((RAND()^(-Results!$F$4))-1)</f>
        <v>1.4783006923206099</v>
      </c>
      <c r="C20" s="6">
        <f ca="1">LN((RAND()^(-Results!$F$4))-1)</f>
        <v>1.1116820407136137</v>
      </c>
      <c r="D20" s="6">
        <f ca="1">LN((RAND()^(-Results!$F$4))-1)</f>
        <v>1.5873854446625961</v>
      </c>
      <c r="E20" s="6">
        <f ca="1">LN((RAND()^(-Results!$F$4))-1)</f>
        <v>-1.9204801424215316</v>
      </c>
      <c r="F20" s="6">
        <f ca="1">LN((RAND()^(-Results!$F$4))-1)</f>
        <v>0.58534546528262854</v>
      </c>
      <c r="G20" s="6">
        <f ca="1">LN((RAND()^(-Results!$F$4))-1)</f>
        <v>0.16644835558124615</v>
      </c>
      <c r="H20" s="6">
        <f t="shared" ca="1" si="0"/>
        <v>7.9415741702112824E-2</v>
      </c>
      <c r="I20" s="10">
        <f ca="1">SUMPRODUCT(J20:O20,Results!B$12:G$12)+Results!$F$5*H20</f>
        <v>-15.510436455172817</v>
      </c>
      <c r="J20" s="10">
        <f ca="1">SUMPRODUCT($A20:$F20,Results!$B$15:$G$15)</f>
        <v>13.249321157853304</v>
      </c>
      <c r="K20" s="10">
        <f ca="1">SUMPRODUCT($A20:$F20,Results!$B$16:$G$16)</f>
        <v>4.833015329547357</v>
      </c>
      <c r="L20" s="10">
        <f ca="1">SUMPRODUCT($A20:$F20,Results!$B$17:$G$17)</f>
        <v>-2.9278889447481857</v>
      </c>
      <c r="M20" s="10">
        <f ca="1">SUMPRODUCT($A20:$F20,Results!$B$18:$G$18)</f>
        <v>-10.775013133094758</v>
      </c>
      <c r="N20" s="10">
        <f ca="1">SUMPRODUCT($A20:$F20,Results!$B$19:$G$19)</f>
        <v>10.661669977494014</v>
      </c>
      <c r="O20" s="10">
        <f ca="1">SUMPRODUCT($A20:$F20,Results!$B$20:$G$20)</f>
        <v>4.6818293343000139</v>
      </c>
      <c r="P20" s="10" cm="1">
        <f t="array" aca="1" ref="P20" ca="1">SUMPRODUCT(J20:O20,TRANSPOSE(Test!BL$20:BL$25))+Test!$AD$20-Test!$BL$27</f>
        <v>-16.370812731316583</v>
      </c>
      <c r="Q20" s="10" cm="1">
        <f t="array" aca="1" ref="Q20" ca="1">SUMPRODUCT(J20:O20,TRANSPOSE(Test!ES$20:ES$25))+Test!$AD$20-Test!$ES$27</f>
        <v>-16.276864035206827</v>
      </c>
      <c r="R20" s="10">
        <f ca="1">I20-Results!$E$5*H20</f>
        <v>-15.828099421981268</v>
      </c>
      <c r="S20" s="10" cm="1">
        <f t="array" aca="1" ref="S20" ca="1">SUMPRODUCT(J20:O20,TRANSPOSE(Test!AR$28:AR$33))+Test!$AD$20-Test!$AC$26</f>
        <v>-35.907049866650674</v>
      </c>
      <c r="T20" s="10">
        <f ca="1">SUMPRODUCT(J20:O20,Results!K$9:P$9)</f>
        <v>-16.284003676589123</v>
      </c>
      <c r="U20" s="10">
        <f ca="1">SUMPRODUCT(J20:O20,Results!K$9:P$9)+Test!$AD$20-Test!$AC$31</f>
        <v>-16.298879235100259</v>
      </c>
      <c r="V20" s="10">
        <f t="shared" ca="1" si="1"/>
        <v>0.86037627614376611</v>
      </c>
      <c r="W20" s="10">
        <f t="shared" ca="1" si="2"/>
        <v>0.76642758003401035</v>
      </c>
      <c r="X20" s="10">
        <f t="shared" ca="1" si="3"/>
        <v>0.31766296680845052</v>
      </c>
      <c r="Y20" s="10">
        <f t="shared" ca="1" si="4"/>
        <v>20.396613411477858</v>
      </c>
      <c r="Z20" s="10">
        <f ca="1">I20-Test!$AD$20</f>
        <v>-15.233765693469126</v>
      </c>
      <c r="AA20" s="10">
        <f t="shared" ca="1" si="5"/>
        <v>0.78844277992744161</v>
      </c>
      <c r="AE20" s="10"/>
      <c r="AF20" s="10"/>
      <c r="AG20" s="10"/>
      <c r="AH20" s="10"/>
      <c r="AI20" s="10"/>
      <c r="AJ20" s="10"/>
      <c r="AK20" s="12"/>
      <c r="AP20" s="12"/>
      <c r="AQ20" s="12"/>
      <c r="AR20" s="12"/>
      <c r="AS20" s="12"/>
      <c r="AT20" s="12"/>
      <c r="AU20" s="12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</row>
    <row r="21" spans="1:149">
      <c r="A21" s="6">
        <f ca="1">LN((RAND()^(-Results!$F$4))-1)</f>
        <v>-9.16023812087359E-2</v>
      </c>
      <c r="B21" s="6">
        <f ca="1">LN((RAND()^(-Results!$F$4))-1)</f>
        <v>0.88541882054071464</v>
      </c>
      <c r="C21" s="6">
        <f ca="1">LN((RAND()^(-Results!$F$4))-1)</f>
        <v>0.79154129341926782</v>
      </c>
      <c r="D21" s="6">
        <f ca="1">LN((RAND()^(-Results!$F$4))-1)</f>
        <v>0.28242377723794754</v>
      </c>
      <c r="E21" s="6">
        <f ca="1">LN((RAND()^(-Results!$F$4))-1)</f>
        <v>0.51311743855876724</v>
      </c>
      <c r="F21" s="6">
        <f ca="1">LN((RAND()^(-Results!$F$4))-1)</f>
        <v>-2.0558820599467102</v>
      </c>
      <c r="G21" s="6">
        <f ca="1">LN((RAND()^(-Results!$F$4))-1)</f>
        <v>-2.163697689925046</v>
      </c>
      <c r="H21" s="6">
        <f t="shared" ca="1" si="0"/>
        <v>-2.2507303038041795</v>
      </c>
      <c r="I21" s="10">
        <f ca="1">SUMPRODUCT(J21:O21,Results!B$12:G$12)+Results!$F$5*H21</f>
        <v>-22.465964616505346</v>
      </c>
      <c r="J21" s="10">
        <f ca="1">SUMPRODUCT($A21:$F21,Results!$B$15:$G$15)</f>
        <v>3.3231855579210601</v>
      </c>
      <c r="K21" s="10">
        <f ca="1">SUMPRODUCT($A21:$F21,Results!$B$16:$G$16)</f>
        <v>-1.5666925672092664</v>
      </c>
      <c r="L21" s="10">
        <f ca="1">SUMPRODUCT($A21:$F21,Results!$B$17:$G$17)</f>
        <v>-8.9618859705846821E-2</v>
      </c>
      <c r="M21" s="10">
        <f ca="1">SUMPRODUCT($A21:$F21,Results!$B$18:$G$18)</f>
        <v>0.68687900615223429</v>
      </c>
      <c r="N21" s="10">
        <f ca="1">SUMPRODUCT($A21:$F21,Results!$B$19:$G$19)</f>
        <v>-1.7989501920437361</v>
      </c>
      <c r="O21" s="10">
        <f ca="1">SUMPRODUCT($A21:$F21,Results!$B$20:$G$20)</f>
        <v>0.54915157348916654</v>
      </c>
      <c r="P21" s="10" cm="1">
        <f t="array" aca="1" ref="P21" ca="1">SUMPRODUCT(J21:O21,TRANSPOSE(Test!BL$20:BL$25))+Test!$AD$20-Test!$BL$27</f>
        <v>-9.6491176788920576</v>
      </c>
      <c r="Q21" s="10" cm="1">
        <f t="array" aca="1" ref="Q21" ca="1">SUMPRODUCT(J21:O21,TRANSPOSE(Test!ES$20:ES$25))+Test!$AD$20-Test!$ES$27</f>
        <v>-10.804499633706591</v>
      </c>
      <c r="R21" s="10">
        <f ca="1">I21-Results!$E$5*H21</f>
        <v>-13.463043401288628</v>
      </c>
      <c r="S21" s="10" cm="1">
        <f t="array" aca="1" ref="S21" ca="1">SUMPRODUCT(J21:O21,TRANSPOSE(Test!AR$28:AR$33))+Test!$AD$20-Test!$AC$26</f>
        <v>-4.7011191961790537</v>
      </c>
      <c r="T21" s="10">
        <f ca="1">SUMPRODUCT(J21:O21,Results!K$9:P$9)</f>
        <v>-11.525408494731021</v>
      </c>
      <c r="U21" s="10">
        <f ca="1">SUMPRODUCT(J21:O21,Results!K$9:P$9)+Test!$AD$20-Test!$AC$31</f>
        <v>-11.540284053242157</v>
      </c>
      <c r="V21" s="10">
        <f t="shared" ca="1" si="1"/>
        <v>-12.816846937613288</v>
      </c>
      <c r="W21" s="10">
        <f t="shared" ca="1" si="2"/>
        <v>-11.661464982798755</v>
      </c>
      <c r="X21" s="10">
        <f t="shared" ca="1" si="3"/>
        <v>-9.002921215216718</v>
      </c>
      <c r="Y21" s="10">
        <f t="shared" ca="1" si="4"/>
        <v>-17.764845420326292</v>
      </c>
      <c r="Z21" s="10">
        <f ca="1">I21-Test!$AD$20</f>
        <v>-22.189293854801655</v>
      </c>
      <c r="AA21" s="10">
        <f t="shared" ca="1" si="5"/>
        <v>-10.925680563263189</v>
      </c>
      <c r="AK21" s="12"/>
      <c r="AP21" s="12"/>
      <c r="AQ21" s="12"/>
      <c r="AR21" s="12"/>
      <c r="AS21" s="12"/>
      <c r="AT21" s="12"/>
      <c r="AU21" s="12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</row>
    <row r="22" spans="1:149">
      <c r="A22" s="6">
        <f ca="1">LN((RAND()^(-Results!$F$4))-1)</f>
        <v>0.4384081650598517</v>
      </c>
      <c r="B22" s="6">
        <f ca="1">LN((RAND()^(-Results!$F$4))-1)</f>
        <v>0.91392960807470813</v>
      </c>
      <c r="C22" s="6">
        <f ca="1">LN((RAND()^(-Results!$F$4))-1)</f>
        <v>-0.74097097661195821</v>
      </c>
      <c r="D22" s="6">
        <f ca="1">LN((RAND()^(-Results!$F$4))-1)</f>
        <v>-0.58260198928861273</v>
      </c>
      <c r="E22" s="6">
        <f ca="1">LN((RAND()^(-Results!$F$4))-1)</f>
        <v>1.3253381380408489</v>
      </c>
      <c r="F22" s="6">
        <f ca="1">LN((RAND()^(-Results!$F$4))-1)</f>
        <v>-1.598674974092454</v>
      </c>
      <c r="G22" s="6">
        <f ca="1">LN((RAND()^(-Results!$F$4))-1)</f>
        <v>-2.3655007581403384</v>
      </c>
      <c r="H22" s="6">
        <f t="shared" ca="1" si="0"/>
        <v>-2.452533372019472</v>
      </c>
      <c r="I22" s="10">
        <f ca="1">SUMPRODUCT(J22:O22,Results!B$12:G$12)+Results!$F$5*H22</f>
        <v>-30.831643803936977</v>
      </c>
      <c r="J22" s="10">
        <f ca="1">SUMPRODUCT($A22:$F22,Results!$B$15:$G$15)</f>
        <v>-0.59647648981265899</v>
      </c>
      <c r="K22" s="10">
        <f ca="1">SUMPRODUCT($A22:$F22,Results!$B$16:$G$16)</f>
        <v>-0.83090399628673017</v>
      </c>
      <c r="L22" s="10">
        <f ca="1">SUMPRODUCT($A22:$F22,Results!$B$17:$G$17)</f>
        <v>-2.4833149608572365</v>
      </c>
      <c r="M22" s="10">
        <f ca="1">SUMPRODUCT($A22:$F22,Results!$B$18:$G$18)</f>
        <v>3.0794248055636881</v>
      </c>
      <c r="N22" s="10">
        <f ca="1">SUMPRODUCT($A22:$F22,Results!$B$19:$G$19)</f>
        <v>-5.5915981071760736</v>
      </c>
      <c r="O22" s="10">
        <f ca="1">SUMPRODUCT($A22:$F22,Results!$B$20:$G$20)</f>
        <v>1.4265583157507347</v>
      </c>
      <c r="P22" s="10" cm="1">
        <f t="array" aca="1" ref="P22" ca="1">SUMPRODUCT(J22:O22,TRANSPOSE(Test!BL$20:BL$25))+Test!$AD$20-Test!$BL$27</f>
        <v>-17.691010965281531</v>
      </c>
      <c r="Q22" s="10" cm="1">
        <f t="array" aca="1" ref="Q22" ca="1">SUMPRODUCT(J22:O22,TRANSPOSE(Test!ES$20:ES$25))+Test!$AD$20-Test!$ES$27</f>
        <v>-18.619325250105028</v>
      </c>
      <c r="R22" s="10">
        <f ca="1">I22-Results!$E$5*H22</f>
        <v>-21.021510315859089</v>
      </c>
      <c r="S22" s="10" cm="1">
        <f t="array" aca="1" ref="S22" ca="1">SUMPRODUCT(J22:O22,TRANSPOSE(Test!AR$28:AR$33))+Test!$AD$20-Test!$AC$26</f>
        <v>-10.2997339675369</v>
      </c>
      <c r="T22" s="10">
        <f ca="1">SUMPRODUCT(J22:O22,Results!K$9:P$9)</f>
        <v>-18.620855940915373</v>
      </c>
      <c r="U22" s="10">
        <f ca="1">SUMPRODUCT(J22:O22,Results!K$9:P$9)+Test!$AD$20-Test!$AC$31</f>
        <v>-18.635731499426509</v>
      </c>
      <c r="V22" s="10">
        <f t="shared" ca="1" si="1"/>
        <v>-13.140632838655446</v>
      </c>
      <c r="W22" s="10">
        <f t="shared" ca="1" si="2"/>
        <v>-12.212318553831949</v>
      </c>
      <c r="X22" s="10">
        <f t="shared" ca="1" si="3"/>
        <v>-9.8101334880778879</v>
      </c>
      <c r="Y22" s="10">
        <f t="shared" ca="1" si="4"/>
        <v>-20.531909836400075</v>
      </c>
      <c r="Z22" s="10">
        <f ca="1">I22-Test!$AD$20</f>
        <v>-30.554973042233286</v>
      </c>
      <c r="AA22" s="10">
        <f t="shared" ca="1" si="5"/>
        <v>-12.195912304510468</v>
      </c>
      <c r="AK22" s="12"/>
      <c r="AP22" s="12"/>
      <c r="AQ22" s="12"/>
      <c r="AR22" s="12"/>
      <c r="AS22" s="12"/>
      <c r="AT22" s="12"/>
      <c r="AU22" s="12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</row>
    <row r="23" spans="1:149">
      <c r="A23" s="6">
        <f ca="1">LN((RAND()^(-Results!$F$4))-1)</f>
        <v>0.14620589509083348</v>
      </c>
      <c r="B23" s="6">
        <f ca="1">LN((RAND()^(-Results!$F$4))-1)</f>
        <v>-0.15362880360474154</v>
      </c>
      <c r="C23" s="6">
        <f ca="1">LN((RAND()^(-Results!$F$4))-1)</f>
        <v>-0.75604551280857368</v>
      </c>
      <c r="D23" s="6">
        <f ca="1">LN((RAND()^(-Results!$F$4))-1)</f>
        <v>0.80113340296121349</v>
      </c>
      <c r="E23" s="6">
        <f ca="1">LN((RAND()^(-Results!$F$4))-1)</f>
        <v>1.4222583870958176</v>
      </c>
      <c r="F23" s="6">
        <f ca="1">LN((RAND()^(-Results!$F$4))-1)</f>
        <v>2.9070380385384498</v>
      </c>
      <c r="G23" s="6">
        <f ca="1">LN((RAND()^(-Results!$F$4))-1)</f>
        <v>-0.50156324682640918</v>
      </c>
      <c r="H23" s="6">
        <f t="shared" ca="1" si="0"/>
        <v>-0.58859586070554248</v>
      </c>
      <c r="I23" s="10">
        <f ca="1">SUMPRODUCT(J23:O23,Results!B$12:G$12)+Results!$F$5*H23</f>
        <v>-34.993328229177472</v>
      </c>
      <c r="J23" s="10">
        <f ca="1">SUMPRODUCT($A23:$F23,Results!$B$15:$G$15)</f>
        <v>-1.643630769375793</v>
      </c>
      <c r="K23" s="10">
        <f ca="1">SUMPRODUCT($A23:$F23,Results!$B$16:$G$16)</f>
        <v>6.1723303980293673</v>
      </c>
      <c r="L23" s="10">
        <f ca="1">SUMPRODUCT($A23:$F23,Results!$B$17:$G$17)</f>
        <v>-5.8843442901429581</v>
      </c>
      <c r="M23" s="10">
        <f ca="1">SUMPRODUCT($A23:$F23,Results!$B$18:$G$18)</f>
        <v>1.0690975728184813</v>
      </c>
      <c r="N23" s="10">
        <f ca="1">SUMPRODUCT($A23:$F23,Results!$B$19:$G$19)</f>
        <v>-9.4771498978355844</v>
      </c>
      <c r="O23" s="10">
        <f ca="1">SUMPRODUCT($A23:$F23,Results!$B$20:$G$20)</f>
        <v>3.3936776177464663</v>
      </c>
      <c r="P23" s="10" cm="1">
        <f t="array" aca="1" ref="P23" ca="1">SUMPRODUCT(J23:O23,TRANSPOSE(Test!BL$20:BL$25))+Test!$AD$20-Test!$BL$27</f>
        <v>-33.349493703006061</v>
      </c>
      <c r="Q23" s="10" cm="1">
        <f t="array" aca="1" ref="Q23" ca="1">SUMPRODUCT(J23:O23,TRANSPOSE(Test!ES$20:ES$25))+Test!$AD$20-Test!$ES$27</f>
        <v>-32.167903268748852</v>
      </c>
      <c r="R23" s="10">
        <f ca="1">I23-Results!$E$5*H23</f>
        <v>-32.638944786355303</v>
      </c>
      <c r="S23" s="10" cm="1">
        <f t="array" aca="1" ref="S23" ca="1">SUMPRODUCT(J23:O23,TRANSPOSE(Test!AR$28:AR$33))+Test!$AD$20-Test!$AC$26</f>
        <v>-35.614175481722469</v>
      </c>
      <c r="T23" s="10">
        <f ca="1">SUMPRODUCT(J23:O23,Results!K$9:P$9)</f>
        <v>-31.456454342797194</v>
      </c>
      <c r="U23" s="10">
        <f ca="1">SUMPRODUCT(J23:O23,Results!K$9:P$9)+Test!$AD$20-Test!$AC$31</f>
        <v>-31.47132990130833</v>
      </c>
      <c r="V23" s="10">
        <f t="shared" ca="1" si="1"/>
        <v>-1.6438345261714105</v>
      </c>
      <c r="W23" s="10">
        <f t="shared" ca="1" si="2"/>
        <v>-2.8254249604286201</v>
      </c>
      <c r="X23" s="10">
        <f t="shared" ca="1" si="3"/>
        <v>-2.3543834428221686</v>
      </c>
      <c r="Y23" s="10">
        <f t="shared" ca="1" si="4"/>
        <v>0.62084725254499773</v>
      </c>
      <c r="Z23" s="10">
        <f ca="1">I23-Test!$AD$20</f>
        <v>-34.71665746747378</v>
      </c>
      <c r="AA23" s="10">
        <f t="shared" ca="1" si="5"/>
        <v>-3.5219983278691416</v>
      </c>
      <c r="AK23" s="12"/>
      <c r="AP23" s="12"/>
      <c r="AQ23" s="12"/>
      <c r="AR23" s="12"/>
      <c r="AS23" s="12"/>
      <c r="AT23" s="12"/>
      <c r="AU23" s="12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</row>
    <row r="24" spans="1:149">
      <c r="A24" s="6">
        <f ca="1">LN((RAND()^(-Results!$F$4))-1)</f>
        <v>-6.3908411688227917E-2</v>
      </c>
      <c r="B24" s="6">
        <f ca="1">LN((RAND()^(-Results!$F$4))-1)</f>
        <v>-0.91664003826118456</v>
      </c>
      <c r="C24" s="6">
        <f ca="1">LN((RAND()^(-Results!$F$4))-1)</f>
        <v>3.1789549545330131</v>
      </c>
      <c r="D24" s="6">
        <f ca="1">LN((RAND()^(-Results!$F$4))-1)</f>
        <v>-1.415230645217274</v>
      </c>
      <c r="E24" s="6">
        <f ca="1">LN((RAND()^(-Results!$F$4))-1)</f>
        <v>-1.1543137732103315</v>
      </c>
      <c r="F24" s="6">
        <f ca="1">LN((RAND()^(-Results!$F$4))-1)</f>
        <v>3.4343635399055832</v>
      </c>
      <c r="G24" s="6">
        <f ca="1">LN((RAND()^(-Results!$F$4))-1)</f>
        <v>3.0328107498414099</v>
      </c>
      <c r="H24" s="6">
        <f t="shared" ca="1" si="0"/>
        <v>2.9457781359622763</v>
      </c>
      <c r="I24" s="10">
        <f ca="1">SUMPRODUCT(J24:O24,Results!B$12:G$12)+Results!$F$5*H24</f>
        <v>68.625423923746922</v>
      </c>
      <c r="J24" s="10">
        <f ca="1">SUMPRODUCT($A24:$F24,Results!$B$15:$G$15)</f>
        <v>2.4848904363565123</v>
      </c>
      <c r="K24" s="10">
        <f ca="1">SUMPRODUCT($A24:$F24,Results!$B$16:$G$16)</f>
        <v>1.5280061060385117</v>
      </c>
      <c r="L24" s="10">
        <f ca="1">SUMPRODUCT($A24:$F24,Results!$B$17:$G$17)</f>
        <v>12.423312506392328</v>
      </c>
      <c r="M24" s="10">
        <f ca="1">SUMPRODUCT($A24:$F24,Results!$B$18:$G$18)</f>
        <v>-0.14189450289340599</v>
      </c>
      <c r="N24" s="10">
        <f ca="1">SUMPRODUCT($A24:$F24,Results!$B$19:$G$19)</f>
        <v>5.2084792531400748</v>
      </c>
      <c r="O24" s="10">
        <f ca="1">SUMPRODUCT($A24:$F24,Results!$B$20:$G$20)</f>
        <v>-6.3975054354662007</v>
      </c>
      <c r="P24" s="10" cm="1">
        <f t="array" aca="1" ref="P24" ca="1">SUMPRODUCT(J24:O24,TRANSPOSE(Test!BL$20:BL$25))+Test!$AD$20-Test!$BL$27</f>
        <v>50.407161813236129</v>
      </c>
      <c r="Q24" s="10" cm="1">
        <f t="array" aca="1" ref="Q24" ca="1">SUMPRODUCT(J24:O24,TRANSPOSE(Test!ES$20:ES$25))+Test!$AD$20-Test!$ES$27</f>
        <v>52.453408632877967</v>
      </c>
      <c r="R24" s="10">
        <f ca="1">I24-Results!$E$5*H24</f>
        <v>56.842311379897815</v>
      </c>
      <c r="S24" s="10" cm="1">
        <f t="array" aca="1" ref="S24" ca="1">SUMPRODUCT(J24:O24,TRANSPOSE(Test!AR$28:AR$33))+Test!$AD$20-Test!$AC$26</f>
        <v>40.896157643484109</v>
      </c>
      <c r="T24" s="10">
        <f ca="1">SUMPRODUCT(J24:O24,Results!K$9:P$9)</f>
        <v>53.269320969384822</v>
      </c>
      <c r="U24" s="10">
        <f ca="1">SUMPRODUCT(J24:O24,Results!K$9:P$9)+Test!$AD$20-Test!$AC$31</f>
        <v>53.254445410873686</v>
      </c>
      <c r="V24" s="10">
        <f t="shared" ca="1" si="1"/>
        <v>18.218262110510793</v>
      </c>
      <c r="W24" s="10">
        <f t="shared" ca="1" si="2"/>
        <v>16.172015290868956</v>
      </c>
      <c r="X24" s="10">
        <f t="shared" ca="1" si="3"/>
        <v>11.783112543849107</v>
      </c>
      <c r="Y24" s="10">
        <f t="shared" ca="1" si="4"/>
        <v>27.729266280262813</v>
      </c>
      <c r="Z24" s="10">
        <f ca="1">I24-Test!$AD$20</f>
        <v>68.902094685450621</v>
      </c>
      <c r="AA24" s="10">
        <f t="shared" ca="1" si="5"/>
        <v>15.370978512873236</v>
      </c>
      <c r="AK24" s="12"/>
      <c r="AP24" s="12"/>
      <c r="AQ24" s="12"/>
      <c r="AR24" s="12"/>
      <c r="AS24" s="12"/>
      <c r="AT24" s="12"/>
      <c r="AU24" s="12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</row>
    <row r="25" spans="1:149">
      <c r="A25" s="6">
        <f ca="1">LN((RAND()^(-Results!$F$4))-1)</f>
        <v>4.274764271186168</v>
      </c>
      <c r="B25" s="6">
        <f ca="1">LN((RAND()^(-Results!$F$4))-1)</f>
        <v>-0.78712960632843754</v>
      </c>
      <c r="C25" s="6">
        <f ca="1">LN((RAND()^(-Results!$F$4))-1)</f>
        <v>0.21387303686975453</v>
      </c>
      <c r="D25" s="6">
        <f ca="1">LN((RAND()^(-Results!$F$4))-1)</f>
        <v>-0.37720404185147127</v>
      </c>
      <c r="E25" s="6">
        <f ca="1">LN((RAND()^(-Results!$F$4))-1)</f>
        <v>-2.2657365629734953</v>
      </c>
      <c r="F25" s="6">
        <f ca="1">LN((RAND()^(-Results!$F$4))-1)</f>
        <v>-0.72594833204615761</v>
      </c>
      <c r="G25" s="6">
        <f ca="1">LN((RAND()^(-Results!$F$4))-1)</f>
        <v>-2.0614427852747617</v>
      </c>
      <c r="H25" s="6">
        <f t="shared" ca="1" si="0"/>
        <v>-2.1484753991538952</v>
      </c>
      <c r="I25" s="10">
        <f ca="1">SUMPRODUCT(J25:O25,Results!B$12:G$12)+Results!$F$5*H25</f>
        <v>-24.364973688401442</v>
      </c>
      <c r="J25" s="10">
        <f ca="1">SUMPRODUCT($A25:$F25,Results!$B$15:$G$15)</f>
        <v>15.458905794875717</v>
      </c>
      <c r="K25" s="10">
        <f ca="1">SUMPRODUCT($A25:$F25,Results!$B$16:$G$16)</f>
        <v>-2.3878170191665506</v>
      </c>
      <c r="L25" s="10">
        <f ca="1">SUMPRODUCT($A25:$F25,Results!$B$17:$G$17)</f>
        <v>-5.1168021574487073</v>
      </c>
      <c r="M25" s="10">
        <f ca="1">SUMPRODUCT($A25:$F25,Results!$B$18:$G$18)</f>
        <v>-10.341929533993254</v>
      </c>
      <c r="N25" s="10">
        <f ca="1">SUMPRODUCT($A25:$F25,Results!$B$19:$G$19)</f>
        <v>14.888852483127511</v>
      </c>
      <c r="O25" s="10">
        <f ca="1">SUMPRODUCT($A25:$F25,Results!$B$20:$G$20)</f>
        <v>0.60008266043599234</v>
      </c>
      <c r="P25" s="10" cm="1">
        <f t="array" aca="1" ref="P25" ca="1">SUMPRODUCT(J25:O25,TRANSPOSE(Test!BL$20:BL$25))+Test!$AD$20-Test!$BL$27</f>
        <v>-16.158287999698164</v>
      </c>
      <c r="Q25" s="10" cm="1">
        <f t="array" aca="1" ref="Q25" ca="1">SUMPRODUCT(J25:O25,TRANSPOSE(Test!ES$20:ES$25))+Test!$AD$20-Test!$ES$27</f>
        <v>-15.49375252364737</v>
      </c>
      <c r="R25" s="10">
        <f ca="1">I25-Results!$E$5*H25</f>
        <v>-15.771072091785861</v>
      </c>
      <c r="S25" s="10" cm="1">
        <f t="array" aca="1" ref="S25" ca="1">SUMPRODUCT(J25:O25,TRANSPOSE(Test!AR$28:AR$33))+Test!$AD$20-Test!$AC$26</f>
        <v>-17.544831384480368</v>
      </c>
      <c r="T25" s="10">
        <f ca="1">SUMPRODUCT(J25:O25,Results!K$9:P$9)</f>
        <v>-14.15160719718202</v>
      </c>
      <c r="U25" s="10">
        <f ca="1">SUMPRODUCT(J25:O25,Results!K$9:P$9)+Test!$AD$20-Test!$AC$31</f>
        <v>-14.166482755693156</v>
      </c>
      <c r="V25" s="10">
        <f t="shared" ca="1" si="1"/>
        <v>-8.2066856887032777</v>
      </c>
      <c r="W25" s="10">
        <f t="shared" ca="1" si="2"/>
        <v>-8.871221164754072</v>
      </c>
      <c r="X25" s="10">
        <f t="shared" ca="1" si="3"/>
        <v>-8.5939015966155807</v>
      </c>
      <c r="Y25" s="10">
        <f t="shared" ca="1" si="4"/>
        <v>-6.8201423039210738</v>
      </c>
      <c r="Z25" s="10">
        <f ca="1">I25-Test!$AD$20</f>
        <v>-24.08830292669775</v>
      </c>
      <c r="AA25" s="10">
        <f t="shared" ca="1" si="5"/>
        <v>-10.198490932708285</v>
      </c>
      <c r="AC25" s="9"/>
      <c r="AK25" s="12"/>
      <c r="AP25" s="12"/>
      <c r="AQ25" s="12"/>
      <c r="AR25" s="12"/>
      <c r="AS25" s="12"/>
      <c r="AT25" s="12"/>
      <c r="AU25" s="12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</row>
    <row r="26" spans="1:149">
      <c r="A26" s="6">
        <f ca="1">LN((RAND()^(-Results!$F$4))-1)</f>
        <v>-0.96252220127324739</v>
      </c>
      <c r="B26" s="6">
        <f ca="1">LN((RAND()^(-Results!$F$4))-1)</f>
        <v>2.8941305758236506</v>
      </c>
      <c r="C26" s="6">
        <f ca="1">LN((RAND()^(-Results!$F$4))-1)</f>
        <v>-1.9818547220875229</v>
      </c>
      <c r="D26" s="6">
        <f ca="1">LN((RAND()^(-Results!$F$4))-1)</f>
        <v>3.0343112178300622</v>
      </c>
      <c r="E26" s="6">
        <f ca="1">LN((RAND()^(-Results!$F$4))-1)</f>
        <v>0.50922004055915093</v>
      </c>
      <c r="F26" s="6">
        <f ca="1">LN((RAND()^(-Results!$F$4))-1)</f>
        <v>3.1976601503956967</v>
      </c>
      <c r="G26" s="6">
        <f ca="1">LN((RAND()^(-Results!$F$4))-1)</f>
        <v>0.64124738160241801</v>
      </c>
      <c r="H26" s="6">
        <f t="shared" ca="1" si="0"/>
        <v>0.55421476772328471</v>
      </c>
      <c r="I26" s="10">
        <f ca="1">SUMPRODUCT(J26:O26,Results!B$12:G$12)+Results!$F$5*H26</f>
        <v>-45.777438175018609</v>
      </c>
      <c r="J26" s="10">
        <f ca="1">SUMPRODUCT($A26:$F26,Results!$B$15:$G$15)</f>
        <v>-0.99475139047884231</v>
      </c>
      <c r="K26" s="10">
        <f ca="1">SUMPRODUCT($A26:$F26,Results!$B$16:$G$16)</f>
        <v>13.839466480060102</v>
      </c>
      <c r="L26" s="10">
        <f ca="1">SUMPRODUCT($A26:$F26,Results!$B$17:$G$17)</f>
        <v>-9.793900045082701</v>
      </c>
      <c r="M26" s="10">
        <f ca="1">SUMPRODUCT($A26:$F26,Results!$B$18:$G$18)</f>
        <v>-5.4417016298460466</v>
      </c>
      <c r="N26" s="10">
        <f ca="1">SUMPRODUCT($A26:$F26,Results!$B$19:$G$19)</f>
        <v>-5.4040137856430128</v>
      </c>
      <c r="O26" s="10">
        <f ca="1">SUMPRODUCT($A26:$F26,Results!$B$20:$G$20)</f>
        <v>11.678528321724059</v>
      </c>
      <c r="P26" s="10" cm="1">
        <f t="array" aca="1" ref="P26" ca="1">SUMPRODUCT(J26:O26,TRANSPOSE(Test!BL$20:BL$25))+Test!$AD$20-Test!$BL$27</f>
        <v>-47.546472420334958</v>
      </c>
      <c r="Q26" s="10" cm="1">
        <f t="array" aca="1" ref="Q26" ca="1">SUMPRODUCT(J26:O26,TRANSPOSE(Test!ES$20:ES$25))+Test!$AD$20-Test!$ES$27</f>
        <v>-47.436370922805708</v>
      </c>
      <c r="R26" s="10">
        <f ca="1">I26-Results!$E$5*H26</f>
        <v>-47.994297245911746</v>
      </c>
      <c r="S26" s="10" cm="1">
        <f t="array" aca="1" ref="S26" ca="1">SUMPRODUCT(J26:O26,TRANSPOSE(Test!AR$28:AR$33))+Test!$AD$20-Test!$AC$26</f>
        <v>-75.879334875098152</v>
      </c>
      <c r="T26" s="10">
        <f ca="1">SUMPRODUCT(J26:O26,Results!K$9:P$9)</f>
        <v>-47.665114261519776</v>
      </c>
      <c r="U26" s="10">
        <f ca="1">SUMPRODUCT(J26:O26,Results!K$9:P$9)+Test!$AD$20-Test!$AC$31</f>
        <v>-47.679989820030912</v>
      </c>
      <c r="V26" s="10">
        <f t="shared" ca="1" si="1"/>
        <v>1.7690342453163481</v>
      </c>
      <c r="W26" s="10">
        <f t="shared" ca="1" si="2"/>
        <v>1.6589327477870981</v>
      </c>
      <c r="X26" s="10">
        <f t="shared" ca="1" si="3"/>
        <v>2.2168590708931362</v>
      </c>
      <c r="Y26" s="10">
        <f t="shared" ca="1" si="4"/>
        <v>30.101896700079543</v>
      </c>
      <c r="Z26" s="10">
        <f ca="1">I26-Test!$AD$20</f>
        <v>-45.500767413314918</v>
      </c>
      <c r="AA26" s="10">
        <f t="shared" ca="1" si="5"/>
        <v>1.9025516450123021</v>
      </c>
      <c r="AK26" s="12"/>
    </row>
    <row r="27" spans="1:149">
      <c r="A27" s="6">
        <f ca="1">LN((RAND()^(-Results!$F$4))-1)</f>
        <v>0.29301914823272085</v>
      </c>
      <c r="B27" s="6">
        <f ca="1">LN((RAND()^(-Results!$F$4))-1)</f>
        <v>-5.8918003632759666</v>
      </c>
      <c r="C27" s="6">
        <f ca="1">LN((RAND()^(-Results!$F$4))-1)</f>
        <v>3.4273574914123817</v>
      </c>
      <c r="D27" s="6">
        <f ca="1">LN((RAND()^(-Results!$F$4))-1)</f>
        <v>-0.37120212677134606</v>
      </c>
      <c r="E27" s="6">
        <f ca="1">LN((RAND()^(-Results!$F$4))-1)</f>
        <v>1.052503471989924</v>
      </c>
      <c r="F27" s="6">
        <f ca="1">LN((RAND()^(-Results!$F$4))-1)</f>
        <v>1.8758222794898907</v>
      </c>
      <c r="G27" s="6">
        <f ca="1">LN((RAND()^(-Results!$F$4))-1)</f>
        <v>-2.1795576017607545</v>
      </c>
      <c r="H27" s="6">
        <f t="shared" ca="1" si="0"/>
        <v>-2.2665902156398881</v>
      </c>
      <c r="I27" s="10">
        <f ca="1">SUMPRODUCT(J27:O27,Results!B$12:G$12)+Results!$F$5*H27</f>
        <v>-5.1470289636558455</v>
      </c>
      <c r="J27" s="10">
        <f ca="1">SUMPRODUCT($A27:$F27,Results!$B$15:$G$15)</f>
        <v>1.9654144985666169</v>
      </c>
      <c r="K27" s="10">
        <f ca="1">SUMPRODUCT($A27:$F27,Results!$B$16:$G$16)</f>
        <v>-7.8250687503394634</v>
      </c>
      <c r="L27" s="10">
        <f ca="1">SUMPRODUCT($A27:$F27,Results!$B$17:$G$17)</f>
        <v>2.858112567460207</v>
      </c>
      <c r="M27" s="10">
        <f ca="1">SUMPRODUCT($A27:$F27,Results!$B$18:$G$18)</f>
        <v>6.3953719265795828</v>
      </c>
      <c r="N27" s="10">
        <f ca="1">SUMPRODUCT($A27:$F27,Results!$B$19:$G$19)</f>
        <v>-8.4265263144500189</v>
      </c>
      <c r="O27" s="10">
        <f ca="1">SUMPRODUCT($A27:$F27,Results!$B$20:$G$20)</f>
        <v>-11.246704602143105</v>
      </c>
      <c r="P27" s="10" cm="1">
        <f t="array" aca="1" ref="P27" ca="1">SUMPRODUCT(J27:O27,TRANSPOSE(Test!BL$20:BL$25))+Test!$AD$20-Test!$BL$27</f>
        <v>2.8274684972814961</v>
      </c>
      <c r="Q27" s="10" cm="1">
        <f t="array" aca="1" ref="Q27" ca="1">SUMPRODUCT(J27:O27,TRANSPOSE(Test!ES$20:ES$25))+Test!$AD$20-Test!$ES$27</f>
        <v>5.4897064112244776</v>
      </c>
      <c r="R27" s="10">
        <f ca="1">I27-Results!$E$5*H27</f>
        <v>3.9193318989037067</v>
      </c>
      <c r="S27" s="10" cm="1">
        <f t="array" aca="1" ref="S27" ca="1">SUMPRODUCT(J27:O27,TRANSPOSE(Test!AR$28:AR$33))+Test!$AD$20-Test!$AC$26</f>
        <v>38.593599942180681</v>
      </c>
      <c r="T27" s="10">
        <f ca="1">SUMPRODUCT(J27:O27,Results!K$9:P$9)</f>
        <v>6.1921990347432896</v>
      </c>
      <c r="U27" s="10">
        <f ca="1">SUMPRODUCT(J27:O27,Results!K$9:P$9)+Test!$AD$20-Test!$AC$31</f>
        <v>6.1773234762321545</v>
      </c>
      <c r="V27" s="10">
        <f t="shared" ca="1" si="1"/>
        <v>-7.9744974609373411</v>
      </c>
      <c r="W27" s="10">
        <f t="shared" ca="1" si="2"/>
        <v>-10.636735374880324</v>
      </c>
      <c r="X27" s="10">
        <f t="shared" ca="1" si="3"/>
        <v>-9.0663608625595522</v>
      </c>
      <c r="Y27" s="10">
        <f t="shared" ca="1" si="4"/>
        <v>-43.74062890583653</v>
      </c>
      <c r="Z27" s="10">
        <f ca="1">I27-Test!$AD$20</f>
        <v>-4.8703582019521541</v>
      </c>
      <c r="AA27" s="10">
        <f t="shared" ca="1" si="5"/>
        <v>-11.324352439887999</v>
      </c>
      <c r="AP27" s="11"/>
      <c r="AQ27" s="11"/>
      <c r="AR27" s="11"/>
      <c r="AV27" s="17"/>
      <c r="AW27" s="12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</row>
    <row r="28" spans="1:149">
      <c r="A28" s="6">
        <f ca="1">LN((RAND()^(-Results!$F$4))-1)</f>
        <v>0.52009679125813901</v>
      </c>
      <c r="B28" s="6">
        <f ca="1">LN((RAND()^(-Results!$F$4))-1)</f>
        <v>-6.1397408858195659</v>
      </c>
      <c r="C28" s="6">
        <f ca="1">LN((RAND()^(-Results!$F$4))-1)</f>
        <v>-1.3554296566665345</v>
      </c>
      <c r="D28" s="6">
        <f ca="1">LN((RAND()^(-Results!$F$4))-1)</f>
        <v>0.74907087959426488</v>
      </c>
      <c r="E28" s="6">
        <f ca="1">LN((RAND()^(-Results!$F$4))-1)</f>
        <v>-0.3789297991472656</v>
      </c>
      <c r="F28" s="6">
        <f ca="1">LN((RAND()^(-Results!$F$4))-1)</f>
        <v>3.0033253455518962</v>
      </c>
      <c r="G28" s="6">
        <f ca="1">LN((RAND()^(-Results!$F$4))-1)</f>
        <v>2.1209274258688668</v>
      </c>
      <c r="H28" s="6">
        <f t="shared" ca="1" si="0"/>
        <v>2.0338948119897333</v>
      </c>
      <c r="I28" s="10">
        <f ca="1">SUMPRODUCT(J28:O28,Results!B$12:G$12)+Results!$F$5*H28</f>
        <v>1.6335508014421318</v>
      </c>
      <c r="J28" s="10">
        <f ca="1">SUMPRODUCT($A28:$F28,Results!$B$15:$G$15)</f>
        <v>-5.6443505705859147</v>
      </c>
      <c r="K28" s="10">
        <f ca="1">SUMPRODUCT($A28:$F28,Results!$B$16:$G$16)</f>
        <v>-4.7344204072985789</v>
      </c>
      <c r="L28" s="10">
        <f ca="1">SUMPRODUCT($A28:$F28,Results!$B$17:$G$17)</f>
        <v>-7.4513265910759783</v>
      </c>
      <c r="M28" s="10">
        <f ca="1">SUMPRODUCT($A28:$F28,Results!$B$18:$G$18)</f>
        <v>0.62829197424873473</v>
      </c>
      <c r="N28" s="10">
        <f ca="1">SUMPRODUCT($A28:$F28,Results!$B$19:$G$19)</f>
        <v>-1.6771550275822493</v>
      </c>
      <c r="O28" s="10">
        <f ca="1">SUMPRODUCT($A28:$F28,Results!$B$20:$G$20)</f>
        <v>-5.0592973477306469</v>
      </c>
      <c r="P28" s="10" cm="1">
        <f t="array" aca="1" ref="P28" ca="1">SUMPRODUCT(J28:O28,TRANSPOSE(Test!BL$20:BL$25))+Test!$AD$20-Test!$BL$27</f>
        <v>-11.875526699530376</v>
      </c>
      <c r="Q28" s="10" cm="1">
        <f t="array" aca="1" ref="Q28" ca="1">SUMPRODUCT(J28:O28,TRANSPOSE(Test!ES$20:ES$25))+Test!$AD$20-Test!$ES$27</f>
        <v>-8.8497920263007668</v>
      </c>
      <c r="R28" s="10">
        <f ca="1">I28-Results!$E$5*H28</f>
        <v>-6.5020284465168015</v>
      </c>
      <c r="S28" s="10" cm="1">
        <f t="array" aca="1" ref="S28" ca="1">SUMPRODUCT(J28:O28,TRANSPOSE(Test!AR$28:AR$33))+Test!$AD$20-Test!$AC$26</f>
        <v>10.947739519176082</v>
      </c>
      <c r="T28" s="10">
        <f ca="1">SUMPRODUCT(J28:O28,Results!K$9:P$9)</f>
        <v>-7.3850893136929834</v>
      </c>
      <c r="U28" s="10">
        <f ca="1">SUMPRODUCT(J28:O28,Results!K$9:P$9)+Test!$AD$20-Test!$AC$31</f>
        <v>-7.3999648722041185</v>
      </c>
      <c r="V28" s="10">
        <f t="shared" ca="1" si="1"/>
        <v>13.509077500972507</v>
      </c>
      <c r="W28" s="10">
        <f t="shared" ca="1" si="2"/>
        <v>10.483342827742899</v>
      </c>
      <c r="X28" s="10">
        <f t="shared" ca="1" si="3"/>
        <v>8.1355792479589333</v>
      </c>
      <c r="Y28" s="10">
        <f t="shared" ca="1" si="4"/>
        <v>-9.3141887177339502</v>
      </c>
      <c r="Z28" s="10">
        <f ca="1">I28-Test!$AD$20</f>
        <v>1.9102215631458233</v>
      </c>
      <c r="AA28" s="10">
        <f t="shared" ca="1" si="5"/>
        <v>9.0335156736462494</v>
      </c>
      <c r="AP28" s="12"/>
      <c r="AQ28" s="12"/>
      <c r="AR28" s="12"/>
    </row>
    <row r="29" spans="1:149">
      <c r="A29" s="6">
        <f ca="1">LN((RAND()^(-Results!$F$4))-1)</f>
        <v>-0.88437877121681652</v>
      </c>
      <c r="B29" s="6">
        <f ca="1">LN((RAND()^(-Results!$F$4))-1)</f>
        <v>-0.27582001498821546</v>
      </c>
      <c r="C29" s="6">
        <f ca="1">LN((RAND()^(-Results!$F$4))-1)</f>
        <v>-4.8406929709169814E-2</v>
      </c>
      <c r="D29" s="6">
        <f ca="1">LN((RAND()^(-Results!$F$4))-1)</f>
        <v>-4.7275850421734704E-2</v>
      </c>
      <c r="E29" s="6">
        <f ca="1">LN((RAND()^(-Results!$F$4))-1)</f>
        <v>0.1630499819633684</v>
      </c>
      <c r="F29" s="6">
        <f ca="1">LN((RAND()^(-Results!$F$4))-1)</f>
        <v>1.4504960324751948</v>
      </c>
      <c r="G29" s="6">
        <f ca="1">LN((RAND()^(-Results!$F$4))-1)</f>
        <v>-0.20928279593787352</v>
      </c>
      <c r="H29" s="6">
        <f t="shared" ca="1" si="0"/>
        <v>-0.29631540981700688</v>
      </c>
      <c r="I29" s="10">
        <f ca="1">SUMPRODUCT(J29:O29,Results!B$12:G$12)+Results!$F$5*H29</f>
        <v>9.4423096156529613</v>
      </c>
      <c r="J29" s="10">
        <f ca="1">SUMPRODUCT($A29:$F29,Results!$B$15:$G$15)</f>
        <v>-4.1947296162884813</v>
      </c>
      <c r="K29" s="10">
        <f ca="1">SUMPRODUCT($A29:$F29,Results!$B$16:$G$16)</f>
        <v>1.6404924219376693</v>
      </c>
      <c r="L29" s="10">
        <f ca="1">SUMPRODUCT($A29:$F29,Results!$B$17:$G$17)</f>
        <v>1.9969555388501099</v>
      </c>
      <c r="M29" s="10">
        <f ca="1">SUMPRODUCT($A29:$F29,Results!$B$18:$G$18)</f>
        <v>1.6708891152642813</v>
      </c>
      <c r="N29" s="10">
        <f ca="1">SUMPRODUCT($A29:$F29,Results!$B$19:$G$19)</f>
        <v>-2.0713150811052592</v>
      </c>
      <c r="O29" s="10">
        <f ca="1">SUMPRODUCT($A29:$F29,Results!$B$20:$G$20)</f>
        <v>-0.72287526578832795</v>
      </c>
      <c r="P29" s="10" cm="1">
        <f t="array" aca="1" ref="P29" ca="1">SUMPRODUCT(J29:O29,TRANSPOSE(Test!BL$20:BL$25))+Test!$AD$20-Test!$BL$27</f>
        <v>10.377512874940315</v>
      </c>
      <c r="Q29" s="10" cm="1">
        <f t="array" aca="1" ref="Q29" ca="1">SUMPRODUCT(J29:O29,TRANSPOSE(Test!ES$20:ES$25))+Test!$AD$20-Test!$ES$27</f>
        <v>10.963260959101589</v>
      </c>
      <c r="R29" s="10">
        <f ca="1">I29-Results!$E$5*H29</f>
        <v>10.627571254920989</v>
      </c>
      <c r="S29" s="10" cm="1">
        <f t="array" aca="1" ref="S29" ca="1">SUMPRODUCT(J29:O29,TRANSPOSE(Test!AR$28:AR$33))+Test!$AD$20-Test!$AC$26</f>
        <v>7.5636241125577088</v>
      </c>
      <c r="T29" s="10">
        <f ca="1">SUMPRODUCT(J29:O29,Results!K$9:P$9)</f>
        <v>11.127003801193638</v>
      </c>
      <c r="U29" s="10">
        <f ca="1">SUMPRODUCT(J29:O29,Results!K$9:P$9)+Test!$AD$20-Test!$AC$31</f>
        <v>11.112128242682502</v>
      </c>
      <c r="V29" s="10">
        <f t="shared" ca="1" si="1"/>
        <v>-0.93520325928735382</v>
      </c>
      <c r="W29" s="10">
        <f t="shared" ca="1" si="2"/>
        <v>-1.5209513434486279</v>
      </c>
      <c r="X29" s="10">
        <f t="shared" ca="1" si="3"/>
        <v>-1.1852616392680275</v>
      </c>
      <c r="Y29" s="10">
        <f t="shared" ca="1" si="4"/>
        <v>1.8786855030952525</v>
      </c>
      <c r="Z29" s="10">
        <f ca="1">I29-Test!$AD$20</f>
        <v>9.7189803773566528</v>
      </c>
      <c r="AA29" s="10">
        <f t="shared" ca="1" si="5"/>
        <v>-1.6698186270295405</v>
      </c>
      <c r="AP29" s="12"/>
      <c r="AQ29" s="12"/>
      <c r="AR29" s="12"/>
    </row>
    <row r="30" spans="1:149">
      <c r="A30" s="6">
        <f ca="1">LN((RAND()^(-Results!$F$4))-1)</f>
        <v>1.606150194514737</v>
      </c>
      <c r="B30" s="6">
        <f ca="1">LN((RAND()^(-Results!$F$4))-1)</f>
        <v>1.0944138425469632</v>
      </c>
      <c r="C30" s="6">
        <f ca="1">LN((RAND()^(-Results!$F$4))-1)</f>
        <v>1.0978939033617316</v>
      </c>
      <c r="D30" s="6">
        <f ca="1">LN((RAND()^(-Results!$F$4))-1)</f>
        <v>-2.0036655423693097</v>
      </c>
      <c r="E30" s="6">
        <f ca="1">LN((RAND()^(-Results!$F$4))-1)</f>
        <v>-1.140171076439902</v>
      </c>
      <c r="F30" s="6">
        <f ca="1">LN((RAND()^(-Results!$F$4))-1)</f>
        <v>0.3978199456983052</v>
      </c>
      <c r="G30" s="6">
        <f ca="1">LN((RAND()^(-Results!$F$4))-1)</f>
        <v>5.6072442791924066</v>
      </c>
      <c r="H30" s="6">
        <f t="shared" ca="1" si="0"/>
        <v>5.5202116653132736</v>
      </c>
      <c r="I30" s="10">
        <f ca="1">SUMPRODUCT(J30:O30,Results!B$12:G$12)+Results!$F$5*H30</f>
        <v>59.163005818445178</v>
      </c>
      <c r="J30" s="10">
        <f ca="1">SUMPRODUCT($A30:$F30,Results!$B$15:$G$15)</f>
        <v>5.3082834602857689</v>
      </c>
      <c r="K30" s="10">
        <f ca="1">SUMPRODUCT($A30:$F30,Results!$B$16:$G$16)</f>
        <v>0.42659903634988627</v>
      </c>
      <c r="L30" s="10">
        <f ca="1">SUMPRODUCT($A30:$F30,Results!$B$17:$G$17)</f>
        <v>6.9623542167085253</v>
      </c>
      <c r="M30" s="10">
        <f ca="1">SUMPRODUCT($A30:$F30,Results!$B$18:$G$18)</f>
        <v>-2.4114162089962861</v>
      </c>
      <c r="N30" s="10">
        <f ca="1">SUMPRODUCT($A30:$F30,Results!$B$19:$G$19)</f>
        <v>8.4889400042058156</v>
      </c>
      <c r="O30" s="10">
        <f ca="1">SUMPRODUCT($A30:$F30,Results!$B$20:$G$20)</f>
        <v>-1.9580561242354722</v>
      </c>
      <c r="P30" s="10" cm="1">
        <f t="array" aca="1" ref="P30" ca="1">SUMPRODUCT(J30:O30,TRANSPOSE(Test!BL$20:BL$25))+Test!$AD$20-Test!$BL$27</f>
        <v>29.521479223823011</v>
      </c>
      <c r="Q30" s="10" cm="1">
        <f t="array" aca="1" ref="Q30" ca="1">SUMPRODUCT(J30:O30,TRANSPOSE(Test!ES$20:ES$25))+Test!$AD$20-Test!$ES$27</f>
        <v>29.870588977199468</v>
      </c>
      <c r="R30" s="10">
        <f ca="1">I30-Results!$E$5*H30</f>
        <v>37.082159157192081</v>
      </c>
      <c r="S30" s="10" cm="1">
        <f t="array" aca="1" ref="S30" ca="1">SUMPRODUCT(J30:O30,TRANSPOSE(Test!AR$28:AR$33))+Test!$AD$20-Test!$AC$26</f>
        <v>18.975394180253215</v>
      </c>
      <c r="T30" s="10">
        <f ca="1">SUMPRODUCT(J30:O30,Results!K$9:P$9)</f>
        <v>30.771293689439155</v>
      </c>
      <c r="U30" s="10">
        <f ca="1">SUMPRODUCT(J30:O30,Results!K$9:P$9)+Test!$AD$20-Test!$AC$31</f>
        <v>30.756418130928019</v>
      </c>
      <c r="V30" s="10">
        <f t="shared" ca="1" si="1"/>
        <v>29.641526594622167</v>
      </c>
      <c r="W30" s="10">
        <f t="shared" ca="1" si="2"/>
        <v>29.292416841245711</v>
      </c>
      <c r="X30" s="10">
        <f t="shared" ca="1" si="3"/>
        <v>22.080846661253098</v>
      </c>
      <c r="Y30" s="10">
        <f t="shared" ca="1" si="4"/>
        <v>40.187611638191967</v>
      </c>
      <c r="Z30" s="10">
        <f ca="1">I30-Test!$AD$20</f>
        <v>59.43967658014887</v>
      </c>
      <c r="AA30" s="10">
        <f t="shared" ca="1" si="5"/>
        <v>28.40658768751716</v>
      </c>
      <c r="AP30" s="12"/>
      <c r="AQ30" s="12"/>
      <c r="AR30" s="12"/>
    </row>
    <row r="31" spans="1:149">
      <c r="A31" s="6">
        <f ca="1">LN((RAND()^(-Results!$F$4))-1)</f>
        <v>1.4445213517636466</v>
      </c>
      <c r="B31" s="6">
        <f ca="1">LN((RAND()^(-Results!$F$4))-1)</f>
        <v>-0.17249397761851701</v>
      </c>
      <c r="C31" s="6">
        <f ca="1">LN((RAND()^(-Results!$F$4))-1)</f>
        <v>3.4213755843251419E-2</v>
      </c>
      <c r="D31" s="6">
        <f ca="1">LN((RAND()^(-Results!$F$4))-1)</f>
        <v>4.7399152338407839</v>
      </c>
      <c r="E31" s="6">
        <f ca="1">LN((RAND()^(-Results!$F$4))-1)</f>
        <v>-1.9253901824999446</v>
      </c>
      <c r="F31" s="6">
        <f ca="1">LN((RAND()^(-Results!$F$4))-1)</f>
        <v>1.4341906861108591</v>
      </c>
      <c r="G31" s="6">
        <f ca="1">LN((RAND()^(-Results!$F$4))-1)</f>
        <v>2.131321200970687</v>
      </c>
      <c r="H31" s="6">
        <f t="shared" ca="1" si="0"/>
        <v>2.0442885870915535</v>
      </c>
      <c r="I31" s="10">
        <f ca="1">SUMPRODUCT(J31:O31,Results!B$12:G$12)+Results!$F$5*H31</f>
        <v>-55.133750859753924</v>
      </c>
      <c r="J31" s="10">
        <f ca="1">SUMPRODUCT($A31:$F31,Results!$B$15:$G$15)</f>
        <v>14.910620689152898</v>
      </c>
      <c r="K31" s="10">
        <f ca="1">SUMPRODUCT($A31:$F31,Results!$B$16:$G$16)</f>
        <v>6.7550324864480391</v>
      </c>
      <c r="L31" s="10">
        <f ca="1">SUMPRODUCT($A31:$F31,Results!$B$17:$G$17)</f>
        <v>-14.926088681502639</v>
      </c>
      <c r="M31" s="10">
        <f ca="1">SUMPRODUCT($A31:$F31,Results!$B$18:$G$18)</f>
        <v>-15.060169375147836</v>
      </c>
      <c r="N31" s="10">
        <f ca="1">SUMPRODUCT($A31:$F31,Results!$B$19:$G$19)</f>
        <v>7.740065912789599</v>
      </c>
      <c r="O31" s="10">
        <f ca="1">SUMPRODUCT($A31:$F31,Results!$B$20:$G$20)</f>
        <v>8.9876871652522841</v>
      </c>
      <c r="P31" s="10" cm="1">
        <f t="array" aca="1" ref="P31" ca="1">SUMPRODUCT(J31:O31,TRANSPOSE(Test!BL$20:BL$25))+Test!$AD$20-Test!$BL$27</f>
        <v>-65.083428751917822</v>
      </c>
      <c r="Q31" s="10" cm="1">
        <f t="array" aca="1" ref="Q31" ca="1">SUMPRODUCT(J31:O31,TRANSPOSE(Test!ES$20:ES$25))+Test!$AD$20-Test!$ES$27</f>
        <v>-64.459192989945777</v>
      </c>
      <c r="R31" s="10">
        <f ca="1">I31-Results!$E$5*H31</f>
        <v>-63.31090520812014</v>
      </c>
      <c r="S31" s="10" cm="1">
        <f t="array" aca="1" ref="S31" ca="1">SUMPRODUCT(J31:O31,TRANSPOSE(Test!AR$28:AR$33))+Test!$AD$20-Test!$AC$26</f>
        <v>-80.527610024675539</v>
      </c>
      <c r="T31" s="10">
        <f ca="1">SUMPRODUCT(J31:O31,Results!K$9:P$9)</f>
        <v>-64.825258851327803</v>
      </c>
      <c r="U31" s="10">
        <f ca="1">SUMPRODUCT(J31:O31,Results!K$9:P$9)+Test!$AD$20-Test!$AC$31</f>
        <v>-64.840134409838939</v>
      </c>
      <c r="V31" s="10">
        <f t="shared" ca="1" si="1"/>
        <v>9.9496778921638978</v>
      </c>
      <c r="W31" s="10">
        <f t="shared" ca="1" si="2"/>
        <v>9.3254421301918526</v>
      </c>
      <c r="X31" s="10">
        <f t="shared" ca="1" si="3"/>
        <v>8.1771543483662157</v>
      </c>
      <c r="Y31" s="10">
        <f t="shared" ca="1" si="4"/>
        <v>25.393859164921615</v>
      </c>
      <c r="Z31" s="10">
        <f ca="1">I31-Test!$AD$20</f>
        <v>-54.857080098050233</v>
      </c>
      <c r="AA31" s="10">
        <f t="shared" ca="1" si="5"/>
        <v>9.7063835500850146</v>
      </c>
      <c r="AP31" s="12"/>
      <c r="AQ31" s="12"/>
      <c r="AR31" s="12"/>
    </row>
    <row r="32" spans="1:149" ht="16.5">
      <c r="A32" s="6">
        <f ca="1">LN((RAND()^(-Results!$F$4))-1)</f>
        <v>-2.0122854689918581</v>
      </c>
      <c r="B32" s="6">
        <f ca="1">LN((RAND()^(-Results!$F$4))-1)</f>
        <v>-2.4204881548686648</v>
      </c>
      <c r="C32" s="6">
        <f ca="1">LN((RAND()^(-Results!$F$4))-1)</f>
        <v>4.0201256924181692</v>
      </c>
      <c r="D32" s="6">
        <f ca="1">LN((RAND()^(-Results!$F$4))-1)</f>
        <v>-3.1080137929480509</v>
      </c>
      <c r="E32" s="6">
        <f ca="1">LN((RAND()^(-Results!$F$4))-1)</f>
        <v>-0.75429605810123368</v>
      </c>
      <c r="F32" s="6">
        <f ca="1">LN((RAND()^(-Results!$F$4))-1)</f>
        <v>-2.0527456537884161</v>
      </c>
      <c r="G32" s="6">
        <f ca="1">LN((RAND()^(-Results!$F$4))-1)</f>
        <v>-0.56473248027288936</v>
      </c>
      <c r="H32" s="6">
        <f t="shared" ca="1" si="0"/>
        <v>-0.65176509415202266</v>
      </c>
      <c r="I32" s="10">
        <f ca="1">SUMPRODUCT(J32:O32,Results!B$12:G$12)+Results!$F$5*H32</f>
        <v>92.145459463110313</v>
      </c>
      <c r="J32" s="10">
        <f ca="1">SUMPRODUCT($A32:$F32,Results!$B$15:$G$15)</f>
        <v>-4.924827690322747</v>
      </c>
      <c r="K32" s="10">
        <f ca="1">SUMPRODUCT($A32:$F32,Results!$B$16:$G$16)</f>
        <v>-12.746447579421002</v>
      </c>
      <c r="L32" s="10">
        <f ca="1">SUMPRODUCT($A32:$F32,Results!$B$17:$G$17)</f>
        <v>21.275640595383962</v>
      </c>
      <c r="M32" s="10">
        <f ca="1">SUMPRODUCT($A32:$F32,Results!$B$18:$G$18)</f>
        <v>9.0136326822429567</v>
      </c>
      <c r="N32" s="10">
        <f ca="1">SUMPRODUCT($A32:$F32,Results!$B$19:$G$19)</f>
        <v>4.8344562481394231</v>
      </c>
      <c r="O32" s="10">
        <f ca="1">SUMPRODUCT($A32:$F32,Results!$B$20:$G$20)</f>
        <v>-15.405914112166643</v>
      </c>
      <c r="P32" s="10" cm="1">
        <f t="array" aca="1" ref="P32" ca="1">SUMPRODUCT(J32:O32,TRANSPOSE(Test!BL$20:BL$25))+Test!$AD$20-Test!$BL$27</f>
        <v>94.976717488702931</v>
      </c>
      <c r="Q32" s="10" cm="1">
        <f t="array" aca="1" ref="Q32" ca="1">SUMPRODUCT(J32:O32,TRANSPOSE(Test!ES$20:ES$25))+Test!$AD$20-Test!$ES$27</f>
        <v>94.930656853956449</v>
      </c>
      <c r="R32" s="10">
        <f ca="1">I32-Results!$E$5*H32</f>
        <v>94.752519839718403</v>
      </c>
      <c r="S32" s="10" cm="1">
        <f t="array" aca="1" ref="S32" ca="1">SUMPRODUCT(J32:O32,TRANSPOSE(Test!AR$28:AR$33))+Test!$AD$20-Test!$AC$26</f>
        <v>115.19973156504011</v>
      </c>
      <c r="T32" s="10">
        <f ca="1">SUMPRODUCT(J32:O32,Results!K$9:P$9)</f>
        <v>94.287070803324838</v>
      </c>
      <c r="U32" s="10">
        <f ca="1">SUMPRODUCT(J32:O32,Results!K$9:P$9)+Test!$AD$20-Test!$AC$31</f>
        <v>94.272195244813702</v>
      </c>
      <c r="V32" s="10">
        <f t="shared" ca="1" si="1"/>
        <v>-2.8312580255926179</v>
      </c>
      <c r="W32" s="10">
        <f t="shared" ca="1" si="2"/>
        <v>-2.785197390846136</v>
      </c>
      <c r="X32" s="10">
        <f t="shared" ca="1" si="3"/>
        <v>-2.6070603766080893</v>
      </c>
      <c r="Y32" s="10">
        <f t="shared" ca="1" si="4"/>
        <v>-23.054272101929797</v>
      </c>
      <c r="Z32" s="10">
        <f ca="1">I32-Test!$AD$20</f>
        <v>92.422130224814012</v>
      </c>
      <c r="AA32" s="10">
        <f t="shared" ca="1" si="5"/>
        <v>-2.1267357817033883</v>
      </c>
      <c r="AK32" s="20"/>
      <c r="AP32" s="12"/>
      <c r="AQ32" s="12"/>
      <c r="AR32" s="12"/>
    </row>
    <row r="33" spans="1:149">
      <c r="A33" s="6">
        <f ca="1">LN((RAND()^(-Results!$F$4))-1)</f>
        <v>-2.2347721747894851</v>
      </c>
      <c r="B33" s="6">
        <f ca="1">LN((RAND()^(-Results!$F$4))-1)</f>
        <v>1.1800831879015716</v>
      </c>
      <c r="C33" s="6">
        <f ca="1">LN((RAND()^(-Results!$F$4))-1)</f>
        <v>-0.26626994966840217</v>
      </c>
      <c r="D33" s="6">
        <f ca="1">LN((RAND()^(-Results!$F$4))-1)</f>
        <v>1.9831998057642906</v>
      </c>
      <c r="E33" s="6">
        <f ca="1">LN((RAND()^(-Results!$F$4))-1)</f>
        <v>0.92883986380515349</v>
      </c>
      <c r="F33" s="6">
        <f ca="1">LN((RAND()^(-Results!$F$4))-1)</f>
        <v>1.8249857285668452</v>
      </c>
      <c r="G33" s="6">
        <f ca="1">LN((RAND()^(-Results!$F$4))-1)</f>
        <v>-1.8245409808195765</v>
      </c>
      <c r="H33" s="6">
        <f t="shared" ca="1" si="0"/>
        <v>-1.9115735946987098</v>
      </c>
      <c r="I33" s="10">
        <f ca="1">SUMPRODUCT(J33:O33,Results!B$12:G$12)+Results!$F$5*H33</f>
        <v>-26.947180074783788</v>
      </c>
      <c r="J33" s="10">
        <f ca="1">SUMPRODUCT($A33:$F33,Results!$B$15:$G$15)</f>
        <v>-4.6955581066842615</v>
      </c>
      <c r="K33" s="10">
        <f ca="1">SUMPRODUCT($A33:$F33,Results!$B$16:$G$16)</f>
        <v>6.7971218388522079</v>
      </c>
      <c r="L33" s="10">
        <f ca="1">SUMPRODUCT($A33:$F33,Results!$B$17:$G$17)</f>
        <v>-2.1914458929457874</v>
      </c>
      <c r="M33" s="10">
        <f ca="1">SUMPRODUCT($A33:$F33,Results!$B$18:$G$18)</f>
        <v>0.84544710852875959</v>
      </c>
      <c r="N33" s="10">
        <f ca="1">SUMPRODUCT($A33:$F33,Results!$B$19:$G$19)</f>
        <v>-7.8051861825134914</v>
      </c>
      <c r="O33" s="10">
        <f ca="1">SUMPRODUCT($A33:$F33,Results!$B$20:$G$20)</f>
        <v>4.3966374855723078</v>
      </c>
      <c r="P33" s="10" cm="1">
        <f t="array" aca="1" ref="P33" ca="1">SUMPRODUCT(J33:O33,TRANSPOSE(Test!BL$20:BL$25))+Test!$AD$20-Test!$BL$27</f>
        <v>-15.995728115143532</v>
      </c>
      <c r="Q33" s="10" cm="1">
        <f t="array" aca="1" ref="Q33" ca="1">SUMPRODUCT(J33:O33,TRANSPOSE(Test!ES$20:ES$25))+Test!$AD$20-Test!$ES$27</f>
        <v>-16.044899323307867</v>
      </c>
      <c r="R33" s="10">
        <f ca="1">I33-Results!$E$5*H33</f>
        <v>-19.300885695988949</v>
      </c>
      <c r="S33" s="10" cm="1">
        <f t="array" aca="1" ref="S33" ca="1">SUMPRODUCT(J33:O33,TRANSPOSE(Test!AR$28:AR$33))+Test!$AD$20-Test!$AC$26</f>
        <v>-26.758679054277842</v>
      </c>
      <c r="T33" s="10">
        <f ca="1">SUMPRODUCT(J33:O33,Results!K$9:P$9)</f>
        <v>-16.82496178710231</v>
      </c>
      <c r="U33" s="10">
        <f ca="1">SUMPRODUCT(J33:O33,Results!K$9:P$9)+Test!$AD$20-Test!$AC$31</f>
        <v>-16.839837345613446</v>
      </c>
      <c r="V33" s="10">
        <f t="shared" ca="1" si="1"/>
        <v>-10.951451959640256</v>
      </c>
      <c r="W33" s="10">
        <f t="shared" ca="1" si="2"/>
        <v>-10.902280751475921</v>
      </c>
      <c r="X33" s="10">
        <f t="shared" ca="1" si="3"/>
        <v>-7.6462943787948383</v>
      </c>
      <c r="Y33" s="10">
        <f t="shared" ca="1" si="4"/>
        <v>-0.18850102050594586</v>
      </c>
      <c r="Z33" s="10">
        <f ca="1">I33-Test!$AD$20</f>
        <v>-26.670509313080096</v>
      </c>
      <c r="AA33" s="10">
        <f t="shared" ca="1" si="5"/>
        <v>-10.107342729170341</v>
      </c>
      <c r="AK33" s="10"/>
      <c r="AP33" s="12"/>
      <c r="AQ33" s="12"/>
      <c r="AR33" s="12"/>
    </row>
    <row r="34" spans="1:149">
      <c r="A34" s="6">
        <f ca="1">LN((RAND()^(-Results!$F$4))-1)</f>
        <v>-0.92579280113343976</v>
      </c>
      <c r="B34" s="6">
        <f ca="1">LN((RAND()^(-Results!$F$4))-1)</f>
        <v>-1.8213663196565739</v>
      </c>
      <c r="C34" s="6">
        <f ca="1">LN((RAND()^(-Results!$F$4))-1)</f>
        <v>-2.1352093163953585</v>
      </c>
      <c r="D34" s="6">
        <f ca="1">LN((RAND()^(-Results!$F$4))-1)</f>
        <v>0.76292212522961711</v>
      </c>
      <c r="E34" s="6">
        <f ca="1">LN((RAND()^(-Results!$F$4))-1)</f>
        <v>0.85869923236866874</v>
      </c>
      <c r="F34" s="6">
        <f ca="1">LN((RAND()^(-Results!$F$4))-1)</f>
        <v>-0.44981378241464148</v>
      </c>
      <c r="G34" s="6">
        <f ca="1">LN((RAND()^(-Results!$F$4))-1)</f>
        <v>-0.61414917414939496</v>
      </c>
      <c r="H34" s="6">
        <f t="shared" ca="1" si="0"/>
        <v>-0.70118178802852826</v>
      </c>
      <c r="I34" s="10">
        <f ca="1">SUMPRODUCT(J34:O34,Results!B$12:G$12)+Results!$F$5*H34</f>
        <v>-22.07832318026859</v>
      </c>
      <c r="J34" s="10">
        <f ca="1">SUMPRODUCT($A34:$F34,Results!$B$15:$G$15)</f>
        <v>-8.1726873255192292</v>
      </c>
      <c r="K34" s="10">
        <f ca="1">SUMPRODUCT($A34:$F34,Results!$B$16:$G$16)</f>
        <v>-2.7377947373228828</v>
      </c>
      <c r="L34" s="10">
        <f ca="1">SUMPRODUCT($A34:$F34,Results!$B$17:$G$17)</f>
        <v>-6.3633643747010336</v>
      </c>
      <c r="M34" s="10">
        <f ca="1">SUMPRODUCT($A34:$F34,Results!$B$18:$G$18)</f>
        <v>3.3817219591845675</v>
      </c>
      <c r="N34" s="10">
        <f ca="1">SUMPRODUCT($A34:$F34,Results!$B$19:$G$19)</f>
        <v>-6.0772571088099516</v>
      </c>
      <c r="O34" s="10">
        <f ca="1">SUMPRODUCT($A34:$F34,Results!$B$20:$G$20)</f>
        <v>0.18477016811960872</v>
      </c>
      <c r="P34" s="10" cm="1">
        <f t="array" aca="1" ref="P34" ca="1">SUMPRODUCT(J34:O34,TRANSPOSE(Test!BL$20:BL$25))+Test!$AD$20-Test!$BL$27</f>
        <v>-17.682383044920002</v>
      </c>
      <c r="Q34" s="10" cm="1">
        <f t="array" aca="1" ref="Q34" ca="1">SUMPRODUCT(J34:O34,TRANSPOSE(Test!ES$20:ES$25))+Test!$AD$20-Test!$ES$27</f>
        <v>-17.673168846302616</v>
      </c>
      <c r="R34" s="10">
        <f ca="1">I34-Results!$E$5*H34</f>
        <v>-19.273596028154479</v>
      </c>
      <c r="S34" s="10" cm="1">
        <f t="array" aca="1" ref="S34" ca="1">SUMPRODUCT(J34:O34,TRANSPOSE(Test!AR$28:AR$33))+Test!$AD$20-Test!$AC$26</f>
        <v>-3.1419074467604133</v>
      </c>
      <c r="T34" s="10">
        <f ca="1">SUMPRODUCT(J34:O34,Results!K$9:P$9)</f>
        <v>-17.734607691454656</v>
      </c>
      <c r="U34" s="10">
        <f ca="1">SUMPRODUCT(J34:O34,Results!K$9:P$9)+Test!$AD$20-Test!$AC$31</f>
        <v>-17.749483249965792</v>
      </c>
      <c r="V34" s="10">
        <f t="shared" ca="1" si="1"/>
        <v>-4.3959401353485887</v>
      </c>
      <c r="W34" s="10">
        <f t="shared" ca="1" si="2"/>
        <v>-4.4051543339659744</v>
      </c>
      <c r="X34" s="10">
        <f t="shared" ca="1" si="3"/>
        <v>-2.8047271521141113</v>
      </c>
      <c r="Y34" s="10">
        <f t="shared" ca="1" si="4"/>
        <v>-18.936415733508177</v>
      </c>
      <c r="Z34" s="10">
        <f ca="1">I34-Test!$AD$20</f>
        <v>-21.801652418564899</v>
      </c>
      <c r="AA34" s="10">
        <f t="shared" ca="1" si="5"/>
        <v>-4.3288399303027987</v>
      </c>
      <c r="AK34" s="10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</row>
    <row r="35" spans="1:149">
      <c r="A35" s="6">
        <f ca="1">LN((RAND()^(-Results!$F$4))-1)</f>
        <v>2.0148338835475661</v>
      </c>
      <c r="B35" s="6">
        <f ca="1">LN((RAND()^(-Results!$F$4))-1)</f>
        <v>1.8115587563512781</v>
      </c>
      <c r="C35" s="6">
        <f ca="1">LN((RAND()^(-Results!$F$4))-1)</f>
        <v>-0.39007875441465373</v>
      </c>
      <c r="D35" s="6">
        <f ca="1">LN((RAND()^(-Results!$F$4))-1)</f>
        <v>-0.36405629494664632</v>
      </c>
      <c r="E35" s="6">
        <f ca="1">LN((RAND()^(-Results!$F$4))-1)</f>
        <v>1.1303149713698051</v>
      </c>
      <c r="F35" s="6">
        <f ca="1">LN((RAND()^(-Results!$F$4))-1)</f>
        <v>0.26863283980433367</v>
      </c>
      <c r="G35" s="6">
        <f ca="1">LN((RAND()^(-Results!$F$4))-1)</f>
        <v>-2.1242000987610754</v>
      </c>
      <c r="H35" s="6">
        <f t="shared" ca="1" si="0"/>
        <v>-2.2112327126402089</v>
      </c>
      <c r="I35" s="10">
        <f ca="1">SUMPRODUCT(J35:O35,Results!B$12:G$12)+Results!$F$5*H35</f>
        <v>-46.297767223452219</v>
      </c>
      <c r="J35" s="10">
        <f ca="1">SUMPRODUCT($A35:$F35,Results!$B$15:$G$15)</f>
        <v>6.1516684495263281</v>
      </c>
      <c r="K35" s="10">
        <f ca="1">SUMPRODUCT($A35:$F35,Results!$B$16:$G$16)</f>
        <v>4.5134083037256714</v>
      </c>
      <c r="L35" s="10">
        <f ca="1">SUMPRODUCT($A35:$F35,Results!$B$17:$G$17)</f>
        <v>-5.037756233277765</v>
      </c>
      <c r="M35" s="10">
        <f ca="1">SUMPRODUCT($A35:$F35,Results!$B$18:$G$18)</f>
        <v>-1.2008931383607147</v>
      </c>
      <c r="N35" s="10">
        <f ca="1">SUMPRODUCT($A35:$F35,Results!$B$19:$G$19)</f>
        <v>-4.3083801363776928</v>
      </c>
      <c r="O35" s="10">
        <f ca="1">SUMPRODUCT($A35:$F35,Results!$B$20:$G$20)</f>
        <v>4.5637621660236514</v>
      </c>
      <c r="P35" s="10" cm="1">
        <f t="array" aca="1" ref="P35" ca="1">SUMPRODUCT(J35:O35,TRANSPOSE(Test!BL$20:BL$25))+Test!$AD$20-Test!$BL$27</f>
        <v>-36.021769642163541</v>
      </c>
      <c r="Q35" s="10" cm="1">
        <f t="array" aca="1" ref="Q35" ca="1">SUMPRODUCT(J35:O35,TRANSPOSE(Test!ES$20:ES$25))+Test!$AD$20-Test!$ES$27</f>
        <v>-36.159836133855244</v>
      </c>
      <c r="R35" s="10">
        <f ca="1">I35-Results!$E$5*H35</f>
        <v>-37.452836372891383</v>
      </c>
      <c r="S35" s="10" cm="1">
        <f t="array" aca="1" ref="S35" ca="1">SUMPRODUCT(J35:O35,TRANSPOSE(Test!AR$28:AR$33))+Test!$AD$20-Test!$AC$26</f>
        <v>-40.160011834389664</v>
      </c>
      <c r="T35" s="10">
        <f ca="1">SUMPRODUCT(J35:O35,Results!K$9:P$9)</f>
        <v>-35.414649968745337</v>
      </c>
      <c r="U35" s="10">
        <f ca="1">SUMPRODUCT(J35:O35,Results!K$9:P$9)+Test!$AD$20-Test!$AC$31</f>
        <v>-35.429525527256473</v>
      </c>
      <c r="V35" s="10">
        <f t="shared" ca="1" si="1"/>
        <v>-10.275997581288678</v>
      </c>
      <c r="W35" s="10">
        <f t="shared" ca="1" si="2"/>
        <v>-10.137931089596975</v>
      </c>
      <c r="X35" s="10">
        <f t="shared" ca="1" si="3"/>
        <v>-8.8449308505608357</v>
      </c>
      <c r="Y35" s="10">
        <f t="shared" ca="1" si="4"/>
        <v>-6.1377553890625549</v>
      </c>
      <c r="Z35" s="10">
        <f ca="1">I35-Test!$AD$20</f>
        <v>-46.021096461748527</v>
      </c>
      <c r="AA35" s="10">
        <f t="shared" ca="1" si="5"/>
        <v>-10.868241696195746</v>
      </c>
      <c r="AK35" s="9"/>
      <c r="AQ35" s="11"/>
      <c r="AR35" s="11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</row>
    <row r="36" spans="1:149">
      <c r="A36" s="6">
        <f ca="1">LN((RAND()^(-Results!$F$4))-1)</f>
        <v>0.21054376729699928</v>
      </c>
      <c r="B36" s="6">
        <f ca="1">LN((RAND()^(-Results!$F$4))-1)</f>
        <v>-1.6508428282248568</v>
      </c>
      <c r="C36" s="6">
        <f ca="1">LN((RAND()^(-Results!$F$4))-1)</f>
        <v>-2.4631940662512752</v>
      </c>
      <c r="D36" s="6">
        <f ca="1">LN((RAND()^(-Results!$F$4))-1)</f>
        <v>0.10088491176470663</v>
      </c>
      <c r="E36" s="6">
        <f ca="1">LN((RAND()^(-Results!$F$4))-1)</f>
        <v>1.5968325689398317</v>
      </c>
      <c r="F36" s="6">
        <f ca="1">LN((RAND()^(-Results!$F$4))-1)</f>
        <v>-1.3434711258147658</v>
      </c>
      <c r="G36" s="6">
        <f ca="1">LN((RAND()^(-Results!$F$4))-1)</f>
        <v>1.3619991613039122</v>
      </c>
      <c r="H36" s="6">
        <f t="shared" ca="1" si="0"/>
        <v>1.2749665474247789</v>
      </c>
      <c r="I36" s="10">
        <f ca="1">SUMPRODUCT(J36:O36,Results!B$12:G$12)+Results!$F$5*H36</f>
        <v>-27.082367717656219</v>
      </c>
      <c r="J36" s="10">
        <f ca="1">SUMPRODUCT($A36:$F36,Results!$B$15:$G$15)</f>
        <v>-6.1534980924907883</v>
      </c>
      <c r="K36" s="10">
        <f ca="1">SUMPRODUCT($A36:$F36,Results!$B$16:$G$16)</f>
        <v>-3.849669410387877</v>
      </c>
      <c r="L36" s="10">
        <f ca="1">SUMPRODUCT($A36:$F36,Results!$B$17:$G$17)</f>
        <v>-8.7062567680148284</v>
      </c>
      <c r="M36" s="10">
        <f ca="1">SUMPRODUCT($A36:$F36,Results!$B$18:$G$18)</f>
        <v>4.5601649744878818</v>
      </c>
      <c r="N36" s="10">
        <f ca="1">SUMPRODUCT($A36:$F36,Results!$B$19:$G$19)</f>
        <v>-8.6380897350039714</v>
      </c>
      <c r="O36" s="10">
        <f ca="1">SUMPRODUCT($A36:$F36,Results!$B$20:$G$20)</f>
        <v>0.57903620528279087</v>
      </c>
      <c r="P36" s="10" cm="1">
        <f t="array" aca="1" ref="P36" ca="1">SUMPRODUCT(J36:O36,TRANSPOSE(Test!BL$20:BL$25))+Test!$AD$20-Test!$BL$27</f>
        <v>-32.76428845129869</v>
      </c>
      <c r="Q36" s="10" cm="1">
        <f t="array" aca="1" ref="Q36" ca="1">SUMPRODUCT(J36:O36,TRANSPOSE(Test!ES$20:ES$25))+Test!$AD$20-Test!$ES$27</f>
        <v>-33.027366824572702</v>
      </c>
      <c r="R36" s="10">
        <f ca="1">I36-Results!$E$5*H36</f>
        <v>-32.182233907355332</v>
      </c>
      <c r="S36" s="10" cm="1">
        <f t="array" aca="1" ref="S36" ca="1">SUMPRODUCT(J36:O36,TRANSPOSE(Test!AR$28:AR$33))+Test!$AD$20-Test!$AC$26</f>
        <v>-11.460903492405418</v>
      </c>
      <c r="T36" s="10">
        <f ca="1">SUMPRODUCT(J36:O36,Results!K$9:P$9)</f>
        <v>-32.738406288048886</v>
      </c>
      <c r="U36" s="10">
        <f ca="1">SUMPRODUCT(J36:O36,Results!K$9:P$9)+Test!$AD$20-Test!$AC$31</f>
        <v>-32.753281846560022</v>
      </c>
      <c r="V36" s="10">
        <f t="shared" ca="1" si="1"/>
        <v>5.6819207336424711</v>
      </c>
      <c r="W36" s="10">
        <f t="shared" ca="1" si="2"/>
        <v>5.9449991069164838</v>
      </c>
      <c r="X36" s="10">
        <f t="shared" ca="1" si="3"/>
        <v>5.0998661896991138</v>
      </c>
      <c r="Y36" s="10">
        <f t="shared" ca="1" si="4"/>
        <v>-15.621464225250801</v>
      </c>
      <c r="Z36" s="10">
        <f ca="1">I36-Test!$AD$20</f>
        <v>-26.805696955952527</v>
      </c>
      <c r="AA36" s="10">
        <f t="shared" ca="1" si="5"/>
        <v>5.670914128903803</v>
      </c>
      <c r="AK36" s="29"/>
      <c r="AQ36" s="12"/>
      <c r="AR36" s="12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</row>
    <row r="37" spans="1:149">
      <c r="A37" s="6">
        <f ca="1">LN((RAND()^(-Results!$F$4))-1)</f>
        <v>-1.9443685220032099</v>
      </c>
      <c r="B37" s="6">
        <f ca="1">LN((RAND()^(-Results!$F$4))-1)</f>
        <v>0.12724582359839406</v>
      </c>
      <c r="C37" s="6">
        <f ca="1">LN((RAND()^(-Results!$F$4))-1)</f>
        <v>0.76889135419159049</v>
      </c>
      <c r="D37" s="6">
        <f ca="1">LN((RAND()^(-Results!$F$4))-1)</f>
        <v>-2.3018250079499425</v>
      </c>
      <c r="E37" s="6">
        <f ca="1">LN((RAND()^(-Results!$F$4))-1)</f>
        <v>2.8286581552133581</v>
      </c>
      <c r="F37" s="6">
        <f ca="1">LN((RAND()^(-Results!$F$4))-1)</f>
        <v>-1.5753747163753988</v>
      </c>
      <c r="G37" s="6">
        <f ca="1">LN((RAND()^(-Results!$F$4))-1)</f>
        <v>0.80610746135518119</v>
      </c>
      <c r="H37" s="6">
        <f t="shared" ca="1" si="0"/>
        <v>0.71907484747604788</v>
      </c>
      <c r="I37" s="10">
        <f ca="1">SUMPRODUCT(J37:O37,Results!B$12:G$12)+Results!$F$5*H37</f>
        <v>25.940129497386962</v>
      </c>
      <c r="J37" s="10">
        <f ca="1">SUMPRODUCT($A37:$F37,Results!$B$15:$G$15)</f>
        <v>-10.381305026644922</v>
      </c>
      <c r="K37" s="10">
        <f ca="1">SUMPRODUCT($A37:$F37,Results!$B$16:$G$16)</f>
        <v>-4.5320884331823468</v>
      </c>
      <c r="L37" s="10">
        <f ca="1">SUMPRODUCT($A37:$F37,Results!$B$17:$G$17)</f>
        <v>8.3867395480349245</v>
      </c>
      <c r="M37" s="10">
        <f ca="1">SUMPRODUCT($A37:$F37,Results!$B$18:$G$18)</f>
        <v>13.73440025647667</v>
      </c>
      <c r="N37" s="10">
        <f ca="1">SUMPRODUCT($A37:$F37,Results!$B$19:$G$19)</f>
        <v>-14.360833366293882</v>
      </c>
      <c r="O37" s="10">
        <f ca="1">SUMPRODUCT($A37:$F37,Results!$B$20:$G$20)</f>
        <v>-5.6535759872734044</v>
      </c>
      <c r="P37" s="10" cm="1">
        <f t="array" aca="1" ref="P37" ca="1">SUMPRODUCT(J37:O37,TRANSPOSE(Test!BL$20:BL$25))+Test!$AD$20-Test!$BL$27</f>
        <v>23.441856763789435</v>
      </c>
      <c r="Q37" s="10" cm="1">
        <f t="array" aca="1" ref="Q37" ca="1">SUMPRODUCT(J37:O37,TRANSPOSE(Test!ES$20:ES$25))+Test!$AD$20-Test!$ES$27</f>
        <v>22.5324565698862</v>
      </c>
      <c r="R37" s="10">
        <f ca="1">I37-Results!$E$5*H37</f>
        <v>23.063830107482772</v>
      </c>
      <c r="S37" s="10" cm="1">
        <f t="array" aca="1" ref="S37" ca="1">SUMPRODUCT(J37:O37,TRANSPOSE(Test!AR$28:AR$33))+Test!$AD$20-Test!$AC$26</f>
        <v>43.432370961275993</v>
      </c>
      <c r="T37" s="10">
        <f ca="1">SUMPRODUCT(J37:O37,Results!K$9:P$9)</f>
        <v>22.086596519806541</v>
      </c>
      <c r="U37" s="10">
        <f ca="1">SUMPRODUCT(J37:O37,Results!K$9:P$9)+Test!$AD$20-Test!$AC$31</f>
        <v>22.071720961295405</v>
      </c>
      <c r="V37" s="10">
        <f t="shared" ca="1" si="1"/>
        <v>2.4982727335975277</v>
      </c>
      <c r="W37" s="10">
        <f t="shared" ca="1" si="2"/>
        <v>3.4076729275007622</v>
      </c>
      <c r="X37" s="10">
        <f t="shared" ca="1" si="3"/>
        <v>2.8762993899041902</v>
      </c>
      <c r="Y37" s="10">
        <f t="shared" ca="1" si="4"/>
        <v>-17.49224146388903</v>
      </c>
      <c r="Z37" s="10">
        <f ca="1">I37-Test!$AD$20</f>
        <v>26.216800259090654</v>
      </c>
      <c r="AA37" s="10">
        <f t="shared" ca="1" si="5"/>
        <v>3.8684085360915574</v>
      </c>
      <c r="AK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</row>
    <row r="38" spans="1:149">
      <c r="A38" s="6">
        <f ca="1">LN((RAND()^(-Results!$F$4))-1)</f>
        <v>1.3181424628100342</v>
      </c>
      <c r="B38" s="6">
        <f ca="1">LN((RAND()^(-Results!$F$4))-1)</f>
        <v>1.5591791997304372</v>
      </c>
      <c r="C38" s="6">
        <f ca="1">LN((RAND()^(-Results!$F$4))-1)</f>
        <v>-0.19025377941620988</v>
      </c>
      <c r="D38" s="6">
        <f ca="1">LN((RAND()^(-Results!$F$4))-1)</f>
        <v>-0.96208443539936994</v>
      </c>
      <c r="E38" s="6">
        <f ca="1">LN((RAND()^(-Results!$F$4))-1)</f>
        <v>-0.35674842373798793</v>
      </c>
      <c r="F38" s="6">
        <f ca="1">LN((RAND()^(-Results!$F$4))-1)</f>
        <v>1.7529387146971316</v>
      </c>
      <c r="G38" s="6">
        <f ca="1">LN((RAND()^(-Results!$F$4))-1)</f>
        <v>2.753191701796931</v>
      </c>
      <c r="H38" s="6">
        <f t="shared" ca="1" si="0"/>
        <v>2.6661590879177974</v>
      </c>
      <c r="I38" s="10">
        <f ca="1">SUMPRODUCT(J38:O38,Results!B$12:G$12)+Results!$F$5*H38</f>
        <v>18.474944054794442</v>
      </c>
      <c r="J38" s="10">
        <f ca="1">SUMPRODUCT($A38:$F38,Results!$B$15:$G$15)</f>
        <v>2.9116374585533107</v>
      </c>
      <c r="K38" s="10">
        <f ca="1">SUMPRODUCT($A38:$F38,Results!$B$16:$G$16)</f>
        <v>5.0508456673873763</v>
      </c>
      <c r="L38" s="10">
        <f ca="1">SUMPRODUCT($A38:$F38,Results!$B$17:$G$17)</f>
        <v>1.288350545985989</v>
      </c>
      <c r="M38" s="10">
        <f ca="1">SUMPRODUCT($A38:$F38,Results!$B$18:$G$18)</f>
        <v>-2.6534773748871121</v>
      </c>
      <c r="N38" s="10">
        <f ca="1">SUMPRODUCT($A38:$F38,Results!$B$19:$G$19)</f>
        <v>3.0385764924347409</v>
      </c>
      <c r="O38" s="10">
        <f ca="1">SUMPRODUCT($A38:$F38,Results!$B$20:$G$20)</f>
        <v>2.213014710609063</v>
      </c>
      <c r="P38" s="10" cm="1">
        <f t="array" aca="1" ref="P38" ca="1">SUMPRODUCT(J38:O38,TRANSPOSE(Test!BL$20:BL$25))+Test!$AD$20-Test!$BL$27</f>
        <v>3.2889281736649947</v>
      </c>
      <c r="Q38" s="10" cm="1">
        <f t="array" aca="1" ref="Q38" ca="1">SUMPRODUCT(J38:O38,TRANSPOSE(Test!ES$20:ES$25))+Test!$AD$20-Test!$ES$27</f>
        <v>3.8862100318682042</v>
      </c>
      <c r="R38" s="10">
        <f ca="1">I38-Results!$E$5*H38</f>
        <v>7.810307703123252</v>
      </c>
      <c r="S38" s="10" cm="1">
        <f t="array" aca="1" ref="S38" ca="1">SUMPRODUCT(J38:O38,TRANSPOSE(Test!AR$28:AR$33))+Test!$AD$20-Test!$AC$26</f>
        <v>-12.052182696632251</v>
      </c>
      <c r="T38" s="10">
        <f ca="1">SUMPRODUCT(J38:O38,Results!K$9:P$9)</f>
        <v>4.9014589090979701</v>
      </c>
      <c r="U38" s="10">
        <f ca="1">SUMPRODUCT(J38:O38,Results!K$9:P$9)+Test!$AD$20-Test!$AC$31</f>
        <v>4.886583350586835</v>
      </c>
      <c r="V38" s="10">
        <f t="shared" ca="1" si="1"/>
        <v>15.186015881129446</v>
      </c>
      <c r="W38" s="10">
        <f t="shared" ca="1" si="2"/>
        <v>14.588734022926237</v>
      </c>
      <c r="X38" s="10">
        <f t="shared" ca="1" si="3"/>
        <v>10.66463635167119</v>
      </c>
      <c r="Y38" s="10">
        <f t="shared" ca="1" si="4"/>
        <v>30.527126751426692</v>
      </c>
      <c r="Z38" s="10">
        <f ca="1">I38-Test!$AD$20</f>
        <v>18.751614816498133</v>
      </c>
      <c r="AA38" s="10">
        <f t="shared" ca="1" si="5"/>
        <v>13.588360704207606</v>
      </c>
      <c r="AK38" s="29"/>
      <c r="AQ38" s="17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</row>
    <row r="39" spans="1:149">
      <c r="A39" s="6">
        <f ca="1">LN((RAND()^(-Results!$F$4))-1)</f>
        <v>2.1918528837999181</v>
      </c>
      <c r="B39" s="6">
        <f ca="1">LN((RAND()^(-Results!$F$4))-1)</f>
        <v>-0.32232866949078176</v>
      </c>
      <c r="C39" s="6">
        <f ca="1">LN((RAND()^(-Results!$F$4))-1)</f>
        <v>-0.44195151418727441</v>
      </c>
      <c r="D39" s="6">
        <f ca="1">LN((RAND()^(-Results!$F$4))-1)</f>
        <v>-2.0252543956357401</v>
      </c>
      <c r="E39" s="6">
        <f ca="1">LN((RAND()^(-Results!$F$4))-1)</f>
        <v>2.6974710041865171</v>
      </c>
      <c r="F39" s="6">
        <f ca="1">LN((RAND()^(-Results!$F$4))-1)</f>
        <v>0.39973275191540392</v>
      </c>
      <c r="G39" s="6">
        <f ca="1">LN((RAND()^(-Results!$F$4))-1)</f>
        <v>0.49476288168592797</v>
      </c>
      <c r="H39" s="6">
        <f t="shared" ca="1" si="0"/>
        <v>0.40773026780679467</v>
      </c>
      <c r="I39" s="10">
        <f ca="1">SUMPRODUCT(J39:O39,Results!B$12:G$12)+Results!$F$5*H39</f>
        <v>-27.807523750737278</v>
      </c>
      <c r="J39" s="10">
        <f ca="1">SUMPRODUCT($A39:$F39,Results!$B$15:$G$15)</f>
        <v>0.75434529095484559</v>
      </c>
      <c r="K39" s="10">
        <f ca="1">SUMPRODUCT($A39:$F39,Results!$B$16:$G$16)</f>
        <v>-6.4843760465166045E-2</v>
      </c>
      <c r="L39" s="10">
        <f ca="1">SUMPRODUCT($A39:$F39,Results!$B$17:$G$17)</f>
        <v>-3.6406934975869416</v>
      </c>
      <c r="M39" s="10">
        <f ca="1">SUMPRODUCT($A39:$F39,Results!$B$18:$G$18)</f>
        <v>6.4693097257943659</v>
      </c>
      <c r="N39" s="10">
        <f ca="1">SUMPRODUCT($A39:$F39,Results!$B$19:$G$19)</f>
        <v>-12.61368118796555</v>
      </c>
      <c r="O39" s="10">
        <f ca="1">SUMPRODUCT($A39:$F39,Results!$B$20:$G$20)</f>
        <v>-0.60350111920531291</v>
      </c>
      <c r="P39" s="10" cm="1">
        <f t="array" aca="1" ref="P39" ca="1">SUMPRODUCT(J39:O39,TRANSPOSE(Test!BL$20:BL$25))+Test!$AD$20-Test!$BL$27</f>
        <v>-31.962709260218329</v>
      </c>
      <c r="Q39" s="10" cm="1">
        <f t="array" aca="1" ref="Q39" ca="1">SUMPRODUCT(J39:O39,TRANSPOSE(Test!ES$20:ES$25))+Test!$AD$20-Test!$ES$27</f>
        <v>-31.364454126651161</v>
      </c>
      <c r="R39" s="10">
        <f ca="1">I39-Results!$E$5*H39</f>
        <v>-29.438444821964456</v>
      </c>
      <c r="S39" s="10" cm="1">
        <f t="array" aca="1" ref="S39" ca="1">SUMPRODUCT(J39:O39,TRANSPOSE(Test!AR$28:AR$33))+Test!$AD$20-Test!$AC$26</f>
        <v>-15.036399127392519</v>
      </c>
      <c r="T39" s="10">
        <f ca="1">SUMPRODUCT(J39:O39,Results!K$9:P$9)</f>
        <v>-29.907199332045888</v>
      </c>
      <c r="U39" s="10">
        <f ca="1">SUMPRODUCT(J39:O39,Results!K$9:P$9)+Test!$AD$20-Test!$AC$31</f>
        <v>-29.922074890557024</v>
      </c>
      <c r="V39" s="10">
        <f t="shared" ca="1" si="1"/>
        <v>4.1551855094810506</v>
      </c>
      <c r="W39" s="10">
        <f t="shared" ca="1" si="2"/>
        <v>3.5569303759138826</v>
      </c>
      <c r="X39" s="10">
        <f t="shared" ca="1" si="3"/>
        <v>1.6309210712271778</v>
      </c>
      <c r="Y39" s="10">
        <f t="shared" ca="1" si="4"/>
        <v>-12.771124623344759</v>
      </c>
      <c r="Z39" s="10">
        <f ca="1">I39-Test!$AD$20</f>
        <v>-27.530852989033587</v>
      </c>
      <c r="AA39" s="10">
        <f t="shared" ca="1" si="5"/>
        <v>2.1145511398197456</v>
      </c>
      <c r="AK39" s="29"/>
      <c r="AQ39" s="10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</row>
    <row r="40" spans="1:149">
      <c r="A40" s="6">
        <f ca="1">LN((RAND()^(-Results!$F$4))-1)</f>
        <v>-0.27767902236139985</v>
      </c>
      <c r="B40" s="6">
        <f ca="1">LN((RAND()^(-Results!$F$4))-1)</f>
        <v>1.4966207927769579</v>
      </c>
      <c r="C40" s="6">
        <f ca="1">LN((RAND()^(-Results!$F$4))-1)</f>
        <v>1.2926265634796508</v>
      </c>
      <c r="D40" s="6">
        <f ca="1">LN((RAND()^(-Results!$F$4))-1)</f>
        <v>-8.6627315809629929E-2</v>
      </c>
      <c r="E40" s="6">
        <f ca="1">LN((RAND()^(-Results!$F$4))-1)</f>
        <v>0.45074867603678775</v>
      </c>
      <c r="F40" s="6">
        <f ca="1">LN((RAND()^(-Results!$F$4))-1)</f>
        <v>-1.5111568253846294E-2</v>
      </c>
      <c r="G40" s="6">
        <f ca="1">LN((RAND()^(-Results!$F$4))-1)</f>
        <v>1.9879420301401187</v>
      </c>
      <c r="H40" s="6">
        <f t="shared" ca="1" si="0"/>
        <v>1.9009094162609854</v>
      </c>
      <c r="I40" s="10">
        <f ca="1">SUMPRODUCT(J40:O40,Results!B$12:G$12)+Results!$F$5*H40</f>
        <v>10.937505301968677</v>
      </c>
      <c r="J40" s="10">
        <f ca="1">SUMPRODUCT($A40:$F40,Results!$B$15:$G$15)</f>
        <v>2.7165220556637233</v>
      </c>
      <c r="K40" s="10">
        <f ca="1">SUMPRODUCT($A40:$F40,Results!$B$16:$G$16)</f>
        <v>2.3416350549511931</v>
      </c>
      <c r="L40" s="10">
        <f ca="1">SUMPRODUCT($A40:$F40,Results!$B$17:$G$17)</f>
        <v>3.1827689516679265</v>
      </c>
      <c r="M40" s="10">
        <f ca="1">SUMPRODUCT($A40:$F40,Results!$B$18:$G$18)</f>
        <v>0.59136048314540501</v>
      </c>
      <c r="N40" s="10">
        <f ca="1">SUMPRODUCT($A40:$F40,Results!$B$19:$G$19)</f>
        <v>-2.0141103553553972</v>
      </c>
      <c r="O40" s="10">
        <f ca="1">SUMPRODUCT($A40:$F40,Results!$B$20:$G$20)</f>
        <v>0.68395456672015376</v>
      </c>
      <c r="P40" s="10" cm="1">
        <f t="array" aca="1" ref="P40" ca="1">SUMPRODUCT(J40:O40,TRANSPOSE(Test!BL$20:BL$25))+Test!$AD$20-Test!$BL$27</f>
        <v>1.7975176419464933</v>
      </c>
      <c r="Q40" s="10" cm="1">
        <f t="array" aca="1" ref="Q40" ca="1">SUMPRODUCT(J40:O40,TRANSPOSE(Test!ES$20:ES$25))+Test!$AD$20-Test!$ES$27</f>
        <v>1.3812380073894961</v>
      </c>
      <c r="R40" s="10">
        <f ca="1">I40-Results!$E$5*H40</f>
        <v>3.3338676369247358</v>
      </c>
      <c r="S40" s="10" cm="1">
        <f t="array" aca="1" ref="S40" ca="1">SUMPRODUCT(J40:O40,TRANSPOSE(Test!AR$28:AR$33))+Test!$AD$20-Test!$AC$26</f>
        <v>-3.6904568429598514</v>
      </c>
      <c r="T40" s="10">
        <f ca="1">SUMPRODUCT(J40:O40,Results!K$9:P$9)</f>
        <v>1.0506868181635765</v>
      </c>
      <c r="U40" s="10">
        <f ca="1">SUMPRODUCT(J40:O40,Results!K$9:P$9)+Test!$AD$20-Test!$AC$31</f>
        <v>1.0358112596524411</v>
      </c>
      <c r="V40" s="10">
        <f t="shared" ca="1" si="1"/>
        <v>9.1399876600221841</v>
      </c>
      <c r="W40" s="10">
        <f t="shared" ca="1" si="2"/>
        <v>9.5562672945791807</v>
      </c>
      <c r="X40" s="10">
        <f t="shared" ca="1" si="3"/>
        <v>7.6036376650439417</v>
      </c>
      <c r="Y40" s="10">
        <f t="shared" ca="1" si="4"/>
        <v>14.627962144928528</v>
      </c>
      <c r="Z40" s="10">
        <f ca="1">I40-Test!$AD$20</f>
        <v>11.214176063672369</v>
      </c>
      <c r="AA40" s="10">
        <f t="shared" ca="1" si="5"/>
        <v>9.9016940423162367</v>
      </c>
      <c r="AK40" s="29"/>
    </row>
    <row r="41" spans="1:149">
      <c r="A41" s="6">
        <f ca="1">LN((RAND()^(-Results!$F$4))-1)</f>
        <v>-5.402918572003567E-2</v>
      </c>
      <c r="B41" s="6">
        <f ca="1">LN((RAND()^(-Results!$F$4))-1)</f>
        <v>-1.2665406514789181</v>
      </c>
      <c r="C41" s="6">
        <f ca="1">LN((RAND()^(-Results!$F$4))-1)</f>
        <v>-2.406055597492375</v>
      </c>
      <c r="D41" s="6">
        <f ca="1">LN((RAND()^(-Results!$F$4))-1)</f>
        <v>0.8434071142619689</v>
      </c>
      <c r="E41" s="6">
        <f ca="1">LN((RAND()^(-Results!$F$4))-1)</f>
        <v>1.3314978076509474</v>
      </c>
      <c r="F41" s="6">
        <f ca="1">LN((RAND()^(-Results!$F$4))-1)</f>
        <v>1.9321060896763558</v>
      </c>
      <c r="G41" s="6">
        <f ca="1">LN((RAND()^(-Results!$F$4))-1)</f>
        <v>1.4885065442378553</v>
      </c>
      <c r="H41" s="6">
        <f t="shared" ca="1" si="0"/>
        <v>1.401473930358722</v>
      </c>
      <c r="I41" s="10">
        <f ca="1">SUMPRODUCT(J41:O41,Results!B$12:G$12)+Results!$F$5*H41</f>
        <v>-27.634821477220086</v>
      </c>
      <c r="J41" s="10">
        <f ca="1">SUMPRODUCT($A41:$F41,Results!$B$15:$G$15)</f>
        <v>-6.3825482803035296</v>
      </c>
      <c r="K41" s="10">
        <f ca="1">SUMPRODUCT($A41:$F41,Results!$B$16:$G$16)</f>
        <v>2.8518522643775666</v>
      </c>
      <c r="L41" s="10">
        <f ca="1">SUMPRODUCT($A41:$F41,Results!$B$17:$G$17)</f>
        <v>-9.0813977435479707</v>
      </c>
      <c r="M41" s="10">
        <f ca="1">SUMPRODUCT($A41:$F41,Results!$B$18:$G$18)</f>
        <v>2.055872363612794</v>
      </c>
      <c r="N41" s="10">
        <f ca="1">SUMPRODUCT($A41:$F41,Results!$B$19:$G$19)</f>
        <v>-9.072387981663816</v>
      </c>
      <c r="O41" s="10">
        <f ca="1">SUMPRODUCT($A41:$F41,Results!$B$20:$G$20)</f>
        <v>2.9761280412045168</v>
      </c>
      <c r="P41" s="10" cm="1">
        <f t="array" aca="1" ref="P41" ca="1">SUMPRODUCT(J41:O41,TRANSPOSE(Test!BL$20:BL$25))+Test!$AD$20-Test!$BL$27</f>
        <v>-35.362544517199943</v>
      </c>
      <c r="Q41" s="10" cm="1">
        <f t="array" aca="1" ref="Q41" ca="1">SUMPRODUCT(J41:O41,TRANSPOSE(Test!ES$20:ES$25))+Test!$AD$20-Test!$ES$27</f>
        <v>-34.389817505376712</v>
      </c>
      <c r="R41" s="10">
        <f ca="1">I41-Results!$E$5*H41</f>
        <v>-33.240717198654977</v>
      </c>
      <c r="S41" s="10" cm="1">
        <f t="array" aca="1" ref="S41" ca="1">SUMPRODUCT(J41:O41,TRANSPOSE(Test!AR$28:AR$33))+Test!$AD$20-Test!$AC$26</f>
        <v>-29.380207213956357</v>
      </c>
      <c r="T41" s="10">
        <f ca="1">SUMPRODUCT(J41:O41,Results!K$9:P$9)</f>
        <v>-33.644404590247717</v>
      </c>
      <c r="U41" s="10">
        <f ca="1">SUMPRODUCT(J41:O41,Results!K$9:P$9)+Test!$AD$20-Test!$AC$31</f>
        <v>-33.659280148758853</v>
      </c>
      <c r="V41" s="10">
        <f t="shared" ca="1" si="1"/>
        <v>7.7277230399798569</v>
      </c>
      <c r="W41" s="10">
        <f t="shared" ca="1" si="2"/>
        <v>6.7549960281566257</v>
      </c>
      <c r="X41" s="10">
        <f t="shared" ca="1" si="3"/>
        <v>5.6058957214348908</v>
      </c>
      <c r="Y41" s="10">
        <f t="shared" ca="1" si="4"/>
        <v>1.7453857367362708</v>
      </c>
      <c r="Z41" s="10">
        <f ca="1">I41-Test!$AD$20</f>
        <v>-27.358150715516395</v>
      </c>
      <c r="AA41" s="10">
        <f t="shared" ca="1" si="5"/>
        <v>6.0244586715387669</v>
      </c>
      <c r="AK41" s="29"/>
      <c r="AX41" s="10"/>
    </row>
    <row r="42" spans="1:149">
      <c r="A42" s="6">
        <f ca="1">LN((RAND()^(-Results!$F$4))-1)</f>
        <v>-3.1606877506749966</v>
      </c>
      <c r="B42" s="6">
        <f ca="1">LN((RAND()^(-Results!$F$4))-1)</f>
        <v>1.1761633209687283</v>
      </c>
      <c r="C42" s="6">
        <f ca="1">LN((RAND()^(-Results!$F$4))-1)</f>
        <v>0.23957446897484466</v>
      </c>
      <c r="D42" s="6">
        <f ca="1">LN((RAND()^(-Results!$F$4))-1)</f>
        <v>1.8573933962706082</v>
      </c>
      <c r="E42" s="6">
        <f ca="1">LN((RAND()^(-Results!$F$4))-1)</f>
        <v>-1.2639475602598762</v>
      </c>
      <c r="F42" s="6">
        <f ca="1">LN((RAND()^(-Results!$F$4))-1)</f>
        <v>0.30083484575580888</v>
      </c>
      <c r="G42" s="6">
        <f ca="1">LN((RAND()^(-Results!$F$4))-1)</f>
        <v>1.0164170278316964</v>
      </c>
      <c r="H42" s="6">
        <f t="shared" ca="1" si="0"/>
        <v>0.9293844139525631</v>
      </c>
      <c r="I42" s="10">
        <f ca="1">SUMPRODUCT(J42:O42,Results!B$12:G$12)+Results!$F$5*H42</f>
        <v>29.046615035472129</v>
      </c>
      <c r="J42" s="10">
        <f ca="1">SUMPRODUCT($A42:$F42,Results!$B$15:$G$15)</f>
        <v>-5.2765087446188481</v>
      </c>
      <c r="K42" s="10">
        <f ca="1">SUMPRODUCT($A42:$F42,Results!$B$16:$G$16)</f>
        <v>2.8217732264436415</v>
      </c>
      <c r="L42" s="10">
        <f ca="1">SUMPRODUCT($A42:$F42,Results!$B$17:$G$17)</f>
        <v>4.30009352260263</v>
      </c>
      <c r="M42" s="10">
        <f ca="1">SUMPRODUCT($A42:$F42,Results!$B$18:$G$18)</f>
        <v>-2.1782714655699791</v>
      </c>
      <c r="N42" s="10">
        <f ca="1">SUMPRODUCT($A42:$F42,Results!$B$19:$G$19)</f>
        <v>4.3918859910447452</v>
      </c>
      <c r="O42" s="10">
        <f ca="1">SUMPRODUCT($A42:$F42,Results!$B$20:$G$20)</f>
        <v>1.63674907494029</v>
      </c>
      <c r="P42" s="10" cm="1">
        <f t="array" aca="1" ref="P42" ca="1">SUMPRODUCT(J42:O42,TRANSPOSE(Test!BL$20:BL$25))+Test!$AD$20-Test!$BL$27</f>
        <v>26.815214983612535</v>
      </c>
      <c r="Q42" s="10" cm="1">
        <f t="array" aca="1" ref="Q42" ca="1">SUMPRODUCT(J42:O42,TRANSPOSE(Test!ES$20:ES$25))+Test!$AD$20-Test!$ES$27</f>
        <v>26.101454742802989</v>
      </c>
      <c r="R42" s="10">
        <f ca="1">I42-Results!$E$5*H42</f>
        <v>25.329077379661875</v>
      </c>
      <c r="S42" s="10" cm="1">
        <f t="array" aca="1" ref="S42" ca="1">SUMPRODUCT(J42:O42,TRANSPOSE(Test!AR$28:AR$33))+Test!$AD$20-Test!$AC$26</f>
        <v>9.7704811894798986</v>
      </c>
      <c r="T42" s="10">
        <f ca="1">SUMPRODUCT(J42:O42,Results!K$9:P$9)</f>
        <v>24.620323888657133</v>
      </c>
      <c r="U42" s="10">
        <f ca="1">SUMPRODUCT(J42:O42,Results!K$9:P$9)+Test!$AD$20-Test!$AC$31</f>
        <v>24.605448330145997</v>
      </c>
      <c r="V42" s="10">
        <f t="shared" ca="1" si="1"/>
        <v>2.2314000518595947</v>
      </c>
      <c r="W42" s="10">
        <f t="shared" ca="1" si="2"/>
        <v>2.94516029266914</v>
      </c>
      <c r="X42" s="10">
        <f t="shared" ca="1" si="3"/>
        <v>3.7175376558102542</v>
      </c>
      <c r="Y42" s="10">
        <f t="shared" ca="1" si="4"/>
        <v>19.276133845992231</v>
      </c>
      <c r="Z42" s="10">
        <f ca="1">I42-Test!$AD$20</f>
        <v>29.323285797175821</v>
      </c>
      <c r="AA42" s="10">
        <f t="shared" ca="1" si="5"/>
        <v>4.4411667053261326</v>
      </c>
    </row>
    <row r="43" spans="1:149">
      <c r="A43" s="6">
        <f ca="1">LN((RAND()^(-Results!$F$4))-1)</f>
        <v>0.76025817679547181</v>
      </c>
      <c r="B43" s="6">
        <f ca="1">LN((RAND()^(-Results!$F$4))-1)</f>
        <v>-1.3708579967385874</v>
      </c>
      <c r="C43" s="6">
        <f ca="1">LN((RAND()^(-Results!$F$4))-1)</f>
        <v>1.2873322019488764</v>
      </c>
      <c r="D43" s="6">
        <f ca="1">LN((RAND()^(-Results!$F$4))-1)</f>
        <v>0.99509731119799261</v>
      </c>
      <c r="E43" s="6">
        <f ca="1">LN((RAND()^(-Results!$F$4))-1)</f>
        <v>0.11175800262999243</v>
      </c>
      <c r="F43" s="6">
        <f ca="1">LN((RAND()^(-Results!$F$4))-1)</f>
        <v>0.38965717829333479</v>
      </c>
      <c r="G43" s="6">
        <f ca="1">LN((RAND()^(-Results!$F$4))-1)</f>
        <v>-0.70859035503347689</v>
      </c>
      <c r="H43" s="6">
        <f t="shared" ca="1" si="0"/>
        <v>-0.7956229689126102</v>
      </c>
      <c r="I43" s="10">
        <f ca="1">SUMPRODUCT(J43:O43,Results!B$12:G$12)+Results!$F$5*H43</f>
        <v>-24.821696009301682</v>
      </c>
      <c r="J43" s="10">
        <f ca="1">SUMPRODUCT($A43:$F43,Results!$B$15:$G$15)</f>
        <v>6.2335348896212901</v>
      </c>
      <c r="K43" s="10">
        <f ca="1">SUMPRODUCT($A43:$F43,Results!$B$16:$G$16)</f>
        <v>-0.68110722610609042</v>
      </c>
      <c r="L43" s="10">
        <f ca="1">SUMPRODUCT($A43:$F43,Results!$B$17:$G$17)</f>
        <v>-3.2304753593054536</v>
      </c>
      <c r="M43" s="10">
        <f ca="1">SUMPRODUCT($A43:$F43,Results!$B$18:$G$18)</f>
        <v>-1.7329223252731905</v>
      </c>
      <c r="N43" s="10">
        <f ca="1">SUMPRODUCT($A43:$F43,Results!$B$19:$G$19)</f>
        <v>-1.49984915666618</v>
      </c>
      <c r="O43" s="10">
        <f ca="1">SUMPRODUCT($A43:$F43,Results!$B$20:$G$20)</f>
        <v>-0.65201610165126</v>
      </c>
      <c r="P43" s="10" cm="1">
        <f t="array" aca="1" ref="P43" ca="1">SUMPRODUCT(J43:O43,TRANSPOSE(Test!BL$20:BL$25))+Test!$AD$20-Test!$BL$27</f>
        <v>-21.567828031274864</v>
      </c>
      <c r="Q43" s="10" cm="1">
        <f t="array" aca="1" ref="Q43" ca="1">SUMPRODUCT(J43:O43,TRANSPOSE(Test!ES$20:ES$25))+Test!$AD$20-Test!$ES$27</f>
        <v>-20.914973211084554</v>
      </c>
      <c r="R43" s="10">
        <f ca="1">I43-Results!$E$5*H43</f>
        <v>-21.639204133651241</v>
      </c>
      <c r="S43" s="10" cm="1">
        <f t="array" aca="1" ref="S43" ca="1">SUMPRODUCT(J43:O43,TRANSPOSE(Test!AR$28:AR$33))+Test!$AD$20-Test!$AC$26</f>
        <v>-13.532184074533877</v>
      </c>
      <c r="T43" s="10">
        <f ca="1">SUMPRODUCT(J43:O43,Results!K$9:P$9)</f>
        <v>-20.852688202717289</v>
      </c>
      <c r="U43" s="10">
        <f ca="1">SUMPRODUCT(J43:O43,Results!K$9:P$9)+Test!$AD$20-Test!$AC$31</f>
        <v>-20.867563761228425</v>
      </c>
      <c r="V43" s="10">
        <f t="shared" ca="1" si="1"/>
        <v>-3.2538679780268183</v>
      </c>
      <c r="W43" s="10">
        <f t="shared" ca="1" si="2"/>
        <v>-3.9067227982171282</v>
      </c>
      <c r="X43" s="10">
        <f t="shared" ca="1" si="3"/>
        <v>-3.1824918756504417</v>
      </c>
      <c r="Y43" s="10">
        <f t="shared" ca="1" si="4"/>
        <v>-11.289511934767805</v>
      </c>
      <c r="Z43" s="10">
        <f ca="1">I43-Test!$AD$20</f>
        <v>-24.545025247597991</v>
      </c>
      <c r="AA43" s="10">
        <f t="shared" ca="1" si="5"/>
        <v>-3.9541322480732575</v>
      </c>
    </row>
    <row r="44" spans="1:149">
      <c r="A44" s="6">
        <f ca="1">LN((RAND()^(-Results!$F$4))-1)</f>
        <v>3.989781230113564</v>
      </c>
      <c r="B44" s="6">
        <f ca="1">LN((RAND()^(-Results!$F$4))-1)</f>
        <v>4.1238792507196278</v>
      </c>
      <c r="C44" s="6">
        <f ca="1">LN((RAND()^(-Results!$F$4))-1)</f>
        <v>1.7513449398441296</v>
      </c>
      <c r="D44" s="6">
        <f ca="1">LN((RAND()^(-Results!$F$4))-1)</f>
        <v>1.8255979065899948</v>
      </c>
      <c r="E44" s="6">
        <f ca="1">LN((RAND()^(-Results!$F$4))-1)</f>
        <v>1.3725844798829832</v>
      </c>
      <c r="F44" s="6">
        <f ca="1">LN((RAND()^(-Results!$F$4))-1)</f>
        <v>3.9221394288301479</v>
      </c>
      <c r="G44" s="6">
        <f ca="1">LN((RAND()^(-Results!$F$4))-1)</f>
        <v>3.279075527725142</v>
      </c>
      <c r="H44" s="6">
        <f t="shared" ca="1" si="0"/>
        <v>3.1920429138460085</v>
      </c>
      <c r="I44" s="10">
        <f ca="1">SUMPRODUCT(J44:O44,Results!B$12:G$12)+Results!$F$5*H44</f>
        <v>-71.429371202374043</v>
      </c>
      <c r="J44" s="10">
        <f ca="1">SUMPRODUCT($A44:$F44,Results!$B$15:$G$15)</f>
        <v>22.42120187283092</v>
      </c>
      <c r="K44" s="10">
        <f ca="1">SUMPRODUCT($A44:$F44,Results!$B$16:$G$16)</f>
        <v>17.328708835339995</v>
      </c>
      <c r="L44" s="10">
        <f ca="1">SUMPRODUCT($A44:$F44,Results!$B$17:$G$17)</f>
        <v>-11.164826172230693</v>
      </c>
      <c r="M44" s="10">
        <f ca="1">SUMPRODUCT($A44:$F44,Results!$B$18:$G$18)</f>
        <v>-9.8714559215047384</v>
      </c>
      <c r="N44" s="10">
        <f ca="1">SUMPRODUCT($A44:$F44,Results!$B$19:$G$19)</f>
        <v>-6.6653619594508413</v>
      </c>
      <c r="O44" s="10">
        <f ca="1">SUMPRODUCT($A44:$F44,Results!$B$20:$G$20)</f>
        <v>12.494264260345428</v>
      </c>
      <c r="P44" s="10" cm="1">
        <f t="array" aca="1" ref="P44" ca="1">SUMPRODUCT(J44:O44,TRANSPOSE(Test!BL$20:BL$25))+Test!$AD$20-Test!$BL$27</f>
        <v>-89.943760410915289</v>
      </c>
      <c r="Q44" s="10" cm="1">
        <f t="array" aca="1" ref="Q44" ca="1">SUMPRODUCT(J44:O44,TRANSPOSE(Test!ES$20:ES$25))+Test!$AD$20-Test!$ES$27</f>
        <v>-88.945241734217689</v>
      </c>
      <c r="R44" s="10">
        <f ca="1">I44-Results!$E$5*H44</f>
        <v>-84.19754285775808</v>
      </c>
      <c r="S44" s="10" cm="1">
        <f t="array" aca="1" ref="S44" ca="1">SUMPRODUCT(J44:O44,TRANSPOSE(Test!AR$28:AR$33))+Test!$AD$20-Test!$AC$26</f>
        <v>-117.58224068771145</v>
      </c>
      <c r="T44" s="10">
        <f ca="1">SUMPRODUCT(J44:O44,Results!K$9:P$9)</f>
        <v>-87.793305961985055</v>
      </c>
      <c r="U44" s="10">
        <f ca="1">SUMPRODUCT(J44:O44,Results!K$9:P$9)+Test!$AD$20-Test!$AC$31</f>
        <v>-87.808181520496191</v>
      </c>
      <c r="V44" s="10">
        <f t="shared" ca="1" si="1"/>
        <v>18.514389208541246</v>
      </c>
      <c r="W44" s="10">
        <f t="shared" ca="1" si="2"/>
        <v>17.515870531843646</v>
      </c>
      <c r="X44" s="10">
        <f t="shared" ca="1" si="3"/>
        <v>12.768171655384037</v>
      </c>
      <c r="Y44" s="10">
        <f t="shared" ca="1" si="4"/>
        <v>46.152869485337405</v>
      </c>
      <c r="Z44" s="10">
        <f ca="1">I44-Test!$AD$20</f>
        <v>-71.152700440670344</v>
      </c>
      <c r="AA44" s="10">
        <f t="shared" ca="1" si="5"/>
        <v>16.378810318122149</v>
      </c>
    </row>
    <row r="45" spans="1:149">
      <c r="A45" s="6">
        <f ca="1">LN((RAND()^(-Results!$F$4))-1)</f>
        <v>-1.585701166816001</v>
      </c>
      <c r="B45" s="6">
        <f ca="1">LN((RAND()^(-Results!$F$4))-1)</f>
        <v>-0.57361196685135107</v>
      </c>
      <c r="C45" s="6">
        <f ca="1">LN((RAND()^(-Results!$F$4))-1)</f>
        <v>4.2415265469541668</v>
      </c>
      <c r="D45" s="6">
        <f ca="1">LN((RAND()^(-Results!$F$4))-1)</f>
        <v>1.3751796857330003</v>
      </c>
      <c r="E45" s="6">
        <f ca="1">LN((RAND()^(-Results!$F$4))-1)</f>
        <v>0.58440466357286847</v>
      </c>
      <c r="F45" s="6">
        <f ca="1">LN((RAND()^(-Results!$F$4))-1)</f>
        <v>0.60379488214649302</v>
      </c>
      <c r="G45" s="6">
        <f ca="1">LN((RAND()^(-Results!$F$4))-1)</f>
        <v>-0.56325029465830689</v>
      </c>
      <c r="H45" s="6">
        <f t="shared" ca="1" si="0"/>
        <v>-0.6502829085374402</v>
      </c>
      <c r="I45" s="10">
        <f ca="1">SUMPRODUCT(J45:O45,Results!B$12:G$12)+Results!$F$5*H45</f>
        <v>-0.12842715194996357</v>
      </c>
      <c r="J45" s="10">
        <f ca="1">SUMPRODUCT($A45:$F45,Results!$B$15:$G$15)</f>
        <v>5.7496296865449921</v>
      </c>
      <c r="K45" s="10">
        <f ca="1">SUMPRODUCT($A45:$F45,Results!$B$16:$G$16)</f>
        <v>0.22245907791682584</v>
      </c>
      <c r="L45" s="10">
        <f ca="1">SUMPRODUCT($A45:$F45,Results!$B$17:$G$17)</f>
        <v>5.8808298245870727</v>
      </c>
      <c r="M45" s="10">
        <f ca="1">SUMPRODUCT($A45:$F45,Results!$B$18:$G$18)</f>
        <v>1.7369053868261146</v>
      </c>
      <c r="N45" s="10">
        <f ca="1">SUMPRODUCT($A45:$F45,Results!$B$19:$G$19)</f>
        <v>-5.4057653247832356</v>
      </c>
      <c r="O45" s="10">
        <f ca="1">SUMPRODUCT($A45:$F45,Results!$B$20:$G$20)</f>
        <v>-3.4464569983961821</v>
      </c>
      <c r="P45" s="10" cm="1">
        <f t="array" aca="1" ref="P45" ca="1">SUMPRODUCT(J45:O45,TRANSPOSE(Test!BL$20:BL$25))+Test!$AD$20-Test!$BL$27</f>
        <v>3.61803769470376</v>
      </c>
      <c r="Q45" s="10" cm="1">
        <f t="array" aca="1" ref="Q45" ca="1">SUMPRODUCT(J45:O45,TRANSPOSE(Test!ES$20:ES$25))+Test!$AD$20-Test!$ES$27</f>
        <v>3.8840835657492905</v>
      </c>
      <c r="R45" s="10">
        <f ca="1">I45-Results!$E$5*H45</f>
        <v>2.4727044821997972</v>
      </c>
      <c r="S45" s="10" cm="1">
        <f t="array" aca="1" ref="S45" ca="1">SUMPRODUCT(J45:O45,TRANSPOSE(Test!AR$28:AR$33))+Test!$AD$20-Test!$AC$26</f>
        <v>8.690627715586098</v>
      </c>
      <c r="T45" s="10">
        <f ca="1">SUMPRODUCT(J45:O45,Results!K$9:P$9)</f>
        <v>2.6685294512665765</v>
      </c>
      <c r="U45" s="10">
        <f ca="1">SUMPRODUCT(J45:O45,Results!K$9:P$9)+Test!$AD$20-Test!$AC$31</f>
        <v>2.6536538927554409</v>
      </c>
      <c r="V45" s="10">
        <f t="shared" ca="1" si="1"/>
        <v>-3.7464648466537236</v>
      </c>
      <c r="W45" s="10">
        <f t="shared" ca="1" si="2"/>
        <v>-4.0125107176992536</v>
      </c>
      <c r="X45" s="10">
        <f t="shared" ca="1" si="3"/>
        <v>-2.6011316341497608</v>
      </c>
      <c r="Y45" s="10">
        <f t="shared" ca="1" si="4"/>
        <v>-8.819054867536062</v>
      </c>
      <c r="Z45" s="10">
        <f ca="1">I45-Test!$AD$20</f>
        <v>0.14824360975372791</v>
      </c>
      <c r="AA45" s="10">
        <f t="shared" ca="1" si="5"/>
        <v>-2.7820810447054045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</row>
    <row r="46" spans="1:149">
      <c r="A46" s="6">
        <f ca="1">LN((RAND()^(-Results!$F$4))-1)</f>
        <v>-0.83968727911149843</v>
      </c>
      <c r="B46" s="6">
        <f ca="1">LN((RAND()^(-Results!$F$4))-1)</f>
        <v>4.7152602208614596</v>
      </c>
      <c r="C46" s="6">
        <f ca="1">LN((RAND()^(-Results!$F$4))-1)</f>
        <v>-0.73209284458714863</v>
      </c>
      <c r="D46" s="6">
        <f ca="1">LN((RAND()^(-Results!$F$4))-1)</f>
        <v>-1.5363554445542931</v>
      </c>
      <c r="E46" s="6">
        <f ca="1">LN((RAND()^(-Results!$F$4))-1)</f>
        <v>1.116381833178187</v>
      </c>
      <c r="F46" s="6">
        <f ca="1">LN((RAND()^(-Results!$F$4))-1)</f>
        <v>-0.78928799556306006</v>
      </c>
      <c r="G46" s="6">
        <f ca="1">LN((RAND()^(-Results!$F$4))-1)</f>
        <v>2.2909413748760485</v>
      </c>
      <c r="H46" s="6">
        <f t="shared" ca="1" si="0"/>
        <v>2.203908760996915</v>
      </c>
      <c r="I46" s="10">
        <f ca="1">SUMPRODUCT(J46:O46,Results!B$12:G$12)+Results!$F$5*H46</f>
        <v>23.642438647032215</v>
      </c>
      <c r="J46" s="10">
        <f ca="1">SUMPRODUCT($A46:$F46,Results!$B$15:$G$15)</f>
        <v>-4.1713472387979724</v>
      </c>
      <c r="K46" s="10">
        <f ca="1">SUMPRODUCT($A46:$F46,Results!$B$16:$G$16)</f>
        <v>5.6958128557104244</v>
      </c>
      <c r="L46" s="10">
        <f ca="1">SUMPRODUCT($A46:$F46,Results!$B$17:$G$17)</f>
        <v>5.5878713722190154</v>
      </c>
      <c r="M46" s="10">
        <f ca="1">SUMPRODUCT($A46:$F46,Results!$B$18:$G$18)</f>
        <v>3.3644015604871336</v>
      </c>
      <c r="N46" s="10">
        <f ca="1">SUMPRODUCT($A46:$F46,Results!$B$19:$G$19)</f>
        <v>-3.508927204629551</v>
      </c>
      <c r="O46" s="10">
        <f ca="1">SUMPRODUCT($A46:$F46,Results!$B$20:$G$20)</f>
        <v>4.2549163903473834</v>
      </c>
      <c r="P46" s="10" cm="1">
        <f t="array" aca="1" ref="P46" ca="1">SUMPRODUCT(J46:O46,TRANSPOSE(Test!BL$20:BL$25))+Test!$AD$20-Test!$BL$27</f>
        <v>14.232993293733337</v>
      </c>
      <c r="Q46" s="10" cm="1">
        <f t="array" aca="1" ref="Q46" ca="1">SUMPRODUCT(J46:O46,TRANSPOSE(Test!ES$20:ES$25))+Test!$AD$20-Test!$ES$27</f>
        <v>12.479703035389733</v>
      </c>
      <c r="R46" s="10">
        <f ca="1">I46-Results!$E$5*H46</f>
        <v>14.826803603044555</v>
      </c>
      <c r="S46" s="10" cm="1">
        <f t="array" aca="1" ref="S46" ca="1">SUMPRODUCT(J46:O46,TRANSPOSE(Test!AR$28:AR$33))+Test!$AD$20-Test!$AC$26</f>
        <v>-4.4951130675269795</v>
      </c>
      <c r="T46" s="10">
        <f ca="1">SUMPRODUCT(J46:O46,Results!K$9:P$9)</f>
        <v>12.178970252380044</v>
      </c>
      <c r="U46" s="10">
        <f ca="1">SUMPRODUCT(J46:O46,Results!K$9:P$9)+Test!$AD$20-Test!$AC$31</f>
        <v>12.164094693868908</v>
      </c>
      <c r="V46" s="10">
        <f t="shared" ca="1" si="1"/>
        <v>9.409445353298878</v>
      </c>
      <c r="W46" s="10">
        <f t="shared" ca="1" si="2"/>
        <v>11.162735611642482</v>
      </c>
      <c r="X46" s="10">
        <f t="shared" ca="1" si="3"/>
        <v>8.8156350439876601</v>
      </c>
      <c r="Y46" s="10">
        <f t="shared" ca="1" si="4"/>
        <v>28.137551714559194</v>
      </c>
      <c r="Z46" s="10">
        <f ca="1">I46-Test!$AD$20</f>
        <v>23.919109408735906</v>
      </c>
      <c r="AA46" s="10">
        <f t="shared" ca="1" si="5"/>
        <v>11.478343953163307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</row>
    <row r="47" spans="1:149">
      <c r="A47" s="6">
        <f ca="1">LN((RAND()^(-Results!$F$4))-1)</f>
        <v>-0.64384837182183907</v>
      </c>
      <c r="B47" s="6">
        <f ca="1">LN((RAND()^(-Results!$F$4))-1)</f>
        <v>0.3252860251461086</v>
      </c>
      <c r="C47" s="6">
        <f ca="1">LN((RAND()^(-Results!$F$4))-1)</f>
        <v>-2.9931456460746961</v>
      </c>
      <c r="D47" s="6">
        <f ca="1">LN((RAND()^(-Results!$F$4))-1)</f>
        <v>0.49185757870413682</v>
      </c>
      <c r="E47" s="6">
        <f ca="1">LN((RAND()^(-Results!$F$4))-1)</f>
        <v>0.43073380637364139</v>
      </c>
      <c r="F47" s="6">
        <f ca="1">LN((RAND()^(-Results!$F$4))-1)</f>
        <v>9.5265086901803409E-2</v>
      </c>
      <c r="G47" s="6">
        <f ca="1">LN((RAND()^(-Results!$F$4))-1)</f>
        <v>-5.695918837056694</v>
      </c>
      <c r="H47" s="6">
        <f t="shared" ca="1" si="0"/>
        <v>-5.7829514509358271</v>
      </c>
      <c r="I47" s="10">
        <f ca="1">SUMPRODUCT(J47:O47,Results!B$12:G$12)+Results!$F$5*H47</f>
        <v>-44.398039586326732</v>
      </c>
      <c r="J47" s="10">
        <f ca="1">SUMPRODUCT($A47:$F47,Results!$B$15:$G$15)</f>
        <v>-7.9683975687326232</v>
      </c>
      <c r="K47" s="10">
        <f ca="1">SUMPRODUCT($A47:$F47,Results!$B$16:$G$16)</f>
        <v>1.7851376774589869</v>
      </c>
      <c r="L47" s="10">
        <f ca="1">SUMPRODUCT($A47:$F47,Results!$B$17:$G$17)</f>
        <v>-5.9817819902047118</v>
      </c>
      <c r="M47" s="10">
        <f ca="1">SUMPRODUCT($A47:$F47,Results!$B$18:$G$18)</f>
        <v>0.79319563084015265</v>
      </c>
      <c r="N47" s="10">
        <f ca="1">SUMPRODUCT($A47:$F47,Results!$B$19:$G$19)</f>
        <v>-2.8588910515960873</v>
      </c>
      <c r="O47" s="10">
        <f ca="1">SUMPRODUCT($A47:$F47,Results!$B$20:$G$20)</f>
        <v>3.8503713612182957</v>
      </c>
      <c r="P47" s="10" cm="1">
        <f t="array" aca="1" ref="P47" ca="1">SUMPRODUCT(J47:O47,TRANSPOSE(Test!BL$20:BL$25))+Test!$AD$20-Test!$BL$27</f>
        <v>-14.571752784110139</v>
      </c>
      <c r="Q47" s="10" cm="1">
        <f t="array" aca="1" ref="Q47" ca="1">SUMPRODUCT(J47:O47,TRANSPOSE(Test!ES$20:ES$25))+Test!$AD$20-Test!$ES$27</f>
        <v>-14.890747403380763</v>
      </c>
      <c r="R47" s="10">
        <f ca="1">I47-Results!$E$5*H47</f>
        <v>-21.266233782583424</v>
      </c>
      <c r="S47" s="10" cm="1">
        <f t="array" aca="1" ref="S47" ca="1">SUMPRODUCT(J47:O47,TRANSPOSE(Test!AR$28:AR$33))+Test!$AD$20-Test!$AC$26</f>
        <v>-16.691084725220243</v>
      </c>
      <c r="T47" s="10">
        <f ca="1">SUMPRODUCT(J47:O47,Results!K$9:P$9)</f>
        <v>-14.730692604240559</v>
      </c>
      <c r="U47" s="10">
        <f ca="1">SUMPRODUCT(J47:O47,Results!K$9:P$9)+Test!$AD$20-Test!$AC$31</f>
        <v>-14.745568162751695</v>
      </c>
      <c r="V47" s="10">
        <f t="shared" ca="1" si="1"/>
        <v>-29.826286802216593</v>
      </c>
      <c r="W47" s="10">
        <f t="shared" ca="1" si="2"/>
        <v>-29.507292182945967</v>
      </c>
      <c r="X47" s="10">
        <f t="shared" ca="1" si="3"/>
        <v>-23.131805803743308</v>
      </c>
      <c r="Y47" s="10">
        <f t="shared" ca="1" si="4"/>
        <v>-27.706954861106489</v>
      </c>
      <c r="Z47" s="10">
        <f ca="1">I47-Test!$AD$20</f>
        <v>-44.12136882462304</v>
      </c>
      <c r="AA47" s="10">
        <f t="shared" ca="1" si="5"/>
        <v>-29.652471423575037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</row>
    <row r="48" spans="1:149">
      <c r="A48" s="6">
        <f ca="1">LN((RAND()^(-Results!$F$4))-1)</f>
        <v>0.27154588852067107</v>
      </c>
      <c r="B48" s="6">
        <f ca="1">LN((RAND()^(-Results!$F$4))-1)</f>
        <v>-0.33437075666928245</v>
      </c>
      <c r="C48" s="6">
        <f ca="1">LN((RAND()^(-Results!$F$4))-1)</f>
        <v>-0.29846924895637472</v>
      </c>
      <c r="D48" s="6">
        <f ca="1">LN((RAND()^(-Results!$F$4))-1)</f>
        <v>4.4202898640970432</v>
      </c>
      <c r="E48" s="6">
        <f ca="1">LN((RAND()^(-Results!$F$4))-1)</f>
        <v>-4.8425881701155458</v>
      </c>
      <c r="F48" s="6">
        <f ca="1">LN((RAND()^(-Results!$F$4))-1)</f>
        <v>0.31987417139578783</v>
      </c>
      <c r="G48" s="6">
        <f ca="1">LN((RAND()^(-Results!$F$4))-1)</f>
        <v>-2.1825307082675072</v>
      </c>
      <c r="H48" s="6">
        <f t="shared" ca="1" si="0"/>
        <v>-2.2695633221466407</v>
      </c>
      <c r="I48" s="10">
        <f ca="1">SUMPRODUCT(J48:O48,Results!B$12:G$12)+Results!$F$5*H48</f>
        <v>-21.166528442817597</v>
      </c>
      <c r="J48" s="10">
        <f ca="1">SUMPRODUCT($A48:$F48,Results!$B$15:$G$15)</f>
        <v>11.274149179497792</v>
      </c>
      <c r="K48" s="10">
        <f ca="1">SUMPRODUCT($A48:$F48,Results!$B$16:$G$16)</f>
        <v>2.7804350511299161</v>
      </c>
      <c r="L48" s="10">
        <f ca="1">SUMPRODUCT($A48:$F48,Results!$B$17:$G$17)</f>
        <v>-7.6348362486532091</v>
      </c>
      <c r="M48" s="10">
        <f ca="1">SUMPRODUCT($A48:$F48,Results!$B$18:$G$18)</f>
        <v>-19.029082599271806</v>
      </c>
      <c r="N48" s="10">
        <f ca="1">SUMPRODUCT($A48:$F48,Results!$B$19:$G$19)</f>
        <v>23.64706107975519</v>
      </c>
      <c r="O48" s="10">
        <f ca="1">SUMPRODUCT($A48:$F48,Results!$B$20:$G$20)</f>
        <v>6.095360919015973</v>
      </c>
      <c r="P48" s="10" cm="1">
        <f t="array" aca="1" ref="P48" ca="1">SUMPRODUCT(J48:O48,TRANSPOSE(Test!BL$20:BL$25))+Test!$AD$20-Test!$BL$27</f>
        <v>-8.7699390872504353</v>
      </c>
      <c r="Q48" s="10" cm="1">
        <f t="array" aca="1" ref="Q48" ca="1">SUMPRODUCT(J48:O48,TRANSPOSE(Test!ES$20:ES$25))+Test!$AD$20-Test!$ES$27</f>
        <v>-8.6132177431263504</v>
      </c>
      <c r="R48" s="10">
        <f ca="1">I48-Results!$E$5*H48</f>
        <v>-12.088275154231034</v>
      </c>
      <c r="S48" s="10" cm="1">
        <f t="array" aca="1" ref="S48" ca="1">SUMPRODUCT(J48:O48,TRANSPOSE(Test!AR$28:AR$33))+Test!$AD$20-Test!$AC$26</f>
        <v>-35.20426506273369</v>
      </c>
      <c r="T48" s="10">
        <f ca="1">SUMPRODUCT(J48:O48,Results!K$9:P$9)</f>
        <v>-9.4791721077020998</v>
      </c>
      <c r="U48" s="10">
        <f ca="1">SUMPRODUCT(J48:O48,Results!K$9:P$9)+Test!$AD$20-Test!$AC$31</f>
        <v>-9.4940476662132358</v>
      </c>
      <c r="V48" s="10">
        <f t="shared" ca="1" si="1"/>
        <v>-12.396589355567162</v>
      </c>
      <c r="W48" s="10">
        <f t="shared" ca="1" si="2"/>
        <v>-12.553310699691247</v>
      </c>
      <c r="X48" s="10">
        <f t="shared" ca="1" si="3"/>
        <v>-9.0782532885865628</v>
      </c>
      <c r="Y48" s="10">
        <f t="shared" ca="1" si="4"/>
        <v>14.037736619916092</v>
      </c>
      <c r="Z48" s="10">
        <f ca="1">I48-Test!$AD$20</f>
        <v>-20.889857681113906</v>
      </c>
      <c r="AA48" s="10">
        <f t="shared" ca="1" si="5"/>
        <v>-11.672480776604361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</row>
    <row r="49" spans="1:149">
      <c r="A49" s="6">
        <f ca="1">LN((RAND()^(-Results!$F$4))-1)</f>
        <v>-1.145059482891936</v>
      </c>
      <c r="B49" s="6">
        <f ca="1">LN((RAND()^(-Results!$F$4))-1)</f>
        <v>-0.85036332414640714</v>
      </c>
      <c r="C49" s="6">
        <f ca="1">LN((RAND()^(-Results!$F$4))-1)</f>
        <v>1.7216484490727384</v>
      </c>
      <c r="D49" s="6">
        <f ca="1">LN((RAND()^(-Results!$F$4))-1)</f>
        <v>3.2249408013988394E-2</v>
      </c>
      <c r="E49" s="6">
        <f ca="1">LN((RAND()^(-Results!$F$4))-1)</f>
        <v>0.68436593935721191</v>
      </c>
      <c r="F49" s="6">
        <f ca="1">LN((RAND()^(-Results!$F$4))-1)</f>
        <v>-0.39901140890414272</v>
      </c>
      <c r="G49" s="6">
        <f ca="1">LN((RAND()^(-Results!$F$4))-1)</f>
        <v>0.18834276504390798</v>
      </c>
      <c r="H49" s="6">
        <f t="shared" ca="1" si="0"/>
        <v>0.10131015116477465</v>
      </c>
      <c r="I49" s="10">
        <f ca="1">SUMPRODUCT(J49:O49,Results!B$12:G$12)+Results!$F$5*H49</f>
        <v>9.8150435500717457</v>
      </c>
      <c r="J49" s="10">
        <f ca="1">SUMPRODUCT($A49:$F49,Results!$B$15:$G$15)</f>
        <v>-0.9218810995847978</v>
      </c>
      <c r="K49" s="10">
        <f ca="1">SUMPRODUCT($A49:$F49,Results!$B$16:$G$16)</f>
        <v>-2.6233505088689428</v>
      </c>
      <c r="L49" s="10">
        <f ca="1">SUMPRODUCT($A49:$F49,Results!$B$17:$G$17)</f>
        <v>4.084213367832823</v>
      </c>
      <c r="M49" s="10">
        <f ca="1">SUMPRODUCT($A49:$F49,Results!$B$18:$G$18)</f>
        <v>3.9884201882976438</v>
      </c>
      <c r="N49" s="10">
        <f ca="1">SUMPRODUCT($A49:$F49,Results!$B$19:$G$19)</f>
        <v>-4.5323175453393407</v>
      </c>
      <c r="O49" s="10">
        <f ca="1">SUMPRODUCT($A49:$F49,Results!$B$20:$G$20)</f>
        <v>-3.6549022666349407</v>
      </c>
      <c r="P49" s="10" cm="1">
        <f t="array" aca="1" ref="P49" ca="1">SUMPRODUCT(J49:O49,TRANSPOSE(Test!BL$20:BL$25))+Test!$AD$20-Test!$BL$27</f>
        <v>9.7580485049679986</v>
      </c>
      <c r="Q49" s="10" cm="1">
        <f t="array" aca="1" ref="Q49" ca="1">SUMPRODUCT(J49:O49,TRANSPOSE(Test!ES$20:ES$25))+Test!$AD$20-Test!$ES$27</f>
        <v>9.7141198903015251</v>
      </c>
      <c r="R49" s="10">
        <f ca="1">I49-Results!$E$5*H49</f>
        <v>9.4098029454126468</v>
      </c>
      <c r="S49" s="10" cm="1">
        <f t="array" aca="1" ref="S49" ca="1">SUMPRODUCT(J49:O49,TRANSPOSE(Test!AR$28:AR$33))+Test!$AD$20-Test!$AC$26</f>
        <v>20.033435140119177</v>
      </c>
      <c r="T49" s="10">
        <f ca="1">SUMPRODUCT(J49:O49,Results!K$9:P$9)</f>
        <v>9.1348980145791288</v>
      </c>
      <c r="U49" s="10">
        <f ca="1">SUMPRODUCT(J49:O49,Results!K$9:P$9)+Test!$AD$20-Test!$AC$31</f>
        <v>9.1200224560679928</v>
      </c>
      <c r="V49" s="10">
        <f t="shared" ca="1" si="1"/>
        <v>5.6995045103747088E-2</v>
      </c>
      <c r="W49" s="10">
        <f t="shared" ca="1" si="2"/>
        <v>0.10092365977022055</v>
      </c>
      <c r="X49" s="10">
        <f t="shared" ca="1" si="3"/>
        <v>0.40524060465909884</v>
      </c>
      <c r="Y49" s="10">
        <f t="shared" ca="1" si="4"/>
        <v>-10.218391590047432</v>
      </c>
      <c r="Z49" s="10">
        <f ca="1">I49-Test!$AD$20</f>
        <v>10.091714311775437</v>
      </c>
      <c r="AA49" s="10">
        <f t="shared" ca="1" si="5"/>
        <v>0.69502109400375289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</row>
    <row r="50" spans="1:149">
      <c r="A50" s="6">
        <f ca="1">LN((RAND()^(-Results!$F$4))-1)</f>
        <v>-1.1242671589659632</v>
      </c>
      <c r="B50" s="6">
        <f ca="1">LN((RAND()^(-Results!$F$4))-1)</f>
        <v>-0.87728693034023153</v>
      </c>
      <c r="C50" s="6">
        <f ca="1">LN((RAND()^(-Results!$F$4))-1)</f>
        <v>-0.37308965300989361</v>
      </c>
      <c r="D50" s="6">
        <f ca="1">LN((RAND()^(-Results!$F$4))-1)</f>
        <v>0.15421187247818929</v>
      </c>
      <c r="E50" s="6">
        <f ca="1">LN((RAND()^(-Results!$F$4))-1)</f>
        <v>4.0132244165391437</v>
      </c>
      <c r="F50" s="6">
        <f ca="1">LN((RAND()^(-Results!$F$4))-1)</f>
        <v>3.1261536303546547</v>
      </c>
      <c r="G50" s="6">
        <f ca="1">LN((RAND()^(-Results!$F$4))-1)</f>
        <v>-0.55767626961556815</v>
      </c>
      <c r="H50" s="6">
        <f t="shared" ca="1" si="0"/>
        <v>-0.64470888349470146</v>
      </c>
      <c r="I50" s="10">
        <f ca="1">SUMPRODUCT(J50:O50,Results!B$12:G$12)+Results!$F$5*H50</f>
        <v>-42.478187848767817</v>
      </c>
      <c r="J50" s="10">
        <f ca="1">SUMPRODUCT($A50:$F50,Results!$B$15:$G$15)</f>
        <v>-8.5123472983929389</v>
      </c>
      <c r="K50" s="10">
        <f ca="1">SUMPRODUCT($A50:$F50,Results!$B$16:$G$16)</f>
        <v>5.0739138568813713</v>
      </c>
      <c r="L50" s="10">
        <f ca="1">SUMPRODUCT($A50:$F50,Results!$B$17:$G$17)</f>
        <v>-4.5616103406776825</v>
      </c>
      <c r="M50" s="10">
        <f ca="1">SUMPRODUCT($A50:$F50,Results!$B$18:$G$18)</f>
        <v>10.532491189861201</v>
      </c>
      <c r="N50" s="10">
        <f ca="1">SUMPRODUCT($A50:$F50,Results!$B$19:$G$19)</f>
        <v>-24.268961799786158</v>
      </c>
      <c r="O50" s="10">
        <f ca="1">SUMPRODUCT($A50:$F50,Results!$B$20:$G$20)</f>
        <v>0.79516928168084966</v>
      </c>
      <c r="P50" s="10" cm="1">
        <f t="array" aca="1" ref="P50" ca="1">SUMPRODUCT(J50:O50,TRANSPOSE(Test!BL$20:BL$25))+Test!$AD$20-Test!$BL$27</f>
        <v>-40.258443689930097</v>
      </c>
      <c r="Q50" s="10" cm="1">
        <f t="array" aca="1" ref="Q50" ca="1">SUMPRODUCT(J50:O50,TRANSPOSE(Test!ES$20:ES$25))+Test!$AD$20-Test!$ES$27</f>
        <v>-39.008617802827999</v>
      </c>
      <c r="R50" s="10">
        <f ca="1">I50-Results!$E$5*H50</f>
        <v>-39.899352314789013</v>
      </c>
      <c r="S50" s="10" cm="1">
        <f t="array" aca="1" ref="S50" ca="1">SUMPRODUCT(J50:O50,TRANSPOSE(Test!AR$28:AR$33))+Test!$AD$20-Test!$AC$26</f>
        <v>-25.935606548114759</v>
      </c>
      <c r="T50" s="10">
        <f ca="1">SUMPRODUCT(J50:O50,Results!K$9:P$9)</f>
        <v>-38.457131584670684</v>
      </c>
      <c r="U50" s="10">
        <f ca="1">SUMPRODUCT(J50:O50,Results!K$9:P$9)+Test!$AD$20-Test!$AC$31</f>
        <v>-38.47200714318182</v>
      </c>
      <c r="V50" s="10">
        <f t="shared" ca="1" si="1"/>
        <v>-2.2197441588377202</v>
      </c>
      <c r="W50" s="10">
        <f t="shared" ca="1" si="2"/>
        <v>-3.4695700459398182</v>
      </c>
      <c r="X50" s="10">
        <f t="shared" ca="1" si="3"/>
        <v>-2.5788355339788041</v>
      </c>
      <c r="Y50" s="10">
        <f t="shared" ca="1" si="4"/>
        <v>-16.542581300653058</v>
      </c>
      <c r="Z50" s="10">
        <f ca="1">I50-Test!$AD$20</f>
        <v>-42.201517087064126</v>
      </c>
      <c r="AA50" s="10">
        <f t="shared" ca="1" si="5"/>
        <v>-4.0061807055859973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</row>
    <row r="51" spans="1:149">
      <c r="A51" s="6">
        <f ca="1">LN((RAND()^(-Results!$F$4))-1)</f>
        <v>-1.0058994803223176</v>
      </c>
      <c r="B51" s="6">
        <f ca="1">LN((RAND()^(-Results!$F$4))-1)</f>
        <v>-1.9979272215683119</v>
      </c>
      <c r="C51" s="6">
        <f ca="1">LN((RAND()^(-Results!$F$4))-1)</f>
        <v>0.42423877888244899</v>
      </c>
      <c r="D51" s="6">
        <f ca="1">LN((RAND()^(-Results!$F$4))-1)</f>
        <v>5.6999800412400523</v>
      </c>
      <c r="E51" s="6">
        <f ca="1">LN((RAND()^(-Results!$F$4))-1)</f>
        <v>0.86917642402475415</v>
      </c>
      <c r="F51" s="6">
        <f ca="1">LN((RAND()^(-Results!$F$4))-1)</f>
        <v>-1.0429432678382529</v>
      </c>
      <c r="G51" s="6">
        <f ca="1">LN((RAND()^(-Results!$F$4))-1)</f>
        <v>2.8658600288828895</v>
      </c>
      <c r="H51" s="6">
        <f t="shared" ca="1" si="0"/>
        <v>2.778827415003756</v>
      </c>
      <c r="I51" s="10">
        <f ca="1">SUMPRODUCT(J51:O51,Results!B$12:G$12)+Results!$F$5*H51</f>
        <v>-75.898958842860438</v>
      </c>
      <c r="J51" s="10">
        <f ca="1">SUMPRODUCT($A51:$F51,Results!$B$15:$G$15)</f>
        <v>7.3362003995185017</v>
      </c>
      <c r="K51" s="10">
        <f ca="1">SUMPRODUCT($A51:$F51,Results!$B$16:$G$16)</f>
        <v>0.5336592684212802</v>
      </c>
      <c r="L51" s="10">
        <f ca="1">SUMPRODUCT($A51:$F51,Results!$B$17:$G$17)</f>
        <v>-17.322700652177389</v>
      </c>
      <c r="M51" s="10">
        <f ca="1">SUMPRODUCT($A51:$F51,Results!$B$18:$G$18)</f>
        <v>-4.7379690849785865</v>
      </c>
      <c r="N51" s="10">
        <f ca="1">SUMPRODUCT($A51:$F51,Results!$B$19:$G$19)</f>
        <v>-8.9808629300154301</v>
      </c>
      <c r="O51" s="10">
        <f ca="1">SUMPRODUCT($A51:$F51,Results!$B$20:$G$20)</f>
        <v>5.9432379471723289</v>
      </c>
      <c r="P51" s="10" cm="1">
        <f t="array" aca="1" ref="P51" ca="1">SUMPRODUCT(J51:O51,TRANSPOSE(Test!BL$20:BL$25))+Test!$AD$20-Test!$BL$27</f>
        <v>-86.512325577316915</v>
      </c>
      <c r="Q51" s="10" cm="1">
        <f t="array" aca="1" ref="Q51" ca="1">SUMPRODUCT(J51:O51,TRANSPOSE(Test!ES$20:ES$25))+Test!$AD$20-Test!$ES$27</f>
        <v>-86.975460856680741</v>
      </c>
      <c r="R51" s="10">
        <f ca="1">I51-Results!$E$5*H51</f>
        <v>-87.014268502875467</v>
      </c>
      <c r="S51" s="10" cm="1">
        <f t="array" aca="1" ref="S51" ca="1">SUMPRODUCT(J51:O51,TRANSPOSE(Test!AR$28:AR$33))+Test!$AD$20-Test!$AC$26</f>
        <v>-70.424157217453015</v>
      </c>
      <c r="T51" s="10">
        <f ca="1">SUMPRODUCT(J51:O51,Results!K$9:P$9)</f>
        <v>-88.820113000702065</v>
      </c>
      <c r="U51" s="10">
        <f ca="1">SUMPRODUCT(J51:O51,Results!K$9:P$9)+Test!$AD$20-Test!$AC$31</f>
        <v>-88.834988559213201</v>
      </c>
      <c r="V51" s="10">
        <f t="shared" ca="1" si="1"/>
        <v>10.613366734456477</v>
      </c>
      <c r="W51" s="10">
        <f t="shared" ca="1" si="2"/>
        <v>11.076502013820303</v>
      </c>
      <c r="X51" s="10">
        <f t="shared" ca="1" si="3"/>
        <v>11.115309660015029</v>
      </c>
      <c r="Y51" s="10">
        <f t="shared" ca="1" si="4"/>
        <v>-5.474801625407423</v>
      </c>
      <c r="Z51" s="10">
        <f ca="1">I51-Test!$AD$20</f>
        <v>-75.622288081156739</v>
      </c>
      <c r="AA51" s="10">
        <f t="shared" ca="1" si="5"/>
        <v>12.936029716352763</v>
      </c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</row>
    <row r="52" spans="1:149">
      <c r="A52" s="6">
        <f ca="1">LN((RAND()^(-Results!$F$4))-1)</f>
        <v>1.8057978946419282</v>
      </c>
      <c r="B52" s="6">
        <f ca="1">LN((RAND()^(-Results!$F$4))-1)</f>
        <v>-2.1197035156962349</v>
      </c>
      <c r="C52" s="6">
        <f ca="1">LN((RAND()^(-Results!$F$4))-1)</f>
        <v>2.212788074773254</v>
      </c>
      <c r="D52" s="6">
        <f ca="1">LN((RAND()^(-Results!$F$4))-1)</f>
        <v>-0.89393287311597402</v>
      </c>
      <c r="E52" s="6">
        <f ca="1">LN((RAND()^(-Results!$F$4))-1)</f>
        <v>-2.4936780623915391</v>
      </c>
      <c r="F52" s="6">
        <f ca="1">LN((RAND()^(-Results!$F$4))-1)</f>
        <v>3.1793658882942201E-2</v>
      </c>
      <c r="G52" s="6">
        <f ca="1">LN((RAND()^(-Results!$F$4))-1)</f>
        <v>0.13238211735589647</v>
      </c>
      <c r="H52" s="6">
        <f t="shared" ca="1" si="0"/>
        <v>4.5349503476763142E-2</v>
      </c>
      <c r="I52" s="10">
        <f ca="1">SUMPRODUCT(J52:O52,Results!B$12:G$12)+Results!$F$5*H52</f>
        <v>35.216231984707264</v>
      </c>
      <c r="J52" s="10">
        <f ca="1">SUMPRODUCT($A52:$F52,Results!$B$15:$G$15)</f>
        <v>9.0437727182328427</v>
      </c>
      <c r="K52" s="10">
        <f ca="1">SUMPRODUCT($A52:$F52,Results!$B$16:$G$16)</f>
        <v>-5.3902966400601064</v>
      </c>
      <c r="L52" s="10">
        <f ca="1">SUMPRODUCT($A52:$F52,Results!$B$17:$G$17)</f>
        <v>5.6436903222953703</v>
      </c>
      <c r="M52" s="10">
        <f ca="1">SUMPRODUCT($A52:$F52,Results!$B$18:$G$18)</f>
        <v>-5.3800677007687137</v>
      </c>
      <c r="N52" s="10">
        <f ca="1">SUMPRODUCT($A52:$F52,Results!$B$19:$G$19)</f>
        <v>14.261769793722156</v>
      </c>
      <c r="O52" s="10">
        <f ca="1">SUMPRODUCT($A52:$F52,Results!$B$20:$G$20)</f>
        <v>-6.1359394646877394</v>
      </c>
      <c r="P52" s="10" cm="1">
        <f t="array" aca="1" ref="P52" ca="1">SUMPRODUCT(J52:O52,TRANSPOSE(Test!BL$20:BL$25))+Test!$AD$20-Test!$BL$27</f>
        <v>32.436236130105264</v>
      </c>
      <c r="Q52" s="10" cm="1">
        <f t="array" aca="1" ref="Q52" ca="1">SUMPRODUCT(J52:O52,TRANSPOSE(Test!ES$20:ES$25))+Test!$AD$20-Test!$ES$27</f>
        <v>33.589849260161458</v>
      </c>
      <c r="R52" s="10">
        <f ca="1">I52-Results!$E$5*H52</f>
        <v>35.034833970800214</v>
      </c>
      <c r="S52" s="10" cm="1">
        <f t="array" aca="1" ref="S52" ca="1">SUMPRODUCT(J52:O52,TRANSPOSE(Test!AR$28:AR$33))+Test!$AD$20-Test!$AC$26</f>
        <v>34.920187386760809</v>
      </c>
      <c r="T52" s="10">
        <f ca="1">SUMPRODUCT(J52:O52,Results!K$9:P$9)</f>
        <v>34.294293566432387</v>
      </c>
      <c r="U52" s="10">
        <f ca="1">SUMPRODUCT(J52:O52,Results!K$9:P$9)+Test!$AD$20-Test!$AC$31</f>
        <v>34.279418007921251</v>
      </c>
      <c r="V52" s="10">
        <f t="shared" ca="1" si="1"/>
        <v>2.7799958546019994</v>
      </c>
      <c r="W52" s="10">
        <f t="shared" ca="1" si="2"/>
        <v>1.626382724545806</v>
      </c>
      <c r="X52" s="10">
        <f t="shared" ca="1" si="3"/>
        <v>0.18139801390704946</v>
      </c>
      <c r="Y52" s="10">
        <f t="shared" ca="1" si="4"/>
        <v>0.29604459794645521</v>
      </c>
      <c r="Z52" s="10">
        <f ca="1">I52-Test!$AD$20</f>
        <v>35.492902746410955</v>
      </c>
      <c r="AA52" s="10">
        <f t="shared" ca="1" si="5"/>
        <v>0.93681397678601286</v>
      </c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</row>
    <row r="53" spans="1:149">
      <c r="A53" s="6">
        <f ca="1">LN((RAND()^(-Results!$F$4))-1)</f>
        <v>-1.0880942768774615</v>
      </c>
      <c r="B53" s="6">
        <f ca="1">LN((RAND()^(-Results!$F$4))-1)</f>
        <v>1.302004770565101</v>
      </c>
      <c r="C53" s="6">
        <f ca="1">LN((RAND()^(-Results!$F$4))-1)</f>
        <v>1.626636152975393</v>
      </c>
      <c r="D53" s="6">
        <f ca="1">LN((RAND()^(-Results!$F$4))-1)</f>
        <v>-1.7133016624437967</v>
      </c>
      <c r="E53" s="6">
        <f ca="1">LN((RAND()^(-Results!$F$4))-1)</f>
        <v>2.3461644369627823</v>
      </c>
      <c r="F53" s="6">
        <f ca="1">LN((RAND()^(-Results!$F$4))-1)</f>
        <v>0.32874662500081958</v>
      </c>
      <c r="G53" s="6">
        <f ca="1">LN((RAND()^(-Results!$F$4))-1)</f>
        <v>-1.9190662961402298</v>
      </c>
      <c r="H53" s="6">
        <f t="shared" ca="1" si="0"/>
        <v>-2.0060989100193631</v>
      </c>
      <c r="I53" s="10">
        <f ca="1">SUMPRODUCT(J53:O53,Results!B$12:G$12)+Results!$F$5*H53</f>
        <v>3.4014896270717152</v>
      </c>
      <c r="J53" s="10">
        <f ca="1">SUMPRODUCT($A53:$F53,Results!$B$15:$G$15)</f>
        <v>-3.9081183704341242</v>
      </c>
      <c r="K53" s="10">
        <f ca="1">SUMPRODUCT($A53:$F53,Results!$B$16:$G$16)</f>
        <v>1.2720131053225481</v>
      </c>
      <c r="L53" s="10">
        <f ca="1">SUMPRODUCT($A53:$F53,Results!$B$17:$G$17)</f>
        <v>7.790623016395668</v>
      </c>
      <c r="M53" s="10">
        <f ca="1">SUMPRODUCT($A53:$F53,Results!$B$18:$G$18)</f>
        <v>9.0631074206395716</v>
      </c>
      <c r="N53" s="10">
        <f ca="1">SUMPRODUCT($A53:$F53,Results!$B$19:$G$19)</f>
        <v>-12.038078614778829</v>
      </c>
      <c r="O53" s="10">
        <f ca="1">SUMPRODUCT($A53:$F53,Results!$B$20:$G$20)</f>
        <v>-2.6676507815106829</v>
      </c>
      <c r="P53" s="10" cm="1">
        <f t="array" aca="1" ref="P53" ca="1">SUMPRODUCT(J53:O53,TRANSPOSE(Test!BL$20:BL$25))+Test!$AD$20-Test!$BL$27</f>
        <v>13.382993586840453</v>
      </c>
      <c r="Q53" s="10" cm="1">
        <f t="array" aca="1" ref="Q53" ca="1">SUMPRODUCT(J53:O53,TRANSPOSE(Test!ES$20:ES$25))+Test!$AD$20-Test!$ES$27</f>
        <v>13.106309035158882</v>
      </c>
      <c r="R53" s="10">
        <f ca="1">I53-Results!$E$5*H53</f>
        <v>11.425885267149168</v>
      </c>
      <c r="S53" s="10" cm="1">
        <f t="array" aca="1" ref="S53" ca="1">SUMPRODUCT(J53:O53,TRANSPOSE(Test!AR$28:AR$33))+Test!$AD$20-Test!$AC$26</f>
        <v>18.247981536317866</v>
      </c>
      <c r="T53" s="10">
        <f ca="1">SUMPRODUCT(J53:O53,Results!K$9:P$9)</f>
        <v>12.996694717504889</v>
      </c>
      <c r="U53" s="10">
        <f ca="1">SUMPRODUCT(J53:O53,Results!K$9:P$9)+Test!$AD$20-Test!$AC$31</f>
        <v>12.981819158993753</v>
      </c>
      <c r="V53" s="10">
        <f t="shared" ca="1" si="1"/>
        <v>-9.9815039597687374</v>
      </c>
      <c r="W53" s="10">
        <f t="shared" ca="1" si="2"/>
        <v>-9.7048194080871664</v>
      </c>
      <c r="X53" s="10">
        <f t="shared" ca="1" si="3"/>
        <v>-8.0243956400774525</v>
      </c>
      <c r="Y53" s="10">
        <f t="shared" ca="1" si="4"/>
        <v>-14.846491909246151</v>
      </c>
      <c r="Z53" s="10">
        <f ca="1">I53-Test!$AD$20</f>
        <v>3.6781603887754066</v>
      </c>
      <c r="AA53" s="10">
        <f t="shared" ca="1" si="5"/>
        <v>-9.5803295319220378</v>
      </c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</row>
    <row r="54" spans="1:149">
      <c r="A54" s="6">
        <f ca="1">LN((RAND()^(-Results!$F$4))-1)</f>
        <v>-0.58457264139937226</v>
      </c>
      <c r="B54" s="6">
        <f ca="1">LN((RAND()^(-Results!$F$4))-1)</f>
        <v>0.82201056356770441</v>
      </c>
      <c r="C54" s="6">
        <f ca="1">LN((RAND()^(-Results!$F$4))-1)</f>
        <v>1.5085900615515984</v>
      </c>
      <c r="D54" s="6">
        <f ca="1">LN((RAND()^(-Results!$F$4))-1)</f>
        <v>0.45613298764788968</v>
      </c>
      <c r="E54" s="6">
        <f ca="1">LN((RAND()^(-Results!$F$4))-1)</f>
        <v>-0.50411650874917813</v>
      </c>
      <c r="F54" s="6">
        <f ca="1">LN((RAND()^(-Results!$F$4))-1)</f>
        <v>0.59699853022896898</v>
      </c>
      <c r="G54" s="6">
        <f ca="1">LN((RAND()^(-Results!$F$4))-1)</f>
        <v>0.16977752849080999</v>
      </c>
      <c r="H54" s="6">
        <f t="shared" ca="1" si="0"/>
        <v>8.2744914611676657E-2</v>
      </c>
      <c r="I54" s="10">
        <f ca="1">SUMPRODUCT(J54:O54,Results!B$12:G$12)+Results!$F$5*H54</f>
        <v>11.476371793804727</v>
      </c>
      <c r="J54" s="10">
        <f ca="1">SUMPRODUCT($A54:$F54,Results!$B$15:$G$15)</f>
        <v>2.9257113988149541</v>
      </c>
      <c r="K54" s="10">
        <f ca="1">SUMPRODUCT($A54:$F54,Results!$B$16:$G$16)</f>
        <v>2.2062727244414204</v>
      </c>
      <c r="L54" s="10">
        <f ca="1">SUMPRODUCT($A54:$F54,Results!$B$17:$G$17)</f>
        <v>3.8732255562764788</v>
      </c>
      <c r="M54" s="10">
        <f ca="1">SUMPRODUCT($A54:$F54,Results!$B$18:$G$18)</f>
        <v>-1.7289080443067759</v>
      </c>
      <c r="N54" s="10">
        <f ca="1">SUMPRODUCT($A54:$F54,Results!$B$19:$G$19)</f>
        <v>2.1816367145378472</v>
      </c>
      <c r="O54" s="10">
        <f ca="1">SUMPRODUCT($A54:$F54,Results!$B$20:$G$20)</f>
        <v>1.2018536116441936E-2</v>
      </c>
      <c r="P54" s="10" cm="1">
        <f t="array" aca="1" ref="P54" ca="1">SUMPRODUCT(J54:O54,TRANSPOSE(Test!BL$20:BL$25))+Test!$AD$20-Test!$BL$27</f>
        <v>11.15589686816331</v>
      </c>
      <c r="Q54" s="10" cm="1">
        <f t="array" aca="1" ref="Q54" ca="1">SUMPRODUCT(J54:O54,TRANSPOSE(Test!ES$20:ES$25))+Test!$AD$20-Test!$ES$27</f>
        <v>11.163947058702716</v>
      </c>
      <c r="R54" s="10">
        <f ca="1">I54-Results!$E$5*H54</f>
        <v>11.145392135358021</v>
      </c>
      <c r="S54" s="10" cm="1">
        <f t="array" aca="1" ref="S54" ca="1">SUMPRODUCT(J54:O54,TRANSPOSE(Test!AR$28:AR$33))+Test!$AD$20-Test!$AC$26</f>
        <v>2.1977251677574565</v>
      </c>
      <c r="T54" s="10">
        <f ca="1">SUMPRODUCT(J54:O54,Results!K$9:P$9)</f>
        <v>10.765628117800242</v>
      </c>
      <c r="U54" s="10">
        <f ca="1">SUMPRODUCT(J54:O54,Results!K$9:P$9)+Test!$AD$20-Test!$AC$31</f>
        <v>10.750752559289106</v>
      </c>
      <c r="V54" s="10">
        <f t="shared" ca="1" si="1"/>
        <v>0.32047492564141677</v>
      </c>
      <c r="W54" s="10">
        <f t="shared" ca="1" si="2"/>
        <v>0.3124247351020113</v>
      </c>
      <c r="X54" s="10">
        <f t="shared" ca="1" si="3"/>
        <v>0.33097965844670618</v>
      </c>
      <c r="Y54" s="10">
        <f t="shared" ca="1" si="4"/>
        <v>9.2786466260472711</v>
      </c>
      <c r="Z54" s="10">
        <f ca="1">I54-Test!$AD$20</f>
        <v>11.753042555508419</v>
      </c>
      <c r="AA54" s="10">
        <f t="shared" ca="1" si="5"/>
        <v>0.72561923451562116</v>
      </c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</row>
    <row r="55" spans="1:149">
      <c r="A55" s="6">
        <f ca="1">LN((RAND()^(-Results!$F$4))-1)</f>
        <v>0.89490716374845647</v>
      </c>
      <c r="B55" s="6">
        <f ca="1">LN((RAND()^(-Results!$F$4))-1)</f>
        <v>-1.3351700731663079</v>
      </c>
      <c r="C55" s="6">
        <f ca="1">LN((RAND()^(-Results!$F$4))-1)</f>
        <v>2.3925836091181436</v>
      </c>
      <c r="D55" s="6">
        <f ca="1">LN((RAND()^(-Results!$F$4))-1)</f>
        <v>-2.8163845528524183</v>
      </c>
      <c r="E55" s="6">
        <f ca="1">LN((RAND()^(-Results!$F$4))-1)</f>
        <v>-9.4421489287151911E-2</v>
      </c>
      <c r="F55" s="6">
        <f ca="1">LN((RAND()^(-Results!$F$4))-1)</f>
        <v>2.5586976547182836</v>
      </c>
      <c r="G55" s="6">
        <f ca="1">LN((RAND()^(-Results!$F$4))-1)</f>
        <v>3.4333464990993119</v>
      </c>
      <c r="H55" s="6">
        <f t="shared" ca="1" si="0"/>
        <v>3.3463138852201784</v>
      </c>
      <c r="I55" s="10">
        <f ca="1">SUMPRODUCT(J55:O55,Results!B$12:G$12)+Results!$F$5*H55</f>
        <v>64.484424033507693</v>
      </c>
      <c r="J55" s="10">
        <f ca="1">SUMPRODUCT($A55:$F55,Results!$B$15:$G$15)</f>
        <v>0.72918747048845178</v>
      </c>
      <c r="K55" s="10">
        <f ca="1">SUMPRODUCT($A55:$F55,Results!$B$16:$G$16)</f>
        <v>-1.2037290131464244</v>
      </c>
      <c r="L55" s="10">
        <f ca="1">SUMPRODUCT($A55:$F55,Results!$B$17:$G$17)</f>
        <v>11.231267002525659</v>
      </c>
      <c r="M55" s="10">
        <f ca="1">SUMPRODUCT($A55:$F55,Results!$B$18:$G$18)</f>
        <v>3.7276425628217953</v>
      </c>
      <c r="N55" s="10">
        <f ca="1">SUMPRODUCT($A55:$F55,Results!$B$19:$G$19)</f>
        <v>1.021818509691236</v>
      </c>
      <c r="O55" s="10">
        <f ca="1">SUMPRODUCT($A55:$F55,Results!$B$20:$G$20)</f>
        <v>-7.7379876169748005</v>
      </c>
      <c r="P55" s="10" cm="1">
        <f t="array" aca="1" ref="P55" ca="1">SUMPRODUCT(J55:O55,TRANSPOSE(Test!BL$20:BL$25))+Test!$AD$20-Test!$BL$27</f>
        <v>43.729965500173208</v>
      </c>
      <c r="Q55" s="10" cm="1">
        <f t="array" aca="1" ref="Q55" ca="1">SUMPRODUCT(J55:O55,TRANSPOSE(Test!ES$20:ES$25))+Test!$AD$20-Test!$ES$27</f>
        <v>45.673162515723483</v>
      </c>
      <c r="R55" s="10">
        <f ca="1">I55-Results!$E$5*H55</f>
        <v>51.09916849262698</v>
      </c>
      <c r="S55" s="10" cm="1">
        <f t="array" aca="1" ref="S55" ca="1">SUMPRODUCT(J55:O55,TRANSPOSE(Test!AR$28:AR$33))+Test!$AD$20-Test!$AC$26</f>
        <v>46.067600619065757</v>
      </c>
      <c r="T55" s="10">
        <f ca="1">SUMPRODUCT(J55:O55,Results!K$9:P$9)</f>
        <v>47.096781361752562</v>
      </c>
      <c r="U55" s="10">
        <f ca="1">SUMPRODUCT(J55:O55,Results!K$9:P$9)+Test!$AD$20-Test!$AC$31</f>
        <v>47.081905803241426</v>
      </c>
      <c r="V55" s="10">
        <f t="shared" ca="1" si="1"/>
        <v>20.754458533334486</v>
      </c>
      <c r="W55" s="10">
        <f t="shared" ca="1" si="2"/>
        <v>18.81126151778421</v>
      </c>
      <c r="X55" s="10">
        <f t="shared" ca="1" si="3"/>
        <v>13.385255540880713</v>
      </c>
      <c r="Y55" s="10">
        <f t="shared" ca="1" si="4"/>
        <v>18.416823414441936</v>
      </c>
      <c r="Z55" s="10">
        <f ca="1">I55-Test!$AD$20</f>
        <v>64.761094795211392</v>
      </c>
      <c r="AA55" s="10">
        <f t="shared" ca="1" si="5"/>
        <v>17.402518230266267</v>
      </c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</row>
    <row r="56" spans="1:149">
      <c r="A56" s="6">
        <f ca="1">LN((RAND()^(-Results!$F$4))-1)</f>
        <v>-2.9735855807541971</v>
      </c>
      <c r="B56" s="6">
        <f ca="1">LN((RAND()^(-Results!$F$4))-1)</f>
        <v>-0.64874588306782044</v>
      </c>
      <c r="C56" s="6">
        <f ca="1">LN((RAND()^(-Results!$F$4))-1)</f>
        <v>-2.9124057376607015</v>
      </c>
      <c r="D56" s="6">
        <f ca="1">LN((RAND()^(-Results!$F$4))-1)</f>
        <v>0.77240008127380089</v>
      </c>
      <c r="E56" s="6">
        <f ca="1">LN((RAND()^(-Results!$F$4))-1)</f>
        <v>2.5929076466507608</v>
      </c>
      <c r="F56" s="6">
        <f ca="1">LN((RAND()^(-Results!$F$4))-1)</f>
        <v>-1.5242129898890555</v>
      </c>
      <c r="G56" s="6">
        <f ca="1">LN((RAND()^(-Results!$F$4))-1)</f>
        <v>1.3862467688543325</v>
      </c>
      <c r="H56" s="6">
        <f t="shared" ca="1" si="0"/>
        <v>1.2992141549751992</v>
      </c>
      <c r="I56" s="10">
        <f ca="1">SUMPRODUCT(J56:O56,Results!B$12:G$12)+Results!$F$5*H56</f>
        <v>-16.015231969994147</v>
      </c>
      <c r="J56" s="10">
        <f ca="1">SUMPRODUCT($A56:$F56,Results!$B$15:$G$15)</f>
        <v>-16.544298250441226</v>
      </c>
      <c r="K56" s="10">
        <f ca="1">SUMPRODUCT($A56:$F56,Results!$B$16:$G$16)</f>
        <v>-2.3493426026649207</v>
      </c>
      <c r="L56" s="10">
        <f ca="1">SUMPRODUCT($A56:$F56,Results!$B$17:$G$17)</f>
        <v>-5.5414629305237053</v>
      </c>
      <c r="M56" s="10">
        <f ca="1">SUMPRODUCT($A56:$F56,Results!$B$18:$G$18)</f>
        <v>9.8665918464064806</v>
      </c>
      <c r="N56" s="10">
        <f ca="1">SUMPRODUCT($A56:$F56,Results!$B$19:$G$19)</f>
        <v>-15.715097684458131</v>
      </c>
      <c r="O56" s="10">
        <f ca="1">SUMPRODUCT($A56:$F56,Results!$B$20:$G$20)</f>
        <v>1.23429788067061</v>
      </c>
      <c r="P56" s="10" cm="1">
        <f t="array" aca="1" ref="P56" ca="1">SUMPRODUCT(J56:O56,TRANSPOSE(Test!BL$20:BL$25))+Test!$AD$20-Test!$BL$27</f>
        <v>-19.298766075732978</v>
      </c>
      <c r="Q56" s="10" cm="1">
        <f t="array" aca="1" ref="Q56" ca="1">SUMPRODUCT(J56:O56,TRANSPOSE(Test!ES$20:ES$25))+Test!$AD$20-Test!$ES$27</f>
        <v>-20.491324175690625</v>
      </c>
      <c r="R56" s="10">
        <f ca="1">I56-Results!$E$5*H56</f>
        <v>-21.212088589894943</v>
      </c>
      <c r="S56" s="10" cm="1">
        <f t="array" aca="1" ref="S56" ca="1">SUMPRODUCT(J56:O56,TRANSPOSE(Test!AR$28:AR$33))+Test!$AD$20-Test!$AC$26</f>
        <v>-0.69530920352941816</v>
      </c>
      <c r="T56" s="10">
        <f ca="1">SUMPRODUCT(J56:O56,Results!K$9:P$9)</f>
        <v>-21.428847016331865</v>
      </c>
      <c r="U56" s="10">
        <f ca="1">SUMPRODUCT(J56:O56,Results!K$9:P$9)+Test!$AD$20-Test!$AC$31</f>
        <v>-21.443722574843001</v>
      </c>
      <c r="V56" s="10">
        <f t="shared" ca="1" si="1"/>
        <v>3.2835341057388305</v>
      </c>
      <c r="W56" s="10">
        <f t="shared" ca="1" si="2"/>
        <v>4.476092205696478</v>
      </c>
      <c r="X56" s="10">
        <f t="shared" ca="1" si="3"/>
        <v>5.1968566199007959</v>
      </c>
      <c r="Y56" s="10">
        <f t="shared" ca="1" si="4"/>
        <v>-15.319922766464728</v>
      </c>
      <c r="Z56" s="10">
        <f ca="1">I56-Test!$AD$20</f>
        <v>-15.738561208290456</v>
      </c>
      <c r="AA56" s="10">
        <f t="shared" ca="1" si="5"/>
        <v>5.4284906048488537</v>
      </c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</row>
    <row r="57" spans="1:149">
      <c r="A57" s="6">
        <f ca="1">LN((RAND()^(-Results!$F$4))-1)</f>
        <v>-0.48310001699826666</v>
      </c>
      <c r="B57" s="6">
        <f ca="1">LN((RAND()^(-Results!$F$4))-1)</f>
        <v>-0.40059311113056606</v>
      </c>
      <c r="C57" s="6">
        <f ca="1">LN((RAND()^(-Results!$F$4))-1)</f>
        <v>-2.2461505951807372</v>
      </c>
      <c r="D57" s="6">
        <f ca="1">LN((RAND()^(-Results!$F$4))-1)</f>
        <v>-2.5272318925311823</v>
      </c>
      <c r="E57" s="6">
        <f ca="1">LN((RAND()^(-Results!$F$4))-1)</f>
        <v>3.2918581362308585</v>
      </c>
      <c r="F57" s="6">
        <f ca="1">LN((RAND()^(-Results!$F$4))-1)</f>
        <v>-0.47319512236792538</v>
      </c>
      <c r="G57" s="6">
        <f ca="1">LN((RAND()^(-Results!$F$4))-1)</f>
        <v>-1.3220064878751454</v>
      </c>
      <c r="H57" s="6">
        <f t="shared" ca="1" si="0"/>
        <v>-1.4090391017542787</v>
      </c>
      <c r="I57" s="10">
        <f ca="1">SUMPRODUCT(J57:O57,Results!B$12:G$12)+Results!$F$5*H57</f>
        <v>-11.945423081086172</v>
      </c>
      <c r="J57" s="10">
        <f ca="1">SUMPRODUCT($A57:$F57,Results!$B$15:$G$15)</f>
        <v>-13.623994938285437</v>
      </c>
      <c r="K57" s="10">
        <f ca="1">SUMPRODUCT($A57:$F57,Results!$B$16:$G$16)</f>
        <v>-2.5421469881305994</v>
      </c>
      <c r="L57" s="10">
        <f ca="1">SUMPRODUCT($A57:$F57,Results!$B$17:$G$17)</f>
        <v>-0.37243719516293883</v>
      </c>
      <c r="M57" s="10">
        <f ca="1">SUMPRODUCT($A57:$F57,Results!$B$18:$G$18)</f>
        <v>13.000953010471454</v>
      </c>
      <c r="N57" s="10">
        <f ca="1">SUMPRODUCT($A57:$F57,Results!$B$19:$G$19)</f>
        <v>-16.600199150224679</v>
      </c>
      <c r="O57" s="10">
        <f ca="1">SUMPRODUCT($A57:$F57,Results!$B$20:$G$20)</f>
        <v>-2.1766996589846554</v>
      </c>
      <c r="P57" s="10" cm="1">
        <f t="array" aca="1" ref="P57" ca="1">SUMPRODUCT(J57:O57,TRANSPOSE(Test!BL$20:BL$25))+Test!$AD$20-Test!$BL$27</f>
        <v>-5.0890068719398194</v>
      </c>
      <c r="Q57" s="10" cm="1">
        <f t="array" aca="1" ref="Q57" ca="1">SUMPRODUCT(J57:O57,TRANSPOSE(Test!ES$20:ES$25))+Test!$AD$20-Test!$ES$27</f>
        <v>-5.2977464363787714</v>
      </c>
      <c r="R57" s="10">
        <f ca="1">I57-Results!$E$5*H57</f>
        <v>-6.3092666740690575</v>
      </c>
      <c r="S57" s="10" cm="1">
        <f t="array" aca="1" ref="S57" ca="1">SUMPRODUCT(J57:O57,TRANSPOSE(Test!AR$28:AR$33))+Test!$AD$20-Test!$AC$26</f>
        <v>15.957381025972392</v>
      </c>
      <c r="T57" s="10">
        <f ca="1">SUMPRODUCT(J57:O57,Results!K$9:P$9)</f>
        <v>-4.4815316052737506</v>
      </c>
      <c r="U57" s="10">
        <f ca="1">SUMPRODUCT(J57:O57,Results!K$9:P$9)+Test!$AD$20-Test!$AC$31</f>
        <v>-4.4964071637848857</v>
      </c>
      <c r="V57" s="10">
        <f t="shared" ca="1" si="1"/>
        <v>-6.856416209146353</v>
      </c>
      <c r="W57" s="10">
        <f t="shared" ca="1" si="2"/>
        <v>-6.6476766447074009</v>
      </c>
      <c r="X57" s="10">
        <f t="shared" ca="1" si="3"/>
        <v>-5.6361564070171148</v>
      </c>
      <c r="Y57" s="10">
        <f t="shared" ca="1" si="4"/>
        <v>-27.902804107058564</v>
      </c>
      <c r="Z57" s="10">
        <f ca="1">I57-Test!$AD$20</f>
        <v>-11.668752319382481</v>
      </c>
      <c r="AA57" s="10">
        <f t="shared" ca="1" si="5"/>
        <v>-7.4490159173012866</v>
      </c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</row>
    <row r="58" spans="1:149">
      <c r="A58" s="6">
        <f ca="1">LN((RAND()^(-Results!$F$4))-1)</f>
        <v>1.6240684318331537</v>
      </c>
      <c r="B58" s="6">
        <f ca="1">LN((RAND()^(-Results!$F$4))-1)</f>
        <v>-8.7844543753879525E-2</v>
      </c>
      <c r="C58" s="6">
        <f ca="1">LN((RAND()^(-Results!$F$4))-1)</f>
        <v>-1.3604116858337076</v>
      </c>
      <c r="D58" s="6">
        <f ca="1">LN((RAND()^(-Results!$F$4))-1)</f>
        <v>-3.6584924470001705</v>
      </c>
      <c r="E58" s="6">
        <f ca="1">LN((RAND()^(-Results!$F$4))-1)</f>
        <v>1.7066188635511945</v>
      </c>
      <c r="F58" s="6">
        <f ca="1">LN((RAND()^(-Results!$F$4))-1)</f>
        <v>2.7052208900648402</v>
      </c>
      <c r="G58" s="6">
        <f ca="1">LN((RAND()^(-Results!$F$4))-1)</f>
        <v>0.34153869382446278</v>
      </c>
      <c r="H58" s="6">
        <f t="shared" ca="1" si="0"/>
        <v>0.25450607994532948</v>
      </c>
      <c r="I58" s="10">
        <f ca="1">SUMPRODUCT(J58:O58,Results!B$12:G$12)+Results!$F$5*H58</f>
        <v>17.512838310894509</v>
      </c>
      <c r="J58" s="10">
        <f ca="1">SUMPRODUCT($A58:$F58,Results!$B$15:$G$15)</f>
        <v>-6.8434454154086142</v>
      </c>
      <c r="K58" s="10">
        <f ca="1">SUMPRODUCT($A58:$F58,Results!$B$16:$G$16)</f>
        <v>2.0962897279774122</v>
      </c>
      <c r="L58" s="10">
        <f ca="1">SUMPRODUCT($A58:$F58,Results!$B$17:$G$17)</f>
        <v>3.2494812564714328</v>
      </c>
      <c r="M58" s="10">
        <f ca="1">SUMPRODUCT($A58:$F58,Results!$B$18:$G$18)</f>
        <v>7.2011912257897999</v>
      </c>
      <c r="N58" s="10">
        <f ca="1">SUMPRODUCT($A58:$F58,Results!$B$19:$G$19)</f>
        <v>-7.4450415845948559</v>
      </c>
      <c r="O58" s="10">
        <f ca="1">SUMPRODUCT($A58:$F58,Results!$B$20:$G$20)</f>
        <v>-2.4768407520015421</v>
      </c>
      <c r="P58" s="10" cm="1">
        <f t="array" aca="1" ref="P58" ca="1">SUMPRODUCT(J58:O58,TRANSPOSE(Test!BL$20:BL$25))+Test!$AD$20-Test!$BL$27</f>
        <v>12.314919811897894</v>
      </c>
      <c r="Q58" s="10" cm="1">
        <f t="array" aca="1" ref="Q58" ca="1">SUMPRODUCT(J58:O58,TRANSPOSE(Test!ES$20:ES$25))+Test!$AD$20-Test!$ES$27</f>
        <v>13.891600556270649</v>
      </c>
      <c r="R58" s="10">
        <f ca="1">I58-Results!$E$5*H58</f>
        <v>16.49481399111319</v>
      </c>
      <c r="S58" s="10" cm="1">
        <f t="array" aca="1" ref="S58" ca="1">SUMPRODUCT(J58:O58,TRANSPOSE(Test!AR$28:AR$33))+Test!$AD$20-Test!$AC$26</f>
        <v>15.038982609573349</v>
      </c>
      <c r="T58" s="10">
        <f ca="1">SUMPRODUCT(J58:O58,Results!K$9:P$9)</f>
        <v>16.240169186996898</v>
      </c>
      <c r="U58" s="10">
        <f ca="1">SUMPRODUCT(J58:O58,Results!K$9:P$9)+Test!$AD$20-Test!$AC$31</f>
        <v>16.225293628485762</v>
      </c>
      <c r="V58" s="10">
        <f t="shared" ca="1" si="1"/>
        <v>5.1979184989966143</v>
      </c>
      <c r="W58" s="10">
        <f t="shared" ca="1" si="2"/>
        <v>3.6212377546238592</v>
      </c>
      <c r="X58" s="10">
        <f t="shared" ca="1" si="3"/>
        <v>1.0180243197813184</v>
      </c>
      <c r="Y58" s="10">
        <f t="shared" ca="1" si="4"/>
        <v>2.4738557013211597</v>
      </c>
      <c r="Z58" s="10">
        <f ca="1">I58-Test!$AD$20</f>
        <v>17.7895090725982</v>
      </c>
      <c r="AA58" s="10">
        <f t="shared" ca="1" si="5"/>
        <v>1.2875446824087469</v>
      </c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</row>
    <row r="59" spans="1:149">
      <c r="A59" s="6">
        <f ca="1">LN((RAND()^(-Results!$F$4))-1)</f>
        <v>-1.3210800777663232</v>
      </c>
      <c r="B59" s="6">
        <f ca="1">LN((RAND()^(-Results!$F$4))-1)</f>
        <v>2.6803276121648643</v>
      </c>
      <c r="C59" s="6">
        <f ca="1">LN((RAND()^(-Results!$F$4))-1)</f>
        <v>-0.80999903451557886</v>
      </c>
      <c r="D59" s="6">
        <f ca="1">LN((RAND()^(-Results!$F$4))-1)</f>
        <v>-1.1913104174619396</v>
      </c>
      <c r="E59" s="6">
        <f ca="1">LN((RAND()^(-Results!$F$4))-1)</f>
        <v>-0.809853780546688</v>
      </c>
      <c r="F59" s="6">
        <f ca="1">LN((RAND()^(-Results!$F$4))-1)</f>
        <v>8.5002452029462362E-3</v>
      </c>
      <c r="G59" s="6">
        <f ca="1">LN((RAND()^(-Results!$F$4))-1)</f>
        <v>-1.8823339805940871E-2</v>
      </c>
      <c r="H59" s="6">
        <f t="shared" ca="1" si="0"/>
        <v>-0.10585595368507419</v>
      </c>
      <c r="I59" s="10">
        <f ca="1">SUMPRODUCT(J59:O59,Results!B$12:G$12)+Results!$F$5*H59</f>
        <v>40.331043548660183</v>
      </c>
      <c r="J59" s="10">
        <f ca="1">SUMPRODUCT($A59:$F59,Results!$B$15:$G$15)</f>
        <v>-6.2825943930953185</v>
      </c>
      <c r="K59" s="10">
        <f ca="1">SUMPRODUCT($A59:$F59,Results!$B$16:$G$16)</f>
        <v>2.8807678327709647</v>
      </c>
      <c r="L59" s="10">
        <f ca="1">SUMPRODUCT($A59:$F59,Results!$B$17:$G$17)</f>
        <v>7.7176558043372507</v>
      </c>
      <c r="M59" s="10">
        <f ca="1">SUMPRODUCT($A59:$F59,Results!$B$18:$G$18)</f>
        <v>0.33672715301992129</v>
      </c>
      <c r="N59" s="10">
        <f ca="1">SUMPRODUCT($A59:$F59,Results!$B$19:$G$19)</f>
        <v>5.4277668143588196</v>
      </c>
      <c r="O59" s="10">
        <f ca="1">SUMPRODUCT($A59:$F59,Results!$B$20:$G$20)</f>
        <v>1.0977793906957587</v>
      </c>
      <c r="P59" s="10" cm="1">
        <f t="array" aca="1" ref="P59" ca="1">SUMPRODUCT(J59:O59,TRANSPOSE(Test!BL$20:BL$25))+Test!$AD$20-Test!$BL$27</f>
        <v>41.635646792240209</v>
      </c>
      <c r="Q59" s="10" cm="1">
        <f t="array" aca="1" ref="Q59" ca="1">SUMPRODUCT(J59:O59,TRANSPOSE(Test!ES$20:ES$25))+Test!$AD$20-Test!$ES$27</f>
        <v>40.791585173966936</v>
      </c>
      <c r="R59" s="10">
        <f ca="1">I59-Results!$E$5*H59</f>
        <v>40.754467363400479</v>
      </c>
      <c r="S59" s="10" cm="1">
        <f t="array" aca="1" ref="S59" ca="1">SUMPRODUCT(J59:O59,TRANSPOSE(Test!AR$28:AR$33))+Test!$AD$20-Test!$AC$26</f>
        <v>21.552016954263749</v>
      </c>
      <c r="T59" s="10">
        <f ca="1">SUMPRODUCT(J59:O59,Results!K$9:P$9)</f>
        <v>40.619344108478387</v>
      </c>
      <c r="U59" s="10">
        <f ca="1">SUMPRODUCT(J59:O59,Results!K$9:P$9)+Test!$AD$20-Test!$AC$31</f>
        <v>40.604468549967251</v>
      </c>
      <c r="V59" s="10">
        <f t="shared" ca="1" si="1"/>
        <v>-1.3046032435800257</v>
      </c>
      <c r="W59" s="10">
        <f t="shared" ca="1" si="2"/>
        <v>-0.46054162530675313</v>
      </c>
      <c r="X59" s="10">
        <f t="shared" ca="1" si="3"/>
        <v>-0.42342381474029622</v>
      </c>
      <c r="Y59" s="10">
        <f t="shared" ca="1" si="4"/>
        <v>18.779026594396434</v>
      </c>
      <c r="Z59" s="10">
        <f ca="1">I59-Test!$AD$20</f>
        <v>40.607714310363875</v>
      </c>
      <c r="AA59" s="10">
        <f t="shared" ca="1" si="5"/>
        <v>-0.27342500130706782</v>
      </c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  <c r="EK59" s="45"/>
      <c r="EL59" s="45"/>
      <c r="EM59" s="45"/>
      <c r="EN59" s="45"/>
      <c r="EO59" s="45"/>
      <c r="EP59" s="45"/>
      <c r="EQ59" s="45"/>
      <c r="ER59" s="45"/>
      <c r="ES59" s="45"/>
    </row>
    <row r="60" spans="1:149">
      <c r="A60" s="6">
        <f ca="1">LN((RAND()^(-Results!$F$4))-1)</f>
        <v>-1.3498717425439188</v>
      </c>
      <c r="B60" s="6">
        <f ca="1">LN((RAND()^(-Results!$F$4))-1)</f>
        <v>0.35977785716219812</v>
      </c>
      <c r="C60" s="6">
        <f ca="1">LN((RAND()^(-Results!$F$4))-1)</f>
        <v>3.8078400274243149</v>
      </c>
      <c r="D60" s="6">
        <f ca="1">LN((RAND()^(-Results!$F$4))-1)</f>
        <v>0.33760347264461621</v>
      </c>
      <c r="E60" s="6">
        <f ca="1">LN((RAND()^(-Results!$F$4))-1)</f>
        <v>0.28761119817149194</v>
      </c>
      <c r="F60" s="6">
        <f ca="1">LN((RAND()^(-Results!$F$4))-1)</f>
        <v>3.6654354454785776</v>
      </c>
      <c r="G60" s="6">
        <f ca="1">LN((RAND()^(-Results!$F$4))-1)</f>
        <v>8.2120713602583884E-2</v>
      </c>
      <c r="H60" s="6">
        <f t="shared" ca="1" si="0"/>
        <v>-4.9119002765494468E-3</v>
      </c>
      <c r="I60" s="10">
        <f ca="1">SUMPRODUCT(J60:O60,Results!B$12:G$12)+Results!$F$5*H60</f>
        <v>22.816142597094473</v>
      </c>
      <c r="J60" s="10">
        <f ca="1">SUMPRODUCT($A60:$F60,Results!$B$15:$G$15)</f>
        <v>3.1180695412925328</v>
      </c>
      <c r="K60" s="10">
        <f ca="1">SUMPRODUCT($A60:$F60,Results!$B$16:$G$16)</f>
        <v>5.9583767551689721</v>
      </c>
      <c r="L60" s="10">
        <f ca="1">SUMPRODUCT($A60:$F60,Results!$B$17:$G$17)</f>
        <v>9.3307780904569579</v>
      </c>
      <c r="M60" s="10">
        <f ca="1">SUMPRODUCT($A60:$F60,Results!$B$18:$G$18)</f>
        <v>1.1429285177432091</v>
      </c>
      <c r="N60" s="10">
        <f ca="1">SUMPRODUCT($A60:$F60,Results!$B$19:$G$19)</f>
        <v>-4.0295987893272711</v>
      </c>
      <c r="O60" s="10">
        <f ca="1">SUMPRODUCT($A60:$F60,Results!$B$20:$G$20)</f>
        <v>-2.5696795654955471</v>
      </c>
      <c r="P60" s="10" cm="1">
        <f t="array" aca="1" ref="P60" ca="1">SUMPRODUCT(J60:O60,TRANSPOSE(Test!BL$20:BL$25))+Test!$AD$20-Test!$BL$27</f>
        <v>21.152183622154762</v>
      </c>
      <c r="Q60" s="10" cm="1">
        <f t="array" aca="1" ref="Q60" ca="1">SUMPRODUCT(J60:O60,TRANSPOSE(Test!ES$20:ES$25))+Test!$AD$20-Test!$ES$27</f>
        <v>22.58877620271452</v>
      </c>
      <c r="R60" s="10">
        <f ca="1">I60-Results!$E$5*H60</f>
        <v>22.835790198200669</v>
      </c>
      <c r="S60" s="10" cm="1">
        <f t="array" aca="1" ref="S60" ca="1">SUMPRODUCT(J60:O60,TRANSPOSE(Test!AR$28:AR$33))+Test!$AD$20-Test!$AC$26</f>
        <v>9.3745071423952631</v>
      </c>
      <c r="T60" s="10">
        <f ca="1">SUMPRODUCT(J60:O60,Results!K$9:P$9)</f>
        <v>22.413774812926366</v>
      </c>
      <c r="U60" s="10">
        <f ca="1">SUMPRODUCT(J60:O60,Results!K$9:P$9)+Test!$AD$20-Test!$AC$31</f>
        <v>22.39889925441523</v>
      </c>
      <c r="V60" s="10">
        <f t="shared" ca="1" si="1"/>
        <v>1.6639589749397103</v>
      </c>
      <c r="W60" s="10">
        <f t="shared" ca="1" si="2"/>
        <v>0.22736639437995265</v>
      </c>
      <c r="X60" s="10">
        <f t="shared" ca="1" si="3"/>
        <v>-1.9647601106196788E-2</v>
      </c>
      <c r="Y60" s="10">
        <f t="shared" ca="1" si="4"/>
        <v>13.44163545469921</v>
      </c>
      <c r="Z60" s="10">
        <f ca="1">I60-Test!$AD$20</f>
        <v>23.092813358798164</v>
      </c>
      <c r="AA60" s="10">
        <f t="shared" ca="1" si="5"/>
        <v>0.41724334267924235</v>
      </c>
    </row>
    <row r="61" spans="1:149">
      <c r="A61" s="6">
        <f ca="1">LN((RAND()^(-Results!$F$4))-1)</f>
        <v>1.4597923546051741</v>
      </c>
      <c r="B61" s="6">
        <f ca="1">LN((RAND()^(-Results!$F$4))-1)</f>
        <v>3.3474177720320171</v>
      </c>
      <c r="C61" s="6">
        <f ca="1">LN((RAND()^(-Results!$F$4))-1)</f>
        <v>-0.16637591854391817</v>
      </c>
      <c r="D61" s="6">
        <f ca="1">LN((RAND()^(-Results!$F$4))-1)</f>
        <v>0.8393594563411152</v>
      </c>
      <c r="E61" s="6">
        <f ca="1">LN((RAND()^(-Results!$F$4))-1)</f>
        <v>1.1098929572482819</v>
      </c>
      <c r="F61" s="6">
        <f ca="1">LN((RAND()^(-Results!$F$4))-1)</f>
        <v>3.6087749251642736</v>
      </c>
      <c r="G61" s="6">
        <f ca="1">LN((RAND()^(-Results!$F$4))-1)</f>
        <v>-1.5357768789776081</v>
      </c>
      <c r="H61" s="6">
        <f t="shared" ca="1" si="0"/>
        <v>-1.6228094928567414</v>
      </c>
      <c r="I61" s="10">
        <f ca="1">SUMPRODUCT(J61:O61,Results!B$12:G$12)+Results!$F$5*H61</f>
        <v>-52.116089555461627</v>
      </c>
      <c r="J61" s="10">
        <f ca="1">SUMPRODUCT($A61:$F61,Results!$B$15:$G$15)</f>
        <v>6.9715494318400797</v>
      </c>
      <c r="K61" s="10">
        <f ca="1">SUMPRODUCT($A61:$F61,Results!$B$16:$G$16)</f>
        <v>13.790071283202707</v>
      </c>
      <c r="L61" s="10">
        <f ca="1">SUMPRODUCT($A61:$F61,Results!$B$17:$G$17)</f>
        <v>-5.7668538315334557</v>
      </c>
      <c r="M61" s="10">
        <f ca="1">SUMPRODUCT($A61:$F61,Results!$B$18:$G$18)</f>
        <v>-4.3204651601433905</v>
      </c>
      <c r="N61" s="10">
        <f ca="1">SUMPRODUCT($A61:$F61,Results!$B$19:$G$19)</f>
        <v>-6.1132484526604829</v>
      </c>
      <c r="O61" s="10">
        <f ca="1">SUMPRODUCT($A61:$F61,Results!$B$20:$G$20)</f>
        <v>9.1304211169827099</v>
      </c>
      <c r="P61" s="10" cm="1">
        <f t="array" aca="1" ref="P61" ca="1">SUMPRODUCT(J61:O61,TRANSPOSE(Test!BL$20:BL$25))+Test!$AD$20-Test!$BL$27</f>
        <v>-45.544799426282559</v>
      </c>
      <c r="Q61" s="10" cm="1">
        <f t="array" aca="1" ref="Q61" ca="1">SUMPRODUCT(J61:O61,TRANSPOSE(Test!ES$20:ES$25))+Test!$AD$20-Test!$ES$27</f>
        <v>-44.823491103519295</v>
      </c>
      <c r="R61" s="10">
        <f ca="1">I61-Results!$E$5*H61</f>
        <v>-45.624851584034658</v>
      </c>
      <c r="S61" s="10" cm="1">
        <f t="array" aca="1" ref="S61" ca="1">SUMPRODUCT(J61:O61,TRANSPOSE(Test!AR$28:AR$33))+Test!$AD$20-Test!$AC$26</f>
        <v>-71.009582878727883</v>
      </c>
      <c r="T61" s="10">
        <f ca="1">SUMPRODUCT(J61:O61,Results!K$9:P$9)</f>
        <v>-43.938627485004375</v>
      </c>
      <c r="U61" s="10">
        <f ca="1">SUMPRODUCT(J61:O61,Results!K$9:P$9)+Test!$AD$20-Test!$AC$31</f>
        <v>-43.953503043515511</v>
      </c>
      <c r="V61" s="10">
        <f t="shared" ca="1" si="1"/>
        <v>-6.5712901291790686</v>
      </c>
      <c r="W61" s="10">
        <f t="shared" ca="1" si="2"/>
        <v>-7.2925984519423324</v>
      </c>
      <c r="X61" s="10">
        <f t="shared" ca="1" si="3"/>
        <v>-6.491237971426969</v>
      </c>
      <c r="Y61" s="10">
        <f t="shared" ca="1" si="4"/>
        <v>18.893493323266256</v>
      </c>
      <c r="Z61" s="10">
        <f ca="1">I61-Test!$AD$20</f>
        <v>-51.839418793757936</v>
      </c>
      <c r="AA61" s="10">
        <f t="shared" ca="1" si="5"/>
        <v>-8.1625865119461167</v>
      </c>
    </row>
    <row r="62" spans="1:149">
      <c r="A62" s="6">
        <f ca="1">LN((RAND()^(-Results!$F$4))-1)</f>
        <v>0.30047910928626687</v>
      </c>
      <c r="B62" s="6">
        <f ca="1">LN((RAND()^(-Results!$F$4))-1)</f>
        <v>-1.0812406762569085</v>
      </c>
      <c r="C62" s="6">
        <f ca="1">LN((RAND()^(-Results!$F$4))-1)</f>
        <v>-1.5254758129865342</v>
      </c>
      <c r="D62" s="6">
        <f ca="1">LN((RAND()^(-Results!$F$4))-1)</f>
        <v>-1.3239766647132649</v>
      </c>
      <c r="E62" s="6">
        <f ca="1">LN((RAND()^(-Results!$F$4))-1)</f>
        <v>-4.55221573630454E-2</v>
      </c>
      <c r="F62" s="6">
        <f ca="1">LN((RAND()^(-Results!$F$4))-1)</f>
        <v>-2.1224513565336669</v>
      </c>
      <c r="G62" s="6">
        <f ca="1">LN((RAND()^(-Results!$F$4))-1)</f>
        <v>3.9697153085819776</v>
      </c>
      <c r="H62" s="6">
        <f t="shared" ca="1" si="0"/>
        <v>3.8826826947028441</v>
      </c>
      <c r="I62" s="10">
        <f ca="1">SUMPRODUCT(J62:O62,Results!B$12:G$12)+Results!$F$5*H62</f>
        <v>31.161770299899175</v>
      </c>
      <c r="J62" s="10">
        <f ca="1">SUMPRODUCT($A62:$F62,Results!$B$15:$G$15)</f>
        <v>-4.984925053431609</v>
      </c>
      <c r="K62" s="10">
        <f ca="1">SUMPRODUCT($A62:$F62,Results!$B$16:$G$16)</f>
        <v>-6.4220419753416653</v>
      </c>
      <c r="L62" s="10">
        <f ca="1">SUMPRODUCT($A62:$F62,Results!$B$17:$G$17)</f>
        <v>-0.1048701167997565</v>
      </c>
      <c r="M62" s="10">
        <f ca="1">SUMPRODUCT($A62:$F62,Results!$B$18:$G$18)</f>
        <v>2.9415691594810491</v>
      </c>
      <c r="N62" s="10">
        <f ca="1">SUMPRODUCT($A62:$F62,Results!$B$19:$G$19)</f>
        <v>1.7567225471367891</v>
      </c>
      <c r="O62" s="10">
        <f ca="1">SUMPRODUCT($A62:$F62,Results!$B$20:$G$20)</f>
        <v>-2.7759324072587543</v>
      </c>
      <c r="P62" s="10" cm="1">
        <f t="array" aca="1" ref="P62" ca="1">SUMPRODUCT(J62:O62,TRANSPOSE(Test!BL$20:BL$25))+Test!$AD$20-Test!$BL$27</f>
        <v>12.049263057355633</v>
      </c>
      <c r="Q62" s="10" cm="1">
        <f t="array" aca="1" ref="Q62" ca="1">SUMPRODUCT(J62:O62,TRANSPOSE(Test!ES$20:ES$25))+Test!$AD$20-Test!$ES$27</f>
        <v>11.518683531321093</v>
      </c>
      <c r="R62" s="10">
        <f ca="1">I62-Results!$E$5*H62</f>
        <v>15.631039521087798</v>
      </c>
      <c r="S62" s="10" cm="1">
        <f t="array" aca="1" ref="S62" ca="1">SUMPRODUCT(J62:O62,TRANSPOSE(Test!AR$28:AR$33))+Test!$AD$20-Test!$AC$26</f>
        <v>25.673772010388635</v>
      </c>
      <c r="T62" s="10">
        <f ca="1">SUMPRODUCT(J62:O62,Results!K$9:P$9)</f>
        <v>11.821344232868135</v>
      </c>
      <c r="U62" s="10">
        <f ca="1">SUMPRODUCT(J62:O62,Results!K$9:P$9)+Test!$AD$20-Test!$AC$31</f>
        <v>11.806468674356999</v>
      </c>
      <c r="V62" s="10">
        <f t="shared" ca="1" si="1"/>
        <v>19.112507242543543</v>
      </c>
      <c r="W62" s="10">
        <f t="shared" ca="1" si="2"/>
        <v>19.64308676857808</v>
      </c>
      <c r="X62" s="10">
        <f t="shared" ca="1" si="3"/>
        <v>15.530730778811376</v>
      </c>
      <c r="Y62" s="10">
        <f t="shared" ca="1" si="4"/>
        <v>5.4879982895105393</v>
      </c>
      <c r="Z62" s="10">
        <f ca="1">I62-Test!$AD$20</f>
        <v>31.438441061602866</v>
      </c>
      <c r="AA62" s="10">
        <f t="shared" ca="1" si="5"/>
        <v>19.355301625542175</v>
      </c>
    </row>
    <row r="63" spans="1:149">
      <c r="A63" s="6">
        <f ca="1">LN((RAND()^(-Results!$F$4))-1)</f>
        <v>1.2722934012163805</v>
      </c>
      <c r="B63" s="6">
        <f ca="1">LN((RAND()^(-Results!$F$4))-1)</f>
        <v>1.1602000244565345</v>
      </c>
      <c r="C63" s="6">
        <f ca="1">LN((RAND()^(-Results!$F$4))-1)</f>
        <v>-0.24664655166455443</v>
      </c>
      <c r="D63" s="6">
        <f ca="1">LN((RAND()^(-Results!$F$4))-1)</f>
        <v>-4.3511741381298608</v>
      </c>
      <c r="E63" s="6">
        <f ca="1">LN((RAND()^(-Results!$F$4))-1)</f>
        <v>0.84861056308820326</v>
      </c>
      <c r="F63" s="6">
        <f ca="1">LN((RAND()^(-Results!$F$4))-1)</f>
        <v>-8.9319137165923837E-2</v>
      </c>
      <c r="G63" s="6">
        <f ca="1">LN((RAND()^(-Results!$F$4))-1)</f>
        <v>1.3268427429383289</v>
      </c>
      <c r="H63" s="6">
        <f t="shared" ca="1" si="0"/>
        <v>1.2398101290591956</v>
      </c>
      <c r="I63" s="10">
        <f ca="1">SUMPRODUCT(J63:O63,Results!B$12:G$12)+Results!$F$5*H63</f>
        <v>48.014723036657912</v>
      </c>
      <c r="J63" s="10">
        <f ca="1">SUMPRODUCT($A63:$F63,Results!$B$15:$G$15)</f>
        <v>-4.3660654340285827</v>
      </c>
      <c r="K63" s="10">
        <f ca="1">SUMPRODUCT($A63:$F63,Results!$B$16:$G$16)</f>
        <v>-1.7696906537402828</v>
      </c>
      <c r="L63" s="10">
        <f ca="1">SUMPRODUCT($A63:$F63,Results!$B$17:$G$17)</f>
        <v>9.5301725932945569</v>
      </c>
      <c r="M63" s="10">
        <f ca="1">SUMPRODUCT($A63:$F63,Results!$B$18:$G$18)</f>
        <v>6.764508582327343</v>
      </c>
      <c r="N63" s="10">
        <f ca="1">SUMPRODUCT($A63:$F63,Results!$B$19:$G$19)</f>
        <v>-0.86890616769564599</v>
      </c>
      <c r="O63" s="10">
        <f ca="1">SUMPRODUCT($A63:$F63,Results!$B$20:$G$20)</f>
        <v>-4.3817228181659171</v>
      </c>
      <c r="P63" s="10" cm="1">
        <f t="array" aca="1" ref="P63" ca="1">SUMPRODUCT(J63:O63,TRANSPOSE(Test!BL$20:BL$25))+Test!$AD$20-Test!$BL$27</f>
        <v>39.538735232518995</v>
      </c>
      <c r="Q63" s="10" cm="1">
        <f t="array" aca="1" ref="Q63" ca="1">SUMPRODUCT(J63:O63,TRANSPOSE(Test!ES$20:ES$25))+Test!$AD$20-Test!$ES$27</f>
        <v>39.636576559978209</v>
      </c>
      <c r="R63" s="10">
        <f ca="1">I63-Results!$E$5*H63</f>
        <v>43.05548252042113</v>
      </c>
      <c r="S63" s="10" cm="1">
        <f t="array" aca="1" ref="S63" ca="1">SUMPRODUCT(J63:O63,TRANSPOSE(Test!AR$28:AR$33))+Test!$AD$20-Test!$AC$26</f>
        <v>40.932842368881104</v>
      </c>
      <c r="T63" s="10">
        <f ca="1">SUMPRODUCT(J63:O63,Results!K$9:P$9)</f>
        <v>41.117885818877625</v>
      </c>
      <c r="U63" s="10">
        <f ca="1">SUMPRODUCT(J63:O63,Results!K$9:P$9)+Test!$AD$20-Test!$AC$31</f>
        <v>41.103010260366489</v>
      </c>
      <c r="V63" s="10">
        <f t="shared" ca="1" si="1"/>
        <v>8.4759878041389172</v>
      </c>
      <c r="W63" s="10">
        <f t="shared" ca="1" si="2"/>
        <v>8.3781464766797029</v>
      </c>
      <c r="X63" s="10">
        <f t="shared" ca="1" si="3"/>
        <v>4.9592405162367825</v>
      </c>
      <c r="Y63" s="10">
        <f t="shared" ca="1" si="4"/>
        <v>7.081880667776808</v>
      </c>
      <c r="Z63" s="10">
        <f ca="1">I63-Test!$AD$20</f>
        <v>48.291393798361604</v>
      </c>
      <c r="AA63" s="10">
        <f t="shared" ca="1" si="5"/>
        <v>6.9117127762914237</v>
      </c>
    </row>
    <row r="64" spans="1:149">
      <c r="A64" s="6">
        <f ca="1">LN((RAND()^(-Results!$F$4))-1)</f>
        <v>-1.5040074506502037</v>
      </c>
      <c r="B64" s="6">
        <f ca="1">LN((RAND()^(-Results!$F$4))-1)</f>
        <v>1.4651022617039449</v>
      </c>
      <c r="C64" s="6">
        <f ca="1">LN((RAND()^(-Results!$F$4))-1)</f>
        <v>3.3733583552645885</v>
      </c>
      <c r="D64" s="6">
        <f ca="1">LN((RAND()^(-Results!$F$4))-1)</f>
        <v>0.78771148416854231</v>
      </c>
      <c r="E64" s="6">
        <f ca="1">LN((RAND()^(-Results!$F$4))-1)</f>
        <v>-1.4603126120339143</v>
      </c>
      <c r="F64" s="6">
        <f ca="1">LN((RAND()^(-Results!$F$4))-1)</f>
        <v>1.1295801991674281</v>
      </c>
      <c r="G64" s="6">
        <f ca="1">LN((RAND()^(-Results!$F$4))-1)</f>
        <v>-0.67417801358637686</v>
      </c>
      <c r="H64" s="6">
        <f t="shared" ca="1" si="0"/>
        <v>-0.76121062746551016</v>
      </c>
      <c r="I64" s="10">
        <f ca="1">SUMPRODUCT(J64:O64,Results!B$12:G$12)+Results!$F$5*H64</f>
        <v>31.456199297408723</v>
      </c>
      <c r="J64" s="10">
        <f ca="1">SUMPRODUCT($A64:$F64,Results!$B$15:$G$15)</f>
        <v>5.3506030942770861</v>
      </c>
      <c r="K64" s="10">
        <f ca="1">SUMPRODUCT($A64:$F64,Results!$B$16:$G$16)</f>
        <v>3.4907045524487397</v>
      </c>
      <c r="L64" s="10">
        <f ca="1">SUMPRODUCT($A64:$F64,Results!$B$17:$G$17)</f>
        <v>10.149570935808901</v>
      </c>
      <c r="M64" s="10">
        <f ca="1">SUMPRODUCT($A64:$F64,Results!$B$18:$G$18)</f>
        <v>-3.615285777322526</v>
      </c>
      <c r="N64" s="10">
        <f ca="1">SUMPRODUCT($A64:$F64,Results!$B$19:$G$19)</f>
        <v>6.6801534384549255</v>
      </c>
      <c r="O64" s="10">
        <f ca="1">SUMPRODUCT($A64:$F64,Results!$B$20:$G$20)</f>
        <v>-1.2703591177425517</v>
      </c>
      <c r="P64" s="10" cm="1">
        <f t="array" aca="1" ref="P64" ca="1">SUMPRODUCT(J64:O64,TRANSPOSE(Test!BL$20:BL$25))+Test!$AD$20-Test!$BL$27</f>
        <v>35.52668170949309</v>
      </c>
      <c r="Q64" s="10" cm="1">
        <f t="array" aca="1" ref="Q64" ca="1">SUMPRODUCT(J64:O64,TRANSPOSE(Test!ES$20:ES$25))+Test!$AD$20-Test!$ES$27</f>
        <v>35.552540816878356</v>
      </c>
      <c r="R64" s="10">
        <f ca="1">I64-Results!$E$5*H64</f>
        <v>34.501041807270767</v>
      </c>
      <c r="S64" s="10" cm="1">
        <f t="array" aca="1" ref="S64" ca="1">SUMPRODUCT(J64:O64,TRANSPOSE(Test!AR$28:AR$33))+Test!$AD$20-Test!$AC$26</f>
        <v>16.375196374176515</v>
      </c>
      <c r="T64" s="10">
        <f ca="1">SUMPRODUCT(J64:O64,Results!K$9:P$9)</f>
        <v>34.574841977407516</v>
      </c>
      <c r="U64" s="10">
        <f ca="1">SUMPRODUCT(J64:O64,Results!K$9:P$9)+Test!$AD$20-Test!$AC$31</f>
        <v>34.55996641889638</v>
      </c>
      <c r="V64" s="10">
        <f t="shared" ca="1" si="1"/>
        <v>-4.0704824120843668</v>
      </c>
      <c r="W64" s="10">
        <f t="shared" ca="1" si="2"/>
        <v>-4.0963415194696324</v>
      </c>
      <c r="X64" s="10">
        <f t="shared" ca="1" si="3"/>
        <v>-3.0448425098620433</v>
      </c>
      <c r="Y64" s="10">
        <f t="shared" ca="1" si="4"/>
        <v>15.081002923232209</v>
      </c>
      <c r="Z64" s="10">
        <f ca="1">I64-Test!$AD$20</f>
        <v>31.732870059112415</v>
      </c>
      <c r="AA64" s="10">
        <f t="shared" ca="1" si="5"/>
        <v>-3.1037671214876568</v>
      </c>
    </row>
    <row r="65" spans="1:27">
      <c r="A65" s="6">
        <f ca="1">LN((RAND()^(-Results!$F$4))-1)</f>
        <v>2.0900976521654786</v>
      </c>
      <c r="B65" s="6">
        <f ca="1">LN((RAND()^(-Results!$F$4))-1)</f>
        <v>-1.534062832472463</v>
      </c>
      <c r="C65" s="6">
        <f ca="1">LN((RAND()^(-Results!$F$4))-1)</f>
        <v>-4.9346665266866901E-2</v>
      </c>
      <c r="D65" s="6">
        <f ca="1">LN((RAND()^(-Results!$F$4))-1)</f>
        <v>1.1374751976463113</v>
      </c>
      <c r="E65" s="6">
        <f ca="1">LN((RAND()^(-Results!$F$4))-1)</f>
        <v>-2.4662873548414828</v>
      </c>
      <c r="F65" s="6">
        <f ca="1">LN((RAND()^(-Results!$F$4))-1)</f>
        <v>-4.7709093154580717</v>
      </c>
      <c r="G65" s="6">
        <f ca="1">LN((RAND()^(-Results!$F$4))-1)</f>
        <v>2.3309862169625926</v>
      </c>
      <c r="H65" s="6">
        <f t="shared" ca="1" si="0"/>
        <v>2.243953603083459</v>
      </c>
      <c r="I65" s="10">
        <f ca="1">SUMPRODUCT(J65:O65,Results!B$12:G$12)+Results!$F$5*H65</f>
        <v>-3.7975102393646907</v>
      </c>
      <c r="J65" s="10">
        <f ca="1">SUMPRODUCT($A65:$F65,Results!$B$15:$G$15)</f>
        <v>11.514865211395756</v>
      </c>
      <c r="K65" s="10">
        <f ca="1">SUMPRODUCT($A65:$F65,Results!$B$16:$G$16)</f>
        <v>-9.6952776257660052</v>
      </c>
      <c r="L65" s="10">
        <f ca="1">SUMPRODUCT($A65:$F65,Results!$B$17:$G$17)</f>
        <v>-6.2486600343594745</v>
      </c>
      <c r="M65" s="10">
        <f ca="1">SUMPRODUCT($A65:$F65,Results!$B$18:$G$18)</f>
        <v>-8.6613990965426986</v>
      </c>
      <c r="N65" s="10">
        <f ca="1">SUMPRODUCT($A65:$F65,Results!$B$19:$G$19)</f>
        <v>15.409788529957824</v>
      </c>
      <c r="O65" s="10">
        <f ca="1">SUMPRODUCT($A65:$F65,Results!$B$20:$G$20)</f>
        <v>-0.62874107833107318</v>
      </c>
      <c r="P65" s="10" cm="1">
        <f t="array" aca="1" ref="P65" ca="1">SUMPRODUCT(J65:O65,TRANSPOSE(Test!BL$20:BL$25))+Test!$AD$20-Test!$BL$27</f>
        <v>-13.472423443494598</v>
      </c>
      <c r="Q65" s="10" cm="1">
        <f t="array" aca="1" ref="Q65" ca="1">SUMPRODUCT(J65:O65,TRANSPOSE(Test!ES$20:ES$25))+Test!$AD$20-Test!$ES$27</f>
        <v>-14.780110734808785</v>
      </c>
      <c r="R65" s="10">
        <f ca="1">I65-Results!$E$5*H65</f>
        <v>-12.773324651698527</v>
      </c>
      <c r="S65" s="10" cm="1">
        <f t="array" aca="1" ref="S65" ca="1">SUMPRODUCT(J65:O65,TRANSPOSE(Test!AR$28:AR$33))+Test!$AD$20-Test!$AC$26</f>
        <v>-0.17798928430704902</v>
      </c>
      <c r="T65" s="10">
        <f ca="1">SUMPRODUCT(J65:O65,Results!K$9:P$9)</f>
        <v>-15.35860119729724</v>
      </c>
      <c r="U65" s="10">
        <f ca="1">SUMPRODUCT(J65:O65,Results!K$9:P$9)+Test!$AD$20-Test!$AC$31</f>
        <v>-15.373476755808376</v>
      </c>
      <c r="V65" s="10">
        <f t="shared" ca="1" si="1"/>
        <v>9.6749132041299077</v>
      </c>
      <c r="W65" s="10">
        <f t="shared" ca="1" si="2"/>
        <v>10.982600495444094</v>
      </c>
      <c r="X65" s="10">
        <f t="shared" ca="1" si="3"/>
        <v>8.9758144123338361</v>
      </c>
      <c r="Y65" s="10">
        <f t="shared" ca="1" si="4"/>
        <v>-3.6195209550576415</v>
      </c>
      <c r="Z65" s="10">
        <f ca="1">I65-Test!$AD$20</f>
        <v>-3.5208394776609993</v>
      </c>
      <c r="AA65" s="10">
        <f t="shared" ca="1" si="5"/>
        <v>11.575966516443685</v>
      </c>
    </row>
    <row r="66" spans="1:27">
      <c r="A66" s="6">
        <f ca="1">LN((RAND()^(-Results!$F$4))-1)</f>
        <v>-0.19693021020631862</v>
      </c>
      <c r="B66" s="6">
        <f ca="1">LN((RAND()^(-Results!$F$4))-1)</f>
        <v>-1.2723685199303276</v>
      </c>
      <c r="C66" s="6">
        <f ca="1">LN((RAND()^(-Results!$F$4))-1)</f>
        <v>-0.97243956792202335</v>
      </c>
      <c r="D66" s="6">
        <f ca="1">LN((RAND()^(-Results!$F$4))-1)</f>
        <v>-2.5539529713664959</v>
      </c>
      <c r="E66" s="6">
        <f ca="1">LN((RAND()^(-Results!$F$4))-1)</f>
        <v>0.27059562877186283</v>
      </c>
      <c r="F66" s="6">
        <f ca="1">LN((RAND()^(-Results!$F$4))-1)</f>
        <v>0.94205607898192245</v>
      </c>
      <c r="G66" s="6">
        <f ca="1">LN((RAND()^(-Results!$F$4))-1)</f>
        <v>2.3506867193034791</v>
      </c>
      <c r="H66" s="6">
        <f t="shared" ca="1" si="0"/>
        <v>2.2636541054243455</v>
      </c>
      <c r="I66" s="10">
        <f ca="1">SUMPRODUCT(J66:O66,Results!B$12:G$12)+Results!$F$5*H66</f>
        <v>50.272528597282104</v>
      </c>
      <c r="J66" s="10">
        <f ca="1">SUMPRODUCT($A66:$F66,Results!$B$15:$G$15)</f>
        <v>-9.5529763980095943</v>
      </c>
      <c r="K66" s="10">
        <f ca="1">SUMPRODUCT($A66:$F66,Results!$B$16:$G$16)</f>
        <v>-3.0870404323906793</v>
      </c>
      <c r="L66" s="10">
        <f ca="1">SUMPRODUCT($A66:$F66,Results!$B$17:$G$17)</f>
        <v>5.9517098010004057</v>
      </c>
      <c r="M66" s="10">
        <f ca="1">SUMPRODUCT($A66:$F66,Results!$B$18:$G$18)</f>
        <v>6.0172702011933286</v>
      </c>
      <c r="N66" s="10">
        <f ca="1">SUMPRODUCT($A66:$F66,Results!$B$19:$G$19)</f>
        <v>-0.9209999870212775</v>
      </c>
      <c r="O66" s="10">
        <f ca="1">SUMPRODUCT($A66:$F66,Results!$B$20:$G$20)</f>
        <v>-5.1994759653674061</v>
      </c>
      <c r="P66" s="10" cm="1">
        <f t="array" aca="1" ref="P66" ca="1">SUMPRODUCT(J66:O66,TRANSPOSE(Test!BL$20:BL$25))+Test!$AD$20-Test!$BL$27</f>
        <v>37.022172214650986</v>
      </c>
      <c r="Q66" s="10" cm="1">
        <f t="array" aca="1" ref="Q66" ca="1">SUMPRODUCT(J66:O66,TRANSPOSE(Test!ES$20:ES$25))+Test!$AD$20-Test!$ES$27</f>
        <v>37.906787008457783</v>
      </c>
      <c r="R66" s="10">
        <f ca="1">I66-Results!$E$5*H66</f>
        <v>41.217912175584722</v>
      </c>
      <c r="S66" s="10" cm="1">
        <f t="array" aca="1" ref="S66" ca="1">SUMPRODUCT(J66:O66,TRANSPOSE(Test!AR$28:AR$33))+Test!$AD$20-Test!$AC$26</f>
        <v>43.674469112595297</v>
      </c>
      <c r="T66" s="10">
        <f ca="1">SUMPRODUCT(J66:O66,Results!K$9:P$9)</f>
        <v>39.027909528765043</v>
      </c>
      <c r="U66" s="10">
        <f ca="1">SUMPRODUCT(J66:O66,Results!K$9:P$9)+Test!$AD$20-Test!$AC$31</f>
        <v>39.013033970253908</v>
      </c>
      <c r="V66" s="10">
        <f t="shared" ca="1" si="1"/>
        <v>13.250356382631118</v>
      </c>
      <c r="W66" s="10">
        <f t="shared" ca="1" si="2"/>
        <v>12.365741588824321</v>
      </c>
      <c r="X66" s="10">
        <f t="shared" ca="1" si="3"/>
        <v>9.0546164216973821</v>
      </c>
      <c r="Y66" s="10">
        <f t="shared" ca="1" si="4"/>
        <v>6.5980594846868073</v>
      </c>
      <c r="Z66" s="10">
        <f ca="1">I66-Test!$AD$20</f>
        <v>50.549199358985796</v>
      </c>
      <c r="AA66" s="10">
        <f t="shared" ca="1" si="5"/>
        <v>11.259494627028197</v>
      </c>
    </row>
    <row r="67" spans="1:27">
      <c r="A67" s="6">
        <f ca="1">LN((RAND()^(-Results!$F$4))-1)</f>
        <v>-0.95353609773612624</v>
      </c>
      <c r="B67" s="6">
        <f ca="1">LN((RAND()^(-Results!$F$4))-1)</f>
        <v>-1.2660773027712724</v>
      </c>
      <c r="C67" s="6">
        <f ca="1">LN((RAND()^(-Results!$F$4))-1)</f>
        <v>-0.91509733733361576</v>
      </c>
      <c r="D67" s="6">
        <f ca="1">LN((RAND()^(-Results!$F$4))-1)</f>
        <v>-2.1007109689213803</v>
      </c>
      <c r="E67" s="6">
        <f ca="1">LN((RAND()^(-Results!$F$4))-1)</f>
        <v>-0.45909972668391585</v>
      </c>
      <c r="F67" s="6">
        <f ca="1">LN((RAND()^(-Results!$F$4))-1)</f>
        <v>0.23868621770766349</v>
      </c>
      <c r="G67" s="6">
        <f ca="1">LN((RAND()^(-Results!$F$4))-1)</f>
        <v>-1.3286477419575884</v>
      </c>
      <c r="H67" s="6">
        <f t="shared" ref="H67:H130" ca="1" si="6">G67-$AC$5</f>
        <v>-1.4156803558367217</v>
      </c>
      <c r="I67" s="10">
        <f ca="1">SUMPRODUCT(J67:O67,Results!B$12:G$12)+Results!$F$5*H67</f>
        <v>42.499896491219566</v>
      </c>
      <c r="J67" s="10">
        <f ca="1">SUMPRODUCT($A67:$F67,Results!$B$15:$G$15)</f>
        <v>-10.472110736784908</v>
      </c>
      <c r="K67" s="10">
        <f ca="1">SUMPRODUCT($A67:$F67,Results!$B$16:$G$16)</f>
        <v>-4.3495572997888301</v>
      </c>
      <c r="L67" s="10">
        <f ca="1">SUMPRODUCT($A67:$F67,Results!$B$17:$G$17)</f>
        <v>7.3353236271951143</v>
      </c>
      <c r="M67" s="10">
        <f ca="1">SUMPRODUCT($A67:$F67,Results!$B$18:$G$18)</f>
        <v>4.8721038823101717</v>
      </c>
      <c r="N67" s="10">
        <f ca="1">SUMPRODUCT($A67:$F67,Results!$B$19:$G$19)</f>
        <v>2.6924392748516865</v>
      </c>
      <c r="O67" s="10">
        <f ca="1">SUMPRODUCT($A67:$F67,Results!$B$20:$G$20)</f>
        <v>-5.5662931304143548</v>
      </c>
      <c r="P67" s="10" cm="1">
        <f t="array" aca="1" ref="P67" ca="1">SUMPRODUCT(J67:O67,TRANSPOSE(Test!BL$20:BL$25))+Test!$AD$20-Test!$BL$27</f>
        <v>48.58440374069135</v>
      </c>
      <c r="Q67" s="10" cm="1">
        <f t="array" aca="1" ref="Q67" ca="1">SUMPRODUCT(J67:O67,TRANSPOSE(Test!ES$20:ES$25))+Test!$AD$20-Test!$ES$27</f>
        <v>49.055063719551868</v>
      </c>
      <c r="R67" s="10">
        <f ca="1">I67-Results!$E$5*H67</f>
        <v>48.162617914566454</v>
      </c>
      <c r="S67" s="10" cm="1">
        <f t="array" aca="1" ref="S67" ca="1">SUMPRODUCT(J67:O67,TRANSPOSE(Test!AR$28:AR$33))+Test!$AD$20-Test!$AC$26</f>
        <v>53.137370317982722</v>
      </c>
      <c r="T67" s="10">
        <f ca="1">SUMPRODUCT(J67:O67,Results!K$9:P$9)</f>
        <v>49.64551982495216</v>
      </c>
      <c r="U67" s="10">
        <f ca="1">SUMPRODUCT(J67:O67,Results!K$9:P$9)+Test!$AD$20-Test!$AC$31</f>
        <v>49.630644266441024</v>
      </c>
      <c r="V67" s="10">
        <f t="shared" ref="V67:V130" ca="1" si="7">I67-P67</f>
        <v>-6.084507249471784</v>
      </c>
      <c r="W67" s="10">
        <f t="shared" ref="W67:W130" ca="1" si="8">I67-Q67</f>
        <v>-6.5551672283323015</v>
      </c>
      <c r="X67" s="10">
        <f t="shared" ref="X67:X130" ca="1" si="9">I67-R67</f>
        <v>-5.6627214233468877</v>
      </c>
      <c r="Y67" s="10">
        <f t="shared" ref="Y67:Y130" ca="1" si="10">I67-S67</f>
        <v>-10.637473826763156</v>
      </c>
      <c r="Z67" s="10">
        <f ca="1">I67-Test!$AD$20</f>
        <v>42.776567252923257</v>
      </c>
      <c r="AA67" s="10">
        <f t="shared" ref="AA67:AA130" ca="1" si="11">I67-U67</f>
        <v>-7.1307477752214581</v>
      </c>
    </row>
    <row r="68" spans="1:27">
      <c r="A68" s="6">
        <f ca="1">LN((RAND()^(-Results!$F$4))-1)</f>
        <v>0.50044788493850012</v>
      </c>
      <c r="B68" s="6">
        <f ca="1">LN((RAND()^(-Results!$F$4))-1)</f>
        <v>-3.2041452419887437</v>
      </c>
      <c r="C68" s="6">
        <f ca="1">LN((RAND()^(-Results!$F$4))-1)</f>
        <v>-2.0833640893565994</v>
      </c>
      <c r="D68" s="6">
        <f ca="1">LN((RAND()^(-Results!$F$4))-1)</f>
        <v>-2.8430331984542492</v>
      </c>
      <c r="E68" s="6">
        <f ca="1">LN((RAND()^(-Results!$F$4))-1)</f>
        <v>0.68709285675796472</v>
      </c>
      <c r="F68" s="6">
        <f ca="1">LN((RAND()^(-Results!$F$4))-1)</f>
        <v>1.6959126929716326</v>
      </c>
      <c r="G68" s="6">
        <f ca="1">LN((RAND()^(-Results!$F$4))-1)</f>
        <v>-0.35352295328868594</v>
      </c>
      <c r="H68" s="6">
        <f t="shared" ca="1" si="6"/>
        <v>-0.4405555671678193</v>
      </c>
      <c r="I68" s="10">
        <f ca="1">SUMPRODUCT(J68:O68,Results!B$12:G$12)+Results!$F$5*H68</f>
        <v>26.702462436590022</v>
      </c>
      <c r="J68" s="10">
        <f ca="1">SUMPRODUCT($A68:$F68,Results!$B$15:$G$15)</f>
        <v>-12.257090902841194</v>
      </c>
      <c r="K68" s="10">
        <f ca="1">SUMPRODUCT($A68:$F68,Results!$B$16:$G$16)</f>
        <v>-4.8988550568314722</v>
      </c>
      <c r="L68" s="10">
        <f ca="1">SUMPRODUCT($A68:$F68,Results!$B$17:$G$17)</f>
        <v>1.943672405199542</v>
      </c>
      <c r="M68" s="10">
        <f ca="1">SUMPRODUCT($A68:$F68,Results!$B$18:$G$18)</f>
        <v>7.5645092634671549</v>
      </c>
      <c r="N68" s="10">
        <f ca="1">SUMPRODUCT($A68:$F68,Results!$B$19:$G$19)</f>
        <v>-3.6755049488429292</v>
      </c>
      <c r="O68" s="10">
        <f ca="1">SUMPRODUCT($A68:$F68,Results!$B$20:$G$20)</f>
        <v>-6.4529488925031133</v>
      </c>
      <c r="P68" s="10" cm="1">
        <f t="array" aca="1" ref="P68" ca="1">SUMPRODUCT(J68:O68,TRANSPOSE(Test!BL$20:BL$25))+Test!$AD$20-Test!$BL$27</f>
        <v>25.671141537917109</v>
      </c>
      <c r="Q68" s="10" cm="1">
        <f t="array" aca="1" ref="Q68" ca="1">SUMPRODUCT(J68:O68,TRANSPOSE(Test!ES$20:ES$25))+Test!$AD$20-Test!$ES$27</f>
        <v>27.482940513020033</v>
      </c>
      <c r="R68" s="10">
        <f ca="1">I68-Results!$E$5*H68</f>
        <v>28.464684705261298</v>
      </c>
      <c r="S68" s="10" cm="1">
        <f t="array" aca="1" ref="S68" ca="1">SUMPRODUCT(J68:O68,TRANSPOSE(Test!AR$28:AR$33))+Test!$AD$20-Test!$AC$26</f>
        <v>43.097942846106939</v>
      </c>
      <c r="T68" s="10">
        <f ca="1">SUMPRODUCT(J68:O68,Results!K$9:P$9)</f>
        <v>29.406127338605685</v>
      </c>
      <c r="U68" s="10">
        <f ca="1">SUMPRODUCT(J68:O68,Results!K$9:P$9)+Test!$AD$20-Test!$AC$31</f>
        <v>29.391251780094549</v>
      </c>
      <c r="V68" s="10">
        <f t="shared" ca="1" si="7"/>
        <v>1.031320898672913</v>
      </c>
      <c r="W68" s="10">
        <f t="shared" ca="1" si="8"/>
        <v>-0.78047807643001121</v>
      </c>
      <c r="X68" s="10">
        <f t="shared" ca="1" si="9"/>
        <v>-1.7622222686712767</v>
      </c>
      <c r="Y68" s="10">
        <f t="shared" ca="1" si="10"/>
        <v>-16.395480409516917</v>
      </c>
      <c r="Z68" s="10">
        <f ca="1">I68-Test!$AD$20</f>
        <v>26.979133198293713</v>
      </c>
      <c r="AA68" s="10">
        <f t="shared" ca="1" si="11"/>
        <v>-2.6887893435045278</v>
      </c>
    </row>
    <row r="69" spans="1:27">
      <c r="A69" s="6">
        <f ca="1">LN((RAND()^(-Results!$F$4))-1)</f>
        <v>-0.22872136181245289</v>
      </c>
      <c r="B69" s="6">
        <f ca="1">LN((RAND()^(-Results!$F$4))-1)</f>
        <v>-0.42932393483601283</v>
      </c>
      <c r="C69" s="6">
        <f ca="1">LN((RAND()^(-Results!$F$4))-1)</f>
        <v>-3.1496986863422287</v>
      </c>
      <c r="D69" s="6">
        <f ca="1">LN((RAND()^(-Results!$F$4))-1)</f>
        <v>-0.54337384318443149</v>
      </c>
      <c r="E69" s="6">
        <f ca="1">LN((RAND()^(-Results!$F$4))-1)</f>
        <v>0.50587855100119128</v>
      </c>
      <c r="F69" s="6">
        <f ca="1">LN((RAND()^(-Results!$F$4))-1)</f>
        <v>0.80183692127128259</v>
      </c>
      <c r="G69" s="6">
        <f ca="1">LN((RAND()^(-Results!$F$4))-1)</f>
        <v>-3.0201508649729302E-3</v>
      </c>
      <c r="H69" s="6">
        <f t="shared" ca="1" si="6"/>
        <v>-9.0052764744106256E-2</v>
      </c>
      <c r="I69" s="10">
        <f ca="1">SUMPRODUCT(J69:O69,Results!B$12:G$12)+Results!$F$5*H69</f>
        <v>-4.1601694693514082</v>
      </c>
      <c r="J69" s="10">
        <f ca="1">SUMPRODUCT($A69:$F69,Results!$B$15:$G$15)</f>
        <v>-9.8908833079726364</v>
      </c>
      <c r="K69" s="10">
        <f ca="1">SUMPRODUCT($A69:$F69,Results!$B$16:$G$16)</f>
        <v>0.77029583970530857</v>
      </c>
      <c r="L69" s="10">
        <f ca="1">SUMPRODUCT($A69:$F69,Results!$B$17:$G$17)</f>
        <v>-4.2488577826290648</v>
      </c>
      <c r="M69" s="10">
        <f ca="1">SUMPRODUCT($A69:$F69,Results!$B$18:$G$18)</f>
        <v>2.4962676519770213</v>
      </c>
      <c r="N69" s="10">
        <f ca="1">SUMPRODUCT($A69:$F69,Results!$B$19:$G$19)</f>
        <v>-3.01436020426822</v>
      </c>
      <c r="O69" s="10">
        <f ca="1">SUMPRODUCT($A69:$F69,Results!$B$20:$G$20)</f>
        <v>1.6725756922149784</v>
      </c>
      <c r="P69" s="10" cm="1">
        <f t="array" aca="1" ref="P69" ca="1">SUMPRODUCT(J69:O69,TRANSPOSE(Test!BL$20:BL$25))+Test!$AD$20-Test!$BL$27</f>
        <v>-4.102727374818941</v>
      </c>
      <c r="Q69" s="10" cm="1">
        <f t="array" aca="1" ref="Q69" ca="1">SUMPRODUCT(J69:O69,TRANSPOSE(Test!ES$20:ES$25))+Test!$AD$20-Test!$ES$27</f>
        <v>-3.776021610600155</v>
      </c>
      <c r="R69" s="10">
        <f ca="1">I69-Results!$E$5*H69</f>
        <v>-3.7999584103749831</v>
      </c>
      <c r="S69" s="10" cm="1">
        <f t="array" aca="1" ref="S69" ca="1">SUMPRODUCT(J69:O69,TRANSPOSE(Test!AR$28:AR$33))+Test!$AD$20-Test!$AC$26</f>
        <v>-3.077772179372873</v>
      </c>
      <c r="T69" s="10">
        <f ca="1">SUMPRODUCT(J69:O69,Results!K$9:P$9)</f>
        <v>-2.9662743962728557</v>
      </c>
      <c r="U69" s="10">
        <f ca="1">SUMPRODUCT(J69:O69,Results!K$9:P$9)+Test!$AD$20-Test!$AC$31</f>
        <v>-2.9811499547839913</v>
      </c>
      <c r="V69" s="10">
        <f t="shared" ca="1" si="7"/>
        <v>-5.7442094532467181E-2</v>
      </c>
      <c r="W69" s="10">
        <f t="shared" ca="1" si="8"/>
        <v>-0.38414785875125323</v>
      </c>
      <c r="X69" s="10">
        <f t="shared" ca="1" si="9"/>
        <v>-0.36021105897642514</v>
      </c>
      <c r="Y69" s="10">
        <f t="shared" ca="1" si="10"/>
        <v>-1.0823972899785352</v>
      </c>
      <c r="Z69" s="10">
        <f ca="1">I69-Test!$AD$20</f>
        <v>-3.8834987076477168</v>
      </c>
      <c r="AA69" s="10">
        <f t="shared" ca="1" si="11"/>
        <v>-1.1790195145674169</v>
      </c>
    </row>
    <row r="70" spans="1:27">
      <c r="A70" s="6">
        <f ca="1">LN((RAND()^(-Results!$F$4))-1)</f>
        <v>3.459258882069506</v>
      </c>
      <c r="B70" s="6">
        <f ca="1">LN((RAND()^(-Results!$F$4))-1)</f>
        <v>3.0878085312028829</v>
      </c>
      <c r="C70" s="6">
        <f ca="1">LN((RAND()^(-Results!$F$4))-1)</f>
        <v>0.36589243638494107</v>
      </c>
      <c r="D70" s="6">
        <f ca="1">LN((RAND()^(-Results!$F$4))-1)</f>
        <v>0.47548079826930917</v>
      </c>
      <c r="E70" s="6">
        <f ca="1">LN((RAND()^(-Results!$F$4))-1)</f>
        <v>0.25747041122641323</v>
      </c>
      <c r="F70" s="6">
        <f ca="1">LN((RAND()^(-Results!$F$4))-1)</f>
        <v>-1.4096586796637718</v>
      </c>
      <c r="G70" s="6">
        <f ca="1">LN((RAND()^(-Results!$F$4))-1)</f>
        <v>1.3488233791655659</v>
      </c>
      <c r="H70" s="6">
        <f t="shared" ca="1" si="6"/>
        <v>1.2617907652864326</v>
      </c>
      <c r="I70" s="10">
        <f ca="1">SUMPRODUCT(J70:O70,Results!B$12:G$12)+Results!$F$5*H70</f>
        <v>-48.597283353698593</v>
      </c>
      <c r="J70" s="10">
        <f ca="1">SUMPRODUCT($A70:$F70,Results!$B$15:$G$15)</f>
        <v>16.733149802080597</v>
      </c>
      <c r="K70" s="10">
        <f ca="1">SUMPRODUCT($A70:$F70,Results!$B$16:$G$16)</f>
        <v>4.8583958354346803</v>
      </c>
      <c r="L70" s="10">
        <f ca="1">SUMPRODUCT($A70:$F70,Results!$B$17:$G$17)</f>
        <v>-8.0348801067490552</v>
      </c>
      <c r="M70" s="10">
        <f ca="1">SUMPRODUCT($A70:$F70,Results!$B$18:$G$18)</f>
        <v>-7.3630426955464117</v>
      </c>
      <c r="N70" s="10">
        <f ca="1">SUMPRODUCT($A70:$F70,Results!$B$19:$G$19)</f>
        <v>1.9179643073071222</v>
      </c>
      <c r="O70" s="10">
        <f ca="1">SUMPRODUCT($A70:$F70,Results!$B$20:$G$20)</f>
        <v>7.5893406972589164</v>
      </c>
      <c r="P70" s="10" cm="1">
        <f t="array" aca="1" ref="P70" ca="1">SUMPRODUCT(J70:O70,TRANSPOSE(Test!BL$20:BL$25))+Test!$AD$20-Test!$BL$27</f>
        <v>-54.878280569515816</v>
      </c>
      <c r="Q70" s="10" cm="1">
        <f t="array" aca="1" ref="Q70" ca="1">SUMPRODUCT(J70:O70,TRANSPOSE(Test!ES$20:ES$25))+Test!$AD$20-Test!$ES$27</f>
        <v>-55.890146256219758</v>
      </c>
      <c r="R70" s="10">
        <f ca="1">I70-Results!$E$5*H70</f>
        <v>-53.644446414844325</v>
      </c>
      <c r="S70" s="10" cm="1">
        <f t="array" aca="1" ref="S70" ca="1">SUMPRODUCT(J70:O70,TRANSPOSE(Test!AR$28:AR$33))+Test!$AD$20-Test!$AC$26</f>
        <v>-64.380801278099966</v>
      </c>
      <c r="T70" s="10">
        <f ca="1">SUMPRODUCT(J70:O70,Results!K$9:P$9)</f>
        <v>-55.529210774749146</v>
      </c>
      <c r="U70" s="10">
        <f ca="1">SUMPRODUCT(J70:O70,Results!K$9:P$9)+Test!$AD$20-Test!$AC$31</f>
        <v>-55.544086333260282</v>
      </c>
      <c r="V70" s="10">
        <f t="shared" ca="1" si="7"/>
        <v>6.2809972158172229</v>
      </c>
      <c r="W70" s="10">
        <f t="shared" ca="1" si="8"/>
        <v>7.2928629025211649</v>
      </c>
      <c r="X70" s="10">
        <f t="shared" ca="1" si="9"/>
        <v>5.0471630611457314</v>
      </c>
      <c r="Y70" s="10">
        <f t="shared" ca="1" si="10"/>
        <v>15.783517924401373</v>
      </c>
      <c r="Z70" s="10">
        <f ca="1">I70-Test!$AD$20</f>
        <v>-48.320612591994902</v>
      </c>
      <c r="AA70" s="10">
        <f t="shared" ca="1" si="11"/>
        <v>6.9468029795616886</v>
      </c>
    </row>
    <row r="71" spans="1:27">
      <c r="A71" s="6">
        <f ca="1">LN((RAND()^(-Results!$F$4))-1)</f>
        <v>1.5992577031607438</v>
      </c>
      <c r="B71" s="6">
        <f ca="1">LN((RAND()^(-Results!$F$4))-1)</f>
        <v>-0.35592328702159287</v>
      </c>
      <c r="C71" s="6">
        <f ca="1">LN((RAND()^(-Results!$F$4))-1)</f>
        <v>0.42075815087799256</v>
      </c>
      <c r="D71" s="6">
        <f ca="1">LN((RAND()^(-Results!$F$4))-1)</f>
        <v>-1.0152752158644456</v>
      </c>
      <c r="E71" s="6">
        <f ca="1">LN((RAND()^(-Results!$F$4))-1)</f>
        <v>2.1344552271682984E-2</v>
      </c>
      <c r="F71" s="6">
        <f ca="1">LN((RAND()^(-Results!$F$4))-1)</f>
        <v>-5.68923899167575</v>
      </c>
      <c r="G71" s="6">
        <f ca="1">LN((RAND()^(-Results!$F$4))-1)</f>
        <v>-2.8121294894397577</v>
      </c>
      <c r="H71" s="6">
        <f t="shared" ca="1" si="6"/>
        <v>-2.8991621033188912</v>
      </c>
      <c r="I71" s="10">
        <f ca="1">SUMPRODUCT(J71:O71,Results!B$12:G$12)+Results!$F$5*H71</f>
        <v>-23.023136225588427</v>
      </c>
      <c r="J71" s="10">
        <f ca="1">SUMPRODUCT($A71:$F71,Results!$B$15:$G$15)</f>
        <v>6.5601782234352992</v>
      </c>
      <c r="K71" s="10">
        <f ca="1">SUMPRODUCT($A71:$F71,Results!$B$16:$G$16)</f>
        <v>-10.673908281338029</v>
      </c>
      <c r="L71" s="10">
        <f ca="1">SUMPRODUCT($A71:$F71,Results!$B$17:$G$17)</f>
        <v>-1.046005346174343</v>
      </c>
      <c r="M71" s="10">
        <f ca="1">SUMPRODUCT($A71:$F71,Results!$B$18:$G$18)</f>
        <v>0.91839488271616498</v>
      </c>
      <c r="N71" s="10">
        <f ca="1">SUMPRODUCT($A71:$F71,Results!$B$19:$G$19)</f>
        <v>3.7028427276780826</v>
      </c>
      <c r="O71" s="10">
        <f ca="1">SUMPRODUCT($A71:$F71,Results!$B$20:$G$20)</f>
        <v>-2.9217220126187264</v>
      </c>
      <c r="P71" s="10" cm="1">
        <f t="array" aca="1" ref="P71" ca="1">SUMPRODUCT(J71:O71,TRANSPOSE(Test!BL$20:BL$25))+Test!$AD$20-Test!$BL$27</f>
        <v>-6.6262828413663053</v>
      </c>
      <c r="Q71" s="10" cm="1">
        <f t="array" aca="1" ref="Q71" ca="1">SUMPRODUCT(J71:O71,TRANSPOSE(Test!ES$20:ES$25))+Test!$AD$20-Test!$ES$27</f>
        <v>-8.6663280020399522</v>
      </c>
      <c r="R71" s="10">
        <f ca="1">I71-Results!$E$5*H71</f>
        <v>-11.426487812312862</v>
      </c>
      <c r="S71" s="10" cm="1">
        <f t="array" aca="1" ref="S71" ca="1">SUMPRODUCT(J71:O71,TRANSPOSE(Test!AR$28:AR$33))+Test!$AD$20-Test!$AC$26</f>
        <v>16.980976001806859</v>
      </c>
      <c r="T71" s="10">
        <f ca="1">SUMPRODUCT(J71:O71,Results!K$9:P$9)</f>
        <v>-9.2236663938724774</v>
      </c>
      <c r="U71" s="10">
        <f ca="1">SUMPRODUCT(J71:O71,Results!K$9:P$9)+Test!$AD$20-Test!$AC$31</f>
        <v>-9.2385419523836134</v>
      </c>
      <c r="V71" s="10">
        <f t="shared" ca="1" si="7"/>
        <v>-16.396853384222123</v>
      </c>
      <c r="W71" s="10">
        <f t="shared" ca="1" si="8"/>
        <v>-14.356808223548475</v>
      </c>
      <c r="X71" s="10">
        <f t="shared" ca="1" si="9"/>
        <v>-11.596648413275565</v>
      </c>
      <c r="Y71" s="10">
        <f t="shared" ca="1" si="10"/>
        <v>-40.004112227395282</v>
      </c>
      <c r="Z71" s="10">
        <f ca="1">I71-Test!$AD$20</f>
        <v>-22.746465463884736</v>
      </c>
      <c r="AA71" s="10">
        <f t="shared" ca="1" si="11"/>
        <v>-13.784594273204814</v>
      </c>
    </row>
    <row r="72" spans="1:27">
      <c r="A72" s="6">
        <f ca="1">LN((RAND()^(-Results!$F$4))-1)</f>
        <v>-1.0551644449226103</v>
      </c>
      <c r="B72" s="6">
        <f ca="1">LN((RAND()^(-Results!$F$4))-1)</f>
        <v>-1.2128263836556008</v>
      </c>
      <c r="C72" s="6">
        <f ca="1">LN((RAND()^(-Results!$F$4))-1)</f>
        <v>1.3981982211028765</v>
      </c>
      <c r="D72" s="6">
        <f ca="1">LN((RAND()^(-Results!$F$4))-1)</f>
        <v>1.4077946515541433</v>
      </c>
      <c r="E72" s="6">
        <f ca="1">LN((RAND()^(-Results!$F$4))-1)</f>
        <v>-3.154521914251089</v>
      </c>
      <c r="F72" s="6">
        <f ca="1">LN((RAND()^(-Results!$F$4))-1)</f>
        <v>5.1436971409267764</v>
      </c>
      <c r="G72" s="6">
        <f ca="1">LN((RAND()^(-Results!$F$4))-1)</f>
        <v>-1.1287349004780265</v>
      </c>
      <c r="H72" s="6">
        <f t="shared" ca="1" si="6"/>
        <v>-1.2157675143571598</v>
      </c>
      <c r="I72" s="10">
        <f ca="1">SUMPRODUCT(J72:O72,Results!B$12:G$12)+Results!$F$5*H72</f>
        <v>37.743793017126507</v>
      </c>
      <c r="J72" s="10">
        <f ca="1">SUMPRODUCT($A72:$F72,Results!$B$15:$G$15)</f>
        <v>0.80358344635641865</v>
      </c>
      <c r="K72" s="10">
        <f ca="1">SUMPRODUCT($A72:$F72,Results!$B$16:$G$16)</f>
        <v>6.0007185199732334</v>
      </c>
      <c r="L72" s="10">
        <f ca="1">SUMPRODUCT($A72:$F72,Results!$B$17:$G$17)</f>
        <v>5.9102904479214438</v>
      </c>
      <c r="M72" s="10">
        <f ca="1">SUMPRODUCT($A72:$F72,Results!$B$18:$G$18)</f>
        <v>-8.3354194225312899</v>
      </c>
      <c r="N72" s="10">
        <f ca="1">SUMPRODUCT($A72:$F72,Results!$B$19:$G$19)</f>
        <v>13.066002715453667</v>
      </c>
      <c r="O72" s="10">
        <f ca="1">SUMPRODUCT($A72:$F72,Results!$B$20:$G$20)</f>
        <v>-1.2584862939237385</v>
      </c>
      <c r="P72" s="10" cm="1">
        <f t="array" aca="1" ref="P72" ca="1">SUMPRODUCT(J72:O72,TRANSPOSE(Test!BL$20:BL$25))+Test!$AD$20-Test!$BL$27</f>
        <v>41.028297651524589</v>
      </c>
      <c r="Q72" s="10" cm="1">
        <f t="array" aca="1" ref="Q72" ca="1">SUMPRODUCT(J72:O72,TRANSPOSE(Test!ES$20:ES$25))+Test!$AD$20-Test!$ES$27</f>
        <v>43.561277957775147</v>
      </c>
      <c r="R72" s="10">
        <f ca="1">I72-Results!$E$5*H72</f>
        <v>42.606863074555143</v>
      </c>
      <c r="S72" s="10" cm="1">
        <f t="array" aca="1" ref="S72" ca="1">SUMPRODUCT(J72:O72,TRANSPOSE(Test!AR$28:AR$33))+Test!$AD$20-Test!$AC$26</f>
        <v>13.853845683096823</v>
      </c>
      <c r="T72" s="10">
        <f ca="1">SUMPRODUCT(J72:O72,Results!K$9:P$9)</f>
        <v>44.02451060351536</v>
      </c>
      <c r="U72" s="10">
        <f ca="1">SUMPRODUCT(J72:O72,Results!K$9:P$9)+Test!$AD$20-Test!$AC$31</f>
        <v>44.009635045004224</v>
      </c>
      <c r="V72" s="10">
        <f t="shared" ca="1" si="7"/>
        <v>-3.2845046343980826</v>
      </c>
      <c r="W72" s="10">
        <f t="shared" ca="1" si="8"/>
        <v>-5.8174849406486402</v>
      </c>
      <c r="X72" s="10">
        <f t="shared" ca="1" si="9"/>
        <v>-4.8630700574286365</v>
      </c>
      <c r="Y72" s="10">
        <f t="shared" ca="1" si="10"/>
        <v>23.889947334029685</v>
      </c>
      <c r="Z72" s="10">
        <f ca="1">I72-Test!$AD$20</f>
        <v>38.020463778830198</v>
      </c>
      <c r="AA72" s="10">
        <f t="shared" ca="1" si="11"/>
        <v>-6.2658420278777172</v>
      </c>
    </row>
    <row r="73" spans="1:27">
      <c r="A73" s="6">
        <f ca="1">LN((RAND()^(-Results!$F$4))-1)</f>
        <v>-0.44743547294898756</v>
      </c>
      <c r="B73" s="6">
        <f ca="1">LN((RAND()^(-Results!$F$4))-1)</f>
        <v>-1.6919367609577187</v>
      </c>
      <c r="C73" s="6">
        <f ca="1">LN((RAND()^(-Results!$F$4))-1)</f>
        <v>2.3288382759292157</v>
      </c>
      <c r="D73" s="6">
        <f ca="1">LN((RAND()^(-Results!$F$4))-1)</f>
        <v>0.16905218542265862</v>
      </c>
      <c r="E73" s="6">
        <f ca="1">LN((RAND()^(-Results!$F$4))-1)</f>
        <v>2.8320002957743644</v>
      </c>
      <c r="F73" s="6">
        <f ca="1">LN((RAND()^(-Results!$F$4))-1)</f>
        <v>-1.4633787036194246</v>
      </c>
      <c r="G73" s="6">
        <f ca="1">LN((RAND()^(-Results!$F$4))-1)</f>
        <v>2.12129459874622</v>
      </c>
      <c r="H73" s="6">
        <f t="shared" ca="1" si="6"/>
        <v>2.0342619848670864</v>
      </c>
      <c r="I73" s="10">
        <f ca="1">SUMPRODUCT(J73:O73,Results!B$12:G$12)+Results!$F$5*H73</f>
        <v>-18.413711452343151</v>
      </c>
      <c r="J73" s="10">
        <f ca="1">SUMPRODUCT($A73:$F73,Results!$B$15:$G$15)</f>
        <v>1.8198219849046255</v>
      </c>
      <c r="K73" s="10">
        <f ca="1">SUMPRODUCT($A73:$F73,Results!$B$16:$G$16)</f>
        <v>-4.7717299278553265</v>
      </c>
      <c r="L73" s="10">
        <f ca="1">SUMPRODUCT($A73:$F73,Results!$B$17:$G$17)</f>
        <v>-0.75438977555678588</v>
      </c>
      <c r="M73" s="10">
        <f ca="1">SUMPRODUCT($A73:$F73,Results!$B$18:$G$18)</f>
        <v>8.4447323177719564</v>
      </c>
      <c r="N73" s="10">
        <f ca="1">SUMPRODUCT($A73:$F73,Results!$B$19:$G$19)</f>
        <v>-15.808395081837403</v>
      </c>
      <c r="O73" s="10">
        <f ca="1">SUMPRODUCT($A73:$F73,Results!$B$20:$G$20)</f>
        <v>-4.0984050670216039</v>
      </c>
      <c r="P73" s="10" cm="1">
        <f t="array" aca="1" ref="P73" ca="1">SUMPRODUCT(J73:O73,TRANSPOSE(Test!BL$20:BL$25))+Test!$AD$20-Test!$BL$27</f>
        <v>-27.835203021557515</v>
      </c>
      <c r="Q73" s="10" cm="1">
        <f t="array" aca="1" ref="Q73" ca="1">SUMPRODUCT(J73:O73,TRANSPOSE(Test!ES$20:ES$25))+Test!$AD$20-Test!$ES$27</f>
        <v>-28.082644670042857</v>
      </c>
      <c r="R73" s="10">
        <f ca="1">I73-Results!$E$5*H73</f>
        <v>-26.550759391811496</v>
      </c>
      <c r="S73" s="10" cm="1">
        <f t="array" aca="1" ref="S73" ca="1">SUMPRODUCT(J73:O73,TRANSPOSE(Test!AR$28:AR$33))+Test!$AD$20-Test!$AC$26</f>
        <v>2.682845201119278</v>
      </c>
      <c r="T73" s="10">
        <f ca="1">SUMPRODUCT(J73:O73,Results!K$9:P$9)</f>
        <v>-28.733765785479214</v>
      </c>
      <c r="U73" s="10">
        <f ca="1">SUMPRODUCT(J73:O73,Results!K$9:P$9)+Test!$AD$20-Test!$AC$31</f>
        <v>-28.74864134399035</v>
      </c>
      <c r="V73" s="10">
        <f t="shared" ca="1" si="7"/>
        <v>9.4214915692143641</v>
      </c>
      <c r="W73" s="10">
        <f t="shared" ca="1" si="8"/>
        <v>9.6689332176997063</v>
      </c>
      <c r="X73" s="10">
        <f t="shared" ca="1" si="9"/>
        <v>8.1370479394683457</v>
      </c>
      <c r="Y73" s="10">
        <f t="shared" ca="1" si="10"/>
        <v>-21.096556653462429</v>
      </c>
      <c r="Z73" s="10">
        <f ca="1">I73-Test!$AD$20</f>
        <v>-18.137040690639459</v>
      </c>
      <c r="AA73" s="10">
        <f t="shared" ca="1" si="11"/>
        <v>10.334929891647199</v>
      </c>
    </row>
    <row r="74" spans="1:27">
      <c r="A74" s="6">
        <f ca="1">LN((RAND()^(-Results!$F$4))-1)</f>
        <v>-0.97551535161131731</v>
      </c>
      <c r="B74" s="6">
        <f ca="1">LN((RAND()^(-Results!$F$4))-1)</f>
        <v>-0.12004887856839393</v>
      </c>
      <c r="C74" s="6">
        <f ca="1">LN((RAND()^(-Results!$F$4))-1)</f>
        <v>-0.98451758338330808</v>
      </c>
      <c r="D74" s="6">
        <f ca="1">LN((RAND()^(-Results!$F$4))-1)</f>
        <v>1.1947304940082035</v>
      </c>
      <c r="E74" s="6">
        <f ca="1">LN((RAND()^(-Results!$F$4))-1)</f>
        <v>0.20019817488736533</v>
      </c>
      <c r="F74" s="6">
        <f ca="1">LN((RAND()^(-Results!$F$4))-1)</f>
        <v>-8.9645741811221882E-2</v>
      </c>
      <c r="G74" s="6">
        <f ca="1">LN((RAND()^(-Results!$F$4))-1)</f>
        <v>1.6940514508861693</v>
      </c>
      <c r="H74" s="6">
        <f t="shared" ca="1" si="6"/>
        <v>1.607018837007036</v>
      </c>
      <c r="I74" s="10">
        <f ca="1">SUMPRODUCT(J74:O74,Results!B$12:G$12)+Results!$F$5*H74</f>
        <v>-5.4271955701054999</v>
      </c>
      <c r="J74" s="10">
        <f ca="1">SUMPRODUCT($A74:$F74,Results!$B$15:$G$15)</f>
        <v>-3.3602114782789378</v>
      </c>
      <c r="K74" s="10">
        <f ca="1">SUMPRODUCT($A74:$F74,Results!$B$16:$G$16)</f>
        <v>0.80347109381363757</v>
      </c>
      <c r="L74" s="10">
        <f ca="1">SUMPRODUCT($A74:$F74,Results!$B$17:$G$17)</f>
        <v>-3.6983149607661714</v>
      </c>
      <c r="M74" s="10">
        <f ca="1">SUMPRODUCT($A74:$F74,Results!$B$18:$G$18)</f>
        <v>-4.7371227857205142E-2</v>
      </c>
      <c r="N74" s="10">
        <f ca="1">SUMPRODUCT($A74:$F74,Results!$B$19:$G$19)</f>
        <v>-2.3172419904135646</v>
      </c>
      <c r="O74" s="10">
        <f ca="1">SUMPRODUCT($A74:$F74,Results!$B$20:$G$20)</f>
        <v>2.0954602846083232</v>
      </c>
      <c r="P74" s="10" cm="1">
        <f t="array" aca="1" ref="P74" ca="1">SUMPRODUCT(J74:O74,TRANSPOSE(Test!BL$20:BL$25))+Test!$AD$20-Test!$BL$27</f>
        <v>-12.304277877815895</v>
      </c>
      <c r="Q74" s="10" cm="1">
        <f t="array" aca="1" ref="Q74" ca="1">SUMPRODUCT(J74:O74,TRANSPOSE(Test!ES$20:ES$25))+Test!$AD$20-Test!$ES$27</f>
        <v>-12.578895503410516</v>
      </c>
      <c r="R74" s="10">
        <f ca="1">I74-Results!$E$5*H74</f>
        <v>-11.855270918133645</v>
      </c>
      <c r="S74" s="10" cm="1">
        <f t="array" aca="1" ref="S74" ca="1">SUMPRODUCT(J74:O74,TRANSPOSE(Test!AR$28:AR$33))+Test!$AD$20-Test!$AC$26</f>
        <v>-11.899489554318325</v>
      </c>
      <c r="T74" s="10">
        <f ca="1">SUMPRODUCT(J74:O74,Results!K$9:P$9)</f>
        <v>-13.000726593532873</v>
      </c>
      <c r="U74" s="10">
        <f ca="1">SUMPRODUCT(J74:O74,Results!K$9:P$9)+Test!$AD$20-Test!$AC$31</f>
        <v>-13.015602152044009</v>
      </c>
      <c r="V74" s="10">
        <f t="shared" ca="1" si="7"/>
        <v>6.8770823077103955</v>
      </c>
      <c r="W74" s="10">
        <f t="shared" ca="1" si="8"/>
        <v>7.1516999333050162</v>
      </c>
      <c r="X74" s="10">
        <f t="shared" ca="1" si="9"/>
        <v>6.4280753480281447</v>
      </c>
      <c r="Y74" s="10">
        <f t="shared" ca="1" si="10"/>
        <v>6.4722939842128255</v>
      </c>
      <c r="Z74" s="10">
        <f ca="1">I74-Test!$AD$20</f>
        <v>-5.1505248084018085</v>
      </c>
      <c r="AA74" s="10">
        <f t="shared" ca="1" si="11"/>
        <v>7.5884065819385089</v>
      </c>
    </row>
    <row r="75" spans="1:27">
      <c r="A75" s="6">
        <f ca="1">LN((RAND()^(-Results!$F$4))-1)</f>
        <v>3.2621366053615302</v>
      </c>
      <c r="B75" s="6">
        <f ca="1">LN((RAND()^(-Results!$F$4))-1)</f>
        <v>0.92290789569081588</v>
      </c>
      <c r="C75" s="6">
        <f ca="1">LN((RAND()^(-Results!$F$4))-1)</f>
        <v>0.72865389789639801</v>
      </c>
      <c r="D75" s="6">
        <f ca="1">LN((RAND()^(-Results!$F$4))-1)</f>
        <v>0.18904003714867787</v>
      </c>
      <c r="E75" s="6">
        <f ca="1">LN((RAND()^(-Results!$F$4))-1)</f>
        <v>0.18005508371954509</v>
      </c>
      <c r="F75" s="6">
        <f ca="1">LN((RAND()^(-Results!$F$4))-1)</f>
        <v>1.9604929563671555E-3</v>
      </c>
      <c r="G75" s="6">
        <f ca="1">LN((RAND()^(-Results!$F$4))-1)</f>
        <v>-1.6240828281500905</v>
      </c>
      <c r="H75" s="6">
        <f t="shared" ca="1" si="6"/>
        <v>-1.7111154420292238</v>
      </c>
      <c r="I75" s="10">
        <f ca="1">SUMPRODUCT(J75:O75,Results!B$12:G$12)+Results!$F$5*H75</f>
        <v>-50.842647474248544</v>
      </c>
      <c r="J75" s="10">
        <f ca="1">SUMPRODUCT($A75:$F75,Results!$B$15:$G$15)</f>
        <v>14.016889695472823</v>
      </c>
      <c r="K75" s="10">
        <f ca="1">SUMPRODUCT($A75:$F75,Results!$B$16:$G$16)</f>
        <v>2.9224776865575461</v>
      </c>
      <c r="L75" s="10">
        <f ca="1">SUMPRODUCT($A75:$F75,Results!$B$17:$G$17)</f>
        <v>-6.5659577241939466</v>
      </c>
      <c r="M75" s="10">
        <f ca="1">SUMPRODUCT($A75:$F75,Results!$B$18:$G$18)</f>
        <v>-5.5335662198207558</v>
      </c>
      <c r="N75" s="10">
        <f ca="1">SUMPRODUCT($A75:$F75,Results!$B$19:$G$19)</f>
        <v>0.97776682179322116</v>
      </c>
      <c r="O75" s="10">
        <f ca="1">SUMPRODUCT($A75:$F75,Results!$B$20:$G$20)</f>
        <v>3.8206527890154263</v>
      </c>
      <c r="P75" s="10" cm="1">
        <f t="array" aca="1" ref="P75" ca="1">SUMPRODUCT(J75:O75,TRANSPOSE(Test!BL$20:BL$25))+Test!$AD$20-Test!$BL$27</f>
        <v>-43.771644806558406</v>
      </c>
      <c r="Q75" s="10" cm="1">
        <f t="array" aca="1" ref="Q75" ca="1">SUMPRODUCT(J75:O75,TRANSPOSE(Test!ES$20:ES$25))+Test!$AD$20-Test!$ES$27</f>
        <v>-43.546247570405271</v>
      </c>
      <c r="R75" s="10">
        <f ca="1">I75-Results!$E$5*H75</f>
        <v>-43.99818570613165</v>
      </c>
      <c r="S75" s="10" cm="1">
        <f t="array" aca="1" ref="S75" ca="1">SUMPRODUCT(J75:O75,TRANSPOSE(Test!AR$28:AR$33))+Test!$AD$20-Test!$AC$26</f>
        <v>-45.662685912959731</v>
      </c>
      <c r="T75" s="10">
        <f ca="1">SUMPRODUCT(J75:O75,Results!K$9:P$9)</f>
        <v>-42.705557337410717</v>
      </c>
      <c r="U75" s="10">
        <f ca="1">SUMPRODUCT(J75:O75,Results!K$9:P$9)+Test!$AD$20-Test!$AC$31</f>
        <v>-42.720432895921853</v>
      </c>
      <c r="V75" s="10">
        <f t="shared" ca="1" si="7"/>
        <v>-7.0710026676901379</v>
      </c>
      <c r="W75" s="10">
        <f t="shared" ca="1" si="8"/>
        <v>-7.2963999038432732</v>
      </c>
      <c r="X75" s="10">
        <f t="shared" ca="1" si="9"/>
        <v>-6.8444617681168936</v>
      </c>
      <c r="Y75" s="10">
        <f t="shared" ca="1" si="10"/>
        <v>-5.1799615612888132</v>
      </c>
      <c r="Z75" s="10">
        <f ca="1">I75-Test!$AD$20</f>
        <v>-50.565976712544852</v>
      </c>
      <c r="AA75" s="10">
        <f t="shared" ca="1" si="11"/>
        <v>-8.122214578326691</v>
      </c>
    </row>
    <row r="76" spans="1:27">
      <c r="A76" s="6">
        <f ca="1">LN((RAND()^(-Results!$F$4))-1)</f>
        <v>2.9533903577300906</v>
      </c>
      <c r="B76" s="6">
        <f ca="1">LN((RAND()^(-Results!$F$4))-1)</f>
        <v>-1.3014589228556106</v>
      </c>
      <c r="C76" s="6">
        <f ca="1">LN((RAND()^(-Results!$F$4))-1)</f>
        <v>-3.9519703900854792</v>
      </c>
      <c r="D76" s="6">
        <f ca="1">LN((RAND()^(-Results!$F$4))-1)</f>
        <v>1.1531577820701167</v>
      </c>
      <c r="E76" s="6">
        <f ca="1">LN((RAND()^(-Results!$F$4))-1)</f>
        <v>0.71891914930650536</v>
      </c>
      <c r="F76" s="6">
        <f ca="1">LN((RAND()^(-Results!$F$4))-1)</f>
        <v>1.0562558436629761</v>
      </c>
      <c r="G76" s="6">
        <f ca="1">LN((RAND()^(-Results!$F$4))-1)</f>
        <v>0.98893173105718946</v>
      </c>
      <c r="H76" s="6">
        <f t="shared" ca="1" si="6"/>
        <v>0.90189911717805615</v>
      </c>
      <c r="I76" s="10">
        <f ca="1">SUMPRODUCT(J76:O76,Results!B$12:G$12)+Results!$F$5*H76</f>
        <v>-68.194025297234617</v>
      </c>
      <c r="J76" s="10">
        <f ca="1">SUMPRODUCT($A76:$F76,Results!$B$15:$G$15)</f>
        <v>1.9063788879766475</v>
      </c>
      <c r="K76" s="10">
        <f ca="1">SUMPRODUCT($A76:$F76,Results!$B$16:$G$16)</f>
        <v>2.8020221025637446</v>
      </c>
      <c r="L76" s="10">
        <f ca="1">SUMPRODUCT($A76:$F76,Results!$B$17:$G$17)</f>
        <v>-18.916282283328673</v>
      </c>
      <c r="M76" s="10">
        <f ca="1">SUMPRODUCT($A76:$F76,Results!$B$18:$G$18)</f>
        <v>-4.2959516030638403</v>
      </c>
      <c r="N76" s="10">
        <f ca="1">SUMPRODUCT($A76:$F76,Results!$B$19:$G$19)</f>
        <v>-3.913145034485543</v>
      </c>
      <c r="O76" s="10">
        <f ca="1">SUMPRODUCT($A76:$F76,Results!$B$20:$G$20)</f>
        <v>7.0568804831901897</v>
      </c>
      <c r="P76" s="10" cm="1">
        <f t="array" aca="1" ref="P76" ca="1">SUMPRODUCT(J76:O76,TRANSPOSE(Test!BL$20:BL$25))+Test!$AD$20-Test!$BL$27</f>
        <v>-74.231293139801323</v>
      </c>
      <c r="Q76" s="10" cm="1">
        <f t="array" aca="1" ref="Q76" ca="1">SUMPRODUCT(J76:O76,TRANSPOSE(Test!ES$20:ES$25))+Test!$AD$20-Test!$ES$27</f>
        <v>-73.263340398390142</v>
      </c>
      <c r="R76" s="10">
        <f ca="1">I76-Results!$E$5*H76</f>
        <v>-71.801621765946848</v>
      </c>
      <c r="S76" s="10" cm="1">
        <f t="array" aca="1" ref="S76" ca="1">SUMPRODUCT(J76:O76,TRANSPOSE(Test!AR$28:AR$33))+Test!$AD$20-Test!$AC$26</f>
        <v>-67.39333184384131</v>
      </c>
      <c r="T76" s="10">
        <f ca="1">SUMPRODUCT(J76:O76,Results!K$9:P$9)</f>
        <v>-71.637873537120953</v>
      </c>
      <c r="U76" s="10">
        <f ca="1">SUMPRODUCT(J76:O76,Results!K$9:P$9)+Test!$AD$20-Test!$AC$31</f>
        <v>-71.652749095632089</v>
      </c>
      <c r="V76" s="10">
        <f t="shared" ca="1" si="7"/>
        <v>6.0372678425667061</v>
      </c>
      <c r="W76" s="10">
        <f t="shared" ca="1" si="8"/>
        <v>5.0693151011555244</v>
      </c>
      <c r="X76" s="10">
        <f t="shared" ca="1" si="9"/>
        <v>3.6075964687122308</v>
      </c>
      <c r="Y76" s="10">
        <f t="shared" ca="1" si="10"/>
        <v>-0.80069345339330766</v>
      </c>
      <c r="Z76" s="10">
        <f ca="1">I76-Test!$AD$20</f>
        <v>-67.917354535530919</v>
      </c>
      <c r="AA76" s="10">
        <f t="shared" ca="1" si="11"/>
        <v>3.4587237983974717</v>
      </c>
    </row>
    <row r="77" spans="1:27">
      <c r="A77" s="6">
        <f ca="1">LN((RAND()^(-Results!$F$4))-1)</f>
        <v>-0.61651129239458857</v>
      </c>
      <c r="B77" s="6">
        <f ca="1">LN((RAND()^(-Results!$F$4))-1)</f>
        <v>0.45768810815159083</v>
      </c>
      <c r="C77" s="6">
        <f ca="1">LN((RAND()^(-Results!$F$4))-1)</f>
        <v>-1.5341132600477905</v>
      </c>
      <c r="D77" s="6">
        <f ca="1">LN((RAND()^(-Results!$F$4))-1)</f>
        <v>-0.70234716566295796</v>
      </c>
      <c r="E77" s="6">
        <f ca="1">LN((RAND()^(-Results!$F$4))-1)</f>
        <v>1.0498447022215591</v>
      </c>
      <c r="F77" s="6">
        <f ca="1">LN((RAND()^(-Results!$F$4))-1)</f>
        <v>2.9641779943725739</v>
      </c>
      <c r="G77" s="6">
        <f ca="1">LN((RAND()^(-Results!$F$4))-1)</f>
        <v>-0.60921730215235026</v>
      </c>
      <c r="H77" s="6">
        <f t="shared" ca="1" si="6"/>
        <v>-0.69624991603148356</v>
      </c>
      <c r="I77" s="10">
        <f ca="1">SUMPRODUCT(J77:O77,Results!B$12:G$12)+Results!$F$5*H77</f>
        <v>-0.25442100569934345</v>
      </c>
      <c r="J77" s="10">
        <f ca="1">SUMPRODUCT($A77:$F77,Results!$B$15:$G$15)</f>
        <v>-8.4223311591500689</v>
      </c>
      <c r="K77" s="10">
        <f ca="1">SUMPRODUCT($A77:$F77,Results!$B$16:$G$16)</f>
        <v>5.5259644120105573</v>
      </c>
      <c r="L77" s="10">
        <f ca="1">SUMPRODUCT($A77:$F77,Results!$B$17:$G$17)</f>
        <v>3.3304249978346578E-2</v>
      </c>
      <c r="M77" s="10">
        <f ca="1">SUMPRODUCT($A77:$F77,Results!$B$18:$G$18)</f>
        <v>3.5370263803910098</v>
      </c>
      <c r="N77" s="10">
        <f ca="1">SUMPRODUCT($A77:$F77,Results!$B$19:$G$19)</f>
        <v>-6.7390849616752577</v>
      </c>
      <c r="O77" s="10">
        <f ca="1">SUMPRODUCT($A77:$F77,Results!$B$20:$G$20)</f>
        <v>1.5926275765999589</v>
      </c>
      <c r="P77" s="10" cm="1">
        <f t="array" aca="1" ref="P77" ca="1">SUMPRODUCT(J77:O77,TRANSPOSE(Test!BL$20:BL$25))+Test!$AD$20-Test!$BL$27</f>
        <v>1.7903002622502029</v>
      </c>
      <c r="Q77" s="10" cm="1">
        <f t="array" aca="1" ref="Q77" ca="1">SUMPRODUCT(J77:O77,TRANSPOSE(Test!ES$20:ES$25))+Test!$AD$20-Test!$ES$27</f>
        <v>2.8086031785622332</v>
      </c>
      <c r="R77" s="10">
        <f ca="1">I77-Results!$E$5*H77</f>
        <v>2.5305786584265908</v>
      </c>
      <c r="S77" s="10" cm="1">
        <f t="array" aca="1" ref="S77" ca="1">SUMPRODUCT(J77:O77,TRANSPOSE(Test!AR$28:AR$33))+Test!$AD$20-Test!$AC$26</f>
        <v>-6.1474929431487464</v>
      </c>
      <c r="T77" s="10">
        <f ca="1">SUMPRODUCT(J77:O77,Results!K$9:P$9)</f>
        <v>3.7372000254009543</v>
      </c>
      <c r="U77" s="10">
        <f ca="1">SUMPRODUCT(J77:O77,Results!K$9:P$9)+Test!$AD$20-Test!$AC$31</f>
        <v>3.7223244668898188</v>
      </c>
      <c r="V77" s="10">
        <f t="shared" ca="1" si="7"/>
        <v>-2.0447212679495461</v>
      </c>
      <c r="W77" s="10">
        <f t="shared" ca="1" si="8"/>
        <v>-3.0630241842615766</v>
      </c>
      <c r="X77" s="10">
        <f t="shared" ca="1" si="9"/>
        <v>-2.7849996641259342</v>
      </c>
      <c r="Y77" s="10">
        <f t="shared" ca="1" si="10"/>
        <v>5.8930719374494025</v>
      </c>
      <c r="Z77" s="10">
        <f ca="1">I77-Test!$AD$20</f>
        <v>2.2249756004348031E-2</v>
      </c>
      <c r="AA77" s="10">
        <f t="shared" ca="1" si="11"/>
        <v>-3.9767454725891622</v>
      </c>
    </row>
    <row r="78" spans="1:27">
      <c r="A78" s="6">
        <f ca="1">LN((RAND()^(-Results!$F$4))-1)</f>
        <v>2.8826623340164197</v>
      </c>
      <c r="B78" s="6">
        <f ca="1">LN((RAND()^(-Results!$F$4))-1)</f>
        <v>-0.45202082469059796</v>
      </c>
      <c r="C78" s="6">
        <f ca="1">LN((RAND()^(-Results!$F$4))-1)</f>
        <v>0.36838230569134012</v>
      </c>
      <c r="D78" s="6">
        <f ca="1">LN((RAND()^(-Results!$F$4))-1)</f>
        <v>-1.3652772636066577</v>
      </c>
      <c r="E78" s="6">
        <f ca="1">LN((RAND()^(-Results!$F$4))-1)</f>
        <v>1.5888191933999136</v>
      </c>
      <c r="F78" s="6">
        <f ca="1">LN((RAND()^(-Results!$F$4))-1)</f>
        <v>4.2750092727852751</v>
      </c>
      <c r="G78" s="6">
        <f ca="1">LN((RAND()^(-Results!$F$4))-1)</f>
        <v>-0.41652544741719666</v>
      </c>
      <c r="H78" s="6">
        <f t="shared" ca="1" si="6"/>
        <v>-0.50355806129632996</v>
      </c>
      <c r="I78" s="10">
        <f ca="1">SUMPRODUCT(J78:O78,Results!B$12:G$12)+Results!$F$5*H78</f>
        <v>-28.689142364608383</v>
      </c>
      <c r="J78" s="10">
        <f ca="1">SUMPRODUCT($A78:$F78,Results!$B$15:$G$15)</f>
        <v>5.1521487058600961</v>
      </c>
      <c r="K78" s="10">
        <f ca="1">SUMPRODUCT($A78:$F78,Results!$B$16:$G$16)</f>
        <v>6.5047603030618673</v>
      </c>
      <c r="L78" s="10">
        <f ca="1">SUMPRODUCT($A78:$F78,Results!$B$17:$G$17)</f>
        <v>-3.3621424261553559</v>
      </c>
      <c r="M78" s="10">
        <f ca="1">SUMPRODUCT($A78:$F78,Results!$B$18:$G$18)</f>
        <v>0.96090636219116632</v>
      </c>
      <c r="N78" s="10">
        <f ca="1">SUMPRODUCT($A78:$F78,Results!$B$19:$G$19)</f>
        <v>-8.3554453877367738</v>
      </c>
      <c r="O78" s="10">
        <f ca="1">SUMPRODUCT($A78:$F78,Results!$B$20:$G$20)</f>
        <v>0.85288391578879064</v>
      </c>
      <c r="P78" s="10" cm="1">
        <f t="array" aca="1" ref="P78" ca="1">SUMPRODUCT(J78:O78,TRANSPOSE(Test!BL$20:BL$25))+Test!$AD$20-Test!$BL$27</f>
        <v>-30.918387243002368</v>
      </c>
      <c r="Q78" s="10" cm="1">
        <f t="array" aca="1" ref="Q78" ca="1">SUMPRODUCT(J78:O78,TRANSPOSE(Test!ES$20:ES$25))+Test!$AD$20-Test!$ES$27</f>
        <v>-28.465856362685312</v>
      </c>
      <c r="R78" s="10">
        <f ca="1">I78-Results!$E$5*H78</f>
        <v>-26.674910119423064</v>
      </c>
      <c r="S78" s="10" cm="1">
        <f t="array" aca="1" ref="S78" ca="1">SUMPRODUCT(J78:O78,TRANSPOSE(Test!AR$28:AR$33))+Test!$AD$20-Test!$AC$26</f>
        <v>-31.648581846232453</v>
      </c>
      <c r="T78" s="10">
        <f ca="1">SUMPRODUCT(J78:O78,Results!K$9:P$9)</f>
        <v>-26.160264083826096</v>
      </c>
      <c r="U78" s="10">
        <f ca="1">SUMPRODUCT(J78:O78,Results!K$9:P$9)+Test!$AD$20-Test!$AC$31</f>
        <v>-26.175139642337232</v>
      </c>
      <c r="V78" s="10">
        <f t="shared" ca="1" si="7"/>
        <v>2.2292448783939847</v>
      </c>
      <c r="W78" s="10">
        <f t="shared" ca="1" si="8"/>
        <v>-0.22328600192307135</v>
      </c>
      <c r="X78" s="10">
        <f t="shared" ca="1" si="9"/>
        <v>-2.014232245185319</v>
      </c>
      <c r="Y78" s="10">
        <f t="shared" ca="1" si="10"/>
        <v>2.9594394816240701</v>
      </c>
      <c r="Z78" s="10">
        <f ca="1">I78-Test!$AD$20</f>
        <v>-28.412471602904692</v>
      </c>
      <c r="AA78" s="10">
        <f t="shared" ca="1" si="11"/>
        <v>-2.514002722271151</v>
      </c>
    </row>
    <row r="79" spans="1:27">
      <c r="A79" s="6">
        <f ca="1">LN((RAND()^(-Results!$F$4))-1)</f>
        <v>-3.4162789281159207</v>
      </c>
      <c r="B79" s="6">
        <f ca="1">LN((RAND()^(-Results!$F$4))-1)</f>
        <v>0.21972992358239798</v>
      </c>
      <c r="C79" s="6">
        <f ca="1">LN((RAND()^(-Results!$F$4))-1)</f>
        <v>1.4173533522716171</v>
      </c>
      <c r="D79" s="6">
        <f ca="1">LN((RAND()^(-Results!$F$4))-1)</f>
        <v>2.4796563954619035</v>
      </c>
      <c r="E79" s="6">
        <f ca="1">LN((RAND()^(-Results!$F$4))-1)</f>
        <v>0.49409175182224185</v>
      </c>
      <c r="F79" s="6">
        <f ca="1">LN((RAND()^(-Results!$F$4))-1)</f>
        <v>0.21559231427262257</v>
      </c>
      <c r="G79" s="6">
        <f ca="1">LN((RAND()^(-Results!$F$4))-1)</f>
        <v>0.42205820533180527</v>
      </c>
      <c r="H79" s="6">
        <f t="shared" ca="1" si="6"/>
        <v>0.33502559145267197</v>
      </c>
      <c r="I79" s="10">
        <f ca="1">SUMPRODUCT(J79:O79,Results!B$12:G$12)+Results!$F$5*H79</f>
        <v>-8.6316455481841414E-2</v>
      </c>
      <c r="J79" s="10">
        <f ca="1">SUMPRODUCT($A79:$F79,Results!$B$15:$G$15)</f>
        <v>-3.8987682330734517</v>
      </c>
      <c r="K79" s="10">
        <f ca="1">SUMPRODUCT($A79:$F79,Results!$B$16:$G$16)</f>
        <v>1.9966563010898346</v>
      </c>
      <c r="L79" s="10">
        <f ca="1">SUMPRODUCT($A79:$F79,Results!$B$17:$G$17)</f>
        <v>1.8827150024236785</v>
      </c>
      <c r="M79" s="10">
        <f ca="1">SUMPRODUCT($A79:$F79,Results!$B$18:$G$18)</f>
        <v>1.8717546826331575</v>
      </c>
      <c r="N79" s="10">
        <f ca="1">SUMPRODUCT($A79:$F79,Results!$B$19:$G$19)</f>
        <v>-6.0413089172583696</v>
      </c>
      <c r="O79" s="10">
        <f ca="1">SUMPRODUCT($A79:$F79,Results!$B$20:$G$20)</f>
        <v>0.64655519365149494</v>
      </c>
      <c r="P79" s="10" cm="1">
        <f t="array" aca="1" ref="P79" ca="1">SUMPRODUCT(J79:O79,TRANSPOSE(Test!BL$20:BL$25))+Test!$AD$20-Test!$BL$27</f>
        <v>0.95153768884874412</v>
      </c>
      <c r="Q79" s="10" cm="1">
        <f t="array" aca="1" ref="Q79" ca="1">SUMPRODUCT(J79:O79,TRANSPOSE(Test!ES$20:ES$25))+Test!$AD$20-Test!$ES$27</f>
        <v>0.36232187026974638</v>
      </c>
      <c r="R79" s="10">
        <f ca="1">I79-Results!$E$5*H79</f>
        <v>-1.4264188212925293</v>
      </c>
      <c r="S79" s="10" cm="1">
        <f t="array" aca="1" ref="S79" ca="1">SUMPRODUCT(J79:O79,TRANSPOSE(Test!AR$28:AR$33))+Test!$AD$20-Test!$AC$26</f>
        <v>-1.0823070073990397</v>
      </c>
      <c r="T79" s="10">
        <f ca="1">SUMPRODUCT(J79:O79,Results!K$9:P$9)</f>
        <v>-1.4570748862146778</v>
      </c>
      <c r="U79" s="10">
        <f ca="1">SUMPRODUCT(J79:O79,Results!K$9:P$9)+Test!$AD$20-Test!$AC$31</f>
        <v>-1.4719504447258132</v>
      </c>
      <c r="V79" s="10">
        <f t="shared" ca="1" si="7"/>
        <v>-1.0378541443305855</v>
      </c>
      <c r="W79" s="10">
        <f t="shared" ca="1" si="8"/>
        <v>-0.4486383257515878</v>
      </c>
      <c r="X79" s="10">
        <f t="shared" ca="1" si="9"/>
        <v>1.3401023658106879</v>
      </c>
      <c r="Y79" s="10">
        <f t="shared" ca="1" si="10"/>
        <v>0.99599055191719832</v>
      </c>
      <c r="Z79" s="10">
        <f ca="1">I79-Test!$AD$20</f>
        <v>0.19035430622185007</v>
      </c>
      <c r="AA79" s="10">
        <f t="shared" ca="1" si="11"/>
        <v>1.3856339892439717</v>
      </c>
    </row>
    <row r="80" spans="1:27">
      <c r="A80" s="6">
        <f ca="1">LN((RAND()^(-Results!$F$4))-1)</f>
        <v>2.170020532333186</v>
      </c>
      <c r="B80" s="6">
        <f ca="1">LN((RAND()^(-Results!$F$4))-1)</f>
        <v>2.1192138746100042</v>
      </c>
      <c r="C80" s="6">
        <f ca="1">LN((RAND()^(-Results!$F$4))-1)</f>
        <v>-1.6689769428109626</v>
      </c>
      <c r="D80" s="6">
        <f ca="1">LN((RAND()^(-Results!$F$4))-1)</f>
        <v>-1.7702997950951989</v>
      </c>
      <c r="E80" s="6">
        <f ca="1">LN((RAND()^(-Results!$F$4))-1)</f>
        <v>1.6095011663063599</v>
      </c>
      <c r="F80" s="6">
        <f ca="1">LN((RAND()^(-Results!$F$4))-1)</f>
        <v>-0.51183275207783419</v>
      </c>
      <c r="G80" s="6">
        <f ca="1">LN((RAND()^(-Results!$F$4))-1)</f>
        <v>-1.5714826736633487</v>
      </c>
      <c r="H80" s="6">
        <f t="shared" ca="1" si="6"/>
        <v>-1.658515287542482</v>
      </c>
      <c r="I80" s="10">
        <f ca="1">SUMPRODUCT(J80:O80,Results!B$12:G$12)+Results!$F$5*H80</f>
        <v>-34.372098997516034</v>
      </c>
      <c r="J80" s="10">
        <f ca="1">SUMPRODUCT($A80:$F80,Results!$B$15:$G$15)</f>
        <v>1.3156215667209248</v>
      </c>
      <c r="K80" s="10">
        <f ca="1">SUMPRODUCT($A80:$F80,Results!$B$16:$G$16)</f>
        <v>2.7995871202654632</v>
      </c>
      <c r="L80" s="10">
        <f ca="1">SUMPRODUCT($A80:$F80,Results!$B$17:$G$17)</f>
        <v>-4.0387011546178426</v>
      </c>
      <c r="M80" s="10">
        <f ca="1">SUMPRODUCT($A80:$F80,Results!$B$18:$G$18)</f>
        <v>2.0343810289923394</v>
      </c>
      <c r="N80" s="10">
        <f ca="1">SUMPRODUCT($A80:$F80,Results!$B$19:$G$19)</f>
        <v>-5.518887034615493</v>
      </c>
      <c r="O80" s="10">
        <f ca="1">SUMPRODUCT($A80:$F80,Results!$B$20:$G$20)</f>
        <v>3.8515141021835531</v>
      </c>
      <c r="P80" s="10" cm="1">
        <f t="array" aca="1" ref="P80" ca="1">SUMPRODUCT(J80:O80,TRANSPOSE(Test!BL$20:BL$25))+Test!$AD$20-Test!$BL$27</f>
        <v>-26.85299747110388</v>
      </c>
      <c r="Q80" s="10" cm="1">
        <f t="array" aca="1" ref="Q80" ca="1">SUMPRODUCT(J80:O80,TRANSPOSE(Test!ES$20:ES$25))+Test!$AD$20-Test!$ES$27</f>
        <v>-27.368148508471808</v>
      </c>
      <c r="R80" s="10">
        <f ca="1">I80-Results!$E$5*H80</f>
        <v>-27.738037847346106</v>
      </c>
      <c r="S80" s="10" cm="1">
        <f t="array" aca="1" ref="S80" ca="1">SUMPRODUCT(J80:O80,TRANSPOSE(Test!AR$28:AR$33))+Test!$AD$20-Test!$AC$26</f>
        <v>-27.437315701343628</v>
      </c>
      <c r="T80" s="10">
        <f ca="1">SUMPRODUCT(J80:O80,Results!K$9:P$9)</f>
        <v>-26.237260114749926</v>
      </c>
      <c r="U80" s="10">
        <f ca="1">SUMPRODUCT(J80:O80,Results!K$9:P$9)+Test!$AD$20-Test!$AC$31</f>
        <v>-26.252135673261062</v>
      </c>
      <c r="V80" s="10">
        <f t="shared" ca="1" si="7"/>
        <v>-7.5191015264121539</v>
      </c>
      <c r="W80" s="10">
        <f t="shared" ca="1" si="8"/>
        <v>-7.0039504890442252</v>
      </c>
      <c r="X80" s="10">
        <f t="shared" ca="1" si="9"/>
        <v>-6.6340611501699271</v>
      </c>
      <c r="Y80" s="10">
        <f t="shared" ca="1" si="10"/>
        <v>-6.9347832961724052</v>
      </c>
      <c r="Z80" s="10">
        <f ca="1">I80-Test!$AD$20</f>
        <v>-34.095428235812342</v>
      </c>
      <c r="AA80" s="10">
        <f t="shared" ca="1" si="11"/>
        <v>-8.1199633242549716</v>
      </c>
    </row>
    <row r="81" spans="1:27">
      <c r="A81" s="6">
        <f ca="1">LN((RAND()^(-Results!$F$4))-1)</f>
        <v>1.3823781440036402</v>
      </c>
      <c r="B81" s="6">
        <f ca="1">LN((RAND()^(-Results!$F$4))-1)</f>
        <v>-0.25307003540556411</v>
      </c>
      <c r="C81" s="6">
        <f ca="1">LN((RAND()^(-Results!$F$4))-1)</f>
        <v>-0.5239790152384195</v>
      </c>
      <c r="D81" s="6">
        <f ca="1">LN((RAND()^(-Results!$F$4))-1)</f>
        <v>-2.7468011978944524</v>
      </c>
      <c r="E81" s="6">
        <f ca="1">LN((RAND()^(-Results!$F$4))-1)</f>
        <v>0.40692612274735929</v>
      </c>
      <c r="F81" s="6">
        <f ca="1">LN((RAND()^(-Results!$F$4))-1)</f>
        <v>0.51142058306627436</v>
      </c>
      <c r="G81" s="6">
        <f ca="1">LN((RAND()^(-Results!$F$4))-1)</f>
        <v>1.731645195115133</v>
      </c>
      <c r="H81" s="6">
        <f t="shared" ca="1" si="6"/>
        <v>1.6446125812359997</v>
      </c>
      <c r="I81" s="10">
        <f ca="1">SUMPRODUCT(J81:O81,Results!B$12:G$12)+Results!$F$5*H81</f>
        <v>29.90216263746742</v>
      </c>
      <c r="J81" s="10">
        <f ca="1">SUMPRODUCT($A81:$F81,Results!$B$15:$G$15)</f>
        <v>-2.5162794434051823</v>
      </c>
      <c r="K81" s="10">
        <f ca="1">SUMPRODUCT($A81:$F81,Results!$B$16:$G$16)</f>
        <v>-1.6767441184886693</v>
      </c>
      <c r="L81" s="10">
        <f ca="1">SUMPRODUCT($A81:$F81,Results!$B$17:$G$17)</f>
        <v>3.9244778477418572</v>
      </c>
      <c r="M81" s="10">
        <f ca="1">SUMPRODUCT($A81:$F81,Results!$B$18:$G$18)</f>
        <v>3.6438725482748708</v>
      </c>
      <c r="N81" s="10">
        <f ca="1">SUMPRODUCT($A81:$F81,Results!$B$19:$G$19)</f>
        <v>-0.14530808076820589</v>
      </c>
      <c r="O81" s="10">
        <f ca="1">SUMPRODUCT($A81:$F81,Results!$B$20:$G$20)</f>
        <v>-3.222411678059498</v>
      </c>
      <c r="P81" s="10" cm="1">
        <f t="array" aca="1" ref="P81" ca="1">SUMPRODUCT(J81:O81,TRANSPOSE(Test!BL$20:BL$25))+Test!$AD$20-Test!$BL$27</f>
        <v>19.334683945109568</v>
      </c>
      <c r="Q81" s="10" cm="1">
        <f t="array" aca="1" ref="Q81" ca="1">SUMPRODUCT(J81:O81,TRANSPOSE(Test!ES$20:ES$25))+Test!$AD$20-Test!$ES$27</f>
        <v>19.997439754997508</v>
      </c>
      <c r="R81" s="10">
        <f ca="1">I81-Results!$E$5*H81</f>
        <v>23.323712312523419</v>
      </c>
      <c r="S81" s="10" cm="1">
        <f t="array" aca="1" ref="S81" ca="1">SUMPRODUCT(J81:O81,TRANSPOSE(Test!AR$28:AR$33))+Test!$AD$20-Test!$AC$26</f>
        <v>23.579631222058474</v>
      </c>
      <c r="T81" s="10">
        <f ca="1">SUMPRODUCT(J81:O81,Results!K$9:P$9)</f>
        <v>21.406507088270644</v>
      </c>
      <c r="U81" s="10">
        <f ca="1">SUMPRODUCT(J81:O81,Results!K$9:P$9)+Test!$AD$20-Test!$AC$31</f>
        <v>21.391631529759508</v>
      </c>
      <c r="V81" s="10">
        <f t="shared" ca="1" si="7"/>
        <v>10.567478692357852</v>
      </c>
      <c r="W81" s="10">
        <f t="shared" ca="1" si="8"/>
        <v>9.9047228824699118</v>
      </c>
      <c r="X81" s="10">
        <f t="shared" ca="1" si="9"/>
        <v>6.5784503249440007</v>
      </c>
      <c r="Y81" s="10">
        <f t="shared" ca="1" si="10"/>
        <v>6.322531415408946</v>
      </c>
      <c r="Z81" s="10">
        <f ca="1">I81-Test!$AD$20</f>
        <v>30.178833399171111</v>
      </c>
      <c r="AA81" s="10">
        <f t="shared" ca="1" si="11"/>
        <v>8.5105311077079122</v>
      </c>
    </row>
    <row r="82" spans="1:27">
      <c r="A82" s="6">
        <f ca="1">LN((RAND()^(-Results!$F$4))-1)</f>
        <v>-0.70055589389431883</v>
      </c>
      <c r="B82" s="6">
        <f ca="1">LN((RAND()^(-Results!$F$4))-1)</f>
        <v>-0.49882379481103128</v>
      </c>
      <c r="C82" s="6">
        <f ca="1">LN((RAND()^(-Results!$F$4))-1)</f>
        <v>-0.1150610118554609</v>
      </c>
      <c r="D82" s="6">
        <f ca="1">LN((RAND()^(-Results!$F$4))-1)</f>
        <v>-0.4297853691957243</v>
      </c>
      <c r="E82" s="6">
        <f ca="1">LN((RAND()^(-Results!$F$4))-1)</f>
        <v>-1.0096260150472081</v>
      </c>
      <c r="F82" s="6">
        <f ca="1">LN((RAND()^(-Results!$F$4))-1)</f>
        <v>2.323808239280226</v>
      </c>
      <c r="G82" s="6">
        <f ca="1">LN((RAND()^(-Results!$F$4))-1)</f>
        <v>1.1606089050061474</v>
      </c>
      <c r="H82" s="6">
        <f t="shared" ca="1" si="6"/>
        <v>1.0735762911270141</v>
      </c>
      <c r="I82" s="10">
        <f ca="1">SUMPRODUCT(J82:O82,Results!B$12:G$12)+Results!$F$5*H82</f>
        <v>37.025450687198393</v>
      </c>
      <c r="J82" s="10">
        <f ca="1">SUMPRODUCT($A82:$F82,Results!$B$15:$G$15)</f>
        <v>-4.4132647058997447</v>
      </c>
      <c r="K82" s="10">
        <f ca="1">SUMPRODUCT($A82:$F82,Results!$B$16:$G$16)</f>
        <v>1.9271077687100575</v>
      </c>
      <c r="L82" s="10">
        <f ca="1">SUMPRODUCT($A82:$F82,Results!$B$17:$G$17)</f>
        <v>4.5644687786719524</v>
      </c>
      <c r="M82" s="10">
        <f ca="1">SUMPRODUCT($A82:$F82,Results!$B$18:$G$18)</f>
        <v>-0.67156496742388638</v>
      </c>
      <c r="N82" s="10">
        <f ca="1">SUMPRODUCT($A82:$F82,Results!$B$19:$G$19)</f>
        <v>4.1860933871569204</v>
      </c>
      <c r="O82" s="10">
        <f ca="1">SUMPRODUCT($A82:$F82,Results!$B$20:$G$20)</f>
        <v>-1.6939477842673443</v>
      </c>
      <c r="P82" s="10" cm="1">
        <f t="array" aca="1" ref="P82" ca="1">SUMPRODUCT(J82:O82,TRANSPOSE(Test!BL$20:BL$25))+Test!$AD$20-Test!$BL$27</f>
        <v>30.119931186965516</v>
      </c>
      <c r="Q82" s="10" cm="1">
        <f t="array" aca="1" ref="Q82" ca="1">SUMPRODUCT(J82:O82,TRANSPOSE(Test!ES$20:ES$25))+Test!$AD$20-Test!$ES$27</f>
        <v>31.251504880562216</v>
      </c>
      <c r="R82" s="10">
        <f ca="1">I82-Results!$E$5*H82</f>
        <v>32.73114552269034</v>
      </c>
      <c r="S82" s="10" cm="1">
        <f t="array" aca="1" ref="S82" ca="1">SUMPRODUCT(J82:O82,TRANSPOSE(Test!AR$28:AR$33))+Test!$AD$20-Test!$AC$26</f>
        <v>19.899740072858279</v>
      </c>
      <c r="T82" s="10">
        <f ca="1">SUMPRODUCT(J82:O82,Results!K$9:P$9)</f>
        <v>31.799447685048861</v>
      </c>
      <c r="U82" s="10">
        <f ca="1">SUMPRODUCT(J82:O82,Results!K$9:P$9)+Test!$AD$20-Test!$AC$31</f>
        <v>31.784572126537725</v>
      </c>
      <c r="V82" s="10">
        <f t="shared" ca="1" si="7"/>
        <v>6.9055195002328773</v>
      </c>
      <c r="W82" s="10">
        <f t="shared" ca="1" si="8"/>
        <v>5.7739458066361777</v>
      </c>
      <c r="X82" s="10">
        <f t="shared" ca="1" si="9"/>
        <v>4.294305164508053</v>
      </c>
      <c r="Y82" s="10">
        <f t="shared" ca="1" si="10"/>
        <v>17.125710614340115</v>
      </c>
      <c r="Z82" s="10">
        <f ca="1">I82-Test!$AD$20</f>
        <v>37.302121448902085</v>
      </c>
      <c r="AA82" s="10">
        <f t="shared" ca="1" si="11"/>
        <v>5.2408785606606685</v>
      </c>
    </row>
    <row r="83" spans="1:27">
      <c r="A83" s="6">
        <f ca="1">LN((RAND()^(-Results!$F$4))-1)</f>
        <v>-0.33770417489513632</v>
      </c>
      <c r="B83" s="6">
        <f ca="1">LN((RAND()^(-Results!$F$4))-1)</f>
        <v>-3.3236434524391206E-2</v>
      </c>
      <c r="C83" s="6">
        <f ca="1">LN((RAND()^(-Results!$F$4))-1)</f>
        <v>-0.1488283217144018</v>
      </c>
      <c r="D83" s="6">
        <f ca="1">LN((RAND()^(-Results!$F$4))-1)</f>
        <v>1.2461602048674574</v>
      </c>
      <c r="E83" s="6">
        <f ca="1">LN((RAND()^(-Results!$F$4))-1)</f>
        <v>0.61147582402779044</v>
      </c>
      <c r="F83" s="6">
        <f ca="1">LN((RAND()^(-Results!$F$4))-1)</f>
        <v>-3.4358737031795856</v>
      </c>
      <c r="G83" s="6">
        <f ca="1">LN((RAND()^(-Results!$F$4))-1)</f>
        <v>-0.73664880044559922</v>
      </c>
      <c r="H83" s="6">
        <f t="shared" ca="1" si="6"/>
        <v>-0.82368141432473252</v>
      </c>
      <c r="I83" s="10">
        <f ca="1">SUMPRODUCT(J83:O83,Results!B$12:G$12)+Results!$F$5*H83</f>
        <v>-33.192005465304668</v>
      </c>
      <c r="J83" s="10">
        <f ca="1">SUMPRODUCT($A83:$F83,Results!$B$15:$G$15)</f>
        <v>2.0982348312082331</v>
      </c>
      <c r="K83" s="10">
        <f ca="1">SUMPRODUCT($A83:$F83,Results!$B$16:$G$16)</f>
        <v>-4.3513187494714582</v>
      </c>
      <c r="L83" s="10">
        <f ca="1">SUMPRODUCT($A83:$F83,Results!$B$17:$G$17)</f>
        <v>-5.0961166990215654</v>
      </c>
      <c r="M83" s="10">
        <f ca="1">SUMPRODUCT($A83:$F83,Results!$B$18:$G$18)</f>
        <v>0.54663911910481366</v>
      </c>
      <c r="N83" s="10">
        <f ca="1">SUMPRODUCT($A83:$F83,Results!$B$19:$G$19)</f>
        <v>-2.7637138612950767</v>
      </c>
      <c r="O83" s="10">
        <f ca="1">SUMPRODUCT($A83:$F83,Results!$B$20:$G$20)</f>
        <v>1.2716879274659161</v>
      </c>
      <c r="P83" s="10" cm="1">
        <f t="array" aca="1" ref="P83" ca="1">SUMPRODUCT(J83:O83,TRANSPOSE(Test!BL$20:BL$25))+Test!$AD$20-Test!$BL$27</f>
        <v>-26.234542491817095</v>
      </c>
      <c r="Q83" s="10" cm="1">
        <f t="array" aca="1" ref="Q83" ca="1">SUMPRODUCT(J83:O83,TRANSPOSE(Test!ES$20:ES$25))+Test!$AD$20-Test!$ES$27</f>
        <v>-27.881557683008932</v>
      </c>
      <c r="R83" s="10">
        <f ca="1">I83-Results!$E$5*H83</f>
        <v>-29.897279808005738</v>
      </c>
      <c r="S83" s="10" cm="1">
        <f t="array" aca="1" ref="S83" ca="1">SUMPRODUCT(J83:O83,TRANSPOSE(Test!AR$28:AR$33))+Test!$AD$20-Test!$AC$26</f>
        <v>-11.995009467981156</v>
      </c>
      <c r="T83" s="10">
        <f ca="1">SUMPRODUCT(J83:O83,Results!K$9:P$9)</f>
        <v>-29.033043686458729</v>
      </c>
      <c r="U83" s="10">
        <f ca="1">SUMPRODUCT(J83:O83,Results!K$9:P$9)+Test!$AD$20-Test!$AC$31</f>
        <v>-29.047919244969865</v>
      </c>
      <c r="V83" s="10">
        <f t="shared" ca="1" si="7"/>
        <v>-6.9574629734875728</v>
      </c>
      <c r="W83" s="10">
        <f t="shared" ca="1" si="8"/>
        <v>-5.3104477822957357</v>
      </c>
      <c r="X83" s="10">
        <f t="shared" ca="1" si="9"/>
        <v>-3.2947256572989296</v>
      </c>
      <c r="Y83" s="10">
        <f t="shared" ca="1" si="10"/>
        <v>-21.196995997323512</v>
      </c>
      <c r="Z83" s="10">
        <f ca="1">I83-Test!$AD$20</f>
        <v>-32.915334703600976</v>
      </c>
      <c r="AA83" s="10">
        <f t="shared" ca="1" si="11"/>
        <v>-4.1440862203348026</v>
      </c>
    </row>
    <row r="84" spans="1:27">
      <c r="A84" s="6">
        <f ca="1">LN((RAND()^(-Results!$F$4))-1)</f>
        <v>-2.2958428223269749</v>
      </c>
      <c r="B84" s="6">
        <f ca="1">LN((RAND()^(-Results!$F$4))-1)</f>
        <v>-1.469700434551751</v>
      </c>
      <c r="C84" s="6">
        <f ca="1">LN((RAND()^(-Results!$F$4))-1)</f>
        <v>0.66979960885628587</v>
      </c>
      <c r="D84" s="6">
        <f ca="1">LN((RAND()^(-Results!$F$4))-1)</f>
        <v>-0.42136942126651949</v>
      </c>
      <c r="E84" s="6">
        <f ca="1">LN((RAND()^(-Results!$F$4))-1)</f>
        <v>-1.7617148219974399</v>
      </c>
      <c r="F84" s="6">
        <f ca="1">LN((RAND()^(-Results!$F$4))-1)</f>
        <v>-1.0275636230088561</v>
      </c>
      <c r="G84" s="6">
        <f ca="1">LN((RAND()^(-Results!$F$4))-1)</f>
        <v>0.30137394464012246</v>
      </c>
      <c r="H84" s="6">
        <f t="shared" ca="1" si="6"/>
        <v>0.21434133076098913</v>
      </c>
      <c r="I84" s="10">
        <f ca="1">SUMPRODUCT(J84:O84,Results!B$12:G$12)+Results!$F$5*H84</f>
        <v>60.282835010975255</v>
      </c>
      <c r="J84" s="10">
        <f ca="1">SUMPRODUCT($A84:$F84,Results!$B$15:$G$15)</f>
        <v>-7.1719275752672935</v>
      </c>
      <c r="K84" s="10">
        <f ca="1">SUMPRODUCT($A84:$F84,Results!$B$16:$G$16)</f>
        <v>-6.3952854971463831</v>
      </c>
      <c r="L84" s="10">
        <f ca="1">SUMPRODUCT($A84:$F84,Results!$B$17:$G$17)</f>
        <v>9.6219581237199847</v>
      </c>
      <c r="M84" s="10">
        <f ca="1">SUMPRODUCT($A84:$F84,Results!$B$18:$G$18)</f>
        <v>1.4902818073537492</v>
      </c>
      <c r="N84" s="10">
        <f ca="1">SUMPRODUCT($A84:$F84,Results!$B$19:$G$19)</f>
        <v>8.5267503197596088</v>
      </c>
      <c r="O84" s="10">
        <f ca="1">SUMPRODUCT($A84:$F84,Results!$B$20:$G$20)</f>
        <v>-6.4170216240361446</v>
      </c>
      <c r="P84" s="10" cm="1">
        <f t="array" aca="1" ref="P84" ca="1">SUMPRODUCT(J84:O84,TRANSPOSE(Test!BL$20:BL$25))+Test!$AD$20-Test!$BL$27</f>
        <v>60.082617481466677</v>
      </c>
      <c r="Q84" s="10" cm="1">
        <f t="array" aca="1" ref="Q84" ca="1">SUMPRODUCT(J84:O84,TRANSPOSE(Test!ES$20:ES$25))+Test!$AD$20-Test!$ES$27</f>
        <v>59.8721879965669</v>
      </c>
      <c r="R84" s="10">
        <f ca="1">I84-Results!$E$5*H84</f>
        <v>59.425469687931297</v>
      </c>
      <c r="S84" s="10" cm="1">
        <f t="array" aca="1" ref="S84" ca="1">SUMPRODUCT(J84:O84,TRANSPOSE(Test!AR$28:AR$33))+Test!$AD$20-Test!$AC$26</f>
        <v>62.485334675987097</v>
      </c>
      <c r="T84" s="10">
        <f ca="1">SUMPRODUCT(J84:O84,Results!K$9:P$9)</f>
        <v>59.095834749692244</v>
      </c>
      <c r="U84" s="10">
        <f ca="1">SUMPRODUCT(J84:O84,Results!K$9:P$9)+Test!$AD$20-Test!$AC$31</f>
        <v>59.080959191181108</v>
      </c>
      <c r="V84" s="10">
        <f t="shared" ca="1" si="7"/>
        <v>0.20021752950857774</v>
      </c>
      <c r="W84" s="10">
        <f t="shared" ca="1" si="8"/>
        <v>0.41064701440835449</v>
      </c>
      <c r="X84" s="10">
        <f t="shared" ca="1" si="9"/>
        <v>0.85736532304395752</v>
      </c>
      <c r="Y84" s="10">
        <f t="shared" ca="1" si="10"/>
        <v>-2.2024996650118425</v>
      </c>
      <c r="Z84" s="10">
        <f ca="1">I84-Test!$AD$20</f>
        <v>60.559505772678946</v>
      </c>
      <c r="AA84" s="10">
        <f t="shared" ca="1" si="11"/>
        <v>1.2018758197941466</v>
      </c>
    </row>
    <row r="85" spans="1:27">
      <c r="A85" s="6">
        <f ca="1">LN((RAND()^(-Results!$F$4))-1)</f>
        <v>-1.3939215159803444</v>
      </c>
      <c r="B85" s="6">
        <f ca="1">LN((RAND()^(-Results!$F$4))-1)</f>
        <v>5.4830015869681746E-2</v>
      </c>
      <c r="C85" s="6">
        <f ca="1">LN((RAND()^(-Results!$F$4))-1)</f>
        <v>-1.0138462942520072</v>
      </c>
      <c r="D85" s="6">
        <f ca="1">LN((RAND()^(-Results!$F$4))-1)</f>
        <v>-3.348677806059428</v>
      </c>
      <c r="E85" s="6">
        <f ca="1">LN((RAND()^(-Results!$F$4))-1)</f>
        <v>-1.2129577288918347</v>
      </c>
      <c r="F85" s="6">
        <f ca="1">LN((RAND()^(-Results!$F$4))-1)</f>
        <v>1.2404937375598803</v>
      </c>
      <c r="G85" s="6">
        <f ca="1">LN((RAND()^(-Results!$F$4))-1)</f>
        <v>1.0758046269154624</v>
      </c>
      <c r="H85" s="6">
        <f t="shared" ca="1" si="6"/>
        <v>0.98877201303632911</v>
      </c>
      <c r="I85" s="10">
        <f ca="1">SUMPRODUCT(J85:O85,Results!B$12:G$12)+Results!$F$5*H85</f>
        <v>89.75018715304671</v>
      </c>
      <c r="J85" s="10">
        <f ca="1">SUMPRODUCT($A85:$F85,Results!$B$15:$G$15)</f>
        <v>-13.727209124774395</v>
      </c>
      <c r="K85" s="10">
        <f ca="1">SUMPRODUCT($A85:$F85,Results!$B$16:$G$16)</f>
        <v>-2.0743449562900453</v>
      </c>
      <c r="L85" s="10">
        <f ca="1">SUMPRODUCT($A85:$F85,Results!$B$17:$G$17)</f>
        <v>14.037316972603429</v>
      </c>
      <c r="M85" s="10">
        <f ca="1">SUMPRODUCT($A85:$F85,Results!$B$18:$G$18)</f>
        <v>4.8346337443617289</v>
      </c>
      <c r="N85" s="10">
        <f ca="1">SUMPRODUCT($A85:$F85,Results!$B$19:$G$19)</f>
        <v>7.3674981019275148</v>
      </c>
      <c r="O85" s="10">
        <f ca="1">SUMPRODUCT($A85:$F85,Results!$B$20:$G$20)</f>
        <v>-6.1533049515801279</v>
      </c>
      <c r="P85" s="10" cm="1">
        <f t="array" aca="1" ref="P85" ca="1">SUMPRODUCT(J85:O85,TRANSPOSE(Test!BL$20:BL$25))+Test!$AD$20-Test!$BL$27</f>
        <v>83.13230843268839</v>
      </c>
      <c r="Q85" s="10" cm="1">
        <f t="array" aca="1" ref="Q85" ca="1">SUMPRODUCT(J85:O85,TRANSPOSE(Test!ES$20:ES$25))+Test!$AD$20-Test!$ES$27</f>
        <v>83.723218689810224</v>
      </c>
      <c r="R85" s="10">
        <f ca="1">I85-Results!$E$5*H85</f>
        <v>85.795099100901396</v>
      </c>
      <c r="S85" s="10" cm="1">
        <f t="array" aca="1" ref="S85" ca="1">SUMPRODUCT(J85:O85,TRANSPOSE(Test!AR$28:AR$33))+Test!$AD$20-Test!$AC$26</f>
        <v>73.140795387646634</v>
      </c>
      <c r="T85" s="10">
        <f ca="1">SUMPRODUCT(J85:O85,Results!K$9:P$9)</f>
        <v>84.62614084060651</v>
      </c>
      <c r="U85" s="10">
        <f ca="1">SUMPRODUCT(J85:O85,Results!K$9:P$9)+Test!$AD$20-Test!$AC$31</f>
        <v>84.611265282095374</v>
      </c>
      <c r="V85" s="10">
        <f t="shared" ca="1" si="7"/>
        <v>6.6178787203583198</v>
      </c>
      <c r="W85" s="10">
        <f t="shared" ca="1" si="8"/>
        <v>6.0269684632364857</v>
      </c>
      <c r="X85" s="10">
        <f t="shared" ca="1" si="9"/>
        <v>3.9550880521453138</v>
      </c>
      <c r="Y85" s="10">
        <f t="shared" ca="1" si="10"/>
        <v>16.609391765400076</v>
      </c>
      <c r="Z85" s="10">
        <f ca="1">I85-Test!$AD$20</f>
        <v>90.026857914750408</v>
      </c>
      <c r="AA85" s="10">
        <f t="shared" ca="1" si="11"/>
        <v>5.1389218709513358</v>
      </c>
    </row>
    <row r="86" spans="1:27">
      <c r="A86" s="6">
        <f ca="1">LN((RAND()^(-Results!$F$4))-1)</f>
        <v>1.3851999790218774</v>
      </c>
      <c r="B86" s="6">
        <f ca="1">LN((RAND()^(-Results!$F$4))-1)</f>
        <v>-0.468408985552489</v>
      </c>
      <c r="C86" s="6">
        <f ca="1">LN((RAND()^(-Results!$F$4))-1)</f>
        <v>-0.99088851498006847</v>
      </c>
      <c r="D86" s="6">
        <f ca="1">LN((RAND()^(-Results!$F$4))-1)</f>
        <v>0.19965394757041799</v>
      </c>
      <c r="E86" s="6">
        <f ca="1">LN((RAND()^(-Results!$F$4))-1)</f>
        <v>0.65197149040150071</v>
      </c>
      <c r="F86" s="6">
        <f ca="1">LN((RAND()^(-Results!$F$4))-1)</f>
        <v>-2.1848539505331086</v>
      </c>
      <c r="G86" s="6">
        <f ca="1">LN((RAND()^(-Results!$F$4))-1)</f>
        <v>-1.0737811395473147</v>
      </c>
      <c r="H86" s="6">
        <f t="shared" ca="1" si="6"/>
        <v>-1.160813753426448</v>
      </c>
      <c r="I86" s="10">
        <f ca="1">SUMPRODUCT(J86:O86,Results!B$12:G$12)+Results!$F$5*H86</f>
        <v>-39.51848759595471</v>
      </c>
      <c r="J86" s="10">
        <f ca="1">SUMPRODUCT($A86:$F86,Results!$B$15:$G$15)</f>
        <v>3.2145614323772222</v>
      </c>
      <c r="K86" s="10">
        <f ca="1">SUMPRODUCT($A86:$F86,Results!$B$16:$G$16)</f>
        <v>-3.3112380634095451</v>
      </c>
      <c r="L86" s="10">
        <f ca="1">SUMPRODUCT($A86:$F86,Results!$B$17:$G$17)</f>
        <v>-7.2259805726521877</v>
      </c>
      <c r="M86" s="10">
        <f ca="1">SUMPRODUCT($A86:$F86,Results!$B$18:$G$18)</f>
        <v>-0.17287432942058195</v>
      </c>
      <c r="N86" s="10">
        <f ca="1">SUMPRODUCT($A86:$F86,Results!$B$19:$G$19)</f>
        <v>-2.1335171095133862</v>
      </c>
      <c r="O86" s="10">
        <f ca="1">SUMPRODUCT($A86:$F86,Results!$B$20:$G$20)</f>
        <v>1.4512958037128034</v>
      </c>
      <c r="P86" s="10" cm="1">
        <f t="array" aca="1" ref="P86" ca="1">SUMPRODUCT(J86:O86,TRANSPOSE(Test!BL$20:BL$25))+Test!$AD$20-Test!$BL$27</f>
        <v>-33.035575336188643</v>
      </c>
      <c r="Q86" s="10" cm="1">
        <f t="array" aca="1" ref="Q86" ca="1">SUMPRODUCT(J86:O86,TRANSPOSE(Test!ES$20:ES$25))+Test!$AD$20-Test!$ES$27</f>
        <v>-33.731663067484135</v>
      </c>
      <c r="R86" s="10">
        <f ca="1">I86-Results!$E$5*H86</f>
        <v>-34.87523258224892</v>
      </c>
      <c r="S86" s="10" cm="1">
        <f t="array" aca="1" ref="S86" ca="1">SUMPRODUCT(J86:O86,TRANSPOSE(Test!AR$28:AR$33))+Test!$AD$20-Test!$AC$26</f>
        <v>-19.102197874287064</v>
      </c>
      <c r="T86" s="10">
        <f ca="1">SUMPRODUCT(J86:O86,Results!K$9:P$9)</f>
        <v>-33.621494391565328</v>
      </c>
      <c r="U86" s="10">
        <f ca="1">SUMPRODUCT(J86:O86,Results!K$9:P$9)+Test!$AD$20-Test!$AC$31</f>
        <v>-33.636369950076464</v>
      </c>
      <c r="V86" s="10">
        <f t="shared" ca="1" si="7"/>
        <v>-6.4829122597660671</v>
      </c>
      <c r="W86" s="10">
        <f t="shared" ca="1" si="8"/>
        <v>-5.786824528470575</v>
      </c>
      <c r="X86" s="10">
        <f t="shared" ca="1" si="9"/>
        <v>-4.6432550137057902</v>
      </c>
      <c r="Y86" s="10">
        <f t="shared" ca="1" si="10"/>
        <v>-20.416289721667646</v>
      </c>
      <c r="Z86" s="10">
        <f ca="1">I86-Test!$AD$20</f>
        <v>-39.241816834251019</v>
      </c>
      <c r="AA86" s="10">
        <f t="shared" ca="1" si="11"/>
        <v>-5.882117645878246</v>
      </c>
    </row>
    <row r="87" spans="1:27">
      <c r="A87" s="6">
        <f ca="1">LN((RAND()^(-Results!$F$4))-1)</f>
        <v>-1.0308375347403664</v>
      </c>
      <c r="B87" s="6">
        <f ca="1">LN((RAND()^(-Results!$F$4))-1)</f>
        <v>-1.3482438218836359</v>
      </c>
      <c r="C87" s="6">
        <f ca="1">LN((RAND()^(-Results!$F$4))-1)</f>
        <v>-0.63579517908317318</v>
      </c>
      <c r="D87" s="6">
        <f ca="1">LN((RAND()^(-Results!$F$4))-1)</f>
        <v>1.2633357387441022</v>
      </c>
      <c r="E87" s="6">
        <f ca="1">LN((RAND()^(-Results!$F$4))-1)</f>
        <v>-2.0267529323304374</v>
      </c>
      <c r="F87" s="6">
        <f ca="1">LN((RAND()^(-Results!$F$4))-1)</f>
        <v>4.5944887540031498</v>
      </c>
      <c r="G87" s="6">
        <f ca="1">LN((RAND()^(-Results!$F$4))-1)</f>
        <v>0.39171221182554217</v>
      </c>
      <c r="H87" s="6">
        <f t="shared" ca="1" si="6"/>
        <v>0.30467959794640886</v>
      </c>
      <c r="I87" s="10">
        <f ca="1">SUMPRODUCT(J87:O87,Results!B$12:G$12)+Results!$F$5*H87</f>
        <v>25.428818453105453</v>
      </c>
      <c r="J87" s="10">
        <f ca="1">SUMPRODUCT($A87:$F87,Results!$B$15:$G$15)</f>
        <v>-4.421508214497428</v>
      </c>
      <c r="K87" s="10">
        <f ca="1">SUMPRODUCT($A87:$F87,Results!$B$16:$G$16)</f>
        <v>5.558202974192719</v>
      </c>
      <c r="L87" s="10">
        <f ca="1">SUMPRODUCT($A87:$F87,Results!$B$17:$G$17)</f>
        <v>0.72537332306193802</v>
      </c>
      <c r="M87" s="10">
        <f ca="1">SUMPRODUCT($A87:$F87,Results!$B$18:$G$18)</f>
        <v>-5.3698558011595257</v>
      </c>
      <c r="N87" s="10">
        <f ca="1">SUMPRODUCT($A87:$F87,Results!$B$19:$G$19)</f>
        <v>7.2399249833884234</v>
      </c>
      <c r="O87" s="10">
        <f ca="1">SUMPRODUCT($A87:$F87,Results!$B$20:$G$20)</f>
        <v>0.54000452388173892</v>
      </c>
      <c r="P87" s="10" cm="1">
        <f t="array" aca="1" ref="P87" ca="1">SUMPRODUCT(J87:O87,TRANSPOSE(Test!BL$20:BL$25))+Test!$AD$20-Test!$BL$27</f>
        <v>21.679795933832899</v>
      </c>
      <c r="Q87" s="10" cm="1">
        <f t="array" aca="1" ref="Q87" ca="1">SUMPRODUCT(J87:O87,TRANSPOSE(Test!ES$20:ES$25))+Test!$AD$20-Test!$ES$27</f>
        <v>23.88770856553246</v>
      </c>
      <c r="R87" s="10">
        <f ca="1">I87-Results!$E$5*H87</f>
        <v>24.210100061319817</v>
      </c>
      <c r="S87" s="10" cm="1">
        <f t="array" aca="1" ref="S87" ca="1">SUMPRODUCT(J87:O87,TRANSPOSE(Test!AR$28:AR$33))+Test!$AD$20-Test!$AC$26</f>
        <v>1.9309829106082734</v>
      </c>
      <c r="T87" s="10">
        <f ca="1">SUMPRODUCT(J87:O87,Results!K$9:P$9)</f>
        <v>24.580017695411307</v>
      </c>
      <c r="U87" s="10">
        <f ca="1">SUMPRODUCT(J87:O87,Results!K$9:P$9)+Test!$AD$20-Test!$AC$31</f>
        <v>24.565142136900171</v>
      </c>
      <c r="V87" s="10">
        <f t="shared" ca="1" si="7"/>
        <v>3.7490225192725539</v>
      </c>
      <c r="W87" s="10">
        <f t="shared" ca="1" si="8"/>
        <v>1.5411098875729934</v>
      </c>
      <c r="X87" s="10">
        <f t="shared" ca="1" si="9"/>
        <v>1.2187183917856359</v>
      </c>
      <c r="Y87" s="10">
        <f t="shared" ca="1" si="10"/>
        <v>23.497835542497178</v>
      </c>
      <c r="Z87" s="10">
        <f ca="1">I87-Test!$AD$20</f>
        <v>25.705489214809145</v>
      </c>
      <c r="AA87" s="10">
        <f t="shared" ca="1" si="11"/>
        <v>0.86367631620528229</v>
      </c>
    </row>
    <row r="88" spans="1:27">
      <c r="A88" s="6">
        <f ca="1">LN((RAND()^(-Results!$F$4))-1)</f>
        <v>0.64714286309024882</v>
      </c>
      <c r="B88" s="6">
        <f ca="1">LN((RAND()^(-Results!$F$4))-1)</f>
        <v>1.4168537044895635</v>
      </c>
      <c r="C88" s="6">
        <f ca="1">LN((RAND()^(-Results!$F$4))-1)</f>
        <v>-0.32338552808049431</v>
      </c>
      <c r="D88" s="6">
        <f ca="1">LN((RAND()^(-Results!$F$4))-1)</f>
        <v>-1.6366138949395006</v>
      </c>
      <c r="E88" s="6">
        <f ca="1">LN((RAND()^(-Results!$F$4))-1)</f>
        <v>0.4967258975038546</v>
      </c>
      <c r="F88" s="6">
        <f ca="1">LN((RAND()^(-Results!$F$4))-1)</f>
        <v>-3.5810046524752996</v>
      </c>
      <c r="G88" s="6">
        <f ca="1">LN((RAND()^(-Results!$F$4))-1)</f>
        <v>0.89461647920150766</v>
      </c>
      <c r="H88" s="6">
        <f t="shared" ca="1" si="6"/>
        <v>0.80758386532237436</v>
      </c>
      <c r="I88" s="10">
        <f ca="1">SUMPRODUCT(J88:O88,Results!B$12:G$12)+Results!$F$5*H88</f>
        <v>9.3483518772340126</v>
      </c>
      <c r="J88" s="10">
        <f ca="1">SUMPRODUCT($A88:$F88,Results!$B$15:$G$15)</f>
        <v>0.59907901281790044</v>
      </c>
      <c r="K88" s="10">
        <f ca="1">SUMPRODUCT($A88:$F88,Results!$B$16:$G$16)</f>
        <v>-4.6772938116886635</v>
      </c>
      <c r="L88" s="10">
        <f ca="1">SUMPRODUCT($A88:$F88,Results!$B$17:$G$17)</f>
        <v>2.2048956621889779</v>
      </c>
      <c r="M88" s="10">
        <f ca="1">SUMPRODUCT($A88:$F88,Results!$B$18:$G$18)</f>
        <v>2.8034561710146182</v>
      </c>
      <c r="N88" s="10">
        <f ca="1">SUMPRODUCT($A88:$F88,Results!$B$19:$G$19)</f>
        <v>0.71890672891687024</v>
      </c>
      <c r="O88" s="10">
        <f ca="1">SUMPRODUCT($A88:$F88,Results!$B$20:$G$20)</f>
        <v>-0.79880402244772997</v>
      </c>
      <c r="P88" s="10" cm="1">
        <f t="array" aca="1" ref="P88" ca="1">SUMPRODUCT(J88:O88,TRANSPOSE(Test!BL$20:BL$25))+Test!$AD$20-Test!$BL$27</f>
        <v>6.7662717254972859</v>
      </c>
      <c r="Q88" s="10" cm="1">
        <f t="array" aca="1" ref="Q88" ca="1">SUMPRODUCT(J88:O88,TRANSPOSE(Test!ES$20:ES$25))+Test!$AD$20-Test!$ES$27</f>
        <v>4.9973951240932291</v>
      </c>
      <c r="R88" s="10">
        <f ca="1">I88-Results!$E$5*H88</f>
        <v>6.1180164159445152</v>
      </c>
      <c r="S88" s="10" cm="1">
        <f t="array" aca="1" ref="S88" ca="1">SUMPRODUCT(J88:O88,TRANSPOSE(Test!AR$28:AR$33))+Test!$AD$20-Test!$AC$26</f>
        <v>14.712783319866126</v>
      </c>
      <c r="T88" s="10">
        <f ca="1">SUMPRODUCT(J88:O88,Results!K$9:P$9)</f>
        <v>4.7541606843817359</v>
      </c>
      <c r="U88" s="10">
        <f ca="1">SUMPRODUCT(J88:O88,Results!K$9:P$9)+Test!$AD$20-Test!$AC$31</f>
        <v>4.7392851258706008</v>
      </c>
      <c r="V88" s="10">
        <f t="shared" ca="1" si="7"/>
        <v>2.5820801517367267</v>
      </c>
      <c r="W88" s="10">
        <f t="shared" ca="1" si="8"/>
        <v>4.3509567531407836</v>
      </c>
      <c r="X88" s="10">
        <f t="shared" ca="1" si="9"/>
        <v>3.2303354612894974</v>
      </c>
      <c r="Y88" s="10">
        <f t="shared" ca="1" si="10"/>
        <v>-5.3644314426321138</v>
      </c>
      <c r="Z88" s="10">
        <f ca="1">I88-Test!$AD$20</f>
        <v>9.625022638937704</v>
      </c>
      <c r="AA88" s="10">
        <f t="shared" ca="1" si="11"/>
        <v>4.6090667513634118</v>
      </c>
    </row>
    <row r="89" spans="1:27">
      <c r="A89" s="6">
        <f ca="1">LN((RAND()^(-Results!$F$4))-1)</f>
        <v>9.4564820486042589E-2</v>
      </c>
      <c r="B89" s="6">
        <f ca="1">LN((RAND()^(-Results!$F$4))-1)</f>
        <v>-1.2788545135246638</v>
      </c>
      <c r="C89" s="6">
        <f ca="1">LN((RAND()^(-Results!$F$4))-1)</f>
        <v>-1.3502970191216772</v>
      </c>
      <c r="D89" s="6">
        <f ca="1">LN((RAND()^(-Results!$F$4))-1)</f>
        <v>-0.4317891584554257</v>
      </c>
      <c r="E89" s="6">
        <f ca="1">LN((RAND()^(-Results!$F$4))-1)</f>
        <v>1.0043258453590549</v>
      </c>
      <c r="F89" s="6">
        <f ca="1">LN((RAND()^(-Results!$F$4))-1)</f>
        <v>-0.1169126729213766</v>
      </c>
      <c r="G89" s="6">
        <f ca="1">LN((RAND()^(-Results!$F$4))-1)</f>
        <v>0.95863646636892108</v>
      </c>
      <c r="H89" s="6">
        <f t="shared" ca="1" si="6"/>
        <v>0.87160385248978778</v>
      </c>
      <c r="I89" s="10">
        <f ca="1">SUMPRODUCT(J89:O89,Results!B$12:G$12)+Results!$F$5*H89</f>
        <v>-6.5370512055524896</v>
      </c>
      <c r="J89" s="10">
        <f ca="1">SUMPRODUCT($A89:$F89,Results!$B$15:$G$15)</f>
        <v>-5.0491198132944337</v>
      </c>
      <c r="K89" s="10">
        <f ca="1">SUMPRODUCT($A89:$F89,Results!$B$16:$G$16)</f>
        <v>-2.1978455135992769</v>
      </c>
      <c r="L89" s="10">
        <f ca="1">SUMPRODUCT($A89:$F89,Results!$B$17:$G$17)</f>
        <v>-3.4276351165678198</v>
      </c>
      <c r="M89" s="10">
        <f ca="1">SUMPRODUCT($A89:$F89,Results!$B$18:$G$18)</f>
        <v>3.7957320296992343</v>
      </c>
      <c r="N89" s="10">
        <f ca="1">SUMPRODUCT($A89:$F89,Results!$B$19:$G$19)</f>
        <v>-5.5685825719470179</v>
      </c>
      <c r="O89" s="10">
        <f ca="1">SUMPRODUCT($A89:$F89,Results!$B$20:$G$20)</f>
        <v>-0.87454950081344807</v>
      </c>
      <c r="P89" s="10" cm="1">
        <f t="array" aca="1" ref="P89" ca="1">SUMPRODUCT(J89:O89,TRANSPOSE(Test!BL$20:BL$25))+Test!$AD$20-Test!$BL$27</f>
        <v>-11.219784573479837</v>
      </c>
      <c r="Q89" s="10" cm="1">
        <f t="array" aca="1" ref="Q89" ca="1">SUMPRODUCT(J89:O89,TRANSPOSE(Test!ES$20:ES$25))+Test!$AD$20-Test!$ES$27</f>
        <v>-10.9574917813712</v>
      </c>
      <c r="R89" s="10">
        <f ca="1">I89-Results!$E$5*H89</f>
        <v>-10.023466615511641</v>
      </c>
      <c r="S89" s="10" cm="1">
        <f t="array" aca="1" ref="S89" ca="1">SUMPRODUCT(J89:O89,TRANSPOSE(Test!AR$28:AR$33))+Test!$AD$20-Test!$AC$26</f>
        <v>1.5629824090764406</v>
      </c>
      <c r="T89" s="10">
        <f ca="1">SUMPRODUCT(J89:O89,Results!K$9:P$9)</f>
        <v>-10.47736821502934</v>
      </c>
      <c r="U89" s="10">
        <f ca="1">SUMPRODUCT(J89:O89,Results!K$9:P$9)+Test!$AD$20-Test!$AC$31</f>
        <v>-10.492243773540476</v>
      </c>
      <c r="V89" s="10">
        <f t="shared" ca="1" si="7"/>
        <v>4.6827333679273471</v>
      </c>
      <c r="W89" s="10">
        <f t="shared" ca="1" si="8"/>
        <v>4.4204405758187102</v>
      </c>
      <c r="X89" s="10">
        <f t="shared" ca="1" si="9"/>
        <v>3.4864154099591511</v>
      </c>
      <c r="Y89" s="10">
        <f t="shared" ca="1" si="10"/>
        <v>-8.1000336146289307</v>
      </c>
      <c r="Z89" s="10">
        <f ca="1">I89-Test!$AD$20</f>
        <v>-6.2603804438487982</v>
      </c>
      <c r="AA89" s="10">
        <f t="shared" ca="1" si="11"/>
        <v>3.9551925679879867</v>
      </c>
    </row>
    <row r="90" spans="1:27">
      <c r="A90" s="6">
        <f ca="1">LN((RAND()^(-Results!$F$4))-1)</f>
        <v>2.0504787542955554</v>
      </c>
      <c r="B90" s="6">
        <f ca="1">LN((RAND()^(-Results!$F$4))-1)</f>
        <v>-0.73648215671113038</v>
      </c>
      <c r="C90" s="6">
        <f ca="1">LN((RAND()^(-Results!$F$4))-1)</f>
        <v>0.67043689511260296</v>
      </c>
      <c r="D90" s="6">
        <f ca="1">LN((RAND()^(-Results!$F$4))-1)</f>
        <v>3.1391829237482645</v>
      </c>
      <c r="E90" s="6">
        <f ca="1">LN((RAND()^(-Results!$F$4))-1)</f>
        <v>0.33943543643124724</v>
      </c>
      <c r="F90" s="6">
        <f ca="1">LN((RAND()^(-Results!$F$4))-1)</f>
        <v>-2.0396482577180977</v>
      </c>
      <c r="G90" s="6">
        <f ca="1">LN((RAND()^(-Results!$F$4))-1)</f>
        <v>1.6062651372899204</v>
      </c>
      <c r="H90" s="6">
        <f t="shared" ca="1" si="6"/>
        <v>1.5192325234107871</v>
      </c>
      <c r="I90" s="10">
        <f ca="1">SUMPRODUCT(J90:O90,Results!B$12:G$12)+Results!$F$5*H90</f>
        <v>-71.456854755692447</v>
      </c>
      <c r="J90" s="10">
        <f ca="1">SUMPRODUCT($A90:$F90,Results!$B$15:$G$15)</f>
        <v>15.066854276830801</v>
      </c>
      <c r="K90" s="10">
        <f ca="1">SUMPRODUCT($A90:$F90,Results!$B$16:$G$16)</f>
        <v>-0.71627721730634697</v>
      </c>
      <c r="L90" s="10">
        <f ca="1">SUMPRODUCT($A90:$F90,Results!$B$17:$G$17)</f>
        <v>-14.596515484145623</v>
      </c>
      <c r="M90" s="10">
        <f ca="1">SUMPRODUCT($A90:$F90,Results!$B$18:$G$18)</f>
        <v>-6.8220501869132413</v>
      </c>
      <c r="N90" s="10">
        <f ca="1">SUMPRODUCT($A90:$F90,Results!$B$19:$G$19)</f>
        <v>-2.0242995880345713</v>
      </c>
      <c r="O90" s="10">
        <f ca="1">SUMPRODUCT($A90:$F90,Results!$B$20:$G$20)</f>
        <v>5.1432491675193646</v>
      </c>
      <c r="P90" s="10" cm="1">
        <f t="array" aca="1" ref="P90" ca="1">SUMPRODUCT(J90:O90,TRANSPOSE(Test!BL$20:BL$25))+Test!$AD$20-Test!$BL$27</f>
        <v>-77.717858541981784</v>
      </c>
      <c r="Q90" s="10" cm="1">
        <f t="array" aca="1" ref="Q90" ca="1">SUMPRODUCT(J90:O90,TRANSPOSE(Test!ES$20:ES$25))+Test!$AD$20-Test!$ES$27</f>
        <v>-78.310792712911635</v>
      </c>
      <c r="R90" s="10">
        <f ca="1">I90-Results!$E$5*H90</f>
        <v>-77.533784849335589</v>
      </c>
      <c r="S90" s="10" cm="1">
        <f t="array" aca="1" ref="S90" ca="1">SUMPRODUCT(J90:O90,TRANSPOSE(Test!AR$28:AR$33))+Test!$AD$20-Test!$AC$26</f>
        <v>-64.73512237179682</v>
      </c>
      <c r="T90" s="10">
        <f ca="1">SUMPRODUCT(J90:O90,Results!K$9:P$9)</f>
        <v>-78.929421001058287</v>
      </c>
      <c r="U90" s="10">
        <f ca="1">SUMPRODUCT(J90:O90,Results!K$9:P$9)+Test!$AD$20-Test!$AC$31</f>
        <v>-78.944296559569423</v>
      </c>
      <c r="V90" s="10">
        <f t="shared" ca="1" si="7"/>
        <v>6.2610037862893364</v>
      </c>
      <c r="W90" s="10">
        <f t="shared" ca="1" si="8"/>
        <v>6.8539379572191876</v>
      </c>
      <c r="X90" s="10">
        <f t="shared" ca="1" si="9"/>
        <v>6.0769300936431421</v>
      </c>
      <c r="Y90" s="10">
        <f t="shared" ca="1" si="10"/>
        <v>-6.7217323838956275</v>
      </c>
      <c r="Z90" s="10">
        <f ca="1">I90-Test!$AD$20</f>
        <v>-71.180183993988749</v>
      </c>
      <c r="AA90" s="10">
        <f t="shared" ca="1" si="11"/>
        <v>7.4874418038769761</v>
      </c>
    </row>
    <row r="91" spans="1:27">
      <c r="A91" s="6">
        <f ca="1">LN((RAND()^(-Results!$F$4))-1)</f>
        <v>-1.7337139688852887</v>
      </c>
      <c r="B91" s="6">
        <f ca="1">LN((RAND()^(-Results!$F$4))-1)</f>
        <v>5.5504731209626312</v>
      </c>
      <c r="C91" s="6">
        <f ca="1">LN((RAND()^(-Results!$F$4))-1)</f>
        <v>-2.544792327706225</v>
      </c>
      <c r="D91" s="6">
        <f ca="1">LN((RAND()^(-Results!$F$4))-1)</f>
        <v>-9.6660172057114677E-2</v>
      </c>
      <c r="E91" s="6">
        <f ca="1">LN((RAND()^(-Results!$F$4))-1)</f>
        <v>2.2227562180029299</v>
      </c>
      <c r="F91" s="6">
        <f ca="1">LN((RAND()^(-Results!$F$4))-1)</f>
        <v>-1.0748368615342352</v>
      </c>
      <c r="G91" s="6">
        <f ca="1">LN((RAND()^(-Results!$F$4))-1)</f>
        <v>-1.0852902891207976</v>
      </c>
      <c r="H91" s="6">
        <f t="shared" ca="1" si="6"/>
        <v>-1.1723229029999309</v>
      </c>
      <c r="I91" s="10">
        <f ca="1">SUMPRODUCT(J91:O91,Results!B$12:G$12)+Results!$F$5*H91</f>
        <v>-27.268699944714474</v>
      </c>
      <c r="J91" s="10">
        <f ca="1">SUMPRODUCT($A91:$F91,Results!$B$15:$G$15)</f>
        <v>-8.2391653571534373</v>
      </c>
      <c r="K91" s="10">
        <f ca="1">SUMPRODUCT($A91:$F91,Results!$B$16:$G$16)</f>
        <v>8.6639394334622377</v>
      </c>
      <c r="L91" s="10">
        <f ca="1">SUMPRODUCT($A91:$F91,Results!$B$17:$G$17)</f>
        <v>-1.5858750518541826</v>
      </c>
      <c r="M91" s="10">
        <f ca="1">SUMPRODUCT($A91:$F91,Results!$B$18:$G$18)</f>
        <v>4.1947931174266353</v>
      </c>
      <c r="N91" s="10">
        <f ca="1">SUMPRODUCT($A91:$F91,Results!$B$19:$G$19)</f>
        <v>-10.41677388353359</v>
      </c>
      <c r="O91" s="10">
        <f ca="1">SUMPRODUCT($A91:$F91,Results!$B$20:$G$20)</f>
        <v>9.3083066295484169</v>
      </c>
      <c r="P91" s="10" cm="1">
        <f t="array" aca="1" ref="P91" ca="1">SUMPRODUCT(J91:O91,TRANSPOSE(Test!BL$20:BL$25))+Test!$AD$20-Test!$BL$27</f>
        <v>-17.928717122606212</v>
      </c>
      <c r="Q91" s="10" cm="1">
        <f t="array" aca="1" ref="Q91" ca="1">SUMPRODUCT(J91:O91,TRANSPOSE(Test!ES$20:ES$25))+Test!$AD$20-Test!$ES$27</f>
        <v>-20.404310015222372</v>
      </c>
      <c r="R91" s="10">
        <f ca="1">I91-Results!$E$5*H91</f>
        <v>-22.579408332714749</v>
      </c>
      <c r="S91" s="10" cm="1">
        <f t="array" aca="1" ref="S91" ca="1">SUMPRODUCT(J91:O91,TRANSPOSE(Test!AR$28:AR$33))+Test!$AD$20-Test!$AC$26</f>
        <v>-37.257761675697999</v>
      </c>
      <c r="T91" s="10">
        <f ca="1">SUMPRODUCT(J91:O91,Results!K$9:P$9)</f>
        <v>-21.222514640237364</v>
      </c>
      <c r="U91" s="10">
        <f ca="1">SUMPRODUCT(J91:O91,Results!K$9:P$9)+Test!$AD$20-Test!$AC$31</f>
        <v>-21.2373901987485</v>
      </c>
      <c r="V91" s="10">
        <f t="shared" ca="1" si="7"/>
        <v>-9.3399828221082615</v>
      </c>
      <c r="W91" s="10">
        <f t="shared" ca="1" si="8"/>
        <v>-6.864389929492102</v>
      </c>
      <c r="X91" s="10">
        <f t="shared" ca="1" si="9"/>
        <v>-4.6892916119997246</v>
      </c>
      <c r="Y91" s="10">
        <f t="shared" ca="1" si="10"/>
        <v>9.9890617309835257</v>
      </c>
      <c r="Z91" s="10">
        <f ca="1">I91-Test!$AD$20</f>
        <v>-26.992029183010782</v>
      </c>
      <c r="AA91" s="10">
        <f t="shared" ca="1" si="11"/>
        <v>-6.0313097459659737</v>
      </c>
    </row>
    <row r="92" spans="1:27">
      <c r="A92" s="6">
        <f ca="1">LN((RAND()^(-Results!$F$4))-1)</f>
        <v>-1.7515350941129235</v>
      </c>
      <c r="B92" s="6">
        <f ca="1">LN((RAND()^(-Results!$F$4))-1)</f>
        <v>-2.5220474380032387</v>
      </c>
      <c r="C92" s="6">
        <f ca="1">LN((RAND()^(-Results!$F$4))-1)</f>
        <v>-0.97527302530089655</v>
      </c>
      <c r="D92" s="6">
        <f ca="1">LN((RAND()^(-Results!$F$4))-1)</f>
        <v>-2.532803789578173</v>
      </c>
      <c r="E92" s="6">
        <f ca="1">LN((RAND()^(-Results!$F$4))-1)</f>
        <v>2.3283004106063094</v>
      </c>
      <c r="F92" s="6">
        <f ca="1">LN((RAND()^(-Results!$F$4))-1)</f>
        <v>-1.9698051266231176</v>
      </c>
      <c r="G92" s="6">
        <f ca="1">LN((RAND()^(-Results!$F$4))-1)</f>
        <v>-0.17239343328414561</v>
      </c>
      <c r="H92" s="6">
        <f t="shared" ca="1" si="6"/>
        <v>-0.25942604716327894</v>
      </c>
      <c r="I92" s="10">
        <f ca="1">SUMPRODUCT(J92:O92,Results!B$12:G$12)+Results!$F$5*H92</f>
        <v>25.369458620901788</v>
      </c>
      <c r="J92" s="10">
        <f ca="1">SUMPRODUCT($A92:$F92,Results!$B$15:$G$15)</f>
        <v>-15.761586584463407</v>
      </c>
      <c r="K92" s="10">
        <f ca="1">SUMPRODUCT($A92:$F92,Results!$B$16:$G$16)</f>
        <v>-9.8785097717611379</v>
      </c>
      <c r="L92" s="10">
        <f ca="1">SUMPRODUCT($A92:$F92,Results!$B$17:$G$17)</f>
        <v>5.0714491627085385</v>
      </c>
      <c r="M92" s="10">
        <f ca="1">SUMPRODUCT($A92:$F92,Results!$B$18:$G$18)</f>
        <v>14.601915344609226</v>
      </c>
      <c r="N92" s="10">
        <f ca="1">SUMPRODUCT($A92:$F92,Results!$B$19:$G$19)</f>
        <v>-12.171907051410047</v>
      </c>
      <c r="O92" s="10">
        <f ca="1">SUMPRODUCT($A92:$F92,Results!$B$20:$G$20)</f>
        <v>-8.3263707994251117</v>
      </c>
      <c r="P92" s="10" cm="1">
        <f t="array" aca="1" ref="P92" ca="1">SUMPRODUCT(J92:O92,TRANSPOSE(Test!BL$20:BL$25))+Test!$AD$20-Test!$BL$27</f>
        <v>27.208072161342606</v>
      </c>
      <c r="Q92" s="10" cm="1">
        <f t="array" aca="1" ref="Q92" ca="1">SUMPRODUCT(J92:O92,TRANSPOSE(Test!ES$20:ES$25))+Test!$AD$20-Test!$ES$27</f>
        <v>26.866416281036891</v>
      </c>
      <c r="R92" s="10">
        <f ca="1">I92-Results!$E$5*H92</f>
        <v>26.407162809554904</v>
      </c>
      <c r="S92" s="10" cm="1">
        <f t="array" aca="1" ref="S92" ca="1">SUMPRODUCT(J92:O92,TRANSPOSE(Test!AR$28:AR$33))+Test!$AD$20-Test!$AC$26</f>
        <v>60.634267965941511</v>
      </c>
      <c r="T92" s="10">
        <f ca="1">SUMPRODUCT(J92:O92,Results!K$9:P$9)</f>
        <v>26.929659496376093</v>
      </c>
      <c r="U92" s="10">
        <f ca="1">SUMPRODUCT(J92:O92,Results!K$9:P$9)+Test!$AD$20-Test!$AC$31</f>
        <v>26.914783937864957</v>
      </c>
      <c r="V92" s="10">
        <f t="shared" ca="1" si="7"/>
        <v>-1.8386135404408179</v>
      </c>
      <c r="W92" s="10">
        <f t="shared" ca="1" si="8"/>
        <v>-1.4969576601351022</v>
      </c>
      <c r="X92" s="10">
        <f t="shared" ca="1" si="9"/>
        <v>-1.037704188653116</v>
      </c>
      <c r="Y92" s="10">
        <f t="shared" ca="1" si="10"/>
        <v>-35.264809345039723</v>
      </c>
      <c r="Z92" s="10">
        <f ca="1">I92-Test!$AD$20</f>
        <v>25.64612938260548</v>
      </c>
      <c r="AA92" s="10">
        <f t="shared" ca="1" si="11"/>
        <v>-1.5453253169631687</v>
      </c>
    </row>
    <row r="93" spans="1:27">
      <c r="A93" s="6">
        <f ca="1">LN((RAND()^(-Results!$F$4))-1)</f>
        <v>-1.1804215555618909</v>
      </c>
      <c r="B93" s="6">
        <f ca="1">LN((RAND()^(-Results!$F$4))-1)</f>
        <v>0.22790550205927962</v>
      </c>
      <c r="C93" s="6">
        <f ca="1">LN((RAND()^(-Results!$F$4))-1)</f>
        <v>1.5312014228764703</v>
      </c>
      <c r="D93" s="6">
        <f ca="1">LN((RAND()^(-Results!$F$4))-1)</f>
        <v>1.0722006975386882</v>
      </c>
      <c r="E93" s="6">
        <f ca="1">LN((RAND()^(-Results!$F$4))-1)</f>
        <v>-2.1241904005195309</v>
      </c>
      <c r="F93" s="6">
        <f ca="1">LN((RAND()^(-Results!$F$4))-1)</f>
        <v>0.11556112867713127</v>
      </c>
      <c r="G93" s="6">
        <f ca="1">LN((RAND()^(-Results!$F$4))-1)</f>
        <v>-5.6536932292657494E-2</v>
      </c>
      <c r="H93" s="6">
        <f t="shared" ca="1" si="6"/>
        <v>-0.14356954617179082</v>
      </c>
      <c r="I93" s="10">
        <f ca="1">SUMPRODUCT(J93:O93,Results!B$12:G$12)+Results!$F$5*H93</f>
        <v>29.003491361763974</v>
      </c>
      <c r="J93" s="10">
        <f ca="1">SUMPRODUCT($A93:$F93,Results!$B$15:$G$15)</f>
        <v>2.706475833438692</v>
      </c>
      <c r="K93" s="10">
        <f ca="1">SUMPRODUCT($A93:$F93,Results!$B$16:$G$16)</f>
        <v>0.13870860960802378</v>
      </c>
      <c r="L93" s="10">
        <f ca="1">SUMPRODUCT($A93:$F93,Results!$B$17:$G$17)</f>
        <v>5.4809744721094003</v>
      </c>
      <c r="M93" s="10">
        <f ca="1">SUMPRODUCT($A93:$F93,Results!$B$18:$G$18)</f>
        <v>-5.0705751716602858</v>
      </c>
      <c r="N93" s="10">
        <f ca="1">SUMPRODUCT($A93:$F93,Results!$B$19:$G$19)</f>
        <v>10.319413577264363</v>
      </c>
      <c r="O93" s="10">
        <f ca="1">SUMPRODUCT($A93:$F93,Results!$B$20:$G$20)</f>
        <v>-1.0333832332447337</v>
      </c>
      <c r="P93" s="10" cm="1">
        <f t="array" aca="1" ref="P93" ca="1">SUMPRODUCT(J93:O93,TRANSPOSE(Test!BL$20:BL$25))+Test!$AD$20-Test!$BL$27</f>
        <v>30.348741574677572</v>
      </c>
      <c r="Q93" s="10" cm="1">
        <f t="array" aca="1" ref="Q93" ca="1">SUMPRODUCT(J93:O93,TRANSPOSE(Test!ES$20:ES$25))+Test!$AD$20-Test!$ES$27</f>
        <v>30.257702762060362</v>
      </c>
      <c r="R93" s="10">
        <f ca="1">I93-Results!$E$5*H93</f>
        <v>29.577769546451137</v>
      </c>
      <c r="S93" s="10" cm="1">
        <f t="array" aca="1" ref="S93" ca="1">SUMPRODUCT(J93:O93,TRANSPOSE(Test!AR$28:AR$33))+Test!$AD$20-Test!$AC$26</f>
        <v>17.42590265003361</v>
      </c>
      <c r="T93" s="10">
        <f ca="1">SUMPRODUCT(J93:O93,Results!K$9:P$9)</f>
        <v>29.442624800478988</v>
      </c>
      <c r="U93" s="10">
        <f ca="1">SUMPRODUCT(J93:O93,Results!K$9:P$9)+Test!$AD$20-Test!$AC$31</f>
        <v>29.427749241967852</v>
      </c>
      <c r="V93" s="10">
        <f t="shared" ca="1" si="7"/>
        <v>-1.3452502129135979</v>
      </c>
      <c r="W93" s="10">
        <f t="shared" ca="1" si="8"/>
        <v>-1.2542114002963878</v>
      </c>
      <c r="X93" s="10">
        <f t="shared" ca="1" si="9"/>
        <v>-0.57427818468716296</v>
      </c>
      <c r="Y93" s="10">
        <f t="shared" ca="1" si="10"/>
        <v>11.577588711730364</v>
      </c>
      <c r="Z93" s="10">
        <f ca="1">I93-Test!$AD$20</f>
        <v>29.280162123467665</v>
      </c>
      <c r="AA93" s="10">
        <f t="shared" ca="1" si="11"/>
        <v>-0.42425788020387856</v>
      </c>
    </row>
    <row r="94" spans="1:27">
      <c r="A94" s="6">
        <f ca="1">LN((RAND()^(-Results!$F$4))-1)</f>
        <v>-0.24680816250573542</v>
      </c>
      <c r="B94" s="6">
        <f ca="1">LN((RAND()^(-Results!$F$4))-1)</f>
        <v>1.8663143748260695</v>
      </c>
      <c r="C94" s="6">
        <f ca="1">LN((RAND()^(-Results!$F$4))-1)</f>
        <v>-0.7851988374040173</v>
      </c>
      <c r="D94" s="6">
        <f ca="1">LN((RAND()^(-Results!$F$4))-1)</f>
        <v>-3.2966004304915422</v>
      </c>
      <c r="E94" s="6">
        <f ca="1">LN((RAND()^(-Results!$F$4))-1)</f>
        <v>2.2899173262455172</v>
      </c>
      <c r="F94" s="6">
        <f ca="1">LN((RAND()^(-Results!$F$4))-1)</f>
        <v>-1.6736714322734005</v>
      </c>
      <c r="G94" s="6">
        <f ca="1">LN((RAND()^(-Results!$F$4))-1)</f>
        <v>2.9755781954469871</v>
      </c>
      <c r="H94" s="6">
        <f t="shared" ca="1" si="6"/>
        <v>2.8885455815678536</v>
      </c>
      <c r="I94" s="10">
        <f ca="1">SUMPRODUCT(J94:O94,Results!B$12:G$12)+Results!$F$5*H94</f>
        <v>33.672212304614519</v>
      </c>
      <c r="J94" s="10">
        <f ca="1">SUMPRODUCT($A94:$F94,Results!$B$15:$G$15)</f>
        <v>-8.2605531950653592</v>
      </c>
      <c r="K94" s="10">
        <f ca="1">SUMPRODUCT($A94:$F94,Results!$B$16:$G$16)</f>
        <v>-1.9457913107210401</v>
      </c>
      <c r="L94" s="10">
        <f ca="1">SUMPRODUCT($A94:$F94,Results!$B$17:$G$17)</f>
        <v>6.4376368630315595</v>
      </c>
      <c r="M94" s="10">
        <f ca="1">SUMPRODUCT($A94:$F94,Results!$B$18:$G$18)</f>
        <v>10.401910023679333</v>
      </c>
      <c r="N94" s="10">
        <f ca="1">SUMPRODUCT($A94:$F94,Results!$B$19:$G$19)</f>
        <v>-9.2059889580518064</v>
      </c>
      <c r="O94" s="10">
        <f ca="1">SUMPRODUCT($A94:$F94,Results!$B$20:$G$20)</f>
        <v>-2.1904049379213419</v>
      </c>
      <c r="P94" s="10" cm="1">
        <f t="array" aca="1" ref="P94" ca="1">SUMPRODUCT(J94:O94,TRANSPOSE(Test!BL$20:BL$25))+Test!$AD$20-Test!$BL$27</f>
        <v>19.610148252787369</v>
      </c>
      <c r="Q94" s="10" cm="1">
        <f t="array" aca="1" ref="Q94" ca="1">SUMPRODUCT(J94:O94,TRANSPOSE(Test!ES$20:ES$25))+Test!$AD$20-Test!$ES$27</f>
        <v>18.438200307312005</v>
      </c>
      <c r="R94" s="10">
        <f ca="1">I94-Results!$E$5*H94</f>
        <v>22.118029978343102</v>
      </c>
      <c r="S94" s="10" cm="1">
        <f t="array" aca="1" ref="S94" ca="1">SUMPRODUCT(J94:O94,TRANSPOSE(Test!AR$28:AR$33))+Test!$AD$20-Test!$AC$26</f>
        <v>27.846804460632757</v>
      </c>
      <c r="T94" s="10">
        <f ca="1">SUMPRODUCT(J94:O94,Results!K$9:P$9)</f>
        <v>18.826078377943308</v>
      </c>
      <c r="U94" s="10">
        <f ca="1">SUMPRODUCT(J94:O94,Results!K$9:P$9)+Test!$AD$20-Test!$AC$31</f>
        <v>18.811202819432172</v>
      </c>
      <c r="V94" s="10">
        <f t="shared" ca="1" si="7"/>
        <v>14.06206405182715</v>
      </c>
      <c r="W94" s="10">
        <f t="shared" ca="1" si="8"/>
        <v>15.234011997302513</v>
      </c>
      <c r="X94" s="10">
        <f t="shared" ca="1" si="9"/>
        <v>11.554182326271416</v>
      </c>
      <c r="Y94" s="10">
        <f t="shared" ca="1" si="10"/>
        <v>5.8254078439817611</v>
      </c>
      <c r="Z94" s="10">
        <f ca="1">I94-Test!$AD$20</f>
        <v>33.94888306631821</v>
      </c>
      <c r="AA94" s="10">
        <f t="shared" ca="1" si="11"/>
        <v>14.861009485182347</v>
      </c>
    </row>
    <row r="95" spans="1:27">
      <c r="A95" s="6">
        <f ca="1">LN((RAND()^(-Results!$F$4))-1)</f>
        <v>0.41183831051469011</v>
      </c>
      <c r="B95" s="6">
        <f ca="1">LN((RAND()^(-Results!$F$4))-1)</f>
        <v>-2.9125383239638718</v>
      </c>
      <c r="C95" s="6">
        <f ca="1">LN((RAND()^(-Results!$F$4))-1)</f>
        <v>-0.31779853920841045</v>
      </c>
      <c r="D95" s="6">
        <f ca="1">LN((RAND()^(-Results!$F$4))-1)</f>
        <v>-0.26916610389972984</v>
      </c>
      <c r="E95" s="6">
        <f ca="1">LN((RAND()^(-Results!$F$4))-1)</f>
        <v>-2.0514216266786325</v>
      </c>
      <c r="F95" s="6">
        <f ca="1">LN((RAND()^(-Results!$F$4))-1)</f>
        <v>-0.76226684897357677</v>
      </c>
      <c r="G95" s="6">
        <f ca="1">LN((RAND()^(-Results!$F$4))-1)</f>
        <v>0.79375964824523892</v>
      </c>
      <c r="H95" s="6">
        <f t="shared" ca="1" si="6"/>
        <v>0.70672703436610562</v>
      </c>
      <c r="I95" s="10">
        <f ca="1">SUMPRODUCT(J95:O95,Results!B$12:G$12)+Results!$F$5*H95</f>
        <v>30.74991884805986</v>
      </c>
      <c r="J95" s="10">
        <f ca="1">SUMPRODUCT($A95:$F95,Results!$B$15:$G$15)</f>
        <v>-0.75176459318780631</v>
      </c>
      <c r="K95" s="10">
        <f ca="1">SUMPRODUCT($A95:$F95,Results!$B$16:$G$16)</f>
        <v>-7.2824205897311423</v>
      </c>
      <c r="L95" s="10">
        <f ca="1">SUMPRODUCT($A95:$F95,Results!$B$17:$G$17)</f>
        <v>1.0896991654397699</v>
      </c>
      <c r="M95" s="10">
        <f ca="1">SUMPRODUCT($A95:$F95,Results!$B$18:$G$18)</f>
        <v>-2.6482564668104143</v>
      </c>
      <c r="N95" s="10">
        <f ca="1">SUMPRODUCT($A95:$F95,Results!$B$19:$G$19)</f>
        <v>10.827187301746452</v>
      </c>
      <c r="O95" s="10">
        <f ca="1">SUMPRODUCT($A95:$F95,Results!$B$20:$G$20)</f>
        <v>-4.9901935481104633</v>
      </c>
      <c r="P95" s="10" cm="1">
        <f t="array" aca="1" ref="P95" ca="1">SUMPRODUCT(J95:O95,TRANSPOSE(Test!BL$20:BL$25))+Test!$AD$20-Test!$BL$27</f>
        <v>26.274461705953485</v>
      </c>
      <c r="Q95" s="10" cm="1">
        <f t="array" aca="1" ref="Q95" ca="1">SUMPRODUCT(J95:O95,TRANSPOSE(Test!ES$20:ES$25))+Test!$AD$20-Test!$ES$27</f>
        <v>26.931797081686454</v>
      </c>
      <c r="R95" s="10">
        <f ca="1">I95-Results!$E$5*H95</f>
        <v>27.923010710595438</v>
      </c>
      <c r="S95" s="10" cm="1">
        <f t="array" aca="1" ref="S95" ca="1">SUMPRODUCT(J95:O95,TRANSPOSE(Test!AR$28:AR$33))+Test!$AD$20-Test!$AC$26</f>
        <v>35.698298484534739</v>
      </c>
      <c r="T95" s="10">
        <f ca="1">SUMPRODUCT(J95:O95,Results!K$9:P$9)</f>
        <v>27.294006635673576</v>
      </c>
      <c r="U95" s="10">
        <f ca="1">SUMPRODUCT(J95:O95,Results!K$9:P$9)+Test!$AD$20-Test!$AC$31</f>
        <v>27.27913107716244</v>
      </c>
      <c r="V95" s="10">
        <f t="shared" ca="1" si="7"/>
        <v>4.4754571421063751</v>
      </c>
      <c r="W95" s="10">
        <f t="shared" ca="1" si="8"/>
        <v>3.8181217663734053</v>
      </c>
      <c r="X95" s="10">
        <f t="shared" ca="1" si="9"/>
        <v>2.8269081374644216</v>
      </c>
      <c r="Y95" s="10">
        <f t="shared" ca="1" si="10"/>
        <v>-4.9483796364748791</v>
      </c>
      <c r="Z95" s="10">
        <f ca="1">I95-Test!$AD$20</f>
        <v>31.026589609763551</v>
      </c>
      <c r="AA95" s="10">
        <f t="shared" ca="1" si="11"/>
        <v>3.4707877708974202</v>
      </c>
    </row>
    <row r="96" spans="1:27">
      <c r="A96" s="6">
        <f ca="1">LN((RAND()^(-Results!$F$4))-1)</f>
        <v>0.14359740660197634</v>
      </c>
      <c r="B96" s="6">
        <f ca="1">LN((RAND()^(-Results!$F$4))-1)</f>
        <v>1.0306501373919947</v>
      </c>
      <c r="C96" s="6">
        <f ca="1">LN((RAND()^(-Results!$F$4))-1)</f>
        <v>-1.9366283861903399</v>
      </c>
      <c r="D96" s="6">
        <f ca="1">LN((RAND()^(-Results!$F$4))-1)</f>
        <v>0.5842644342023301</v>
      </c>
      <c r="E96" s="6">
        <f ca="1">LN((RAND()^(-Results!$F$4))-1)</f>
        <v>0.95425540396211506</v>
      </c>
      <c r="F96" s="6">
        <f ca="1">LN((RAND()^(-Results!$F$4))-1)</f>
        <v>0.56802461110884539</v>
      </c>
      <c r="G96" s="6">
        <f ca="1">LN((RAND()^(-Results!$F$4))-1)</f>
        <v>-0.68761424317968167</v>
      </c>
      <c r="H96" s="6">
        <f t="shared" ca="1" si="6"/>
        <v>-0.77464685705881497</v>
      </c>
      <c r="I96" s="10">
        <f ca="1">SUMPRODUCT(J96:O96,Results!B$12:G$12)+Results!$F$5*H96</f>
        <v>-33.772732006378433</v>
      </c>
      <c r="J96" s="10">
        <f ca="1">SUMPRODUCT($A96:$F96,Results!$B$15:$G$15)</f>
        <v>-2.5785054947769792</v>
      </c>
      <c r="K96" s="10">
        <f ca="1">SUMPRODUCT($A96:$F96,Results!$B$16:$G$16)</f>
        <v>4.1888884087510334</v>
      </c>
      <c r="L96" s="10">
        <f ca="1">SUMPRODUCT($A96:$F96,Results!$B$17:$G$17)</f>
        <v>-6.5636582595140842</v>
      </c>
      <c r="M96" s="10">
        <f ca="1">SUMPRODUCT($A96:$F96,Results!$B$18:$G$18)</f>
        <v>5.0318518444447596E-2</v>
      </c>
      <c r="N96" s="10">
        <f ca="1">SUMPRODUCT($A96:$F96,Results!$B$19:$G$19)</f>
        <v>-5.3114936758076619</v>
      </c>
      <c r="O96" s="10">
        <f ca="1">SUMPRODUCT($A96:$F96,Results!$B$20:$G$20)</f>
        <v>5.0153755433717038</v>
      </c>
      <c r="P96" s="10" cm="1">
        <f t="array" aca="1" ref="P96" ca="1">SUMPRODUCT(J96:O96,TRANSPOSE(Test!BL$20:BL$25))+Test!$AD$20-Test!$BL$27</f>
        <v>-29.501674684050958</v>
      </c>
      <c r="Q96" s="10" cm="1">
        <f t="array" aca="1" ref="Q96" ca="1">SUMPRODUCT(J96:O96,TRANSPOSE(Test!ES$20:ES$25))+Test!$AD$20-Test!$ES$27</f>
        <v>-29.686028209495547</v>
      </c>
      <c r="R96" s="10">
        <f ca="1">I96-Results!$E$5*H96</f>
        <v>-30.674144578143174</v>
      </c>
      <c r="S96" s="10" cm="1">
        <f t="array" aca="1" ref="S96" ca="1">SUMPRODUCT(J96:O96,TRANSPOSE(Test!AR$28:AR$33))+Test!$AD$20-Test!$AC$26</f>
        <v>-33.612622726676612</v>
      </c>
      <c r="T96" s="10">
        <f ca="1">SUMPRODUCT(J96:O96,Results!K$9:P$9)</f>
        <v>-29.404835542627907</v>
      </c>
      <c r="U96" s="10">
        <f ca="1">SUMPRODUCT(J96:O96,Results!K$9:P$9)+Test!$AD$20-Test!$AC$31</f>
        <v>-29.419711101139043</v>
      </c>
      <c r="V96" s="10">
        <f t="shared" ca="1" si="7"/>
        <v>-4.2710573223274757</v>
      </c>
      <c r="W96" s="10">
        <f t="shared" ca="1" si="8"/>
        <v>-4.0867037968828868</v>
      </c>
      <c r="X96" s="10">
        <f t="shared" ca="1" si="9"/>
        <v>-3.098587428235259</v>
      </c>
      <c r="Y96" s="10">
        <f t="shared" ca="1" si="10"/>
        <v>-0.16010927970182109</v>
      </c>
      <c r="Z96" s="10">
        <f ca="1">I96-Test!$AD$20</f>
        <v>-33.496061244674742</v>
      </c>
      <c r="AA96" s="10">
        <f t="shared" ca="1" si="11"/>
        <v>-4.35302090523939</v>
      </c>
    </row>
    <row r="97" spans="1:27">
      <c r="A97" s="6">
        <f ca="1">LN((RAND()^(-Results!$F$4))-1)</f>
        <v>-0.95320551935046616</v>
      </c>
      <c r="B97" s="6">
        <f ca="1">LN((RAND()^(-Results!$F$4))-1)</f>
        <v>-1.5695749191466482</v>
      </c>
      <c r="C97" s="6">
        <f ca="1">LN((RAND()^(-Results!$F$4))-1)</f>
        <v>-3.0105506507258144</v>
      </c>
      <c r="D97" s="6">
        <f ca="1">LN((RAND()^(-Results!$F$4))-1)</f>
        <v>0.45732319781072067</v>
      </c>
      <c r="E97" s="6">
        <f ca="1">LN((RAND()^(-Results!$F$4))-1)</f>
        <v>0.80125386590594572</v>
      </c>
      <c r="F97" s="6">
        <f ca="1">LN((RAND()^(-Results!$F$4))-1)</f>
        <v>1.1040587438962932</v>
      </c>
      <c r="G97" s="6">
        <f ca="1">LN((RAND()^(-Results!$F$4))-1)</f>
        <v>2.7652781363490941</v>
      </c>
      <c r="H97" s="6">
        <f t="shared" ca="1" si="6"/>
        <v>2.6782455224699606</v>
      </c>
      <c r="I97" s="10">
        <f ca="1">SUMPRODUCT(J97:O97,Results!B$12:G$12)+Results!$F$5*H97</f>
        <v>-9.0572548296227851E-2</v>
      </c>
      <c r="J97" s="10">
        <f ca="1">SUMPRODUCT($A97:$F97,Results!$B$15:$G$15)</f>
        <v>-11.268672739182794</v>
      </c>
      <c r="K97" s="10">
        <f ca="1">SUMPRODUCT($A97:$F97,Results!$B$16:$G$16)</f>
        <v>0.12687505119330655</v>
      </c>
      <c r="L97" s="10">
        <f ca="1">SUMPRODUCT($A97:$F97,Results!$B$17:$G$17)</f>
        <v>-6.3951367186943768</v>
      </c>
      <c r="M97" s="10">
        <f ca="1">SUMPRODUCT($A97:$F97,Results!$B$18:$G$18)</f>
        <v>3.2740157763226461</v>
      </c>
      <c r="N97" s="10">
        <f ca="1">SUMPRODUCT($A97:$F97,Results!$B$19:$G$19)</f>
        <v>-6.1693787787395529</v>
      </c>
      <c r="O97" s="10">
        <f ca="1">SUMPRODUCT($A97:$F97,Results!$B$20:$G$20)</f>
        <v>1.2395042366292597</v>
      </c>
      <c r="P97" s="10" cm="1">
        <f t="array" aca="1" ref="P97" ca="1">SUMPRODUCT(J97:O97,TRANSPOSE(Test!BL$20:BL$25))+Test!$AD$20-Test!$BL$27</f>
        <v>-13.49668934115665</v>
      </c>
      <c r="Q97" s="10" cm="1">
        <f t="array" aca="1" ref="Q97" ca="1">SUMPRODUCT(J97:O97,TRANSPOSE(Test!ES$20:ES$25))+Test!$AD$20-Test!$ES$27</f>
        <v>-12.900792417523897</v>
      </c>
      <c r="R97" s="10">
        <f ca="1">I97-Results!$E$5*H97</f>
        <v>-10.80355463817607</v>
      </c>
      <c r="S97" s="10" cm="1">
        <f t="array" aca="1" ref="S97" ca="1">SUMPRODUCT(J97:O97,TRANSPOSE(Test!AR$28:AR$33))+Test!$AD$20-Test!$AC$26</f>
        <v>-6.3270211284611637</v>
      </c>
      <c r="T97" s="10">
        <f ca="1">SUMPRODUCT(J97:O97,Results!K$9:P$9)</f>
        <v>-12.421205892198664</v>
      </c>
      <c r="U97" s="10">
        <f ca="1">SUMPRODUCT(J97:O97,Results!K$9:P$9)+Test!$AD$20-Test!$AC$31</f>
        <v>-12.4360814507098</v>
      </c>
      <c r="V97" s="10">
        <f t="shared" ca="1" si="7"/>
        <v>13.406116792860422</v>
      </c>
      <c r="W97" s="10">
        <f t="shared" ca="1" si="8"/>
        <v>12.810219869227669</v>
      </c>
      <c r="X97" s="10">
        <f t="shared" ca="1" si="9"/>
        <v>10.712982089879842</v>
      </c>
      <c r="Y97" s="10">
        <f t="shared" ca="1" si="10"/>
        <v>6.2364485801649359</v>
      </c>
      <c r="Z97" s="10">
        <f ca="1">I97-Test!$AD$20</f>
        <v>0.18609821340746363</v>
      </c>
      <c r="AA97" s="10">
        <f t="shared" ca="1" si="11"/>
        <v>12.345508902413572</v>
      </c>
    </row>
    <row r="98" spans="1:27">
      <c r="A98" s="6">
        <f ca="1">LN((RAND()^(-Results!$F$4))-1)</f>
        <v>-0.86209160732589274</v>
      </c>
      <c r="B98" s="6">
        <f ca="1">LN((RAND()^(-Results!$F$4))-1)</f>
        <v>0.27301738825656791</v>
      </c>
      <c r="C98" s="6">
        <f ca="1">LN((RAND()^(-Results!$F$4))-1)</f>
        <v>-7.0182007693562625</v>
      </c>
      <c r="D98" s="6">
        <f ca="1">LN((RAND()^(-Results!$F$4))-1)</f>
        <v>-1.3765866648845442</v>
      </c>
      <c r="E98" s="6">
        <f ca="1">LN((RAND()^(-Results!$F$4))-1)</f>
        <v>1.6539706475022096</v>
      </c>
      <c r="F98" s="6">
        <f ca="1">LN((RAND()^(-Results!$F$4))-1)</f>
        <v>-1.3057388114977941</v>
      </c>
      <c r="G98" s="6">
        <f ca="1">LN((RAND()^(-Results!$F$4))-1)</f>
        <v>-2.190918204285309</v>
      </c>
      <c r="H98" s="6">
        <f t="shared" ca="1" si="6"/>
        <v>-2.2779508181644426</v>
      </c>
      <c r="I98" s="10">
        <f ca="1">SUMPRODUCT(J98:O98,Results!B$12:G$12)+Results!$F$5*H98</f>
        <v>-24.840575304020348</v>
      </c>
      <c r="J98" s="10">
        <f ca="1">SUMPRODUCT($A98:$F98,Results!$B$15:$G$15)</f>
        <v>-21.60279013516007</v>
      </c>
      <c r="K98" s="10">
        <f ca="1">SUMPRODUCT($A98:$F98,Results!$B$16:$G$16)</f>
        <v>-1.3649848746400559</v>
      </c>
      <c r="L98" s="10">
        <f ca="1">SUMPRODUCT($A98:$F98,Results!$B$17:$G$17)</f>
        <v>-9.065115435267419</v>
      </c>
      <c r="M98" s="10">
        <f ca="1">SUMPRODUCT($A98:$F98,Results!$B$18:$G$18)</f>
        <v>7.4330646584522739</v>
      </c>
      <c r="N98" s="10">
        <f ca="1">SUMPRODUCT($A98:$F98,Results!$B$19:$G$19)</f>
        <v>-7.8654870513716899</v>
      </c>
      <c r="O98" s="10">
        <f ca="1">SUMPRODUCT($A98:$F98,Results!$B$20:$G$20)</f>
        <v>4.2332594829333106</v>
      </c>
      <c r="P98" s="10" cm="1">
        <f t="array" aca="1" ref="P98" ca="1">SUMPRODUCT(J98:O98,TRANSPOSE(Test!BL$20:BL$25))+Test!$AD$20-Test!$BL$27</f>
        <v>-11.891275109870307</v>
      </c>
      <c r="Q98" s="10" cm="1">
        <f t="array" aca="1" ref="Q98" ca="1">SUMPRODUCT(J98:O98,TRANSPOSE(Test!ES$20:ES$25))+Test!$AD$20-Test!$ES$27</f>
        <v>-12.927439597366821</v>
      </c>
      <c r="R98" s="10">
        <f ca="1">I98-Results!$E$5*H98</f>
        <v>-15.728772031362578</v>
      </c>
      <c r="S98" s="10" cm="1">
        <f t="array" aca="1" ref="S98" ca="1">SUMPRODUCT(J98:O98,TRANSPOSE(Test!AR$28:AR$33))+Test!$AD$20-Test!$AC$26</f>
        <v>-3.9123902987816876</v>
      </c>
      <c r="T98" s="10">
        <f ca="1">SUMPRODUCT(J98:O98,Results!K$9:P$9)</f>
        <v>-12.091186278248117</v>
      </c>
      <c r="U98" s="10">
        <f ca="1">SUMPRODUCT(J98:O98,Results!K$9:P$9)+Test!$AD$20-Test!$AC$31</f>
        <v>-12.106061836759253</v>
      </c>
      <c r="V98" s="10">
        <f t="shared" ca="1" si="7"/>
        <v>-12.949300194150041</v>
      </c>
      <c r="W98" s="10">
        <f t="shared" ca="1" si="8"/>
        <v>-11.913135706653527</v>
      </c>
      <c r="X98" s="10">
        <f t="shared" ca="1" si="9"/>
        <v>-9.1118032726577702</v>
      </c>
      <c r="Y98" s="10">
        <f t="shared" ca="1" si="10"/>
        <v>-20.92818500523866</v>
      </c>
      <c r="Z98" s="10">
        <f ca="1">I98-Test!$AD$20</f>
        <v>-24.563904542316656</v>
      </c>
      <c r="AA98" s="10">
        <f t="shared" ca="1" si="11"/>
        <v>-12.734513467261095</v>
      </c>
    </row>
    <row r="99" spans="1:27">
      <c r="A99" s="6">
        <f ca="1">LN((RAND()^(-Results!$F$4))-1)</f>
        <v>-1.8832189373931846E-2</v>
      </c>
      <c r="B99" s="6">
        <f ca="1">LN((RAND()^(-Results!$F$4))-1)</f>
        <v>-3.5686838253834354</v>
      </c>
      <c r="C99" s="6">
        <f ca="1">LN((RAND()^(-Results!$F$4))-1)</f>
        <v>0.47584903115925598</v>
      </c>
      <c r="D99" s="6">
        <f ca="1">LN((RAND()^(-Results!$F$4))-1)</f>
        <v>1.8401487038751321</v>
      </c>
      <c r="E99" s="6">
        <f ca="1">LN((RAND()^(-Results!$F$4))-1)</f>
        <v>7.3149225952777466E-2</v>
      </c>
      <c r="F99" s="6">
        <f ca="1">LN((RAND()^(-Results!$F$4))-1)</f>
        <v>4.0237475308418453</v>
      </c>
      <c r="G99" s="6">
        <f ca="1">LN((RAND()^(-Results!$F$4))-1)</f>
        <v>-1.3687499450731946</v>
      </c>
      <c r="H99" s="6">
        <f t="shared" ca="1" si="6"/>
        <v>-1.4557825589523279</v>
      </c>
      <c r="I99" s="10">
        <f ca="1">SUMPRODUCT(J99:O99,Results!B$12:G$12)+Results!$F$5*H99</f>
        <v>-28.102104216493842</v>
      </c>
      <c r="J99" s="10">
        <f ca="1">SUMPRODUCT($A99:$F99,Results!$B$15:$G$15)</f>
        <v>0.15879092010968088</v>
      </c>
      <c r="K99" s="10">
        <f ca="1">SUMPRODUCT($A99:$F99,Results!$B$16:$G$16)</f>
        <v>2.248514939585216</v>
      </c>
      <c r="L99" s="10">
        <f ca="1">SUMPRODUCT($A99:$F99,Results!$B$17:$G$17)</f>
        <v>-5.7292084681194861</v>
      </c>
      <c r="M99" s="10">
        <f ca="1">SUMPRODUCT($A99:$F99,Results!$B$18:$G$18)</f>
        <v>-1.4012452161767381</v>
      </c>
      <c r="N99" s="10">
        <f ca="1">SUMPRODUCT($A99:$F99,Results!$B$19:$G$19)</f>
        <v>-4.6077995287521833</v>
      </c>
      <c r="O99" s="10">
        <f ca="1">SUMPRODUCT($A99:$F99,Results!$B$20:$G$20)</f>
        <v>-1.2056582156376894</v>
      </c>
      <c r="P99" s="10" cm="1">
        <f t="array" aca="1" ref="P99" ca="1">SUMPRODUCT(J99:O99,TRANSPOSE(Test!BL$20:BL$25))+Test!$AD$20-Test!$BL$27</f>
        <v>-23.434925227757379</v>
      </c>
      <c r="Q99" s="10" cm="1">
        <f t="array" aca="1" ref="Q99" ca="1">SUMPRODUCT(J99:O99,TRANSPOSE(Test!ES$20:ES$25))+Test!$AD$20-Test!$ES$27</f>
        <v>-20.789906270001076</v>
      </c>
      <c r="R99" s="10">
        <f ca="1">I99-Results!$E$5*H99</f>
        <v>-22.27897398068453</v>
      </c>
      <c r="S99" s="10" cm="1">
        <f t="array" aca="1" ref="S99" ca="1">SUMPRODUCT(J99:O99,TRANSPOSE(Test!AR$28:AR$33))+Test!$AD$20-Test!$AC$26</f>
        <v>-16.648479023317034</v>
      </c>
      <c r="T99" s="10">
        <f ca="1">SUMPRODUCT(J99:O99,Results!K$9:P$9)</f>
        <v>-20.020740009635229</v>
      </c>
      <c r="U99" s="10">
        <f ca="1">SUMPRODUCT(J99:O99,Results!K$9:P$9)+Test!$AD$20-Test!$AC$31</f>
        <v>-20.035615568146365</v>
      </c>
      <c r="V99" s="10">
        <f t="shared" ca="1" si="7"/>
        <v>-4.6671789887364632</v>
      </c>
      <c r="W99" s="10">
        <f t="shared" ca="1" si="8"/>
        <v>-7.3121979464927662</v>
      </c>
      <c r="X99" s="10">
        <f t="shared" ca="1" si="9"/>
        <v>-5.8231302358093124</v>
      </c>
      <c r="Y99" s="10">
        <f t="shared" ca="1" si="10"/>
        <v>-11.453625193176808</v>
      </c>
      <c r="Z99" s="10">
        <f ca="1">I99-Test!$AD$20</f>
        <v>-27.825433454790151</v>
      </c>
      <c r="AA99" s="10">
        <f t="shared" ca="1" si="11"/>
        <v>-8.0664886483474767</v>
      </c>
    </row>
    <row r="100" spans="1:27">
      <c r="A100" s="6">
        <f ca="1">LN((RAND()^(-Results!$F$4))-1)</f>
        <v>0.1380307485833335</v>
      </c>
      <c r="B100" s="6">
        <f ca="1">LN((RAND()^(-Results!$F$4))-1)</f>
        <v>1.6708085362003036</v>
      </c>
      <c r="C100" s="6">
        <f ca="1">LN((RAND()^(-Results!$F$4))-1)</f>
        <v>0.68771837645299139</v>
      </c>
      <c r="D100" s="6">
        <f ca="1">LN((RAND()^(-Results!$F$4))-1)</f>
        <v>1.895494018990914</v>
      </c>
      <c r="E100" s="6">
        <f ca="1">LN((RAND()^(-Results!$F$4))-1)</f>
        <v>-3.1229356607516512</v>
      </c>
      <c r="F100" s="6">
        <f ca="1">LN((RAND()^(-Results!$F$4))-1)</f>
        <v>-2.0665237085662196</v>
      </c>
      <c r="G100" s="6">
        <f ca="1">LN((RAND()^(-Results!$F$4))-1)</f>
        <v>-0.95440069658103066</v>
      </c>
      <c r="H100" s="6">
        <f t="shared" ca="1" si="6"/>
        <v>-1.0414333104601641</v>
      </c>
      <c r="I100" s="10">
        <f ca="1">SUMPRODUCT(J100:O100,Results!B$12:G$12)+Results!$F$5*H100</f>
        <v>2.5387070079220528</v>
      </c>
      <c r="J100" s="10">
        <f ca="1">SUMPRODUCT($A100:$F100,Results!$B$15:$G$15)</f>
        <v>9.6373708123186397</v>
      </c>
      <c r="K100" s="10">
        <f ca="1">SUMPRODUCT($A100:$F100,Results!$B$16:$G$16)</f>
        <v>0.14900734192146059</v>
      </c>
      <c r="L100" s="10">
        <f ca="1">SUMPRODUCT($A100:$F100,Results!$B$17:$G$17)</f>
        <v>0.10426057380234804</v>
      </c>
      <c r="M100" s="10">
        <f ca="1">SUMPRODUCT($A100:$F100,Results!$B$18:$G$18)</f>
        <v>-11.341056092036698</v>
      </c>
      <c r="N100" s="10">
        <f ca="1">SUMPRODUCT($A100:$F100,Results!$B$19:$G$19)</f>
        <v>17.484110268550435</v>
      </c>
      <c r="O100" s="10">
        <f ca="1">SUMPRODUCT($A100:$F100,Results!$B$20:$G$20)</f>
        <v>3.4445774130551796</v>
      </c>
      <c r="P100" s="10" cm="1">
        <f t="array" aca="1" ref="P100" ca="1">SUMPRODUCT(J100:O100,TRANSPOSE(Test!BL$20:BL$25))+Test!$AD$20-Test!$BL$27</f>
        <v>9.7469885453789828</v>
      </c>
      <c r="Q100" s="10" cm="1">
        <f t="array" aca="1" ref="Q100" ca="1">SUMPRODUCT(J100:O100,TRANSPOSE(Test!ES$20:ES$25))+Test!$AD$20-Test!$ES$27</f>
        <v>8.4350246431821283</v>
      </c>
      <c r="R100" s="10">
        <f ca="1">I100-Results!$E$5*H100</f>
        <v>6.7044402497627091</v>
      </c>
      <c r="S100" s="10" cm="1">
        <f t="array" aca="1" ref="S100" ca="1">SUMPRODUCT(J100:O100,TRANSPOSE(Test!AR$28:AR$33))+Test!$AD$20-Test!$AC$26</f>
        <v>-9.397144976409578</v>
      </c>
      <c r="T100" s="10">
        <f ca="1">SUMPRODUCT(J100:O100,Results!K$9:P$9)</f>
        <v>7.2997051694260069</v>
      </c>
      <c r="U100" s="10">
        <f ca="1">SUMPRODUCT(J100:O100,Results!K$9:P$9)+Test!$AD$20-Test!$AC$31</f>
        <v>7.2848296109148718</v>
      </c>
      <c r="V100" s="10">
        <f t="shared" ca="1" si="7"/>
        <v>-7.20828153745693</v>
      </c>
      <c r="W100" s="10">
        <f t="shared" ca="1" si="8"/>
        <v>-5.8963176352600755</v>
      </c>
      <c r="X100" s="10">
        <f t="shared" ca="1" si="9"/>
        <v>-4.1657332418406563</v>
      </c>
      <c r="Y100" s="10">
        <f t="shared" ca="1" si="10"/>
        <v>11.935851984331631</v>
      </c>
      <c r="Z100" s="10">
        <f ca="1">I100-Test!$AD$20</f>
        <v>2.8153777696257443</v>
      </c>
      <c r="AA100" s="10">
        <f t="shared" ca="1" si="11"/>
        <v>-4.746122602992819</v>
      </c>
    </row>
    <row r="101" spans="1:27">
      <c r="A101" s="6">
        <f ca="1">LN((RAND()^(-Results!$F$4))-1)</f>
        <v>0.96139649342584221</v>
      </c>
      <c r="B101" s="6">
        <f ca="1">LN((RAND()^(-Results!$F$4))-1)</f>
        <v>-0.5430341851034971</v>
      </c>
      <c r="C101" s="6">
        <f ca="1">LN((RAND()^(-Results!$F$4))-1)</f>
        <v>-4.123850777942148</v>
      </c>
      <c r="D101" s="6">
        <f ca="1">LN((RAND()^(-Results!$F$4))-1)</f>
        <v>-0.58637784926998804</v>
      </c>
      <c r="E101" s="6">
        <f ca="1">LN((RAND()^(-Results!$F$4))-1)</f>
        <v>1.0264363506008414</v>
      </c>
      <c r="F101" s="6">
        <f ca="1">LN((RAND()^(-Results!$F$4))-1)</f>
        <v>0.42589625326230091</v>
      </c>
      <c r="G101" s="6">
        <f ca="1">LN((RAND()^(-Results!$F$4))-1)</f>
        <v>-0.14143868739011953</v>
      </c>
      <c r="H101" s="6">
        <f t="shared" ca="1" si="6"/>
        <v>-0.22847130126925286</v>
      </c>
      <c r="I101" s="10">
        <f ca="1">SUMPRODUCT(J101:O101,Results!B$12:G$12)+Results!$F$5*H101</f>
        <v>-28.518894655688374</v>
      </c>
      <c r="J101" s="10">
        <f ca="1">SUMPRODUCT($A101:$F101,Results!$B$15:$G$15)</f>
        <v>-8.2164089936258815</v>
      </c>
      <c r="K101" s="10">
        <f ca="1">SUMPRODUCT($A101:$F101,Results!$B$16:$G$16)</f>
        <v>0.7264730077217697</v>
      </c>
      <c r="L101" s="10">
        <f ca="1">SUMPRODUCT($A101:$F101,Results!$B$17:$G$17)</f>
        <v>-9.504952323467446</v>
      </c>
      <c r="M101" s="10">
        <f ca="1">SUMPRODUCT($A101:$F101,Results!$B$18:$G$18)</f>
        <v>2.0846660485582498</v>
      </c>
      <c r="N101" s="10">
        <f ca="1">SUMPRODUCT($A101:$F101,Results!$B$19:$G$19)</f>
        <v>-5.0524251607820956</v>
      </c>
      <c r="O101" s="10">
        <f ca="1">SUMPRODUCT($A101:$F101,Results!$B$20:$G$20)</f>
        <v>3.4797832601685719</v>
      </c>
      <c r="P101" s="10" cm="1">
        <f t="array" aca="1" ref="P101" ca="1">SUMPRODUCT(J101:O101,TRANSPOSE(Test!BL$20:BL$25))+Test!$AD$20-Test!$BL$27</f>
        <v>-28.046075674296308</v>
      </c>
      <c r="Q101" s="10" cm="1">
        <f t="array" aca="1" ref="Q101" ca="1">SUMPRODUCT(J101:O101,TRANSPOSE(Test!ES$20:ES$25))+Test!$AD$20-Test!$ES$27</f>
        <v>-27.743169922711417</v>
      </c>
      <c r="R101" s="10">
        <f ca="1">I101-Results!$E$5*H101</f>
        <v>-27.605009450611362</v>
      </c>
      <c r="S101" s="10" cm="1">
        <f t="array" aca="1" ref="S101" ca="1">SUMPRODUCT(J101:O101,TRANSPOSE(Test!AR$28:AR$33))+Test!$AD$20-Test!$AC$26</f>
        <v>-22.182551585186673</v>
      </c>
      <c r="T101" s="10">
        <f ca="1">SUMPRODUCT(J101:O101,Results!K$9:P$9)</f>
        <v>-26.48439184178541</v>
      </c>
      <c r="U101" s="10">
        <f ca="1">SUMPRODUCT(J101:O101,Results!K$9:P$9)+Test!$AD$20-Test!$AC$31</f>
        <v>-26.499267400296546</v>
      </c>
      <c r="V101" s="10">
        <f t="shared" ca="1" si="7"/>
        <v>-0.47281898139206646</v>
      </c>
      <c r="W101" s="10">
        <f t="shared" ca="1" si="8"/>
        <v>-0.77572473297695765</v>
      </c>
      <c r="X101" s="10">
        <f t="shared" ca="1" si="9"/>
        <v>-0.91388520507701188</v>
      </c>
      <c r="Y101" s="10">
        <f t="shared" ca="1" si="10"/>
        <v>-6.3363430705017016</v>
      </c>
      <c r="Z101" s="10">
        <f ca="1">I101-Test!$AD$20</f>
        <v>-28.242223893984683</v>
      </c>
      <c r="AA101" s="10">
        <f t="shared" ca="1" si="11"/>
        <v>-2.0196272553918284</v>
      </c>
    </row>
    <row r="102" spans="1:27">
      <c r="A102" s="6">
        <f ca="1">LN((RAND()^(-Results!$F$4))-1)</f>
        <v>2.8251356142377309</v>
      </c>
      <c r="B102" s="6">
        <f ca="1">LN((RAND()^(-Results!$F$4))-1)</f>
        <v>2.2670594800212625</v>
      </c>
      <c r="C102" s="6">
        <f ca="1">LN((RAND()^(-Results!$F$4))-1)</f>
        <v>-0.28883572613680036</v>
      </c>
      <c r="D102" s="6">
        <f ca="1">LN((RAND()^(-Results!$F$4))-1)</f>
        <v>1.6824647986277315</v>
      </c>
      <c r="E102" s="6">
        <f ca="1">LN((RAND()^(-Results!$F$4))-1)</f>
        <v>-3.1830493805029305</v>
      </c>
      <c r="F102" s="6">
        <f ca="1">LN((RAND()^(-Results!$F$4))-1)</f>
        <v>-1.6507150692881738</v>
      </c>
      <c r="G102" s="6">
        <f ca="1">LN((RAND()^(-Results!$F$4))-1)</f>
        <v>3.1250556491088997</v>
      </c>
      <c r="H102" s="6">
        <f t="shared" ca="1" si="6"/>
        <v>3.0380230352297661</v>
      </c>
      <c r="I102" s="10">
        <f ca="1">SUMPRODUCT(J102:O102,Results!B$12:G$12)+Results!$F$5*H102</f>
        <v>-7.4080449081365014</v>
      </c>
      <c r="J102" s="10">
        <f ca="1">SUMPRODUCT($A102:$F102,Results!$B$15:$G$15)</f>
        <v>16.70861423571715</v>
      </c>
      <c r="K102" s="10">
        <f ca="1">SUMPRODUCT($A102:$F102,Results!$B$16:$G$16)</f>
        <v>2.8129297306021765</v>
      </c>
      <c r="L102" s="10">
        <f ca="1">SUMPRODUCT($A102:$F102,Results!$B$17:$G$17)</f>
        <v>-6.6463168434265025</v>
      </c>
      <c r="M102" s="10">
        <f ca="1">SUMPRODUCT($A102:$F102,Results!$B$18:$G$18)</f>
        <v>-15.751506089677894</v>
      </c>
      <c r="N102" s="10">
        <f ca="1">SUMPRODUCT($A102:$F102,Results!$B$19:$G$19)</f>
        <v>19.43054488254247</v>
      </c>
      <c r="O102" s="10">
        <f ca="1">SUMPRODUCT($A102:$F102,Results!$B$20:$G$20)</f>
        <v>7.2593191196407085</v>
      </c>
      <c r="P102" s="10" cm="1">
        <f t="array" aca="1" ref="P102" ca="1">SUMPRODUCT(J102:O102,TRANSPOSE(Test!BL$20:BL$25))+Test!$AD$20-Test!$BL$27</f>
        <v>-22.085151482631918</v>
      </c>
      <c r="Q102" s="10" cm="1">
        <f t="array" aca="1" ref="Q102" ca="1">SUMPRODUCT(J102:O102,TRANSPOSE(Test!ES$20:ES$25))+Test!$AD$20-Test!$ES$27</f>
        <v>-23.025837808431163</v>
      </c>
      <c r="R102" s="10">
        <f ca="1">I102-Results!$E$5*H102</f>
        <v>-19.560137049055566</v>
      </c>
      <c r="S102" s="10" cm="1">
        <f t="array" aca="1" ref="S102" ca="1">SUMPRODUCT(J102:O102,TRANSPOSE(Test!AR$28:AR$33))+Test!$AD$20-Test!$AC$26</f>
        <v>-45.167116648463555</v>
      </c>
      <c r="T102" s="10">
        <f ca="1">SUMPRODUCT(J102:O102,Results!K$9:P$9)</f>
        <v>-23.078587840982902</v>
      </c>
      <c r="U102" s="10">
        <f ca="1">SUMPRODUCT(J102:O102,Results!K$9:P$9)+Test!$AD$20-Test!$AC$31</f>
        <v>-23.093463399494038</v>
      </c>
      <c r="V102" s="10">
        <f t="shared" ca="1" si="7"/>
        <v>14.677106574495417</v>
      </c>
      <c r="W102" s="10">
        <f t="shared" ca="1" si="8"/>
        <v>15.617792900294662</v>
      </c>
      <c r="X102" s="10">
        <f t="shared" ca="1" si="9"/>
        <v>12.152092140919065</v>
      </c>
      <c r="Y102" s="10">
        <f t="shared" ca="1" si="10"/>
        <v>37.759071740327052</v>
      </c>
      <c r="Z102" s="10">
        <f ca="1">I102-Test!$AD$20</f>
        <v>-7.13137414643281</v>
      </c>
      <c r="AA102" s="10">
        <f t="shared" ca="1" si="11"/>
        <v>15.685418491357536</v>
      </c>
    </row>
    <row r="103" spans="1:27">
      <c r="A103" s="6">
        <f ca="1">LN((RAND()^(-Results!$F$4))-1)</f>
        <v>3.2815126238828149</v>
      </c>
      <c r="B103" s="6">
        <f ca="1">LN((RAND()^(-Results!$F$4))-1)</f>
        <v>1.5353067300071215</v>
      </c>
      <c r="C103" s="6">
        <f ca="1">LN((RAND()^(-Results!$F$4))-1)</f>
        <v>-1.4019200832626557</v>
      </c>
      <c r="D103" s="6">
        <f ca="1">LN((RAND()^(-Results!$F$4))-1)</f>
        <v>-1.5140327096619031</v>
      </c>
      <c r="E103" s="6">
        <f ca="1">LN((RAND()^(-Results!$F$4))-1)</f>
        <v>1.3515773117237664</v>
      </c>
      <c r="F103" s="6">
        <f ca="1">LN((RAND()^(-Results!$F$4))-1)</f>
        <v>-6.8137881227092273E-2</v>
      </c>
      <c r="G103" s="6">
        <f ca="1">LN((RAND()^(-Results!$F$4))-1)</f>
        <v>-4.6992862949281715</v>
      </c>
      <c r="H103" s="6">
        <f t="shared" ca="1" si="6"/>
        <v>-4.7863189088073046</v>
      </c>
      <c r="I103" s="10">
        <f ca="1">SUMPRODUCT(J103:O103,Results!B$12:G$12)+Results!$F$5*H103</f>
        <v>-61.896150162557625</v>
      </c>
      <c r="J103" s="10">
        <f ca="1">SUMPRODUCT($A103:$F103,Results!$B$15:$G$15)</f>
        <v>5.7873702814696149</v>
      </c>
      <c r="K103" s="10">
        <f ca="1">SUMPRODUCT($A103:$F103,Results!$B$16:$G$16)</f>
        <v>3.0190549590791815</v>
      </c>
      <c r="L103" s="10">
        <f ca="1">SUMPRODUCT($A103:$F103,Results!$B$17:$G$17)</f>
        <v>-6.651414677678936</v>
      </c>
      <c r="M103" s="10">
        <f ca="1">SUMPRODUCT($A103:$F103,Results!$B$18:$G$18)</f>
        <v>-0.38518909323347178</v>
      </c>
      <c r="N103" s="10">
        <f ca="1">SUMPRODUCT($A103:$F103,Results!$B$19:$G$19)</f>
        <v>-4.0875060945743114</v>
      </c>
      <c r="O103" s="10">
        <f ca="1">SUMPRODUCT($A103:$F103,Results!$B$20:$G$20)</f>
        <v>4.1856810728492366</v>
      </c>
      <c r="P103" s="10" cm="1">
        <f t="array" aca="1" ref="P103" ca="1">SUMPRODUCT(J103:O103,TRANSPOSE(Test!BL$20:BL$25))+Test!$AD$20-Test!$BL$27</f>
        <v>-39.680102766802968</v>
      </c>
      <c r="Q103" s="10" cm="1">
        <f t="array" aca="1" ref="Q103" ca="1">SUMPRODUCT(J103:O103,TRANSPOSE(Test!ES$20:ES$25))+Test!$AD$20-Test!$ES$27</f>
        <v>-39.6747212968437</v>
      </c>
      <c r="R103" s="10">
        <f ca="1">I103-Results!$E$5*H103</f>
        <v>-42.750874527328406</v>
      </c>
      <c r="S103" s="10" cm="1">
        <f t="array" aca="1" ref="S103" ca="1">SUMPRODUCT(J103:O103,TRANSPOSE(Test!AR$28:AR$33))+Test!$AD$20-Test!$AC$26</f>
        <v>-39.026624960172349</v>
      </c>
      <c r="T103" s="10">
        <f ca="1">SUMPRODUCT(J103:O103,Results!K$9:P$9)</f>
        <v>-38.146500108293019</v>
      </c>
      <c r="U103" s="10">
        <f ca="1">SUMPRODUCT(J103:O103,Results!K$9:P$9)+Test!$AD$20-Test!$AC$31</f>
        <v>-38.161375666804155</v>
      </c>
      <c r="V103" s="10">
        <f t="shared" ca="1" si="7"/>
        <v>-22.216047395754657</v>
      </c>
      <c r="W103" s="10">
        <f t="shared" ca="1" si="8"/>
        <v>-22.221428865713925</v>
      </c>
      <c r="X103" s="10">
        <f t="shared" ca="1" si="9"/>
        <v>-19.145275635229218</v>
      </c>
      <c r="Y103" s="10">
        <f t="shared" ca="1" si="10"/>
        <v>-22.869525202385276</v>
      </c>
      <c r="Z103" s="10">
        <f ca="1">I103-Test!$AD$20</f>
        <v>-61.619479400853933</v>
      </c>
      <c r="AA103" s="10">
        <f t="shared" ca="1" si="11"/>
        <v>-23.73477449575347</v>
      </c>
    </row>
    <row r="104" spans="1:27">
      <c r="A104" s="6">
        <f ca="1">LN((RAND()^(-Results!$F$4))-1)</f>
        <v>0.45438334401685621</v>
      </c>
      <c r="B104" s="6">
        <f ca="1">LN((RAND()^(-Results!$F$4))-1)</f>
        <v>0.74207955524803049</v>
      </c>
      <c r="C104" s="6">
        <f ca="1">LN((RAND()^(-Results!$F$4))-1)</f>
        <v>0.55340242601023881</v>
      </c>
      <c r="D104" s="6">
        <f ca="1">LN((RAND()^(-Results!$F$4))-1)</f>
        <v>3.2427507715475659</v>
      </c>
      <c r="E104" s="6">
        <f ca="1">LN((RAND()^(-Results!$F$4))-1)</f>
        <v>-0.39744778056475472</v>
      </c>
      <c r="F104" s="6">
        <f ca="1">LN((RAND()^(-Results!$F$4))-1)</f>
        <v>2.3317328796715762</v>
      </c>
      <c r="G104" s="6">
        <f ca="1">LN((RAND()^(-Results!$F$4))-1)</f>
        <v>0.35612887513529995</v>
      </c>
      <c r="H104" s="6">
        <f t="shared" ca="1" si="6"/>
        <v>0.26909626125616659</v>
      </c>
      <c r="I104" s="10">
        <f ca="1">SUMPRODUCT(J104:O104,Results!B$12:G$12)+Results!$F$5*H104</f>
        <v>-46.66824773784144</v>
      </c>
      <c r="J104" s="10">
        <f ca="1">SUMPRODUCT($A104:$F104,Results!$B$15:$G$15)</f>
        <v>9.1716488340550661</v>
      </c>
      <c r="K104" s="10">
        <f ca="1">SUMPRODUCT($A104:$F104,Results!$B$16:$G$16)</f>
        <v>8.454251497414516</v>
      </c>
      <c r="L104" s="10">
        <f ca="1">SUMPRODUCT($A104:$F104,Results!$B$17:$G$17)</f>
        <v>-8.8153094855525982</v>
      </c>
      <c r="M104" s="10">
        <f ca="1">SUMPRODUCT($A104:$F104,Results!$B$18:$G$18)</f>
        <v>-8.2787723558221273</v>
      </c>
      <c r="N104" s="10">
        <f ca="1">SUMPRODUCT($A104:$F104,Results!$B$19:$G$19)</f>
        <v>-0.28798462961569493</v>
      </c>
      <c r="O104" s="10">
        <f ca="1">SUMPRODUCT($A104:$F104,Results!$B$20:$G$20)</f>
        <v>7.1435113250719082</v>
      </c>
      <c r="P104" s="10" cm="1">
        <f t="array" aca="1" ref="P104" ca="1">SUMPRODUCT(J104:O104,TRANSPOSE(Test!BL$20:BL$25))+Test!$AD$20-Test!$BL$27</f>
        <v>-48.097715325825881</v>
      </c>
      <c r="Q104" s="10" cm="1">
        <f t="array" aca="1" ref="Q104" ca="1">SUMPRODUCT(J104:O104,TRANSPOSE(Test!ES$20:ES$25))+Test!$AD$20-Test!$ES$27</f>
        <v>-47.417685328217956</v>
      </c>
      <c r="R104" s="10">
        <f ca="1">I104-Results!$E$5*H104</f>
        <v>-47.744632782866105</v>
      </c>
      <c r="S104" s="10" cm="1">
        <f t="array" aca="1" ref="S104" ca="1">SUMPRODUCT(J104:O104,TRANSPOSE(Test!AR$28:AR$33))+Test!$AD$20-Test!$AC$26</f>
        <v>-63.487957441812519</v>
      </c>
      <c r="T104" s="10">
        <f ca="1">SUMPRODUCT(J104:O104,Results!K$9:P$9)</f>
        <v>-47.647185994738962</v>
      </c>
      <c r="U104" s="10">
        <f ca="1">SUMPRODUCT(J104:O104,Results!K$9:P$9)+Test!$AD$20-Test!$AC$31</f>
        <v>-47.662061553250098</v>
      </c>
      <c r="V104" s="10">
        <f t="shared" ca="1" si="7"/>
        <v>1.4294675879844405</v>
      </c>
      <c r="W104" s="10">
        <f t="shared" ca="1" si="8"/>
        <v>0.74943759037651603</v>
      </c>
      <c r="X104" s="10">
        <f t="shared" ca="1" si="9"/>
        <v>1.076385045024665</v>
      </c>
      <c r="Y104" s="10">
        <f t="shared" ca="1" si="10"/>
        <v>16.819709703971078</v>
      </c>
      <c r="Z104" s="10">
        <f ca="1">I104-Test!$AD$20</f>
        <v>-46.391576976137749</v>
      </c>
      <c r="AA104" s="10">
        <f t="shared" ca="1" si="11"/>
        <v>0.99381381540865732</v>
      </c>
    </row>
    <row r="105" spans="1:27">
      <c r="A105" s="6">
        <f ca="1">LN((RAND()^(-Results!$F$4))-1)</f>
        <v>0.65014693717403371</v>
      </c>
      <c r="B105" s="6">
        <f ca="1">LN((RAND()^(-Results!$F$4))-1)</f>
        <v>0.69913394950723262</v>
      </c>
      <c r="C105" s="6">
        <f ca="1">LN((RAND()^(-Results!$F$4))-1)</f>
        <v>-1.0458256051234764</v>
      </c>
      <c r="D105" s="6">
        <f ca="1">LN((RAND()^(-Results!$F$4))-1)</f>
        <v>-0.84203472214836794</v>
      </c>
      <c r="E105" s="6">
        <f ca="1">LN((RAND()^(-Results!$F$4))-1)</f>
        <v>-0.93826517875135218</v>
      </c>
      <c r="F105" s="6">
        <f ca="1">LN((RAND()^(-Results!$F$4))-1)</f>
        <v>-0.97612859781787131</v>
      </c>
      <c r="G105" s="6">
        <f ca="1">LN((RAND()^(-Results!$F$4))-1)</f>
        <v>0.13131753562269161</v>
      </c>
      <c r="H105" s="6">
        <f t="shared" ca="1" si="6"/>
        <v>4.4284921743558275E-2</v>
      </c>
      <c r="I105" s="10">
        <f ca="1">SUMPRODUCT(J105:O105,Results!B$12:G$12)+Results!$F$5*H105</f>
        <v>13.575653952294127</v>
      </c>
      <c r="J105" s="10">
        <f ca="1">SUMPRODUCT($A105:$F105,Results!$B$15:$G$15)</f>
        <v>-0.33104219746119445</v>
      </c>
      <c r="K105" s="10">
        <f ca="1">SUMPRODUCT($A105:$F105,Results!$B$16:$G$16)</f>
        <v>-1.1905988433851418</v>
      </c>
      <c r="L105" s="10">
        <f ca="1">SUMPRODUCT($A105:$F105,Results!$B$17:$G$17)</f>
        <v>0.84749359056544415</v>
      </c>
      <c r="M105" s="10">
        <f ca="1">SUMPRODUCT($A105:$F105,Results!$B$18:$G$18)</f>
        <v>-1.9708952659984056</v>
      </c>
      <c r="N105" s="10">
        <f ca="1">SUMPRODUCT($A105:$F105,Results!$B$19:$G$19)</f>
        <v>6.6731454925657356</v>
      </c>
      <c r="O105" s="10">
        <f ca="1">SUMPRODUCT($A105:$F105,Results!$B$20:$G$20)</f>
        <v>0.45568572238044397</v>
      </c>
      <c r="P105" s="10" cm="1">
        <f t="array" aca="1" ref="P105" ca="1">SUMPRODUCT(J105:O105,TRANSPOSE(Test!BL$20:BL$25))+Test!$AD$20-Test!$BL$27</f>
        <v>13.333959322831246</v>
      </c>
      <c r="Q105" s="10" cm="1">
        <f t="array" aca="1" ref="Q105" ca="1">SUMPRODUCT(J105:O105,TRANSPOSE(Test!ES$20:ES$25))+Test!$AD$20-Test!$ES$27</f>
        <v>12.872977576586553</v>
      </c>
      <c r="R105" s="10">
        <f ca="1">I105-Results!$E$5*H105</f>
        <v>13.398514265319895</v>
      </c>
      <c r="S105" s="10" cm="1">
        <f t="array" aca="1" ref="S105" ca="1">SUMPRODUCT(J105:O105,TRANSPOSE(Test!AR$28:AR$33))+Test!$AD$20-Test!$AC$26</f>
        <v>8.3270546285438911</v>
      </c>
      <c r="T105" s="10">
        <f ca="1">SUMPRODUCT(J105:O105,Results!K$9:P$9)</f>
        <v>13.202328680437146</v>
      </c>
      <c r="U105" s="10">
        <f ca="1">SUMPRODUCT(J105:O105,Results!K$9:P$9)+Test!$AD$20-Test!$AC$31</f>
        <v>13.18745312192601</v>
      </c>
      <c r="V105" s="10">
        <f t="shared" ca="1" si="7"/>
        <v>0.24169462946288078</v>
      </c>
      <c r="W105" s="10">
        <f t="shared" ca="1" si="8"/>
        <v>0.7026763757075738</v>
      </c>
      <c r="X105" s="10">
        <f t="shared" ca="1" si="9"/>
        <v>0.17713968697423255</v>
      </c>
      <c r="Y105" s="10">
        <f t="shared" ca="1" si="10"/>
        <v>5.248599323750236</v>
      </c>
      <c r="Z105" s="10">
        <f ca="1">I105-Test!$AD$20</f>
        <v>13.852324713997819</v>
      </c>
      <c r="AA105" s="10">
        <f t="shared" ca="1" si="11"/>
        <v>0.38820083036811681</v>
      </c>
    </row>
    <row r="106" spans="1:27">
      <c r="A106" s="6">
        <f ca="1">LN((RAND()^(-Results!$F$4))-1)</f>
        <v>-0.66549398925176872</v>
      </c>
      <c r="B106" s="6">
        <f ca="1">LN((RAND()^(-Results!$F$4))-1)</f>
        <v>1.1865858645288203</v>
      </c>
      <c r="C106" s="6">
        <f ca="1">LN((RAND()^(-Results!$F$4))-1)</f>
        <v>-1.5722658216889773</v>
      </c>
      <c r="D106" s="6">
        <f ca="1">LN((RAND()^(-Results!$F$4))-1)</f>
        <v>0.98504381807009733</v>
      </c>
      <c r="E106" s="6">
        <f ca="1">LN((RAND()^(-Results!$F$4))-1)</f>
        <v>-0.70290995456456129</v>
      </c>
      <c r="F106" s="6">
        <f ca="1">LN((RAND()^(-Results!$F$4))-1)</f>
        <v>2.5829037280075848</v>
      </c>
      <c r="G106" s="6">
        <f ca="1">LN((RAND()^(-Results!$F$4))-1)</f>
        <v>-0.67783703027211339</v>
      </c>
      <c r="H106" s="6">
        <f t="shared" ca="1" si="6"/>
        <v>-0.7648696441512467</v>
      </c>
      <c r="I106" s="10">
        <f ca="1">SUMPRODUCT(J106:O106,Results!B$12:G$12)+Results!$F$5*H106</f>
        <v>-4.9252191060813164</v>
      </c>
      <c r="J106" s="10">
        <f ca="1">SUMPRODUCT($A106:$F106,Results!$B$15:$G$15)</f>
        <v>-3.6404913229789715</v>
      </c>
      <c r="K106" s="10">
        <f ca="1">SUMPRODUCT($A106:$F106,Results!$B$16:$G$16)</f>
        <v>7.2263035393065493</v>
      </c>
      <c r="L106" s="10">
        <f ca="1">SUMPRODUCT($A106:$F106,Results!$B$17:$G$17)</f>
        <v>-2.2767966983294059</v>
      </c>
      <c r="M106" s="10">
        <f ca="1">SUMPRODUCT($A106:$F106,Results!$B$18:$G$18)</f>
        <v>-3.7592855513240568</v>
      </c>
      <c r="N106" s="10">
        <f ca="1">SUMPRODUCT($A106:$F106,Results!$B$19:$G$19)</f>
        <v>2.2210217623249866</v>
      </c>
      <c r="O106" s="10">
        <f ca="1">SUMPRODUCT($A106:$F106,Results!$B$20:$G$20)</f>
        <v>4.8424497303629144</v>
      </c>
      <c r="P106" s="10" cm="1">
        <f t="array" aca="1" ref="P106" ca="1">SUMPRODUCT(J106:O106,TRANSPOSE(Test!BL$20:BL$25))+Test!$AD$20-Test!$BL$27</f>
        <v>-1.496637882150923</v>
      </c>
      <c r="Q106" s="10" cm="1">
        <f t="array" aca="1" ref="Q106" ca="1">SUMPRODUCT(J106:O106,TRANSPOSE(Test!ES$20:ES$25))+Test!$AD$20-Test!$ES$27</f>
        <v>-0.90567036562739489</v>
      </c>
      <c r="R106" s="10">
        <f ca="1">I106-Results!$E$5*H106</f>
        <v>-1.8657405294763296</v>
      </c>
      <c r="S106" s="10" cm="1">
        <f t="array" aca="1" ref="S106" ca="1">SUMPRODUCT(J106:O106,TRANSPOSE(Test!AR$28:AR$33))+Test!$AD$20-Test!$AC$26</f>
        <v>-22.431863967166034</v>
      </c>
      <c r="T106" s="10">
        <f ca="1">SUMPRODUCT(J106:O106,Results!K$9:P$9)</f>
        <v>-0.58003198066772477</v>
      </c>
      <c r="U106" s="10">
        <f ca="1">SUMPRODUCT(J106:O106,Results!K$9:P$9)+Test!$AD$20-Test!$AC$31</f>
        <v>-0.59490753917886019</v>
      </c>
      <c r="V106" s="10">
        <f t="shared" ca="1" si="7"/>
        <v>-3.4285812239303937</v>
      </c>
      <c r="W106" s="10">
        <f t="shared" ca="1" si="8"/>
        <v>-4.0195487404539216</v>
      </c>
      <c r="X106" s="10">
        <f t="shared" ca="1" si="9"/>
        <v>-3.0594785766049868</v>
      </c>
      <c r="Y106" s="10">
        <f t="shared" ca="1" si="10"/>
        <v>17.506644861084716</v>
      </c>
      <c r="Z106" s="10">
        <f ca="1">I106-Test!$AD$20</f>
        <v>-4.648548344377625</v>
      </c>
      <c r="AA106" s="10">
        <f t="shared" ca="1" si="11"/>
        <v>-4.3303115669024566</v>
      </c>
    </row>
    <row r="107" spans="1:27">
      <c r="A107" s="6">
        <f ca="1">LN((RAND()^(-Results!$F$4))-1)</f>
        <v>0.30528429375516447</v>
      </c>
      <c r="B107" s="6">
        <f ca="1">LN((RAND()^(-Results!$F$4))-1)</f>
        <v>1.402532342874951</v>
      </c>
      <c r="C107" s="6">
        <f ca="1">LN((RAND()^(-Results!$F$4))-1)</f>
        <v>2.1065243580867978</v>
      </c>
      <c r="D107" s="6">
        <f ca="1">LN((RAND()^(-Results!$F$4))-1)</f>
        <v>-1.3323733226344394</v>
      </c>
      <c r="E107" s="6">
        <f ca="1">LN((RAND()^(-Results!$F$4))-1)</f>
        <v>2.713613562171961</v>
      </c>
      <c r="F107" s="6">
        <f ca="1">LN((RAND()^(-Results!$F$4))-1)</f>
        <v>2.0200040536709429</v>
      </c>
      <c r="G107" s="6">
        <f ca="1">LN((RAND()^(-Results!$F$4))-1)</f>
        <v>1.0884620397198395</v>
      </c>
      <c r="H107" s="6">
        <f t="shared" ca="1" si="6"/>
        <v>1.0014294258407062</v>
      </c>
      <c r="I107" s="10">
        <f ca="1">SUMPRODUCT(J107:O107,Results!B$12:G$12)+Results!$F$5*H107</f>
        <v>-5.3908088644088892</v>
      </c>
      <c r="J107" s="10">
        <f ca="1">SUMPRODUCT($A107:$F107,Results!$B$15:$G$15)</f>
        <v>1.9716981840562129</v>
      </c>
      <c r="K107" s="10">
        <f ca="1">SUMPRODUCT($A107:$F107,Results!$B$16:$G$16)</f>
        <v>5.2132992539383807</v>
      </c>
      <c r="L107" s="10">
        <f ca="1">SUMPRODUCT($A107:$F107,Results!$B$17:$G$17)</f>
        <v>4.1166099244302075</v>
      </c>
      <c r="M107" s="10">
        <f ca="1">SUMPRODUCT($A107:$F107,Results!$B$18:$G$18)</f>
        <v>6.6694048150976295</v>
      </c>
      <c r="N107" s="10">
        <f ca="1">SUMPRODUCT($A107:$F107,Results!$B$19:$G$19)</f>
        <v>-14.237867392715057</v>
      </c>
      <c r="O107" s="10">
        <f ca="1">SUMPRODUCT($A107:$F107,Results!$B$20:$G$20)</f>
        <v>-0.50803222959664118</v>
      </c>
      <c r="P107" s="10" cm="1">
        <f t="array" aca="1" ref="P107" ca="1">SUMPRODUCT(J107:O107,TRANSPOSE(Test!BL$20:BL$25))+Test!$AD$20-Test!$BL$27</f>
        <v>-11.990563108347539</v>
      </c>
      <c r="Q107" s="10" cm="1">
        <f t="array" aca="1" ref="Q107" ca="1">SUMPRODUCT(J107:O107,TRANSPOSE(Test!ES$20:ES$25))+Test!$AD$20-Test!$ES$27</f>
        <v>-11.385582891702475</v>
      </c>
      <c r="R107" s="10">
        <f ca="1">I107-Results!$E$5*H107</f>
        <v>-9.3965265677717138</v>
      </c>
      <c r="S107" s="10" cm="1">
        <f t="array" aca="1" ref="S107" ca="1">SUMPRODUCT(J107:O107,TRANSPOSE(Test!AR$28:AR$33))+Test!$AD$20-Test!$AC$26</f>
        <v>-10.673850728612724</v>
      </c>
      <c r="T107" s="10">
        <f ca="1">SUMPRODUCT(J107:O107,Results!K$9:P$9)</f>
        <v>-10.835099620700909</v>
      </c>
      <c r="U107" s="10">
        <f ca="1">SUMPRODUCT(J107:O107,Results!K$9:P$9)+Test!$AD$20-Test!$AC$31</f>
        <v>-10.849975179212045</v>
      </c>
      <c r="V107" s="10">
        <f t="shared" ca="1" si="7"/>
        <v>6.5997542439386496</v>
      </c>
      <c r="W107" s="10">
        <f t="shared" ca="1" si="8"/>
        <v>5.9947740272935857</v>
      </c>
      <c r="X107" s="10">
        <f t="shared" ca="1" si="9"/>
        <v>4.0057177033628246</v>
      </c>
      <c r="Y107" s="10">
        <f t="shared" ca="1" si="10"/>
        <v>5.2830418642038346</v>
      </c>
      <c r="Z107" s="10">
        <f ca="1">I107-Test!$AD$20</f>
        <v>-5.1141381027051978</v>
      </c>
      <c r="AA107" s="10">
        <f t="shared" ca="1" si="11"/>
        <v>5.4591663148031557</v>
      </c>
    </row>
    <row r="108" spans="1:27">
      <c r="A108" s="6">
        <f ca="1">LN((RAND()^(-Results!$F$4))-1)</f>
        <v>-0.1960167165579863</v>
      </c>
      <c r="B108" s="6">
        <f ca="1">LN((RAND()^(-Results!$F$4))-1)</f>
        <v>3.7882407589921443</v>
      </c>
      <c r="C108" s="6">
        <f ca="1">LN((RAND()^(-Results!$F$4))-1)</f>
        <v>-5.439829385454221</v>
      </c>
      <c r="D108" s="6">
        <f ca="1">LN((RAND()^(-Results!$F$4))-1)</f>
        <v>-1.3024840580801944</v>
      </c>
      <c r="E108" s="6">
        <f ca="1">LN((RAND()^(-Results!$F$4))-1)</f>
        <v>-1.9324956381797944</v>
      </c>
      <c r="F108" s="6">
        <f ca="1">LN((RAND()^(-Results!$F$4))-1)</f>
        <v>-0.24337089784330068</v>
      </c>
      <c r="G108" s="6">
        <f ca="1">LN((RAND()^(-Results!$F$4))-1)</f>
        <v>-1.4530554528342621</v>
      </c>
      <c r="H108" s="6">
        <f t="shared" ca="1" si="6"/>
        <v>-1.5400880667133954</v>
      </c>
      <c r="I108" s="10">
        <f ca="1">SUMPRODUCT(J108:O108,Results!B$12:G$12)+Results!$F$5*H108</f>
        <v>21.156820528515478</v>
      </c>
      <c r="J108" s="10">
        <f ca="1">SUMPRODUCT($A108:$F108,Results!$B$15:$G$15)</f>
        <v>-11.408853625778248</v>
      </c>
      <c r="K108" s="10">
        <f ca="1">SUMPRODUCT($A108:$F108,Results!$B$16:$G$16)</f>
        <v>5.1994596292392226</v>
      </c>
      <c r="L108" s="10">
        <f ca="1">SUMPRODUCT($A108:$F108,Results!$B$17:$G$17)</f>
        <v>-0.65291638187556977</v>
      </c>
      <c r="M108" s="10">
        <f ca="1">SUMPRODUCT($A108:$F108,Results!$B$18:$G$18)</f>
        <v>-4.5896256019413215</v>
      </c>
      <c r="N108" s="10">
        <f ca="1">SUMPRODUCT($A108:$F108,Results!$B$19:$G$19)</f>
        <v>12.816030596508378</v>
      </c>
      <c r="O108" s="10">
        <f ca="1">SUMPRODUCT($A108:$F108,Results!$B$20:$G$20)</f>
        <v>7.4152955516306456</v>
      </c>
      <c r="P108" s="10" cm="1">
        <f t="array" aca="1" ref="P108" ca="1">SUMPRODUCT(J108:O108,TRANSPOSE(Test!BL$20:BL$25))+Test!$AD$20-Test!$BL$27</f>
        <v>29.818947153408271</v>
      </c>
      <c r="Q108" s="10" cm="1">
        <f t="array" aca="1" ref="Q108" ca="1">SUMPRODUCT(J108:O108,TRANSPOSE(Test!ES$20:ES$25))+Test!$AD$20-Test!$ES$27</f>
        <v>28.568246088665603</v>
      </c>
      <c r="R108" s="10">
        <f ca="1">I108-Results!$E$5*H108</f>
        <v>27.317172795369061</v>
      </c>
      <c r="S108" s="10" cm="1">
        <f t="array" aca="1" ref="S108" ca="1">SUMPRODUCT(J108:O108,TRANSPOSE(Test!AR$28:AR$33))+Test!$AD$20-Test!$AC$26</f>
        <v>-3.4224848489293969</v>
      </c>
      <c r="T108" s="10">
        <f ca="1">SUMPRODUCT(J108:O108,Results!K$9:P$9)</f>
        <v>29.289360914458808</v>
      </c>
      <c r="U108" s="10">
        <f ca="1">SUMPRODUCT(J108:O108,Results!K$9:P$9)+Test!$AD$20-Test!$AC$31</f>
        <v>29.274485355947672</v>
      </c>
      <c r="V108" s="10">
        <f t="shared" ca="1" si="7"/>
        <v>-8.6621266248927924</v>
      </c>
      <c r="W108" s="10">
        <f t="shared" ca="1" si="8"/>
        <v>-7.4114255601501249</v>
      </c>
      <c r="X108" s="10">
        <f t="shared" ca="1" si="9"/>
        <v>-6.1603522668535824</v>
      </c>
      <c r="Y108" s="10">
        <f t="shared" ca="1" si="10"/>
        <v>24.579305377444875</v>
      </c>
      <c r="Z108" s="10">
        <f ca="1">I108-Test!$AD$20</f>
        <v>21.43349129021917</v>
      </c>
      <c r="AA108" s="10">
        <f t="shared" ca="1" si="11"/>
        <v>-8.1176648274321934</v>
      </c>
    </row>
    <row r="109" spans="1:27">
      <c r="A109" s="6">
        <f ca="1">LN((RAND()^(-Results!$F$4))-1)</f>
        <v>-0.96542593001095689</v>
      </c>
      <c r="B109" s="6">
        <f ca="1">LN((RAND()^(-Results!$F$4))-1)</f>
        <v>-4.0415902739652343E-2</v>
      </c>
      <c r="C109" s="6">
        <f ca="1">LN((RAND()^(-Results!$F$4))-1)</f>
        <v>2.0750280030698054</v>
      </c>
      <c r="D109" s="6">
        <f ca="1">LN((RAND()^(-Results!$F$4))-1)</f>
        <v>3.4398582449788466</v>
      </c>
      <c r="E109" s="6">
        <f ca="1">LN((RAND()^(-Results!$F$4))-1)</f>
        <v>-2.2609576548163406</v>
      </c>
      <c r="F109" s="6">
        <f ca="1">LN((RAND()^(-Results!$F$4))-1)</f>
        <v>1.0719803706172479</v>
      </c>
      <c r="G109" s="6">
        <f ca="1">LN((RAND()^(-Results!$F$4))-1)</f>
        <v>-1.3574417861071477</v>
      </c>
      <c r="H109" s="6">
        <f t="shared" ca="1" si="6"/>
        <v>-1.444474399986281</v>
      </c>
      <c r="I109" s="10">
        <f ca="1">SUMPRODUCT(J109:O109,Results!B$12:G$12)+Results!$F$5*H109</f>
        <v>-13.116009162207568</v>
      </c>
      <c r="J109" s="10">
        <f ca="1">SUMPRODUCT($A109:$F109,Results!$B$15:$G$15)</f>
        <v>8.9016317855903964</v>
      </c>
      <c r="K109" s="10">
        <f ca="1">SUMPRODUCT($A109:$F109,Results!$B$16:$G$16)</f>
        <v>3.6273337801829442</v>
      </c>
      <c r="L109" s="10">
        <f ca="1">SUMPRODUCT($A109:$F109,Results!$B$17:$G$17)</f>
        <v>-1.184765607847986</v>
      </c>
      <c r="M109" s="10">
        <f ca="1">SUMPRODUCT($A109:$F109,Results!$B$18:$G$18)</f>
        <v>-9.8450748097409235</v>
      </c>
      <c r="N109" s="10">
        <f ca="1">SUMPRODUCT($A109:$F109,Results!$B$19:$G$19)</f>
        <v>9.2344560286209401</v>
      </c>
      <c r="O109" s="10">
        <f ca="1">SUMPRODUCT($A109:$F109,Results!$B$20:$G$20)</f>
        <v>2.6323493874572126</v>
      </c>
      <c r="P109" s="10" cm="1">
        <f t="array" aca="1" ref="P109" ca="1">SUMPRODUCT(J109:O109,TRANSPOSE(Test!BL$20:BL$25))+Test!$AD$20-Test!$BL$27</f>
        <v>-4.9879361726682623</v>
      </c>
      <c r="Q109" s="10" cm="1">
        <f t="array" aca="1" ref="Q109" ca="1">SUMPRODUCT(J109:O109,TRANSPOSE(Test!ES$20:ES$25))+Test!$AD$20-Test!$ES$27</f>
        <v>-4.7020947573011345</v>
      </c>
      <c r="R109" s="10">
        <f ca="1">I109-Results!$E$5*H109</f>
        <v>-7.3381115622624442</v>
      </c>
      <c r="S109" s="10" cm="1">
        <f t="array" aca="1" ref="S109" ca="1">SUMPRODUCT(J109:O109,TRANSPOSE(Test!AR$28:AR$33))+Test!$AD$20-Test!$AC$26</f>
        <v>-21.279953702950461</v>
      </c>
      <c r="T109" s="10">
        <f ca="1">SUMPRODUCT(J109:O109,Results!K$9:P$9)</f>
        <v>-5.8857237178546598</v>
      </c>
      <c r="U109" s="10">
        <f ca="1">SUMPRODUCT(J109:O109,Results!K$9:P$9)+Test!$AD$20-Test!$AC$31</f>
        <v>-5.9005992763657948</v>
      </c>
      <c r="V109" s="10">
        <f t="shared" ca="1" si="7"/>
        <v>-8.1280729895393051</v>
      </c>
      <c r="W109" s="10">
        <f t="shared" ca="1" si="8"/>
        <v>-8.4139144049064338</v>
      </c>
      <c r="X109" s="10">
        <f t="shared" ca="1" si="9"/>
        <v>-5.7778975999451241</v>
      </c>
      <c r="Y109" s="10">
        <f t="shared" ca="1" si="10"/>
        <v>8.163944540742893</v>
      </c>
      <c r="Z109" s="10">
        <f ca="1">I109-Test!$AD$20</f>
        <v>-12.839338400503877</v>
      </c>
      <c r="AA109" s="10">
        <f t="shared" ca="1" si="11"/>
        <v>-7.2154098858417735</v>
      </c>
    </row>
    <row r="110" spans="1:27">
      <c r="A110" s="6">
        <f ca="1">LN((RAND()^(-Results!$F$4))-1)</f>
        <v>3.7679827676056616</v>
      </c>
      <c r="B110" s="6">
        <f ca="1">LN((RAND()^(-Results!$F$4))-1)</f>
        <v>2.0906593911611178</v>
      </c>
      <c r="C110" s="6">
        <f ca="1">LN((RAND()^(-Results!$F$4))-1)</f>
        <v>0.62000714158271863</v>
      </c>
      <c r="D110" s="6">
        <f ca="1">LN((RAND()^(-Results!$F$4))-1)</f>
        <v>1.1637174790490439</v>
      </c>
      <c r="E110" s="6">
        <f ca="1">LN((RAND()^(-Results!$F$4))-1)</f>
        <v>1.360886987011964</v>
      </c>
      <c r="F110" s="6">
        <f ca="1">LN((RAND()^(-Results!$F$4))-1)</f>
        <v>-3.2205228248317157</v>
      </c>
      <c r="G110" s="6">
        <f ca="1">LN((RAND()^(-Results!$F$4))-1)</f>
        <v>1.254437015052146</v>
      </c>
      <c r="H110" s="6">
        <f t="shared" ca="1" si="6"/>
        <v>1.1674044011730127</v>
      </c>
      <c r="I110" s="10">
        <f ca="1">SUMPRODUCT(J110:O110,Results!B$12:G$12)+Results!$F$5*H110</f>
        <v>-79.240490975478266</v>
      </c>
      <c r="J110" s="10">
        <f ca="1">SUMPRODUCT($A110:$F110,Results!$B$15:$G$15)</f>
        <v>19.165888513919278</v>
      </c>
      <c r="K110" s="10">
        <f ca="1">SUMPRODUCT($A110:$F110,Results!$B$16:$G$16)</f>
        <v>1.2832511649662131</v>
      </c>
      <c r="L110" s="10">
        <f ca="1">SUMPRODUCT($A110:$F110,Results!$B$17:$G$17)</f>
        <v>-12.964962848597123</v>
      </c>
      <c r="M110" s="10">
        <f ca="1">SUMPRODUCT($A110:$F110,Results!$B$18:$G$18)</f>
        <v>-5.391035190096928</v>
      </c>
      <c r="N110" s="10">
        <f ca="1">SUMPRODUCT($A110:$F110,Results!$B$19:$G$19)</f>
        <v>-3.9261101801289859</v>
      </c>
      <c r="O110" s="10">
        <f ca="1">SUMPRODUCT($A110:$F110,Results!$B$20:$G$20)</f>
        <v>7.2981789405627353</v>
      </c>
      <c r="P110" s="10" cm="1">
        <f t="array" aca="1" ref="P110" ca="1">SUMPRODUCT(J110:O110,TRANSPOSE(Test!BL$20:BL$25))+Test!$AD$20-Test!$BL$27</f>
        <v>-83.966521467275086</v>
      </c>
      <c r="Q110" s="10" cm="1">
        <f t="array" aca="1" ref="Q110" ca="1">SUMPRODUCT(J110:O110,TRANSPOSE(Test!ES$20:ES$25))+Test!$AD$20-Test!$ES$27</f>
        <v>-85.527661677329775</v>
      </c>
      <c r="R110" s="10">
        <f ca="1">I110-Results!$E$5*H110</f>
        <v>-83.910108580170316</v>
      </c>
      <c r="S110" s="10" cm="1">
        <f t="array" aca="1" ref="S110" ca="1">SUMPRODUCT(J110:O110,TRANSPOSE(Test!AR$28:AR$33))+Test!$AD$20-Test!$AC$26</f>
        <v>-75.915124636170617</v>
      </c>
      <c r="T110" s="10">
        <f ca="1">SUMPRODUCT(J110:O110,Results!K$9:P$9)</f>
        <v>-85.617214013556534</v>
      </c>
      <c r="U110" s="10">
        <f ca="1">SUMPRODUCT(J110:O110,Results!K$9:P$9)+Test!$AD$20-Test!$AC$31</f>
        <v>-85.63208957206767</v>
      </c>
      <c r="V110" s="10">
        <f t="shared" ca="1" si="7"/>
        <v>4.7260304917968199</v>
      </c>
      <c r="W110" s="10">
        <f t="shared" ca="1" si="8"/>
        <v>6.2871707018515082</v>
      </c>
      <c r="X110" s="10">
        <f t="shared" ca="1" si="9"/>
        <v>4.6696176046920499</v>
      </c>
      <c r="Y110" s="10">
        <f t="shared" ca="1" si="10"/>
        <v>-3.3253663393076494</v>
      </c>
      <c r="Z110" s="10">
        <f ca="1">I110-Test!$AD$20</f>
        <v>-78.963820213774568</v>
      </c>
      <c r="AA110" s="10">
        <f t="shared" ca="1" si="11"/>
        <v>6.3915985965894038</v>
      </c>
    </row>
    <row r="111" spans="1:27">
      <c r="A111" s="6">
        <f ca="1">LN((RAND()^(-Results!$F$4))-1)</f>
        <v>0.59845825998901947</v>
      </c>
      <c r="B111" s="6">
        <f ca="1">LN((RAND()^(-Results!$F$4))-1)</f>
        <v>-1.5872904896299189</v>
      </c>
      <c r="C111" s="6">
        <f ca="1">LN((RAND()^(-Results!$F$4))-1)</f>
        <v>-2.6455950461357545</v>
      </c>
      <c r="D111" s="6">
        <f ca="1">LN((RAND()^(-Results!$F$4))-1)</f>
        <v>-0.16573486279049546</v>
      </c>
      <c r="E111" s="6">
        <f ca="1">LN((RAND()^(-Results!$F$4))-1)</f>
        <v>0.44495315424031695</v>
      </c>
      <c r="F111" s="6">
        <f ca="1">LN((RAND()^(-Results!$F$4))-1)</f>
        <v>-6.378007198430849E-2</v>
      </c>
      <c r="G111" s="6">
        <f ca="1">LN((RAND()^(-Results!$F$4))-1)</f>
        <v>-2.1476436399763377</v>
      </c>
      <c r="H111" s="6">
        <f t="shared" ca="1" si="6"/>
        <v>-2.2346762538554712</v>
      </c>
      <c r="I111" s="10">
        <f ca="1">SUMPRODUCT(J111:O111,Results!B$12:G$12)+Results!$F$5*H111</f>
        <v>-28.499991323712262</v>
      </c>
      <c r="J111" s="10">
        <f ca="1">SUMPRODUCT($A111:$F111,Results!$B$15:$G$15)</f>
        <v>-5.6411206012818056</v>
      </c>
      <c r="K111" s="10">
        <f ca="1">SUMPRODUCT($A111:$F111,Results!$B$16:$G$16)</f>
        <v>-2.1545421619378531</v>
      </c>
      <c r="L111" s="10">
        <f ca="1">SUMPRODUCT($A111:$F111,Results!$B$17:$G$17)</f>
        <v>-6.9982167318723514</v>
      </c>
      <c r="M111" s="10">
        <f ca="1">SUMPRODUCT($A111:$F111,Results!$B$18:$G$18)</f>
        <v>1.4559767708519418</v>
      </c>
      <c r="N111" s="10">
        <f ca="1">SUMPRODUCT($A111:$F111,Results!$B$19:$G$19)</f>
        <v>-2.5244311806626976</v>
      </c>
      <c r="O111" s="10">
        <f ca="1">SUMPRODUCT($A111:$F111,Results!$B$20:$G$20)</f>
        <v>0.63184455563092534</v>
      </c>
      <c r="P111" s="10" cm="1">
        <f t="array" aca="1" ref="P111" ca="1">SUMPRODUCT(J111:O111,TRANSPOSE(Test!BL$20:BL$25))+Test!$AD$20-Test!$BL$27</f>
        <v>-17.828199793084512</v>
      </c>
      <c r="Q111" s="10" cm="1">
        <f t="array" aca="1" ref="Q111" ca="1">SUMPRODUCT(J111:O111,TRANSPOSE(Test!ES$20:ES$25))+Test!$AD$20-Test!$ES$27</f>
        <v>-17.435336156846482</v>
      </c>
      <c r="R111" s="10">
        <f ca="1">I111-Results!$E$5*H111</f>
        <v>-19.561286308290377</v>
      </c>
      <c r="S111" s="10" cm="1">
        <f t="array" aca="1" ref="S111" ca="1">SUMPRODUCT(J111:O111,TRANSPOSE(Test!AR$28:AR$33))+Test!$AD$20-Test!$AC$26</f>
        <v>-6.8779029726294691</v>
      </c>
      <c r="T111" s="10">
        <f ca="1">SUMPRODUCT(J111:O111,Results!K$9:P$9)</f>
        <v>-16.640201913554463</v>
      </c>
      <c r="U111" s="10">
        <f ca="1">SUMPRODUCT(J111:O111,Results!K$9:P$9)+Test!$AD$20-Test!$AC$31</f>
        <v>-16.655077472065599</v>
      </c>
      <c r="V111" s="10">
        <f t="shared" ca="1" si="7"/>
        <v>-10.67179153062775</v>
      </c>
      <c r="W111" s="10">
        <f t="shared" ca="1" si="8"/>
        <v>-11.06465516686578</v>
      </c>
      <c r="X111" s="10">
        <f t="shared" ca="1" si="9"/>
        <v>-8.9387050154218848</v>
      </c>
      <c r="Y111" s="10">
        <f t="shared" ca="1" si="10"/>
        <v>-21.622088351082795</v>
      </c>
      <c r="Z111" s="10">
        <f ca="1">I111-Test!$AD$20</f>
        <v>-28.223320562008571</v>
      </c>
      <c r="AA111" s="10">
        <f t="shared" ca="1" si="11"/>
        <v>-11.844913851646663</v>
      </c>
    </row>
    <row r="112" spans="1:27">
      <c r="A112" s="6">
        <f ca="1">LN((RAND()^(-Results!$F$4))-1)</f>
        <v>0.67714173608501982</v>
      </c>
      <c r="B112" s="6">
        <f ca="1">LN((RAND()^(-Results!$F$4))-1)</f>
        <v>-0.18447754438007211</v>
      </c>
      <c r="C112" s="6">
        <f ca="1">LN((RAND()^(-Results!$F$4))-1)</f>
        <v>1.321909391246779</v>
      </c>
      <c r="D112" s="6">
        <f ca="1">LN((RAND()^(-Results!$F$4))-1)</f>
        <v>1.4862163597190177</v>
      </c>
      <c r="E112" s="6">
        <f ca="1">LN((RAND()^(-Results!$F$4))-1)</f>
        <v>-3.1920467835721751</v>
      </c>
      <c r="F112" s="6">
        <f ca="1">LN((RAND()^(-Results!$F$4))-1)</f>
        <v>-2.3640924498768285</v>
      </c>
      <c r="G112" s="6">
        <f ca="1">LN((RAND()^(-Results!$F$4))-1)</f>
        <v>-1.0538813377362506</v>
      </c>
      <c r="H112" s="6">
        <f t="shared" ca="1" si="6"/>
        <v>-1.1409139516153839</v>
      </c>
      <c r="I112" s="10">
        <f ca="1">SUMPRODUCT(J112:O112,Results!B$12:G$12)+Results!$F$5*H112</f>
        <v>6.2553440730764649</v>
      </c>
      <c r="J112" s="10">
        <f ca="1">SUMPRODUCT($A112:$F112,Results!$B$15:$G$15)</f>
        <v>10.80413647647134</v>
      </c>
      <c r="K112" s="10">
        <f ca="1">SUMPRODUCT($A112:$F112,Results!$B$16:$G$16)</f>
        <v>-4.0066385099939206</v>
      </c>
      <c r="L112" s="10">
        <f ca="1">SUMPRODUCT($A112:$F112,Results!$B$17:$G$17)</f>
        <v>0.54507442760772773</v>
      </c>
      <c r="M112" s="10">
        <f ca="1">SUMPRODUCT($A112:$F112,Results!$B$18:$G$18)</f>
        <v>-10.22780129194558</v>
      </c>
      <c r="N112" s="10">
        <f ca="1">SUMPRODUCT($A112:$F112,Results!$B$19:$G$19)</f>
        <v>17.825786654509027</v>
      </c>
      <c r="O112" s="10">
        <f ca="1">SUMPRODUCT($A112:$F112,Results!$B$20:$G$20)</f>
        <v>-0.2016349269929173</v>
      </c>
      <c r="P112" s="10" cm="1">
        <f t="array" aca="1" ref="P112" ca="1">SUMPRODUCT(J112:O112,TRANSPOSE(Test!BL$20:BL$25))+Test!$AD$20-Test!$BL$27</f>
        <v>13.08811291178881</v>
      </c>
      <c r="Q112" s="10" cm="1">
        <f t="array" aca="1" ref="Q112" ca="1">SUMPRODUCT(J112:O112,TRANSPOSE(Test!ES$20:ES$25))+Test!$AD$20-Test!$ES$27</f>
        <v>12.309176703897801</v>
      </c>
      <c r="R112" s="10">
        <f ca="1">I112-Results!$E$5*H112</f>
        <v>10.818999879538001</v>
      </c>
      <c r="S112" s="10" cm="1">
        <f t="array" aca="1" ref="S112" ca="1">SUMPRODUCT(J112:O112,TRANSPOSE(Test!AR$28:AR$33))+Test!$AD$20-Test!$AC$26</f>
        <v>6.3007360232408969</v>
      </c>
      <c r="T112" s="10">
        <f ca="1">SUMPRODUCT(J112:O112,Results!K$9:P$9)</f>
        <v>11.445820838149839</v>
      </c>
      <c r="U112" s="10">
        <f ca="1">SUMPRODUCT(J112:O112,Results!K$9:P$9)+Test!$AD$20-Test!$AC$31</f>
        <v>11.430945279638703</v>
      </c>
      <c r="V112" s="10">
        <f t="shared" ca="1" si="7"/>
        <v>-6.8327688387123455</v>
      </c>
      <c r="W112" s="10">
        <f t="shared" ca="1" si="8"/>
        <v>-6.0538326308213364</v>
      </c>
      <c r="X112" s="10">
        <f t="shared" ca="1" si="9"/>
        <v>-4.5636558064615365</v>
      </c>
      <c r="Y112" s="10">
        <f t="shared" ca="1" si="10"/>
        <v>-4.5391950164431982E-2</v>
      </c>
      <c r="Z112" s="10">
        <f ca="1">I112-Test!$AD$20</f>
        <v>6.5320148347801563</v>
      </c>
      <c r="AA112" s="10">
        <f t="shared" ca="1" si="11"/>
        <v>-5.1756012065622379</v>
      </c>
    </row>
    <row r="113" spans="1:27">
      <c r="A113" s="6">
        <f ca="1">LN((RAND()^(-Results!$F$4))-1)</f>
        <v>0.4353324829110376</v>
      </c>
      <c r="B113" s="6">
        <f ca="1">LN((RAND()^(-Results!$F$4))-1)</f>
        <v>0.53836292766905425</v>
      </c>
      <c r="C113" s="6">
        <f ca="1">LN((RAND()^(-Results!$F$4))-1)</f>
        <v>-1.925585289463533</v>
      </c>
      <c r="D113" s="6">
        <f ca="1">LN((RAND()^(-Results!$F$4))-1)</f>
        <v>-1.1954554075132649E-2</v>
      </c>
      <c r="E113" s="6">
        <f ca="1">LN((RAND()^(-Results!$F$4))-1)</f>
        <v>0.62583453555857393</v>
      </c>
      <c r="F113" s="6">
        <f ca="1">LN((RAND()^(-Results!$F$4))-1)</f>
        <v>-2.1541624412550879</v>
      </c>
      <c r="G113" s="6">
        <f ca="1">LN((RAND()^(-Results!$F$4))-1)</f>
        <v>-0.46569222465256466</v>
      </c>
      <c r="H113" s="6">
        <f t="shared" ca="1" si="6"/>
        <v>-0.55272483853169796</v>
      </c>
      <c r="I113" s="10">
        <f ca="1">SUMPRODUCT(J113:O113,Results!B$12:G$12)+Results!$F$5*H113</f>
        <v>-25.212349188379445</v>
      </c>
      <c r="J113" s="10">
        <f ca="1">SUMPRODUCT($A113:$F113,Results!$B$15:$G$15)</f>
        <v>-1.8189865899817834</v>
      </c>
      <c r="K113" s="10">
        <f ca="1">SUMPRODUCT($A113:$F113,Results!$B$16:$G$16)</f>
        <v>-1.8653540179959787</v>
      </c>
      <c r="L113" s="10">
        <f ca="1">SUMPRODUCT($A113:$F113,Results!$B$17:$G$17)</f>
        <v>-5.5998301682034626</v>
      </c>
      <c r="M113" s="10">
        <f ca="1">SUMPRODUCT($A113:$F113,Results!$B$18:$G$18)</f>
        <v>0.85188622349670573</v>
      </c>
      <c r="N113" s="10">
        <f ca="1">SUMPRODUCT($A113:$F113,Results!$B$19:$G$19)</f>
        <v>-1.9963323871358332</v>
      </c>
      <c r="O113" s="10">
        <f ca="1">SUMPRODUCT($A113:$F113,Results!$B$20:$G$20)</f>
        <v>2.6097571446646697</v>
      </c>
      <c r="P113" s="10" cm="1">
        <f t="array" aca="1" ref="P113" ca="1">SUMPRODUCT(J113:O113,TRANSPOSE(Test!BL$20:BL$25))+Test!$AD$20-Test!$BL$27</f>
        <v>-21.02205527444853</v>
      </c>
      <c r="Q113" s="10" cm="1">
        <f t="array" aca="1" ref="Q113" ca="1">SUMPRODUCT(J113:O113,TRANSPOSE(Test!ES$20:ES$25))+Test!$AD$20-Test!$ES$27</f>
        <v>-22.148998261333141</v>
      </c>
      <c r="R113" s="10">
        <f ca="1">I113-Results!$E$5*H113</f>
        <v>-23.001449834252654</v>
      </c>
      <c r="S113" s="10" cm="1">
        <f t="array" aca="1" ref="S113" ca="1">SUMPRODUCT(J113:O113,TRANSPOSE(Test!AR$28:AR$33))+Test!$AD$20-Test!$AC$26</f>
        <v>-14.154776105608885</v>
      </c>
      <c r="T113" s="10">
        <f ca="1">SUMPRODUCT(J113:O113,Results!K$9:P$9)</f>
        <v>-22.226231698057546</v>
      </c>
      <c r="U113" s="10">
        <f ca="1">SUMPRODUCT(J113:O113,Results!K$9:P$9)+Test!$AD$20-Test!$AC$31</f>
        <v>-22.241107256568682</v>
      </c>
      <c r="V113" s="10">
        <f t="shared" ca="1" si="7"/>
        <v>-4.1902939139309154</v>
      </c>
      <c r="W113" s="10">
        <f t="shared" ca="1" si="8"/>
        <v>-3.0633509270463044</v>
      </c>
      <c r="X113" s="10">
        <f t="shared" ca="1" si="9"/>
        <v>-2.2108993541267914</v>
      </c>
      <c r="Y113" s="10">
        <f t="shared" ca="1" si="10"/>
        <v>-11.05757308277056</v>
      </c>
      <c r="Z113" s="10">
        <f ca="1">I113-Test!$AD$20</f>
        <v>-24.935678426675754</v>
      </c>
      <c r="AA113" s="10">
        <f t="shared" ca="1" si="11"/>
        <v>-2.9712419318107628</v>
      </c>
    </row>
    <row r="114" spans="1:27">
      <c r="A114" s="6">
        <f ca="1">LN((RAND()^(-Results!$F$4))-1)</f>
        <v>-4.7160352628784317</v>
      </c>
      <c r="B114" s="6">
        <f ca="1">LN((RAND()^(-Results!$F$4))-1)</f>
        <v>1.6879142621345611</v>
      </c>
      <c r="C114" s="6">
        <f ca="1">LN((RAND()^(-Results!$F$4))-1)</f>
        <v>0.95167545976205881</v>
      </c>
      <c r="D114" s="6">
        <f ca="1">LN((RAND()^(-Results!$F$4))-1)</f>
        <v>-3.5901148441068398</v>
      </c>
      <c r="E114" s="6">
        <f ca="1">LN((RAND()^(-Results!$F$4))-1)</f>
        <v>-4.4251815256305376</v>
      </c>
      <c r="F114" s="6">
        <f ca="1">LN((RAND()^(-Results!$F$4))-1)</f>
        <v>-2.3206628938837355</v>
      </c>
      <c r="G114" s="6">
        <f ca="1">LN((RAND()^(-Results!$F$4))-1)</f>
        <v>1.5710955738846926</v>
      </c>
      <c r="H114" s="6">
        <f t="shared" ca="1" si="6"/>
        <v>1.4840629600055593</v>
      </c>
      <c r="I114" s="10">
        <f ca="1">SUMPRODUCT(J114:O114,Results!B$12:G$12)+Results!$F$5*H114</f>
        <v>178.25908992259289</v>
      </c>
      <c r="J114" s="10">
        <f ca="1">SUMPRODUCT($A114:$F114,Results!$B$15:$G$15)</f>
        <v>-16.941219504087481</v>
      </c>
      <c r="K114" s="10">
        <f ca="1">SUMPRODUCT($A114:$F114,Results!$B$16:$G$16)</f>
        <v>-8.2352302768845931</v>
      </c>
      <c r="L114" s="10">
        <f ca="1">SUMPRODUCT($A114:$F114,Results!$B$17:$G$17)</f>
        <v>30.836362997753334</v>
      </c>
      <c r="M114" s="10">
        <f ca="1">SUMPRODUCT($A114:$F114,Results!$B$18:$G$18)</f>
        <v>2.6903469216926252</v>
      </c>
      <c r="N114" s="10">
        <f ca="1">SUMPRODUCT($A114:$F114,Results!$B$19:$G$19)</f>
        <v>25.389202614957739</v>
      </c>
      <c r="O114" s="10">
        <f ca="1">SUMPRODUCT($A114:$F114,Results!$B$20:$G$20)</f>
        <v>-11.173225711276874</v>
      </c>
      <c r="P114" s="10" cm="1">
        <f t="array" aca="1" ref="P114" ca="1">SUMPRODUCT(J114:O114,TRANSPOSE(Test!BL$20:BL$25))+Test!$AD$20-Test!$BL$27</f>
        <v>172.76420725261801</v>
      </c>
      <c r="Q114" s="10" cm="1">
        <f t="array" aca="1" ref="Q114" ca="1">SUMPRODUCT(J114:O114,TRANSPOSE(Test!ES$20:ES$25))+Test!$AD$20-Test!$ES$27</f>
        <v>171.11868769498153</v>
      </c>
      <c r="R114" s="10">
        <f ca="1">I114-Results!$E$5*H114</f>
        <v>172.32283808257066</v>
      </c>
      <c r="S114" s="10" cm="1">
        <f t="array" aca="1" ref="S114" ca="1">SUMPRODUCT(J114:O114,TRANSPOSE(Test!AR$28:AR$33))+Test!$AD$20-Test!$AC$26</f>
        <v>148.07708065038207</v>
      </c>
      <c r="T114" s="10">
        <f ca="1">SUMPRODUCT(J114:O114,Results!K$9:P$9)</f>
        <v>169.76009610744981</v>
      </c>
      <c r="U114" s="10">
        <f ca="1">SUMPRODUCT(J114:O114,Results!K$9:P$9)+Test!$AD$20-Test!$AC$31</f>
        <v>169.74522054893868</v>
      </c>
      <c r="V114" s="10">
        <f t="shared" ca="1" si="7"/>
        <v>5.4948826699748849</v>
      </c>
      <c r="W114" s="10">
        <f t="shared" ca="1" si="8"/>
        <v>7.1404022276113608</v>
      </c>
      <c r="X114" s="10">
        <f t="shared" ca="1" si="9"/>
        <v>5.936251840022237</v>
      </c>
      <c r="Y114" s="10">
        <f t="shared" ca="1" si="10"/>
        <v>30.18200927221082</v>
      </c>
      <c r="Z114" s="10">
        <f ca="1">I114-Test!$AD$20</f>
        <v>178.53576068429658</v>
      </c>
      <c r="AA114" s="10">
        <f t="shared" ca="1" si="11"/>
        <v>8.5138693736542166</v>
      </c>
    </row>
    <row r="115" spans="1:27">
      <c r="A115" s="6">
        <f ca="1">LN((RAND()^(-Results!$F$4))-1)</f>
        <v>0.38657985647796667</v>
      </c>
      <c r="B115" s="6">
        <f ca="1">LN((RAND()^(-Results!$F$4))-1)</f>
        <v>-1.7498036670271626</v>
      </c>
      <c r="C115" s="6">
        <f ca="1">LN((RAND()^(-Results!$F$4))-1)</f>
        <v>0.42065543320379067</v>
      </c>
      <c r="D115" s="6">
        <f ca="1">LN((RAND()^(-Results!$F$4))-1)</f>
        <v>-0.45277204883737948</v>
      </c>
      <c r="E115" s="6">
        <f ca="1">LN((RAND()^(-Results!$F$4))-1)</f>
        <v>0.73459223457622447</v>
      </c>
      <c r="F115" s="6">
        <f ca="1">LN((RAND()^(-Results!$F$4))-1)</f>
        <v>-2.3040412452260704E-2</v>
      </c>
      <c r="G115" s="6">
        <f ca="1">LN((RAND()^(-Results!$F$4))-1)</f>
        <v>0.99047615816411028</v>
      </c>
      <c r="H115" s="6">
        <f t="shared" ca="1" si="6"/>
        <v>0.90344354428497697</v>
      </c>
      <c r="I115" s="10">
        <f ca="1">SUMPRODUCT(J115:O115,Results!B$12:G$12)+Results!$F$5*H115</f>
        <v>0.10433491010396256</v>
      </c>
      <c r="J115" s="10">
        <f ca="1">SUMPRODUCT($A115:$F115,Results!$B$15:$G$15)</f>
        <v>-0.37615750669306602</v>
      </c>
      <c r="K115" s="10">
        <f ca="1">SUMPRODUCT($A115:$F115,Results!$B$16:$G$16)</f>
        <v>-3.252813775228617</v>
      </c>
      <c r="L115" s="10">
        <f ca="1">SUMPRODUCT($A115:$F115,Results!$B$17:$G$17)</f>
        <v>-0.60356565967082043</v>
      </c>
      <c r="M115" s="10">
        <f ca="1">SUMPRODUCT($A115:$F115,Results!$B$18:$G$18)</f>
        <v>3.1199907234796882</v>
      </c>
      <c r="N115" s="10">
        <f ca="1">SUMPRODUCT($A115:$F115,Results!$B$19:$G$19)</f>
        <v>-4.1743430031859212</v>
      </c>
      <c r="O115" s="10">
        <f ca="1">SUMPRODUCT($A115:$F115,Results!$B$20:$G$20)</f>
        <v>-3.1166681704001009</v>
      </c>
      <c r="P115" s="10" cm="1">
        <f t="array" aca="1" ref="P115" ca="1">SUMPRODUCT(J115:O115,TRANSPOSE(Test!BL$20:BL$25))+Test!$AD$20-Test!$BL$27</f>
        <v>-5.3088438078016731</v>
      </c>
      <c r="Q115" s="10" cm="1">
        <f t="array" aca="1" ref="Q115" ca="1">SUMPRODUCT(J115:O115,TRANSPOSE(Test!ES$20:ES$25))+Test!$AD$20-Test!$ES$27</f>
        <v>-4.7400237686761875</v>
      </c>
      <c r="R115" s="10">
        <f ca="1">I115-Results!$E$5*H115</f>
        <v>-3.5094392670359453</v>
      </c>
      <c r="S115" s="10" cm="1">
        <f t="array" aca="1" ref="S115" ca="1">SUMPRODUCT(J115:O115,TRANSPOSE(Test!AR$28:AR$33))+Test!$AD$20-Test!$AC$26</f>
        <v>9.6789268381825835</v>
      </c>
      <c r="T115" s="10">
        <f ca="1">SUMPRODUCT(J115:O115,Results!K$9:P$9)</f>
        <v>-4.35955966236153</v>
      </c>
      <c r="U115" s="10">
        <f ca="1">SUMPRODUCT(J115:O115,Results!K$9:P$9)+Test!$AD$20-Test!$AC$31</f>
        <v>-4.3744352208726651</v>
      </c>
      <c r="V115" s="10">
        <f t="shared" ca="1" si="7"/>
        <v>5.4131787179056357</v>
      </c>
      <c r="W115" s="10">
        <f t="shared" ca="1" si="8"/>
        <v>4.84435867878015</v>
      </c>
      <c r="X115" s="10">
        <f t="shared" ca="1" si="9"/>
        <v>3.6137741771399079</v>
      </c>
      <c r="Y115" s="10">
        <f t="shared" ca="1" si="10"/>
        <v>-9.5745919280786218</v>
      </c>
      <c r="Z115" s="10">
        <f ca="1">I115-Test!$AD$20</f>
        <v>0.38100567180765404</v>
      </c>
      <c r="AA115" s="10">
        <f t="shared" ca="1" si="11"/>
        <v>4.4787701309766277</v>
      </c>
    </row>
    <row r="116" spans="1:27">
      <c r="A116" s="6">
        <f ca="1">LN((RAND()^(-Results!$F$4))-1)</f>
        <v>0.10340406846498748</v>
      </c>
      <c r="B116" s="6">
        <f ca="1">LN((RAND()^(-Results!$F$4))-1)</f>
        <v>1.3546422871710138</v>
      </c>
      <c r="C116" s="6">
        <f ca="1">LN((RAND()^(-Results!$F$4))-1)</f>
        <v>-0.15769185308786585</v>
      </c>
      <c r="D116" s="6">
        <f ca="1">LN((RAND()^(-Results!$F$4))-1)</f>
        <v>0.42107242828970687</v>
      </c>
      <c r="E116" s="6">
        <f ca="1">LN((RAND()^(-Results!$F$4))-1)</f>
        <v>2.6373782131706185</v>
      </c>
      <c r="F116" s="6">
        <f ca="1">LN((RAND()^(-Results!$F$4))-1)</f>
        <v>-3.1333057209994064</v>
      </c>
      <c r="G116" s="6">
        <f ca="1">LN((RAND()^(-Results!$F$4))-1)</f>
        <v>-0.65203164009234971</v>
      </c>
      <c r="H116" s="6">
        <f t="shared" ca="1" si="6"/>
        <v>-0.73906425397148301</v>
      </c>
      <c r="I116" s="10">
        <f ca="1">SUMPRODUCT(J116:O116,Results!B$12:G$12)+Results!$F$5*H116</f>
        <v>-52.486055882552066</v>
      </c>
      <c r="J116" s="10">
        <f ca="1">SUMPRODUCT($A116:$F116,Results!$B$15:$G$15)</f>
        <v>1.8828976547962712</v>
      </c>
      <c r="K116" s="10">
        <f ca="1">SUMPRODUCT($A116:$F116,Results!$B$16:$G$16)</f>
        <v>-1.2972537700322913</v>
      </c>
      <c r="L116" s="10">
        <f ca="1">SUMPRODUCT($A116:$F116,Results!$B$17:$G$17)</f>
        <v>-5.9895259308973854</v>
      </c>
      <c r="M116" s="10">
        <f ca="1">SUMPRODUCT($A116:$F116,Results!$B$18:$G$18)</f>
        <v>4.9012011393791086</v>
      </c>
      <c r="N116" s="10">
        <f ca="1">SUMPRODUCT($A116:$F116,Results!$B$19:$G$19)</f>
        <v>-12.699377310755848</v>
      </c>
      <c r="O116" s="10">
        <f ca="1">SUMPRODUCT($A116:$F116,Results!$B$20:$G$20)</f>
        <v>3.0469319797550489</v>
      </c>
      <c r="P116" s="10" cm="1">
        <f t="array" aca="1" ref="P116" ca="1">SUMPRODUCT(J116:O116,TRANSPOSE(Test!BL$20:BL$25))+Test!$AD$20-Test!$BL$27</f>
        <v>-46.135305296091573</v>
      </c>
      <c r="Q116" s="10" cm="1">
        <f t="array" aca="1" ref="Q116" ca="1">SUMPRODUCT(J116:O116,TRANSPOSE(Test!ES$20:ES$25))+Test!$AD$20-Test!$ES$27</f>
        <v>-48.009241589528735</v>
      </c>
      <c r="R116" s="10">
        <f ca="1">I116-Results!$E$5*H116</f>
        <v>-49.529798866666134</v>
      </c>
      <c r="S116" s="10" cm="1">
        <f t="array" aca="1" ref="S116" ca="1">SUMPRODUCT(J116:O116,TRANSPOSE(Test!AR$28:AR$33))+Test!$AD$20-Test!$AC$26</f>
        <v>-29.807330618908797</v>
      </c>
      <c r="T116" s="10">
        <f ca="1">SUMPRODUCT(J116:O116,Results!K$9:P$9)</f>
        <v>-48.850311043162158</v>
      </c>
      <c r="U116" s="10">
        <f ca="1">SUMPRODUCT(J116:O116,Results!K$9:P$9)+Test!$AD$20-Test!$AC$31</f>
        <v>-48.865186601673294</v>
      </c>
      <c r="V116" s="10">
        <f t="shared" ca="1" si="7"/>
        <v>-6.3507505864604923</v>
      </c>
      <c r="W116" s="10">
        <f t="shared" ca="1" si="8"/>
        <v>-4.476814293023331</v>
      </c>
      <c r="X116" s="10">
        <f t="shared" ca="1" si="9"/>
        <v>-2.9562570158859316</v>
      </c>
      <c r="Y116" s="10">
        <f t="shared" ca="1" si="10"/>
        <v>-22.678725263643269</v>
      </c>
      <c r="Z116" s="10">
        <f ca="1">I116-Test!$AD$20</f>
        <v>-52.209385120848374</v>
      </c>
      <c r="AA116" s="10">
        <f t="shared" ca="1" si="11"/>
        <v>-3.6208692808787717</v>
      </c>
    </row>
    <row r="117" spans="1:27">
      <c r="A117" s="6">
        <f ca="1">LN((RAND()^(-Results!$F$4))-1)</f>
        <v>1.6620278728969307</v>
      </c>
      <c r="B117" s="6">
        <f ca="1">LN((RAND()^(-Results!$F$4))-1)</f>
        <v>-0.72117752519843281</v>
      </c>
      <c r="C117" s="6">
        <f ca="1">LN((RAND()^(-Results!$F$4))-1)</f>
        <v>-0.54782984285353686</v>
      </c>
      <c r="D117" s="6">
        <f ca="1">LN((RAND()^(-Results!$F$4))-1)</f>
        <v>0.91546479877718423</v>
      </c>
      <c r="E117" s="6">
        <f ca="1">LN((RAND()^(-Results!$F$4))-1)</f>
        <v>-3.8599969198804875</v>
      </c>
      <c r="F117" s="6">
        <f ca="1">LN((RAND()^(-Results!$F$4))-1)</f>
        <v>-2.240672359922419</v>
      </c>
      <c r="G117" s="6">
        <f ca="1">LN((RAND()^(-Results!$F$4))-1)</f>
        <v>-0.88173561036596737</v>
      </c>
      <c r="H117" s="6">
        <f t="shared" ca="1" si="6"/>
        <v>-0.96876822424510067</v>
      </c>
      <c r="I117" s="10">
        <f ca="1">SUMPRODUCT(J117:O117,Results!B$12:G$12)+Results!$F$5*H117</f>
        <v>8.4149135443135634</v>
      </c>
      <c r="J117" s="10">
        <f ca="1">SUMPRODUCT($A117:$F117,Results!$B$15:$G$15)</f>
        <v>8.7596283306324079</v>
      </c>
      <c r="K117" s="10">
        <f ca="1">SUMPRODUCT($A117:$F117,Results!$B$16:$G$16)</f>
        <v>-4.8694675077373439</v>
      </c>
      <c r="L117" s="10">
        <f ca="1">SUMPRODUCT($A117:$F117,Results!$B$17:$G$17)</f>
        <v>-2.4360902641778983</v>
      </c>
      <c r="M117" s="10">
        <f ca="1">SUMPRODUCT($A117:$F117,Results!$B$18:$G$18)</f>
        <v>-11.965660728086066</v>
      </c>
      <c r="N117" s="10">
        <f ca="1">SUMPRODUCT($A117:$F117,Results!$B$19:$G$19)</f>
        <v>22.114102482167613</v>
      </c>
      <c r="O117" s="10">
        <f ca="1">SUMPRODUCT($A117:$F117,Results!$B$20:$G$20)</f>
        <v>0.44419934960462715</v>
      </c>
      <c r="P117" s="10" cm="1">
        <f t="array" aca="1" ref="P117" ca="1">SUMPRODUCT(J117:O117,TRANSPOSE(Test!BL$20:BL$25))+Test!$AD$20-Test!$BL$27</f>
        <v>13.512680896849847</v>
      </c>
      <c r="Q117" s="10" cm="1">
        <f t="array" aca="1" ref="Q117" ca="1">SUMPRODUCT(J117:O117,TRANSPOSE(Test!ES$20:ES$25))+Test!$AD$20-Test!$ES$27</f>
        <v>13.06948338397714</v>
      </c>
      <c r="R117" s="10">
        <f ca="1">I117-Results!$E$5*H117</f>
        <v>12.289986441293966</v>
      </c>
      <c r="S117" s="10" cm="1">
        <f t="array" aca="1" ref="S117" ca="1">SUMPRODUCT(J117:O117,TRANSPOSE(Test!AR$28:AR$33))+Test!$AD$20-Test!$AC$26</f>
        <v>5.8945155063099595</v>
      </c>
      <c r="T117" s="10">
        <f ca="1">SUMPRODUCT(J117:O117,Results!K$9:P$9)</f>
        <v>13.004872526906071</v>
      </c>
      <c r="U117" s="10">
        <f ca="1">SUMPRODUCT(J117:O117,Results!K$9:P$9)+Test!$AD$20-Test!$AC$31</f>
        <v>12.989996968394935</v>
      </c>
      <c r="V117" s="10">
        <f t="shared" ca="1" si="7"/>
        <v>-5.0977673525362839</v>
      </c>
      <c r="W117" s="10">
        <f t="shared" ca="1" si="8"/>
        <v>-4.6545698396635764</v>
      </c>
      <c r="X117" s="10">
        <f t="shared" ca="1" si="9"/>
        <v>-3.8750728969804022</v>
      </c>
      <c r="Y117" s="10">
        <f t="shared" ca="1" si="10"/>
        <v>2.520398038003604</v>
      </c>
      <c r="Z117" s="10">
        <f ca="1">I117-Test!$AD$20</f>
        <v>8.6915843060172548</v>
      </c>
      <c r="AA117" s="10">
        <f t="shared" ca="1" si="11"/>
        <v>-4.575083424081372</v>
      </c>
    </row>
    <row r="118" spans="1:27">
      <c r="A118" s="6">
        <f ca="1">LN((RAND()^(-Results!$F$4))-1)</f>
        <v>-0.75102893817300831</v>
      </c>
      <c r="B118" s="6">
        <f ca="1">LN((RAND()^(-Results!$F$4))-1)</f>
        <v>2.3354454903182367</v>
      </c>
      <c r="C118" s="6">
        <f ca="1">LN((RAND()^(-Results!$F$4))-1)</f>
        <v>-0.73467465773731333</v>
      </c>
      <c r="D118" s="6">
        <f ca="1">LN((RAND()^(-Results!$F$4))-1)</f>
        <v>1.3625053794313398</v>
      </c>
      <c r="E118" s="6">
        <f ca="1">LN((RAND()^(-Results!$F$4))-1)</f>
        <v>0.7742448189179757</v>
      </c>
      <c r="F118" s="6">
        <f ca="1">LN((RAND()^(-Results!$F$4))-1)</f>
        <v>-9.9337993058444832E-2</v>
      </c>
      <c r="G118" s="6">
        <f ca="1">LN((RAND()^(-Results!$F$4))-1)</f>
        <v>-0.51135405179609428</v>
      </c>
      <c r="H118" s="6">
        <f t="shared" ca="1" si="6"/>
        <v>-0.59838666567522758</v>
      </c>
      <c r="I118" s="10">
        <f ca="1">SUMPRODUCT(J118:O118,Results!B$12:G$12)+Results!$F$5*H118</f>
        <v>-30.646250626660386</v>
      </c>
      <c r="J118" s="10">
        <f ca="1">SUMPRODUCT($A118:$F118,Results!$B$15:$G$15)</f>
        <v>-2.6563006118370272E-2</v>
      </c>
      <c r="K118" s="10">
        <f ca="1">SUMPRODUCT($A118:$F118,Results!$B$16:$G$16)</f>
        <v>5.5490440628677913</v>
      </c>
      <c r="L118" s="10">
        <f ca="1">SUMPRODUCT($A118:$F118,Results!$B$17:$G$17)</f>
        <v>-4.1054708477312456</v>
      </c>
      <c r="M118" s="10">
        <f ca="1">SUMPRODUCT($A118:$F118,Results!$B$18:$G$18)</f>
        <v>-1.0825664888439435</v>
      </c>
      <c r="N118" s="10">
        <f ca="1">SUMPRODUCT($A118:$F118,Results!$B$19:$G$19)</f>
        <v>-4.5169717126368134</v>
      </c>
      <c r="O118" s="10">
        <f ca="1">SUMPRODUCT($A118:$F118,Results!$B$20:$G$20)</f>
        <v>6.0868678334593485</v>
      </c>
      <c r="P118" s="10" cm="1">
        <f t="array" aca="1" ref="P118" ca="1">SUMPRODUCT(J118:O118,TRANSPOSE(Test!BL$20:BL$25))+Test!$AD$20-Test!$BL$27</f>
        <v>-25.825096643202517</v>
      </c>
      <c r="Q118" s="10" cm="1">
        <f t="array" aca="1" ref="Q118" ca="1">SUMPRODUCT(J118:O118,TRANSPOSE(Test!ES$20:ES$25))+Test!$AD$20-Test!$ES$27</f>
        <v>-26.792655388711125</v>
      </c>
      <c r="R118" s="10">
        <f ca="1">I118-Results!$E$5*H118</f>
        <v>-28.252703963959476</v>
      </c>
      <c r="S118" s="10" cm="1">
        <f t="array" aca="1" ref="S118" ca="1">SUMPRODUCT(J118:O118,TRANSPOSE(Test!AR$28:AR$33))+Test!$AD$20-Test!$AC$26</f>
        <v>-36.510672377648554</v>
      </c>
      <c r="T118" s="10">
        <f ca="1">SUMPRODUCT(J118:O118,Results!K$9:P$9)</f>
        <v>-27.437112159226906</v>
      </c>
      <c r="U118" s="10">
        <f ca="1">SUMPRODUCT(J118:O118,Results!K$9:P$9)+Test!$AD$20-Test!$AC$31</f>
        <v>-27.451987717738042</v>
      </c>
      <c r="V118" s="10">
        <f t="shared" ca="1" si="7"/>
        <v>-4.8211539834578687</v>
      </c>
      <c r="W118" s="10">
        <f t="shared" ca="1" si="8"/>
        <v>-3.8535952379492606</v>
      </c>
      <c r="X118" s="10">
        <f t="shared" ca="1" si="9"/>
        <v>-2.3935466627009099</v>
      </c>
      <c r="Y118" s="10">
        <f t="shared" ca="1" si="10"/>
        <v>5.8644217509881678</v>
      </c>
      <c r="Z118" s="10">
        <f ca="1">I118-Test!$AD$20</f>
        <v>-30.369579864956695</v>
      </c>
      <c r="AA118" s="10">
        <f t="shared" ca="1" si="11"/>
        <v>-3.1942629089223438</v>
      </c>
    </row>
    <row r="119" spans="1:27">
      <c r="A119" s="6">
        <f ca="1">LN((RAND()^(-Results!$F$4))-1)</f>
        <v>-0.85291207424909232</v>
      </c>
      <c r="B119" s="6">
        <f ca="1">LN((RAND()^(-Results!$F$4))-1)</f>
        <v>-0.70697623386307207</v>
      </c>
      <c r="C119" s="6">
        <f ca="1">LN((RAND()^(-Results!$F$4))-1)</f>
        <v>1.6502333871816164</v>
      </c>
      <c r="D119" s="6">
        <f ca="1">LN((RAND()^(-Results!$F$4))-1)</f>
        <v>-1.0063072331289922</v>
      </c>
      <c r="E119" s="6">
        <f ca="1">LN((RAND()^(-Results!$F$4))-1)</f>
        <v>-4.0627988115825957</v>
      </c>
      <c r="F119" s="6">
        <f ca="1">LN((RAND()^(-Results!$F$4))-1)</f>
        <v>0.94027583496078393</v>
      </c>
      <c r="G119" s="6">
        <f ca="1">LN((RAND()^(-Results!$F$4))-1)</f>
        <v>0.84186080360663007</v>
      </c>
      <c r="H119" s="6">
        <f t="shared" ca="1" si="6"/>
        <v>0.75482818972749677</v>
      </c>
      <c r="I119" s="10">
        <f ca="1">SUMPRODUCT(J119:O119,Results!B$12:G$12)+Results!$F$5*H119</f>
        <v>91.092022416305127</v>
      </c>
      <c r="J119" s="10">
        <f ca="1">SUMPRODUCT($A119:$F119,Results!$B$15:$G$15)</f>
        <v>-0.16073282012355194</v>
      </c>
      <c r="K119" s="10">
        <f ca="1">SUMPRODUCT($A119:$F119,Results!$B$16:$G$16)</f>
        <v>-2.9552459979049246</v>
      </c>
      <c r="L119" s="10">
        <f ca="1">SUMPRODUCT($A119:$F119,Results!$B$17:$G$17)</f>
        <v>14.259423779626044</v>
      </c>
      <c r="M119" s="10">
        <f ca="1">SUMPRODUCT($A119:$F119,Results!$B$18:$G$18)</f>
        <v>-5.9213791760637386</v>
      </c>
      <c r="N119" s="10">
        <f ca="1">SUMPRODUCT($A119:$F119,Results!$B$19:$G$19)</f>
        <v>21.599952477222352</v>
      </c>
      <c r="O119" s="10">
        <f ca="1">SUMPRODUCT($A119:$F119,Results!$B$20:$G$20)</f>
        <v>-6.3756731774051385</v>
      </c>
      <c r="P119" s="10" cm="1">
        <f t="array" aca="1" ref="P119" ca="1">SUMPRODUCT(J119:O119,TRANSPOSE(Test!BL$20:BL$25))+Test!$AD$20-Test!$BL$27</f>
        <v>85.808344643157909</v>
      </c>
      <c r="Q119" s="10" cm="1">
        <f t="array" aca="1" ref="Q119" ca="1">SUMPRODUCT(J119:O119,TRANSPOSE(Test!ES$20:ES$25))+Test!$AD$20-Test!$ES$27</f>
        <v>86.631017181705218</v>
      </c>
      <c r="R119" s="10">
        <f ca="1">I119-Results!$E$5*H119</f>
        <v>88.072709657395137</v>
      </c>
      <c r="S119" s="10" cm="1">
        <f t="array" aca="1" ref="S119" ca="1">SUMPRODUCT(J119:O119,TRANSPOSE(Test!AR$28:AR$33))+Test!$AD$20-Test!$AC$26</f>
        <v>67.035041276460859</v>
      </c>
      <c r="T119" s="10">
        <f ca="1">SUMPRODUCT(J119:O119,Results!K$9:P$9)</f>
        <v>86.697850917397972</v>
      </c>
      <c r="U119" s="10">
        <f ca="1">SUMPRODUCT(J119:O119,Results!K$9:P$9)+Test!$AD$20-Test!$AC$31</f>
        <v>86.682975358886836</v>
      </c>
      <c r="V119" s="10">
        <f t="shared" ca="1" si="7"/>
        <v>5.2836777731472182</v>
      </c>
      <c r="W119" s="10">
        <f t="shared" ca="1" si="8"/>
        <v>4.4610052345999094</v>
      </c>
      <c r="X119" s="10">
        <f t="shared" ca="1" si="9"/>
        <v>3.0193127589099902</v>
      </c>
      <c r="Y119" s="10">
        <f t="shared" ca="1" si="10"/>
        <v>24.056981139844268</v>
      </c>
      <c r="Z119" s="10">
        <f ca="1">I119-Test!$AD$20</f>
        <v>91.368693178008826</v>
      </c>
      <c r="AA119" s="10">
        <f t="shared" ca="1" si="11"/>
        <v>4.4090470574182916</v>
      </c>
    </row>
    <row r="120" spans="1:27">
      <c r="A120" s="6">
        <f ca="1">LN((RAND()^(-Results!$F$4))-1)</f>
        <v>0.43746260142503024</v>
      </c>
      <c r="B120" s="6">
        <f ca="1">LN((RAND()^(-Results!$F$4))-1)</f>
        <v>0.14858904686318603</v>
      </c>
      <c r="C120" s="6">
        <f ca="1">LN((RAND()^(-Results!$F$4))-1)</f>
        <v>-1.3195238052046219</v>
      </c>
      <c r="D120" s="6">
        <f ca="1">LN((RAND()^(-Results!$F$4))-1)</f>
        <v>-0.53893145236686835</v>
      </c>
      <c r="E120" s="6">
        <f ca="1">LN((RAND()^(-Results!$F$4))-1)</f>
        <v>0.46226238583297286</v>
      </c>
      <c r="F120" s="6">
        <f ca="1">LN((RAND()^(-Results!$F$4))-1)</f>
        <v>1.2923783549932333</v>
      </c>
      <c r="G120" s="6">
        <f ca="1">LN((RAND()^(-Results!$F$4))-1)</f>
        <v>0.46049242441085636</v>
      </c>
      <c r="H120" s="6">
        <f t="shared" ca="1" si="6"/>
        <v>0.37345981053172306</v>
      </c>
      <c r="I120" s="10">
        <f ca="1">SUMPRODUCT(J120:O120,Results!B$12:G$12)+Results!$F$5*H120</f>
        <v>-3.328714390796641</v>
      </c>
      <c r="J120" s="10">
        <f ca="1">SUMPRODUCT($A120:$F120,Results!$B$15:$G$15)</f>
        <v>-3.1822159331963986</v>
      </c>
      <c r="K120" s="10">
        <f ca="1">SUMPRODUCT($A120:$F120,Results!$B$16:$G$16)</f>
        <v>2.4652500670021431</v>
      </c>
      <c r="L120" s="10">
        <f ca="1">SUMPRODUCT($A120:$F120,Results!$B$17:$G$17)</f>
        <v>-2.0580899113130613</v>
      </c>
      <c r="M120" s="10">
        <f ca="1">SUMPRODUCT($A120:$F120,Results!$B$18:$G$18)</f>
        <v>0.89774644426557659</v>
      </c>
      <c r="N120" s="10">
        <f ca="1">SUMPRODUCT($A120:$F120,Results!$B$19:$G$19)</f>
        <v>-2.4542872228057924</v>
      </c>
      <c r="O120" s="10">
        <f ca="1">SUMPRODUCT($A120:$F120,Results!$B$20:$G$20)</f>
        <v>1.4427932901407372</v>
      </c>
      <c r="P120" s="10" cm="1">
        <f t="array" aca="1" ref="P120" ca="1">SUMPRODUCT(J120:O120,TRANSPOSE(Test!BL$20:BL$25))+Test!$AD$20-Test!$BL$27</f>
        <v>-6.2776326968658536</v>
      </c>
      <c r="Q120" s="10" cm="1">
        <f t="array" aca="1" ref="Q120" ca="1">SUMPRODUCT(J120:O120,TRANSPOSE(Test!ES$20:ES$25))+Test!$AD$20-Test!$ES$27</f>
        <v>-5.7243958143252947</v>
      </c>
      <c r="R120" s="10">
        <f ca="1">I120-Results!$E$5*H120</f>
        <v>-4.8225536329235332</v>
      </c>
      <c r="S120" s="10" cm="1">
        <f t="array" aca="1" ref="S120" ca="1">SUMPRODUCT(J120:O120,TRANSPOSE(Test!AR$28:AR$33))+Test!$AD$20-Test!$AC$26</f>
        <v>-9.0744451795964114</v>
      </c>
      <c r="T120" s="10">
        <f ca="1">SUMPRODUCT(J120:O120,Results!K$9:P$9)</f>
        <v>-4.9093011060233636</v>
      </c>
      <c r="U120" s="10">
        <f ca="1">SUMPRODUCT(J120:O120,Results!K$9:P$9)+Test!$AD$20-Test!$AC$31</f>
        <v>-4.9241766645344986</v>
      </c>
      <c r="V120" s="10">
        <f t="shared" ca="1" si="7"/>
        <v>2.9489183060692126</v>
      </c>
      <c r="W120" s="10">
        <f t="shared" ca="1" si="8"/>
        <v>2.3956814235286537</v>
      </c>
      <c r="X120" s="10">
        <f t="shared" ca="1" si="9"/>
        <v>1.4938392421268922</v>
      </c>
      <c r="Y120" s="10">
        <f t="shared" ca="1" si="10"/>
        <v>5.7457307887997704</v>
      </c>
      <c r="Z120" s="10">
        <f ca="1">I120-Test!$AD$20</f>
        <v>-3.0520436290929496</v>
      </c>
      <c r="AA120" s="10">
        <f t="shared" ca="1" si="11"/>
        <v>1.5954622737378577</v>
      </c>
    </row>
    <row r="121" spans="1:27">
      <c r="A121" s="6">
        <f ca="1">LN((RAND()^(-Results!$F$4))-1)</f>
        <v>-2.0341261382344205</v>
      </c>
      <c r="B121" s="6">
        <f ca="1">LN((RAND()^(-Results!$F$4))-1)</f>
        <v>-1.1357309501088007</v>
      </c>
      <c r="C121" s="6">
        <f ca="1">LN((RAND()^(-Results!$F$4))-1)</f>
        <v>-0.12133225556812428</v>
      </c>
      <c r="D121" s="6">
        <f ca="1">LN((RAND()^(-Results!$F$4))-1)</f>
        <v>-9.6595898423613102E-2</v>
      </c>
      <c r="E121" s="6">
        <f ca="1">LN((RAND()^(-Results!$F$4))-1)</f>
        <v>-2.0179222895512594</v>
      </c>
      <c r="F121" s="6">
        <f ca="1">LN((RAND()^(-Results!$F$4))-1)</f>
        <v>0.50005527334727706</v>
      </c>
      <c r="G121" s="6">
        <f ca="1">LN((RAND()^(-Results!$F$4))-1)</f>
        <v>6.8377527437243596E-2</v>
      </c>
      <c r="H121" s="6">
        <f t="shared" ca="1" si="6"/>
        <v>-1.8655086441889734E-2</v>
      </c>
      <c r="I121" s="10">
        <f ca="1">SUMPRODUCT(J121:O121,Results!B$12:G$12)+Results!$F$5*H121</f>
        <v>53.494094185384647</v>
      </c>
      <c r="J121" s="10">
        <f ca="1">SUMPRODUCT($A121:$F121,Results!$B$15:$G$15)</f>
        <v>-7.6236239213901724</v>
      </c>
      <c r="K121" s="10">
        <f ca="1">SUMPRODUCT($A121:$F121,Results!$B$16:$G$16)</f>
        <v>-2.7675676998434287</v>
      </c>
      <c r="L121" s="10">
        <f ca="1">SUMPRODUCT($A121:$F121,Results!$B$17:$G$17)</f>
        <v>7.4404228610475096</v>
      </c>
      <c r="M121" s="10">
        <f ca="1">SUMPRODUCT($A121:$F121,Results!$B$18:$G$18)</f>
        <v>-0.6601454598117853</v>
      </c>
      <c r="N121" s="10">
        <f ca="1">SUMPRODUCT($A121:$F121,Results!$B$19:$G$19)</f>
        <v>9.3362447602813567</v>
      </c>
      <c r="O121" s="10">
        <f ca="1">SUMPRODUCT($A121:$F121,Results!$B$20:$G$20)</f>
        <v>-4.0485567311746244</v>
      </c>
      <c r="P121" s="10" cm="1">
        <f t="array" aca="1" ref="P121" ca="1">SUMPRODUCT(J121:O121,TRANSPOSE(Test!BL$20:BL$25))+Test!$AD$20-Test!$BL$27</f>
        <v>53.704773774836774</v>
      </c>
      <c r="Q121" s="10" cm="1">
        <f t="array" aca="1" ref="Q121" ca="1">SUMPRODUCT(J121:O121,TRANSPOSE(Test!ES$20:ES$25))+Test!$AD$20-Test!$ES$27</f>
        <v>54.053578084058088</v>
      </c>
      <c r="R121" s="10">
        <f ca="1">I121-Results!$E$5*H121</f>
        <v>53.568714531152203</v>
      </c>
      <c r="S121" s="10" cm="1">
        <f t="array" aca="1" ref="S121" ca="1">SUMPRODUCT(J121:O121,TRANSPOSE(Test!AR$28:AR$33))+Test!$AD$20-Test!$AC$26</f>
        <v>47.179538367479232</v>
      </c>
      <c r="T121" s="10">
        <f ca="1">SUMPRODUCT(J121:O121,Results!K$9:P$9)</f>
        <v>53.72103671401652</v>
      </c>
      <c r="U121" s="10">
        <f ca="1">SUMPRODUCT(J121:O121,Results!K$9:P$9)+Test!$AD$20-Test!$AC$31</f>
        <v>53.706161155505384</v>
      </c>
      <c r="V121" s="10">
        <f t="shared" ca="1" si="7"/>
        <v>-0.21067958945212695</v>
      </c>
      <c r="W121" s="10">
        <f t="shared" ca="1" si="8"/>
        <v>-0.55948389867344162</v>
      </c>
      <c r="X121" s="10">
        <f t="shared" ca="1" si="9"/>
        <v>-7.4620345767556273E-2</v>
      </c>
      <c r="Y121" s="10">
        <f t="shared" ca="1" si="10"/>
        <v>6.3145558179054149</v>
      </c>
      <c r="Z121" s="10">
        <f ca="1">I121-Test!$AD$20</f>
        <v>53.770764947088338</v>
      </c>
      <c r="AA121" s="10">
        <f t="shared" ca="1" si="11"/>
        <v>-0.21206697012073761</v>
      </c>
    </row>
    <row r="122" spans="1:27">
      <c r="A122" s="6">
        <f ca="1">LN((RAND()^(-Results!$F$4))-1)</f>
        <v>-1.7405493109553434</v>
      </c>
      <c r="B122" s="6">
        <f ca="1">LN((RAND()^(-Results!$F$4))-1)</f>
        <v>0.43646153774509167</v>
      </c>
      <c r="C122" s="6">
        <f ca="1">LN((RAND()^(-Results!$F$4))-1)</f>
        <v>-0.38112694136057029</v>
      </c>
      <c r="D122" s="6">
        <f ca="1">LN((RAND()^(-Results!$F$4))-1)</f>
        <v>-2.6030827990803558</v>
      </c>
      <c r="E122" s="6">
        <f ca="1">LN((RAND()^(-Results!$F$4))-1)</f>
        <v>0.52221306739496065</v>
      </c>
      <c r="F122" s="6">
        <f ca="1">LN((RAND()^(-Results!$F$4))-1)</f>
        <v>-0.77794056627976704</v>
      </c>
      <c r="G122" s="6">
        <f ca="1">LN((RAND()^(-Results!$F$4))-1)</f>
        <v>-2.7345126738966847</v>
      </c>
      <c r="H122" s="6">
        <f t="shared" ca="1" si="6"/>
        <v>-2.8215452877758183</v>
      </c>
      <c r="I122" s="10">
        <f ca="1">SUMPRODUCT(J122:O122,Results!B$12:G$12)+Results!$F$5*H122</f>
        <v>38.68865797250448</v>
      </c>
      <c r="J122" s="10">
        <f ca="1">SUMPRODUCT($A122:$F122,Results!$B$15:$G$15)</f>
        <v>-11.759215199263435</v>
      </c>
      <c r="K122" s="10">
        <f ca="1">SUMPRODUCT($A122:$F122,Results!$B$16:$G$16)</f>
        <v>-3.5675924961773537</v>
      </c>
      <c r="L122" s="10">
        <f ca="1">SUMPRODUCT($A122:$F122,Results!$B$17:$G$17)</f>
        <v>10.676612121229414</v>
      </c>
      <c r="M122" s="10">
        <f ca="1">SUMPRODUCT($A122:$F122,Results!$B$18:$G$18)</f>
        <v>8.243518017379726</v>
      </c>
      <c r="N122" s="10">
        <f ca="1">SUMPRODUCT($A122:$F122,Results!$B$19:$G$19)</f>
        <v>-1.7099230838184707</v>
      </c>
      <c r="O122" s="10">
        <f ca="1">SUMPRODUCT($A122:$F122,Results!$B$20:$G$20)</f>
        <v>-5.1062599353732576</v>
      </c>
      <c r="P122" s="10" cm="1">
        <f t="array" aca="1" ref="P122" ca="1">SUMPRODUCT(J122:O122,TRANSPOSE(Test!BL$20:BL$25))+Test!$AD$20-Test!$BL$27</f>
        <v>53.103700870543896</v>
      </c>
      <c r="Q122" s="10" cm="1">
        <f t="array" aca="1" ref="Q122" ca="1">SUMPRODUCT(J122:O122,TRANSPOSE(Test!ES$20:ES$25))+Test!$AD$20-Test!$ES$27</f>
        <v>52.556384374353328</v>
      </c>
      <c r="R122" s="10">
        <f ca="1">I122-Results!$E$5*H122</f>
        <v>49.974839123607751</v>
      </c>
      <c r="S122" s="10" cm="1">
        <f t="array" aca="1" ref="S122" ca="1">SUMPRODUCT(J122:O122,TRANSPOSE(Test!AR$28:AR$33))+Test!$AD$20-Test!$AC$26</f>
        <v>56.388347411704707</v>
      </c>
      <c r="T122" s="10">
        <f ca="1">SUMPRODUCT(J122:O122,Results!K$9:P$9)</f>
        <v>52.568105153363071</v>
      </c>
      <c r="U122" s="10">
        <f ca="1">SUMPRODUCT(J122:O122,Results!K$9:P$9)+Test!$AD$20-Test!$AC$31</f>
        <v>52.553229594851935</v>
      </c>
      <c r="V122" s="10">
        <f t="shared" ca="1" si="7"/>
        <v>-14.415042898039417</v>
      </c>
      <c r="W122" s="10">
        <f t="shared" ca="1" si="8"/>
        <v>-13.867726401848849</v>
      </c>
      <c r="X122" s="10">
        <f t="shared" ca="1" si="9"/>
        <v>-11.286181151103271</v>
      </c>
      <c r="Y122" s="10">
        <f t="shared" ca="1" si="10"/>
        <v>-17.699689439200228</v>
      </c>
      <c r="Z122" s="10">
        <f ca="1">I122-Test!$AD$20</f>
        <v>38.965328734208171</v>
      </c>
      <c r="AA122" s="10">
        <f t="shared" ca="1" si="11"/>
        <v>-13.864571622347455</v>
      </c>
    </row>
    <row r="123" spans="1:27">
      <c r="A123" s="6">
        <f ca="1">LN((RAND()^(-Results!$F$4))-1)</f>
        <v>-2.2464018821352463</v>
      </c>
      <c r="B123" s="6">
        <f ca="1">LN((RAND()^(-Results!$F$4))-1)</f>
        <v>-0.15897011563070904</v>
      </c>
      <c r="C123" s="6">
        <f ca="1">LN((RAND()^(-Results!$F$4))-1)</f>
        <v>0.49497542348432649</v>
      </c>
      <c r="D123" s="6">
        <f ca="1">LN((RAND()^(-Results!$F$4))-1)</f>
        <v>-0.25809517254681019</v>
      </c>
      <c r="E123" s="6">
        <f ca="1">LN((RAND()^(-Results!$F$4))-1)</f>
        <v>-0.32842111452607969</v>
      </c>
      <c r="F123" s="6">
        <f ca="1">LN((RAND()^(-Results!$F$4))-1)</f>
        <v>-0.73087558994906998</v>
      </c>
      <c r="G123" s="6">
        <f ca="1">LN((RAND()^(-Results!$F$4))-1)</f>
        <v>-0.41333336532934367</v>
      </c>
      <c r="H123" s="6">
        <f t="shared" ca="1" si="6"/>
        <v>-0.50036597920847703</v>
      </c>
      <c r="I123" s="10">
        <f ca="1">SUMPRODUCT(J123:O123,Results!B$12:G$12)+Results!$F$5*H123</f>
        <v>33.169504760705166</v>
      </c>
      <c r="J123" s="10">
        <f ca="1">SUMPRODUCT($A123:$F123,Results!$B$15:$G$15)</f>
        <v>-6.8866529321979639</v>
      </c>
      <c r="K123" s="10">
        <f ca="1">SUMPRODUCT($A123:$F123,Results!$B$16:$G$16)</f>
        <v>-2.8029374793407955</v>
      </c>
      <c r="L123" s="10">
        <f ca="1">SUMPRODUCT($A123:$F123,Results!$B$17:$G$17)</f>
        <v>7.09303260551994</v>
      </c>
      <c r="M123" s="10">
        <f ca="1">SUMPRODUCT($A123:$F123,Results!$B$18:$G$18)</f>
        <v>3.4201054962489987</v>
      </c>
      <c r="N123" s="10">
        <f ca="1">SUMPRODUCT($A123:$F123,Results!$B$19:$G$19)</f>
        <v>0.9983813054285462</v>
      </c>
      <c r="O123" s="10">
        <f ca="1">SUMPRODUCT($A123:$F123,Results!$B$20:$G$20)</f>
        <v>-3.4110675220535187</v>
      </c>
      <c r="P123" s="10" cm="1">
        <f t="array" aca="1" ref="P123" ca="1">SUMPRODUCT(J123:O123,TRANSPOSE(Test!BL$20:BL$25))+Test!$AD$20-Test!$BL$27</f>
        <v>36.95830014584115</v>
      </c>
      <c r="Q123" s="10" cm="1">
        <f t="array" aca="1" ref="Q123" ca="1">SUMPRODUCT(J123:O123,TRANSPOSE(Test!ES$20:ES$25))+Test!$AD$20-Test!$ES$27</f>
        <v>36.430247374822009</v>
      </c>
      <c r="R123" s="10">
        <f ca="1">I123-Results!$E$5*H123</f>
        <v>35.170968677539072</v>
      </c>
      <c r="S123" s="10" cm="1">
        <f t="array" aca="1" ref="S123" ca="1">SUMPRODUCT(J123:O123,TRANSPOSE(Test!AR$28:AR$33))+Test!$AD$20-Test!$AC$26</f>
        <v>37.949489171534573</v>
      </c>
      <c r="T123" s="10">
        <f ca="1">SUMPRODUCT(J123:O123,Results!K$9:P$9)</f>
        <v>35.615998034868788</v>
      </c>
      <c r="U123" s="10">
        <f ca="1">SUMPRODUCT(J123:O123,Results!K$9:P$9)+Test!$AD$20-Test!$AC$31</f>
        <v>35.601122476357652</v>
      </c>
      <c r="V123" s="10">
        <f t="shared" ca="1" si="7"/>
        <v>-3.7887953851359839</v>
      </c>
      <c r="W123" s="10">
        <f t="shared" ca="1" si="8"/>
        <v>-3.2607426141168432</v>
      </c>
      <c r="X123" s="10">
        <f t="shared" ca="1" si="9"/>
        <v>-2.0014639168339059</v>
      </c>
      <c r="Y123" s="10">
        <f t="shared" ca="1" si="10"/>
        <v>-4.7799844108294067</v>
      </c>
      <c r="Z123" s="10">
        <f ca="1">I123-Test!$AD$20</f>
        <v>33.446175522408858</v>
      </c>
      <c r="AA123" s="10">
        <f t="shared" ca="1" si="11"/>
        <v>-2.4316177156524859</v>
      </c>
    </row>
    <row r="124" spans="1:27">
      <c r="A124" s="6">
        <f ca="1">LN((RAND()^(-Results!$F$4))-1)</f>
        <v>0.91340682522712691</v>
      </c>
      <c r="B124" s="6">
        <f ca="1">LN((RAND()^(-Results!$F$4))-1)</f>
        <v>-0.73027297804000435</v>
      </c>
      <c r="C124" s="6">
        <f ca="1">LN((RAND()^(-Results!$F$4))-1)</f>
        <v>0.3374984060624755</v>
      </c>
      <c r="D124" s="6">
        <f ca="1">LN((RAND()^(-Results!$F$4))-1)</f>
        <v>-0.82683927132012369</v>
      </c>
      <c r="E124" s="6">
        <f ca="1">LN((RAND()^(-Results!$F$4))-1)</f>
        <v>-0.8048888359988472</v>
      </c>
      <c r="F124" s="6">
        <f ca="1">LN((RAND()^(-Results!$F$4))-1)</f>
        <v>-0.91709797074428201</v>
      </c>
      <c r="G124" s="6">
        <f ca="1">LN((RAND()^(-Results!$F$4))-1)</f>
        <v>-2.9830416319514002</v>
      </c>
      <c r="H124" s="6">
        <f t="shared" ca="1" si="6"/>
        <v>-3.0700742458305337</v>
      </c>
      <c r="I124" s="10">
        <f ca="1">SUMPRODUCT(J124:O124,Results!B$12:G$12)+Results!$F$5*H124</f>
        <v>-1.6203771414834591</v>
      </c>
      <c r="J124" s="10">
        <f ca="1">SUMPRODUCT($A124:$F124,Results!$B$15:$G$15)</f>
        <v>2.4934193366002981</v>
      </c>
      <c r="K124" s="10">
        <f ca="1">SUMPRODUCT($A124:$F124,Results!$B$16:$G$16)</f>
        <v>-3.7311535567858223</v>
      </c>
      <c r="L124" s="10">
        <f ca="1">SUMPRODUCT($A124:$F124,Results!$B$17:$G$17)</f>
        <v>1.8741641541349128</v>
      </c>
      <c r="M124" s="10">
        <f ca="1">SUMPRODUCT($A124:$F124,Results!$B$18:$G$18)</f>
        <v>-1.0722914215286434</v>
      </c>
      <c r="N124" s="10">
        <f ca="1">SUMPRODUCT($A124:$F124,Results!$B$19:$G$19)</f>
        <v>5.4981985954747179</v>
      </c>
      <c r="O124" s="10">
        <f ca="1">SUMPRODUCT($A124:$F124,Results!$B$20:$G$20)</f>
        <v>-2.6102128649836218</v>
      </c>
      <c r="P124" s="10" cm="1">
        <f t="array" aca="1" ref="P124" ca="1">SUMPRODUCT(J124:O124,TRANSPOSE(Test!BL$20:BL$25))+Test!$AD$20-Test!$BL$27</f>
        <v>13.022755339749459</v>
      </c>
      <c r="Q124" s="10" cm="1">
        <f t="array" aca="1" ref="Q124" ca="1">SUMPRODUCT(J124:O124,TRANSPOSE(Test!ES$20:ES$25))+Test!$AD$20-Test!$ES$27</f>
        <v>13.082438790976374</v>
      </c>
      <c r="R124" s="10">
        <f ca="1">I124-Results!$E$5*H124</f>
        <v>10.659919841838676</v>
      </c>
      <c r="S124" s="10" cm="1">
        <f t="array" aca="1" ref="S124" ca="1">SUMPRODUCT(J124:O124,TRANSPOSE(Test!AR$28:AR$33))+Test!$AD$20-Test!$AC$26</f>
        <v>17.721555726953575</v>
      </c>
      <c r="T124" s="10">
        <f ca="1">SUMPRODUCT(J124:O124,Results!K$9:P$9)</f>
        <v>13.427833616713501</v>
      </c>
      <c r="U124" s="10">
        <f ca="1">SUMPRODUCT(J124:O124,Results!K$9:P$9)+Test!$AD$20-Test!$AC$31</f>
        <v>13.412958058202365</v>
      </c>
      <c r="V124" s="10">
        <f t="shared" ca="1" si="7"/>
        <v>-14.643132481232918</v>
      </c>
      <c r="W124" s="10">
        <f t="shared" ca="1" si="8"/>
        <v>-14.702815932459833</v>
      </c>
      <c r="X124" s="10">
        <f t="shared" ca="1" si="9"/>
        <v>-12.280296983322135</v>
      </c>
      <c r="Y124" s="10">
        <f t="shared" ca="1" si="10"/>
        <v>-19.341932868437034</v>
      </c>
      <c r="Z124" s="10">
        <f ca="1">I124-Test!$AD$20</f>
        <v>-1.3437063797797677</v>
      </c>
      <c r="AA124" s="10">
        <f t="shared" ca="1" si="11"/>
        <v>-15.033335199685824</v>
      </c>
    </row>
    <row r="125" spans="1:27">
      <c r="A125" s="6">
        <f ca="1">LN((RAND()^(-Results!$F$4))-1)</f>
        <v>-3.2203685942205706</v>
      </c>
      <c r="B125" s="6">
        <f ca="1">LN((RAND()^(-Results!$F$4))-1)</f>
        <v>-1.5490647952822982</v>
      </c>
      <c r="C125" s="6">
        <f ca="1">LN((RAND()^(-Results!$F$4))-1)</f>
        <v>2.264098348990367</v>
      </c>
      <c r="D125" s="6">
        <f ca="1">LN((RAND()^(-Results!$F$4))-1)</f>
        <v>0.86515238288966434</v>
      </c>
      <c r="E125" s="6">
        <f ca="1">LN((RAND()^(-Results!$F$4))-1)</f>
        <v>0.19432760277775976</v>
      </c>
      <c r="F125" s="6">
        <f ca="1">LN((RAND()^(-Results!$F$4))-1)</f>
        <v>0.78969726680203833</v>
      </c>
      <c r="G125" s="6">
        <f ca="1">LN((RAND()^(-Results!$F$4))-1)</f>
        <v>-0.2013046277220471</v>
      </c>
      <c r="H125" s="6">
        <f t="shared" ca="1" si="6"/>
        <v>-0.28833724160118046</v>
      </c>
      <c r="I125" s="10">
        <f ca="1">SUMPRODUCT(J125:O125,Results!B$12:G$12)+Results!$F$5*H125</f>
        <v>29.203586941044097</v>
      </c>
      <c r="J125" s="10">
        <f ca="1">SUMPRODUCT($A125:$F125,Results!$B$15:$G$15)</f>
        <v>-6.0567052275990676</v>
      </c>
      <c r="K125" s="10">
        <f ca="1">SUMPRODUCT($A125:$F125,Results!$B$16:$G$16)</f>
        <v>-2.0573604671609731</v>
      </c>
      <c r="L125" s="10">
        <f ca="1">SUMPRODUCT($A125:$F125,Results!$B$17:$G$17)</f>
        <v>7.8537263565664164</v>
      </c>
      <c r="M125" s="10">
        <f ca="1">SUMPRODUCT($A125:$F125,Results!$B$18:$G$18)</f>
        <v>4.8246468719291613</v>
      </c>
      <c r="N125" s="10">
        <f ca="1">SUMPRODUCT($A125:$F125,Results!$B$19:$G$19)</f>
        <v>-4.2574778883084621</v>
      </c>
      <c r="O125" s="10">
        <f ca="1">SUMPRODUCT($A125:$F125,Results!$B$20:$G$20)</f>
        <v>-5.3411647997046039</v>
      </c>
      <c r="P125" s="10" cm="1">
        <f t="array" aca="1" ref="P125" ca="1">SUMPRODUCT(J125:O125,TRANSPOSE(Test!BL$20:BL$25))+Test!$AD$20-Test!$BL$27</f>
        <v>31.547363766982837</v>
      </c>
      <c r="Q125" s="10" cm="1">
        <f t="array" aca="1" ref="Q125" ca="1">SUMPRODUCT(J125:O125,TRANSPOSE(Test!ES$20:ES$25))+Test!$AD$20-Test!$ES$27</f>
        <v>31.904918129876311</v>
      </c>
      <c r="R125" s="10">
        <f ca="1">I125-Results!$E$5*H125</f>
        <v>30.356935907448818</v>
      </c>
      <c r="S125" s="10" cm="1">
        <f t="array" aca="1" ref="S125" ca="1">SUMPRODUCT(J125:O125,TRANSPOSE(Test!AR$28:AR$33))+Test!$AD$20-Test!$AC$26</f>
        <v>37.833210667110386</v>
      </c>
      <c r="T125" s="10">
        <f ca="1">SUMPRODUCT(J125:O125,Results!K$9:P$9)</f>
        <v>30.723690169330059</v>
      </c>
      <c r="U125" s="10">
        <f ca="1">SUMPRODUCT(J125:O125,Results!K$9:P$9)+Test!$AD$20-Test!$AC$31</f>
        <v>30.708814610818923</v>
      </c>
      <c r="V125" s="10">
        <f t="shared" ca="1" si="7"/>
        <v>-2.3437768259387397</v>
      </c>
      <c r="W125" s="10">
        <f t="shared" ca="1" si="8"/>
        <v>-2.7013311888322136</v>
      </c>
      <c r="X125" s="10">
        <f t="shared" ca="1" si="9"/>
        <v>-1.153348966404721</v>
      </c>
      <c r="Y125" s="10">
        <f t="shared" ca="1" si="10"/>
        <v>-8.6296237260662885</v>
      </c>
      <c r="Z125" s="10">
        <f ca="1">I125-Test!$AD$20</f>
        <v>29.480257702747789</v>
      </c>
      <c r="AA125" s="10">
        <f t="shared" ca="1" si="11"/>
        <v>-1.5052276697748255</v>
      </c>
    </row>
    <row r="126" spans="1:27">
      <c r="A126" s="6">
        <f ca="1">LN((RAND()^(-Results!$F$4))-1)</f>
        <v>-1.1387351640277814</v>
      </c>
      <c r="B126" s="6">
        <f ca="1">LN((RAND()^(-Results!$F$4))-1)</f>
        <v>-2.7076221354678482</v>
      </c>
      <c r="C126" s="6">
        <f ca="1">LN((RAND()^(-Results!$F$4))-1)</f>
        <v>0.20038846728704884</v>
      </c>
      <c r="D126" s="6">
        <f ca="1">LN((RAND()^(-Results!$F$4))-1)</f>
        <v>0.76738796553662336</v>
      </c>
      <c r="E126" s="6">
        <f ca="1">LN((RAND()^(-Results!$F$4))-1)</f>
        <v>-2.9460327414230449</v>
      </c>
      <c r="F126" s="6">
        <f ca="1">LN((RAND()^(-Results!$F$4))-1)</f>
        <v>1.8675849994551881</v>
      </c>
      <c r="G126" s="6">
        <f ca="1">LN((RAND()^(-Results!$F$4))-1)</f>
        <v>-0.26263056351596686</v>
      </c>
      <c r="H126" s="6">
        <f t="shared" ca="1" si="6"/>
        <v>-0.34966317739510022</v>
      </c>
      <c r="I126" s="10">
        <f ca="1">SUMPRODUCT(J126:O126,Results!B$12:G$12)+Results!$F$5*H126</f>
        <v>43.823580598901103</v>
      </c>
      <c r="J126" s="10">
        <f ca="1">SUMPRODUCT($A126:$F126,Results!$B$15:$G$15)</f>
        <v>-3.3825200419474002</v>
      </c>
      <c r="K126" s="10">
        <f ca="1">SUMPRODUCT($A126:$F126,Results!$B$16:$G$16)</f>
        <v>-2.4721041405120987</v>
      </c>
      <c r="L126" s="10">
        <f ca="1">SUMPRODUCT($A126:$F126,Results!$B$17:$G$17)</f>
        <v>4.3034657887382481</v>
      </c>
      <c r="M126" s="10">
        <f ca="1">SUMPRODUCT($A126:$F126,Results!$B$18:$G$18)</f>
        <v>-4.854970154024894</v>
      </c>
      <c r="N126" s="10">
        <f ca="1">SUMPRODUCT($A126:$F126,Results!$B$19:$G$19)</f>
        <v>13.170239574743695</v>
      </c>
      <c r="O126" s="10">
        <f ca="1">SUMPRODUCT($A126:$F126,Results!$B$20:$G$20)</f>
        <v>-4.2948952963162412</v>
      </c>
      <c r="P126" s="10" cm="1">
        <f t="array" aca="1" ref="P126" ca="1">SUMPRODUCT(J126:O126,TRANSPOSE(Test!BL$20:BL$25))+Test!$AD$20-Test!$BL$27</f>
        <v>44.23880928145666</v>
      </c>
      <c r="Q126" s="10" cm="1">
        <f t="array" aca="1" ref="Q126" ca="1">SUMPRODUCT(J126:O126,TRANSPOSE(Test!ES$20:ES$25))+Test!$AD$20-Test!$ES$27</f>
        <v>45.744934483415847</v>
      </c>
      <c r="R126" s="10">
        <f ca="1">I126-Results!$E$5*H126</f>
        <v>45.222233308481506</v>
      </c>
      <c r="S126" s="10" cm="1">
        <f t="array" aca="1" ref="S126" ca="1">SUMPRODUCT(J126:O126,TRANSPOSE(Test!AR$28:AR$33))+Test!$AD$20-Test!$AC$26</f>
        <v>37.63091265059608</v>
      </c>
      <c r="T126" s="10">
        <f ca="1">SUMPRODUCT(J126:O126,Results!K$9:P$9)</f>
        <v>45.879510330057784</v>
      </c>
      <c r="U126" s="10">
        <f ca="1">SUMPRODUCT(J126:O126,Results!K$9:P$9)+Test!$AD$20-Test!$AC$31</f>
        <v>45.864634771546648</v>
      </c>
      <c r="V126" s="10">
        <f t="shared" ca="1" si="7"/>
        <v>-0.41522868255555778</v>
      </c>
      <c r="W126" s="10">
        <f t="shared" ca="1" si="8"/>
        <v>-1.921353884514744</v>
      </c>
      <c r="X126" s="10">
        <f t="shared" ca="1" si="9"/>
        <v>-1.3986527095804036</v>
      </c>
      <c r="Y126" s="10">
        <f t="shared" ca="1" si="10"/>
        <v>6.1926679483050222</v>
      </c>
      <c r="Z126" s="10">
        <f ca="1">I126-Test!$AD$20</f>
        <v>44.100251360604794</v>
      </c>
      <c r="AA126" s="10">
        <f t="shared" ca="1" si="11"/>
        <v>-2.0410541726455449</v>
      </c>
    </row>
    <row r="127" spans="1:27">
      <c r="A127" s="6">
        <f ca="1">LN((RAND()^(-Results!$F$4))-1)</f>
        <v>-1.5265296453210551</v>
      </c>
      <c r="B127" s="6">
        <f ca="1">LN((RAND()^(-Results!$F$4))-1)</f>
        <v>0.59257374914369765</v>
      </c>
      <c r="C127" s="6">
        <f ca="1">LN((RAND()^(-Results!$F$4))-1)</f>
        <v>-2.3829870746027986</v>
      </c>
      <c r="D127" s="6">
        <f ca="1">LN((RAND()^(-Results!$F$4))-1)</f>
        <v>3.3782384918065014</v>
      </c>
      <c r="E127" s="6">
        <f ca="1">LN((RAND()^(-Results!$F$4))-1)</f>
        <v>3.1520867986031162</v>
      </c>
      <c r="F127" s="6">
        <f ca="1">LN((RAND()^(-Results!$F$4))-1)</f>
        <v>2.5978183612260946</v>
      </c>
      <c r="G127" s="6">
        <f ca="1">LN((RAND()^(-Results!$F$4))-1)</f>
        <v>-2.5312943340432299</v>
      </c>
      <c r="H127" s="6">
        <f t="shared" ca="1" si="6"/>
        <v>-2.6183269479223634</v>
      </c>
      <c r="I127" s="10">
        <f ca="1">SUMPRODUCT(J127:O127,Results!B$12:G$12)+Results!$F$5*H127</f>
        <v>-95.994250617174302</v>
      </c>
      <c r="J127" s="10">
        <f ca="1">SUMPRODUCT($A127:$F127,Results!$B$15:$G$15)</f>
        <v>-6.0979954725144543</v>
      </c>
      <c r="K127" s="10">
        <f ca="1">SUMPRODUCT($A127:$F127,Results!$B$16:$G$16)</f>
        <v>10.049635089081347</v>
      </c>
      <c r="L127" s="10">
        <f ca="1">SUMPRODUCT($A127:$F127,Results!$B$17:$G$17)</f>
        <v>-15.544393712808043</v>
      </c>
      <c r="M127" s="10">
        <f ca="1">SUMPRODUCT($A127:$F127,Results!$B$18:$G$18)</f>
        <v>2.6108477915753507</v>
      </c>
      <c r="N127" s="10">
        <f ca="1">SUMPRODUCT($A127:$F127,Results!$B$19:$G$19)</f>
        <v>-20.907709942284392</v>
      </c>
      <c r="O127" s="10">
        <f ca="1">SUMPRODUCT($A127:$F127,Results!$B$20:$G$20)</f>
        <v>9.7074580206306003</v>
      </c>
      <c r="P127" s="10" cm="1">
        <f t="array" aca="1" ref="P127" ca="1">SUMPRODUCT(J127:O127,TRANSPOSE(Test!BL$20:BL$25))+Test!$AD$20-Test!$BL$27</f>
        <v>-81.349973517394773</v>
      </c>
      <c r="Q127" s="10" cm="1">
        <f t="array" aca="1" ref="Q127" ca="1">SUMPRODUCT(J127:O127,TRANSPOSE(Test!ES$20:ES$25))+Test!$AD$20-Test!$ES$27</f>
        <v>-81.090440025512677</v>
      </c>
      <c r="R127" s="10">
        <f ca="1">I127-Results!$E$5*H127</f>
        <v>-85.520942825484852</v>
      </c>
      <c r="S127" s="10" cm="1">
        <f t="array" aca="1" ref="S127" ca="1">SUMPRODUCT(J127:O127,TRANSPOSE(Test!AR$28:AR$33))+Test!$AD$20-Test!$AC$26</f>
        <v>-81.46509657841257</v>
      </c>
      <c r="T127" s="10">
        <f ca="1">SUMPRODUCT(J127:O127,Results!K$9:P$9)</f>
        <v>-81.452117454935077</v>
      </c>
      <c r="U127" s="10">
        <f ca="1">SUMPRODUCT(J127:O127,Results!K$9:P$9)+Test!$AD$20-Test!$AC$31</f>
        <v>-81.466993013446213</v>
      </c>
      <c r="V127" s="10">
        <f t="shared" ca="1" si="7"/>
        <v>-14.644277099779529</v>
      </c>
      <c r="W127" s="10">
        <f t="shared" ca="1" si="8"/>
        <v>-14.903810591661625</v>
      </c>
      <c r="X127" s="10">
        <f t="shared" ca="1" si="9"/>
        <v>-10.47330779168945</v>
      </c>
      <c r="Y127" s="10">
        <f t="shared" ca="1" si="10"/>
        <v>-14.529154038761732</v>
      </c>
      <c r="Z127" s="10">
        <f ca="1">I127-Test!$AD$20</f>
        <v>-95.717579855470603</v>
      </c>
      <c r="AA127" s="10">
        <f t="shared" ca="1" si="11"/>
        <v>-14.527257603728088</v>
      </c>
    </row>
    <row r="128" spans="1:27">
      <c r="A128" s="6">
        <f ca="1">LN((RAND()^(-Results!$F$4))-1)</f>
        <v>1.0412483364918081</v>
      </c>
      <c r="B128" s="6">
        <f ca="1">LN((RAND()^(-Results!$F$4))-1)</f>
        <v>1.568275865235631</v>
      </c>
      <c r="C128" s="6">
        <f ca="1">LN((RAND()^(-Results!$F$4))-1)</f>
        <v>1.3412037942616832</v>
      </c>
      <c r="D128" s="6">
        <f ca="1">LN((RAND()^(-Results!$F$4))-1)</f>
        <v>0.56866875576697373</v>
      </c>
      <c r="E128" s="6">
        <f ca="1">LN((RAND()^(-Results!$F$4))-1)</f>
        <v>3.5854934930352016</v>
      </c>
      <c r="F128" s="6">
        <f ca="1">LN((RAND()^(-Results!$F$4))-1)</f>
        <v>1.0955022228924114</v>
      </c>
      <c r="G128" s="6">
        <f ca="1">LN((RAND()^(-Results!$F$4))-1)</f>
        <v>3.7027962996638193</v>
      </c>
      <c r="H128" s="6">
        <f t="shared" ca="1" si="6"/>
        <v>3.6157636857846858</v>
      </c>
      <c r="I128" s="10">
        <f ca="1">SUMPRODUCT(J128:O128,Results!B$12:G$12)+Results!$F$5*H128</f>
        <v>-46.851350402980358</v>
      </c>
      <c r="J128" s="10">
        <f ca="1">SUMPRODUCT($A128:$F128,Results!$B$15:$G$15)</f>
        <v>6.7186576395979429</v>
      </c>
      <c r="K128" s="10">
        <f ca="1">SUMPRODUCT($A128:$F128,Results!$B$16:$G$16)</f>
        <v>6.6938028432743142</v>
      </c>
      <c r="L128" s="10">
        <f ca="1">SUMPRODUCT($A128:$F128,Results!$B$17:$G$17)</f>
        <v>-6.3851665609038326</v>
      </c>
      <c r="M128" s="10">
        <f ca="1">SUMPRODUCT($A128:$F128,Results!$B$18:$G$18)</f>
        <v>4.3085869222567963</v>
      </c>
      <c r="N128" s="10">
        <f ca="1">SUMPRODUCT($A128:$F128,Results!$B$19:$G$19)</f>
        <v>-19.257547869453123</v>
      </c>
      <c r="O128" s="10">
        <f ca="1">SUMPRODUCT($A128:$F128,Results!$B$20:$G$20)</f>
        <v>4.5174384162204477</v>
      </c>
      <c r="P128" s="10" cm="1">
        <f t="array" aca="1" ref="P128" ca="1">SUMPRODUCT(J128:O128,TRANSPOSE(Test!BL$20:BL$25))+Test!$AD$20-Test!$BL$27</f>
        <v>-65.226181860001162</v>
      </c>
      <c r="Q128" s="10" cm="1">
        <f t="array" aca="1" ref="Q128" ca="1">SUMPRODUCT(J128:O128,TRANSPOSE(Test!ES$20:ES$25))+Test!$AD$20-Test!$ES$27</f>
        <v>-65.177088371012289</v>
      </c>
      <c r="R128" s="10">
        <f ca="1">I128-Results!$E$5*H128</f>
        <v>-61.3144051461191</v>
      </c>
      <c r="S128" s="10" cm="1">
        <f t="array" aca="1" ref="S128" ca="1">SUMPRODUCT(J128:O128,TRANSPOSE(Test!AR$28:AR$33))+Test!$AD$20-Test!$AC$26</f>
        <v>-58.335241828360466</v>
      </c>
      <c r="T128" s="10">
        <f ca="1">SUMPRODUCT(J128:O128,Results!K$9:P$9)</f>
        <v>-64.998324550872596</v>
      </c>
      <c r="U128" s="10">
        <f ca="1">SUMPRODUCT(J128:O128,Results!K$9:P$9)+Test!$AD$20-Test!$AC$31</f>
        <v>-65.013200109383732</v>
      </c>
      <c r="V128" s="10">
        <f t="shared" ca="1" si="7"/>
        <v>18.374831457020804</v>
      </c>
      <c r="W128" s="10">
        <f t="shared" ca="1" si="8"/>
        <v>18.32573796803193</v>
      </c>
      <c r="X128" s="10">
        <f t="shared" ca="1" si="9"/>
        <v>14.463054743138741</v>
      </c>
      <c r="Y128" s="10">
        <f t="shared" ca="1" si="10"/>
        <v>11.483891425380108</v>
      </c>
      <c r="Z128" s="10">
        <f ca="1">I128-Test!$AD$20</f>
        <v>-46.574679641276667</v>
      </c>
      <c r="AA128" s="10">
        <f t="shared" ca="1" si="11"/>
        <v>18.161849706403373</v>
      </c>
    </row>
    <row r="129" spans="1:27">
      <c r="A129" s="6">
        <f ca="1">LN((RAND()^(-Results!$F$4))-1)</f>
        <v>1.4163668903630915</v>
      </c>
      <c r="B129" s="6">
        <f ca="1">LN((RAND()^(-Results!$F$4))-1)</f>
        <v>-2.0460442564220767</v>
      </c>
      <c r="C129" s="6">
        <f ca="1">LN((RAND()^(-Results!$F$4))-1)</f>
        <v>-1.2338795652697894</v>
      </c>
      <c r="D129" s="6">
        <f ca="1">LN((RAND()^(-Results!$F$4))-1)</f>
        <v>2.9436267267889784</v>
      </c>
      <c r="E129" s="6">
        <f ca="1">LN((RAND()^(-Results!$F$4))-1)</f>
        <v>0.29012325347399803</v>
      </c>
      <c r="F129" s="6">
        <f ca="1">LN((RAND()^(-Results!$F$4))-1)</f>
        <v>3.669845074855123</v>
      </c>
      <c r="G129" s="6">
        <f ca="1">LN((RAND()^(-Results!$F$4))-1)</f>
        <v>-0.98994115705169761</v>
      </c>
      <c r="H129" s="6">
        <f t="shared" ca="1" si="6"/>
        <v>-1.0769737709308309</v>
      </c>
      <c r="I129" s="10">
        <f ca="1">SUMPRODUCT(J129:O129,Results!B$12:G$12)+Results!$F$5*H129</f>
        <v>-70.67710248486398</v>
      </c>
      <c r="J129" s="10">
        <f ca="1">SUMPRODUCT($A129:$F129,Results!$B$15:$G$15)</f>
        <v>4.7899396664185847</v>
      </c>
      <c r="K129" s="10">
        <f ca="1">SUMPRODUCT($A129:$F129,Results!$B$16:$G$16)</f>
        <v>6.4339278523410011</v>
      </c>
      <c r="L129" s="10">
        <f ca="1">SUMPRODUCT($A129:$F129,Results!$B$17:$G$17)</f>
        <v>-15.283951665591504</v>
      </c>
      <c r="M129" s="10">
        <f ca="1">SUMPRODUCT($A129:$F129,Results!$B$18:$G$18)</f>
        <v>-6.0461914779073176</v>
      </c>
      <c r="N129" s="10">
        <f ca="1">SUMPRODUCT($A129:$F129,Results!$B$19:$G$19)</f>
        <v>-4.9361044758294295</v>
      </c>
      <c r="O129" s="10">
        <f ca="1">SUMPRODUCT($A129:$F129,Results!$B$20:$G$20)</f>
        <v>5.7838671395590833</v>
      </c>
      <c r="P129" s="10" cm="1">
        <f t="array" aca="1" ref="P129" ca="1">SUMPRODUCT(J129:O129,TRANSPOSE(Test!BL$20:BL$25))+Test!$AD$20-Test!$BL$27</f>
        <v>-67.296454533681342</v>
      </c>
      <c r="Q129" s="10" cm="1">
        <f t="array" aca="1" ref="Q129" ca="1">SUMPRODUCT(J129:O129,TRANSPOSE(Test!ES$20:ES$25))+Test!$AD$20-Test!$ES$27</f>
        <v>-65.196556842975852</v>
      </c>
      <c r="R129" s="10">
        <f ca="1">I129-Results!$E$5*H129</f>
        <v>-66.369207401140656</v>
      </c>
      <c r="S129" s="10" cm="1">
        <f t="array" aca="1" ref="S129" ca="1">SUMPRODUCT(J129:O129,TRANSPOSE(Test!AR$28:AR$33))+Test!$AD$20-Test!$AC$26</f>
        <v>-67.742690655268248</v>
      </c>
      <c r="T129" s="10">
        <f ca="1">SUMPRODUCT(J129:O129,Results!K$9:P$9)</f>
        <v>-64.22634661346099</v>
      </c>
      <c r="U129" s="10">
        <f ca="1">SUMPRODUCT(J129:O129,Results!K$9:P$9)+Test!$AD$20-Test!$AC$31</f>
        <v>-64.241222171972126</v>
      </c>
      <c r="V129" s="10">
        <f t="shared" ca="1" si="7"/>
        <v>-3.3806479511826382</v>
      </c>
      <c r="W129" s="10">
        <f t="shared" ca="1" si="8"/>
        <v>-5.4805456418881278</v>
      </c>
      <c r="X129" s="10">
        <f t="shared" ca="1" si="9"/>
        <v>-4.3078950837233236</v>
      </c>
      <c r="Y129" s="10">
        <f t="shared" ca="1" si="10"/>
        <v>-2.9344118295957315</v>
      </c>
      <c r="Z129" s="10">
        <f ca="1">I129-Test!$AD$20</f>
        <v>-70.400431723160281</v>
      </c>
      <c r="AA129" s="10">
        <f t="shared" ca="1" si="11"/>
        <v>-6.4358803128918538</v>
      </c>
    </row>
    <row r="130" spans="1:27">
      <c r="A130" s="6">
        <f ca="1">LN((RAND()^(-Results!$F$4))-1)</f>
        <v>-3.4300990772724389</v>
      </c>
      <c r="B130" s="6">
        <f ca="1">LN((RAND()^(-Results!$F$4))-1)</f>
        <v>3.5992691458887935</v>
      </c>
      <c r="C130" s="6">
        <f ca="1">LN((RAND()^(-Results!$F$4))-1)</f>
        <v>1.3879382231872877</v>
      </c>
      <c r="D130" s="6">
        <f ca="1">LN((RAND()^(-Results!$F$4))-1)</f>
        <v>0.95560445938797056</v>
      </c>
      <c r="E130" s="6">
        <f ca="1">LN((RAND()^(-Results!$F$4))-1)</f>
        <v>1.9901477282389984E-2</v>
      </c>
      <c r="F130" s="6">
        <f ca="1">LN((RAND()^(-Results!$F$4))-1)</f>
        <v>-0.13931736565456446</v>
      </c>
      <c r="G130" s="6">
        <f ca="1">LN((RAND()^(-Results!$F$4))-1)</f>
        <v>1.028504704592605</v>
      </c>
      <c r="H130" s="6">
        <f t="shared" ca="1" si="6"/>
        <v>0.94147209071347171</v>
      </c>
      <c r="I130" s="10">
        <f ca="1">SUMPRODUCT(J130:O130,Results!B$12:G$12)+Results!$F$5*H130</f>
        <v>30.687564743696633</v>
      </c>
      <c r="J130" s="10">
        <f ca="1">SUMPRODUCT($A130:$F130,Results!$B$15:$G$15)</f>
        <v>-4.013675983828767</v>
      </c>
      <c r="K130" s="10">
        <f ca="1">SUMPRODUCT($A130:$F130,Results!$B$16:$G$16)</f>
        <v>5.6035774314492022</v>
      </c>
      <c r="L130" s="10">
        <f ca="1">SUMPRODUCT($A130:$F130,Results!$B$17:$G$17)</f>
        <v>8.794282802896344</v>
      </c>
      <c r="M130" s="10">
        <f ca="1">SUMPRODUCT($A130:$F130,Results!$B$18:$G$18)</f>
        <v>1.1675899784925594</v>
      </c>
      <c r="N130" s="10">
        <f ca="1">SUMPRODUCT($A130:$F130,Results!$B$19:$G$19)</f>
        <v>-1.1402604569266332</v>
      </c>
      <c r="O130" s="10">
        <f ca="1">SUMPRODUCT($A130:$F130,Results!$B$20:$G$20)</f>
        <v>2.5563702448351902</v>
      </c>
      <c r="P130" s="10" cm="1">
        <f t="array" aca="1" ref="P130" ca="1">SUMPRODUCT(J130:O130,TRANSPOSE(Test!BL$20:BL$25))+Test!$AD$20-Test!$BL$27</f>
        <v>29.056779254593689</v>
      </c>
      <c r="Q130" s="10" cm="1">
        <f t="array" aca="1" ref="Q130" ca="1">SUMPRODUCT(J130:O130,TRANSPOSE(Test!ES$20:ES$25))+Test!$AD$20-Test!$ES$27</f>
        <v>27.488690064346372</v>
      </c>
      <c r="R130" s="10">
        <f ca="1">I130-Results!$E$5*H130</f>
        <v>26.921676380842747</v>
      </c>
      <c r="S130" s="10" cm="1">
        <f t="array" aca="1" ref="S130" ca="1">SUMPRODUCT(J130:O130,TRANSPOSE(Test!AR$28:AR$33))+Test!$AD$20-Test!$AC$26</f>
        <v>7.0525581362464953</v>
      </c>
      <c r="T130" s="10">
        <f ca="1">SUMPRODUCT(J130:O130,Results!K$9:P$9)</f>
        <v>25.677634676328072</v>
      </c>
      <c r="U130" s="10">
        <f ca="1">SUMPRODUCT(J130:O130,Results!K$9:P$9)+Test!$AD$20-Test!$AC$31</f>
        <v>25.662759117816936</v>
      </c>
      <c r="V130" s="10">
        <f t="shared" ca="1" si="7"/>
        <v>1.6307854891029443</v>
      </c>
      <c r="W130" s="10">
        <f t="shared" ca="1" si="8"/>
        <v>3.1988746793502614</v>
      </c>
      <c r="X130" s="10">
        <f t="shared" ca="1" si="9"/>
        <v>3.765888362853886</v>
      </c>
      <c r="Y130" s="10">
        <f t="shared" ca="1" si="10"/>
        <v>23.635006607450137</v>
      </c>
      <c r="Z130" s="10">
        <f ca="1">I130-Test!$AD$20</f>
        <v>30.964235505400325</v>
      </c>
      <c r="AA130" s="10">
        <f t="shared" ca="1" si="11"/>
        <v>5.0248056258796971</v>
      </c>
    </row>
    <row r="131" spans="1:27">
      <c r="A131" s="6">
        <f ca="1">LN((RAND()^(-Results!$F$4))-1)</f>
        <v>-2.8277504963232487</v>
      </c>
      <c r="B131" s="6">
        <f ca="1">LN((RAND()^(-Results!$F$4))-1)</f>
        <v>-1.342252902430326</v>
      </c>
      <c r="C131" s="6">
        <f ca="1">LN((RAND()^(-Results!$F$4))-1)</f>
        <v>-4.567114499748258</v>
      </c>
      <c r="D131" s="6">
        <f ca="1">LN((RAND()^(-Results!$F$4))-1)</f>
        <v>0.65305979247685175</v>
      </c>
      <c r="E131" s="6">
        <f ca="1">LN((RAND()^(-Results!$F$4))-1)</f>
        <v>6.7110545493316326E-2</v>
      </c>
      <c r="F131" s="6">
        <f ca="1">LN((RAND()^(-Results!$F$4))-1)</f>
        <v>0.32310965198858738</v>
      </c>
      <c r="G131" s="6">
        <f ca="1">LN((RAND()^(-Results!$F$4))-1)</f>
        <v>0.33412894054532888</v>
      </c>
      <c r="H131" s="6">
        <f t="shared" ref="H131:H194" ca="1" si="12">G131-$AC$5</f>
        <v>0.24709632666619555</v>
      </c>
      <c r="I131" s="10">
        <f ca="1">SUMPRODUCT(J131:O131,Results!B$12:G$12)+Results!$F$5*H131</f>
        <v>10.451002582420488</v>
      </c>
      <c r="J131" s="10">
        <f ca="1">SUMPRODUCT($A131:$F131,Results!$B$15:$G$15)</f>
        <v>-20.010578024175285</v>
      </c>
      <c r="K131" s="10">
        <f ca="1">SUMPRODUCT($A131:$F131,Results!$B$16:$G$16)</f>
        <v>-1.2189068286773677</v>
      </c>
      <c r="L131" s="10">
        <f ca="1">SUMPRODUCT($A131:$F131,Results!$B$17:$G$17)</f>
        <v>-4.4817124373926385</v>
      </c>
      <c r="M131" s="10">
        <f ca="1">SUMPRODUCT($A131:$F131,Results!$B$18:$G$18)</f>
        <v>4.0993153106717095</v>
      </c>
      <c r="N131" s="10">
        <f ca="1">SUMPRODUCT($A131:$F131,Results!$B$19:$G$19)</f>
        <v>-2.8321379333066963</v>
      </c>
      <c r="O131" s="10">
        <f ca="1">SUMPRODUCT($A131:$F131,Results!$B$20:$G$20)</f>
        <v>1.3076803639185346</v>
      </c>
      <c r="P131" s="10" cm="1">
        <f t="array" aca="1" ref="P131" ca="1">SUMPRODUCT(J131:O131,TRANSPOSE(Test!BL$20:BL$25))+Test!$AD$20-Test!$BL$27</f>
        <v>10.882410137010334</v>
      </c>
      <c r="Q131" s="10" cm="1">
        <f t="array" aca="1" ref="Q131" ca="1">SUMPRODUCT(J131:O131,TRANSPOSE(Test!ES$20:ES$25))+Test!$AD$20-Test!$ES$27</f>
        <v>10.757232273487672</v>
      </c>
      <c r="R131" s="10">
        <f ca="1">I131-Results!$E$5*H131</f>
        <v>9.4626172757557061</v>
      </c>
      <c r="S131" s="10" cm="1">
        <f t="array" aca="1" ref="S131" ca="1">SUMPRODUCT(J131:O131,TRANSPOSE(Test!AR$28:AR$33))+Test!$AD$20-Test!$AC$26</f>
        <v>13.473492783063529</v>
      </c>
      <c r="T131" s="10">
        <f ca="1">SUMPRODUCT(J131:O131,Results!K$9:P$9)</f>
        <v>10.620057119929761</v>
      </c>
      <c r="U131" s="10">
        <f ca="1">SUMPRODUCT(J131:O131,Results!K$9:P$9)+Test!$AD$20-Test!$AC$31</f>
        <v>10.605181561418625</v>
      </c>
      <c r="V131" s="10">
        <f t="shared" ref="V131:V194" ca="1" si="13">I131-P131</f>
        <v>-0.43140755458984614</v>
      </c>
      <c r="W131" s="10">
        <f t="shared" ref="W131:W194" ca="1" si="14">I131-Q131</f>
        <v>-0.30622969106718401</v>
      </c>
      <c r="X131" s="10">
        <f t="shared" ref="X131:X194" ca="1" si="15">I131-R131</f>
        <v>0.98838530666478164</v>
      </c>
      <c r="Y131" s="10">
        <f t="shared" ref="Y131:Y194" ca="1" si="16">I131-S131</f>
        <v>-3.0224902006430412</v>
      </c>
      <c r="Z131" s="10">
        <f ca="1">I131-Test!$AD$20</f>
        <v>10.727673344124179</v>
      </c>
      <c r="AA131" s="10">
        <f t="shared" ref="AA131:AA194" ca="1" si="17">I131-U131</f>
        <v>-0.15417897899813759</v>
      </c>
    </row>
    <row r="132" spans="1:27">
      <c r="A132" s="6">
        <f ca="1">LN((RAND()^(-Results!$F$4))-1)</f>
        <v>-1.2728542870482173</v>
      </c>
      <c r="B132" s="6">
        <f ca="1">LN((RAND()^(-Results!$F$4))-1)</f>
        <v>0.99999220515994414</v>
      </c>
      <c r="C132" s="6">
        <f ca="1">LN((RAND()^(-Results!$F$4))-1)</f>
        <v>-3.8454921901685778E-2</v>
      </c>
      <c r="D132" s="6">
        <f ca="1">LN((RAND()^(-Results!$F$4))-1)</f>
        <v>-0.89767324406133764</v>
      </c>
      <c r="E132" s="6">
        <f ca="1">LN((RAND()^(-Results!$F$4))-1)</f>
        <v>0.20174601144766668</v>
      </c>
      <c r="F132" s="6">
        <f ca="1">LN((RAND()^(-Results!$F$4))-1)</f>
        <v>-2.4493744933148967</v>
      </c>
      <c r="G132" s="6">
        <f ca="1">LN((RAND()^(-Results!$F$4))-1)</f>
        <v>0.42495682022128994</v>
      </c>
      <c r="H132" s="6">
        <f t="shared" ca="1" si="12"/>
        <v>0.33792420634215659</v>
      </c>
      <c r="I132" s="10">
        <f ca="1">SUMPRODUCT(J132:O132,Results!B$12:G$12)+Results!$F$5*H132</f>
        <v>24.320704832792487</v>
      </c>
      <c r="J132" s="10">
        <f ca="1">SUMPRODUCT($A132:$F132,Results!$B$15:$G$15)</f>
        <v>-4.614699379916031</v>
      </c>
      <c r="K132" s="10">
        <f ca="1">SUMPRODUCT($A132:$F132,Results!$B$16:$G$16)</f>
        <v>-3.6222172196708309</v>
      </c>
      <c r="L132" s="10">
        <f ca="1">SUMPRODUCT($A132:$F132,Results!$B$17:$G$17)</f>
        <v>5.2624987889176831</v>
      </c>
      <c r="M132" s="10">
        <f ca="1">SUMPRODUCT($A132:$F132,Results!$B$18:$G$18)</f>
        <v>3.8211513486180131</v>
      </c>
      <c r="N132" s="10">
        <f ca="1">SUMPRODUCT($A132:$F132,Results!$B$19:$G$19)</f>
        <v>0.20318640419434852</v>
      </c>
      <c r="O132" s="10">
        <f ca="1">SUMPRODUCT($A132:$F132,Results!$B$20:$G$20)</f>
        <v>-1.8074349682855528</v>
      </c>
      <c r="P132" s="10" cm="1">
        <f t="array" aca="1" ref="P132" ca="1">SUMPRODUCT(J132:O132,TRANSPOSE(Test!BL$20:BL$25))+Test!$AD$20-Test!$BL$27</f>
        <v>24.576058778036213</v>
      </c>
      <c r="Q132" s="10" cm="1">
        <f t="array" aca="1" ref="Q132" ca="1">SUMPRODUCT(J132:O132,TRANSPOSE(Test!ES$20:ES$25))+Test!$AD$20-Test!$ES$27</f>
        <v>23.113431739459031</v>
      </c>
      <c r="R132" s="10">
        <f ca="1">I132-Results!$E$5*H132</f>
        <v>22.969008007423859</v>
      </c>
      <c r="S132" s="10" cm="1">
        <f t="array" aca="1" ref="S132" ca="1">SUMPRODUCT(J132:O132,TRANSPOSE(Test!AR$28:AR$33))+Test!$AD$20-Test!$AC$26</f>
        <v>28.103139195883053</v>
      </c>
      <c r="T132" s="10">
        <f ca="1">SUMPRODUCT(J132:O132,Results!K$9:P$9)</f>
        <v>22.341236202275745</v>
      </c>
      <c r="U132" s="10">
        <f ca="1">SUMPRODUCT(J132:O132,Results!K$9:P$9)+Test!$AD$20-Test!$AC$31</f>
        <v>22.326360643764609</v>
      </c>
      <c r="V132" s="10">
        <f t="shared" ca="1" si="13"/>
        <v>-0.25535394524372634</v>
      </c>
      <c r="W132" s="10">
        <f t="shared" ca="1" si="14"/>
        <v>1.2072730933334554</v>
      </c>
      <c r="X132" s="10">
        <f t="shared" ca="1" si="15"/>
        <v>1.3516968253686272</v>
      </c>
      <c r="Y132" s="10">
        <f t="shared" ca="1" si="16"/>
        <v>-3.7824343630905659</v>
      </c>
      <c r="Z132" s="10">
        <f ca="1">I132-Test!$AD$20</f>
        <v>24.597375594496178</v>
      </c>
      <c r="AA132" s="10">
        <f t="shared" ca="1" si="17"/>
        <v>1.9943441890278777</v>
      </c>
    </row>
    <row r="133" spans="1:27">
      <c r="A133" s="6">
        <f ca="1">LN((RAND()^(-Results!$F$4))-1)</f>
        <v>0.70912526403459131</v>
      </c>
      <c r="B133" s="6">
        <f ca="1">LN((RAND()^(-Results!$F$4))-1)</f>
        <v>-0.61308037704072849</v>
      </c>
      <c r="C133" s="6">
        <f ca="1">LN((RAND()^(-Results!$F$4))-1)</f>
        <v>-0.57624966587193482</v>
      </c>
      <c r="D133" s="6">
        <f ca="1">LN((RAND()^(-Results!$F$4))-1)</f>
        <v>-3.3351988529174093</v>
      </c>
      <c r="E133" s="6">
        <f ca="1">LN((RAND()^(-Results!$F$4))-1)</f>
        <v>0.1847161176848762</v>
      </c>
      <c r="F133" s="6">
        <f ca="1">LN((RAND()^(-Results!$F$4))-1)</f>
        <v>-0.19520994608332409</v>
      </c>
      <c r="G133" s="6">
        <f ca="1">LN((RAND()^(-Results!$F$4))-1)</f>
        <v>2.1915312093558628</v>
      </c>
      <c r="H133" s="6">
        <f t="shared" ca="1" si="12"/>
        <v>2.1044985954767292</v>
      </c>
      <c r="I133" s="10">
        <f ca="1">SUMPRODUCT(J133:O133,Results!B$12:G$12)+Results!$F$5*H133</f>
        <v>51.754970843764553</v>
      </c>
      <c r="J133" s="10">
        <f ca="1">SUMPRODUCT($A133:$F133,Results!$B$15:$G$15)</f>
        <v>-6.0389994878157571</v>
      </c>
      <c r="K133" s="10">
        <f ca="1">SUMPRODUCT($A133:$F133,Results!$B$16:$G$16)</f>
        <v>-4.4188605798421712</v>
      </c>
      <c r="L133" s="10">
        <f ca="1">SUMPRODUCT($A133:$F133,Results!$B$17:$G$17)</f>
        <v>7.2514801110735423</v>
      </c>
      <c r="M133" s="10">
        <f ca="1">SUMPRODUCT($A133:$F133,Results!$B$18:$G$18)</f>
        <v>5.5990746806809124</v>
      </c>
      <c r="N133" s="10">
        <f ca="1">SUMPRODUCT($A133:$F133,Results!$B$19:$G$19)</f>
        <v>1.2362132810128976</v>
      </c>
      <c r="O133" s="10">
        <f ca="1">SUMPRODUCT($A133:$F133,Results!$B$20:$G$20)</f>
        <v>-5.5850086638115544</v>
      </c>
      <c r="P133" s="10" cm="1">
        <f t="array" aca="1" ref="P133" ca="1">SUMPRODUCT(J133:O133,TRANSPOSE(Test!BL$20:BL$25))+Test!$AD$20-Test!$BL$27</f>
        <v>39.268540046320879</v>
      </c>
      <c r="Q133" s="10" cm="1">
        <f t="array" aca="1" ref="Q133" ca="1">SUMPRODUCT(J133:O133,TRANSPOSE(Test!ES$20:ES$25))+Test!$AD$20-Test!$ES$27</f>
        <v>39.681029219788044</v>
      </c>
      <c r="R133" s="10">
        <f ca="1">I133-Results!$E$5*H133</f>
        <v>43.336976461857638</v>
      </c>
      <c r="S133" s="10" cm="1">
        <f t="array" aca="1" ref="S133" ca="1">SUMPRODUCT(J133:O133,TRANSPOSE(Test!AR$28:AR$33))+Test!$AD$20-Test!$AC$26</f>
        <v>46.769012361780916</v>
      </c>
      <c r="T133" s="10">
        <f ca="1">SUMPRODUCT(J133:O133,Results!K$9:P$9)</f>
        <v>40.901215910821158</v>
      </c>
      <c r="U133" s="10">
        <f ca="1">SUMPRODUCT(J133:O133,Results!K$9:P$9)+Test!$AD$20-Test!$AC$31</f>
        <v>40.886340352310022</v>
      </c>
      <c r="V133" s="10">
        <f t="shared" ca="1" si="13"/>
        <v>12.486430797443674</v>
      </c>
      <c r="W133" s="10">
        <f t="shared" ca="1" si="14"/>
        <v>12.073941623976509</v>
      </c>
      <c r="X133" s="10">
        <f t="shared" ca="1" si="15"/>
        <v>8.4179943819069152</v>
      </c>
      <c r="Y133" s="10">
        <f t="shared" ca="1" si="16"/>
        <v>4.9859584819836371</v>
      </c>
      <c r="Z133" s="10">
        <f ca="1">I133-Test!$AD$20</f>
        <v>52.031641605468245</v>
      </c>
      <c r="AA133" s="10">
        <f t="shared" ca="1" si="17"/>
        <v>10.868630491454532</v>
      </c>
    </row>
    <row r="134" spans="1:27">
      <c r="A134" s="6">
        <f ca="1">LN((RAND()^(-Results!$F$4))-1)</f>
        <v>0.66531307300738673</v>
      </c>
      <c r="B134" s="6">
        <f ca="1">LN((RAND()^(-Results!$F$4))-1)</f>
        <v>2.1044035239831405</v>
      </c>
      <c r="C134" s="6">
        <f ca="1">LN((RAND()^(-Results!$F$4))-1)</f>
        <v>-0.23395314961606872</v>
      </c>
      <c r="D134" s="6">
        <f ca="1">LN((RAND()^(-Results!$F$4))-1)</f>
        <v>-2.4092990751121239</v>
      </c>
      <c r="E134" s="6">
        <f ca="1">LN((RAND()^(-Results!$F$4))-1)</f>
        <v>1.1486954409554802</v>
      </c>
      <c r="F134" s="6">
        <f ca="1">LN((RAND()^(-Results!$F$4))-1)</f>
        <v>-0.63372663526723938</v>
      </c>
      <c r="G134" s="6">
        <f ca="1">LN((RAND()^(-Results!$F$4))-1)</f>
        <v>1.6433511490494683</v>
      </c>
      <c r="H134" s="6">
        <f t="shared" ca="1" si="12"/>
        <v>1.556318535170335</v>
      </c>
      <c r="I134" s="10">
        <f ca="1">SUMPRODUCT(J134:O134,Results!B$12:G$12)+Results!$F$5*H134</f>
        <v>20.117129834428894</v>
      </c>
      <c r="J134" s="10">
        <f ca="1">SUMPRODUCT($A134:$F134,Results!$B$15:$G$15)</f>
        <v>-1.7191181101876896</v>
      </c>
      <c r="K134" s="10">
        <f ca="1">SUMPRODUCT($A134:$F134,Results!$B$16:$G$16)</f>
        <v>0.89687007064681379</v>
      </c>
      <c r="L134" s="10">
        <f ca="1">SUMPRODUCT($A134:$F134,Results!$B$17:$G$17)</f>
        <v>4.6557895933392146</v>
      </c>
      <c r="M134" s="10">
        <f ca="1">SUMPRODUCT($A134:$F134,Results!$B$18:$G$18)</f>
        <v>4.4635819999703044</v>
      </c>
      <c r="N134" s="10">
        <f ca="1">SUMPRODUCT($A134:$F134,Results!$B$19:$G$19)</f>
        <v>-3.4034109251999709</v>
      </c>
      <c r="O134" s="10">
        <f ca="1">SUMPRODUCT($A134:$F134,Results!$B$20:$G$20)</f>
        <v>-0.17207532010595789</v>
      </c>
      <c r="P134" s="10" cm="1">
        <f t="array" aca="1" ref="P134" ca="1">SUMPRODUCT(J134:O134,TRANSPOSE(Test!BL$20:BL$25))+Test!$AD$20-Test!$BL$27</f>
        <v>11.902852044962502</v>
      </c>
      <c r="Q134" s="10" cm="1">
        <f t="array" aca="1" ref="Q134" ca="1">SUMPRODUCT(J134:O134,TRANSPOSE(Test!ES$20:ES$25))+Test!$AD$20-Test!$ES$27</f>
        <v>11.254590811693099</v>
      </c>
      <c r="R134" s="10">
        <f ca="1">I134-Results!$E$5*H134</f>
        <v>13.891855693747555</v>
      </c>
      <c r="S134" s="10" cm="1">
        <f t="array" aca="1" ref="S134" ca="1">SUMPRODUCT(J134:O134,TRANSPOSE(Test!AR$28:AR$33))+Test!$AD$20-Test!$AC$26</f>
        <v>9.6936845137541336</v>
      </c>
      <c r="T134" s="10">
        <f ca="1">SUMPRODUCT(J134:O134,Results!K$9:P$9)</f>
        <v>11.839252721917983</v>
      </c>
      <c r="U134" s="10">
        <f ca="1">SUMPRODUCT(J134:O134,Results!K$9:P$9)+Test!$AD$20-Test!$AC$31</f>
        <v>11.824377163406847</v>
      </c>
      <c r="V134" s="10">
        <f t="shared" ca="1" si="13"/>
        <v>8.2142777894663919</v>
      </c>
      <c r="W134" s="10">
        <f t="shared" ca="1" si="14"/>
        <v>8.8625390227357954</v>
      </c>
      <c r="X134" s="10">
        <f t="shared" ca="1" si="15"/>
        <v>6.2252741406813392</v>
      </c>
      <c r="Y134" s="10">
        <f t="shared" ca="1" si="16"/>
        <v>10.423445320674761</v>
      </c>
      <c r="Z134" s="10">
        <f ca="1">I134-Test!$AD$20</f>
        <v>20.393800596132586</v>
      </c>
      <c r="AA134" s="10">
        <f t="shared" ca="1" si="17"/>
        <v>8.2927526710220469</v>
      </c>
    </row>
    <row r="135" spans="1:27">
      <c r="A135" s="6">
        <f ca="1">LN((RAND()^(-Results!$F$4))-1)</f>
        <v>-0.40183025692417679</v>
      </c>
      <c r="B135" s="6">
        <f ca="1">LN((RAND()^(-Results!$F$4))-1)</f>
        <v>2.164122946815886</v>
      </c>
      <c r="C135" s="6">
        <f ca="1">LN((RAND()^(-Results!$F$4))-1)</f>
        <v>1.9688729594383305</v>
      </c>
      <c r="D135" s="6">
        <f ca="1">LN((RAND()^(-Results!$F$4))-1)</f>
        <v>3.607772792017375</v>
      </c>
      <c r="E135" s="6">
        <f ca="1">LN((RAND()^(-Results!$F$4))-1)</f>
        <v>0.11677636165552288</v>
      </c>
      <c r="F135" s="6">
        <f ca="1">LN((RAND()^(-Results!$F$4))-1)</f>
        <v>-1.8814046988060731</v>
      </c>
      <c r="G135" s="6">
        <f ca="1">LN((RAND()^(-Results!$F$4))-1)</f>
        <v>-0.99066270176024696</v>
      </c>
      <c r="H135" s="6">
        <f t="shared" ca="1" si="12"/>
        <v>-1.0776953156393803</v>
      </c>
      <c r="I135" s="10">
        <f ca="1">SUMPRODUCT(J135:O135,Results!B$12:G$12)+Results!$F$5*H135</f>
        <v>-58.237331904228341</v>
      </c>
      <c r="J135" s="10">
        <f ca="1">SUMPRODUCT($A135:$F135,Results!$B$15:$G$15)</f>
        <v>12.724714359426841</v>
      </c>
      <c r="K135" s="10">
        <f ca="1">SUMPRODUCT($A135:$F135,Results!$B$16:$G$16)</f>
        <v>3.9205583082818447</v>
      </c>
      <c r="L135" s="10">
        <f ca="1">SUMPRODUCT($A135:$F135,Results!$B$17:$G$17)</f>
        <v>-6.518938435655226</v>
      </c>
      <c r="M135" s="10">
        <f ca="1">SUMPRODUCT($A135:$F135,Results!$B$18:$G$18)</f>
        <v>-6.4368609658905687</v>
      </c>
      <c r="N135" s="10">
        <f ca="1">SUMPRODUCT($A135:$F135,Results!$B$19:$G$19)</f>
        <v>-1.4159570098050671</v>
      </c>
      <c r="O135" s="10">
        <f ca="1">SUMPRODUCT($A135:$F135,Results!$B$20:$G$20)</f>
        <v>6.7516776760811377</v>
      </c>
      <c r="P135" s="10" cm="1">
        <f t="array" aca="1" ref="P135" ca="1">SUMPRODUCT(J135:O135,TRANSPOSE(Test!BL$20:BL$25))+Test!$AD$20-Test!$BL$27</f>
        <v>-49.497003183029967</v>
      </c>
      <c r="Q135" s="10" cm="1">
        <f t="array" aca="1" ref="Q135" ca="1">SUMPRODUCT(J135:O135,TRANSPOSE(Test!ES$20:ES$25))+Test!$AD$20-Test!$ES$27</f>
        <v>-51.158822816004474</v>
      </c>
      <c r="R135" s="10">
        <f ca="1">I135-Results!$E$5*H135</f>
        <v>-53.926550641670822</v>
      </c>
      <c r="S135" s="10" cm="1">
        <f t="array" aca="1" ref="S135" ca="1">SUMPRODUCT(J135:O135,TRANSPOSE(Test!AR$28:AR$33))+Test!$AD$20-Test!$AC$26</f>
        <v>-56.111338744395077</v>
      </c>
      <c r="T135" s="10">
        <f ca="1">SUMPRODUCT(J135:O135,Results!K$9:P$9)</f>
        <v>-53.069933732583053</v>
      </c>
      <c r="U135" s="10">
        <f ca="1">SUMPRODUCT(J135:O135,Results!K$9:P$9)+Test!$AD$20-Test!$AC$31</f>
        <v>-53.084809291094189</v>
      </c>
      <c r="V135" s="10">
        <f t="shared" ca="1" si="13"/>
        <v>-8.7403287211983738</v>
      </c>
      <c r="W135" s="10">
        <f t="shared" ca="1" si="14"/>
        <v>-7.0785090882238677</v>
      </c>
      <c r="X135" s="10">
        <f t="shared" ca="1" si="15"/>
        <v>-4.3107812625575193</v>
      </c>
      <c r="Y135" s="10">
        <f t="shared" ca="1" si="16"/>
        <v>-2.1259931598332642</v>
      </c>
      <c r="Z135" s="10">
        <f ca="1">I135-Test!$AD$20</f>
        <v>-57.96066114252465</v>
      </c>
      <c r="AA135" s="10">
        <f t="shared" ca="1" si="17"/>
        <v>-5.1525226131341526</v>
      </c>
    </row>
    <row r="136" spans="1:27">
      <c r="A136" s="6">
        <f ca="1">LN((RAND()^(-Results!$F$4))-1)</f>
        <v>-1.9175989682447208</v>
      </c>
      <c r="B136" s="6">
        <f ca="1">LN((RAND()^(-Results!$F$4))-1)</f>
        <v>-0.4267084234522377</v>
      </c>
      <c r="C136" s="6">
        <f ca="1">LN((RAND()^(-Results!$F$4))-1)</f>
        <v>-1.7481328462316994</v>
      </c>
      <c r="D136" s="6">
        <f ca="1">LN((RAND()^(-Results!$F$4))-1)</f>
        <v>0.65716043273038727</v>
      </c>
      <c r="E136" s="6">
        <f ca="1">LN((RAND()^(-Results!$F$4))-1)</f>
        <v>2.0104753226388059</v>
      </c>
      <c r="F136" s="6">
        <f ca="1">LN((RAND()^(-Results!$F$4))-1)</f>
        <v>4.0645126264722649</v>
      </c>
      <c r="G136" s="6">
        <f ca="1">LN((RAND()^(-Results!$F$4))-1)</f>
        <v>-3.3674089318559277</v>
      </c>
      <c r="H136" s="6">
        <f t="shared" ca="1" si="12"/>
        <v>-3.4544415457350612</v>
      </c>
      <c r="I136" s="10">
        <f ca="1">SUMPRODUCT(J136:O136,Results!B$12:G$12)+Results!$F$5*H136</f>
        <v>-31.949314817484542</v>
      </c>
      <c r="J136" s="10">
        <f ca="1">SUMPRODUCT($A136:$F136,Results!$B$15:$G$15)</f>
        <v>-12.35214114914865</v>
      </c>
      <c r="K136" s="10">
        <f ca="1">SUMPRODUCT($A136:$F136,Results!$B$16:$G$16)</f>
        <v>7.1625906254896483</v>
      </c>
      <c r="L136" s="10">
        <f ca="1">SUMPRODUCT($A136:$F136,Results!$B$17:$G$17)</f>
        <v>-3.3229250717774121</v>
      </c>
      <c r="M136" s="10">
        <f ca="1">SUMPRODUCT($A136:$F136,Results!$B$18:$G$18)</f>
        <v>5.7258911779624109</v>
      </c>
      <c r="N136" s="10">
        <f ca="1">SUMPRODUCT($A136:$F136,Results!$B$19:$G$19)</f>
        <v>-14.294204197873654</v>
      </c>
      <c r="O136" s="10">
        <f ca="1">SUMPRODUCT($A136:$F136,Results!$B$20:$G$20)</f>
        <v>2.4801013902836044</v>
      </c>
      <c r="P136" s="10" cm="1">
        <f t="array" aca="1" ref="P136" ca="1">SUMPRODUCT(J136:O136,TRANSPOSE(Test!BL$20:BL$25))+Test!$AD$20-Test!$BL$27</f>
        <v>-15.559434164784172</v>
      </c>
      <c r="Q136" s="10" cm="1">
        <f t="array" aca="1" ref="Q136" ca="1">SUMPRODUCT(J136:O136,TRANSPOSE(Test!ES$20:ES$25))+Test!$AD$20-Test!$ES$27</f>
        <v>-14.151272958678899</v>
      </c>
      <c r="R136" s="10">
        <f ca="1">I136-Results!$E$5*H136</f>
        <v>-18.131548634544295</v>
      </c>
      <c r="S136" s="10" cm="1">
        <f t="array" aca="1" ref="S136" ca="1">SUMPRODUCT(J136:O136,TRANSPOSE(Test!AR$28:AR$33))+Test!$AD$20-Test!$AC$26</f>
        <v>-18.900488147584426</v>
      </c>
      <c r="T136" s="10">
        <f ca="1">SUMPRODUCT(J136:O136,Results!K$9:P$9)</f>
        <v>-13.604110453528261</v>
      </c>
      <c r="U136" s="10">
        <f ca="1">SUMPRODUCT(J136:O136,Results!K$9:P$9)+Test!$AD$20-Test!$AC$31</f>
        <v>-13.618986012039397</v>
      </c>
      <c r="V136" s="10">
        <f t="shared" ca="1" si="13"/>
        <v>-16.38988065270037</v>
      </c>
      <c r="W136" s="10">
        <f t="shared" ca="1" si="14"/>
        <v>-17.798041858805643</v>
      </c>
      <c r="X136" s="10">
        <f t="shared" ca="1" si="15"/>
        <v>-13.817766182940247</v>
      </c>
      <c r="Y136" s="10">
        <f t="shared" ca="1" si="16"/>
        <v>-13.048826669900116</v>
      </c>
      <c r="Z136" s="10">
        <f ca="1">I136-Test!$AD$20</f>
        <v>-31.67264405578085</v>
      </c>
      <c r="AA136" s="10">
        <f t="shared" ca="1" si="17"/>
        <v>-18.330328805445145</v>
      </c>
    </row>
    <row r="137" spans="1:27">
      <c r="A137" s="6">
        <f ca="1">LN((RAND()^(-Results!$F$4))-1)</f>
        <v>1.1729249663614998</v>
      </c>
      <c r="B137" s="6">
        <f ca="1">LN((RAND()^(-Results!$F$4))-1)</f>
        <v>0.56649050911489085</v>
      </c>
      <c r="C137" s="6">
        <f ca="1">LN((RAND()^(-Results!$F$4))-1)</f>
        <v>-0.6860283079250511</v>
      </c>
      <c r="D137" s="6">
        <f ca="1">LN((RAND()^(-Results!$F$4))-1)</f>
        <v>-1.0683347989875189</v>
      </c>
      <c r="E137" s="6">
        <f ca="1">LN((RAND()^(-Results!$F$4))-1)</f>
        <v>2.0238514556902745</v>
      </c>
      <c r="F137" s="6">
        <f ca="1">LN((RAND()^(-Results!$F$4))-1)</f>
        <v>1.864359214961308</v>
      </c>
      <c r="G137" s="6">
        <f ca="1">LN((RAND()^(-Results!$F$4))-1)</f>
        <v>1.8781585179992861</v>
      </c>
      <c r="H137" s="6">
        <f t="shared" ca="1" si="12"/>
        <v>1.7911259041201528</v>
      </c>
      <c r="I137" s="10">
        <f ca="1">SUMPRODUCT(J137:O137,Results!B$12:G$12)+Results!$F$5*H137</f>
        <v>-14.864586922514652</v>
      </c>
      <c r="J137" s="10">
        <f ca="1">SUMPRODUCT($A137:$F137,Results!$B$15:$G$15)</f>
        <v>-0.97806526177653597</v>
      </c>
      <c r="K137" s="10">
        <f ca="1">SUMPRODUCT($A137:$F137,Results!$B$16:$G$16)</f>
        <v>4.3573440818427311</v>
      </c>
      <c r="L137" s="10">
        <f ca="1">SUMPRODUCT($A137:$F137,Results!$B$17:$G$17)</f>
        <v>-3.041543257139943</v>
      </c>
      <c r="M137" s="10">
        <f ca="1">SUMPRODUCT($A137:$F137,Results!$B$18:$G$18)</f>
        <v>3.8602178780157077</v>
      </c>
      <c r="N137" s="10">
        <f ca="1">SUMPRODUCT($A137:$F137,Results!$B$19:$G$19)</f>
        <v>-10.366391255531212</v>
      </c>
      <c r="O137" s="10">
        <f ca="1">SUMPRODUCT($A137:$F137,Results!$B$20:$G$20)</f>
        <v>1.8796827478712679</v>
      </c>
      <c r="P137" s="10" cm="1">
        <f t="array" aca="1" ref="P137" ca="1">SUMPRODUCT(J137:O137,TRANSPOSE(Test!BL$20:BL$25))+Test!$AD$20-Test!$BL$27</f>
        <v>-25.648649914809813</v>
      </c>
      <c r="Q137" s="10" cm="1">
        <f t="array" aca="1" ref="Q137" ca="1">SUMPRODUCT(J137:O137,TRANSPOSE(Test!ES$20:ES$25))+Test!$AD$20-Test!$ES$27</f>
        <v>-24.862377025477496</v>
      </c>
      <c r="R137" s="10">
        <f ca="1">I137-Results!$E$5*H137</f>
        <v>-22.029090538995263</v>
      </c>
      <c r="S137" s="10" cm="1">
        <f t="array" aca="1" ref="S137" ca="1">SUMPRODUCT(J137:O137,TRANSPOSE(Test!AR$28:AR$33))+Test!$AD$20-Test!$AC$26</f>
        <v>-23.667071224211945</v>
      </c>
      <c r="T137" s="10">
        <f ca="1">SUMPRODUCT(J137:O137,Results!K$9:P$9)</f>
        <v>-23.6682327408638</v>
      </c>
      <c r="U137" s="10">
        <f ca="1">SUMPRODUCT(J137:O137,Results!K$9:P$9)+Test!$AD$20-Test!$AC$31</f>
        <v>-23.683108299374936</v>
      </c>
      <c r="V137" s="10">
        <f t="shared" ca="1" si="13"/>
        <v>10.78406299229516</v>
      </c>
      <c r="W137" s="10">
        <f t="shared" ca="1" si="14"/>
        <v>9.9977901029628438</v>
      </c>
      <c r="X137" s="10">
        <f t="shared" ca="1" si="15"/>
        <v>7.1645036164806104</v>
      </c>
      <c r="Y137" s="10">
        <f t="shared" ca="1" si="16"/>
        <v>8.8024843016972927</v>
      </c>
      <c r="Z137" s="10">
        <f ca="1">I137-Test!$AD$20</f>
        <v>-14.587916160810961</v>
      </c>
      <c r="AA137" s="10">
        <f t="shared" ca="1" si="17"/>
        <v>8.8185213768602839</v>
      </c>
    </row>
    <row r="138" spans="1:27">
      <c r="A138" s="6">
        <f ca="1">LN((RAND()^(-Results!$F$4))-1)</f>
        <v>0.40670222533132544</v>
      </c>
      <c r="B138" s="6">
        <f ca="1">LN((RAND()^(-Results!$F$4))-1)</f>
        <v>0.2695446104948957</v>
      </c>
      <c r="C138" s="6">
        <f ca="1">LN((RAND()^(-Results!$F$4))-1)</f>
        <v>-2.3429273005795803</v>
      </c>
      <c r="D138" s="6">
        <f ca="1">LN((RAND()^(-Results!$F$4))-1)</f>
        <v>2.7684469711086108</v>
      </c>
      <c r="E138" s="6">
        <f ca="1">LN((RAND()^(-Results!$F$4))-1)</f>
        <v>1.3805162457972797</v>
      </c>
      <c r="F138" s="6">
        <f ca="1">LN((RAND()^(-Results!$F$4))-1)</f>
        <v>-9.871449513435078E-2</v>
      </c>
      <c r="G138" s="6">
        <f ca="1">LN((RAND()^(-Results!$F$4))-1)</f>
        <v>-1.797047218509048</v>
      </c>
      <c r="H138" s="6">
        <f t="shared" ca="1" si="12"/>
        <v>-1.8840798323881813</v>
      </c>
      <c r="I138" s="10">
        <f ca="1">SUMPRODUCT(J138:O138,Results!B$12:G$12)+Results!$F$5*H138</f>
        <v>-84.709578363106658</v>
      </c>
      <c r="J138" s="10">
        <f ca="1">SUMPRODUCT($A138:$F138,Results!$B$15:$G$15)</f>
        <v>1.2838826410277113</v>
      </c>
      <c r="K138" s="10">
        <f ca="1">SUMPRODUCT($A138:$F138,Results!$B$16:$G$16)</f>
        <v>4.3401460570947146</v>
      </c>
      <c r="L138" s="10">
        <f ca="1">SUMPRODUCT($A138:$F138,Results!$B$17:$G$17)</f>
        <v>-15.896613021856053</v>
      </c>
      <c r="M138" s="10">
        <f ca="1">SUMPRODUCT($A138:$F138,Results!$B$18:$G$18)</f>
        <v>-2.4996005318669758</v>
      </c>
      <c r="N138" s="10">
        <f ca="1">SUMPRODUCT($A138:$F138,Results!$B$19:$G$19)</f>
        <v>-8.7862498904532949</v>
      </c>
      <c r="O138" s="10">
        <f ca="1">SUMPRODUCT($A138:$F138,Results!$B$20:$G$20)</f>
        <v>8.3617539123779459</v>
      </c>
      <c r="P138" s="10" cm="1">
        <f t="array" aca="1" ref="P138" ca="1">SUMPRODUCT(J138:O138,TRANSPOSE(Test!BL$20:BL$25))+Test!$AD$20-Test!$BL$27</f>
        <v>-73.712463239964762</v>
      </c>
      <c r="Q138" s="10" cm="1">
        <f t="array" aca="1" ref="Q138" ca="1">SUMPRODUCT(J138:O138,TRANSPOSE(Test!ES$20:ES$25))+Test!$AD$20-Test!$ES$27</f>
        <v>-74.131791125576271</v>
      </c>
      <c r="R138" s="10">
        <f ca="1">I138-Results!$E$5*H138</f>
        <v>-77.173259033553933</v>
      </c>
      <c r="S138" s="10" cm="1">
        <f t="array" aca="1" ref="S138" ca="1">SUMPRODUCT(J138:O138,TRANSPOSE(Test!AR$28:AR$33))+Test!$AD$20-Test!$AC$26</f>
        <v>-70.299295971261856</v>
      </c>
      <c r="T138" s="10">
        <f ca="1">SUMPRODUCT(J138:O138,Results!K$9:P$9)</f>
        <v>-74.355463752256384</v>
      </c>
      <c r="U138" s="10">
        <f ca="1">SUMPRODUCT(J138:O138,Results!K$9:P$9)+Test!$AD$20-Test!$AC$31</f>
        <v>-74.37033931076752</v>
      </c>
      <c r="V138" s="10">
        <f t="shared" ca="1" si="13"/>
        <v>-10.997115123141896</v>
      </c>
      <c r="W138" s="10">
        <f t="shared" ca="1" si="14"/>
        <v>-10.577787237530387</v>
      </c>
      <c r="X138" s="10">
        <f t="shared" ca="1" si="15"/>
        <v>-7.5363193295527253</v>
      </c>
      <c r="Y138" s="10">
        <f t="shared" ca="1" si="16"/>
        <v>-14.410282391844802</v>
      </c>
      <c r="Z138" s="10">
        <f ca="1">I138-Test!$AD$20</f>
        <v>-84.43290760140296</v>
      </c>
      <c r="AA138" s="10">
        <f t="shared" ca="1" si="17"/>
        <v>-10.339239052339138</v>
      </c>
    </row>
    <row r="139" spans="1:27">
      <c r="A139" s="6">
        <f ca="1">LN((RAND()^(-Results!$F$4))-1)</f>
        <v>1.9567801387679404</v>
      </c>
      <c r="B139" s="6">
        <f ca="1">LN((RAND()^(-Results!$F$4))-1)</f>
        <v>-2.5709219143077329</v>
      </c>
      <c r="C139" s="6">
        <f ca="1">LN((RAND()^(-Results!$F$4))-1)</f>
        <v>1.378406947491408</v>
      </c>
      <c r="D139" s="6">
        <f ca="1">LN((RAND()^(-Results!$F$4))-1)</f>
        <v>-0.95109179412022382</v>
      </c>
      <c r="E139" s="6">
        <f ca="1">LN((RAND()^(-Results!$F$4))-1)</f>
        <v>0.86117777639795201</v>
      </c>
      <c r="F139" s="6">
        <f ca="1">LN((RAND()^(-Results!$F$4))-1)</f>
        <v>2.0397881187625497</v>
      </c>
      <c r="G139" s="6">
        <f ca="1">LN((RAND()^(-Results!$F$4))-1)</f>
        <v>1.0192515244371492</v>
      </c>
      <c r="H139" s="6">
        <f t="shared" ca="1" si="12"/>
        <v>0.93221891055801587</v>
      </c>
      <c r="I139" s="10">
        <f ca="1">SUMPRODUCT(J139:O139,Results!B$12:G$12)+Results!$F$5*H139</f>
        <v>-5.6275055306457347</v>
      </c>
      <c r="J139" s="10">
        <f ca="1">SUMPRODUCT($A139:$F139,Results!$B$15:$G$15)</f>
        <v>4.6585327340725744</v>
      </c>
      <c r="K139" s="10">
        <f ca="1">SUMPRODUCT($A139:$F139,Results!$B$16:$G$16)</f>
        <v>-1.3562223750602782</v>
      </c>
      <c r="L139" s="10">
        <f ca="1">SUMPRODUCT($A139:$F139,Results!$B$17:$G$17)</f>
        <v>-1.004220887952153</v>
      </c>
      <c r="M139" s="10">
        <f ca="1">SUMPRODUCT($A139:$F139,Results!$B$18:$G$18)</f>
        <v>2.0074527363169743</v>
      </c>
      <c r="N139" s="10">
        <f ca="1">SUMPRODUCT($A139:$F139,Results!$B$19:$G$19)</f>
        <v>-4.952619684203091</v>
      </c>
      <c r="O139" s="10">
        <f ca="1">SUMPRODUCT($A139:$F139,Results!$B$20:$G$20)</f>
        <v>-4.1268914070057257</v>
      </c>
      <c r="P139" s="10" cm="1">
        <f t="array" aca="1" ref="P139" ca="1">SUMPRODUCT(J139:O139,TRANSPOSE(Test!BL$20:BL$25))+Test!$AD$20-Test!$BL$27</f>
        <v>-13.786035115077556</v>
      </c>
      <c r="Q139" s="10" cm="1">
        <f t="array" aca="1" ref="Q139" ca="1">SUMPRODUCT(J139:O139,TRANSPOSE(Test!ES$20:ES$25))+Test!$AD$20-Test!$ES$27</f>
        <v>-11.791941872933073</v>
      </c>
      <c r="R139" s="10">
        <f ca="1">I139-Results!$E$5*H139</f>
        <v>-9.3563811728777981</v>
      </c>
      <c r="S139" s="10" cm="1">
        <f t="array" aca="1" ref="S139" ca="1">SUMPRODUCT(J139:O139,TRANSPOSE(Test!AR$28:AR$33))+Test!$AD$20-Test!$AC$26</f>
        <v>1.3956676136771833</v>
      </c>
      <c r="T139" s="10">
        <f ca="1">SUMPRODUCT(J139:O139,Results!K$9:P$9)</f>
        <v>-10.374488648747002</v>
      </c>
      <c r="U139" s="10">
        <f ca="1">SUMPRODUCT(J139:O139,Results!K$9:P$9)+Test!$AD$20-Test!$AC$31</f>
        <v>-10.389364207258138</v>
      </c>
      <c r="V139" s="10">
        <f t="shared" ca="1" si="13"/>
        <v>8.1585295844318217</v>
      </c>
      <c r="W139" s="10">
        <f t="shared" ca="1" si="14"/>
        <v>6.1644363422873383</v>
      </c>
      <c r="X139" s="10">
        <f t="shared" ca="1" si="15"/>
        <v>3.7288756422320635</v>
      </c>
      <c r="Y139" s="10">
        <f t="shared" ca="1" si="16"/>
        <v>-7.0231731443229179</v>
      </c>
      <c r="Z139" s="10">
        <f ca="1">I139-Test!$AD$20</f>
        <v>-5.3508347689420432</v>
      </c>
      <c r="AA139" s="10">
        <f t="shared" ca="1" si="17"/>
        <v>4.7618586766124036</v>
      </c>
    </row>
    <row r="140" spans="1:27">
      <c r="A140" s="6">
        <f ca="1">LN((RAND()^(-Results!$F$4))-1)</f>
        <v>0.7839685167245104</v>
      </c>
      <c r="B140" s="6">
        <f ca="1">LN((RAND()^(-Results!$F$4))-1)</f>
        <v>-0.73877597649413529</v>
      </c>
      <c r="C140" s="6">
        <f ca="1">LN((RAND()^(-Results!$F$4))-1)</f>
        <v>0.97557262796444766</v>
      </c>
      <c r="D140" s="6">
        <f ca="1">LN((RAND()^(-Results!$F$4))-1)</f>
        <v>-0.67027490326744965</v>
      </c>
      <c r="E140" s="6">
        <f ca="1">LN((RAND()^(-Results!$F$4))-1)</f>
        <v>2.2728348413673483</v>
      </c>
      <c r="F140" s="6">
        <f ca="1">LN((RAND()^(-Results!$F$4))-1)</f>
        <v>1.1328128959770478</v>
      </c>
      <c r="G140" s="6">
        <f ca="1">LN((RAND()^(-Results!$F$4))-1)</f>
        <v>4.5731557814993259E-2</v>
      </c>
      <c r="H140" s="6">
        <f t="shared" ca="1" si="12"/>
        <v>-4.1301056064140071E-2</v>
      </c>
      <c r="I140" s="10">
        <f ca="1">SUMPRODUCT(J140:O140,Results!B$12:G$12)+Results!$F$5*H140</f>
        <v>-23.929823509490735</v>
      </c>
      <c r="J140" s="10">
        <f ca="1">SUMPRODUCT($A140:$F140,Results!$B$15:$G$15)</f>
        <v>1.3394674502244974</v>
      </c>
      <c r="K140" s="10">
        <f ca="1">SUMPRODUCT($A140:$F140,Results!$B$16:$G$16)</f>
        <v>0.86834778746044217</v>
      </c>
      <c r="L140" s="10">
        <f ca="1">SUMPRODUCT($A140:$F140,Results!$B$17:$G$17)</f>
        <v>-1.5260415124744611</v>
      </c>
      <c r="M140" s="10">
        <f ca="1">SUMPRODUCT($A140:$F140,Results!$B$18:$G$18)</f>
        <v>5.4532837912069025</v>
      </c>
      <c r="N140" s="10">
        <f ca="1">SUMPRODUCT($A140:$F140,Results!$B$19:$G$19)</f>
        <v>-12.361305444437114</v>
      </c>
      <c r="O140" s="10">
        <f ca="1">SUMPRODUCT($A140:$F140,Results!$B$20:$G$20)</f>
        <v>-1.336467289448773</v>
      </c>
      <c r="P140" s="10" cm="1">
        <f t="array" aca="1" ref="P140" ca="1">SUMPRODUCT(J140:O140,TRANSPOSE(Test!BL$20:BL$25))+Test!$AD$20-Test!$BL$27</f>
        <v>-25.227977807028786</v>
      </c>
      <c r="Q140" s="10" cm="1">
        <f t="array" aca="1" ref="Q140" ca="1">SUMPRODUCT(J140:O140,TRANSPOSE(Test!ES$20:ES$25))+Test!$AD$20-Test!$ES$27</f>
        <v>-24.413821375750242</v>
      </c>
      <c r="R140" s="10">
        <f ca="1">I140-Results!$E$5*H140</f>
        <v>-23.764619285234176</v>
      </c>
      <c r="S140" s="10" cm="1">
        <f t="array" aca="1" ref="S140" ca="1">SUMPRODUCT(J140:O140,TRANSPOSE(Test!AR$28:AR$33))+Test!$AD$20-Test!$AC$26</f>
        <v>-11.451014864020877</v>
      </c>
      <c r="T140" s="10">
        <f ca="1">SUMPRODUCT(J140:O140,Results!K$9:P$9)</f>
        <v>-23.742447397046153</v>
      </c>
      <c r="U140" s="10">
        <f ca="1">SUMPRODUCT(J140:O140,Results!K$9:P$9)+Test!$AD$20-Test!$AC$31</f>
        <v>-23.757322955557289</v>
      </c>
      <c r="V140" s="10">
        <f t="shared" ca="1" si="13"/>
        <v>1.2981542975380513</v>
      </c>
      <c r="W140" s="10">
        <f t="shared" ca="1" si="14"/>
        <v>0.48399786625950725</v>
      </c>
      <c r="X140" s="10">
        <f t="shared" ca="1" si="15"/>
        <v>-0.16520422425655923</v>
      </c>
      <c r="Y140" s="10">
        <f t="shared" ca="1" si="16"/>
        <v>-12.478808645469858</v>
      </c>
      <c r="Z140" s="10">
        <f ca="1">I140-Test!$AD$20</f>
        <v>-23.653152747787043</v>
      </c>
      <c r="AA140" s="10">
        <f t="shared" ca="1" si="17"/>
        <v>-0.1725005539334461</v>
      </c>
    </row>
    <row r="141" spans="1:27">
      <c r="A141" s="6">
        <f ca="1">LN((RAND()^(-Results!$F$4))-1)</f>
        <v>-0.74427052880895728</v>
      </c>
      <c r="B141" s="6">
        <f ca="1">LN((RAND()^(-Results!$F$4))-1)</f>
        <v>-0.94405811793832728</v>
      </c>
      <c r="C141" s="6">
        <f ca="1">LN((RAND()^(-Results!$F$4))-1)</f>
        <v>-2.4645554957164335</v>
      </c>
      <c r="D141" s="6">
        <f ca="1">LN((RAND()^(-Results!$F$4))-1)</f>
        <v>-2.7939325964988799</v>
      </c>
      <c r="E141" s="6">
        <f ca="1">LN((RAND()^(-Results!$F$4))-1)</f>
        <v>-0.51258531466747614</v>
      </c>
      <c r="F141" s="6">
        <f ca="1">LN((RAND()^(-Results!$F$4))-1)</f>
        <v>-4.3013054203914637E-2</v>
      </c>
      <c r="G141" s="6">
        <f ca="1">LN((RAND()^(-Results!$F$4))-1)</f>
        <v>1.443623459305085</v>
      </c>
      <c r="H141" s="6">
        <f t="shared" ca="1" si="12"/>
        <v>1.3565908454259517</v>
      </c>
      <c r="I141" s="10">
        <f ca="1">SUMPRODUCT(J141:O141,Results!B$12:G$12)+Results!$F$5*H141</f>
        <v>60.334966970391996</v>
      </c>
      <c r="J141" s="10">
        <f ca="1">SUMPRODUCT($A141:$F141,Results!$B$15:$G$15)</f>
        <v>-14.213620659530028</v>
      </c>
      <c r="K141" s="10">
        <f ca="1">SUMPRODUCT($A141:$F141,Results!$B$16:$G$16)</f>
        <v>-4.6021723097145966</v>
      </c>
      <c r="L141" s="10">
        <f ca="1">SUMPRODUCT($A141:$F141,Results!$B$17:$G$17)</f>
        <v>6.4161797298204064</v>
      </c>
      <c r="M141" s="10">
        <f ca="1">SUMPRODUCT($A141:$F141,Results!$B$18:$G$18)</f>
        <v>5.4362224100911458</v>
      </c>
      <c r="N141" s="10">
        <f ca="1">SUMPRODUCT($A141:$F141,Results!$B$19:$G$19)</f>
        <v>3.7797539945171996</v>
      </c>
      <c r="O141" s="10">
        <f ca="1">SUMPRODUCT($A141:$F141,Results!$B$20:$G$20)</f>
        <v>-4.7556216551504527</v>
      </c>
      <c r="P141" s="10" cm="1">
        <f t="array" aca="1" ref="P141" ca="1">SUMPRODUCT(J141:O141,TRANSPOSE(Test!BL$20:BL$25))+Test!$AD$20-Test!$BL$27</f>
        <v>52.542790899661725</v>
      </c>
      <c r="Q141" s="10" cm="1">
        <f t="array" aca="1" ref="Q141" ca="1">SUMPRODUCT(J141:O141,TRANSPOSE(Test!ES$20:ES$25))+Test!$AD$20-Test!$ES$27</f>
        <v>52.815728314617942</v>
      </c>
      <c r="R141" s="10">
        <f ca="1">I141-Results!$E$5*H141</f>
        <v>54.908603588688187</v>
      </c>
      <c r="S141" s="10" cm="1">
        <f t="array" aca="1" ref="S141" ca="1">SUMPRODUCT(J141:O141,TRANSPOSE(Test!AR$28:AR$33))+Test!$AD$20-Test!$AC$26</f>
        <v>55.589468505966302</v>
      </c>
      <c r="T141" s="10">
        <f ca="1">SUMPRODUCT(J141:O141,Results!K$9:P$9)</f>
        <v>53.779752003543337</v>
      </c>
      <c r="U141" s="10">
        <f ca="1">SUMPRODUCT(J141:O141,Results!K$9:P$9)+Test!$AD$20-Test!$AC$31</f>
        <v>53.764876445032201</v>
      </c>
      <c r="V141" s="10">
        <f t="shared" ca="1" si="13"/>
        <v>7.792176070730271</v>
      </c>
      <c r="W141" s="10">
        <f t="shared" ca="1" si="14"/>
        <v>7.5192386557740534</v>
      </c>
      <c r="X141" s="10">
        <f t="shared" ca="1" si="15"/>
        <v>5.4263633817038084</v>
      </c>
      <c r="Y141" s="10">
        <f t="shared" ca="1" si="16"/>
        <v>4.7454984644256939</v>
      </c>
      <c r="Z141" s="10">
        <f ca="1">I141-Test!$AD$20</f>
        <v>60.611637732095687</v>
      </c>
      <c r="AA141" s="10">
        <f t="shared" ca="1" si="17"/>
        <v>6.5700905253597952</v>
      </c>
    </row>
    <row r="142" spans="1:27">
      <c r="A142" s="6">
        <f ca="1">LN((RAND()^(-Results!$F$4))-1)</f>
        <v>4.0238327168518371</v>
      </c>
      <c r="B142" s="6">
        <f ca="1">LN((RAND()^(-Results!$F$4))-1)</f>
        <v>-3.3639550691468387</v>
      </c>
      <c r="C142" s="6">
        <f ca="1">LN((RAND()^(-Results!$F$4))-1)</f>
        <v>1.9829989322790258</v>
      </c>
      <c r="D142" s="6">
        <f ca="1">LN((RAND()^(-Results!$F$4))-1)</f>
        <v>-1.5415210221345108</v>
      </c>
      <c r="E142" s="6">
        <f ca="1">LN((RAND()^(-Results!$F$4))-1)</f>
        <v>-3.0799448103597467</v>
      </c>
      <c r="F142" s="6">
        <f ca="1">LN((RAND()^(-Results!$F$4))-1)</f>
        <v>-0.25387930582299117</v>
      </c>
      <c r="G142" s="6">
        <f ca="1">LN((RAND()^(-Results!$F$4))-1)</f>
        <v>2.9154505948922069</v>
      </c>
      <c r="H142" s="6">
        <f t="shared" ca="1" si="12"/>
        <v>2.8284179810130734</v>
      </c>
      <c r="I142" s="10">
        <f ca="1">SUMPRODUCT(J142:O142,Results!B$12:G$12)+Results!$F$5*H142</f>
        <v>41.183721369639443</v>
      </c>
      <c r="J142" s="10">
        <f ca="1">SUMPRODUCT($A142:$F142,Results!$B$15:$G$15)</f>
        <v>14.387113388245377</v>
      </c>
      <c r="K142" s="10">
        <f ca="1">SUMPRODUCT($A142:$F142,Results!$B$16:$G$16)</f>
        <v>-8.1201872383213143</v>
      </c>
      <c r="L142" s="10">
        <f ca="1">SUMPRODUCT($A142:$F142,Results!$B$17:$G$17)</f>
        <v>2.5369746095524124</v>
      </c>
      <c r="M142" s="10">
        <f ca="1">SUMPRODUCT($A142:$F142,Results!$B$18:$G$18)</f>
        <v>-8.0542357515063134</v>
      </c>
      <c r="N142" s="10">
        <f ca="1">SUMPRODUCT($A142:$F142,Results!$B$19:$G$19)</f>
        <v>18.699390988314835</v>
      </c>
      <c r="O142" s="10">
        <f ca="1">SUMPRODUCT($A142:$F142,Results!$B$20:$G$20)</f>
        <v>-7.2474787765962407</v>
      </c>
      <c r="P142" s="10" cm="1">
        <f t="array" aca="1" ref="P142" ca="1">SUMPRODUCT(J142:O142,TRANSPOSE(Test!BL$20:BL$25))+Test!$AD$20-Test!$BL$27</f>
        <v>22.82048226254874</v>
      </c>
      <c r="Q142" s="10" cm="1">
        <f t="array" aca="1" ref="Q142" ca="1">SUMPRODUCT(J142:O142,TRANSPOSE(Test!ES$20:ES$25))+Test!$AD$20-Test!$ES$27</f>
        <v>24.581914341056084</v>
      </c>
      <c r="R142" s="10">
        <f ca="1">I142-Results!$E$5*H142</f>
        <v>29.870049445587149</v>
      </c>
      <c r="S142" s="10" cm="1">
        <f t="array" aca="1" ref="S142" ca="1">SUMPRODUCT(J142:O142,TRANSPOSE(Test!AR$28:AR$33))+Test!$AD$20-Test!$AC$26</f>
        <v>32.115387098289283</v>
      </c>
      <c r="T142" s="10">
        <f ca="1">SUMPRODUCT(J142:O142,Results!K$9:P$9)</f>
        <v>26.216930562050017</v>
      </c>
      <c r="U142" s="10">
        <f ca="1">SUMPRODUCT(J142:O142,Results!K$9:P$9)+Test!$AD$20-Test!$AC$31</f>
        <v>26.202055003538881</v>
      </c>
      <c r="V142" s="10">
        <f t="shared" ca="1" si="13"/>
        <v>18.363239107090703</v>
      </c>
      <c r="W142" s="10">
        <f t="shared" ca="1" si="14"/>
        <v>16.601807028583359</v>
      </c>
      <c r="X142" s="10">
        <f t="shared" ca="1" si="15"/>
        <v>11.313671924052294</v>
      </c>
      <c r="Y142" s="10">
        <f t="shared" ca="1" si="16"/>
        <v>9.0683342713501602</v>
      </c>
      <c r="Z142" s="10">
        <f ca="1">I142-Test!$AD$20</f>
        <v>41.460392131343134</v>
      </c>
      <c r="AA142" s="10">
        <f t="shared" ca="1" si="17"/>
        <v>14.981666366100562</v>
      </c>
    </row>
    <row r="143" spans="1:27">
      <c r="A143" s="6">
        <f ca="1">LN((RAND()^(-Results!$F$4))-1)</f>
        <v>1.6838404010940862</v>
      </c>
      <c r="B143" s="6">
        <f ca="1">LN((RAND()^(-Results!$F$4))-1)</f>
        <v>2.8489653895616311</v>
      </c>
      <c r="C143" s="6">
        <f ca="1">LN((RAND()^(-Results!$F$4))-1)</f>
        <v>-1.6495726304210407</v>
      </c>
      <c r="D143" s="6">
        <f ca="1">LN((RAND()^(-Results!$F$4))-1)</f>
        <v>1.0173246896086756</v>
      </c>
      <c r="E143" s="6">
        <f ca="1">LN((RAND()^(-Results!$F$4))-1)</f>
        <v>-1.8692869421388234</v>
      </c>
      <c r="F143" s="6">
        <f ca="1">LN((RAND()^(-Results!$F$4))-1)</f>
        <v>-2.0016035361079041</v>
      </c>
      <c r="G143" s="6">
        <f ca="1">LN((RAND()^(-Results!$F$4))-1)</f>
        <v>1.8479451990526483</v>
      </c>
      <c r="H143" s="6">
        <f t="shared" ca="1" si="12"/>
        <v>1.760912585173515</v>
      </c>
      <c r="I143" s="10">
        <f ca="1">SUMPRODUCT(J143:O143,Results!B$12:G$12)+Results!$F$5*H143</f>
        <v>-12.347992264639053</v>
      </c>
      <c r="J143" s="10">
        <f ca="1">SUMPRODUCT($A143:$F143,Results!$B$15:$G$15)</f>
        <v>8.2729874506829457</v>
      </c>
      <c r="K143" s="10">
        <f ca="1">SUMPRODUCT($A143:$F143,Results!$B$16:$G$16)</f>
        <v>2.9458526696830378</v>
      </c>
      <c r="L143" s="10">
        <f ca="1">SUMPRODUCT($A143:$F143,Results!$B$17:$G$17)</f>
        <v>-6.2675129333082653</v>
      </c>
      <c r="M143" s="10">
        <f ca="1">SUMPRODUCT($A143:$F143,Results!$B$18:$G$18)</f>
        <v>-10.204930339470957</v>
      </c>
      <c r="N143" s="10">
        <f ca="1">SUMPRODUCT($A143:$F143,Results!$B$19:$G$19)</f>
        <v>12.446977516132728</v>
      </c>
      <c r="O143" s="10">
        <f ca="1">SUMPRODUCT($A143:$F143,Results!$B$20:$G$20)</f>
        <v>7.6515072406629052</v>
      </c>
      <c r="P143" s="10" cm="1">
        <f t="array" aca="1" ref="P143" ca="1">SUMPRODUCT(J143:O143,TRANSPOSE(Test!BL$20:BL$25))+Test!$AD$20-Test!$BL$27</f>
        <v>-19.6856214081646</v>
      </c>
      <c r="Q143" s="10" cm="1">
        <f t="array" aca="1" ref="Q143" ca="1">SUMPRODUCT(J143:O143,TRANSPOSE(Test!ES$20:ES$25))+Test!$AD$20-Test!$ES$27</f>
        <v>-21.174602696222973</v>
      </c>
      <c r="R143" s="10">
        <f ca="1">I143-Results!$E$5*H143</f>
        <v>-19.391642605333114</v>
      </c>
      <c r="S143" s="10" cm="1">
        <f t="array" aca="1" ref="S143" ca="1">SUMPRODUCT(J143:O143,TRANSPOSE(Test!AR$28:AR$33))+Test!$AD$20-Test!$AC$26</f>
        <v>-39.264448782748389</v>
      </c>
      <c r="T143" s="10">
        <f ca="1">SUMPRODUCT(J143:O143,Results!K$9:P$9)</f>
        <v>-21.342773796316251</v>
      </c>
      <c r="U143" s="10">
        <f ca="1">SUMPRODUCT(J143:O143,Results!K$9:P$9)+Test!$AD$20-Test!$AC$31</f>
        <v>-21.357649354827387</v>
      </c>
      <c r="V143" s="10">
        <f t="shared" ca="1" si="13"/>
        <v>7.3376291435255467</v>
      </c>
      <c r="W143" s="10">
        <f t="shared" ca="1" si="14"/>
        <v>8.8266104315839193</v>
      </c>
      <c r="X143" s="10">
        <f t="shared" ca="1" si="15"/>
        <v>7.0436503406940609</v>
      </c>
      <c r="Y143" s="10">
        <f t="shared" ca="1" si="16"/>
        <v>26.916456518109335</v>
      </c>
      <c r="Z143" s="10">
        <f ca="1">I143-Test!$AD$20</f>
        <v>-12.071321502935362</v>
      </c>
      <c r="AA143" s="10">
        <f t="shared" ca="1" si="17"/>
        <v>9.0096570901883339</v>
      </c>
    </row>
    <row r="144" spans="1:27">
      <c r="A144" s="6">
        <f ca="1">LN((RAND()^(-Results!$F$4))-1)</f>
        <v>0.35985691927875568</v>
      </c>
      <c r="B144" s="6">
        <f ca="1">LN((RAND()^(-Results!$F$4))-1)</f>
        <v>-2.6841357240920694</v>
      </c>
      <c r="C144" s="6">
        <f ca="1">LN((RAND()^(-Results!$F$4))-1)</f>
        <v>-1.7399002820887015</v>
      </c>
      <c r="D144" s="6">
        <f ca="1">LN((RAND()^(-Results!$F$4))-1)</f>
        <v>-1.5049421789605637</v>
      </c>
      <c r="E144" s="6">
        <f ca="1">LN((RAND()^(-Results!$F$4))-1)</f>
        <v>0.47585032292805174</v>
      </c>
      <c r="F144" s="6">
        <f ca="1">LN((RAND()^(-Results!$F$4))-1)</f>
        <v>-1.5496310267150701</v>
      </c>
      <c r="G144" s="6">
        <f ca="1">LN((RAND()^(-Results!$F$4))-1)</f>
        <v>0.74362378335312218</v>
      </c>
      <c r="H144" s="6">
        <f t="shared" ca="1" si="12"/>
        <v>0.65659116947398888</v>
      </c>
      <c r="I144" s="10">
        <f ca="1">SUMPRODUCT(J144:O144,Results!B$12:G$12)+Results!$F$5*H144</f>
        <v>11.630530569745275</v>
      </c>
      <c r="J144" s="10">
        <f ca="1">SUMPRODUCT($A144:$F144,Results!$B$15:$G$15)</f>
        <v>-7.4011686425642083</v>
      </c>
      <c r="K144" s="10">
        <f ca="1">SUMPRODUCT($A144:$F144,Results!$B$16:$G$16)</f>
        <v>-8.2127732209575246</v>
      </c>
      <c r="L144" s="10">
        <f ca="1">SUMPRODUCT($A144:$F144,Results!$B$17:$G$17)</f>
        <v>-1.4462404945138569</v>
      </c>
      <c r="M144" s="10">
        <f ca="1">SUMPRODUCT($A144:$F144,Results!$B$18:$G$18)</f>
        <v>5.3478833049901091</v>
      </c>
      <c r="N144" s="10">
        <f ca="1">SUMPRODUCT($A144:$F144,Results!$B$19:$G$19)</f>
        <v>-1.7888210645572409</v>
      </c>
      <c r="O144" s="10">
        <f ca="1">SUMPRODUCT($A144:$F144,Results!$B$20:$G$20)</f>
        <v>-4.7853103166477675</v>
      </c>
      <c r="P144" s="10" cm="1">
        <f t="array" aca="1" ref="P144" ca="1">SUMPRODUCT(J144:O144,TRANSPOSE(Test!BL$20:BL$25))+Test!$AD$20-Test!$BL$27</f>
        <v>7.8411680845964726</v>
      </c>
      <c r="Q144" s="10" cm="1">
        <f t="array" aca="1" ref="Q144" ca="1">SUMPRODUCT(J144:O144,TRANSPOSE(Test!ES$20:ES$25))+Test!$AD$20-Test!$ES$27</f>
        <v>8.0017486863086731</v>
      </c>
      <c r="R144" s="10">
        <f ca="1">I144-Results!$E$5*H144</f>
        <v>9.0041658918493201</v>
      </c>
      <c r="S144" s="10" cm="1">
        <f t="array" aca="1" ref="S144" ca="1">SUMPRODUCT(J144:O144,TRANSPOSE(Test!AR$28:AR$33))+Test!$AD$20-Test!$AC$26</f>
        <v>31.525821630756276</v>
      </c>
      <c r="T144" s="10">
        <f ca="1">SUMPRODUCT(J144:O144,Results!K$9:P$9)</f>
        <v>8.6778893356072402</v>
      </c>
      <c r="U144" s="10">
        <f ca="1">SUMPRODUCT(J144:O144,Results!K$9:P$9)+Test!$AD$20-Test!$AC$31</f>
        <v>8.6630137770961042</v>
      </c>
      <c r="V144" s="10">
        <f t="shared" ca="1" si="13"/>
        <v>3.7893624851488026</v>
      </c>
      <c r="W144" s="10">
        <f t="shared" ca="1" si="14"/>
        <v>3.6287818834366021</v>
      </c>
      <c r="X144" s="10">
        <f t="shared" ca="1" si="15"/>
        <v>2.6263646778959551</v>
      </c>
      <c r="Y144" s="10">
        <f t="shared" ca="1" si="16"/>
        <v>-19.895291061011001</v>
      </c>
      <c r="Z144" s="10">
        <f ca="1">I144-Test!$AD$20</f>
        <v>11.907201331448967</v>
      </c>
      <c r="AA144" s="10">
        <f t="shared" ca="1" si="17"/>
        <v>2.967516792649171</v>
      </c>
    </row>
    <row r="145" spans="1:27">
      <c r="A145" s="6">
        <f ca="1">LN((RAND()^(-Results!$F$4))-1)</f>
        <v>0.89343475068325684</v>
      </c>
      <c r="B145" s="6">
        <f ca="1">LN((RAND()^(-Results!$F$4))-1)</f>
        <v>2.5096915868722323</v>
      </c>
      <c r="C145" s="6">
        <f ca="1">LN((RAND()^(-Results!$F$4))-1)</f>
        <v>-1.1780668997527663</v>
      </c>
      <c r="D145" s="6">
        <f ca="1">LN((RAND()^(-Results!$F$4))-1)</f>
        <v>-1.9978151996009179</v>
      </c>
      <c r="E145" s="6">
        <f ca="1">LN((RAND()^(-Results!$F$4))-1)</f>
        <v>2.0232745259836906</v>
      </c>
      <c r="F145" s="6">
        <f ca="1">LN((RAND()^(-Results!$F$4))-1)</f>
        <v>1.2080911739381617</v>
      </c>
      <c r="G145" s="6">
        <f ca="1">LN((RAND()^(-Results!$F$4))-1)</f>
        <v>-0.4703037483582167</v>
      </c>
      <c r="H145" s="6">
        <f t="shared" ca="1" si="12"/>
        <v>-0.55733636223735006</v>
      </c>
      <c r="I145" s="10">
        <f ca="1">SUMPRODUCT(J145:O145,Results!B$12:G$12)+Results!$F$5*H145</f>
        <v>-12.293176026403835</v>
      </c>
      <c r="J145" s="10">
        <f ca="1">SUMPRODUCT($A145:$F145,Results!$B$15:$G$15)</f>
        <v>-3.1133132253496334</v>
      </c>
      <c r="K145" s="10">
        <f ca="1">SUMPRODUCT($A145:$F145,Results!$B$16:$G$16)</f>
        <v>5.7270364235617626</v>
      </c>
      <c r="L145" s="10">
        <f ca="1">SUMPRODUCT($A145:$F145,Results!$B$17:$G$17)</f>
        <v>0.34537394692371276</v>
      </c>
      <c r="M145" s="10">
        <f ca="1">SUMPRODUCT($A145:$F145,Results!$B$18:$G$18)</f>
        <v>4.6765843018758604</v>
      </c>
      <c r="N145" s="10">
        <f ca="1">SUMPRODUCT($A145:$F145,Results!$B$19:$G$19)</f>
        <v>-8.9390784796287033</v>
      </c>
      <c r="O145" s="10">
        <f ca="1">SUMPRODUCT($A145:$F145,Results!$B$20:$G$20)</f>
        <v>3.0843885062064551</v>
      </c>
      <c r="P145" s="10" cm="1">
        <f t="array" aca="1" ref="P145" ca="1">SUMPRODUCT(J145:O145,TRANSPOSE(Test!BL$20:BL$25))+Test!$AD$20-Test!$BL$27</f>
        <v>-10.653814364525598</v>
      </c>
      <c r="Q145" s="10" cm="1">
        <f t="array" aca="1" ref="Q145" ca="1">SUMPRODUCT(J145:O145,TRANSPOSE(Test!ES$20:ES$25))+Test!$AD$20-Test!$ES$27</f>
        <v>-10.694461638405059</v>
      </c>
      <c r="R145" s="10">
        <f ca="1">I145-Results!$E$5*H145</f>
        <v>-10.063830577454434</v>
      </c>
      <c r="S145" s="10" cm="1">
        <f t="array" aca="1" ref="S145" ca="1">SUMPRODUCT(J145:O145,TRANSPOSE(Test!AR$28:AR$33))+Test!$AD$20-Test!$AC$26</f>
        <v>-17.616966469091928</v>
      </c>
      <c r="T145" s="10">
        <f ca="1">SUMPRODUCT(J145:O145,Results!K$9:P$9)</f>
        <v>-9.6027794917866416</v>
      </c>
      <c r="U145" s="10">
        <f ca="1">SUMPRODUCT(J145:O145,Results!K$9:P$9)+Test!$AD$20-Test!$AC$31</f>
        <v>-9.6176550502977776</v>
      </c>
      <c r="V145" s="10">
        <f t="shared" ca="1" si="13"/>
        <v>-1.6393616618782367</v>
      </c>
      <c r="W145" s="10">
        <f t="shared" ca="1" si="14"/>
        <v>-1.5987143879987755</v>
      </c>
      <c r="X145" s="10">
        <f t="shared" ca="1" si="15"/>
        <v>-2.2293454489494007</v>
      </c>
      <c r="Y145" s="10">
        <f t="shared" ca="1" si="16"/>
        <v>5.3237904426880931</v>
      </c>
      <c r="Z145" s="10">
        <f ca="1">I145-Test!$AD$20</f>
        <v>-12.016505264700143</v>
      </c>
      <c r="AA145" s="10">
        <f t="shared" ca="1" si="17"/>
        <v>-2.675520976106057</v>
      </c>
    </row>
    <row r="146" spans="1:27">
      <c r="A146" s="6">
        <f ca="1">LN((RAND()^(-Results!$F$4))-1)</f>
        <v>6.1583845093047627</v>
      </c>
      <c r="B146" s="6">
        <f ca="1">LN((RAND()^(-Results!$F$4))-1)</f>
        <v>-1.9318669531126516</v>
      </c>
      <c r="C146" s="6">
        <f ca="1">LN((RAND()^(-Results!$F$4))-1)</f>
        <v>-1.2823814009306325</v>
      </c>
      <c r="D146" s="6">
        <f ca="1">LN((RAND()^(-Results!$F$4))-1)</f>
        <v>1.0074618662187418</v>
      </c>
      <c r="E146" s="6">
        <f ca="1">LN((RAND()^(-Results!$F$4))-1)</f>
        <v>4.9928386942636402</v>
      </c>
      <c r="F146" s="6">
        <f ca="1">LN((RAND()^(-Results!$F$4))-1)</f>
        <v>-0.48934992604637184</v>
      </c>
      <c r="G146" s="6">
        <f ca="1">LN((RAND()^(-Results!$F$4))-1)</f>
        <v>-1.3351325959810059</v>
      </c>
      <c r="H146" s="6">
        <f t="shared" ca="1" si="12"/>
        <v>-1.4221652098601392</v>
      </c>
      <c r="I146" s="10">
        <f ca="1">SUMPRODUCT(J146:O146,Results!B$12:G$12)+Results!$F$5*H146</f>
        <v>-165.44698478693775</v>
      </c>
      <c r="J146" s="10">
        <f ca="1">SUMPRODUCT($A146:$F146,Results!$B$15:$G$15)</f>
        <v>16.713752092949221</v>
      </c>
      <c r="K146" s="10">
        <f ca="1">SUMPRODUCT($A146:$F146,Results!$B$16:$G$16)</f>
        <v>1.2487373146765375</v>
      </c>
      <c r="L146" s="10">
        <f ca="1">SUMPRODUCT($A146:$F146,Results!$B$17:$G$17)</f>
        <v>-28.14947036620584</v>
      </c>
      <c r="M146" s="10">
        <f ca="1">SUMPRODUCT($A146:$F146,Results!$B$18:$G$18)</f>
        <v>1.6949553917170068</v>
      </c>
      <c r="N146" s="10">
        <f ca="1">SUMPRODUCT($A146:$F146,Results!$B$19:$G$19)</f>
        <v>-25.020028057003898</v>
      </c>
      <c r="O146" s="10">
        <f ca="1">SUMPRODUCT($A146:$F146,Results!$B$20:$G$20)</f>
        <v>7.2495053203086943</v>
      </c>
      <c r="P146" s="10" cm="1">
        <f t="array" aca="1" ref="P146" ca="1">SUMPRODUCT(J146:O146,TRANSPOSE(Test!BL$20:BL$25))+Test!$AD$20-Test!$BL$27</f>
        <v>-160.63047187624309</v>
      </c>
      <c r="Q146" s="10" cm="1">
        <f t="array" aca="1" ref="Q146" ca="1">SUMPRODUCT(J146:O146,TRANSPOSE(Test!ES$20:ES$25))+Test!$AD$20-Test!$ES$27</f>
        <v>-159.75986237766247</v>
      </c>
      <c r="R146" s="10">
        <f ca="1">I146-Results!$E$5*H146</f>
        <v>-159.75832394749719</v>
      </c>
      <c r="S146" s="10" cm="1">
        <f t="array" aca="1" ref="S146" ca="1">SUMPRODUCT(J146:O146,TRANSPOSE(Test!AR$28:AR$33))+Test!$AD$20-Test!$AC$26</f>
        <v>-119.33491622088475</v>
      </c>
      <c r="T146" s="10">
        <f ca="1">SUMPRODUCT(J146:O146,Results!K$9:P$9)</f>
        <v>-157.77192260599259</v>
      </c>
      <c r="U146" s="10">
        <f ca="1">SUMPRODUCT(J146:O146,Results!K$9:P$9)+Test!$AD$20-Test!$AC$31</f>
        <v>-157.78679816450372</v>
      </c>
      <c r="V146" s="10">
        <f t="shared" ca="1" si="13"/>
        <v>-4.8165129106946551</v>
      </c>
      <c r="W146" s="10">
        <f t="shared" ca="1" si="14"/>
        <v>-5.6871224092752755</v>
      </c>
      <c r="X146" s="10">
        <f t="shared" ca="1" si="15"/>
        <v>-5.6886608394405584</v>
      </c>
      <c r="Y146" s="10">
        <f t="shared" ca="1" si="16"/>
        <v>-46.112068566052997</v>
      </c>
      <c r="Z146" s="10">
        <f ca="1">I146-Test!$AD$20</f>
        <v>-165.17031402523406</v>
      </c>
      <c r="AA146" s="10">
        <f t="shared" ca="1" si="17"/>
        <v>-7.6601866224340256</v>
      </c>
    </row>
    <row r="147" spans="1:27">
      <c r="A147" s="6">
        <f ca="1">LN((RAND()^(-Results!$F$4))-1)</f>
        <v>1.5431693966860349</v>
      </c>
      <c r="B147" s="6">
        <f ca="1">LN((RAND()^(-Results!$F$4))-1)</f>
        <v>-1.5588588052468957</v>
      </c>
      <c r="C147" s="6">
        <f ca="1">LN((RAND()^(-Results!$F$4))-1)</f>
        <v>1.1380422645819073</v>
      </c>
      <c r="D147" s="6">
        <f ca="1">LN((RAND()^(-Results!$F$4))-1)</f>
        <v>0.92798863776696594</v>
      </c>
      <c r="E147" s="6">
        <f ca="1">LN((RAND()^(-Results!$F$4))-1)</f>
        <v>-3.8013297176063383</v>
      </c>
      <c r="F147" s="6">
        <f ca="1">LN((RAND()^(-Results!$F$4))-1)</f>
        <v>-2.9027361094873698</v>
      </c>
      <c r="G147" s="6">
        <f ca="1">LN((RAND()^(-Results!$F$4))-1)</f>
        <v>-0.47178363011867164</v>
      </c>
      <c r="H147" s="6">
        <f t="shared" ca="1" si="12"/>
        <v>-0.55881624399780494</v>
      </c>
      <c r="I147" s="10">
        <f ca="1">SUMPRODUCT(J147:O147,Results!B$12:G$12)+Results!$F$5*H147</f>
        <v>15.912077155057261</v>
      </c>
      <c r="J147" s="10">
        <f ca="1">SUMPRODUCT($A147:$F147,Results!$B$15:$G$15)</f>
        <v>11.735094463221534</v>
      </c>
      <c r="K147" s="10">
        <f ca="1">SUMPRODUCT($A147:$F147,Results!$B$16:$G$16)</f>
        <v>-7.799492321887783</v>
      </c>
      <c r="L147" s="10">
        <f ca="1">SUMPRODUCT($A147:$F147,Results!$B$17:$G$17)</f>
        <v>0.23652086161528485</v>
      </c>
      <c r="M147" s="10">
        <f ca="1">SUMPRODUCT($A147:$F147,Results!$B$18:$G$18)</f>
        <v>-10.89364350274175</v>
      </c>
      <c r="N147" s="10">
        <f ca="1">SUMPRODUCT($A147:$F147,Results!$B$19:$G$19)</f>
        <v>21.674805696067477</v>
      </c>
      <c r="O147" s="10">
        <f ca="1">SUMPRODUCT($A147:$F147,Results!$B$20:$G$20)</f>
        <v>-2.6238407071895988</v>
      </c>
      <c r="P147" s="10" cm="1">
        <f t="array" aca="1" ref="P147" ca="1">SUMPRODUCT(J147:O147,TRANSPOSE(Test!BL$20:BL$25))+Test!$AD$20-Test!$BL$27</f>
        <v>19.021415945533747</v>
      </c>
      <c r="Q147" s="10" cm="1">
        <f t="array" aca="1" ref="Q147" ca="1">SUMPRODUCT(J147:O147,TRANSPOSE(Test!ES$20:ES$25))+Test!$AD$20-Test!$ES$27</f>
        <v>18.5806612638738</v>
      </c>
      <c r="R147" s="10">
        <f ca="1">I147-Results!$E$5*H147</f>
        <v>18.147342131048482</v>
      </c>
      <c r="S147" s="10" cm="1">
        <f t="array" aca="1" ref="S147" ca="1">SUMPRODUCT(J147:O147,TRANSPOSE(Test!AR$28:AR$33))+Test!$AD$20-Test!$AC$26</f>
        <v>19.678227830329607</v>
      </c>
      <c r="T147" s="10">
        <f ca="1">SUMPRODUCT(J147:O147,Results!K$9:P$9)</f>
        <v>18.14726918068628</v>
      </c>
      <c r="U147" s="10">
        <f ca="1">SUMPRODUCT(J147:O147,Results!K$9:P$9)+Test!$AD$20-Test!$AC$31</f>
        <v>18.132393622175144</v>
      </c>
      <c r="V147" s="10">
        <f t="shared" ca="1" si="13"/>
        <v>-3.1093387904764853</v>
      </c>
      <c r="W147" s="10">
        <f t="shared" ca="1" si="14"/>
        <v>-2.668584108816539</v>
      </c>
      <c r="X147" s="10">
        <f t="shared" ca="1" si="15"/>
        <v>-2.2352649759912211</v>
      </c>
      <c r="Y147" s="10">
        <f t="shared" ca="1" si="16"/>
        <v>-3.7661506752723461</v>
      </c>
      <c r="Z147" s="10">
        <f ca="1">I147-Test!$AD$20</f>
        <v>16.188747916760953</v>
      </c>
      <c r="AA147" s="10">
        <f t="shared" ca="1" si="17"/>
        <v>-2.2203164671178826</v>
      </c>
    </row>
    <row r="148" spans="1:27">
      <c r="A148" s="6">
        <f ca="1">LN((RAND()^(-Results!$F$4))-1)</f>
        <v>2.1894707616059765</v>
      </c>
      <c r="B148" s="6">
        <f ca="1">LN((RAND()^(-Results!$F$4))-1)</f>
        <v>-1.7884900772653012</v>
      </c>
      <c r="C148" s="6">
        <f ca="1">LN((RAND()^(-Results!$F$4))-1)</f>
        <v>7.2796786884907982E-2</v>
      </c>
      <c r="D148" s="6">
        <f ca="1">LN((RAND()^(-Results!$F$4))-1)</f>
        <v>0.29672603161969691</v>
      </c>
      <c r="E148" s="6">
        <f ca="1">LN((RAND()^(-Results!$F$4))-1)</f>
        <v>-1.181607734987292</v>
      </c>
      <c r="F148" s="6">
        <f ca="1">LN((RAND()^(-Results!$F$4))-1)</f>
        <v>2.503984746498237</v>
      </c>
      <c r="G148" s="6">
        <f ca="1">LN((RAND()^(-Results!$F$4))-1)</f>
        <v>-1.1907065601057525</v>
      </c>
      <c r="H148" s="6">
        <f t="shared" ca="1" si="12"/>
        <v>-1.2777391739848858</v>
      </c>
      <c r="I148" s="10">
        <f ca="1">SUMPRODUCT(J148:O148,Results!B$12:G$12)+Results!$F$5*H148</f>
        <v>-16.261699712638162</v>
      </c>
      <c r="J148" s="10">
        <f ca="1">SUMPRODUCT($A148:$F148,Results!$B$15:$G$15)</f>
        <v>6.5313947994771206</v>
      </c>
      <c r="K148" s="10">
        <f ca="1">SUMPRODUCT($A148:$F148,Results!$B$16:$G$16)</f>
        <v>1.6372861401795409</v>
      </c>
      <c r="L148" s="10">
        <f ca="1">SUMPRODUCT($A148:$F148,Results!$B$17:$G$17)</f>
        <v>-4.2052915074518875</v>
      </c>
      <c r="M148" s="10">
        <f ca="1">SUMPRODUCT($A148:$F148,Results!$B$18:$G$18)</f>
        <v>-5.8781644066833039</v>
      </c>
      <c r="N148" s="10">
        <f ca="1">SUMPRODUCT($A148:$F148,Results!$B$19:$G$19)</f>
        <v>5.6728150901245371</v>
      </c>
      <c r="O148" s="10">
        <f ca="1">SUMPRODUCT($A148:$F148,Results!$B$20:$G$20)</f>
        <v>1.2062356604849445E-2</v>
      </c>
      <c r="P148" s="10" cm="1">
        <f t="array" aca="1" ref="P148" ca="1">SUMPRODUCT(J148:O148,TRANSPOSE(Test!BL$20:BL$25))+Test!$AD$20-Test!$BL$27</f>
        <v>-13.07141151418587</v>
      </c>
      <c r="Q148" s="10" cm="1">
        <f t="array" aca="1" ref="Q148" ca="1">SUMPRODUCT(J148:O148,TRANSPOSE(Test!ES$20:ES$25))+Test!$AD$20-Test!$ES$27</f>
        <v>-11.122502235005257</v>
      </c>
      <c r="R148" s="10">
        <f ca="1">I148-Results!$E$5*H148</f>
        <v>-11.15074301669862</v>
      </c>
      <c r="S148" s="10" cm="1">
        <f t="array" aca="1" ref="S148" ca="1">SUMPRODUCT(J148:O148,TRANSPOSE(Test!AR$28:AR$33))+Test!$AD$20-Test!$AC$26</f>
        <v>-15.838060442100527</v>
      </c>
      <c r="T148" s="10">
        <f ca="1">SUMPRODUCT(J148:O148,Results!K$9:P$9)</f>
        <v>-9.7298136584367789</v>
      </c>
      <c r="U148" s="10">
        <f ca="1">SUMPRODUCT(J148:O148,Results!K$9:P$9)+Test!$AD$20-Test!$AC$31</f>
        <v>-9.7446892169479149</v>
      </c>
      <c r="V148" s="10">
        <f t="shared" ca="1" si="13"/>
        <v>-3.1902881984522917</v>
      </c>
      <c r="W148" s="10">
        <f t="shared" ca="1" si="14"/>
        <v>-5.139197477632905</v>
      </c>
      <c r="X148" s="10">
        <f t="shared" ca="1" si="15"/>
        <v>-5.1109566959395423</v>
      </c>
      <c r="Y148" s="10">
        <f t="shared" ca="1" si="16"/>
        <v>-0.42363927053763462</v>
      </c>
      <c r="Z148" s="10">
        <f ca="1">I148-Test!$AD$20</f>
        <v>-15.985028950934471</v>
      </c>
      <c r="AA148" s="10">
        <f t="shared" ca="1" si="17"/>
        <v>-6.517010495690247</v>
      </c>
    </row>
    <row r="149" spans="1:27">
      <c r="A149" s="6">
        <f ca="1">LN((RAND()^(-Results!$F$4))-1)</f>
        <v>-0.32525540568417721</v>
      </c>
      <c r="B149" s="6">
        <f ca="1">LN((RAND()^(-Results!$F$4))-1)</f>
        <v>-3.3304315021885214</v>
      </c>
      <c r="C149" s="6">
        <f ca="1">LN((RAND()^(-Results!$F$4))-1)</f>
        <v>0.74954418829304659</v>
      </c>
      <c r="D149" s="6">
        <f ca="1">LN((RAND()^(-Results!$F$4))-1)</f>
        <v>0.12054922431527043</v>
      </c>
      <c r="E149" s="6">
        <f ca="1">LN((RAND()^(-Results!$F$4))-1)</f>
        <v>0.63615852177830456</v>
      </c>
      <c r="F149" s="6">
        <f ca="1">LN((RAND()^(-Results!$F$4))-1)</f>
        <v>1.4204437563145236</v>
      </c>
      <c r="G149" s="6">
        <f ca="1">LN((RAND()^(-Results!$F$4))-1)</f>
        <v>0.99516192948035032</v>
      </c>
      <c r="H149" s="6">
        <f t="shared" ca="1" si="12"/>
        <v>0.90812931560121701</v>
      </c>
      <c r="I149" s="10">
        <f ca="1">SUMPRODUCT(J149:O149,Results!B$12:G$12)+Results!$F$5*H149</f>
        <v>4.7390224603345041</v>
      </c>
      <c r="J149" s="10">
        <f ca="1">SUMPRODUCT($A149:$F149,Results!$B$15:$G$15)</f>
        <v>-2.7694452159630245</v>
      </c>
      <c r="K149" s="10">
        <f ca="1">SUMPRODUCT($A149:$F149,Results!$B$16:$G$16)</f>
        <v>-3.4002565371153444</v>
      </c>
      <c r="L149" s="10">
        <f ca="1">SUMPRODUCT($A149:$F149,Results!$B$17:$G$17)</f>
        <v>-0.43765129622807819</v>
      </c>
      <c r="M149" s="10">
        <f ca="1">SUMPRODUCT($A149:$F149,Results!$B$18:$G$18)</f>
        <v>3.7752374696840314</v>
      </c>
      <c r="N149" s="10">
        <f ca="1">SUMPRODUCT($A149:$F149,Results!$B$19:$G$19)</f>
        <v>-5.5863777902284824</v>
      </c>
      <c r="O149" s="10">
        <f ca="1">SUMPRODUCT($A149:$F149,Results!$B$20:$G$20)</f>
        <v>-4.9367976044359354</v>
      </c>
      <c r="P149" s="10" cm="1">
        <f t="array" aca="1" ref="P149" ca="1">SUMPRODUCT(J149:O149,TRANSPOSE(Test!BL$20:BL$25))+Test!$AD$20-Test!$BL$27</f>
        <v>-1.3982949564358649</v>
      </c>
      <c r="Q149" s="10" cm="1">
        <f t="array" aca="1" ref="Q149" ca="1">SUMPRODUCT(J149:O149,TRANSPOSE(Test!ES$20:ES$25))+Test!$AD$20-Test!$ES$27</f>
        <v>0.11899109627290441</v>
      </c>
      <c r="R149" s="10">
        <f ca="1">I149-Results!$E$5*H149</f>
        <v>1.1065051979296361</v>
      </c>
      <c r="S149" s="10" cm="1">
        <f t="array" aca="1" ref="S149" ca="1">SUMPRODUCT(J149:O149,TRANSPOSE(Test!AR$28:AR$33))+Test!$AD$20-Test!$AC$26</f>
        <v>16.745692708402711</v>
      </c>
      <c r="T149" s="10">
        <f ca="1">SUMPRODUCT(J149:O149,Results!K$9:P$9)</f>
        <v>0.56011179147232859</v>
      </c>
      <c r="U149" s="10">
        <f ca="1">SUMPRODUCT(J149:O149,Results!K$9:P$9)+Test!$AD$20-Test!$AC$31</f>
        <v>0.54523623296119306</v>
      </c>
      <c r="V149" s="10">
        <f t="shared" ca="1" si="13"/>
        <v>6.1373174167703688</v>
      </c>
      <c r="W149" s="10">
        <f t="shared" ca="1" si="14"/>
        <v>4.6200313640615995</v>
      </c>
      <c r="X149" s="10">
        <f t="shared" ca="1" si="15"/>
        <v>3.6325172624048681</v>
      </c>
      <c r="Y149" s="10">
        <f t="shared" ca="1" si="16"/>
        <v>-12.006670248068207</v>
      </c>
      <c r="Z149" s="10">
        <f ca="1">I149-Test!$AD$20</f>
        <v>5.0156932220381956</v>
      </c>
      <c r="AA149" s="10">
        <f t="shared" ca="1" si="17"/>
        <v>4.1937862273733106</v>
      </c>
    </row>
    <row r="150" spans="1:27">
      <c r="A150" s="6">
        <f ca="1">LN((RAND()^(-Results!$F$4))-1)</f>
        <v>2.8197180095180396</v>
      </c>
      <c r="B150" s="6">
        <f ca="1">LN((RAND()^(-Results!$F$4))-1)</f>
        <v>0.95162219142094651</v>
      </c>
      <c r="C150" s="6">
        <f ca="1">LN((RAND()^(-Results!$F$4))-1)</f>
        <v>1.8006649578134102</v>
      </c>
      <c r="D150" s="6">
        <f ca="1">LN((RAND()^(-Results!$F$4))-1)</f>
        <v>-0.59779975700378585</v>
      </c>
      <c r="E150" s="6">
        <f ca="1">LN((RAND()^(-Results!$F$4))-1)</f>
        <v>0.31831382901247884</v>
      </c>
      <c r="F150" s="6">
        <f ca="1">LN((RAND()^(-Results!$F$4))-1)</f>
        <v>-0.36305405909094501</v>
      </c>
      <c r="G150" s="6">
        <f ca="1">LN((RAND()^(-Results!$F$4))-1)</f>
        <v>5.6398893765048337</v>
      </c>
      <c r="H150" s="6">
        <f t="shared" ca="1" si="12"/>
        <v>5.5528567626257006</v>
      </c>
      <c r="I150" s="10">
        <f ca="1">SUMPRODUCT(J150:O150,Results!B$12:G$12)+Results!$F$5*H150</f>
        <v>4.3039566029966814</v>
      </c>
      <c r="J150" s="10">
        <f ca="1">SUMPRODUCT($A150:$F150,Results!$B$15:$G$15)</f>
        <v>13.399095639459546</v>
      </c>
      <c r="K150" s="10">
        <f ca="1">SUMPRODUCT($A150:$F150,Results!$B$16:$G$16)</f>
        <v>1.2277416631507123</v>
      </c>
      <c r="L150" s="10">
        <f ca="1">SUMPRODUCT($A150:$F150,Results!$B$17:$G$17)</f>
        <v>-1.4323613328865228</v>
      </c>
      <c r="M150" s="10">
        <f ca="1">SUMPRODUCT($A150:$F150,Results!$B$18:$G$18)</f>
        <v>-3.0843300800655196</v>
      </c>
      <c r="N150" s="10">
        <f ca="1">SUMPRODUCT($A150:$F150,Results!$B$19:$G$19)</f>
        <v>0.61144453087991057</v>
      </c>
      <c r="O150" s="10">
        <f ca="1">SUMPRODUCT($A150:$F150,Results!$B$20:$G$20)</f>
        <v>1.0152492107641635</v>
      </c>
      <c r="P150" s="10" cm="1">
        <f t="array" aca="1" ref="P150" ca="1">SUMPRODUCT(J150:O150,TRANSPOSE(Test!BL$20:BL$25))+Test!$AD$20-Test!$BL$27</f>
        <v>-24.958429923806154</v>
      </c>
      <c r="Q150" s="10" cm="1">
        <f t="array" aca="1" ref="Q150" ca="1">SUMPRODUCT(J150:O150,TRANSPOSE(Test!ES$20:ES$25))+Test!$AD$20-Test!$ES$27</f>
        <v>-24.863912691610064</v>
      </c>
      <c r="R150" s="10">
        <f ca="1">I150-Results!$E$5*H150</f>
        <v>-17.907470447506121</v>
      </c>
      <c r="S150" s="10" cm="1">
        <f t="array" aca="1" ref="S150" ca="1">SUMPRODUCT(J150:O150,TRANSPOSE(Test!AR$28:AR$33))+Test!$AD$20-Test!$AC$26</f>
        <v>-24.274408389952409</v>
      </c>
      <c r="T150" s="10">
        <f ca="1">SUMPRODUCT(J150:O150,Results!K$9:P$9)</f>
        <v>-24.204712667956471</v>
      </c>
      <c r="U150" s="10">
        <f ca="1">SUMPRODUCT(J150:O150,Results!K$9:P$9)+Test!$AD$20-Test!$AC$31</f>
        <v>-24.219588226467607</v>
      </c>
      <c r="V150" s="10">
        <f t="shared" ca="1" si="13"/>
        <v>29.262386526802835</v>
      </c>
      <c r="W150" s="10">
        <f t="shared" ca="1" si="14"/>
        <v>29.167869294606746</v>
      </c>
      <c r="X150" s="10">
        <f t="shared" ca="1" si="15"/>
        <v>22.211427050502802</v>
      </c>
      <c r="Y150" s="10">
        <f t="shared" ca="1" si="16"/>
        <v>28.578364992949091</v>
      </c>
      <c r="Z150" s="10">
        <f ca="1">I150-Test!$AD$20</f>
        <v>4.5806273647003728</v>
      </c>
      <c r="AA150" s="10">
        <f t="shared" ca="1" si="17"/>
        <v>28.523544829464289</v>
      </c>
    </row>
    <row r="151" spans="1:27">
      <c r="A151" s="6">
        <f ca="1">LN((RAND()^(-Results!$F$4))-1)</f>
        <v>8.6519555609608917E-2</v>
      </c>
      <c r="B151" s="6">
        <f ca="1">LN((RAND()^(-Results!$F$4))-1)</f>
        <v>-1.6103499670642454</v>
      </c>
      <c r="C151" s="6">
        <f ca="1">LN((RAND()^(-Results!$F$4))-1)</f>
        <v>-0.82292123169014242</v>
      </c>
      <c r="D151" s="6">
        <f ca="1">LN((RAND()^(-Results!$F$4))-1)</f>
        <v>1.8679098093940667</v>
      </c>
      <c r="E151" s="6">
        <f ca="1">LN((RAND()^(-Results!$F$4))-1)</f>
        <v>-0.52035476917041124</v>
      </c>
      <c r="F151" s="6">
        <f ca="1">LN((RAND()^(-Results!$F$4))-1)</f>
        <v>-0.62311504627462799</v>
      </c>
      <c r="G151" s="6">
        <f ca="1">LN((RAND()^(-Results!$F$4))-1)</f>
        <v>-0.74942230297256218</v>
      </c>
      <c r="H151" s="6">
        <f t="shared" ca="1" si="12"/>
        <v>-0.83645491685169548</v>
      </c>
      <c r="I151" s="10">
        <f ca="1">SUMPRODUCT(J151:O151,Results!B$12:G$12)+Results!$F$5*H151</f>
        <v>-30.335088893804325</v>
      </c>
      <c r="J151" s="10">
        <f ca="1">SUMPRODUCT($A151:$F151,Results!$B$15:$G$15)</f>
        <v>1.4721172040490069</v>
      </c>
      <c r="K151" s="10">
        <f ca="1">SUMPRODUCT($A151:$F151,Results!$B$16:$G$16)</f>
        <v>-1.9527085987222392</v>
      </c>
      <c r="L151" s="10">
        <f ca="1">SUMPRODUCT($A151:$F151,Results!$B$17:$G$17)</f>
        <v>-7.5814757430547077</v>
      </c>
      <c r="M151" s="10">
        <f ca="1">SUMPRODUCT($A151:$F151,Results!$B$18:$G$18)</f>
        <v>-3.3205045846954553</v>
      </c>
      <c r="N151" s="10">
        <f ca="1">SUMPRODUCT($A151:$F151,Results!$B$19:$G$19)</f>
        <v>1.4550419117506672</v>
      </c>
      <c r="O151" s="10">
        <f ca="1">SUMPRODUCT($A151:$F151,Results!$B$20:$G$20)</f>
        <v>1.4726744416451223</v>
      </c>
      <c r="P151" s="10" cm="1">
        <f t="array" aca="1" ref="P151" ca="1">SUMPRODUCT(J151:O151,TRANSPOSE(Test!BL$20:BL$25))+Test!$AD$20-Test!$BL$27</f>
        <v>-25.41661493320186</v>
      </c>
      <c r="Q151" s="10" cm="1">
        <f t="array" aca="1" ref="Q151" ca="1">SUMPRODUCT(J151:O151,TRANSPOSE(Test!ES$20:ES$25))+Test!$AD$20-Test!$ES$27</f>
        <v>-25.360998767329569</v>
      </c>
      <c r="R151" s="10">
        <f ca="1">I151-Results!$E$5*H151</f>
        <v>-26.989269226397543</v>
      </c>
      <c r="S151" s="10" cm="1">
        <f t="array" aca="1" ref="S151" ca="1">SUMPRODUCT(J151:O151,TRANSPOSE(Test!AR$28:AR$33))+Test!$AD$20-Test!$AC$26</f>
        <v>-17.900356671176173</v>
      </c>
      <c r="T151" s="10">
        <f ca="1">SUMPRODUCT(J151:O151,Results!K$9:P$9)</f>
        <v>-25.645631441322202</v>
      </c>
      <c r="U151" s="10">
        <f ca="1">SUMPRODUCT(J151:O151,Results!K$9:P$9)+Test!$AD$20-Test!$AC$31</f>
        <v>-25.660506999833338</v>
      </c>
      <c r="V151" s="10">
        <f t="shared" ca="1" si="13"/>
        <v>-4.9184739606024657</v>
      </c>
      <c r="W151" s="10">
        <f t="shared" ca="1" si="14"/>
        <v>-4.9740901264747563</v>
      </c>
      <c r="X151" s="10">
        <f t="shared" ca="1" si="15"/>
        <v>-3.3458196674067828</v>
      </c>
      <c r="Y151" s="10">
        <f t="shared" ca="1" si="16"/>
        <v>-12.434732222628153</v>
      </c>
      <c r="Z151" s="10">
        <f ca="1">I151-Test!$AD$20</f>
        <v>-30.058418132100634</v>
      </c>
      <c r="AA151" s="10">
        <f t="shared" ca="1" si="17"/>
        <v>-4.6745818939709878</v>
      </c>
    </row>
    <row r="152" spans="1:27">
      <c r="A152" s="6">
        <f ca="1">LN((RAND()^(-Results!$F$4))-1)</f>
        <v>-0.96845028503311381</v>
      </c>
      <c r="B152" s="6">
        <f ca="1">LN((RAND()^(-Results!$F$4))-1)</f>
        <v>0.44832193713764418</v>
      </c>
      <c r="C152" s="6">
        <f ca="1">LN((RAND()^(-Results!$F$4))-1)</f>
        <v>-3.2272960598770561</v>
      </c>
      <c r="D152" s="6">
        <f ca="1">LN((RAND()^(-Results!$F$4))-1)</f>
        <v>-1.7491037920541133</v>
      </c>
      <c r="E152" s="6">
        <f ca="1">LN((RAND()^(-Results!$F$4))-1)</f>
        <v>1.1864089725530009</v>
      </c>
      <c r="F152" s="6">
        <f ca="1">LN((RAND()^(-Results!$F$4))-1)</f>
        <v>3.6191363251129517E-2</v>
      </c>
      <c r="G152" s="6">
        <f ca="1">LN((RAND()^(-Results!$F$4))-1)</f>
        <v>-0.15398375045866722</v>
      </c>
      <c r="H152" s="6">
        <f t="shared" ca="1" si="12"/>
        <v>-0.24101636433780055</v>
      </c>
      <c r="I152" s="10">
        <f ca="1">SUMPRODUCT(J152:O152,Results!B$12:G$12)+Results!$F$5*H152</f>
        <v>12.149159579805858</v>
      </c>
      <c r="J152" s="10">
        <f ca="1">SUMPRODUCT($A152:$F152,Results!$B$15:$G$15)</f>
        <v>-14.405184957998774</v>
      </c>
      <c r="K152" s="10">
        <f ca="1">SUMPRODUCT($A152:$F152,Results!$B$16:$G$16)</f>
        <v>-0.19055454095732227</v>
      </c>
      <c r="L152" s="10">
        <f ca="1">SUMPRODUCT($A152:$F152,Results!$B$17:$G$17)</f>
        <v>0.25476588891778024</v>
      </c>
      <c r="M152" s="10">
        <f ca="1">SUMPRODUCT($A152:$F152,Results!$B$18:$G$18)</f>
        <v>6.8372511593267777</v>
      </c>
      <c r="N152" s="10">
        <f ca="1">SUMPRODUCT($A152:$F152,Results!$B$19:$G$19)</f>
        <v>-5.7361142824366675</v>
      </c>
      <c r="O152" s="10">
        <f ca="1">SUMPRODUCT($A152:$F152,Results!$B$20:$G$20)</f>
        <v>0.29213016394027042</v>
      </c>
      <c r="P152" s="10" cm="1">
        <f t="array" aca="1" ref="P152" ca="1">SUMPRODUCT(J152:O152,TRANSPOSE(Test!BL$20:BL$25))+Test!$AD$20-Test!$BL$27</f>
        <v>13.565580051009912</v>
      </c>
      <c r="Q152" s="10" cm="1">
        <f t="array" aca="1" ref="Q152" ca="1">SUMPRODUCT(J152:O152,TRANSPOSE(Test!ES$20:ES$25))+Test!$AD$20-Test!$ES$27</f>
        <v>13.261690396359818</v>
      </c>
      <c r="R152" s="10">
        <f ca="1">I152-Results!$E$5*H152</f>
        <v>13.11322503715706</v>
      </c>
      <c r="S152" s="10" cm="1">
        <f t="array" aca="1" ref="S152" ca="1">SUMPRODUCT(J152:O152,TRANSPOSE(Test!AR$28:AR$33))+Test!$AD$20-Test!$AC$26</f>
        <v>15.815169604217189</v>
      </c>
      <c r="T152" s="10">
        <f ca="1">SUMPRODUCT(J152:O152,Results!K$9:P$9)</f>
        <v>13.905821480668935</v>
      </c>
      <c r="U152" s="10">
        <f ca="1">SUMPRODUCT(J152:O152,Results!K$9:P$9)+Test!$AD$20-Test!$AC$31</f>
        <v>13.890945922157799</v>
      </c>
      <c r="V152" s="10">
        <f t="shared" ca="1" si="13"/>
        <v>-1.416420471204054</v>
      </c>
      <c r="W152" s="10">
        <f t="shared" ca="1" si="14"/>
        <v>-1.11253081655396</v>
      </c>
      <c r="X152" s="10">
        <f t="shared" ca="1" si="15"/>
        <v>-0.96406545735120197</v>
      </c>
      <c r="Y152" s="10">
        <f t="shared" ca="1" si="16"/>
        <v>-3.6660100244113316</v>
      </c>
      <c r="Z152" s="10">
        <f ca="1">I152-Test!$AD$20</f>
        <v>12.425830341509549</v>
      </c>
      <c r="AA152" s="10">
        <f t="shared" ca="1" si="17"/>
        <v>-1.7417863423519417</v>
      </c>
    </row>
    <row r="153" spans="1:27">
      <c r="A153" s="6">
        <f ca="1">LN((RAND()^(-Results!$F$4))-1)</f>
        <v>-1.8459947849827696</v>
      </c>
      <c r="B153" s="6">
        <f ca="1">LN((RAND()^(-Results!$F$4))-1)</f>
        <v>-1.6466040823971166</v>
      </c>
      <c r="C153" s="6">
        <f ca="1">LN((RAND()^(-Results!$F$4))-1)</f>
        <v>-1.0682213655251496</v>
      </c>
      <c r="D153" s="6">
        <f ca="1">LN((RAND()^(-Results!$F$4))-1)</f>
        <v>1.3035319441790418</v>
      </c>
      <c r="E153" s="6">
        <f ca="1">LN((RAND()^(-Results!$F$4))-1)</f>
        <v>0.16133936145224856</v>
      </c>
      <c r="F153" s="6">
        <f ca="1">LN((RAND()^(-Results!$F$4))-1)</f>
        <v>-0.87798519018273258</v>
      </c>
      <c r="G153" s="6">
        <f ca="1">LN((RAND()^(-Results!$F$4))-1)</f>
        <v>-4.0795529012777711</v>
      </c>
      <c r="H153" s="6">
        <f t="shared" ca="1" si="12"/>
        <v>-4.1665855151569042</v>
      </c>
      <c r="I153" s="10">
        <f ca="1">SUMPRODUCT(J153:O153,Results!B$12:G$12)+Results!$F$5*H153</f>
        <v>-25.345711260410074</v>
      </c>
      <c r="J153" s="10">
        <f ca="1">SUMPRODUCT($A153:$F153,Results!$B$15:$G$15)</f>
        <v>-7.2201044192480897</v>
      </c>
      <c r="K153" s="10">
        <f ca="1">SUMPRODUCT($A153:$F153,Results!$B$16:$G$16)</f>
        <v>-3.4035320079506821</v>
      </c>
      <c r="L153" s="10">
        <f ca="1">SUMPRODUCT($A153:$F153,Results!$B$17:$G$17)</f>
        <v>-2.9844657641071985</v>
      </c>
      <c r="M153" s="10">
        <f ca="1">SUMPRODUCT($A153:$F153,Results!$B$18:$G$18)</f>
        <v>2.2523642178614476</v>
      </c>
      <c r="N153" s="10">
        <f ca="1">SUMPRODUCT($A153:$F153,Results!$B$19:$G$19)</f>
        <v>-2.8548608123049846</v>
      </c>
      <c r="O153" s="10">
        <f ca="1">SUMPRODUCT($A153:$F153,Results!$B$20:$G$20)</f>
        <v>-0.80738175269186785</v>
      </c>
      <c r="P153" s="10" cm="1">
        <f t="array" aca="1" ref="P153" ca="1">SUMPRODUCT(J153:O153,TRANSPOSE(Test!BL$20:BL$25))+Test!$AD$20-Test!$BL$27</f>
        <v>-2.7847543405435649</v>
      </c>
      <c r="Q153" s="10" cm="1">
        <f t="array" aca="1" ref="Q153" ca="1">SUMPRODUCT(J153:O153,TRANSPOSE(Test!ES$20:ES$25))+Test!$AD$20-Test!$ES$27</f>
        <v>-3.1046171363807007</v>
      </c>
      <c r="R153" s="10">
        <f ca="1">I153-Results!$E$5*H153</f>
        <v>-8.6793691997824567</v>
      </c>
      <c r="S153" s="10" cm="1">
        <f t="array" aca="1" ref="S153" ca="1">SUMPRODUCT(J153:O153,TRANSPOSE(Test!AR$28:AR$33))+Test!$AD$20-Test!$AC$26</f>
        <v>8.3158008123692859</v>
      </c>
      <c r="T153" s="10">
        <f ca="1">SUMPRODUCT(J153:O153,Results!K$9:P$9)</f>
        <v>-3.8670303944870446</v>
      </c>
      <c r="U153" s="10">
        <f ca="1">SUMPRODUCT(J153:O153,Results!K$9:P$9)+Test!$AD$20-Test!$AC$31</f>
        <v>-3.8819059529981801</v>
      </c>
      <c r="V153" s="10">
        <f t="shared" ca="1" si="13"/>
        <v>-22.560956919866509</v>
      </c>
      <c r="W153" s="10">
        <f t="shared" ca="1" si="14"/>
        <v>-22.241094124029374</v>
      </c>
      <c r="X153" s="10">
        <f t="shared" ca="1" si="15"/>
        <v>-16.666342060627617</v>
      </c>
      <c r="Y153" s="10">
        <f t="shared" ca="1" si="16"/>
        <v>-33.66151207277936</v>
      </c>
      <c r="Z153" s="10">
        <f ca="1">I153-Test!$AD$20</f>
        <v>-25.069040498706382</v>
      </c>
      <c r="AA153" s="10">
        <f t="shared" ca="1" si="17"/>
        <v>-21.463805307411892</v>
      </c>
    </row>
    <row r="154" spans="1:27">
      <c r="A154" s="6">
        <f ca="1">LN((RAND()^(-Results!$F$4))-1)</f>
        <v>-0.43316855695038059</v>
      </c>
      <c r="B154" s="6">
        <f ca="1">LN((RAND()^(-Results!$F$4))-1)</f>
        <v>-2.2515902335122293</v>
      </c>
      <c r="C154" s="6">
        <f ca="1">LN((RAND()^(-Results!$F$4))-1)</f>
        <v>0.58611921040245463</v>
      </c>
      <c r="D154" s="6">
        <f ca="1">LN((RAND()^(-Results!$F$4))-1)</f>
        <v>2.7793543170574746</v>
      </c>
      <c r="E154" s="6">
        <f ca="1">LN((RAND()^(-Results!$F$4))-1)</f>
        <v>1.4651123465693756</v>
      </c>
      <c r="F154" s="6">
        <f ca="1">LN((RAND()^(-Results!$F$4))-1)</f>
        <v>0.52697868259806857</v>
      </c>
      <c r="G154" s="6">
        <f ca="1">LN((RAND()^(-Results!$F$4))-1)</f>
        <v>1.1251262082953228</v>
      </c>
      <c r="H154" s="6">
        <f t="shared" ca="1" si="12"/>
        <v>1.0380935944161895</v>
      </c>
      <c r="I154" s="10">
        <f ca="1">SUMPRODUCT(J154:O154,Results!B$12:G$12)+Results!$F$5*H154</f>
        <v>-49.642454419654634</v>
      </c>
      <c r="J154" s="10">
        <f ca="1">SUMPRODUCT($A154:$F154,Results!$B$15:$G$15)</f>
        <v>2.6460484798819479</v>
      </c>
      <c r="K154" s="10">
        <f ca="1">SUMPRODUCT($A154:$F154,Results!$B$16:$G$16)</f>
        <v>8.6558744182625436E-2</v>
      </c>
      <c r="L154" s="10">
        <f ca="1">SUMPRODUCT($A154:$F154,Results!$B$17:$G$17)</f>
        <v>-9.8516681965377622</v>
      </c>
      <c r="M154" s="10">
        <f ca="1">SUMPRODUCT($A154:$F154,Results!$B$18:$G$18)</f>
        <v>0.65539458497596215</v>
      </c>
      <c r="N154" s="10">
        <f ca="1">SUMPRODUCT($A154:$F154,Results!$B$19:$G$19)</f>
        <v>-10.961456140490721</v>
      </c>
      <c r="O154" s="10">
        <f ca="1">SUMPRODUCT($A154:$F154,Results!$B$20:$G$20)</f>
        <v>1.4285634221195376</v>
      </c>
      <c r="P154" s="10" cm="1">
        <f t="array" aca="1" ref="P154" ca="1">SUMPRODUCT(J154:O154,TRANSPOSE(Test!BL$20:BL$25))+Test!$AD$20-Test!$BL$27</f>
        <v>-54.180645422717951</v>
      </c>
      <c r="Q154" s="10" cm="1">
        <f t="array" aca="1" ref="Q154" ca="1">SUMPRODUCT(J154:O154,TRANSPOSE(Test!ES$20:ES$25))+Test!$AD$20-Test!$ES$27</f>
        <v>-53.611976299810998</v>
      </c>
      <c r="R154" s="10">
        <f ca="1">I154-Results!$E$5*H154</f>
        <v>-53.79482879731939</v>
      </c>
      <c r="S154" s="10" cm="1">
        <f t="array" aca="1" ref="S154" ca="1">SUMPRODUCT(J154:O154,TRANSPOSE(Test!AR$28:AR$33))+Test!$AD$20-Test!$AC$26</f>
        <v>-36.726466092735791</v>
      </c>
      <c r="T154" s="10">
        <f ca="1">SUMPRODUCT(J154:O154,Results!K$9:P$9)</f>
        <v>-54.160203089422588</v>
      </c>
      <c r="U154" s="10">
        <f ca="1">SUMPRODUCT(J154:O154,Results!K$9:P$9)+Test!$AD$20-Test!$AC$31</f>
        <v>-54.175078647933724</v>
      </c>
      <c r="V154" s="10">
        <f t="shared" ca="1" si="13"/>
        <v>4.5381910030633179</v>
      </c>
      <c r="W154" s="10">
        <f t="shared" ca="1" si="14"/>
        <v>3.9695218801563641</v>
      </c>
      <c r="X154" s="10">
        <f t="shared" ca="1" si="15"/>
        <v>4.1523743776647564</v>
      </c>
      <c r="Y154" s="10">
        <f t="shared" ca="1" si="16"/>
        <v>-12.915988326918843</v>
      </c>
      <c r="Z154" s="10">
        <f ca="1">I154-Test!$AD$20</f>
        <v>-49.365783657950942</v>
      </c>
      <c r="AA154" s="10">
        <f t="shared" ca="1" si="17"/>
        <v>4.5326242282790901</v>
      </c>
    </row>
    <row r="155" spans="1:27">
      <c r="A155" s="6">
        <f ca="1">LN((RAND()^(-Results!$F$4))-1)</f>
        <v>-2.8259436981887616</v>
      </c>
      <c r="B155" s="6">
        <f ca="1">LN((RAND()^(-Results!$F$4))-1)</f>
        <v>2.3540072552629154</v>
      </c>
      <c r="C155" s="6">
        <f ca="1">LN((RAND()^(-Results!$F$4))-1)</f>
        <v>-0.39830872285774466</v>
      </c>
      <c r="D155" s="6">
        <f ca="1">LN((RAND()^(-Results!$F$4))-1)</f>
        <v>0.43109738086632315</v>
      </c>
      <c r="E155" s="6">
        <f ca="1">LN((RAND()^(-Results!$F$4))-1)</f>
        <v>1.0924300388939681</v>
      </c>
      <c r="F155" s="6">
        <f ca="1">LN((RAND()^(-Results!$F$4))-1)</f>
        <v>0.1558272853156342</v>
      </c>
      <c r="G155" s="6">
        <f ca="1">LN((RAND()^(-Results!$F$4))-1)</f>
        <v>-0.3027290046393864</v>
      </c>
      <c r="H155" s="6">
        <f t="shared" ca="1" si="12"/>
        <v>-0.38976161851851976</v>
      </c>
      <c r="I155" s="10">
        <f ca="1">SUMPRODUCT(J155:O155,Results!B$12:G$12)+Results!$F$5*H155</f>
        <v>6.875930263719181</v>
      </c>
      <c r="J155" s="10">
        <f ca="1">SUMPRODUCT($A155:$F155,Results!$B$15:$G$15)</f>
        <v>-8.6329811625278943</v>
      </c>
      <c r="K155" s="10">
        <f ca="1">SUMPRODUCT($A155:$F155,Results!$B$16:$G$16)</f>
        <v>4.3543114477966745</v>
      </c>
      <c r="L155" s="10">
        <f ca="1">SUMPRODUCT($A155:$F155,Results!$B$17:$G$17)</f>
        <v>3.7103640124410884</v>
      </c>
      <c r="M155" s="10">
        <f ca="1">SUMPRODUCT($A155:$F155,Results!$B$18:$G$18)</f>
        <v>4.3743098430083878</v>
      </c>
      <c r="N155" s="10">
        <f ca="1">SUMPRODUCT($A155:$F155,Results!$B$19:$G$19)</f>
        <v>-6.9139834418199726</v>
      </c>
      <c r="O155" s="10">
        <f ca="1">SUMPRODUCT($A155:$F155,Results!$B$20:$G$20)</f>
        <v>2.5631510705644329</v>
      </c>
      <c r="P155" s="10" cm="1">
        <f t="array" aca="1" ref="P155" ca="1">SUMPRODUCT(J155:O155,TRANSPOSE(Test!BL$20:BL$25))+Test!$AD$20-Test!$BL$27</f>
        <v>11.149453703335373</v>
      </c>
      <c r="Q155" s="10" cm="1">
        <f t="array" aca="1" ref="Q155" ca="1">SUMPRODUCT(J155:O155,TRANSPOSE(Test!ES$20:ES$25))+Test!$AD$20-Test!$ES$27</f>
        <v>10.060798443540108</v>
      </c>
      <c r="R155" s="10">
        <f ca="1">I155-Results!$E$5*H155</f>
        <v>8.4349767377932601</v>
      </c>
      <c r="S155" s="10" cm="1">
        <f t="array" aca="1" ref="S155" ca="1">SUMPRODUCT(J155:O155,TRANSPOSE(Test!AR$28:AR$33))+Test!$AD$20-Test!$AC$26</f>
        <v>0.57639537548128394</v>
      </c>
      <c r="T155" s="10">
        <f ca="1">SUMPRODUCT(J155:O155,Results!K$9:P$9)</f>
        <v>9.016557487673829</v>
      </c>
      <c r="U155" s="10">
        <f ca="1">SUMPRODUCT(J155:O155,Results!K$9:P$9)+Test!$AD$20-Test!$AC$31</f>
        <v>9.0016819291626931</v>
      </c>
      <c r="V155" s="10">
        <f t="shared" ca="1" si="13"/>
        <v>-4.2735234396161923</v>
      </c>
      <c r="W155" s="10">
        <f t="shared" ca="1" si="14"/>
        <v>-3.1848681798209268</v>
      </c>
      <c r="X155" s="10">
        <f t="shared" ca="1" si="15"/>
        <v>-1.559046474074079</v>
      </c>
      <c r="Y155" s="10">
        <f t="shared" ca="1" si="16"/>
        <v>6.299534888237897</v>
      </c>
      <c r="Z155" s="10">
        <f ca="1">I155-Test!$AD$20</f>
        <v>7.1526010254228725</v>
      </c>
      <c r="AA155" s="10">
        <f t="shared" ca="1" si="17"/>
        <v>-2.125751665443512</v>
      </c>
    </row>
    <row r="156" spans="1:27">
      <c r="A156" s="6">
        <f ca="1">LN((RAND()^(-Results!$F$4))-1)</f>
        <v>1.7566997794049724</v>
      </c>
      <c r="B156" s="6">
        <f ca="1">LN((RAND()^(-Results!$F$4))-1)</f>
        <v>1.7167817310468743</v>
      </c>
      <c r="C156" s="6">
        <f ca="1">LN((RAND()^(-Results!$F$4))-1)</f>
        <v>0.43207266546896822</v>
      </c>
      <c r="D156" s="6">
        <f ca="1">LN((RAND()^(-Results!$F$4))-1)</f>
        <v>2.4739350969444773</v>
      </c>
      <c r="E156" s="6">
        <f ca="1">LN((RAND()^(-Results!$F$4))-1)</f>
        <v>3.1955303023624486</v>
      </c>
      <c r="F156" s="6">
        <f ca="1">LN((RAND()^(-Results!$F$4))-1)</f>
        <v>4.3561004843527851</v>
      </c>
      <c r="G156" s="6">
        <f ca="1">LN((RAND()^(-Results!$F$4))-1)</f>
        <v>1.3953128407601196</v>
      </c>
      <c r="H156" s="6">
        <f t="shared" ca="1" si="12"/>
        <v>1.3082802268809863</v>
      </c>
      <c r="I156" s="10">
        <f ca="1">SUMPRODUCT(J156:O156,Results!B$12:G$12)+Results!$F$5*H156</f>
        <v>-90.943032201953983</v>
      </c>
      <c r="J156" s="10">
        <f ca="1">SUMPRODUCT($A156:$F156,Results!$B$15:$G$15)</f>
        <v>9.9628087745054472</v>
      </c>
      <c r="K156" s="10">
        <f ca="1">SUMPRODUCT($A156:$F156,Results!$B$16:$G$16)</f>
        <v>14.657172056864333</v>
      </c>
      <c r="L156" s="10">
        <f ca="1">SUMPRODUCT($A156:$F156,Results!$B$17:$G$17)</f>
        <v>-14.297325084539303</v>
      </c>
      <c r="M156" s="10">
        <f ca="1">SUMPRODUCT($A156:$F156,Results!$B$18:$G$18)</f>
        <v>-1.8553957688002816</v>
      </c>
      <c r="N156" s="10">
        <f ca="1">SUMPRODUCT($A156:$F156,Results!$B$19:$G$19)</f>
        <v>-19.249496210651952</v>
      </c>
      <c r="O156" s="10">
        <f ca="1">SUMPRODUCT($A156:$F156,Results!$B$20:$G$20)</f>
        <v>10.342277468726769</v>
      </c>
      <c r="P156" s="10" cm="1">
        <f t="array" aca="1" ref="P156" ca="1">SUMPRODUCT(J156:O156,TRANSPOSE(Test!BL$20:BL$25))+Test!$AD$20-Test!$BL$27</f>
        <v>-99.121302241497659</v>
      </c>
      <c r="Q156" s="10" cm="1">
        <f t="array" aca="1" ref="Q156" ca="1">SUMPRODUCT(J156:O156,TRANSPOSE(Test!ES$20:ES$25))+Test!$AD$20-Test!$ES$27</f>
        <v>-97.759076023352364</v>
      </c>
      <c r="R156" s="10">
        <f ca="1">I156-Results!$E$5*H156</f>
        <v>-96.176153109477923</v>
      </c>
      <c r="S156" s="10" cm="1">
        <f t="array" aca="1" ref="S156" ca="1">SUMPRODUCT(J156:O156,TRANSPOSE(Test!AR$28:AR$33))+Test!$AD$20-Test!$AC$26</f>
        <v>-107.39105966944183</v>
      </c>
      <c r="T156" s="10">
        <f ca="1">SUMPRODUCT(J156:O156,Results!K$9:P$9)</f>
        <v>-96.95711627537716</v>
      </c>
      <c r="U156" s="10">
        <f ca="1">SUMPRODUCT(J156:O156,Results!K$9:P$9)+Test!$AD$20-Test!$AC$31</f>
        <v>-96.971991833888296</v>
      </c>
      <c r="V156" s="10">
        <f t="shared" ca="1" si="13"/>
        <v>8.1782700395436763</v>
      </c>
      <c r="W156" s="10">
        <f t="shared" ca="1" si="14"/>
        <v>6.8160438213983809</v>
      </c>
      <c r="X156" s="10">
        <f t="shared" ca="1" si="15"/>
        <v>5.23312090752394</v>
      </c>
      <c r="Y156" s="10">
        <f t="shared" ca="1" si="16"/>
        <v>16.448027467487847</v>
      </c>
      <c r="Z156" s="10">
        <f ca="1">I156-Test!$AD$20</f>
        <v>-90.666361440250284</v>
      </c>
      <c r="AA156" s="10">
        <f t="shared" ca="1" si="17"/>
        <v>6.0289596319343133</v>
      </c>
    </row>
    <row r="157" spans="1:27">
      <c r="A157" s="6">
        <f ca="1">LN((RAND()^(-Results!$F$4))-1)</f>
        <v>-0.50878312907464041</v>
      </c>
      <c r="B157" s="6">
        <f ca="1">LN((RAND()^(-Results!$F$4))-1)</f>
        <v>1.9370552375163417</v>
      </c>
      <c r="C157" s="6">
        <f ca="1">LN((RAND()^(-Results!$F$4))-1)</f>
        <v>0.1594305560930914</v>
      </c>
      <c r="D157" s="6">
        <f ca="1">LN((RAND()^(-Results!$F$4))-1)</f>
        <v>-0.15825218293309679</v>
      </c>
      <c r="E157" s="6">
        <f ca="1">LN((RAND()^(-Results!$F$4))-1)</f>
        <v>2.4713571080355576</v>
      </c>
      <c r="F157" s="6">
        <f ca="1">LN((RAND()^(-Results!$F$4))-1)</f>
        <v>1.9097626479495065</v>
      </c>
      <c r="G157" s="6">
        <f ca="1">LN((RAND()^(-Results!$F$4))-1)</f>
        <v>1.0470988471671119</v>
      </c>
      <c r="H157" s="6">
        <f t="shared" ca="1" si="12"/>
        <v>0.96006623328797858</v>
      </c>
      <c r="I157" s="10">
        <f ca="1">SUMPRODUCT(J157:O157,Results!B$12:G$12)+Results!$F$5*H157</f>
        <v>-18.249502427406036</v>
      </c>
      <c r="J157" s="10">
        <f ca="1">SUMPRODUCT($A157:$F157,Results!$B$15:$G$15)</f>
        <v>-2.2714416157491453</v>
      </c>
      <c r="K157" s="10">
        <f ca="1">SUMPRODUCT($A157:$F157,Results!$B$16:$G$16)</f>
        <v>7.1949089854025239</v>
      </c>
      <c r="L157" s="10">
        <f ca="1">SUMPRODUCT($A157:$F157,Results!$B$17:$G$17)</f>
        <v>-0.6493807105192736</v>
      </c>
      <c r="M157" s="10">
        <f ca="1">SUMPRODUCT($A157:$F157,Results!$B$18:$G$18)</f>
        <v>4.9211005883083416</v>
      </c>
      <c r="N157" s="10">
        <f ca="1">SUMPRODUCT($A157:$F157,Results!$B$19:$G$19)</f>
        <v>-13.775797369328322</v>
      </c>
      <c r="O157" s="10">
        <f ca="1">SUMPRODUCT($A157:$F157,Results!$B$20:$G$20)</f>
        <v>3.3832068612656778</v>
      </c>
      <c r="P157" s="10" cm="1">
        <f t="array" aca="1" ref="P157" ca="1">SUMPRODUCT(J157:O157,TRANSPOSE(Test!BL$20:BL$25))+Test!$AD$20-Test!$BL$27</f>
        <v>-23.271835393740258</v>
      </c>
      <c r="Q157" s="10" cm="1">
        <f t="array" aca="1" ref="Q157" ca="1">SUMPRODUCT(J157:O157,TRANSPOSE(Test!ES$20:ES$25))+Test!$AD$20-Test!$ES$27</f>
        <v>-23.143202530185725</v>
      </c>
      <c r="R157" s="10">
        <f ca="1">I157-Results!$E$5*H157</f>
        <v>-22.08976736055795</v>
      </c>
      <c r="S157" s="10" cm="1">
        <f t="array" aca="1" ref="S157" ca="1">SUMPRODUCT(J157:O157,TRANSPOSE(Test!AR$28:AR$33))+Test!$AD$20-Test!$AC$26</f>
        <v>-28.210731038934448</v>
      </c>
      <c r="T157" s="10">
        <f ca="1">SUMPRODUCT(J157:O157,Results!K$9:P$9)</f>
        <v>-22.937069295700539</v>
      </c>
      <c r="U157" s="10">
        <f ca="1">SUMPRODUCT(J157:O157,Results!K$9:P$9)+Test!$AD$20-Test!$AC$31</f>
        <v>-22.951944854211675</v>
      </c>
      <c r="V157" s="10">
        <f t="shared" ca="1" si="13"/>
        <v>5.022332966334222</v>
      </c>
      <c r="W157" s="10">
        <f t="shared" ca="1" si="14"/>
        <v>4.8937001027796896</v>
      </c>
      <c r="X157" s="10">
        <f t="shared" ca="1" si="15"/>
        <v>3.8402649331519143</v>
      </c>
      <c r="Y157" s="10">
        <f t="shared" ca="1" si="16"/>
        <v>9.9612286115284121</v>
      </c>
      <c r="Z157" s="10">
        <f ca="1">I157-Test!$AD$20</f>
        <v>-17.972831665702344</v>
      </c>
      <c r="AA157" s="10">
        <f t="shared" ca="1" si="17"/>
        <v>4.7024424268056393</v>
      </c>
    </row>
    <row r="158" spans="1:27">
      <c r="A158" s="6">
        <f ca="1">LN((RAND()^(-Results!$F$4))-1)</f>
        <v>-2.1191044939328858</v>
      </c>
      <c r="B158" s="6">
        <f ca="1">LN((RAND()^(-Results!$F$4))-1)</f>
        <v>0.79242914001218667</v>
      </c>
      <c r="C158" s="6">
        <f ca="1">LN((RAND()^(-Results!$F$4))-1)</f>
        <v>-0.7325025412413454</v>
      </c>
      <c r="D158" s="6">
        <f ca="1">LN((RAND()^(-Results!$F$4))-1)</f>
        <v>-1.2782057602158869</v>
      </c>
      <c r="E158" s="6">
        <f ca="1">LN((RAND()^(-Results!$F$4))-1)</f>
        <v>-0.70349745703413347</v>
      </c>
      <c r="F158" s="6">
        <f ca="1">LN((RAND()^(-Results!$F$4))-1)</f>
        <v>2.9217972044280986</v>
      </c>
      <c r="G158" s="6">
        <f ca="1">LN((RAND()^(-Results!$F$4))-1)</f>
        <v>0.51317673962609944</v>
      </c>
      <c r="H158" s="6">
        <f t="shared" ca="1" si="12"/>
        <v>0.42614412574696614</v>
      </c>
      <c r="I158" s="10">
        <f ca="1">SUMPRODUCT(J158:O158,Results!B$12:G$12)+Results!$F$5*H158</f>
        <v>57.850016454120045</v>
      </c>
      <c r="J158" s="10">
        <f ca="1">SUMPRODUCT($A158:$F158,Results!$B$15:$G$15)</f>
        <v>-11.834255455976477</v>
      </c>
      <c r="K158" s="10">
        <f ca="1">SUMPRODUCT($A158:$F158,Results!$B$16:$G$16)</f>
        <v>4.0596519706961445</v>
      </c>
      <c r="L158" s="10">
        <f ca="1">SUMPRODUCT($A158:$F158,Results!$B$17:$G$17)</f>
        <v>9.5565786999131959</v>
      </c>
      <c r="M158" s="10">
        <f ca="1">SUMPRODUCT($A158:$F158,Results!$B$18:$G$18)</f>
        <v>2.6169782576434861</v>
      </c>
      <c r="N158" s="10">
        <f ca="1">SUMPRODUCT($A158:$F158,Results!$B$19:$G$19)</f>
        <v>2.4935680120784967</v>
      </c>
      <c r="O158" s="10">
        <f ca="1">SUMPRODUCT($A158:$F158,Results!$B$20:$G$20)</f>
        <v>-1.6713691902926042</v>
      </c>
      <c r="P158" s="10" cm="1">
        <f t="array" aca="1" ref="P158" ca="1">SUMPRODUCT(J158:O158,TRANSPOSE(Test!BL$20:BL$25))+Test!$AD$20-Test!$BL$27</f>
        <v>54.615200186781927</v>
      </c>
      <c r="Q158" s="10" cm="1">
        <f t="array" aca="1" ref="Q158" ca="1">SUMPRODUCT(J158:O158,TRANSPOSE(Test!ES$20:ES$25))+Test!$AD$20-Test!$ES$27</f>
        <v>55.461270827090679</v>
      </c>
      <c r="R158" s="10">
        <f ca="1">I158-Results!$E$5*H158</f>
        <v>56.145439951132182</v>
      </c>
      <c r="S158" s="10" cm="1">
        <f t="array" aca="1" ref="S158" ca="1">SUMPRODUCT(J158:O158,TRANSPOSE(Test!AR$28:AR$33))+Test!$AD$20-Test!$AC$26</f>
        <v>35.717574122193149</v>
      </c>
      <c r="T158" s="10">
        <f ca="1">SUMPRODUCT(J158:O158,Results!K$9:P$9)</f>
        <v>55.902217422086437</v>
      </c>
      <c r="U158" s="10">
        <f ca="1">SUMPRODUCT(J158:O158,Results!K$9:P$9)+Test!$AD$20-Test!$AC$31</f>
        <v>55.887341863575301</v>
      </c>
      <c r="V158" s="10">
        <f t="shared" ca="1" si="13"/>
        <v>3.2348162673381182</v>
      </c>
      <c r="W158" s="10">
        <f t="shared" ca="1" si="14"/>
        <v>2.3887456270293654</v>
      </c>
      <c r="X158" s="10">
        <f t="shared" ca="1" si="15"/>
        <v>1.7045765029878623</v>
      </c>
      <c r="Y158" s="10">
        <f t="shared" ca="1" si="16"/>
        <v>22.132442331926896</v>
      </c>
      <c r="Z158" s="10">
        <f ca="1">I158-Test!$AD$20</f>
        <v>58.126687215823736</v>
      </c>
      <c r="AA158" s="10">
        <f t="shared" ca="1" si="17"/>
        <v>1.9626745905447436</v>
      </c>
    </row>
    <row r="159" spans="1:27">
      <c r="A159" s="6">
        <f ca="1">LN((RAND()^(-Results!$F$4))-1)</f>
        <v>-2.1074528377323229</v>
      </c>
      <c r="B159" s="6">
        <f ca="1">LN((RAND()^(-Results!$F$4))-1)</f>
        <v>-1.6983971403661446</v>
      </c>
      <c r="C159" s="6">
        <f ca="1">LN((RAND()^(-Results!$F$4))-1)</f>
        <v>-1.9729139347865259</v>
      </c>
      <c r="D159" s="6">
        <f ca="1">LN((RAND()^(-Results!$F$4))-1)</f>
        <v>-1.8587740719259993</v>
      </c>
      <c r="E159" s="6">
        <f ca="1">LN((RAND()^(-Results!$F$4))-1)</f>
        <v>-0.19459441403170144</v>
      </c>
      <c r="F159" s="6">
        <f ca="1">LN((RAND()^(-Results!$F$4))-1)</f>
        <v>2.4342665791281259</v>
      </c>
      <c r="G159" s="6">
        <f ca="1">LN((RAND()^(-Results!$F$4))-1)</f>
        <v>1.4664900694705354</v>
      </c>
      <c r="H159" s="6">
        <f t="shared" ca="1" si="12"/>
        <v>1.3794574555914021</v>
      </c>
      <c r="I159" s="10">
        <f ca="1">SUMPRODUCT(J159:O159,Results!B$12:G$12)+Results!$F$5*H159</f>
        <v>62.527780492688166</v>
      </c>
      <c r="J159" s="10">
        <f ca="1">SUMPRODUCT($A159:$F159,Results!$B$15:$G$15)</f>
        <v>-17.775157546334011</v>
      </c>
      <c r="K159" s="10">
        <f ca="1">SUMPRODUCT($A159:$F159,Results!$B$16:$G$16)</f>
        <v>-1.2954873611271491</v>
      </c>
      <c r="L159" s="10">
        <f ca="1">SUMPRODUCT($A159:$F159,Results!$B$17:$G$17)</f>
        <v>7.1451781663659393</v>
      </c>
      <c r="M159" s="10">
        <f ca="1">SUMPRODUCT($A159:$F159,Results!$B$18:$G$18)</f>
        <v>6.6010344096068438</v>
      </c>
      <c r="N159" s="10">
        <f ca="1">SUMPRODUCT($A159:$F159,Results!$B$19:$G$19)</f>
        <v>-0.61750503862316042</v>
      </c>
      <c r="O159" s="10">
        <f ca="1">SUMPRODUCT($A159:$F159,Results!$B$20:$G$20)</f>
        <v>-5.0176802674473207</v>
      </c>
      <c r="P159" s="10" cm="1">
        <f t="array" aca="1" ref="P159" ca="1">SUMPRODUCT(J159:O159,TRANSPOSE(Test!BL$20:BL$25))+Test!$AD$20-Test!$BL$27</f>
        <v>54.063774028499409</v>
      </c>
      <c r="Q159" s="10" cm="1">
        <f t="array" aca="1" ref="Q159" ca="1">SUMPRODUCT(J159:O159,TRANSPOSE(Test!ES$20:ES$25))+Test!$AD$20-Test!$ES$27</f>
        <v>55.369715051287962</v>
      </c>
      <c r="R159" s="10">
        <f ca="1">I159-Results!$E$5*H159</f>
        <v>57.00995067032256</v>
      </c>
      <c r="S159" s="10" cm="1">
        <f t="array" aca="1" ref="S159" ca="1">SUMPRODUCT(J159:O159,TRANSPOSE(Test!AR$28:AR$33))+Test!$AD$20-Test!$AC$26</f>
        <v>53.563913691395307</v>
      </c>
      <c r="T159" s="10">
        <f ca="1">SUMPRODUCT(J159:O159,Results!K$9:P$9)</f>
        <v>56.248305268345256</v>
      </c>
      <c r="U159" s="10">
        <f ca="1">SUMPRODUCT(J159:O159,Results!K$9:P$9)+Test!$AD$20-Test!$AC$31</f>
        <v>56.23342970983412</v>
      </c>
      <c r="V159" s="10">
        <f t="shared" ca="1" si="13"/>
        <v>8.4640064641887562</v>
      </c>
      <c r="W159" s="10">
        <f t="shared" ca="1" si="14"/>
        <v>7.1580654414002041</v>
      </c>
      <c r="X159" s="10">
        <f t="shared" ca="1" si="15"/>
        <v>5.5178298223656057</v>
      </c>
      <c r="Y159" s="10">
        <f t="shared" ca="1" si="16"/>
        <v>8.9638668012928591</v>
      </c>
      <c r="Z159" s="10">
        <f ca="1">I159-Test!$AD$20</f>
        <v>62.804451254391857</v>
      </c>
      <c r="AA159" s="10">
        <f t="shared" ca="1" si="17"/>
        <v>6.2943507828540461</v>
      </c>
    </row>
    <row r="160" spans="1:27">
      <c r="A160" s="6">
        <f ca="1">LN((RAND()^(-Results!$F$4))-1)</f>
        <v>-1.7717012646728056</v>
      </c>
      <c r="B160" s="6">
        <f ca="1">LN((RAND()^(-Results!$F$4))-1)</f>
        <v>-1.8204585247607643</v>
      </c>
      <c r="C160" s="6">
        <f ca="1">LN((RAND()^(-Results!$F$4))-1)</f>
        <v>0.99637627497969306</v>
      </c>
      <c r="D160" s="6">
        <f ca="1">LN((RAND()^(-Results!$F$4))-1)</f>
        <v>2.0109730854210524</v>
      </c>
      <c r="E160" s="6">
        <f ca="1">LN((RAND()^(-Results!$F$4))-1)</f>
        <v>1.1022036837344764</v>
      </c>
      <c r="F160" s="6">
        <f ca="1">LN((RAND()^(-Results!$F$4))-1)</f>
        <v>-1.5199974532776346</v>
      </c>
      <c r="G160" s="6">
        <f ca="1">LN((RAND()^(-Results!$F$4))-1)</f>
        <v>2.0881012511654907E-2</v>
      </c>
      <c r="H160" s="6">
        <f t="shared" ca="1" si="12"/>
        <v>-6.6151601367478427E-2</v>
      </c>
      <c r="I160" s="10">
        <f ca="1">SUMPRODUCT(J160:O160,Results!B$12:G$12)+Results!$F$5*H160</f>
        <v>-23.939432267511929</v>
      </c>
      <c r="J160" s="10">
        <f ca="1">SUMPRODUCT($A160:$F160,Results!$B$15:$G$15)</f>
        <v>-1.2592706328633549</v>
      </c>
      <c r="K160" s="10">
        <f ca="1">SUMPRODUCT($A160:$F160,Results!$B$16:$G$16)</f>
        <v>-4.0699284905646262</v>
      </c>
      <c r="L160" s="10">
        <f ca="1">SUMPRODUCT($A160:$F160,Results!$B$17:$G$17)</f>
        <v>-3.3285297685861117</v>
      </c>
      <c r="M160" s="10">
        <f ca="1">SUMPRODUCT($A160:$F160,Results!$B$18:$G$18)</f>
        <v>3.3784639725774954</v>
      </c>
      <c r="N160" s="10">
        <f ca="1">SUMPRODUCT($A160:$F160,Results!$B$19:$G$19)</f>
        <v>-8.1866100142697178</v>
      </c>
      <c r="O160" s="10">
        <f ca="1">SUMPRODUCT($A160:$F160,Results!$B$20:$G$20)</f>
        <v>-1.5565778218733983</v>
      </c>
      <c r="P160" s="10" cm="1">
        <f t="array" aca="1" ref="P160" ca="1">SUMPRODUCT(J160:O160,TRANSPOSE(Test!BL$20:BL$25))+Test!$AD$20-Test!$BL$27</f>
        <v>-21.363297120204983</v>
      </c>
      <c r="Q160" s="10" cm="1">
        <f t="array" aca="1" ref="Q160" ca="1">SUMPRODUCT(J160:O160,TRANSPOSE(Test!ES$20:ES$25))+Test!$AD$20-Test!$ES$27</f>
        <v>-21.905839828568872</v>
      </c>
      <c r="R160" s="10">
        <f ca="1">I160-Results!$E$5*H160</f>
        <v>-23.674825862042017</v>
      </c>
      <c r="S160" s="10" cm="1">
        <f t="array" aca="1" ref="S160" ca="1">SUMPRODUCT(J160:O160,TRANSPOSE(Test!AR$28:AR$33))+Test!$AD$20-Test!$AC$26</f>
        <v>-1.4541619136423982</v>
      </c>
      <c r="T160" s="10">
        <f ca="1">SUMPRODUCT(J160:O160,Results!K$9:P$9)</f>
        <v>-23.25801517154963</v>
      </c>
      <c r="U160" s="10">
        <f ca="1">SUMPRODUCT(J160:O160,Results!K$9:P$9)+Test!$AD$20-Test!$AC$31</f>
        <v>-23.272890730060766</v>
      </c>
      <c r="V160" s="10">
        <f t="shared" ca="1" si="13"/>
        <v>-2.576135147306946</v>
      </c>
      <c r="W160" s="10">
        <f t="shared" ca="1" si="14"/>
        <v>-2.0335924389430566</v>
      </c>
      <c r="X160" s="10">
        <f t="shared" ca="1" si="15"/>
        <v>-0.26460640546991243</v>
      </c>
      <c r="Y160" s="10">
        <f t="shared" ca="1" si="16"/>
        <v>-22.485270353869531</v>
      </c>
      <c r="Z160" s="10">
        <f ca="1">I160-Test!$AD$20</f>
        <v>-23.662761505808238</v>
      </c>
      <c r="AA160" s="10">
        <f t="shared" ca="1" si="17"/>
        <v>-0.66654153745116318</v>
      </c>
    </row>
    <row r="161" spans="1:27">
      <c r="A161" s="6">
        <f ca="1">LN((RAND()^(-Results!$F$4))-1)</f>
        <v>-2.4448892337209842</v>
      </c>
      <c r="B161" s="6">
        <f ca="1">LN((RAND()^(-Results!$F$4))-1)</f>
        <v>1.4173117870763612</v>
      </c>
      <c r="C161" s="6">
        <f ca="1">LN((RAND()^(-Results!$F$4))-1)</f>
        <v>0.26048818586542083</v>
      </c>
      <c r="D161" s="6">
        <f ca="1">LN((RAND()^(-Results!$F$4))-1)</f>
        <v>1.3869985218929914</v>
      </c>
      <c r="E161" s="6">
        <f ca="1">LN((RAND()^(-Results!$F$4))-1)</f>
        <v>1.4547519434797724</v>
      </c>
      <c r="F161" s="6">
        <f ca="1">LN((RAND()^(-Results!$F$4))-1)</f>
        <v>1.503819810534075</v>
      </c>
      <c r="G161" s="6">
        <f ca="1">LN((RAND()^(-Results!$F$4))-1)</f>
        <v>-0.20670568425254052</v>
      </c>
      <c r="H161" s="6">
        <f t="shared" ca="1" si="12"/>
        <v>-0.29373829813167385</v>
      </c>
      <c r="I161" s="10">
        <f ca="1">SUMPRODUCT(J161:O161,Results!B$12:G$12)+Results!$F$5*H161</f>
        <v>-12.79912614697847</v>
      </c>
      <c r="J161" s="10">
        <f ca="1">SUMPRODUCT($A161:$F161,Results!$B$15:$G$15)</f>
        <v>-5.3955087070451357</v>
      </c>
      <c r="K161" s="10">
        <f ca="1">SUMPRODUCT($A161:$F161,Results!$B$16:$G$16)</f>
        <v>6.0866868899901343</v>
      </c>
      <c r="L161" s="10">
        <f ca="1">SUMPRODUCT($A161:$F161,Results!$B$17:$G$17)</f>
        <v>0.33204412776251202</v>
      </c>
      <c r="M161" s="10">
        <f ca="1">SUMPRODUCT($A161:$F161,Results!$B$18:$G$18)</f>
        <v>3.3259514671703876</v>
      </c>
      <c r="N161" s="10">
        <f ca="1">SUMPRODUCT($A161:$F161,Results!$B$19:$G$19)</f>
        <v>-10.208290281604098</v>
      </c>
      <c r="O161" s="10">
        <f ca="1">SUMPRODUCT($A161:$F161,Results!$B$20:$G$20)</f>
        <v>3.1086135062774911</v>
      </c>
      <c r="P161" s="10" cm="1">
        <f t="array" aca="1" ref="P161" ca="1">SUMPRODUCT(J161:O161,TRANSPOSE(Test!BL$20:BL$25))+Test!$AD$20-Test!$BL$27</f>
        <v>-9.846221092621894</v>
      </c>
      <c r="Q161" s="10" cm="1">
        <f t="array" aca="1" ref="Q161" ca="1">SUMPRODUCT(J161:O161,TRANSPOSE(Test!ES$20:ES$25))+Test!$AD$20-Test!$ES$27</f>
        <v>-10.088098712278519</v>
      </c>
      <c r="R161" s="10">
        <f ca="1">I161-Results!$E$5*H161</f>
        <v>-11.624172954451774</v>
      </c>
      <c r="S161" s="10" cm="1">
        <f t="array" aca="1" ref="S161" ca="1">SUMPRODUCT(J161:O161,TRANSPOSE(Test!AR$28:AR$33))+Test!$AD$20-Test!$AC$26</f>
        <v>-17.672409314880401</v>
      </c>
      <c r="T161" s="10">
        <f ca="1">SUMPRODUCT(J161:O161,Results!K$9:P$9)</f>
        <v>-10.952112189020765</v>
      </c>
      <c r="U161" s="10">
        <f ca="1">SUMPRODUCT(J161:O161,Results!K$9:P$9)+Test!$AD$20-Test!$AC$31</f>
        <v>-10.966987747531901</v>
      </c>
      <c r="V161" s="10">
        <f t="shared" ca="1" si="13"/>
        <v>-2.9529050543565756</v>
      </c>
      <c r="W161" s="10">
        <f t="shared" ca="1" si="14"/>
        <v>-2.7110274346999503</v>
      </c>
      <c r="X161" s="10">
        <f t="shared" ca="1" si="15"/>
        <v>-1.1749531925266954</v>
      </c>
      <c r="Y161" s="10">
        <f t="shared" ca="1" si="16"/>
        <v>4.8732831679019313</v>
      </c>
      <c r="Z161" s="10">
        <f ca="1">I161-Test!$AD$20</f>
        <v>-12.522455385274778</v>
      </c>
      <c r="AA161" s="10">
        <f t="shared" ca="1" si="17"/>
        <v>-1.8321383994465688</v>
      </c>
    </row>
    <row r="162" spans="1:27">
      <c r="A162" s="6">
        <f ca="1">LN((RAND()^(-Results!$F$4))-1)</f>
        <v>-0.5734912691565579</v>
      </c>
      <c r="B162" s="6">
        <f ca="1">LN((RAND()^(-Results!$F$4))-1)</f>
        <v>-0.21466012715908461</v>
      </c>
      <c r="C162" s="6">
        <f ca="1">LN((RAND()^(-Results!$F$4))-1)</f>
        <v>-0.8359975243005362</v>
      </c>
      <c r="D162" s="6">
        <f ca="1">LN((RAND()^(-Results!$F$4))-1)</f>
        <v>5.5259134255518004E-2</v>
      </c>
      <c r="E162" s="6">
        <f ca="1">LN((RAND()^(-Results!$F$4))-1)</f>
        <v>2.5837268124334001E-2</v>
      </c>
      <c r="F162" s="6">
        <f ca="1">LN((RAND()^(-Results!$F$4))-1)</f>
        <v>-1.2727577629795064</v>
      </c>
      <c r="G162" s="6">
        <f ca="1">LN((RAND()^(-Results!$F$4))-1)</f>
        <v>1.5528391627542926</v>
      </c>
      <c r="H162" s="6">
        <f t="shared" ca="1" si="12"/>
        <v>1.4658065488751593</v>
      </c>
      <c r="I162" s="10">
        <f ca="1">SUMPRODUCT(J162:O162,Results!B$12:G$12)+Results!$F$5*H162</f>
        <v>8.7843760891353426</v>
      </c>
      <c r="J162" s="10">
        <f ca="1">SUMPRODUCT($A162:$F162,Results!$B$15:$G$15)</f>
        <v>-3.4115198603271137</v>
      </c>
      <c r="K162" s="10">
        <f ca="1">SUMPRODUCT($A162:$F162,Results!$B$16:$G$16)</f>
        <v>-2.4718260978830324</v>
      </c>
      <c r="L162" s="10">
        <f ca="1">SUMPRODUCT($A162:$F162,Results!$B$17:$G$17)</f>
        <v>-0.77446715554417245</v>
      </c>
      <c r="M162" s="10">
        <f ca="1">SUMPRODUCT($A162:$F162,Results!$B$18:$G$18)</f>
        <v>1.2585780870313357</v>
      </c>
      <c r="N162" s="10">
        <f ca="1">SUMPRODUCT($A162:$F162,Results!$B$19:$G$19)</f>
        <v>1.2092602918469475E-2</v>
      </c>
      <c r="O162" s="10">
        <f ca="1">SUMPRODUCT($A162:$F162,Results!$B$20:$G$20)</f>
        <v>-0.24497046020195684</v>
      </c>
      <c r="P162" s="10" cm="1">
        <f t="array" aca="1" ref="P162" ca="1">SUMPRODUCT(J162:O162,TRANSPOSE(Test!BL$20:BL$25))+Test!$AD$20-Test!$BL$27</f>
        <v>2.5162914847966085</v>
      </c>
      <c r="Q162" s="10" cm="1">
        <f t="array" aca="1" ref="Q162" ca="1">SUMPRODUCT(J162:O162,TRANSPOSE(Test!ES$20:ES$25))+Test!$AD$20-Test!$ES$27</f>
        <v>1.910286716970869</v>
      </c>
      <c r="R162" s="10">
        <f ca="1">I162-Results!$E$5*H162</f>
        <v>2.9211498936347056</v>
      </c>
      <c r="S162" s="10" cm="1">
        <f t="array" aca="1" ref="S162" ca="1">SUMPRODUCT(J162:O162,TRANSPOSE(Test!AR$28:AR$33))+Test!$AD$20-Test!$AC$26</f>
        <v>7.6088461816005672</v>
      </c>
      <c r="T162" s="10">
        <f ca="1">SUMPRODUCT(J162:O162,Results!K$9:P$9)</f>
        <v>1.6120165615121465</v>
      </c>
      <c r="U162" s="10">
        <f ca="1">SUMPRODUCT(J162:O162,Results!K$9:P$9)+Test!$AD$20-Test!$AC$31</f>
        <v>1.5971410030010111</v>
      </c>
      <c r="V162" s="10">
        <f t="shared" ca="1" si="13"/>
        <v>6.2680846043387337</v>
      </c>
      <c r="W162" s="10">
        <f t="shared" ca="1" si="14"/>
        <v>6.8740893721644731</v>
      </c>
      <c r="X162" s="10">
        <f t="shared" ca="1" si="15"/>
        <v>5.8632261955006371</v>
      </c>
      <c r="Y162" s="10">
        <f t="shared" ca="1" si="16"/>
        <v>1.1755299075347754</v>
      </c>
      <c r="Z162" s="10">
        <f ca="1">I162-Test!$AD$20</f>
        <v>9.0610468508390341</v>
      </c>
      <c r="AA162" s="10">
        <f t="shared" ca="1" si="17"/>
        <v>7.187235086134331</v>
      </c>
    </row>
    <row r="163" spans="1:27">
      <c r="A163" s="6">
        <f ca="1">LN((RAND()^(-Results!$F$4))-1)</f>
        <v>1.3855686656129069</v>
      </c>
      <c r="B163" s="6">
        <f ca="1">LN((RAND()^(-Results!$F$4))-1)</f>
        <v>-1.0498592119546937</v>
      </c>
      <c r="C163" s="6">
        <f ca="1">LN((RAND()^(-Results!$F$4))-1)</f>
        <v>-4.1483598897427483E-2</v>
      </c>
      <c r="D163" s="6">
        <f ca="1">LN((RAND()^(-Results!$F$4))-1)</f>
        <v>-0.90914573271633636</v>
      </c>
      <c r="E163" s="6">
        <f ca="1">LN((RAND()^(-Results!$F$4))-1)</f>
        <v>-3.2836288085500374</v>
      </c>
      <c r="F163" s="6">
        <f ca="1">LN((RAND()^(-Results!$F$4))-1)</f>
        <v>-1.1268536505297828</v>
      </c>
      <c r="G163" s="6">
        <f ca="1">LN((RAND()^(-Results!$F$4))-1)</f>
        <v>-1.5531911236121638</v>
      </c>
      <c r="H163" s="6">
        <f t="shared" ca="1" si="12"/>
        <v>-1.6402237374912971</v>
      </c>
      <c r="I163" s="10">
        <f ca="1">SUMPRODUCT(J163:O163,Results!B$12:G$12)+Results!$F$5*H163</f>
        <v>33.196330298774974</v>
      </c>
      <c r="J163" s="10">
        <f ca="1">SUMPRODUCT($A163:$F163,Results!$B$15:$G$15)</f>
        <v>4.2330456947241677</v>
      </c>
      <c r="K163" s="10">
        <f ca="1">SUMPRODUCT($A163:$F163,Results!$B$16:$G$16)</f>
        <v>-5.4567630556611419</v>
      </c>
      <c r="L163" s="10">
        <f ca="1">SUMPRODUCT($A163:$F163,Results!$B$17:$G$17)</f>
        <v>4.0381877133739517</v>
      </c>
      <c r="M163" s="10">
        <f ca="1">SUMPRODUCT($A163:$F163,Results!$B$18:$G$18)</f>
        <v>-7.0607677384305889</v>
      </c>
      <c r="N163" s="10">
        <f ca="1">SUMPRODUCT($A163:$F163,Results!$B$19:$G$19)</f>
        <v>19.296727486271365</v>
      </c>
      <c r="O163" s="10">
        <f ca="1">SUMPRODUCT($A163:$F163,Results!$B$20:$G$20)</f>
        <v>-3.439373115273447</v>
      </c>
      <c r="P163" s="10" cm="1">
        <f t="array" aca="1" ref="P163" ca="1">SUMPRODUCT(J163:O163,TRANSPOSE(Test!BL$20:BL$25))+Test!$AD$20-Test!$BL$27</f>
        <v>40.193515087376085</v>
      </c>
      <c r="Q163" s="10" cm="1">
        <f t="array" aca="1" ref="Q163" ca="1">SUMPRODUCT(J163:O163,TRANSPOSE(Test!ES$20:ES$25))+Test!$AD$20-Test!$ES$27</f>
        <v>40.418985743249323</v>
      </c>
      <c r="R163" s="10">
        <f ca="1">I163-Results!$E$5*H163</f>
        <v>39.757225248740163</v>
      </c>
      <c r="S163" s="10" cm="1">
        <f t="array" aca="1" ref="S163" ca="1">SUMPRODUCT(J163:O163,TRANSPOSE(Test!AR$28:AR$33))+Test!$AD$20-Test!$AC$26</f>
        <v>34.8454514130893</v>
      </c>
      <c r="T163" s="10">
        <f ca="1">SUMPRODUCT(J163:O163,Results!K$9:P$9)</f>
        <v>40.954154968541296</v>
      </c>
      <c r="U163" s="10">
        <f ca="1">SUMPRODUCT(J163:O163,Results!K$9:P$9)+Test!$AD$20-Test!$AC$31</f>
        <v>40.93927941003016</v>
      </c>
      <c r="V163" s="10">
        <f t="shared" ca="1" si="13"/>
        <v>-6.9971847886011105</v>
      </c>
      <c r="W163" s="10">
        <f t="shared" ca="1" si="14"/>
        <v>-7.2226554444743485</v>
      </c>
      <c r="X163" s="10">
        <f t="shared" ca="1" si="15"/>
        <v>-6.5608949499651885</v>
      </c>
      <c r="Y163" s="10">
        <f t="shared" ca="1" si="16"/>
        <v>-1.6491211143143261</v>
      </c>
      <c r="Z163" s="10">
        <f ca="1">I163-Test!$AD$20</f>
        <v>33.473001060478666</v>
      </c>
      <c r="AA163" s="10">
        <f t="shared" ca="1" si="17"/>
        <v>-7.7429491112551858</v>
      </c>
    </row>
    <row r="164" spans="1:27">
      <c r="A164" s="6">
        <f ca="1">LN((RAND()^(-Results!$F$4))-1)</f>
        <v>-6.2969667924934497E-2</v>
      </c>
      <c r="B164" s="6">
        <f ca="1">LN((RAND()^(-Results!$F$4))-1)</f>
        <v>-1.5394406969236558</v>
      </c>
      <c r="C164" s="6">
        <f ca="1">LN((RAND()^(-Results!$F$4))-1)</f>
        <v>-4.2418410334012995</v>
      </c>
      <c r="D164" s="6">
        <f ca="1">LN((RAND()^(-Results!$F$4))-1)</f>
        <v>-1.959120881060725</v>
      </c>
      <c r="E164" s="6">
        <f ca="1">LN((RAND()^(-Results!$F$4))-1)</f>
        <v>1.9504675292805234</v>
      </c>
      <c r="F164" s="6">
        <f ca="1">LN((RAND()^(-Results!$F$4))-1)</f>
        <v>-2.5125132932723835</v>
      </c>
      <c r="G164" s="6">
        <f ca="1">LN((RAND()^(-Results!$F$4))-1)</f>
        <v>0.75328567002445401</v>
      </c>
      <c r="H164" s="6">
        <f t="shared" ca="1" si="12"/>
        <v>0.66625305614532071</v>
      </c>
      <c r="I164" s="10">
        <f ca="1">SUMPRODUCT(J164:O164,Results!B$12:G$12)+Results!$F$5*H164</f>
        <v>-5.6331416904235976</v>
      </c>
      <c r="J164" s="10">
        <f ca="1">SUMPRODUCT($A164:$F164,Results!$B$15:$G$15)</f>
        <v>-14.848720500644705</v>
      </c>
      <c r="K164" s="10">
        <f ca="1">SUMPRODUCT($A164:$F164,Results!$B$16:$G$16)</f>
        <v>-7.3375487186081827</v>
      </c>
      <c r="L164" s="10">
        <f ca="1">SUMPRODUCT($A164:$F164,Results!$B$17:$G$17)</f>
        <v>-5.548182350983474</v>
      </c>
      <c r="M164" s="10">
        <f ca="1">SUMPRODUCT($A164:$F164,Results!$B$18:$G$18)</f>
        <v>9.5140584831528621</v>
      </c>
      <c r="N164" s="10">
        <f ca="1">SUMPRODUCT($A164:$F164,Results!$B$19:$G$19)</f>
        <v>-8.8956888039098523</v>
      </c>
      <c r="O164" s="10">
        <f ca="1">SUMPRODUCT($A164:$F164,Results!$B$20:$G$20)</f>
        <v>-1.6105453520931996</v>
      </c>
      <c r="P164" s="10" cm="1">
        <f t="array" aca="1" ref="P164" ca="1">SUMPRODUCT(J164:O164,TRANSPOSE(Test!BL$20:BL$25))+Test!$AD$20-Test!$BL$27</f>
        <v>-8.1286322840652439</v>
      </c>
      <c r="Q164" s="10" cm="1">
        <f t="array" aca="1" ref="Q164" ca="1">SUMPRODUCT(J164:O164,TRANSPOSE(Test!ES$20:ES$25))+Test!$AD$20-Test!$ES$27</f>
        <v>-8.91131842073362</v>
      </c>
      <c r="R164" s="10">
        <f ca="1">I164-Results!$E$5*H164</f>
        <v>-8.29815391500488</v>
      </c>
      <c r="S164" s="10" cm="1">
        <f t="array" aca="1" ref="S164" ca="1">SUMPRODUCT(J164:O164,TRANSPOSE(Test!AR$28:AR$33))+Test!$AD$20-Test!$AC$26</f>
        <v>18.389138846522233</v>
      </c>
      <c r="T164" s="10">
        <f ca="1">SUMPRODUCT(J164:O164,Results!K$9:P$9)</f>
        <v>-8.2059914244252212</v>
      </c>
      <c r="U164" s="10">
        <f ca="1">SUMPRODUCT(J164:O164,Results!K$9:P$9)+Test!$AD$20-Test!$AC$31</f>
        <v>-8.2208669829363572</v>
      </c>
      <c r="V164" s="10">
        <f t="shared" ca="1" si="13"/>
        <v>2.4954905936416463</v>
      </c>
      <c r="W164" s="10">
        <f t="shared" ca="1" si="14"/>
        <v>3.2781767303100224</v>
      </c>
      <c r="X164" s="10">
        <f t="shared" ca="1" si="15"/>
        <v>2.6650122245812824</v>
      </c>
      <c r="Y164" s="10">
        <f t="shared" ca="1" si="16"/>
        <v>-24.022280536945829</v>
      </c>
      <c r="Z164" s="10">
        <f ca="1">I164-Test!$AD$20</f>
        <v>-5.3564709287199062</v>
      </c>
      <c r="AA164" s="10">
        <f t="shared" ca="1" si="17"/>
        <v>2.5877252925127596</v>
      </c>
    </row>
    <row r="165" spans="1:27">
      <c r="A165" s="6">
        <f ca="1">LN((RAND()^(-Results!$F$4))-1)</f>
        <v>0.66792139283210183</v>
      </c>
      <c r="B165" s="6">
        <f ca="1">LN((RAND()^(-Results!$F$4))-1)</f>
        <v>-0.37388542037529127</v>
      </c>
      <c r="C165" s="6">
        <f ca="1">LN((RAND()^(-Results!$F$4))-1)</f>
        <v>-1.4061554705778456</v>
      </c>
      <c r="D165" s="6">
        <f ca="1">LN((RAND()^(-Results!$F$4))-1)</f>
        <v>-0.15167801147686394</v>
      </c>
      <c r="E165" s="6">
        <f ca="1">LN((RAND()^(-Results!$F$4))-1)</f>
        <v>-3.8368452334596674E-2</v>
      </c>
      <c r="F165" s="6">
        <f ca="1">LN((RAND()^(-Results!$F$4))-1)</f>
        <v>0.65076959137290902</v>
      </c>
      <c r="G165" s="6">
        <f ca="1">LN((RAND()^(-Results!$F$4))-1)</f>
        <v>-0.57287862330984307</v>
      </c>
      <c r="H165" s="6">
        <f t="shared" ca="1" si="12"/>
        <v>-0.65991123718897637</v>
      </c>
      <c r="I165" s="10">
        <f ca="1">SUMPRODUCT(J165:O165,Results!B$12:G$12)+Results!$F$5*H165</f>
        <v>-11.424635096716196</v>
      </c>
      <c r="J165" s="10">
        <f ca="1">SUMPRODUCT($A165:$F165,Results!$B$15:$G$15)</f>
        <v>-1.6809317196315594</v>
      </c>
      <c r="K165" s="10">
        <f ca="1">SUMPRODUCT($A165:$F165,Results!$B$16:$G$16)</f>
        <v>0.77792577878471802</v>
      </c>
      <c r="L165" s="10">
        <f ca="1">SUMPRODUCT($A165:$F165,Results!$B$17:$G$17)</f>
        <v>-3.5408603528154541</v>
      </c>
      <c r="M165" s="10">
        <f ca="1">SUMPRODUCT($A165:$F165,Results!$B$18:$G$18)</f>
        <v>-0.76392072312633674</v>
      </c>
      <c r="N165" s="10">
        <f ca="1">SUMPRODUCT($A165:$F165,Results!$B$19:$G$19)</f>
        <v>0.25613145786789765</v>
      </c>
      <c r="O165" s="10">
        <f ca="1">SUMPRODUCT($A165:$F165,Results!$B$20:$G$20)</f>
        <v>1.2866234005267494</v>
      </c>
      <c r="P165" s="10" cm="1">
        <f t="array" aca="1" ref="P165" ca="1">SUMPRODUCT(J165:O165,TRANSPOSE(Test!BL$20:BL$25))+Test!$AD$20-Test!$BL$27</f>
        <v>-8.9504478007452075</v>
      </c>
      <c r="Q165" s="10" cm="1">
        <f t="array" aca="1" ref="Q165" ca="1">SUMPRODUCT(J165:O165,TRANSPOSE(Test!ES$20:ES$25))+Test!$AD$20-Test!$ES$27</f>
        <v>-8.5056044079299049</v>
      </c>
      <c r="R165" s="10">
        <f ca="1">I165-Results!$E$5*H165</f>
        <v>-8.7849901479602899</v>
      </c>
      <c r="S165" s="10" cm="1">
        <f t="array" aca="1" ref="S165" ca="1">SUMPRODUCT(J165:O165,TRANSPOSE(Test!AR$28:AR$33))+Test!$AD$20-Test!$AC$26</f>
        <v>-9.2387656130430003</v>
      </c>
      <c r="T165" s="10">
        <f ca="1">SUMPRODUCT(J165:O165,Results!K$9:P$9)</f>
        <v>-7.8128942578811085</v>
      </c>
      <c r="U165" s="10">
        <f ca="1">SUMPRODUCT(J165:O165,Results!K$9:P$9)+Test!$AD$20-Test!$AC$31</f>
        <v>-7.8277698163922436</v>
      </c>
      <c r="V165" s="10">
        <f t="shared" ca="1" si="13"/>
        <v>-2.4741872959709887</v>
      </c>
      <c r="W165" s="10">
        <f t="shared" ca="1" si="14"/>
        <v>-2.9190306887862913</v>
      </c>
      <c r="X165" s="10">
        <f t="shared" ca="1" si="15"/>
        <v>-2.6396449487559064</v>
      </c>
      <c r="Y165" s="10">
        <f t="shared" ca="1" si="16"/>
        <v>-2.185869483673196</v>
      </c>
      <c r="Z165" s="10">
        <f ca="1">I165-Test!$AD$20</f>
        <v>-11.147964335012505</v>
      </c>
      <c r="AA165" s="10">
        <f t="shared" ca="1" si="17"/>
        <v>-3.5968652803239527</v>
      </c>
    </row>
    <row r="166" spans="1:27">
      <c r="A166" s="6">
        <f ca="1">LN((RAND()^(-Results!$F$4))-1)</f>
        <v>1.0081721032274229</v>
      </c>
      <c r="B166" s="6">
        <f ca="1">LN((RAND()^(-Results!$F$4))-1)</f>
        <v>0.22058988297398088</v>
      </c>
      <c r="C166" s="6">
        <f ca="1">LN((RAND()^(-Results!$F$4))-1)</f>
        <v>1.5906098874045305</v>
      </c>
      <c r="D166" s="6">
        <f ca="1">LN((RAND()^(-Results!$F$4))-1)</f>
        <v>1.1291437773692055</v>
      </c>
      <c r="E166" s="6">
        <f ca="1">LN((RAND()^(-Results!$F$4))-1)</f>
        <v>1.3110210196080072</v>
      </c>
      <c r="F166" s="6">
        <f ca="1">LN((RAND()^(-Results!$F$4))-1)</f>
        <v>-3.1013516572518678</v>
      </c>
      <c r="G166" s="6">
        <f ca="1">LN((RAND()^(-Results!$F$4))-1)</f>
        <v>-0.99514463812984222</v>
      </c>
      <c r="H166" s="6">
        <f t="shared" ca="1" si="12"/>
        <v>-1.0821772520089756</v>
      </c>
      <c r="I166" s="10">
        <f ca="1">SUMPRODUCT(J166:O166,Results!B$12:G$12)+Results!$F$5*H166</f>
        <v>-52.158223878174013</v>
      </c>
      <c r="J166" s="10">
        <f ca="1">SUMPRODUCT($A166:$F166,Results!$B$15:$G$15)</f>
        <v>10.152904258938488</v>
      </c>
      <c r="K166" s="10">
        <f ca="1">SUMPRODUCT($A166:$F166,Results!$B$16:$G$16)</f>
        <v>-3.0602512388082945</v>
      </c>
      <c r="L166" s="10">
        <f ca="1">SUMPRODUCT($A166:$F166,Results!$B$17:$G$17)</f>
        <v>-5.5560306076355008</v>
      </c>
      <c r="M166" s="10">
        <f ca="1">SUMPRODUCT($A166:$F166,Results!$B$18:$G$18)</f>
        <v>8.1482512026815002E-2</v>
      </c>
      <c r="N166" s="10">
        <f ca="1">SUMPRODUCT($A166:$F166,Results!$B$19:$G$19)</f>
        <v>-5.8706218845299336</v>
      </c>
      <c r="O166" s="10">
        <f ca="1">SUMPRODUCT($A166:$F166,Results!$B$20:$G$20)</f>
        <v>1.2675155621956105</v>
      </c>
      <c r="P166" s="10" cm="1">
        <f t="array" aca="1" ref="P166" ca="1">SUMPRODUCT(J166:O166,TRANSPOSE(Test!BL$20:BL$25))+Test!$AD$20-Test!$BL$27</f>
        <v>-44.904062381495145</v>
      </c>
      <c r="Q166" s="10" cm="1">
        <f t="array" aca="1" ref="Q166" ca="1">SUMPRODUCT(J166:O166,TRANSPOSE(Test!ES$20:ES$25))+Test!$AD$20-Test!$ES$27</f>
        <v>-46.231613569968822</v>
      </c>
      <c r="R166" s="10">
        <f ca="1">I166-Results!$E$5*H166</f>
        <v>-47.829514870138112</v>
      </c>
      <c r="S166" s="10" cm="1">
        <f t="array" aca="1" ref="S166" ca="1">SUMPRODUCT(J166:O166,TRANSPOSE(Test!AR$28:AR$33))+Test!$AD$20-Test!$AC$26</f>
        <v>-27.809330018235272</v>
      </c>
      <c r="T166" s="10">
        <f ca="1">SUMPRODUCT(J166:O166,Results!K$9:P$9)</f>
        <v>-47.125741444986353</v>
      </c>
      <c r="U166" s="10">
        <f ca="1">SUMPRODUCT(J166:O166,Results!K$9:P$9)+Test!$AD$20-Test!$AC$31</f>
        <v>-47.140617003497489</v>
      </c>
      <c r="V166" s="10">
        <f t="shared" ca="1" si="13"/>
        <v>-7.2541614966788686</v>
      </c>
      <c r="W166" s="10">
        <f t="shared" ca="1" si="14"/>
        <v>-5.9266103082051913</v>
      </c>
      <c r="X166" s="10">
        <f t="shared" ca="1" si="15"/>
        <v>-4.3287090080359008</v>
      </c>
      <c r="Y166" s="10">
        <f t="shared" ca="1" si="16"/>
        <v>-24.348893859938741</v>
      </c>
      <c r="Z166" s="10">
        <f ca="1">I166-Test!$AD$20</f>
        <v>-51.881553116470322</v>
      </c>
      <c r="AA166" s="10">
        <f t="shared" ca="1" si="17"/>
        <v>-5.0176068746765239</v>
      </c>
    </row>
    <row r="167" spans="1:27">
      <c r="A167" s="6">
        <f ca="1">LN((RAND()^(-Results!$F$4))-1)</f>
        <v>-4.3673411588408451</v>
      </c>
      <c r="B167" s="6">
        <f ca="1">LN((RAND()^(-Results!$F$4))-1)</f>
        <v>3.8965315766514599</v>
      </c>
      <c r="C167" s="6">
        <f ca="1">LN((RAND()^(-Results!$F$4))-1)</f>
        <v>-0.69734166392192432</v>
      </c>
      <c r="D167" s="6">
        <f ca="1">LN((RAND()^(-Results!$F$4))-1)</f>
        <v>-1.4857619812872747</v>
      </c>
      <c r="E167" s="6">
        <f ca="1">LN((RAND()^(-Results!$F$4))-1)</f>
        <v>0.60834743430948779</v>
      </c>
      <c r="F167" s="6">
        <f ca="1">LN((RAND()^(-Results!$F$4))-1)</f>
        <v>3.1907747866186957</v>
      </c>
      <c r="G167" s="6">
        <f ca="1">LN((RAND()^(-Results!$F$4))-1)</f>
        <v>0.45377441181754297</v>
      </c>
      <c r="H167" s="6">
        <f t="shared" ca="1" si="12"/>
        <v>0.36674179793840966</v>
      </c>
      <c r="I167" s="10">
        <f ca="1">SUMPRODUCT(J167:O167,Results!B$12:G$12)+Results!$F$5*H167</f>
        <v>67.805955039094584</v>
      </c>
      <c r="J167" s="10">
        <f ca="1">SUMPRODUCT($A167:$F167,Results!$B$15:$G$15)</f>
        <v>-18.335301605202183</v>
      </c>
      <c r="K167" s="10">
        <f ca="1">SUMPRODUCT($A167:$F167,Results!$B$16:$G$16)</f>
        <v>9.4706001429975188</v>
      </c>
      <c r="L167" s="10">
        <f ca="1">SUMPRODUCT($A167:$F167,Results!$B$17:$G$17)</f>
        <v>14.756103094015035</v>
      </c>
      <c r="M167" s="10">
        <f ca="1">SUMPRODUCT($A167:$F167,Results!$B$18:$G$18)</f>
        <v>7.1796044736164459</v>
      </c>
      <c r="N167" s="10">
        <f ca="1">SUMPRODUCT($A167:$F167,Results!$B$19:$G$19)</f>
        <v>-4.7043540580055314</v>
      </c>
      <c r="O167" s="10">
        <f ca="1">SUMPRODUCT($A167:$F167,Results!$B$20:$G$20)</f>
        <v>1.0364083651400895</v>
      </c>
      <c r="P167" s="10" cm="1">
        <f t="array" aca="1" ref="P167" ca="1">SUMPRODUCT(J167:O167,TRANSPOSE(Test!BL$20:BL$25))+Test!$AD$20-Test!$BL$27</f>
        <v>66.769254594776172</v>
      </c>
      <c r="Q167" s="10" cm="1">
        <f t="array" aca="1" ref="Q167" ca="1">SUMPRODUCT(J167:O167,TRANSPOSE(Test!ES$20:ES$25))+Test!$AD$20-Test!$ES$27</f>
        <v>66.492909055848912</v>
      </c>
      <c r="R167" s="10">
        <f ca="1">I167-Results!$E$5*H167</f>
        <v>66.338987847340945</v>
      </c>
      <c r="S167" s="10" cm="1">
        <f t="array" aca="1" ref="S167" ca="1">SUMPRODUCT(J167:O167,TRANSPOSE(Test!AR$28:AR$33))+Test!$AD$20-Test!$AC$26</f>
        <v>34.432012861298013</v>
      </c>
      <c r="T167" s="10">
        <f ca="1">SUMPRODUCT(J167:O167,Results!K$9:P$9)</f>
        <v>66.078105144805193</v>
      </c>
      <c r="U167" s="10">
        <f ca="1">SUMPRODUCT(J167:O167,Results!K$9:P$9)+Test!$AD$20-Test!$AC$31</f>
        <v>66.063229586294057</v>
      </c>
      <c r="V167" s="10">
        <f t="shared" ca="1" si="13"/>
        <v>1.0367004443184129</v>
      </c>
      <c r="W167" s="10">
        <f t="shared" ca="1" si="14"/>
        <v>1.3130459832456722</v>
      </c>
      <c r="X167" s="10">
        <f t="shared" ca="1" si="15"/>
        <v>1.4669671917536391</v>
      </c>
      <c r="Y167" s="10">
        <f t="shared" ca="1" si="16"/>
        <v>33.373942177796572</v>
      </c>
      <c r="Z167" s="10">
        <f ca="1">I167-Test!$AD$20</f>
        <v>68.082625800798283</v>
      </c>
      <c r="AA167" s="10">
        <f t="shared" ca="1" si="17"/>
        <v>1.7427254528005278</v>
      </c>
    </row>
    <row r="168" spans="1:27">
      <c r="A168" s="6">
        <f ca="1">LN((RAND()^(-Results!$F$4))-1)</f>
        <v>0.89197316619819023</v>
      </c>
      <c r="B168" s="6">
        <f ca="1">LN((RAND()^(-Results!$F$4))-1)</f>
        <v>0.96816927772578165</v>
      </c>
      <c r="C168" s="6">
        <f ca="1">LN((RAND()^(-Results!$F$4))-1)</f>
        <v>1.7104085458565048</v>
      </c>
      <c r="D168" s="6">
        <f ca="1">LN((RAND()^(-Results!$F$4))-1)</f>
        <v>-0.9056330450051997</v>
      </c>
      <c r="E168" s="6">
        <f ca="1">LN((RAND()^(-Results!$F$4))-1)</f>
        <v>-0.3436789694295373</v>
      </c>
      <c r="F168" s="6">
        <f ca="1">LN((RAND()^(-Results!$F$4))-1)</f>
        <v>0.38859372764284528</v>
      </c>
      <c r="G168" s="6">
        <f ca="1">LN((RAND()^(-Results!$F$4))-1)</f>
        <v>0.65763838993661128</v>
      </c>
      <c r="H168" s="6">
        <f t="shared" ca="1" si="12"/>
        <v>0.57060577605747798</v>
      </c>
      <c r="I168" s="10">
        <f ca="1">SUMPRODUCT(J168:O168,Results!B$12:G$12)+Results!$F$5*H168</f>
        <v>16.526107294474599</v>
      </c>
      <c r="J168" s="10">
        <f ca="1">SUMPRODUCT($A168:$F168,Results!$B$15:$G$15)</f>
        <v>5.8996540303837079</v>
      </c>
      <c r="K168" s="10">
        <f ca="1">SUMPRODUCT($A168:$F168,Results!$B$16:$G$16)</f>
        <v>1.2582140508866875</v>
      </c>
      <c r="L168" s="10">
        <f ca="1">SUMPRODUCT($A168:$F168,Results!$B$17:$G$17)</f>
        <v>4.9404135570287089</v>
      </c>
      <c r="M168" s="10">
        <f ca="1">SUMPRODUCT($A168:$F168,Results!$B$18:$G$18)</f>
        <v>-1.3011817236677108</v>
      </c>
      <c r="N168" s="10">
        <f ca="1">SUMPRODUCT($A168:$F168,Results!$B$19:$G$19)</f>
        <v>3.0534354870487856</v>
      </c>
      <c r="O168" s="10">
        <f ca="1">SUMPRODUCT($A168:$F168,Results!$B$20:$G$20)</f>
        <v>-1.106393132272298</v>
      </c>
      <c r="P168" s="10" cm="1">
        <f t="array" aca="1" ref="P168" ca="1">SUMPRODUCT(J168:O168,TRANSPOSE(Test!BL$20:BL$25))+Test!$AD$20-Test!$BL$27</f>
        <v>12.51904102717147</v>
      </c>
      <c r="Q168" s="10" cm="1">
        <f t="array" aca="1" ref="Q168" ca="1">SUMPRODUCT(J168:O168,TRANSPOSE(Test!ES$20:ES$25))+Test!$AD$20-Test!$ES$27</f>
        <v>12.708329683099491</v>
      </c>
      <c r="R168" s="10">
        <f ca="1">I168-Results!$E$5*H168</f>
        <v>14.243684190244688</v>
      </c>
      <c r="S168" s="10" cm="1">
        <f t="array" aca="1" ref="S168" ca="1">SUMPRODUCT(J168:O168,TRANSPOSE(Test!AR$28:AR$33))+Test!$AD$20-Test!$AC$26</f>
        <v>6.0808195475602558</v>
      </c>
      <c r="T168" s="10">
        <f ca="1">SUMPRODUCT(J168:O168,Results!K$9:P$9)</f>
        <v>13.028931205837406</v>
      </c>
      <c r="U168" s="10">
        <f ca="1">SUMPRODUCT(J168:O168,Results!K$9:P$9)+Test!$AD$20-Test!$AC$31</f>
        <v>13.01405564732627</v>
      </c>
      <c r="V168" s="10">
        <f t="shared" ca="1" si="13"/>
        <v>4.007066267303129</v>
      </c>
      <c r="W168" s="10">
        <f t="shared" ca="1" si="14"/>
        <v>3.8177776113751083</v>
      </c>
      <c r="X168" s="10">
        <f t="shared" ca="1" si="15"/>
        <v>2.2824231042299115</v>
      </c>
      <c r="Y168" s="10">
        <f t="shared" ca="1" si="16"/>
        <v>10.445287746914342</v>
      </c>
      <c r="Z168" s="10">
        <f ca="1">I168-Test!$AD$20</f>
        <v>16.80277805617829</v>
      </c>
      <c r="AA168" s="10">
        <f t="shared" ca="1" si="17"/>
        <v>3.5120516471483292</v>
      </c>
    </row>
    <row r="169" spans="1:27">
      <c r="A169" s="6">
        <f ca="1">LN((RAND()^(-Results!$F$4))-1)</f>
        <v>-1.3663884768240688</v>
      </c>
      <c r="B169" s="6">
        <f ca="1">LN((RAND()^(-Results!$F$4))-1)</f>
        <v>-0.42045004110910722</v>
      </c>
      <c r="C169" s="6">
        <f ca="1">LN((RAND()^(-Results!$F$4))-1)</f>
        <v>1.5088377735865977</v>
      </c>
      <c r="D169" s="6">
        <f ca="1">LN((RAND()^(-Results!$F$4))-1)</f>
        <v>-0.58846007622435392</v>
      </c>
      <c r="E169" s="6">
        <f ca="1">LN((RAND()^(-Results!$F$4))-1)</f>
        <v>3.175424765861607</v>
      </c>
      <c r="F169" s="6">
        <f ca="1">LN((RAND()^(-Results!$F$4))-1)</f>
        <v>-1.5274824874985724</v>
      </c>
      <c r="G169" s="6">
        <f ca="1">LN((RAND()^(-Results!$F$4))-1)</f>
        <v>-0.8873292569534531</v>
      </c>
      <c r="H169" s="6">
        <f t="shared" ca="1" si="12"/>
        <v>-0.97436187083258641</v>
      </c>
      <c r="I169" s="10">
        <f ca="1">SUMPRODUCT(J169:O169,Results!B$12:G$12)+Results!$F$5*H169</f>
        <v>-18.694514197260688</v>
      </c>
      <c r="J169" s="10">
        <f ca="1">SUMPRODUCT($A169:$F169,Results!$B$15:$G$15)</f>
        <v>-3.8893038841658853</v>
      </c>
      <c r="K169" s="10">
        <f ca="1">SUMPRODUCT($A169:$F169,Results!$B$16:$G$16)</f>
        <v>-3.4495126492068673</v>
      </c>
      <c r="L169" s="10">
        <f ca="1">SUMPRODUCT($A169:$F169,Results!$B$17:$G$17)</f>
        <v>2.2488486593701777</v>
      </c>
      <c r="M169" s="10">
        <f ca="1">SUMPRODUCT($A169:$F169,Results!$B$18:$G$18)</f>
        <v>11.055855022276159</v>
      </c>
      <c r="N169" s="10">
        <f ca="1">SUMPRODUCT($A169:$F169,Results!$B$19:$G$19)</f>
        <v>-17.205263302891776</v>
      </c>
      <c r="O169" s="10">
        <f ca="1">SUMPRODUCT($A169:$F169,Results!$B$20:$G$20)</f>
        <v>-3.4928187508208755</v>
      </c>
      <c r="P169" s="10" cm="1">
        <f t="array" aca="1" ref="P169" ca="1">SUMPRODUCT(J169:O169,TRANSPOSE(Test!BL$20:BL$25))+Test!$AD$20-Test!$BL$27</f>
        <v>-12.438131692268769</v>
      </c>
      <c r="Q169" s="10" cm="1">
        <f t="array" aca="1" ref="Q169" ca="1">SUMPRODUCT(J169:O169,TRANSPOSE(Test!ES$20:ES$25))+Test!$AD$20-Test!$ES$27</f>
        <v>-13.19900558661867</v>
      </c>
      <c r="R169" s="10">
        <f ca="1">I169-Results!$E$5*H169</f>
        <v>-14.797066713930342</v>
      </c>
      <c r="S169" s="10" cm="1">
        <f t="array" aca="1" ref="S169" ca="1">SUMPRODUCT(J169:O169,TRANSPOSE(Test!AR$28:AR$33))+Test!$AD$20-Test!$AC$26</f>
        <v>12.106661620680736</v>
      </c>
      <c r="T169" s="10">
        <f ca="1">SUMPRODUCT(J169:O169,Results!K$9:P$9)</f>
        <v>-13.948737333511097</v>
      </c>
      <c r="U169" s="10">
        <f ca="1">SUMPRODUCT(J169:O169,Results!K$9:P$9)+Test!$AD$20-Test!$AC$31</f>
        <v>-13.963612892022233</v>
      </c>
      <c r="V169" s="10">
        <f t="shared" ca="1" si="13"/>
        <v>-6.2563825049919188</v>
      </c>
      <c r="W169" s="10">
        <f t="shared" ca="1" si="14"/>
        <v>-5.4955086106420179</v>
      </c>
      <c r="X169" s="10">
        <f t="shared" ca="1" si="15"/>
        <v>-3.8974474833303461</v>
      </c>
      <c r="Y169" s="10">
        <f t="shared" ca="1" si="16"/>
        <v>-30.801175817941424</v>
      </c>
      <c r="Z169" s="10">
        <f ca="1">I169-Test!$AD$20</f>
        <v>-18.417843435556996</v>
      </c>
      <c r="AA169" s="10">
        <f t="shared" ca="1" si="17"/>
        <v>-4.7309013052384543</v>
      </c>
    </row>
    <row r="170" spans="1:27">
      <c r="A170" s="6">
        <f ca="1">LN((RAND()^(-Results!$F$4))-1)</f>
        <v>0.66946554075994313</v>
      </c>
      <c r="B170" s="6">
        <f ca="1">LN((RAND()^(-Results!$F$4))-1)</f>
        <v>-2.8132061102450017</v>
      </c>
      <c r="C170" s="6">
        <f ca="1">LN((RAND()^(-Results!$F$4))-1)</f>
        <v>0.28327056281134105</v>
      </c>
      <c r="D170" s="6">
        <f ca="1">LN((RAND()^(-Results!$F$4))-1)</f>
        <v>-0.59073863500666934</v>
      </c>
      <c r="E170" s="6">
        <f ca="1">LN((RAND()^(-Results!$F$4))-1)</f>
        <v>-0.72752356922910577</v>
      </c>
      <c r="F170" s="6">
        <f ca="1">LN((RAND()^(-Results!$F$4))-1)</f>
        <v>-1.5053711016123412</v>
      </c>
      <c r="G170" s="6">
        <f ca="1">LN((RAND()^(-Results!$F$4))-1)</f>
        <v>1.7440932932197717</v>
      </c>
      <c r="H170" s="6">
        <f t="shared" ca="1" si="12"/>
        <v>1.6570606793406384</v>
      </c>
      <c r="I170" s="10">
        <f ca="1">SUMPRODUCT(J170:O170,Results!B$12:G$12)+Results!$F$5*H170</f>
        <v>20.790271441845782</v>
      </c>
      <c r="J170" s="10">
        <f ca="1">SUMPRODUCT($A170:$F170,Results!$B$15:$G$15)</f>
        <v>0.55453147730283248</v>
      </c>
      <c r="K170" s="10">
        <f ca="1">SUMPRODUCT($A170:$F170,Results!$B$16:$G$16)</f>
        <v>-8.1895185024464912</v>
      </c>
      <c r="L170" s="10">
        <f ca="1">SUMPRODUCT($A170:$F170,Results!$B$17:$G$17)</f>
        <v>0.43602323550865402</v>
      </c>
      <c r="M170" s="10">
        <f ca="1">SUMPRODUCT($A170:$F170,Results!$B$18:$G$18)</f>
        <v>0.65988059475228722</v>
      </c>
      <c r="N170" s="10">
        <f ca="1">SUMPRODUCT($A170:$F170,Results!$B$19:$G$19)</f>
        <v>4.2907144277011913</v>
      </c>
      <c r="O170" s="10">
        <f ca="1">SUMPRODUCT($A170:$F170,Results!$B$20:$G$20)</f>
        <v>-5.4805838532757187</v>
      </c>
      <c r="P170" s="10" cm="1">
        <f t="array" aca="1" ref="P170" ca="1">SUMPRODUCT(J170:O170,TRANSPOSE(Test!BL$20:BL$25))+Test!$AD$20-Test!$BL$27</f>
        <v>11.841547842001894</v>
      </c>
      <c r="Q170" s="10" cm="1">
        <f t="array" aca="1" ref="Q170" ca="1">SUMPRODUCT(J170:O170,TRANSPOSE(Test!ES$20:ES$25))+Test!$AD$20-Test!$ES$27</f>
        <v>12.176275946124223</v>
      </c>
      <c r="R170" s="10">
        <f ca="1">I170-Results!$E$5*H170</f>
        <v>14.162028724483228</v>
      </c>
      <c r="S170" s="10" cm="1">
        <f t="array" aca="1" ref="S170" ca="1">SUMPRODUCT(J170:O170,TRANSPOSE(Test!AR$28:AR$33))+Test!$AD$20-Test!$AC$26</f>
        <v>30.711539419378198</v>
      </c>
      <c r="T170" s="10">
        <f ca="1">SUMPRODUCT(J170:O170,Results!K$9:P$9)</f>
        <v>12.436440738443475</v>
      </c>
      <c r="U170" s="10">
        <f ca="1">SUMPRODUCT(J170:O170,Results!K$9:P$9)+Test!$AD$20-Test!$AC$31</f>
        <v>12.421565179932339</v>
      </c>
      <c r="V170" s="10">
        <f t="shared" ca="1" si="13"/>
        <v>8.9487235998438877</v>
      </c>
      <c r="W170" s="10">
        <f t="shared" ca="1" si="14"/>
        <v>8.613995495721559</v>
      </c>
      <c r="X170" s="10">
        <f t="shared" ca="1" si="15"/>
        <v>6.6282427173625535</v>
      </c>
      <c r="Y170" s="10">
        <f t="shared" ca="1" si="16"/>
        <v>-9.9212679775324162</v>
      </c>
      <c r="Z170" s="10">
        <f ca="1">I170-Test!$AD$20</f>
        <v>21.066942203549473</v>
      </c>
      <c r="AA170" s="10">
        <f t="shared" ca="1" si="17"/>
        <v>8.3687062619134434</v>
      </c>
    </row>
    <row r="171" spans="1:27">
      <c r="A171" s="6">
        <f ca="1">LN((RAND()^(-Results!$F$4))-1)</f>
        <v>-2.656904295585413</v>
      </c>
      <c r="B171" s="6">
        <f ca="1">LN((RAND()^(-Results!$F$4))-1)</f>
        <v>0.55601555823006077</v>
      </c>
      <c r="C171" s="6">
        <f ca="1">LN((RAND()^(-Results!$F$4))-1)</f>
        <v>0.66453841467512342</v>
      </c>
      <c r="D171" s="6">
        <f ca="1">LN((RAND()^(-Results!$F$4))-1)</f>
        <v>-0.24067544968097629</v>
      </c>
      <c r="E171" s="6">
        <f ca="1">LN((RAND()^(-Results!$F$4))-1)</f>
        <v>-1.0216848887173049</v>
      </c>
      <c r="F171" s="6">
        <f ca="1">LN((RAND()^(-Results!$F$4))-1)</f>
        <v>0.37397588298923595</v>
      </c>
      <c r="G171" s="6">
        <f ca="1">LN((RAND()^(-Results!$F$4))-1)</f>
        <v>-0.81467438330495889</v>
      </c>
      <c r="H171" s="6">
        <f t="shared" ca="1" si="12"/>
        <v>-0.9017069971840922</v>
      </c>
      <c r="I171" s="10">
        <f ca="1">SUMPRODUCT(J171:O171,Results!B$12:G$12)+Results!$F$5*H171</f>
        <v>46.345111015870572</v>
      </c>
      <c r="J171" s="10">
        <f ca="1">SUMPRODUCT($A171:$F171,Results!$B$15:$G$15)</f>
        <v>-7.4412038499269624</v>
      </c>
      <c r="K171" s="10">
        <f ca="1">SUMPRODUCT($A171:$F171,Results!$B$16:$G$16)</f>
        <v>-0.13376987406703766</v>
      </c>
      <c r="L171" s="10">
        <f ca="1">SUMPRODUCT($A171:$F171,Results!$B$17:$G$17)</f>
        <v>9.8916030700623825</v>
      </c>
      <c r="M171" s="10">
        <f ca="1">SUMPRODUCT($A171:$F171,Results!$B$18:$G$18)</f>
        <v>1.6831305325285004</v>
      </c>
      <c r="N171" s="10">
        <f ca="1">SUMPRODUCT($A171:$F171,Results!$B$19:$G$19)</f>
        <v>4.3269035958582815</v>
      </c>
      <c r="O171" s="10">
        <f ca="1">SUMPRODUCT($A171:$F171,Results!$B$20:$G$20)</f>
        <v>-2.8190169364109448</v>
      </c>
      <c r="P171" s="10" cm="1">
        <f t="array" aca="1" ref="P171" ca="1">SUMPRODUCT(J171:O171,TRANSPOSE(Test!BL$20:BL$25))+Test!$AD$20-Test!$BL$27</f>
        <v>51.791845203328322</v>
      </c>
      <c r="Q171" s="10" cm="1">
        <f t="array" aca="1" ref="Q171" ca="1">SUMPRODUCT(J171:O171,TRANSPOSE(Test!ES$20:ES$25))+Test!$AD$20-Test!$ES$27</f>
        <v>51.519874165456734</v>
      </c>
      <c r="R171" s="10">
        <f ca="1">I171-Results!$E$5*H171</f>
        <v>49.951939004606942</v>
      </c>
      <c r="S171" s="10" cm="1">
        <f t="array" aca="1" ref="S171" ca="1">SUMPRODUCT(J171:O171,TRANSPOSE(Test!AR$28:AR$33))+Test!$AD$20-Test!$AC$26</f>
        <v>41.134872030425889</v>
      </c>
      <c r="T171" s="10">
        <f ca="1">SUMPRODUCT(J171:O171,Results!K$9:P$9)</f>
        <v>50.742629872406347</v>
      </c>
      <c r="U171" s="10">
        <f ca="1">SUMPRODUCT(J171:O171,Results!K$9:P$9)+Test!$AD$20-Test!$AC$31</f>
        <v>50.727754313895211</v>
      </c>
      <c r="V171" s="10">
        <f t="shared" ca="1" si="13"/>
        <v>-5.44673418745775</v>
      </c>
      <c r="W171" s="10">
        <f t="shared" ca="1" si="14"/>
        <v>-5.1747631495861626</v>
      </c>
      <c r="X171" s="10">
        <f t="shared" ca="1" si="15"/>
        <v>-3.6068279887363701</v>
      </c>
      <c r="Y171" s="10">
        <f t="shared" ca="1" si="16"/>
        <v>5.2102389854446827</v>
      </c>
      <c r="Z171" s="10">
        <f ca="1">I171-Test!$AD$20</f>
        <v>46.621781777574263</v>
      </c>
      <c r="AA171" s="10">
        <f t="shared" ca="1" si="17"/>
        <v>-4.3826432980246395</v>
      </c>
    </row>
    <row r="172" spans="1:27">
      <c r="A172" s="6">
        <f ca="1">LN((RAND()^(-Results!$F$4))-1)</f>
        <v>1.5900679099070323</v>
      </c>
      <c r="B172" s="6">
        <f ca="1">LN((RAND()^(-Results!$F$4))-1)</f>
        <v>2.9124039781581348</v>
      </c>
      <c r="C172" s="6">
        <f ca="1">LN((RAND()^(-Results!$F$4))-1)</f>
        <v>-4.5812441644488171</v>
      </c>
      <c r="D172" s="6">
        <f ca="1">LN((RAND()^(-Results!$F$4))-1)</f>
        <v>-3.5044232004480884</v>
      </c>
      <c r="E172" s="6">
        <f ca="1">LN((RAND()^(-Results!$F$4))-1)</f>
        <v>7.2271773230153907E-2</v>
      </c>
      <c r="F172" s="6">
        <f ca="1">LN((RAND()^(-Results!$F$4))-1)</f>
        <v>-0.4369528375250693</v>
      </c>
      <c r="G172" s="6">
        <f ca="1">LN((RAND()^(-Results!$F$4))-1)</f>
        <v>1.0250991588637881</v>
      </c>
      <c r="H172" s="6">
        <f t="shared" ca="1" si="12"/>
        <v>0.9380665449846548</v>
      </c>
      <c r="I172" s="10">
        <f ca="1">SUMPRODUCT(J172:O172,Results!B$12:G$12)+Results!$F$5*H172</f>
        <v>24.262763225953368</v>
      </c>
      <c r="J172" s="10">
        <f ca="1">SUMPRODUCT($A172:$F172,Results!$B$15:$G$15)</f>
        <v>-9.3409031898019563</v>
      </c>
      <c r="K172" s="10">
        <f ca="1">SUMPRODUCT($A172:$F172,Results!$B$16:$G$16)</f>
        <v>2.3046808840993496</v>
      </c>
      <c r="L172" s="10">
        <f ca="1">SUMPRODUCT($A172:$F172,Results!$B$17:$G$17)</f>
        <v>0.23512452617487223</v>
      </c>
      <c r="M172" s="10">
        <f ca="1">SUMPRODUCT($A172:$F172,Results!$B$18:$G$18)</f>
        <v>1.7757527973292713</v>
      </c>
      <c r="N172" s="10">
        <f ca="1">SUMPRODUCT($A172:$F172,Results!$B$19:$G$19)</f>
        <v>3.9020886984368683</v>
      </c>
      <c r="O172" s="10">
        <f ca="1">SUMPRODUCT($A172:$F172,Results!$B$20:$G$20)</f>
        <v>3.6795379554905097</v>
      </c>
      <c r="P172" s="10" cm="1">
        <f t="array" aca="1" ref="P172" ca="1">SUMPRODUCT(J172:O172,TRANSPOSE(Test!BL$20:BL$25))+Test!$AD$20-Test!$BL$27</f>
        <v>18.592377308589722</v>
      </c>
      <c r="Q172" s="10" cm="1">
        <f t="array" aca="1" ref="Q172" ca="1">SUMPRODUCT(J172:O172,TRANSPOSE(Test!ES$20:ES$25))+Test!$AD$20-Test!$ES$27</f>
        <v>17.871523475301089</v>
      </c>
      <c r="R172" s="10">
        <f ca="1">I172-Results!$E$5*H172</f>
        <v>20.510497046014748</v>
      </c>
      <c r="S172" s="10" cm="1">
        <f t="array" aca="1" ref="S172" ca="1">SUMPRODUCT(J172:O172,TRANSPOSE(Test!AR$28:AR$33))+Test!$AD$20-Test!$AC$26</f>
        <v>4.2920802265508851</v>
      </c>
      <c r="T172" s="10">
        <f ca="1">SUMPRODUCT(J172:O172,Results!K$9:P$9)</f>
        <v>19.629121208544014</v>
      </c>
      <c r="U172" s="10">
        <f ca="1">SUMPRODUCT(J172:O172,Results!K$9:P$9)+Test!$AD$20-Test!$AC$31</f>
        <v>19.614245650032878</v>
      </c>
      <c r="V172" s="10">
        <f t="shared" ca="1" si="13"/>
        <v>5.6703859173636459</v>
      </c>
      <c r="W172" s="10">
        <f t="shared" ca="1" si="14"/>
        <v>6.3912397506522787</v>
      </c>
      <c r="X172" s="10">
        <f t="shared" ca="1" si="15"/>
        <v>3.7522661799386192</v>
      </c>
      <c r="Y172" s="10">
        <f t="shared" ca="1" si="16"/>
        <v>19.970682999402484</v>
      </c>
      <c r="Z172" s="10">
        <f ca="1">I172-Test!$AD$20</f>
        <v>24.539433987657059</v>
      </c>
      <c r="AA172" s="10">
        <f t="shared" ca="1" si="17"/>
        <v>4.64851757592049</v>
      </c>
    </row>
    <row r="173" spans="1:27">
      <c r="A173" s="6">
        <f ca="1">LN((RAND()^(-Results!$F$4))-1)</f>
        <v>0.78757959905182662</v>
      </c>
      <c r="B173" s="6">
        <f ca="1">LN((RAND()^(-Results!$F$4))-1)</f>
        <v>0.2520655936080281</v>
      </c>
      <c r="C173" s="6">
        <f ca="1">LN((RAND()^(-Results!$F$4))-1)</f>
        <v>1.2728623737589235</v>
      </c>
      <c r="D173" s="6">
        <f ca="1">LN((RAND()^(-Results!$F$4))-1)</f>
        <v>-3.1578529734155572</v>
      </c>
      <c r="E173" s="6">
        <f ca="1">LN((RAND()^(-Results!$F$4))-1)</f>
        <v>1.340699978182571</v>
      </c>
      <c r="F173" s="6">
        <f ca="1">LN((RAND()^(-Results!$F$4))-1)</f>
        <v>0.50603625933621044</v>
      </c>
      <c r="G173" s="6">
        <f ca="1">LN((RAND()^(-Results!$F$4))-1)</f>
        <v>-0.13364522011700353</v>
      </c>
      <c r="H173" s="6">
        <f t="shared" ca="1" si="12"/>
        <v>-0.22067783399613686</v>
      </c>
      <c r="I173" s="10">
        <f ca="1">SUMPRODUCT(J173:O173,Results!B$12:G$12)+Results!$F$5*H173</f>
        <v>26.866336512907996</v>
      </c>
      <c r="J173" s="10">
        <f ca="1">SUMPRODUCT($A173:$F173,Results!$B$15:$G$15)</f>
        <v>-1.4652271955988951</v>
      </c>
      <c r="K173" s="10">
        <f ca="1">SUMPRODUCT($A173:$F173,Results!$B$16:$G$16)</f>
        <v>-1.4306258506508287</v>
      </c>
      <c r="L173" s="10">
        <f ca="1">SUMPRODUCT($A173:$F173,Results!$B$17:$G$17)</f>
        <v>8.5763075428887365</v>
      </c>
      <c r="M173" s="10">
        <f ca="1">SUMPRODUCT($A173:$F173,Results!$B$18:$G$18)</f>
        <v>7.0947693777940595</v>
      </c>
      <c r="N173" s="10">
        <f ca="1">SUMPRODUCT($A173:$F173,Results!$B$19:$G$19)</f>
        <v>-5.1492211767760727</v>
      </c>
      <c r="O173" s="10">
        <f ca="1">SUMPRODUCT($A173:$F173,Results!$B$20:$G$20)</f>
        <v>-5.1071759886704662</v>
      </c>
      <c r="P173" s="10" cm="1">
        <f t="array" aca="1" ref="P173" ca="1">SUMPRODUCT(J173:O173,TRANSPOSE(Test!BL$20:BL$25))+Test!$AD$20-Test!$BL$27</f>
        <v>25.795211666889625</v>
      </c>
      <c r="Q173" s="10" cm="1">
        <f t="array" aca="1" ref="Q173" ca="1">SUMPRODUCT(J173:O173,TRANSPOSE(Test!ES$20:ES$25))+Test!$AD$20-Test!$ES$27</f>
        <v>26.295667657735162</v>
      </c>
      <c r="R173" s="10">
        <f ca="1">I173-Results!$E$5*H173</f>
        <v>27.749047848892545</v>
      </c>
      <c r="S173" s="10" cm="1">
        <f t="array" aca="1" ref="S173" ca="1">SUMPRODUCT(J173:O173,TRANSPOSE(Test!AR$28:AR$33))+Test!$AD$20-Test!$AC$26</f>
        <v>32.801938527888666</v>
      </c>
      <c r="T173" s="10">
        <f ca="1">SUMPRODUCT(J173:O173,Results!K$9:P$9)</f>
        <v>27.321212173145611</v>
      </c>
      <c r="U173" s="10">
        <f ca="1">SUMPRODUCT(J173:O173,Results!K$9:P$9)+Test!$AD$20-Test!$AC$31</f>
        <v>27.306336614634475</v>
      </c>
      <c r="V173" s="10">
        <f t="shared" ca="1" si="13"/>
        <v>1.0711248460183711</v>
      </c>
      <c r="W173" s="10">
        <f t="shared" ca="1" si="14"/>
        <v>0.57066885517283339</v>
      </c>
      <c r="X173" s="10">
        <f t="shared" ca="1" si="15"/>
        <v>-0.88271133598454909</v>
      </c>
      <c r="Y173" s="10">
        <f t="shared" ca="1" si="16"/>
        <v>-5.9356020149806703</v>
      </c>
      <c r="Z173" s="10">
        <f ca="1">I173-Test!$AD$20</f>
        <v>27.143007274611687</v>
      </c>
      <c r="AA173" s="10">
        <f t="shared" ca="1" si="17"/>
        <v>-0.44000010172647919</v>
      </c>
    </row>
    <row r="174" spans="1:27">
      <c r="A174" s="6">
        <f ca="1">LN((RAND()^(-Results!$F$4))-1)</f>
        <v>0.14588729667713157</v>
      </c>
      <c r="B174" s="6">
        <f ca="1">LN((RAND()^(-Results!$F$4))-1)</f>
        <v>2.9564846081560847</v>
      </c>
      <c r="C174" s="6">
        <f ca="1">LN((RAND()^(-Results!$F$4))-1)</f>
        <v>0.15693446718250773</v>
      </c>
      <c r="D174" s="6">
        <f ca="1">LN((RAND()^(-Results!$F$4))-1)</f>
        <v>-0.4046727008234115</v>
      </c>
      <c r="E174" s="6">
        <f ca="1">LN((RAND()^(-Results!$F$4))-1)</f>
        <v>0.13399316443487627</v>
      </c>
      <c r="F174" s="6">
        <f ca="1">LN((RAND()^(-Results!$F$4))-1)</f>
        <v>2.8547735159333989</v>
      </c>
      <c r="G174" s="6">
        <f ca="1">LN((RAND()^(-Results!$F$4))-1)</f>
        <v>0.33165516137238987</v>
      </c>
      <c r="H174" s="6">
        <f t="shared" ca="1" si="12"/>
        <v>0.24462254749325654</v>
      </c>
      <c r="I174" s="10">
        <f ca="1">SUMPRODUCT(J174:O174,Results!B$12:G$12)+Results!$F$5*H174</f>
        <v>6.031534705858224</v>
      </c>
      <c r="J174" s="10">
        <f ca="1">SUMPRODUCT($A174:$F174,Results!$B$15:$G$15)</f>
        <v>1.1216987442454052</v>
      </c>
      <c r="K174" s="10">
        <f ca="1">SUMPRODUCT($A174:$F174,Results!$B$16:$G$16)</f>
        <v>9.6334181955997487</v>
      </c>
      <c r="L174" s="10">
        <f ca="1">SUMPRODUCT($A174:$F174,Results!$B$17:$G$17)</f>
        <v>2.8993894092480863</v>
      </c>
      <c r="M174" s="10">
        <f ca="1">SUMPRODUCT($A174:$F174,Results!$B$18:$G$18)</f>
        <v>-1.9291459637582269</v>
      </c>
      <c r="N174" s="10">
        <f ca="1">SUMPRODUCT($A174:$F174,Results!$B$19:$G$19)</f>
        <v>-0.56843801693266638</v>
      </c>
      <c r="O174" s="10">
        <f ca="1">SUMPRODUCT($A174:$F174,Results!$B$20:$G$20)</f>
        <v>4.3605317395871737</v>
      </c>
      <c r="P174" s="10" cm="1">
        <f t="array" aca="1" ref="P174" ca="1">SUMPRODUCT(J174:O174,TRANSPOSE(Test!BL$20:BL$25))+Test!$AD$20-Test!$BL$27</f>
        <v>3.561468054974791</v>
      </c>
      <c r="Q174" s="10" cm="1">
        <f t="array" aca="1" ref="Q174" ca="1">SUMPRODUCT(J174:O174,TRANSPOSE(Test!ES$20:ES$25))+Test!$AD$20-Test!$ES$27</f>
        <v>4.0274667240655733</v>
      </c>
      <c r="R174" s="10">
        <f ca="1">I174-Results!$E$5*H174</f>
        <v>5.0530445158851975</v>
      </c>
      <c r="S174" s="10" cm="1">
        <f t="array" aca="1" ref="S174" ca="1">SUMPRODUCT(J174:O174,TRANSPOSE(Test!AR$28:AR$33))+Test!$AD$20-Test!$AC$26</f>
        <v>-21.982723131080881</v>
      </c>
      <c r="T174" s="10">
        <f ca="1">SUMPRODUCT(J174:O174,Results!K$9:P$9)</f>
        <v>4.6235412064661663</v>
      </c>
      <c r="U174" s="10">
        <f ca="1">SUMPRODUCT(J174:O174,Results!K$9:P$9)+Test!$AD$20-Test!$AC$31</f>
        <v>4.6086656479550312</v>
      </c>
      <c r="V174" s="10">
        <f t="shared" ca="1" si="13"/>
        <v>2.470066650883433</v>
      </c>
      <c r="W174" s="10">
        <f t="shared" ca="1" si="14"/>
        <v>2.0040679817926508</v>
      </c>
      <c r="X174" s="10">
        <f t="shared" ca="1" si="15"/>
        <v>0.9784901899730265</v>
      </c>
      <c r="Y174" s="10">
        <f t="shared" ca="1" si="16"/>
        <v>28.014257836939105</v>
      </c>
      <c r="Z174" s="10">
        <f ca="1">I174-Test!$AD$20</f>
        <v>6.3082054675619155</v>
      </c>
      <c r="AA174" s="10">
        <f t="shared" ca="1" si="17"/>
        <v>1.4228690579031928</v>
      </c>
    </row>
    <row r="175" spans="1:27">
      <c r="A175" s="6">
        <f ca="1">LN((RAND()^(-Results!$F$4))-1)</f>
        <v>-1.2740815566573056</v>
      </c>
      <c r="B175" s="6">
        <f ca="1">LN((RAND()^(-Results!$F$4))-1)</f>
        <v>-1.1864212740434801</v>
      </c>
      <c r="C175" s="6">
        <f ca="1">LN((RAND()^(-Results!$F$4))-1)</f>
        <v>0.73837190537047181</v>
      </c>
      <c r="D175" s="6">
        <f ca="1">LN((RAND()^(-Results!$F$4))-1)</f>
        <v>1.7351958363016462</v>
      </c>
      <c r="E175" s="6">
        <f ca="1">LN((RAND()^(-Results!$F$4))-1)</f>
        <v>0.22924951910822386</v>
      </c>
      <c r="F175" s="6">
        <f ca="1">LN((RAND()^(-Results!$F$4))-1)</f>
        <v>2.9206154829385915</v>
      </c>
      <c r="G175" s="6">
        <f ca="1">LN((RAND()^(-Results!$F$4))-1)</f>
        <v>0.6978072656065003</v>
      </c>
      <c r="H175" s="6">
        <f t="shared" ca="1" si="12"/>
        <v>0.610774651727367</v>
      </c>
      <c r="I175" s="10">
        <f ca="1">SUMPRODUCT(J175:O175,Results!B$12:G$12)+Results!$F$5*H175</f>
        <v>-5.9063736916126599</v>
      </c>
      <c r="J175" s="10">
        <f ca="1">SUMPRODUCT($A175:$F175,Results!$B$15:$G$15)</f>
        <v>-1.5684890099942361</v>
      </c>
      <c r="K175" s="10">
        <f ca="1">SUMPRODUCT($A175:$F175,Results!$B$16:$G$16)</f>
        <v>4.0600619905508246</v>
      </c>
      <c r="L175" s="10">
        <f ca="1">SUMPRODUCT($A175:$F175,Results!$B$17:$G$17)</f>
        <v>-1.5056466426727066</v>
      </c>
      <c r="M175" s="10">
        <f ca="1">SUMPRODUCT($A175:$F175,Results!$B$18:$G$18)</f>
        <v>-0.35724463780639126</v>
      </c>
      <c r="N175" s="10">
        <f ca="1">SUMPRODUCT($A175:$F175,Results!$B$19:$G$19)</f>
        <v>-4.7035954294690452</v>
      </c>
      <c r="O175" s="10">
        <f ca="1">SUMPRODUCT($A175:$F175,Results!$B$20:$G$20)</f>
        <v>0.45694325617063153</v>
      </c>
      <c r="P175" s="10" cm="1">
        <f t="array" aca="1" ref="P175" ca="1">SUMPRODUCT(J175:O175,TRANSPOSE(Test!BL$20:BL$25))+Test!$AD$20-Test!$BL$27</f>
        <v>-9.6727062805516688</v>
      </c>
      <c r="Q175" s="10" cm="1">
        <f t="array" aca="1" ref="Q175" ca="1">SUMPRODUCT(J175:O175,TRANSPOSE(Test!ES$20:ES$25))+Test!$AD$20-Test!$ES$27</f>
        <v>-8.3468663391676206</v>
      </c>
      <c r="R175" s="10">
        <f ca="1">I175-Results!$E$5*H175</f>
        <v>-8.3494722985221284</v>
      </c>
      <c r="S175" s="10" cm="1">
        <f t="array" aca="1" ref="S175" ca="1">SUMPRODUCT(J175:O175,TRANSPOSE(Test!AR$28:AR$33))+Test!$AD$20-Test!$AC$26</f>
        <v>-12.725885972106386</v>
      </c>
      <c r="T175" s="10">
        <f ca="1">SUMPRODUCT(J175:O175,Results!K$9:P$9)</f>
        <v>-8.4486001229589682</v>
      </c>
      <c r="U175" s="10">
        <f ca="1">SUMPRODUCT(J175:O175,Results!K$9:P$9)+Test!$AD$20-Test!$AC$31</f>
        <v>-8.4634756814701042</v>
      </c>
      <c r="V175" s="10">
        <f t="shared" ca="1" si="13"/>
        <v>3.7663325889390089</v>
      </c>
      <c r="W175" s="10">
        <f t="shared" ca="1" si="14"/>
        <v>2.4404926475549606</v>
      </c>
      <c r="X175" s="10">
        <f t="shared" ca="1" si="15"/>
        <v>2.4430986069094685</v>
      </c>
      <c r="Y175" s="10">
        <f t="shared" ca="1" si="16"/>
        <v>6.8195122804937265</v>
      </c>
      <c r="Z175" s="10">
        <f ca="1">I175-Test!$AD$20</f>
        <v>-5.6297029299089685</v>
      </c>
      <c r="AA175" s="10">
        <f t="shared" ca="1" si="17"/>
        <v>2.5571019898574443</v>
      </c>
    </row>
    <row r="176" spans="1:27">
      <c r="A176" s="6">
        <f ca="1">LN((RAND()^(-Results!$F$4))-1)</f>
        <v>1.9255593172146019</v>
      </c>
      <c r="B176" s="6">
        <f ca="1">LN((RAND()^(-Results!$F$4))-1)</f>
        <v>1.7065939877372518</v>
      </c>
      <c r="C176" s="6">
        <f ca="1">LN((RAND()^(-Results!$F$4))-1)</f>
        <v>1.8791469054447896</v>
      </c>
      <c r="D176" s="6">
        <f ca="1">LN((RAND()^(-Results!$F$4))-1)</f>
        <v>-0.35783268446382538</v>
      </c>
      <c r="E176" s="6">
        <f ca="1">LN((RAND()^(-Results!$F$4))-1)</f>
        <v>1.9818700306124792</v>
      </c>
      <c r="F176" s="6">
        <f ca="1">LN((RAND()^(-Results!$F$4))-1)</f>
        <v>0.41340021685851847</v>
      </c>
      <c r="G176" s="6">
        <f ca="1">LN((RAND()^(-Results!$F$4))-1)</f>
        <v>-0.66353792666147904</v>
      </c>
      <c r="H176" s="6">
        <f t="shared" ca="1" si="12"/>
        <v>-0.75057054054061234</v>
      </c>
      <c r="I176" s="10">
        <f ca="1">SUMPRODUCT(J176:O176,Results!B$12:G$12)+Results!$F$5*H176</f>
        <v>-42.115223035803446</v>
      </c>
      <c r="J176" s="10">
        <f ca="1">SUMPRODUCT($A176:$F176,Results!$B$15:$G$15)</f>
        <v>10.359976387041831</v>
      </c>
      <c r="K176" s="10">
        <f ca="1">SUMPRODUCT($A176:$F176,Results!$B$16:$G$16)</f>
        <v>4.4196500403123675</v>
      </c>
      <c r="L176" s="10">
        <f ca="1">SUMPRODUCT($A176:$F176,Results!$B$17:$G$17)</f>
        <v>-2.1040507494150362</v>
      </c>
      <c r="M176" s="10">
        <f ca="1">SUMPRODUCT($A176:$F176,Results!$B$18:$G$18)</f>
        <v>0.96861966485097151</v>
      </c>
      <c r="N176" s="10">
        <f ca="1">SUMPRODUCT($A176:$F176,Results!$B$19:$G$19)</f>
        <v>-9.1436711482408768</v>
      </c>
      <c r="O176" s="10">
        <f ca="1">SUMPRODUCT($A176:$F176,Results!$B$20:$G$20)</f>
        <v>2.5272230060674321</v>
      </c>
      <c r="P176" s="10" cm="1">
        <f t="array" aca="1" ref="P176" ca="1">SUMPRODUCT(J176:O176,TRANSPOSE(Test!BL$20:BL$25))+Test!$AD$20-Test!$BL$27</f>
        <v>-39.356095381477054</v>
      </c>
      <c r="Q176" s="10" cm="1">
        <f t="array" aca="1" ref="Q176" ca="1">SUMPRODUCT(J176:O176,TRANSPOSE(Test!ES$20:ES$25))+Test!$AD$20-Test!$ES$27</f>
        <v>-39.353198718582604</v>
      </c>
      <c r="R176" s="10">
        <f ca="1">I176-Results!$E$5*H176</f>
        <v>-39.112940873640994</v>
      </c>
      <c r="S176" s="10" cm="1">
        <f t="array" aca="1" ref="S176" ca="1">SUMPRODUCT(J176:O176,TRANSPOSE(Test!AR$28:AR$33))+Test!$AD$20-Test!$AC$26</f>
        <v>-37.796308575375967</v>
      </c>
      <c r="T176" s="10">
        <f ca="1">SUMPRODUCT(J176:O176,Results!K$9:P$9)</f>
        <v>-38.920713411992843</v>
      </c>
      <c r="U176" s="10">
        <f ca="1">SUMPRODUCT(J176:O176,Results!K$9:P$9)+Test!$AD$20-Test!$AC$31</f>
        <v>-38.935588970503979</v>
      </c>
      <c r="V176" s="10">
        <f t="shared" ca="1" si="13"/>
        <v>-2.7591276543263916</v>
      </c>
      <c r="W176" s="10">
        <f t="shared" ca="1" si="14"/>
        <v>-2.7620243172208419</v>
      </c>
      <c r="X176" s="10">
        <f t="shared" ca="1" si="15"/>
        <v>-3.0022821621624516</v>
      </c>
      <c r="Y176" s="10">
        <f t="shared" ca="1" si="16"/>
        <v>-4.3189144604274787</v>
      </c>
      <c r="Z176" s="10">
        <f ca="1">I176-Test!$AD$20</f>
        <v>-41.838552274099754</v>
      </c>
      <c r="AA176" s="10">
        <f t="shared" ca="1" si="17"/>
        <v>-3.1796340652994672</v>
      </c>
    </row>
    <row r="177" spans="1:27">
      <c r="A177" s="6">
        <f ca="1">LN((RAND()^(-Results!$F$4))-1)</f>
        <v>3.716807607401623</v>
      </c>
      <c r="B177" s="6">
        <f ca="1">LN((RAND()^(-Results!$F$4))-1)</f>
        <v>-0.22246032818592126</v>
      </c>
      <c r="C177" s="6">
        <f ca="1">LN((RAND()^(-Results!$F$4))-1)</f>
        <v>-6.5922023199554744E-2</v>
      </c>
      <c r="D177" s="6">
        <f ca="1">LN((RAND()^(-Results!$F$4))-1)</f>
        <v>0.37026256448555611</v>
      </c>
      <c r="E177" s="6">
        <f ca="1">LN((RAND()^(-Results!$F$4))-1)</f>
        <v>0.91593895287757321</v>
      </c>
      <c r="F177" s="6">
        <f ca="1">LN((RAND()^(-Results!$F$4))-1)</f>
        <v>1.0776133264646997</v>
      </c>
      <c r="G177" s="6">
        <f ca="1">LN((RAND()^(-Results!$F$4))-1)</f>
        <v>1.0751522648165703</v>
      </c>
      <c r="H177" s="6">
        <f t="shared" ca="1" si="12"/>
        <v>0.98811965093743703</v>
      </c>
      <c r="I177" s="10">
        <f ca="1">SUMPRODUCT(J177:O177,Results!B$12:G$12)+Results!$F$5*H177</f>
        <v>-55.592241754131365</v>
      </c>
      <c r="J177" s="10">
        <f ca="1">SUMPRODUCT($A177:$F177,Results!$B$15:$G$15)</f>
        <v>12.447678918376202</v>
      </c>
      <c r="K177" s="10">
        <f ca="1">SUMPRODUCT($A177:$F177,Results!$B$16:$G$16)</f>
        <v>3.4965386117385417</v>
      </c>
      <c r="L177" s="10">
        <f ca="1">SUMPRODUCT($A177:$F177,Results!$B$17:$G$17)</f>
        <v>-11.017955143811525</v>
      </c>
      <c r="M177" s="10">
        <f ca="1">SUMPRODUCT($A177:$F177,Results!$B$18:$G$18)</f>
        <v>-4.3191520911900705</v>
      </c>
      <c r="N177" s="10">
        <f ca="1">SUMPRODUCT($A177:$F177,Results!$B$19:$G$19)</f>
        <v>-3.7843503455714025</v>
      </c>
      <c r="O177" s="10">
        <f ca="1">SUMPRODUCT($A177:$F177,Results!$B$20:$G$20)</f>
        <v>4.2253820538122122</v>
      </c>
      <c r="P177" s="10" cm="1">
        <f t="array" aca="1" ref="P177" ca="1">SUMPRODUCT(J177:O177,TRANSPOSE(Test!BL$20:BL$25))+Test!$AD$20-Test!$BL$27</f>
        <v>-62.949762075831281</v>
      </c>
      <c r="Q177" s="10" cm="1">
        <f t="array" aca="1" ref="Q177" ca="1">SUMPRODUCT(J177:O177,TRANSPOSE(Test!ES$20:ES$25))+Test!$AD$20-Test!$ES$27</f>
        <v>-61.949312007710787</v>
      </c>
      <c r="R177" s="10">
        <f ca="1">I177-Results!$E$5*H177</f>
        <v>-59.544720357881111</v>
      </c>
      <c r="S177" s="10" cm="1">
        <f t="array" aca="1" ref="S177" ca="1">SUMPRODUCT(J177:O177,TRANSPOSE(Test!AR$28:AR$33))+Test!$AD$20-Test!$AC$26</f>
        <v>-58.337749524153445</v>
      </c>
      <c r="T177" s="10">
        <f ca="1">SUMPRODUCT(J177:O177,Results!K$9:P$9)</f>
        <v>-60.539787252004828</v>
      </c>
      <c r="U177" s="10">
        <f ca="1">SUMPRODUCT(J177:O177,Results!K$9:P$9)+Test!$AD$20-Test!$AC$31</f>
        <v>-60.554662810515964</v>
      </c>
      <c r="V177" s="10">
        <f t="shared" ca="1" si="13"/>
        <v>7.3575203216999157</v>
      </c>
      <c r="W177" s="10">
        <f t="shared" ca="1" si="14"/>
        <v>6.3570702535794226</v>
      </c>
      <c r="X177" s="10">
        <f t="shared" ca="1" si="15"/>
        <v>3.9524786037497464</v>
      </c>
      <c r="Y177" s="10">
        <f t="shared" ca="1" si="16"/>
        <v>2.7455077700220798</v>
      </c>
      <c r="Z177" s="10">
        <f ca="1">I177-Test!$AD$20</f>
        <v>-55.315570992427674</v>
      </c>
      <c r="AA177" s="10">
        <f t="shared" ca="1" si="17"/>
        <v>4.9624210563845992</v>
      </c>
    </row>
    <row r="178" spans="1:27">
      <c r="A178" s="6">
        <f ca="1">LN((RAND()^(-Results!$F$4))-1)</f>
        <v>1.1034393830929223</v>
      </c>
      <c r="B178" s="6">
        <f ca="1">LN((RAND()^(-Results!$F$4))-1)</f>
        <v>-1.8661887849361611</v>
      </c>
      <c r="C178" s="6">
        <f ca="1">LN((RAND()^(-Results!$F$4))-1)</f>
        <v>0.34164695292482639</v>
      </c>
      <c r="D178" s="6">
        <f ca="1">LN((RAND()^(-Results!$F$4))-1)</f>
        <v>2.0701058699261479</v>
      </c>
      <c r="E178" s="6">
        <f ca="1">LN((RAND()^(-Results!$F$4))-1)</f>
        <v>-3.1496442546513239</v>
      </c>
      <c r="F178" s="6">
        <f ca="1">LN((RAND()^(-Results!$F$4))-1)</f>
        <v>-3.0376740535341828</v>
      </c>
      <c r="G178" s="6">
        <f ca="1">LN((RAND()^(-Results!$F$4))-1)</f>
        <v>1.2053840274765988</v>
      </c>
      <c r="H178" s="6">
        <f t="shared" ca="1" si="12"/>
        <v>1.1183514135974655</v>
      </c>
      <c r="I178" s="10">
        <f ca="1">SUMPRODUCT(J178:O178,Results!B$12:G$12)+Results!$F$5*H178</f>
        <v>2.5250237101918316E-2</v>
      </c>
      <c r="J178" s="10">
        <f ca="1">SUMPRODUCT($A178:$F178,Results!$B$15:$G$15)</f>
        <v>10.195638803288551</v>
      </c>
      <c r="K178" s="10">
        <f ca="1">SUMPRODUCT($A178:$F178,Results!$B$16:$G$16)</f>
        <v>-7.1249652868233113</v>
      </c>
      <c r="L178" s="10">
        <f ca="1">SUMPRODUCT($A178:$F178,Results!$B$17:$G$17)</f>
        <v>-4.9652558975545826</v>
      </c>
      <c r="M178" s="10">
        <f ca="1">SUMPRODUCT($A178:$F178,Results!$B$18:$G$18)</f>
        <v>-10.489226834831385</v>
      </c>
      <c r="N178" s="10">
        <f ca="1">SUMPRODUCT($A178:$F178,Results!$B$19:$G$19)</f>
        <v>17.160586052715086</v>
      </c>
      <c r="O178" s="10">
        <f ca="1">SUMPRODUCT($A178:$F178,Results!$B$20:$G$20)</f>
        <v>-0.45500644202190876</v>
      </c>
      <c r="P178" s="10" cm="1">
        <f t="array" aca="1" ref="P178" ca="1">SUMPRODUCT(J178:O178,TRANSPOSE(Test!BL$20:BL$25))+Test!$AD$20-Test!$BL$27</f>
        <v>-4.3232960632663069</v>
      </c>
      <c r="Q178" s="10" cm="1">
        <f t="array" aca="1" ref="Q178" ca="1">SUMPRODUCT(J178:O178,TRANSPOSE(Test!ES$20:ES$25))+Test!$AD$20-Test!$ES$27</f>
        <v>-4.9466399124656553</v>
      </c>
      <c r="R178" s="10">
        <f ca="1">I178-Results!$E$5*H178</f>
        <v>-4.4481554172879436</v>
      </c>
      <c r="S178" s="10" cm="1">
        <f t="array" aca="1" ref="S178" ca="1">SUMPRODUCT(J178:O178,TRANSPOSE(Test!AR$28:AR$33))+Test!$AD$20-Test!$AC$26</f>
        <v>0.53666235431760667</v>
      </c>
      <c r="T178" s="10">
        <f ca="1">SUMPRODUCT(J178:O178,Results!K$9:P$9)</f>
        <v>-5.6947755005236615</v>
      </c>
      <c r="U178" s="10">
        <f ca="1">SUMPRODUCT(J178:O178,Results!K$9:P$9)+Test!$AD$20-Test!$AC$31</f>
        <v>-5.7096510590347966</v>
      </c>
      <c r="V178" s="10">
        <f t="shared" ca="1" si="13"/>
        <v>4.3485463003682252</v>
      </c>
      <c r="W178" s="10">
        <f t="shared" ca="1" si="14"/>
        <v>4.9718901495675736</v>
      </c>
      <c r="X178" s="10">
        <f t="shared" ca="1" si="15"/>
        <v>4.4734056543898619</v>
      </c>
      <c r="Y178" s="10">
        <f t="shared" ca="1" si="16"/>
        <v>-0.51141211721568836</v>
      </c>
      <c r="Z178" s="10">
        <f ca="1">I178-Test!$AD$20</f>
        <v>0.3019209988056098</v>
      </c>
      <c r="AA178" s="10">
        <f t="shared" ca="1" si="17"/>
        <v>5.734901296136715</v>
      </c>
    </row>
    <row r="179" spans="1:27">
      <c r="A179" s="6">
        <f ca="1">LN((RAND()^(-Results!$F$4))-1)</f>
        <v>0.37692795684357233</v>
      </c>
      <c r="B179" s="6">
        <f ca="1">LN((RAND()^(-Results!$F$4))-1)</f>
        <v>-1.0056855441768746</v>
      </c>
      <c r="C179" s="6">
        <f ca="1">LN((RAND()^(-Results!$F$4))-1)</f>
        <v>-1.1722341483401169</v>
      </c>
      <c r="D179" s="6">
        <f ca="1">LN((RAND()^(-Results!$F$4))-1)</f>
        <v>1.522082994808829</v>
      </c>
      <c r="E179" s="6">
        <f ca="1">LN((RAND()^(-Results!$F$4))-1)</f>
        <v>2.1860545077695526</v>
      </c>
      <c r="F179" s="6">
        <f ca="1">LN((RAND()^(-Results!$F$4))-1)</f>
        <v>-4.6235940631920491E-2</v>
      </c>
      <c r="G179" s="6">
        <f ca="1">LN((RAND()^(-Results!$F$4))-1)</f>
        <v>6.058975157686433</v>
      </c>
      <c r="H179" s="6">
        <f t="shared" ca="1" si="12"/>
        <v>5.9719425438072999</v>
      </c>
      <c r="I179" s="10">
        <f ca="1">SUMPRODUCT(J179:O179,Results!B$12:G$12)+Results!$F$5*H179</f>
        <v>-31.099348244855179</v>
      </c>
      <c r="J179" s="10">
        <f ca="1">SUMPRODUCT($A179:$F179,Results!$B$15:$G$15)</f>
        <v>-0.15168066378411266</v>
      </c>
      <c r="K179" s="10">
        <f ca="1">SUMPRODUCT($A179:$F179,Results!$B$16:$G$16)</f>
        <v>0.95528883266816755</v>
      </c>
      <c r="L179" s="10">
        <f ca="1">SUMPRODUCT($A179:$F179,Results!$B$17:$G$17)</f>
        <v>-11.594036907548574</v>
      </c>
      <c r="M179" s="10">
        <f ca="1">SUMPRODUCT($A179:$F179,Results!$B$18:$G$18)</f>
        <v>2.4672735271386159</v>
      </c>
      <c r="N179" s="10">
        <f ca="1">SUMPRODUCT($A179:$F179,Results!$B$19:$G$19)</f>
        <v>-12.964351868172221</v>
      </c>
      <c r="O179" s="10">
        <f ca="1">SUMPRODUCT($A179:$F179,Results!$B$20:$G$20)</f>
        <v>3.4985711803918806</v>
      </c>
      <c r="P179" s="10" cm="1">
        <f t="array" aca="1" ref="P179" ca="1">SUMPRODUCT(J179:O179,TRANSPOSE(Test!BL$20:BL$25))+Test!$AD$20-Test!$BL$27</f>
        <v>-60.361114103852294</v>
      </c>
      <c r="Q179" s="10" cm="1">
        <f t="array" aca="1" ref="Q179" ca="1">SUMPRODUCT(J179:O179,TRANSPOSE(Test!ES$20:ES$25))+Test!$AD$20-Test!$ES$27</f>
        <v>-60.293869077697337</v>
      </c>
      <c r="R179" s="10">
        <f ca="1">I179-Results!$E$5*H179</f>
        <v>-54.987118420084379</v>
      </c>
      <c r="S179" s="10" cm="1">
        <f t="array" aca="1" ref="S179" ca="1">SUMPRODUCT(J179:O179,TRANSPOSE(Test!AR$28:AR$33))+Test!$AD$20-Test!$AC$26</f>
        <v>-44.210941598013299</v>
      </c>
      <c r="T179" s="10">
        <f ca="1">SUMPRODUCT(J179:O179,Results!K$9:P$9)</f>
        <v>-60.25155304908693</v>
      </c>
      <c r="U179" s="10">
        <f ca="1">SUMPRODUCT(J179:O179,Results!K$9:P$9)+Test!$AD$20-Test!$AC$31</f>
        <v>-60.266428607598066</v>
      </c>
      <c r="V179" s="10">
        <f t="shared" ca="1" si="13"/>
        <v>29.261765858997116</v>
      </c>
      <c r="W179" s="10">
        <f t="shared" ca="1" si="14"/>
        <v>29.194520832842159</v>
      </c>
      <c r="X179" s="10">
        <f t="shared" ca="1" si="15"/>
        <v>23.8877701752292</v>
      </c>
      <c r="Y179" s="10">
        <f t="shared" ca="1" si="16"/>
        <v>13.111593353158121</v>
      </c>
      <c r="Z179" s="10">
        <f ca="1">I179-Test!$AD$20</f>
        <v>-30.822677483151487</v>
      </c>
      <c r="AA179" s="10">
        <f t="shared" ca="1" si="17"/>
        <v>29.167080362742887</v>
      </c>
    </row>
    <row r="180" spans="1:27">
      <c r="A180" s="6">
        <f ca="1">LN((RAND()^(-Results!$F$4))-1)</f>
        <v>-1.7144833694265604</v>
      </c>
      <c r="B180" s="6">
        <f ca="1">LN((RAND()^(-Results!$F$4))-1)</f>
        <v>2.4190988176307067</v>
      </c>
      <c r="C180" s="6">
        <f ca="1">LN((RAND()^(-Results!$F$4))-1)</f>
        <v>-0.24657677690297333</v>
      </c>
      <c r="D180" s="6">
        <f ca="1">LN((RAND()^(-Results!$F$4))-1)</f>
        <v>2.1107789348689638</v>
      </c>
      <c r="E180" s="6">
        <f ca="1">LN((RAND()^(-Results!$F$4))-1)</f>
        <v>-0.78468115383679382</v>
      </c>
      <c r="F180" s="6">
        <f ca="1">LN((RAND()^(-Results!$F$4))-1)</f>
        <v>-0.81419814405206481</v>
      </c>
      <c r="G180" s="6">
        <f ca="1">LN((RAND()^(-Results!$F$4))-1)</f>
        <v>0.77539154619727335</v>
      </c>
      <c r="H180" s="6">
        <f t="shared" ca="1" si="12"/>
        <v>0.68835893231814005</v>
      </c>
      <c r="I180" s="10">
        <f ca="1">SUMPRODUCT(J180:O180,Results!B$12:G$12)+Results!$F$5*H180</f>
        <v>-3.5691563299130262</v>
      </c>
      <c r="J180" s="10">
        <f ca="1">SUMPRODUCT($A180:$F180,Results!$B$15:$G$15)</f>
        <v>0.3867949293463836</v>
      </c>
      <c r="K180" s="10">
        <f ca="1">SUMPRODUCT($A180:$F180,Results!$B$16:$G$16)</f>
        <v>4.2227503742665675</v>
      </c>
      <c r="L180" s="10">
        <f ca="1">SUMPRODUCT($A180:$F180,Results!$B$17:$G$17)</f>
        <v>-1.0877508436364656</v>
      </c>
      <c r="M180" s="10">
        <f ca="1">SUMPRODUCT($A180:$F180,Results!$B$18:$G$18)</f>
        <v>-4.3635824333487561</v>
      </c>
      <c r="N180" s="10">
        <f ca="1">SUMPRODUCT($A180:$F180,Results!$B$19:$G$19)</f>
        <v>3.3578817940680139</v>
      </c>
      <c r="O180" s="10">
        <f ca="1">SUMPRODUCT($A180:$F180,Results!$B$20:$G$20)</f>
        <v>5.4443060331432793</v>
      </c>
      <c r="P180" s="10" cm="1">
        <f t="array" aca="1" ref="P180" ca="1">SUMPRODUCT(J180:O180,TRANSPOSE(Test!BL$20:BL$25))+Test!$AD$20-Test!$BL$27</f>
        <v>-4.1147062910802203</v>
      </c>
      <c r="Q180" s="10" cm="1">
        <f t="array" aca="1" ref="Q180" ca="1">SUMPRODUCT(J180:O180,TRANSPOSE(Test!ES$20:ES$25))+Test!$AD$20-Test!$ES$27</f>
        <v>-5.5188388425033281</v>
      </c>
      <c r="R180" s="10">
        <f ca="1">I180-Results!$E$5*H180</f>
        <v>-6.3225920591855864</v>
      </c>
      <c r="S180" s="10" cm="1">
        <f t="array" aca="1" ref="S180" ca="1">SUMPRODUCT(J180:O180,TRANSPOSE(Test!AR$28:AR$33))+Test!$AD$20-Test!$AC$26</f>
        <v>-21.637337291589322</v>
      </c>
      <c r="T180" s="10">
        <f ca="1">SUMPRODUCT(J180:O180,Results!K$9:P$9)</f>
        <v>-6.9104195964039139</v>
      </c>
      <c r="U180" s="10">
        <f ca="1">SUMPRODUCT(J180:O180,Results!K$9:P$9)+Test!$AD$20-Test!$AC$31</f>
        <v>-6.925295154915049</v>
      </c>
      <c r="V180" s="10">
        <f t="shared" ca="1" si="13"/>
        <v>0.54554996116719412</v>
      </c>
      <c r="W180" s="10">
        <f t="shared" ca="1" si="14"/>
        <v>1.9496825125903019</v>
      </c>
      <c r="X180" s="10">
        <f t="shared" ca="1" si="15"/>
        <v>2.7534357292725602</v>
      </c>
      <c r="Y180" s="10">
        <f t="shared" ca="1" si="16"/>
        <v>18.068180961676298</v>
      </c>
      <c r="Z180" s="10">
        <f ca="1">I180-Test!$AD$20</f>
        <v>-3.2924855682093348</v>
      </c>
      <c r="AA180" s="10">
        <f t="shared" ca="1" si="17"/>
        <v>3.3561388250020228</v>
      </c>
    </row>
    <row r="181" spans="1:27">
      <c r="A181" s="6">
        <f ca="1">LN((RAND()^(-Results!$F$4))-1)</f>
        <v>-9.8878117960629498E-3</v>
      </c>
      <c r="B181" s="6">
        <f ca="1">LN((RAND()^(-Results!$F$4))-1)</f>
        <v>1.082043714940933</v>
      </c>
      <c r="C181" s="6">
        <f ca="1">LN((RAND()^(-Results!$F$4))-1)</f>
        <v>1.1448777216571115</v>
      </c>
      <c r="D181" s="6">
        <f ca="1">LN((RAND()^(-Results!$F$4))-1)</f>
        <v>-0.81880470596992849</v>
      </c>
      <c r="E181" s="6">
        <f ca="1">LN((RAND()^(-Results!$F$4))-1)</f>
        <v>0.1056118464648228</v>
      </c>
      <c r="F181" s="6">
        <f ca="1">LN((RAND()^(-Results!$F$4))-1)</f>
        <v>-1.185822461215124</v>
      </c>
      <c r="G181" s="6">
        <f ca="1">LN((RAND()^(-Results!$F$4))-1)</f>
        <v>-1.2064193660968099</v>
      </c>
      <c r="H181" s="6">
        <f t="shared" ca="1" si="12"/>
        <v>-1.2934519799759432</v>
      </c>
      <c r="I181" s="10">
        <f ca="1">SUMPRODUCT(J181:O181,Results!B$12:G$12)+Results!$F$5*H181</f>
        <v>6.5510984557025047</v>
      </c>
      <c r="J181" s="10">
        <f ca="1">SUMPRODUCT($A181:$F181,Results!$B$15:$G$15)</f>
        <v>2.1829135196061826</v>
      </c>
      <c r="K181" s="10">
        <f ca="1">SUMPRODUCT($A181:$F181,Results!$B$16:$G$16)</f>
        <v>-1.1109432218612767</v>
      </c>
      <c r="L181" s="10">
        <f ca="1">SUMPRODUCT($A181:$F181,Results!$B$17:$G$17)</f>
        <v>4.7239190353755722</v>
      </c>
      <c r="M181" s="10">
        <f ca="1">SUMPRODUCT($A181:$F181,Results!$B$18:$G$18)</f>
        <v>1.2179047446434683</v>
      </c>
      <c r="N181" s="10">
        <f ca="1">SUMPRODUCT($A181:$F181,Results!$B$19:$G$19)</f>
        <v>0.81167976624332661</v>
      </c>
      <c r="O181" s="10">
        <f ca="1">SUMPRODUCT($A181:$F181,Results!$B$20:$G$20)</f>
        <v>-1.2893934282412214</v>
      </c>
      <c r="P181" s="10" cm="1">
        <f t="array" aca="1" ref="P181" ca="1">SUMPRODUCT(J181:O181,TRANSPOSE(Test!BL$20:BL$25))+Test!$AD$20-Test!$BL$27</f>
        <v>13.46553919126217</v>
      </c>
      <c r="Q181" s="10" cm="1">
        <f t="array" aca="1" ref="Q181" ca="1">SUMPRODUCT(J181:O181,TRANSPOSE(Test!ES$20:ES$25))+Test!$AD$20-Test!$ES$27</f>
        <v>12.759024661086361</v>
      </c>
      <c r="R181" s="10">
        <f ca="1">I181-Results!$E$5*H181</f>
        <v>11.724906375606277</v>
      </c>
      <c r="S181" s="10" cm="1">
        <f t="array" aca="1" ref="S181" ca="1">SUMPRODUCT(J181:O181,TRANSPOSE(Test!AR$28:AR$33))+Test!$AD$20-Test!$AC$26</f>
        <v>13.113163143657525</v>
      </c>
      <c r="T181" s="10">
        <f ca="1">SUMPRODUCT(J181:O181,Results!K$9:P$9)</f>
        <v>12.479211029979975</v>
      </c>
      <c r="U181" s="10">
        <f ca="1">SUMPRODUCT(J181:O181,Results!K$9:P$9)+Test!$AD$20-Test!$AC$31</f>
        <v>12.464335471468839</v>
      </c>
      <c r="V181" s="10">
        <f t="shared" ca="1" si="13"/>
        <v>-6.9144407355596655</v>
      </c>
      <c r="W181" s="10">
        <f t="shared" ca="1" si="14"/>
        <v>-6.2079262053838562</v>
      </c>
      <c r="X181" s="10">
        <f t="shared" ca="1" si="15"/>
        <v>-5.1738079199037728</v>
      </c>
      <c r="Y181" s="10">
        <f t="shared" ca="1" si="16"/>
        <v>-6.5620646879550204</v>
      </c>
      <c r="Z181" s="10">
        <f ca="1">I181-Test!$AD$20</f>
        <v>6.8277692174061961</v>
      </c>
      <c r="AA181" s="10">
        <f t="shared" ca="1" si="17"/>
        <v>-5.9132370157663345</v>
      </c>
    </row>
    <row r="182" spans="1:27">
      <c r="A182" s="6">
        <f ca="1">LN((RAND()^(-Results!$F$4))-1)</f>
        <v>9.918482294120666E-2</v>
      </c>
      <c r="B182" s="6">
        <f ca="1">LN((RAND()^(-Results!$F$4))-1)</f>
        <v>-0.83543010824092634</v>
      </c>
      <c r="C182" s="6">
        <f ca="1">LN((RAND()^(-Results!$F$4))-1)</f>
        <v>-0.3788814525168222</v>
      </c>
      <c r="D182" s="6">
        <f ca="1">LN((RAND()^(-Results!$F$4))-1)</f>
        <v>1.9272467723483893</v>
      </c>
      <c r="E182" s="6">
        <f ca="1">LN((RAND()^(-Results!$F$4))-1)</f>
        <v>1.2175276175567036</v>
      </c>
      <c r="F182" s="6">
        <f ca="1">LN((RAND()^(-Results!$F$4))-1)</f>
        <v>-1.6750836729490481</v>
      </c>
      <c r="G182" s="6">
        <f ca="1">LN((RAND()^(-Results!$F$4))-1)</f>
        <v>2.9909632630323397</v>
      </c>
      <c r="H182" s="6">
        <f t="shared" ca="1" si="12"/>
        <v>2.9039306491532062</v>
      </c>
      <c r="I182" s="10">
        <f ca="1">SUMPRODUCT(J182:O182,Results!B$12:G$12)+Results!$F$5*H182</f>
        <v>-36.531262526593828</v>
      </c>
      <c r="J182" s="10">
        <f ca="1">SUMPRODUCT($A182:$F182,Results!$B$15:$G$15)</f>
        <v>2.7915539221624597</v>
      </c>
      <c r="K182" s="10">
        <f ca="1">SUMPRODUCT($A182:$F182,Results!$B$16:$G$16)</f>
        <v>-1.6822746245472051</v>
      </c>
      <c r="L182" s="10">
        <f ca="1">SUMPRODUCT($A182:$F182,Results!$B$17:$G$17)</f>
        <v>-9.5708632074775863</v>
      </c>
      <c r="M182" s="10">
        <f ca="1">SUMPRODUCT($A182:$F182,Results!$B$18:$G$18)</f>
        <v>0.23946353914505752</v>
      </c>
      <c r="N182" s="10">
        <f ca="1">SUMPRODUCT($A182:$F182,Results!$B$19:$G$19)</f>
        <v>-7.3091967891127032</v>
      </c>
      <c r="O182" s="10">
        <f ca="1">SUMPRODUCT($A182:$F182,Results!$B$20:$G$20)</f>
        <v>2.635874904915664</v>
      </c>
      <c r="P182" s="10" cm="1">
        <f t="array" aca="1" ref="P182" ca="1">SUMPRODUCT(J182:O182,TRANSPOSE(Test!BL$20:BL$25))+Test!$AD$20-Test!$BL$27</f>
        <v>-49.295839246659909</v>
      </c>
      <c r="Q182" s="10" cm="1">
        <f t="array" aca="1" ref="Q182" ca="1">SUMPRODUCT(J182:O182,TRANSPOSE(Test!ES$20:ES$25))+Test!$AD$20-Test!$ES$27</f>
        <v>-49.976198673424804</v>
      </c>
      <c r="R182" s="10">
        <f ca="1">I182-Results!$E$5*H182</f>
        <v>-48.146985123206655</v>
      </c>
      <c r="S182" s="10" cm="1">
        <f t="array" aca="1" ref="S182" ca="1">SUMPRODUCT(J182:O182,TRANSPOSE(Test!AR$28:AR$33))+Test!$AD$20-Test!$AC$26</f>
        <v>-33.539239381903002</v>
      </c>
      <c r="T182" s="10">
        <f ca="1">SUMPRODUCT(J182:O182,Results!K$9:P$9)</f>
        <v>-50.643465856125964</v>
      </c>
      <c r="U182" s="10">
        <f ca="1">SUMPRODUCT(J182:O182,Results!K$9:P$9)+Test!$AD$20-Test!$AC$31</f>
        <v>-50.6583414146371</v>
      </c>
      <c r="V182" s="10">
        <f t="shared" ca="1" si="13"/>
        <v>12.764576720066081</v>
      </c>
      <c r="W182" s="10">
        <f t="shared" ca="1" si="14"/>
        <v>13.444936146830976</v>
      </c>
      <c r="X182" s="10">
        <f t="shared" ca="1" si="15"/>
        <v>11.615722596612827</v>
      </c>
      <c r="Y182" s="10">
        <f t="shared" ca="1" si="16"/>
        <v>-2.9920231446908261</v>
      </c>
      <c r="Z182" s="10">
        <f ca="1">I182-Test!$AD$20</f>
        <v>-36.254591764890137</v>
      </c>
      <c r="AA182" s="10">
        <f t="shared" ca="1" si="17"/>
        <v>14.127078888043272</v>
      </c>
    </row>
    <row r="183" spans="1:27">
      <c r="A183" s="6">
        <f ca="1">LN((RAND()^(-Results!$F$4))-1)</f>
        <v>-2.9578245423678617</v>
      </c>
      <c r="B183" s="6">
        <f ca="1">LN((RAND()^(-Results!$F$4))-1)</f>
        <v>-0.42545457747918386</v>
      </c>
      <c r="C183" s="6">
        <f ca="1">LN((RAND()^(-Results!$F$4))-1)</f>
        <v>4.1422061100032597</v>
      </c>
      <c r="D183" s="6">
        <f ca="1">LN((RAND()^(-Results!$F$4))-1)</f>
        <v>-0.98952389258004647</v>
      </c>
      <c r="E183" s="6">
        <f ca="1">LN((RAND()^(-Results!$F$4))-1)</f>
        <v>0.67836908912423277</v>
      </c>
      <c r="F183" s="6">
        <f ca="1">LN((RAND()^(-Results!$F$4))-1)</f>
        <v>9.9718188072605213E-2</v>
      </c>
      <c r="G183" s="6">
        <f ca="1">LN((RAND()^(-Results!$F$4))-1)</f>
        <v>-1.2143959574800478</v>
      </c>
      <c r="H183" s="6">
        <f t="shared" ca="1" si="12"/>
        <v>-1.3014285713591811</v>
      </c>
      <c r="I183" s="10">
        <f ca="1">SUMPRODUCT(J183:O183,Results!B$12:G$12)+Results!$F$5*H183</f>
        <v>48.420052003610749</v>
      </c>
      <c r="J183" s="10">
        <f ca="1">SUMPRODUCT($A183:$F183,Results!$B$15:$G$15)</f>
        <v>-3.7365810404144502</v>
      </c>
      <c r="K183" s="10">
        <f ca="1">SUMPRODUCT($A183:$F183,Results!$B$16:$G$16)</f>
        <v>-3.2426535816423572</v>
      </c>
      <c r="L183" s="10">
        <f ca="1">SUMPRODUCT($A183:$F183,Results!$B$17:$G$17)</f>
        <v>16.072948720744115</v>
      </c>
      <c r="M183" s="10">
        <f ca="1">SUMPRODUCT($A183:$F183,Results!$B$18:$G$18)</f>
        <v>8.1695703695188673</v>
      </c>
      <c r="N183" s="10">
        <f ca="1">SUMPRODUCT($A183:$F183,Results!$B$19:$G$19)</f>
        <v>-4.9579512381585218</v>
      </c>
      <c r="O183" s="10">
        <f ca="1">SUMPRODUCT($A183:$F183,Results!$B$20:$G$20)</f>
        <v>-8.587231224916259</v>
      </c>
      <c r="P183" s="10" cm="1">
        <f t="array" aca="1" ref="P183" ca="1">SUMPRODUCT(J183:O183,TRANSPOSE(Test!BL$20:BL$25))+Test!$AD$20-Test!$BL$27</f>
        <v>55.390198394907216</v>
      </c>
      <c r="Q183" s="10" cm="1">
        <f t="array" aca="1" ref="Q183" ca="1">SUMPRODUCT(J183:O183,TRANSPOSE(Test!ES$20:ES$25))+Test!$AD$20-Test!$ES$27</f>
        <v>55.365784890234906</v>
      </c>
      <c r="R183" s="10">
        <f ca="1">I183-Results!$E$5*H183</f>
        <v>53.625766289047476</v>
      </c>
      <c r="S183" s="10" cm="1">
        <f t="array" aca="1" ref="S183" ca="1">SUMPRODUCT(J183:O183,TRANSPOSE(Test!AR$28:AR$33))+Test!$AD$20-Test!$AC$26</f>
        <v>62.297443132378341</v>
      </c>
      <c r="T183" s="10">
        <f ca="1">SUMPRODUCT(J183:O183,Results!K$9:P$9)</f>
        <v>54.208323101174358</v>
      </c>
      <c r="U183" s="10">
        <f ca="1">SUMPRODUCT(J183:O183,Results!K$9:P$9)+Test!$AD$20-Test!$AC$31</f>
        <v>54.193447542663222</v>
      </c>
      <c r="V183" s="10">
        <f t="shared" ca="1" si="13"/>
        <v>-6.970146391296467</v>
      </c>
      <c r="W183" s="10">
        <f t="shared" ca="1" si="14"/>
        <v>-6.9457328866241568</v>
      </c>
      <c r="X183" s="10">
        <f t="shared" ca="1" si="15"/>
        <v>-5.2057142854367271</v>
      </c>
      <c r="Y183" s="10">
        <f t="shared" ca="1" si="16"/>
        <v>-13.877391128767592</v>
      </c>
      <c r="Z183" s="10">
        <f ca="1">I183-Test!$AD$20</f>
        <v>48.696722765314441</v>
      </c>
      <c r="AA183" s="10">
        <f t="shared" ca="1" si="17"/>
        <v>-5.7733955390524727</v>
      </c>
    </row>
    <row r="184" spans="1:27">
      <c r="A184" s="6">
        <f ca="1">LN((RAND()^(-Results!$F$4))-1)</f>
        <v>-0.17092786526160028</v>
      </c>
      <c r="B184" s="6">
        <f ca="1">LN((RAND()^(-Results!$F$4))-1)</f>
        <v>1.7235200383700635</v>
      </c>
      <c r="C184" s="6">
        <f ca="1">LN((RAND()^(-Results!$F$4))-1)</f>
        <v>-2.3934594185049929</v>
      </c>
      <c r="D184" s="6">
        <f ca="1">LN((RAND()^(-Results!$F$4))-1)</f>
        <v>-0.23117263161354332</v>
      </c>
      <c r="E184" s="6">
        <f ca="1">LN((RAND()^(-Results!$F$4))-1)</f>
        <v>0.26143795540978276</v>
      </c>
      <c r="F184" s="6">
        <f ca="1">LN((RAND()^(-Results!$F$4))-1)</f>
        <v>-0.39166419577225148</v>
      </c>
      <c r="G184" s="6">
        <f ca="1">LN((RAND()^(-Results!$F$4))-1)</f>
        <v>-0.27743698116872678</v>
      </c>
      <c r="H184" s="6">
        <f t="shared" ca="1" si="12"/>
        <v>-0.36446959504786014</v>
      </c>
      <c r="I184" s="10">
        <f ca="1">SUMPRODUCT(J184:O184,Results!B$12:G$12)+Results!$F$5*H184</f>
        <v>-8.8746678190031041</v>
      </c>
      <c r="J184" s="10">
        <f ca="1">SUMPRODUCT($A184:$F184,Results!$B$15:$G$15)</f>
        <v>-5.0340211230646226</v>
      </c>
      <c r="K184" s="10">
        <f ca="1">SUMPRODUCT($A184:$F184,Results!$B$16:$G$16)</f>
        <v>2.6730387395023181</v>
      </c>
      <c r="L184" s="10">
        <f ca="1">SUMPRODUCT($A184:$F184,Results!$B$17:$G$17)</f>
        <v>-2.928393494530555</v>
      </c>
      <c r="M184" s="10">
        <f ca="1">SUMPRODUCT($A184:$F184,Results!$B$18:$G$18)</f>
        <v>8.4256275455516949E-2</v>
      </c>
      <c r="N184" s="10">
        <f ca="1">SUMPRODUCT($A184:$F184,Results!$B$19:$G$19)</f>
        <v>-0.52761363951164153</v>
      </c>
      <c r="O184" s="10">
        <f ca="1">SUMPRODUCT($A184:$F184,Results!$B$20:$G$20)</f>
        <v>4.2139183515893901</v>
      </c>
      <c r="P184" s="10" cm="1">
        <f t="array" aca="1" ref="P184" ca="1">SUMPRODUCT(J184:O184,TRANSPOSE(Test!BL$20:BL$25))+Test!$AD$20-Test!$BL$27</f>
        <v>-6.1427453971458883</v>
      </c>
      <c r="Q184" s="10" cm="1">
        <f t="array" aca="1" ref="Q184" ca="1">SUMPRODUCT(J184:O184,TRANSPOSE(Test!ES$20:ES$25))+Test!$AD$20-Test!$ES$27</f>
        <v>-6.9137264726072605</v>
      </c>
      <c r="R184" s="10">
        <f ca="1">I184-Results!$E$5*H184</f>
        <v>-7.416789438811664</v>
      </c>
      <c r="S184" s="10" cm="1">
        <f t="array" aca="1" ref="S184" ca="1">SUMPRODUCT(J184:O184,TRANSPOSE(Test!AR$28:AR$33))+Test!$AD$20-Test!$AC$26</f>
        <v>-14.536649968895208</v>
      </c>
      <c r="T184" s="10">
        <f ca="1">SUMPRODUCT(J184:O184,Results!K$9:P$9)</f>
        <v>-6.7461632384428185</v>
      </c>
      <c r="U184" s="10">
        <f ca="1">SUMPRODUCT(J184:O184,Results!K$9:P$9)+Test!$AD$20-Test!$AC$31</f>
        <v>-6.7610387969539536</v>
      </c>
      <c r="V184" s="10">
        <f t="shared" ca="1" si="13"/>
        <v>-2.7319224218572158</v>
      </c>
      <c r="W184" s="10">
        <f t="shared" ca="1" si="14"/>
        <v>-1.9609413463958436</v>
      </c>
      <c r="X184" s="10">
        <f t="shared" ca="1" si="15"/>
        <v>-1.4578783801914401</v>
      </c>
      <c r="Y184" s="10">
        <f t="shared" ca="1" si="16"/>
        <v>5.6619821498921041</v>
      </c>
      <c r="Z184" s="10">
        <f ca="1">I184-Test!$AD$20</f>
        <v>-8.5979970572994127</v>
      </c>
      <c r="AA184" s="10">
        <f t="shared" ca="1" si="17"/>
        <v>-2.1136290220491505</v>
      </c>
    </row>
    <row r="185" spans="1:27">
      <c r="A185" s="6">
        <f ca="1">LN((RAND()^(-Results!$F$4))-1)</f>
        <v>-0.79007229150046898</v>
      </c>
      <c r="B185" s="6">
        <f ca="1">LN((RAND()^(-Results!$F$4))-1)</f>
        <v>2.5930453039749608</v>
      </c>
      <c r="C185" s="6">
        <f ca="1">LN((RAND()^(-Results!$F$4))-1)</f>
        <v>-0.23670037698287405</v>
      </c>
      <c r="D185" s="6">
        <f ca="1">LN((RAND()^(-Results!$F$4))-1)</f>
        <v>2.3373842058491929</v>
      </c>
      <c r="E185" s="6">
        <f ca="1">LN((RAND()^(-Results!$F$4))-1)</f>
        <v>-3.6546196013186623</v>
      </c>
      <c r="F185" s="6">
        <f ca="1">LN((RAND()^(-Results!$F$4))-1)</f>
        <v>1.1209545323883214</v>
      </c>
      <c r="G185" s="6">
        <f ca="1">LN((RAND()^(-Results!$F$4))-1)</f>
        <v>-0.38939138287556491</v>
      </c>
      <c r="H185" s="6">
        <f t="shared" ca="1" si="12"/>
        <v>-0.47642399675469826</v>
      </c>
      <c r="I185" s="10">
        <f ca="1">SUMPRODUCT(J185:O185,Results!B$12:G$12)+Results!$F$5*H185</f>
        <v>16.788315334687848</v>
      </c>
      <c r="J185" s="10">
        <f ca="1">SUMPRODUCT($A185:$F185,Results!$B$15:$G$15)</f>
        <v>4.8899711434138187</v>
      </c>
      <c r="K185" s="10">
        <f ca="1">SUMPRODUCT($A185:$F185,Results!$B$16:$G$16)</f>
        <v>7.1968168574405347</v>
      </c>
      <c r="L185" s="10">
        <f ca="1">SUMPRODUCT($A185:$F185,Results!$B$17:$G$17)</f>
        <v>1.0437873981915435</v>
      </c>
      <c r="M185" s="10">
        <f ca="1">SUMPRODUCT($A185:$F185,Results!$B$18:$G$18)</f>
        <v>-13.298586341711658</v>
      </c>
      <c r="N185" s="10">
        <f ca="1">SUMPRODUCT($A185:$F185,Results!$B$19:$G$19)</f>
        <v>18.582194111973813</v>
      </c>
      <c r="O185" s="10">
        <f ca="1">SUMPRODUCT($A185:$F185,Results!$B$20:$G$20)</f>
        <v>6.335572529205229</v>
      </c>
      <c r="P185" s="10" cm="1">
        <f t="array" aca="1" ref="P185" ca="1">SUMPRODUCT(J185:O185,TRANSPOSE(Test!BL$20:BL$25))+Test!$AD$20-Test!$BL$27</f>
        <v>20.236619548708273</v>
      </c>
      <c r="Q185" s="10" cm="1">
        <f t="array" aca="1" ref="Q185" ca="1">SUMPRODUCT(J185:O185,TRANSPOSE(Test!ES$20:ES$25))+Test!$AD$20-Test!$ES$27</f>
        <v>19.866520770144714</v>
      </c>
      <c r="R185" s="10">
        <f ca="1">I185-Results!$E$5*H185</f>
        <v>18.69401132170664</v>
      </c>
      <c r="S185" s="10" cm="1">
        <f t="array" aca="1" ref="S185" ca="1">SUMPRODUCT(J185:O185,TRANSPOSE(Test!AR$28:AR$33))+Test!$AD$20-Test!$AC$26</f>
        <v>-19.199765269810985</v>
      </c>
      <c r="T185" s="10">
        <f ca="1">SUMPRODUCT(J185:O185,Results!K$9:P$9)</f>
        <v>19.13102012841334</v>
      </c>
      <c r="U185" s="10">
        <f ca="1">SUMPRODUCT(J185:O185,Results!K$9:P$9)+Test!$AD$20-Test!$AC$31</f>
        <v>19.116144569902204</v>
      </c>
      <c r="V185" s="10">
        <f t="shared" ca="1" si="13"/>
        <v>-3.4483042140204248</v>
      </c>
      <c r="W185" s="10">
        <f t="shared" ca="1" si="14"/>
        <v>-3.0782054354568658</v>
      </c>
      <c r="X185" s="10">
        <f t="shared" ca="1" si="15"/>
        <v>-1.9056959870187917</v>
      </c>
      <c r="Y185" s="10">
        <f t="shared" ca="1" si="16"/>
        <v>35.988080604498833</v>
      </c>
      <c r="Z185" s="10">
        <f ca="1">I185-Test!$AD$20</f>
        <v>17.064986096391539</v>
      </c>
      <c r="AA185" s="10">
        <f t="shared" ca="1" si="17"/>
        <v>-2.3278292352143559</v>
      </c>
    </row>
    <row r="186" spans="1:27">
      <c r="A186" s="6">
        <f ca="1">LN((RAND()^(-Results!$F$4))-1)</f>
        <v>3.1725328135073059</v>
      </c>
      <c r="B186" s="6">
        <f ca="1">LN((RAND()^(-Results!$F$4))-1)</f>
        <v>-0.56325965966444413</v>
      </c>
      <c r="C186" s="6">
        <f ca="1">LN((RAND()^(-Results!$F$4))-1)</f>
        <v>1.1882502067328879</v>
      </c>
      <c r="D186" s="6">
        <f ca="1">LN((RAND()^(-Results!$F$4))-1)</f>
        <v>-0.14314669839143168</v>
      </c>
      <c r="E186" s="6">
        <f ca="1">LN((RAND()^(-Results!$F$4))-1)</f>
        <v>3.6410605257193711</v>
      </c>
      <c r="F186" s="6">
        <f ca="1">LN((RAND()^(-Results!$F$4))-1)</f>
        <v>-0.347583019303216</v>
      </c>
      <c r="G186" s="6">
        <f ca="1">LN((RAND()^(-Results!$F$4))-1)</f>
        <v>-2.5635326570506431</v>
      </c>
      <c r="H186" s="6">
        <f t="shared" ca="1" si="12"/>
        <v>-2.6505652709297767</v>
      </c>
      <c r="I186" s="10">
        <f ca="1">SUMPRODUCT(J186:O186,Results!B$12:G$12)+Results!$F$5*H186</f>
        <v>-93.193363875248309</v>
      </c>
      <c r="J186" s="10">
        <f ca="1">SUMPRODUCT($A186:$F186,Results!$B$15:$G$15)</f>
        <v>11.25451426952079</v>
      </c>
      <c r="K186" s="10">
        <f ca="1">SUMPRODUCT($A186:$F186,Results!$B$16:$G$16)</f>
        <v>0.60598954974941532</v>
      </c>
      <c r="L186" s="10">
        <f ca="1">SUMPRODUCT($A186:$F186,Results!$B$17:$G$17)</f>
        <v>-10.576676806937609</v>
      </c>
      <c r="M186" s="10">
        <f ca="1">SUMPRODUCT($A186:$F186,Results!$B$18:$G$18)</f>
        <v>4.2338595002043418</v>
      </c>
      <c r="N186" s="10">
        <f ca="1">SUMPRODUCT($A186:$F186,Results!$B$19:$G$19)</f>
        <v>-18.150667017728672</v>
      </c>
      <c r="O186" s="10">
        <f ca="1">SUMPRODUCT($A186:$F186,Results!$B$20:$G$20)</f>
        <v>1.7869239324286017</v>
      </c>
      <c r="P186" s="10" cm="1">
        <f t="array" aca="1" ref="P186" ca="1">SUMPRODUCT(J186:O186,TRANSPOSE(Test!BL$20:BL$25))+Test!$AD$20-Test!$BL$27</f>
        <v>-81.366782190803548</v>
      </c>
      <c r="Q186" s="10" cm="1">
        <f t="array" aca="1" ref="Q186" ca="1">SUMPRODUCT(J186:O186,TRANSPOSE(Test!ES$20:ES$25))+Test!$AD$20-Test!$ES$27</f>
        <v>-80.994542011602022</v>
      </c>
      <c r="R186" s="10">
        <f ca="1">I186-Results!$E$5*H186</f>
        <v>-82.59110279152921</v>
      </c>
      <c r="S186" s="10" cm="1">
        <f t="array" aca="1" ref="S186" ca="1">SUMPRODUCT(J186:O186,TRANSPOSE(Test!AR$28:AR$33))+Test!$AD$20-Test!$AC$26</f>
        <v>-55.245475017886825</v>
      </c>
      <c r="T186" s="10">
        <f ca="1">SUMPRODUCT(J186:O186,Results!K$9:P$9)</f>
        <v>-80.099263091382667</v>
      </c>
      <c r="U186" s="10">
        <f ca="1">SUMPRODUCT(J186:O186,Results!K$9:P$9)+Test!$AD$20-Test!$AC$31</f>
        <v>-80.114138649893803</v>
      </c>
      <c r="V186" s="10">
        <f t="shared" ca="1" si="13"/>
        <v>-11.826581684444761</v>
      </c>
      <c r="W186" s="10">
        <f t="shared" ca="1" si="14"/>
        <v>-12.198821863646288</v>
      </c>
      <c r="X186" s="10">
        <f t="shared" ca="1" si="15"/>
        <v>-10.6022610837191</v>
      </c>
      <c r="Y186" s="10">
        <f t="shared" ca="1" si="16"/>
        <v>-37.947888857361484</v>
      </c>
      <c r="Z186" s="10">
        <f ca="1">I186-Test!$AD$20</f>
        <v>-92.916693113544611</v>
      </c>
      <c r="AA186" s="10">
        <f t="shared" ca="1" si="17"/>
        <v>-13.079225225354506</v>
      </c>
    </row>
    <row r="187" spans="1:27">
      <c r="A187" s="6">
        <f ca="1">LN((RAND()^(-Results!$F$4))-1)</f>
        <v>1.8337480818290157</v>
      </c>
      <c r="B187" s="6">
        <f ca="1">LN((RAND()^(-Results!$F$4))-1)</f>
        <v>0.78535837337730285</v>
      </c>
      <c r="C187" s="6">
        <f ca="1">LN((RAND()^(-Results!$F$4))-1)</f>
        <v>0.80971852259529842</v>
      </c>
      <c r="D187" s="6">
        <f ca="1">LN((RAND()^(-Results!$F$4))-1)</f>
        <v>-0.66223805605097774</v>
      </c>
      <c r="E187" s="6">
        <f ca="1">LN((RAND()^(-Results!$F$4))-1)</f>
        <v>0.63745264348732666</v>
      </c>
      <c r="F187" s="6">
        <f ca="1">LN((RAND()^(-Results!$F$4))-1)</f>
        <v>0.36583997719677391</v>
      </c>
      <c r="G187" s="6">
        <f ca="1">LN((RAND()^(-Results!$F$4))-1)</f>
        <v>0.63288806271594267</v>
      </c>
      <c r="H187" s="6">
        <f t="shared" ca="1" si="12"/>
        <v>0.54585544883680936</v>
      </c>
      <c r="I187" s="10">
        <f ca="1">SUMPRODUCT(J187:O187,Results!B$12:G$12)+Results!$F$5*H187</f>
        <v>-14.355380387502432</v>
      </c>
      <c r="J187" s="10">
        <f ca="1">SUMPRODUCT($A187:$F187,Results!$B$15:$G$15)</f>
        <v>7.0109137226466842</v>
      </c>
      <c r="K187" s="10">
        <f ca="1">SUMPRODUCT($A187:$F187,Results!$B$16:$G$16)</f>
        <v>2.0551055998438326</v>
      </c>
      <c r="L187" s="10">
        <f ca="1">SUMPRODUCT($A187:$F187,Results!$B$17:$G$17)</f>
        <v>-1.1916581152144445</v>
      </c>
      <c r="M187" s="10">
        <f ca="1">SUMPRODUCT($A187:$F187,Results!$B$18:$G$18)</f>
        <v>-0.80701376220400733</v>
      </c>
      <c r="N187" s="10">
        <f ca="1">SUMPRODUCT($A187:$F187,Results!$B$19:$G$19)</f>
        <v>-1.9822367002280188</v>
      </c>
      <c r="O187" s="10">
        <f ca="1">SUMPRODUCT($A187:$F187,Results!$B$20:$G$20)</f>
        <v>1.0956655568747928</v>
      </c>
      <c r="P187" s="10" cm="1">
        <f t="array" aca="1" ref="P187" ca="1">SUMPRODUCT(J187:O187,TRANSPOSE(Test!BL$20:BL$25))+Test!$AD$20-Test!$BL$27</f>
        <v>-18.435714882760216</v>
      </c>
      <c r="Q187" s="10" cm="1">
        <f t="array" aca="1" ref="Q187" ca="1">SUMPRODUCT(J187:O187,TRANSPOSE(Test!ES$20:ES$25))+Test!$AD$20-Test!$ES$27</f>
        <v>-18.171058988843658</v>
      </c>
      <c r="R187" s="10">
        <f ca="1">I187-Results!$E$5*H187</f>
        <v>-16.538802182849668</v>
      </c>
      <c r="S187" s="10" cm="1">
        <f t="array" aca="1" ref="S187" ca="1">SUMPRODUCT(J187:O187,TRANSPOSE(Test!AR$28:AR$33))+Test!$AD$20-Test!$AC$26</f>
        <v>-18.751058005763511</v>
      </c>
      <c r="T187" s="10">
        <f ca="1">SUMPRODUCT(J187:O187,Results!K$9:P$9)</f>
        <v>-17.471319121282438</v>
      </c>
      <c r="U187" s="10">
        <f ca="1">SUMPRODUCT(J187:O187,Results!K$9:P$9)+Test!$AD$20-Test!$AC$31</f>
        <v>-17.486194679793574</v>
      </c>
      <c r="V187" s="10">
        <f t="shared" ca="1" si="13"/>
        <v>4.0803344952577838</v>
      </c>
      <c r="W187" s="10">
        <f t="shared" ca="1" si="14"/>
        <v>3.8156786013412258</v>
      </c>
      <c r="X187" s="10">
        <f t="shared" ca="1" si="15"/>
        <v>2.1834217953472361</v>
      </c>
      <c r="Y187" s="10">
        <f t="shared" ca="1" si="16"/>
        <v>4.3956776182610788</v>
      </c>
      <c r="Z187" s="10">
        <f ca="1">I187-Test!$AD$20</f>
        <v>-14.078709625798741</v>
      </c>
      <c r="AA187" s="10">
        <f t="shared" ca="1" si="17"/>
        <v>3.1308142922911415</v>
      </c>
    </row>
    <row r="188" spans="1:27">
      <c r="A188" s="6">
        <f ca="1">LN((RAND()^(-Results!$F$4))-1)</f>
        <v>3.0441090232198551</v>
      </c>
      <c r="B188" s="6">
        <f ca="1">LN((RAND()^(-Results!$F$4))-1)</f>
        <v>0.68146232169033039</v>
      </c>
      <c r="C188" s="6">
        <f ca="1">LN((RAND()^(-Results!$F$4))-1)</f>
        <v>0.14642007953145855</v>
      </c>
      <c r="D188" s="6">
        <f ca="1">LN((RAND()^(-Results!$F$4))-1)</f>
        <v>0.16731143992799169</v>
      </c>
      <c r="E188" s="6">
        <f ca="1">LN((RAND()^(-Results!$F$4))-1)</f>
        <v>-8.4095932659315323E-2</v>
      </c>
      <c r="F188" s="6">
        <f ca="1">LN((RAND()^(-Results!$F$4))-1)</f>
        <v>-1.0042961949998548</v>
      </c>
      <c r="G188" s="6">
        <f ca="1">LN((RAND()^(-Results!$F$4))-1)</f>
        <v>-0.36604437607401114</v>
      </c>
      <c r="H188" s="6">
        <f t="shared" ca="1" si="12"/>
        <v>-0.45307698995314449</v>
      </c>
      <c r="I188" s="10">
        <f ca="1">SUMPRODUCT(J188:O188,Results!B$12:G$12)+Results!$F$5*H188</f>
        <v>-41.019829708764014</v>
      </c>
      <c r="J188" s="10">
        <f ca="1">SUMPRODUCT($A188:$F188,Results!$B$15:$G$15)</f>
        <v>12.274110045474552</v>
      </c>
      <c r="K188" s="10">
        <f ca="1">SUMPRODUCT($A188:$F188,Results!$B$16:$G$16)</f>
        <v>0.73084488700281791</v>
      </c>
      <c r="L188" s="10">
        <f ca="1">SUMPRODUCT($A188:$F188,Results!$B$17:$G$17)</f>
        <v>-6.9553329713344061</v>
      </c>
      <c r="M188" s="10">
        <f ca="1">SUMPRODUCT($A188:$F188,Results!$B$18:$G$18)</f>
        <v>-5.3836153449396917</v>
      </c>
      <c r="N188" s="10">
        <f ca="1">SUMPRODUCT($A188:$F188,Results!$B$19:$G$19)</f>
        <v>2.6762410619554577</v>
      </c>
      <c r="O188" s="10">
        <f ca="1">SUMPRODUCT($A188:$F188,Results!$B$20:$G$20)</f>
        <v>3.4270729099464416</v>
      </c>
      <c r="P188" s="10" cm="1">
        <f t="array" aca="1" ref="P188" ca="1">SUMPRODUCT(J188:O188,TRANSPOSE(Test!BL$20:BL$25))+Test!$AD$20-Test!$BL$27</f>
        <v>-39.564413961951011</v>
      </c>
      <c r="Q188" s="10" cm="1">
        <f t="array" aca="1" ref="Q188" ca="1">SUMPRODUCT(J188:O188,TRANSPOSE(Test!ES$20:ES$25))+Test!$AD$20-Test!$ES$27</f>
        <v>-39.751164054279506</v>
      </c>
      <c r="R188" s="10">
        <f ca="1">I188-Results!$E$5*H188</f>
        <v>-39.207521748951436</v>
      </c>
      <c r="S188" s="10" cm="1">
        <f t="array" aca="1" ref="S188" ca="1">SUMPRODUCT(J188:O188,TRANSPOSE(Test!AR$28:AR$33))+Test!$AD$20-Test!$AC$26</f>
        <v>-38.431763184352924</v>
      </c>
      <c r="T188" s="10">
        <f ca="1">SUMPRODUCT(J188:O188,Results!K$9:P$9)</f>
        <v>-39.105649331287935</v>
      </c>
      <c r="U188" s="10">
        <f ca="1">SUMPRODUCT(J188:O188,Results!K$9:P$9)+Test!$AD$20-Test!$AC$31</f>
        <v>-39.120524889799071</v>
      </c>
      <c r="V188" s="10">
        <f t="shared" ca="1" si="13"/>
        <v>-1.4554157468130029</v>
      </c>
      <c r="W188" s="10">
        <f t="shared" ca="1" si="14"/>
        <v>-1.2686656544845079</v>
      </c>
      <c r="X188" s="10">
        <f t="shared" ca="1" si="15"/>
        <v>-1.8123079598125784</v>
      </c>
      <c r="Y188" s="10">
        <f t="shared" ca="1" si="16"/>
        <v>-2.5880665244110901</v>
      </c>
      <c r="Z188" s="10">
        <f ca="1">I188-Test!$AD$20</f>
        <v>-40.743158947060323</v>
      </c>
      <c r="AA188" s="10">
        <f t="shared" ca="1" si="17"/>
        <v>-1.8993048189649429</v>
      </c>
    </row>
    <row r="189" spans="1:27">
      <c r="A189" s="6">
        <f ca="1">LN((RAND()^(-Results!$F$4))-1)</f>
        <v>2.9082737778993635</v>
      </c>
      <c r="B189" s="6">
        <f ca="1">LN((RAND()^(-Results!$F$4))-1)</f>
        <v>1.4665826830898858</v>
      </c>
      <c r="C189" s="6">
        <f ca="1">LN((RAND()^(-Results!$F$4))-1)</f>
        <v>2.9853404532553358</v>
      </c>
      <c r="D189" s="6">
        <f ca="1">LN((RAND()^(-Results!$F$4))-1)</f>
        <v>-1.4771625059836027</v>
      </c>
      <c r="E189" s="6">
        <f ca="1">LN((RAND()^(-Results!$F$4))-1)</f>
        <v>-1.1682900656945714</v>
      </c>
      <c r="F189" s="6">
        <f ca="1">LN((RAND()^(-Results!$F$4))-1)</f>
        <v>-1.4769492984454511</v>
      </c>
      <c r="G189" s="6">
        <f ca="1">LN((RAND()^(-Results!$F$4))-1)</f>
        <v>0.81505037654885082</v>
      </c>
      <c r="H189" s="6">
        <f t="shared" ca="1" si="12"/>
        <v>0.72801776266971752</v>
      </c>
      <c r="I189" s="10">
        <f ca="1">SUMPRODUCT(J189:O189,Results!B$12:G$12)+Results!$F$5*H189</f>
        <v>14.934513386007904</v>
      </c>
      <c r="J189" s="10">
        <f ca="1">SUMPRODUCT($A189:$F189,Results!$B$15:$G$15)</f>
        <v>16.232374907163315</v>
      </c>
      <c r="K189" s="10">
        <f ca="1">SUMPRODUCT($A189:$F189,Results!$B$16:$G$16)</f>
        <v>-1.4239957575622118</v>
      </c>
      <c r="L189" s="10">
        <f ca="1">SUMPRODUCT($A189:$F189,Results!$B$17:$G$17)</f>
        <v>5.5658236987897265</v>
      </c>
      <c r="M189" s="10">
        <f ca="1">SUMPRODUCT($A189:$F189,Results!$B$18:$G$18)</f>
        <v>-5.1729077574680833</v>
      </c>
      <c r="N189" s="10">
        <f ca="1">SUMPRODUCT($A189:$F189,Results!$B$19:$G$19)</f>
        <v>9.9521233643967744</v>
      </c>
      <c r="O189" s="10">
        <f ca="1">SUMPRODUCT($A189:$F189,Results!$B$20:$G$20)</f>
        <v>-1.7302525833874474</v>
      </c>
      <c r="P189" s="10" cm="1">
        <f t="array" aca="1" ref="P189" ca="1">SUMPRODUCT(J189:O189,TRANSPOSE(Test!BL$20:BL$25))+Test!$AD$20-Test!$BL$27</f>
        <v>9.8389934708302178</v>
      </c>
      <c r="Q189" s="10" cm="1">
        <f t="array" aca="1" ref="Q189" ca="1">SUMPRODUCT(J189:O189,TRANSPOSE(Test!ES$20:ES$25))+Test!$AD$20-Test!$ES$27</f>
        <v>9.499396319128639</v>
      </c>
      <c r="R189" s="10">
        <f ca="1">I189-Results!$E$5*H189</f>
        <v>12.022442335329034</v>
      </c>
      <c r="S189" s="10" cm="1">
        <f t="array" aca="1" ref="S189" ca="1">SUMPRODUCT(J189:O189,TRANSPOSE(Test!AR$28:AR$33))+Test!$AD$20-Test!$AC$26</f>
        <v>4.9160667520280015</v>
      </c>
      <c r="T189" s="10">
        <f ca="1">SUMPRODUCT(J189:O189,Results!K$9:P$9)</f>
        <v>9.9231887957944238</v>
      </c>
      <c r="U189" s="10">
        <f ca="1">SUMPRODUCT(J189:O189,Results!K$9:P$9)+Test!$AD$20-Test!$AC$31</f>
        <v>9.9083132372832878</v>
      </c>
      <c r="V189" s="10">
        <f t="shared" ca="1" si="13"/>
        <v>5.095519915177686</v>
      </c>
      <c r="W189" s="10">
        <f t="shared" ca="1" si="14"/>
        <v>5.4351170668792648</v>
      </c>
      <c r="X189" s="10">
        <f t="shared" ca="1" si="15"/>
        <v>2.9120710506788701</v>
      </c>
      <c r="Y189" s="10">
        <f t="shared" ca="1" si="16"/>
        <v>10.018446633979902</v>
      </c>
      <c r="Z189" s="10">
        <f ca="1">I189-Test!$AD$20</f>
        <v>15.211184147711595</v>
      </c>
      <c r="AA189" s="10">
        <f t="shared" ca="1" si="17"/>
        <v>5.026200148724616</v>
      </c>
    </row>
    <row r="190" spans="1:27">
      <c r="A190" s="6">
        <f ca="1">LN((RAND()^(-Results!$F$4))-1)</f>
        <v>1.4206246790476487</v>
      </c>
      <c r="B190" s="6">
        <f ca="1">LN((RAND()^(-Results!$F$4))-1)</f>
        <v>-1.7536461895598734</v>
      </c>
      <c r="C190" s="6">
        <f ca="1">LN((RAND()^(-Results!$F$4))-1)</f>
        <v>-0.47190006519221694</v>
      </c>
      <c r="D190" s="6">
        <f ca="1">LN((RAND()^(-Results!$F$4))-1)</f>
        <v>-0.40176282630315113</v>
      </c>
      <c r="E190" s="6">
        <f ca="1">LN((RAND()^(-Results!$F$4))-1)</f>
        <v>-7.077820911557875E-2</v>
      </c>
      <c r="F190" s="6">
        <f ca="1">LN((RAND()^(-Results!$F$4))-1)</f>
        <v>-1.9533671729679631</v>
      </c>
      <c r="G190" s="6">
        <f ca="1">LN((RAND()^(-Results!$F$4))-1)</f>
        <v>0.93875097098820248</v>
      </c>
      <c r="H190" s="6">
        <f t="shared" ca="1" si="12"/>
        <v>0.85171835710906918</v>
      </c>
      <c r="I190" s="10">
        <f ca="1">SUMPRODUCT(J190:O190,Results!B$12:G$12)+Results!$F$5*H190</f>
        <v>-7.6335911300409558</v>
      </c>
      <c r="J190" s="10">
        <f ca="1">SUMPRODUCT($A190:$F190,Results!$B$15:$G$15)</f>
        <v>2.5474320626928053</v>
      </c>
      <c r="K190" s="10">
        <f ca="1">SUMPRODUCT($A190:$F190,Results!$B$16:$G$16)</f>
        <v>-6.1915517037574581</v>
      </c>
      <c r="L190" s="10">
        <f ca="1">SUMPRODUCT($A190:$F190,Results!$B$17:$G$17)</f>
        <v>-3.8724163619539937</v>
      </c>
      <c r="M190" s="10">
        <f ca="1">SUMPRODUCT($A190:$F190,Results!$B$18:$G$18)</f>
        <v>2.6238418621232718E-2</v>
      </c>
      <c r="N190" s="10">
        <f ca="1">SUMPRODUCT($A190:$F190,Results!$B$19:$G$19)</f>
        <v>1.5998003069976738</v>
      </c>
      <c r="O190" s="10">
        <f ca="1">SUMPRODUCT($A190:$F190,Results!$B$20:$G$20)</f>
        <v>-2.132920135079686</v>
      </c>
      <c r="P190" s="10" cm="1">
        <f t="array" aca="1" ref="P190" ca="1">SUMPRODUCT(J190:O190,TRANSPOSE(Test!BL$20:BL$25))+Test!$AD$20-Test!$BL$27</f>
        <v>-12.142622688733933</v>
      </c>
      <c r="Q190" s="10" cm="1">
        <f t="array" aca="1" ref="Q190" ca="1">SUMPRODUCT(J190:O190,TRANSPOSE(Test!ES$20:ES$25))+Test!$AD$20-Test!$ES$27</f>
        <v>-12.270779006585487</v>
      </c>
      <c r="R190" s="10">
        <f ca="1">I190-Results!$E$5*H190</f>
        <v>-11.040464558477233</v>
      </c>
      <c r="S190" s="10" cm="1">
        <f t="array" aca="1" ref="S190" ca="1">SUMPRODUCT(J190:O190,TRANSPOSE(Test!AR$28:AR$33))+Test!$AD$20-Test!$AC$26</f>
        <v>5.4131908617741447</v>
      </c>
      <c r="T190" s="10">
        <f ca="1">SUMPRODUCT(J190:O190,Results!K$9:P$9)</f>
        <v>-11.908611390678082</v>
      </c>
      <c r="U190" s="10">
        <f ca="1">SUMPRODUCT(J190:O190,Results!K$9:P$9)+Test!$AD$20-Test!$AC$31</f>
        <v>-11.923486949189218</v>
      </c>
      <c r="V190" s="10">
        <f t="shared" ca="1" si="13"/>
        <v>4.5090315586929774</v>
      </c>
      <c r="W190" s="10">
        <f t="shared" ca="1" si="14"/>
        <v>4.6371878765445311</v>
      </c>
      <c r="X190" s="10">
        <f t="shared" ca="1" si="15"/>
        <v>3.4068734284362767</v>
      </c>
      <c r="Y190" s="10">
        <f t="shared" ca="1" si="16"/>
        <v>-13.0467819918151</v>
      </c>
      <c r="Z190" s="10">
        <f ca="1">I190-Test!$AD$20</f>
        <v>-7.3569203683372644</v>
      </c>
      <c r="AA190" s="10">
        <f t="shared" ca="1" si="17"/>
        <v>4.2898958191482626</v>
      </c>
    </row>
    <row r="191" spans="1:27">
      <c r="A191" s="6">
        <f ca="1">LN((RAND()^(-Results!$F$4))-1)</f>
        <v>1.1042837765804059</v>
      </c>
      <c r="B191" s="6">
        <f ca="1">LN((RAND()^(-Results!$F$4))-1)</f>
        <v>-1.5519590101335705</v>
      </c>
      <c r="C191" s="6">
        <f ca="1">LN((RAND()^(-Results!$F$4))-1)</f>
        <v>-1.2488717594156105</v>
      </c>
      <c r="D191" s="6">
        <f ca="1">LN((RAND()^(-Results!$F$4))-1)</f>
        <v>1.0957550451270195</v>
      </c>
      <c r="E191" s="6">
        <f ca="1">LN((RAND()^(-Results!$F$4))-1)</f>
        <v>-1.7100176837238863</v>
      </c>
      <c r="F191" s="6">
        <f ca="1">LN((RAND()^(-Results!$F$4))-1)</f>
        <v>5.8960952305332484</v>
      </c>
      <c r="G191" s="6">
        <f ca="1">LN((RAND()^(-Results!$F$4))-1)</f>
        <v>-0.77560544141259669</v>
      </c>
      <c r="H191" s="6">
        <f t="shared" ca="1" si="12"/>
        <v>-0.86263805529172999</v>
      </c>
      <c r="I191" s="10">
        <f ca="1">SUMPRODUCT(J191:O191,Results!B$12:G$12)+Results!$F$5*H191</f>
        <v>-7.1165197618252494</v>
      </c>
      <c r="J191" s="10">
        <f ca="1">SUMPRODUCT($A191:$F191,Results!$B$15:$G$15)</f>
        <v>0.4348508135176723</v>
      </c>
      <c r="K191" s="10">
        <f ca="1">SUMPRODUCT($A191:$F191,Results!$B$16:$G$16)</f>
        <v>8.2117497987664603</v>
      </c>
      <c r="L191" s="10">
        <f ca="1">SUMPRODUCT($A191:$F191,Results!$B$17:$G$17)</f>
        <v>-5.0103859254234173</v>
      </c>
      <c r="M191" s="10">
        <f ca="1">SUMPRODUCT($A191:$F191,Results!$B$18:$G$18)</f>
        <v>-7.7841102671862998</v>
      </c>
      <c r="N191" s="10">
        <f ca="1">SUMPRODUCT($A191:$F191,Results!$B$19:$G$19)</f>
        <v>6.1176807359534493</v>
      </c>
      <c r="O191" s="10">
        <f ca="1">SUMPRODUCT($A191:$F191,Results!$B$20:$G$20)</f>
        <v>2.8529056514472311</v>
      </c>
      <c r="P191" s="10" cm="1">
        <f t="array" aca="1" ref="P191" ca="1">SUMPRODUCT(J191:O191,TRANSPOSE(Test!BL$20:BL$25))+Test!$AD$20-Test!$BL$27</f>
        <v>-6.9511128878162056</v>
      </c>
      <c r="Q191" s="10" cm="1">
        <f t="array" aca="1" ref="Q191" ca="1">SUMPRODUCT(J191:O191,TRANSPOSE(Test!ES$20:ES$25))+Test!$AD$20-Test!$ES$27</f>
        <v>-3.8440119763773426</v>
      </c>
      <c r="R191" s="10">
        <f ca="1">I191-Results!$E$5*H191</f>
        <v>-3.6659675406583294</v>
      </c>
      <c r="S191" s="10" cm="1">
        <f t="array" aca="1" ref="S191" ca="1">SUMPRODUCT(J191:O191,TRANSPOSE(Test!AR$28:AR$33))+Test!$AD$20-Test!$AC$26</f>
        <v>-27.239188233242672</v>
      </c>
      <c r="T191" s="10">
        <f ca="1">SUMPRODUCT(J191:O191,Results!K$9:P$9)</f>
        <v>-2.0258587108130595</v>
      </c>
      <c r="U191" s="10">
        <f ca="1">SUMPRODUCT(J191:O191,Results!K$9:P$9)+Test!$AD$20-Test!$AC$31</f>
        <v>-2.040734269324195</v>
      </c>
      <c r="V191" s="10">
        <f t="shared" ca="1" si="13"/>
        <v>-0.16540687400904375</v>
      </c>
      <c r="W191" s="10">
        <f t="shared" ca="1" si="14"/>
        <v>-3.2725077854479068</v>
      </c>
      <c r="X191" s="10">
        <f t="shared" ca="1" si="15"/>
        <v>-3.45055222116692</v>
      </c>
      <c r="Y191" s="10">
        <f t="shared" ca="1" si="16"/>
        <v>20.122668471417423</v>
      </c>
      <c r="Z191" s="10">
        <f ca="1">I191-Test!$AD$20</f>
        <v>-6.8398490001215579</v>
      </c>
      <c r="AA191" s="10">
        <f t="shared" ca="1" si="17"/>
        <v>-5.0757854925010548</v>
      </c>
    </row>
    <row r="192" spans="1:27">
      <c r="A192" s="6">
        <f ca="1">LN((RAND()^(-Results!$F$4))-1)</f>
        <v>0.93679606134723881</v>
      </c>
      <c r="B192" s="6">
        <f ca="1">LN((RAND()^(-Results!$F$4))-1)</f>
        <v>0.6976802839882108</v>
      </c>
      <c r="C192" s="6">
        <f ca="1">LN((RAND()^(-Results!$F$4))-1)</f>
        <v>0.5496339137509102</v>
      </c>
      <c r="D192" s="6">
        <f ca="1">LN((RAND()^(-Results!$F$4))-1)</f>
        <v>-1.917690188081713</v>
      </c>
      <c r="E192" s="6">
        <f ca="1">LN((RAND()^(-Results!$F$4))-1)</f>
        <v>-1.2076272586004813</v>
      </c>
      <c r="F192" s="6">
        <f ca="1">LN((RAND()^(-Results!$F$4))-1)</f>
        <v>-3.7456389006415285E-2</v>
      </c>
      <c r="G192" s="6">
        <f ca="1">LN((RAND()^(-Results!$F$4))-1)</f>
        <v>1.8989891705713018</v>
      </c>
      <c r="H192" s="6">
        <f t="shared" ca="1" si="12"/>
        <v>1.8119565566921685</v>
      </c>
      <c r="I192" s="10">
        <f ca="1">SUMPRODUCT(J192:O192,Results!B$12:G$12)+Results!$F$5*H192</f>
        <v>46.071320800182463</v>
      </c>
      <c r="J192" s="10">
        <f ca="1">SUMPRODUCT($A192:$F192,Results!$B$15:$G$15)</f>
        <v>1.8229316641265898</v>
      </c>
      <c r="K192" s="10">
        <f ca="1">SUMPRODUCT($A192:$F192,Results!$B$16:$G$16)</f>
        <v>-1.066611810541509</v>
      </c>
      <c r="L192" s="10">
        <f ca="1">SUMPRODUCT($A192:$F192,Results!$B$17:$G$17)</f>
        <v>7.0656304914125823</v>
      </c>
      <c r="M192" s="10">
        <f ca="1">SUMPRODUCT($A192:$F192,Results!$B$18:$G$18)</f>
        <v>-1.3283684450460731</v>
      </c>
      <c r="N192" s="10">
        <f ca="1">SUMPRODUCT($A192:$F192,Results!$B$19:$G$19)</f>
        <v>8.5004485651789619</v>
      </c>
      <c r="O192" s="10">
        <f ca="1">SUMPRODUCT($A192:$F192,Results!$B$20:$G$20)</f>
        <v>-2.5700352568810643</v>
      </c>
      <c r="P192" s="10" cm="1">
        <f t="array" aca="1" ref="P192" ca="1">SUMPRODUCT(J192:O192,TRANSPOSE(Test!BL$20:BL$25))+Test!$AD$20-Test!$BL$27</f>
        <v>35.566222178454893</v>
      </c>
      <c r="Q192" s="10" cm="1">
        <f t="array" aca="1" ref="Q192" ca="1">SUMPRODUCT(J192:O192,TRANSPOSE(Test!ES$20:ES$25))+Test!$AD$20-Test!$ES$27</f>
        <v>35.715490092951946</v>
      </c>
      <c r="R192" s="10">
        <f ca="1">I192-Results!$E$5*H192</f>
        <v>38.82349457341379</v>
      </c>
      <c r="S192" s="10" cm="1">
        <f t="array" aca="1" ref="S192" ca="1">SUMPRODUCT(J192:O192,TRANSPOSE(Test!AR$28:AR$33))+Test!$AD$20-Test!$AC$26</f>
        <v>27.687937246763219</v>
      </c>
      <c r="T192" s="10">
        <f ca="1">SUMPRODUCT(J192:O192,Results!K$9:P$9)</f>
        <v>36.396561754704564</v>
      </c>
      <c r="U192" s="10">
        <f ca="1">SUMPRODUCT(J192:O192,Results!K$9:P$9)+Test!$AD$20-Test!$AC$31</f>
        <v>36.381686196193428</v>
      </c>
      <c r="V192" s="10">
        <f t="shared" ca="1" si="13"/>
        <v>10.505098621727569</v>
      </c>
      <c r="W192" s="10">
        <f t="shared" ca="1" si="14"/>
        <v>10.355830707230517</v>
      </c>
      <c r="X192" s="10">
        <f t="shared" ca="1" si="15"/>
        <v>7.2478262267686731</v>
      </c>
      <c r="Y192" s="10">
        <f t="shared" ca="1" si="16"/>
        <v>18.383383553419243</v>
      </c>
      <c r="Z192" s="10">
        <f ca="1">I192-Test!$AD$20</f>
        <v>46.347991561886154</v>
      </c>
      <c r="AA192" s="10">
        <f t="shared" ca="1" si="17"/>
        <v>9.6896346039890346</v>
      </c>
    </row>
    <row r="193" spans="1:27">
      <c r="A193" s="6">
        <f ca="1">LN((RAND()^(-Results!$F$4))-1)</f>
        <v>-1.6066014198067028E-2</v>
      </c>
      <c r="B193" s="6">
        <f ca="1">LN((RAND()^(-Results!$F$4))-1)</f>
        <v>1.248563143562446</v>
      </c>
      <c r="C193" s="6">
        <f ca="1">LN((RAND()^(-Results!$F$4))-1)</f>
        <v>-1.5028056896622997</v>
      </c>
      <c r="D193" s="6">
        <f ca="1">LN((RAND()^(-Results!$F$4))-1)</f>
        <v>2.1098487543169098</v>
      </c>
      <c r="E193" s="6">
        <f ca="1">LN((RAND()^(-Results!$F$4))-1)</f>
        <v>1.5155568936687678</v>
      </c>
      <c r="F193" s="6">
        <f ca="1">LN((RAND()^(-Results!$F$4))-1)</f>
        <v>-1.7968087095682721</v>
      </c>
      <c r="G193" s="6">
        <f ca="1">LN((RAND()^(-Results!$F$4))-1)</f>
        <v>-1.969664835412376</v>
      </c>
      <c r="H193" s="6">
        <f t="shared" ca="1" si="12"/>
        <v>-2.0566974492915095</v>
      </c>
      <c r="I193" s="10">
        <f ca="1">SUMPRODUCT(J193:O193,Results!B$12:G$12)+Results!$F$5*H193</f>
        <v>-72.186402530768959</v>
      </c>
      <c r="J193" s="10">
        <f ca="1">SUMPRODUCT($A193:$F193,Results!$B$15:$G$15)</f>
        <v>1.7855435965292268</v>
      </c>
      <c r="K193" s="10">
        <f ca="1">SUMPRODUCT($A193:$F193,Results!$B$16:$G$16)</f>
        <v>2.2835767846304638</v>
      </c>
      <c r="L193" s="10">
        <f ca="1">SUMPRODUCT($A193:$F193,Results!$B$17:$G$17)</f>
        <v>-11.484727168901808</v>
      </c>
      <c r="M193" s="10">
        <f ca="1">SUMPRODUCT($A193:$F193,Results!$B$18:$G$18)</f>
        <v>-0.68078956844389993</v>
      </c>
      <c r="N193" s="10">
        <f ca="1">SUMPRODUCT($A193:$F193,Results!$B$19:$G$19)</f>
        <v>-8.2600675726752844</v>
      </c>
      <c r="O193" s="10">
        <f ca="1">SUMPRODUCT($A193:$F193,Results!$B$20:$G$20)</f>
        <v>7.0138970688849689</v>
      </c>
      <c r="P193" s="10" cm="1">
        <f t="array" aca="1" ref="P193" ca="1">SUMPRODUCT(J193:O193,TRANSPOSE(Test!BL$20:BL$25))+Test!$AD$20-Test!$BL$27</f>
        <v>-59.208023520618191</v>
      </c>
      <c r="Q193" s="10" cm="1">
        <f t="array" aca="1" ref="Q193" ca="1">SUMPRODUCT(J193:O193,TRANSPOSE(Test!ES$20:ES$25))+Test!$AD$20-Test!$ES$27</f>
        <v>-60.622490244613935</v>
      </c>
      <c r="R193" s="10">
        <f ca="1">I193-Results!$E$5*H193</f>
        <v>-63.959612733602924</v>
      </c>
      <c r="S193" s="10" cm="1">
        <f t="array" aca="1" ref="S193" ca="1">SUMPRODUCT(J193:O193,TRANSPOSE(Test!AR$28:AR$33))+Test!$AD$20-Test!$AC$26</f>
        <v>-54.406208326365487</v>
      </c>
      <c r="T193" s="10">
        <f ca="1">SUMPRODUCT(J193:O193,Results!K$9:P$9)</f>
        <v>-61.417533633248368</v>
      </c>
      <c r="U193" s="10">
        <f ca="1">SUMPRODUCT(J193:O193,Results!K$9:P$9)+Test!$AD$20-Test!$AC$31</f>
        <v>-61.432409191759504</v>
      </c>
      <c r="V193" s="10">
        <f t="shared" ca="1" si="13"/>
        <v>-12.978379010150768</v>
      </c>
      <c r="W193" s="10">
        <f t="shared" ca="1" si="14"/>
        <v>-11.563912286155023</v>
      </c>
      <c r="X193" s="10">
        <f t="shared" ca="1" si="15"/>
        <v>-8.2267897971660346</v>
      </c>
      <c r="Y193" s="10">
        <f t="shared" ca="1" si="16"/>
        <v>-17.780194204403472</v>
      </c>
      <c r="Z193" s="10">
        <f ca="1">I193-Test!$AD$20</f>
        <v>-71.90973176906526</v>
      </c>
      <c r="AA193" s="10">
        <f t="shared" ca="1" si="17"/>
        <v>-10.753993339009455</v>
      </c>
    </row>
    <row r="194" spans="1:27">
      <c r="A194" s="6">
        <f ca="1">LN((RAND()^(-Results!$F$4))-1)</f>
        <v>-0.44864599611498396</v>
      </c>
      <c r="B194" s="6">
        <f ca="1">LN((RAND()^(-Results!$F$4))-1)</f>
        <v>-4.6343810607951443</v>
      </c>
      <c r="C194" s="6">
        <f ca="1">LN((RAND()^(-Results!$F$4))-1)</f>
        <v>-2.9578468675073264</v>
      </c>
      <c r="D194" s="6">
        <f ca="1">LN((RAND()^(-Results!$F$4))-1)</f>
        <v>3.8216895572260388</v>
      </c>
      <c r="E194" s="6">
        <f ca="1">LN((RAND()^(-Results!$F$4))-1)</f>
        <v>-2.7259280744352772</v>
      </c>
      <c r="F194" s="6">
        <f ca="1">LN((RAND()^(-Results!$F$4))-1)</f>
        <v>-2.6256803833484099</v>
      </c>
      <c r="G194" s="6">
        <f ca="1">LN((RAND()^(-Results!$F$4))-1)</f>
        <v>0.42880078445988956</v>
      </c>
      <c r="H194" s="6">
        <f t="shared" ca="1" si="12"/>
        <v>0.34176817058075626</v>
      </c>
      <c r="I194" s="10">
        <f ca="1">SUMPRODUCT(J194:O194,Results!B$12:G$12)+Results!$F$5*H194</f>
        <v>-26.883024997314433</v>
      </c>
      <c r="J194" s="10">
        <f ca="1">SUMPRODUCT($A194:$F194,Results!$B$15:$G$15)</f>
        <v>-1.6653318340894776</v>
      </c>
      <c r="K194" s="10">
        <f ca="1">SUMPRODUCT($A194:$F194,Results!$B$16:$G$16)</f>
        <v>-9.2316601172061041</v>
      </c>
      <c r="L194" s="10">
        <f ca="1">SUMPRODUCT($A194:$F194,Results!$B$17:$G$17)</f>
        <v>-14.674695299288027</v>
      </c>
      <c r="M194" s="10">
        <f ca="1">SUMPRODUCT($A194:$F194,Results!$B$18:$G$18)</f>
        <v>-8.4239409710897775</v>
      </c>
      <c r="N194" s="10">
        <f ca="1">SUMPRODUCT($A194:$F194,Results!$B$19:$G$19)</f>
        <v>11.818739032369464</v>
      </c>
      <c r="O194" s="10">
        <f ca="1">SUMPRODUCT($A194:$F194,Results!$B$20:$G$20)</f>
        <v>0.77211231125387447</v>
      </c>
      <c r="P194" s="10" cm="1">
        <f t="array" aca="1" ref="P194" ca="1">SUMPRODUCT(J194:O194,TRANSPOSE(Test!BL$20:BL$25))+Test!$AD$20-Test!$BL$27</f>
        <v>-26.300588146495329</v>
      </c>
      <c r="Q194" s="10" cm="1">
        <f t="array" aca="1" ref="Q194" ca="1">SUMPRODUCT(J194:O194,TRANSPOSE(Test!ES$20:ES$25))+Test!$AD$20-Test!$ES$27</f>
        <v>-26.476769363368415</v>
      </c>
      <c r="R194" s="10">
        <f ca="1">I194-Results!$E$5*H194</f>
        <v>-28.250097679637456</v>
      </c>
      <c r="S194" s="10" cm="1">
        <f t="array" aca="1" ref="S194" ca="1">SUMPRODUCT(J194:O194,TRANSPOSE(Test!AR$28:AR$33))+Test!$AD$20-Test!$AC$26</f>
        <v>-8.4288068678472925</v>
      </c>
      <c r="T194" s="10">
        <f ca="1">SUMPRODUCT(J194:O194,Results!K$9:P$9)</f>
        <v>-27.335804434317527</v>
      </c>
      <c r="U194" s="10">
        <f ca="1">SUMPRODUCT(J194:O194,Results!K$9:P$9)+Test!$AD$20-Test!$AC$31</f>
        <v>-27.350679992828663</v>
      </c>
      <c r="V194" s="10">
        <f t="shared" ca="1" si="13"/>
        <v>-0.58243685081910357</v>
      </c>
      <c r="W194" s="10">
        <f t="shared" ca="1" si="14"/>
        <v>-0.40625563394601727</v>
      </c>
      <c r="X194" s="10">
        <f t="shared" ca="1" si="15"/>
        <v>1.3670726823230233</v>
      </c>
      <c r="Y194" s="10">
        <f t="shared" ca="1" si="16"/>
        <v>-18.45421812946714</v>
      </c>
      <c r="Z194" s="10">
        <f ca="1">I194-Test!$AD$20</f>
        <v>-26.606354235610741</v>
      </c>
      <c r="AA194" s="10">
        <f t="shared" ca="1" si="17"/>
        <v>0.46765499551423062</v>
      </c>
    </row>
    <row r="195" spans="1:27">
      <c r="A195" s="6">
        <f ca="1">LN((RAND()^(-Results!$F$4))-1)</f>
        <v>2.552188856102918</v>
      </c>
      <c r="B195" s="6">
        <f ca="1">LN((RAND()^(-Results!$F$4))-1)</f>
        <v>0.89806371389555562</v>
      </c>
      <c r="C195" s="6">
        <f ca="1">LN((RAND()^(-Results!$F$4))-1)</f>
        <v>-1.2741573934220134</v>
      </c>
      <c r="D195" s="6">
        <f ca="1">LN((RAND()^(-Results!$F$4))-1)</f>
        <v>-0.228349689985719</v>
      </c>
      <c r="E195" s="6">
        <f ca="1">LN((RAND()^(-Results!$F$4))-1)</f>
        <v>0.3211619927910197</v>
      </c>
      <c r="F195" s="6">
        <f ca="1">LN((RAND()^(-Results!$F$4))-1)</f>
        <v>-0.79748494433345174</v>
      </c>
      <c r="G195" s="6">
        <f ca="1">LN((RAND()^(-Results!$F$4))-1)</f>
        <v>-4.5576513832251475</v>
      </c>
      <c r="H195" s="6">
        <f t="shared" ref="H195:H258" ca="1" si="18">G195-$AC$5</f>
        <v>-4.6446839971042806</v>
      </c>
      <c r="I195" s="10">
        <f ca="1">SUMPRODUCT(J195:O195,Results!B$12:G$12)+Results!$F$5*H195</f>
        <v>-59.54880580461775</v>
      </c>
      <c r="J195" s="10">
        <f ca="1">SUMPRODUCT($A195:$F195,Results!$B$15:$G$15)</f>
        <v>6.4540277001037287</v>
      </c>
      <c r="K195" s="10">
        <f ca="1">SUMPRODUCT($A195:$F195,Results!$B$16:$G$16)</f>
        <v>1.3176455194870027</v>
      </c>
      <c r="L195" s="10">
        <f ca="1">SUMPRODUCT($A195:$F195,Results!$B$17:$G$17)</f>
        <v>-7.6424479209361031</v>
      </c>
      <c r="M195" s="10">
        <f ca="1">SUMPRODUCT($A195:$F195,Results!$B$18:$G$18)</f>
        <v>-3.248958409732928</v>
      </c>
      <c r="N195" s="10">
        <f ca="1">SUMPRODUCT($A195:$F195,Results!$B$19:$G$19)</f>
        <v>0.45347979185622905</v>
      </c>
      <c r="O195" s="10">
        <f ca="1">SUMPRODUCT($A195:$F195,Results!$B$20:$G$20)</f>
        <v>4.1962914026268257</v>
      </c>
      <c r="P195" s="10" cm="1">
        <f t="array" aca="1" ref="P195" ca="1">SUMPRODUCT(J195:O195,TRANSPOSE(Test!BL$20:BL$25))+Test!$AD$20-Test!$BL$27</f>
        <v>-36.927247931846857</v>
      </c>
      <c r="Q195" s="10" cm="1">
        <f t="array" aca="1" ref="Q195" ca="1">SUMPRODUCT(J195:O195,TRANSPOSE(Test!ES$20:ES$25))+Test!$AD$20-Test!$ES$27</f>
        <v>-37.206459134275931</v>
      </c>
      <c r="R195" s="10">
        <f ca="1">I195-Results!$E$5*H195</f>
        <v>-40.970069816200628</v>
      </c>
      <c r="S195" s="10" cm="1">
        <f t="array" aca="1" ref="S195" ca="1">SUMPRODUCT(J195:O195,TRANSPOSE(Test!AR$28:AR$33))+Test!$AD$20-Test!$AC$26</f>
        <v>-36.532379397358447</v>
      </c>
      <c r="T195" s="10">
        <f ca="1">SUMPRODUCT(J195:O195,Results!K$9:P$9)</f>
        <v>-36.374729620960146</v>
      </c>
      <c r="U195" s="10">
        <f ca="1">SUMPRODUCT(J195:O195,Results!K$9:P$9)+Test!$AD$20-Test!$AC$31</f>
        <v>-36.389605179471282</v>
      </c>
      <c r="V195" s="10">
        <f t="shared" ref="V195:V258" ca="1" si="19">I195-P195</f>
        <v>-22.621557872770893</v>
      </c>
      <c r="W195" s="10">
        <f t="shared" ref="W195:W258" ca="1" si="20">I195-Q195</f>
        <v>-22.342346670341819</v>
      </c>
      <c r="X195" s="10">
        <f t="shared" ref="X195:X258" ca="1" si="21">I195-R195</f>
        <v>-18.578735988417122</v>
      </c>
      <c r="Y195" s="10">
        <f t="shared" ref="Y195:Y258" ca="1" si="22">I195-S195</f>
        <v>-23.016426407259303</v>
      </c>
      <c r="Z195" s="10">
        <f ca="1">I195-Test!$AD$20</f>
        <v>-59.272135042914059</v>
      </c>
      <c r="AA195" s="10">
        <f t="shared" ref="AA195:AA258" ca="1" si="23">I195-U195</f>
        <v>-23.159200625146468</v>
      </c>
    </row>
    <row r="196" spans="1:27">
      <c r="A196" s="6">
        <f ca="1">LN((RAND()^(-Results!$F$4))-1)</f>
        <v>-1.6739317202451833</v>
      </c>
      <c r="B196" s="6">
        <f ca="1">LN((RAND()^(-Results!$F$4))-1)</f>
        <v>4.0582181598263087</v>
      </c>
      <c r="C196" s="6">
        <f ca="1">LN((RAND()^(-Results!$F$4))-1)</f>
        <v>-0.76513161288810638</v>
      </c>
      <c r="D196" s="6">
        <f ca="1">LN((RAND()^(-Results!$F$4))-1)</f>
        <v>2.3855809312059</v>
      </c>
      <c r="E196" s="6">
        <f ca="1">LN((RAND()^(-Results!$F$4))-1)</f>
        <v>0.34844317984110096</v>
      </c>
      <c r="F196" s="6">
        <f ca="1">LN((RAND()^(-Results!$F$4))-1)</f>
        <v>0.35015353507727925</v>
      </c>
      <c r="G196" s="6">
        <f ca="1">LN((RAND()^(-Results!$F$4))-1)</f>
        <v>1.3118076132218437</v>
      </c>
      <c r="H196" s="6">
        <f t="shared" ca="1" si="18"/>
        <v>1.2247749993427104</v>
      </c>
      <c r="I196" s="10">
        <f ca="1">SUMPRODUCT(J196:O196,Results!B$12:G$12)+Results!$F$5*H196</f>
        <v>-22.315109754066604</v>
      </c>
      <c r="J196" s="10">
        <f ca="1">SUMPRODUCT($A196:$F196,Results!$B$15:$G$15)</f>
        <v>0.14603636684139062</v>
      </c>
      <c r="K196" s="10">
        <f ca="1">SUMPRODUCT($A196:$F196,Results!$B$16:$G$16)</f>
        <v>9.90614088414722</v>
      </c>
      <c r="L196" s="10">
        <f ca="1">SUMPRODUCT($A196:$F196,Results!$B$17:$G$17)</f>
        <v>-3.7779700946462431</v>
      </c>
      <c r="M196" s="10">
        <f ca="1">SUMPRODUCT($A196:$F196,Results!$B$18:$G$18)</f>
        <v>-3.7361530485240024</v>
      </c>
      <c r="N196" s="10">
        <f ca="1">SUMPRODUCT($A196:$F196,Results!$B$19:$G$19)</f>
        <v>-2.8581904993779617</v>
      </c>
      <c r="O196" s="10">
        <f ca="1">SUMPRODUCT($A196:$F196,Results!$B$20:$G$20)</f>
        <v>9.5715893525486688</v>
      </c>
      <c r="P196" s="10" cm="1">
        <f t="array" aca="1" ref="P196" ca="1">SUMPRODUCT(J196:O196,TRANSPOSE(Test!BL$20:BL$25))+Test!$AD$20-Test!$BL$27</f>
        <v>-25.500228090376581</v>
      </c>
      <c r="Q196" s="10" cm="1">
        <f t="array" aca="1" ref="Q196" ca="1">SUMPRODUCT(J196:O196,TRANSPOSE(Test!ES$20:ES$25))+Test!$AD$20-Test!$ES$27</f>
        <v>-26.949172487793458</v>
      </c>
      <c r="R196" s="10">
        <f ca="1">I196-Results!$E$5*H196</f>
        <v>-27.214209751437444</v>
      </c>
      <c r="S196" s="10" cm="1">
        <f t="array" aca="1" ref="S196" ca="1">SUMPRODUCT(J196:O196,TRANSPOSE(Test!AR$28:AR$33))+Test!$AD$20-Test!$AC$26</f>
        <v>-51.101452906199818</v>
      </c>
      <c r="T196" s="10">
        <f ca="1">SUMPRODUCT(J196:O196,Results!K$9:P$9)</f>
        <v>-28.185477519528373</v>
      </c>
      <c r="U196" s="10">
        <f ca="1">SUMPRODUCT(J196:O196,Results!K$9:P$9)+Test!$AD$20-Test!$AC$31</f>
        <v>-28.200353078039509</v>
      </c>
      <c r="V196" s="10">
        <f t="shared" ca="1" si="19"/>
        <v>3.1851183363099764</v>
      </c>
      <c r="W196" s="10">
        <f t="shared" ca="1" si="20"/>
        <v>4.6340627337268536</v>
      </c>
      <c r="X196" s="10">
        <f t="shared" ca="1" si="21"/>
        <v>4.8990999973708398</v>
      </c>
      <c r="Y196" s="10">
        <f t="shared" ca="1" si="22"/>
        <v>28.786343152133213</v>
      </c>
      <c r="Z196" s="10">
        <f ca="1">I196-Test!$AD$20</f>
        <v>-22.038438992362913</v>
      </c>
      <c r="AA196" s="10">
        <f t="shared" ca="1" si="23"/>
        <v>5.8852433239729045</v>
      </c>
    </row>
    <row r="197" spans="1:27">
      <c r="A197" s="6">
        <f ca="1">LN((RAND()^(-Results!$F$4))-1)</f>
        <v>-0.66103438143137117</v>
      </c>
      <c r="B197" s="6">
        <f ca="1">LN((RAND()^(-Results!$F$4))-1)</f>
        <v>0.90995549205837778</v>
      </c>
      <c r="C197" s="6">
        <f ca="1">LN((RAND()^(-Results!$F$4))-1)</f>
        <v>1.479762054592044</v>
      </c>
      <c r="D197" s="6">
        <f ca="1">LN((RAND()^(-Results!$F$4))-1)</f>
        <v>7.2637843740968835E-2</v>
      </c>
      <c r="E197" s="6">
        <f ca="1">LN((RAND()^(-Results!$F$4))-1)</f>
        <v>-8.1951902265204435</v>
      </c>
      <c r="F197" s="6">
        <f ca="1">LN((RAND()^(-Results!$F$4))-1)</f>
        <v>0.48022469943839374</v>
      </c>
      <c r="G197" s="6">
        <f ca="1">LN((RAND()^(-Results!$F$4))-1)</f>
        <v>2.7685980764094715</v>
      </c>
      <c r="H197" s="6">
        <f t="shared" ca="1" si="18"/>
        <v>2.681565462530338</v>
      </c>
      <c r="I197" s="10">
        <f ca="1">SUMPRODUCT(J197:O197,Results!B$12:G$12)+Results!$F$5*H197</f>
        <v>133.88819820355772</v>
      </c>
      <c r="J197" s="10">
        <f ca="1">SUMPRODUCT($A197:$F197,Results!$B$15:$G$15)</f>
        <v>5.8987726448771465</v>
      </c>
      <c r="K197" s="10">
        <f ca="1">SUMPRODUCT($A197:$F197,Results!$B$16:$G$16)</f>
        <v>-1.2703121432424223</v>
      </c>
      <c r="L197" s="10">
        <f ca="1">SUMPRODUCT($A197:$F197,Results!$B$17:$G$17)</f>
        <v>17.139236793961256</v>
      </c>
      <c r="M197" s="10">
        <f ca="1">SUMPRODUCT($A197:$F197,Results!$B$18:$G$18)</f>
        <v>-18.581553909635051</v>
      </c>
      <c r="N197" s="10">
        <f ca="1">SUMPRODUCT($A197:$F197,Results!$B$19:$G$19)</f>
        <v>44.396058277883427</v>
      </c>
      <c r="O197" s="10">
        <f ca="1">SUMPRODUCT($A197:$F197,Results!$B$20:$G$20)</f>
        <v>-3.5076715535180103</v>
      </c>
      <c r="P197" s="10" cm="1">
        <f t="array" aca="1" ref="P197" ca="1">SUMPRODUCT(J197:O197,TRANSPOSE(Test!BL$20:BL$25))+Test!$AD$20-Test!$BL$27</f>
        <v>119.62024607283173</v>
      </c>
      <c r="Q197" s="10" cm="1">
        <f t="array" aca="1" ref="Q197" ca="1">SUMPRODUCT(J197:O197,TRANSPOSE(Test!ES$20:ES$25))+Test!$AD$20-Test!$ES$27</f>
        <v>119.90926431878302</v>
      </c>
      <c r="R197" s="10">
        <f ca="1">I197-Results!$E$5*H197</f>
        <v>123.16193635343637</v>
      </c>
      <c r="S197" s="10" cm="1">
        <f t="array" aca="1" ref="S197" ca="1">SUMPRODUCT(J197:O197,TRANSPOSE(Test!AR$28:AR$33))+Test!$AD$20-Test!$AC$26</f>
        <v>71.161510920630164</v>
      </c>
      <c r="T197" s="10">
        <f ca="1">SUMPRODUCT(J197:O197,Results!K$9:P$9)</f>
        <v>119.51503784484242</v>
      </c>
      <c r="U197" s="10">
        <f ca="1">SUMPRODUCT(J197:O197,Results!K$9:P$9)+Test!$AD$20-Test!$AC$31</f>
        <v>119.50016228633129</v>
      </c>
      <c r="V197" s="10">
        <f t="shared" ca="1" si="19"/>
        <v>14.267952130725988</v>
      </c>
      <c r="W197" s="10">
        <f t="shared" ca="1" si="20"/>
        <v>13.978933884774705</v>
      </c>
      <c r="X197" s="10">
        <f t="shared" ca="1" si="21"/>
        <v>10.726261850121347</v>
      </c>
      <c r="Y197" s="10">
        <f t="shared" ca="1" si="22"/>
        <v>62.726687282927557</v>
      </c>
      <c r="Z197" s="10">
        <f ca="1">I197-Test!$AD$20</f>
        <v>134.16486896526141</v>
      </c>
      <c r="AA197" s="10">
        <f t="shared" ca="1" si="23"/>
        <v>14.388035917226432</v>
      </c>
    </row>
    <row r="198" spans="1:27">
      <c r="A198" s="6">
        <f ca="1">LN((RAND()^(-Results!$F$4))-1)</f>
        <v>-1.8497537998638365</v>
      </c>
      <c r="B198" s="6">
        <f ca="1">LN((RAND()^(-Results!$F$4))-1)</f>
        <v>1.041843500756535</v>
      </c>
      <c r="C198" s="6">
        <f ca="1">LN((RAND()^(-Results!$F$4))-1)</f>
        <v>-0.47856160708873363</v>
      </c>
      <c r="D198" s="6">
        <f ca="1">LN((RAND()^(-Results!$F$4))-1)</f>
        <v>-1.5823737678083154</v>
      </c>
      <c r="E198" s="6">
        <f ca="1">LN((RAND()^(-Results!$F$4))-1)</f>
        <v>0.83797226259081536</v>
      </c>
      <c r="F198" s="6">
        <f ca="1">LN((RAND()^(-Results!$F$4))-1)</f>
        <v>-1.4192726178804775</v>
      </c>
      <c r="G198" s="6">
        <f ca="1">LN((RAND()^(-Results!$F$4))-1)</f>
        <v>3.1472495042825224</v>
      </c>
      <c r="H198" s="6">
        <f t="shared" ca="1" si="18"/>
        <v>3.0602168904033888</v>
      </c>
      <c r="I198" s="10">
        <f ca="1">SUMPRODUCT(J198:O198,Results!B$12:G$12)+Results!$F$5*H198</f>
        <v>47.157347480670339</v>
      </c>
      <c r="J198" s="10">
        <f ca="1">SUMPRODUCT($A198:$F198,Results!$B$15:$G$15)</f>
        <v>-9.7164666732265985</v>
      </c>
      <c r="K198" s="10">
        <f ca="1">SUMPRODUCT($A198:$F198,Results!$B$16:$G$16)</f>
        <v>-2.407657007695017</v>
      </c>
      <c r="L198" s="10">
        <f ca="1">SUMPRODUCT($A198:$F198,Results!$B$17:$G$17)</f>
        <v>7.1795993417850452</v>
      </c>
      <c r="M198" s="10">
        <f ca="1">SUMPRODUCT($A198:$F198,Results!$B$18:$G$18)</f>
        <v>7.0764138789552433</v>
      </c>
      <c r="N198" s="10">
        <f ca="1">SUMPRODUCT($A198:$F198,Results!$B$19:$G$19)</f>
        <v>-3.5937364479543472</v>
      </c>
      <c r="O198" s="10">
        <f ca="1">SUMPRODUCT($A198:$F198,Results!$B$20:$G$20)</f>
        <v>-2.4968487621923594</v>
      </c>
      <c r="P198" s="10" cm="1">
        <f t="array" aca="1" ref="P198" ca="1">SUMPRODUCT(J198:O198,TRANSPOSE(Test!BL$20:BL$25))+Test!$AD$20-Test!$BL$27</f>
        <v>33.296427385380099</v>
      </c>
      <c r="Q198" s="10" cm="1">
        <f t="array" aca="1" ref="Q198" ca="1">SUMPRODUCT(J198:O198,TRANSPOSE(Test!ES$20:ES$25))+Test!$AD$20-Test!$ES$27</f>
        <v>32.190236982769953</v>
      </c>
      <c r="R198" s="10">
        <f ca="1">I198-Results!$E$5*H198</f>
        <v>34.916479919056783</v>
      </c>
      <c r="S198" s="10" cm="1">
        <f t="array" aca="1" ref="S198" ca="1">SUMPRODUCT(J198:O198,TRANSPOSE(Test!AR$28:AR$33))+Test!$AD$20-Test!$AC$26</f>
        <v>36.148098113931717</v>
      </c>
      <c r="T198" s="10">
        <f ca="1">SUMPRODUCT(J198:O198,Results!K$9:P$9)</f>
        <v>31.719015800046844</v>
      </c>
      <c r="U198" s="10">
        <f ca="1">SUMPRODUCT(J198:O198,Results!K$9:P$9)+Test!$AD$20-Test!$AC$31</f>
        <v>31.704140241535708</v>
      </c>
      <c r="V198" s="10">
        <f t="shared" ca="1" si="19"/>
        <v>13.86092009529024</v>
      </c>
      <c r="W198" s="10">
        <f t="shared" ca="1" si="20"/>
        <v>14.967110497900386</v>
      </c>
      <c r="X198" s="10">
        <f t="shared" ca="1" si="21"/>
        <v>12.240867561613555</v>
      </c>
      <c r="Y198" s="10">
        <f t="shared" ca="1" si="22"/>
        <v>11.009249366738622</v>
      </c>
      <c r="Z198" s="10">
        <f ca="1">I198-Test!$AD$20</f>
        <v>47.43401824237403</v>
      </c>
      <c r="AA198" s="10">
        <f t="shared" ca="1" si="23"/>
        <v>15.453207239134631</v>
      </c>
    </row>
    <row r="199" spans="1:27">
      <c r="A199" s="6">
        <f ca="1">LN((RAND()^(-Results!$F$4))-1)</f>
        <v>0.66655396337312334</v>
      </c>
      <c r="B199" s="6">
        <f ca="1">LN((RAND()^(-Results!$F$4))-1)</f>
        <v>1.0442492435811246</v>
      </c>
      <c r="C199" s="6">
        <f ca="1">LN((RAND()^(-Results!$F$4))-1)</f>
        <v>6.4583596891017301</v>
      </c>
      <c r="D199" s="6">
        <f ca="1">LN((RAND()^(-Results!$F$4))-1)</f>
        <v>1.7259836184397832</v>
      </c>
      <c r="E199" s="6">
        <f ca="1">LN((RAND()^(-Results!$F$4))-1)</f>
        <v>5.2820650776161972E-2</v>
      </c>
      <c r="F199" s="6">
        <f ca="1">LN((RAND()^(-Results!$F$4))-1)</f>
        <v>-4.9662279814015872E-2</v>
      </c>
      <c r="G199" s="6">
        <f ca="1">LN((RAND()^(-Results!$F$4))-1)</f>
        <v>-2.6459502814532723</v>
      </c>
      <c r="H199" s="6">
        <f t="shared" ca="1" si="18"/>
        <v>-2.7329828953324058</v>
      </c>
      <c r="I199" s="10">
        <f ca="1">SUMPRODUCT(J199:O199,Results!B$12:G$12)+Results!$F$5*H199</f>
        <v>-30.839563312692484</v>
      </c>
      <c r="J199" s="10">
        <f ca="1">SUMPRODUCT($A199:$F199,Results!$B$15:$G$15)</f>
        <v>21.102587593902957</v>
      </c>
      <c r="K199" s="10">
        <f ca="1">SUMPRODUCT($A199:$F199,Results!$B$16:$G$16)</f>
        <v>2.5025093083941004</v>
      </c>
      <c r="L199" s="10">
        <f ca="1">SUMPRODUCT($A199:$F199,Results!$B$17:$G$17)</f>
        <v>5.0502492970151911</v>
      </c>
      <c r="M199" s="10">
        <f ca="1">SUMPRODUCT($A199:$F199,Results!$B$18:$G$18)</f>
        <v>-4.4660512409248661</v>
      </c>
      <c r="N199" s="10">
        <f ca="1">SUMPRODUCT($A199:$F199,Results!$B$19:$G$19)</f>
        <v>-0.66313733913893813</v>
      </c>
      <c r="O199" s="10">
        <f ca="1">SUMPRODUCT($A199:$F199,Results!$B$20:$G$20)</f>
        <v>-1.0887698348119375</v>
      </c>
      <c r="P199" s="10" cm="1">
        <f t="array" aca="1" ref="P199" ca="1">SUMPRODUCT(J199:O199,TRANSPOSE(Test!BL$20:BL$25))+Test!$AD$20-Test!$BL$27</f>
        <v>-17.164253329231165</v>
      </c>
      <c r="Q199" s="10" cm="1">
        <f t="array" aca="1" ref="Q199" ca="1">SUMPRODUCT(J199:O199,TRANSPOSE(Test!ES$20:ES$25))+Test!$AD$20-Test!$ES$27</f>
        <v>-17.223170406166819</v>
      </c>
      <c r="R199" s="10">
        <f ca="1">I199-Results!$E$5*H199</f>
        <v>-19.907631731362862</v>
      </c>
      <c r="S199" s="10" cm="1">
        <f t="array" aca="1" ref="S199" ca="1">SUMPRODUCT(J199:O199,TRANSPOSE(Test!AR$28:AR$33))+Test!$AD$20-Test!$AC$26</f>
        <v>-19.571541423284032</v>
      </c>
      <c r="T199" s="10">
        <f ca="1">SUMPRODUCT(J199:O199,Results!K$9:P$9)</f>
        <v>-18.445088376160836</v>
      </c>
      <c r="U199" s="10">
        <f ca="1">SUMPRODUCT(J199:O199,Results!K$9:P$9)+Test!$AD$20-Test!$AC$31</f>
        <v>-18.459963934671972</v>
      </c>
      <c r="V199" s="10">
        <f t="shared" ca="1" si="19"/>
        <v>-13.675309983461318</v>
      </c>
      <c r="W199" s="10">
        <f t="shared" ca="1" si="20"/>
        <v>-13.616392906525665</v>
      </c>
      <c r="X199" s="10">
        <f t="shared" ca="1" si="21"/>
        <v>-10.931931581329621</v>
      </c>
      <c r="Y199" s="10">
        <f t="shared" ca="1" si="22"/>
        <v>-11.268021889408452</v>
      </c>
      <c r="Z199" s="10">
        <f ca="1">I199-Test!$AD$20</f>
        <v>-30.562892550988792</v>
      </c>
      <c r="AA199" s="10">
        <f t="shared" ca="1" si="23"/>
        <v>-12.379599378020512</v>
      </c>
    </row>
    <row r="200" spans="1:27">
      <c r="A200" s="6">
        <f ca="1">LN((RAND()^(-Results!$F$4))-1)</f>
        <v>-1.6217237827519944</v>
      </c>
      <c r="B200" s="6">
        <f ca="1">LN((RAND()^(-Results!$F$4))-1)</f>
        <v>-0.90980804720650565</v>
      </c>
      <c r="C200" s="6">
        <f ca="1">LN((RAND()^(-Results!$F$4))-1)</f>
        <v>-0.53043612700294118</v>
      </c>
      <c r="D200" s="6">
        <f ca="1">LN((RAND()^(-Results!$F$4))-1)</f>
        <v>0.31413177173659518</v>
      </c>
      <c r="E200" s="6">
        <f ca="1">LN((RAND()^(-Results!$F$4))-1)</f>
        <v>0.2842613156898029</v>
      </c>
      <c r="F200" s="6">
        <f ca="1">LN((RAND()^(-Results!$F$4))-1)</f>
        <v>1.0399270829621603</v>
      </c>
      <c r="G200" s="6">
        <f ca="1">LN((RAND()^(-Results!$F$4))-1)</f>
        <v>-0.77588091536526493</v>
      </c>
      <c r="H200" s="6">
        <f t="shared" ca="1" si="18"/>
        <v>-0.86291352924439824</v>
      </c>
      <c r="I200" s="10">
        <f ca="1">SUMPRODUCT(J200:O200,Results!B$12:G$12)+Results!$F$5*H200</f>
        <v>6.340480081638467</v>
      </c>
      <c r="J200" s="10">
        <f ca="1">SUMPRODUCT($A200:$F200,Results!$B$15:$G$15)</f>
        <v>-7.5089419456931719</v>
      </c>
      <c r="K200" s="10">
        <f ca="1">SUMPRODUCT($A200:$F200,Results!$B$16:$G$16)</f>
        <v>9.1444848922071165E-2</v>
      </c>
      <c r="L200" s="10">
        <f ca="1">SUMPRODUCT($A200:$F200,Results!$B$17:$G$17)</f>
        <v>1.1162584588294955</v>
      </c>
      <c r="M200" s="10">
        <f ca="1">SUMPRODUCT($A200:$F200,Results!$B$18:$G$18)</f>
        <v>2.9730255671409278</v>
      </c>
      <c r="N200" s="10">
        <f ca="1">SUMPRODUCT($A200:$F200,Results!$B$19:$G$19)</f>
        <v>-3.3898639502045431</v>
      </c>
      <c r="O200" s="10">
        <f ca="1">SUMPRODUCT($A200:$F200,Results!$B$20:$G$20)</f>
        <v>-1.2341915381811732</v>
      </c>
      <c r="P200" s="10" cm="1">
        <f t="array" aca="1" ref="P200" ca="1">SUMPRODUCT(J200:O200,TRANSPOSE(Test!BL$20:BL$25))+Test!$AD$20-Test!$BL$27</f>
        <v>10.804835851193285</v>
      </c>
      <c r="Q200" s="10" cm="1">
        <f t="array" aca="1" ref="Q200" ca="1">SUMPRODUCT(J200:O200,TRANSPOSE(Test!ES$20:ES$25))+Test!$AD$20-Test!$ES$27</f>
        <v>11.233017562950987</v>
      </c>
      <c r="R200" s="10">
        <f ca="1">I200-Results!$E$5*H200</f>
        <v>9.7921341986160595</v>
      </c>
      <c r="S200" s="10" cm="1">
        <f t="array" aca="1" ref="S200" ca="1">SUMPRODUCT(J200:O200,TRANSPOSE(Test!AR$28:AR$33))+Test!$AD$20-Test!$AC$26</f>
        <v>12.753651105694463</v>
      </c>
      <c r="T200" s="10">
        <f ca="1">SUMPRODUCT(J200:O200,Results!K$9:P$9)</f>
        <v>11.103351934848554</v>
      </c>
      <c r="U200" s="10">
        <f ca="1">SUMPRODUCT(J200:O200,Results!K$9:P$9)+Test!$AD$20-Test!$AC$31</f>
        <v>11.088476376337418</v>
      </c>
      <c r="V200" s="10">
        <f t="shared" ca="1" si="19"/>
        <v>-4.4643557695548184</v>
      </c>
      <c r="W200" s="10">
        <f t="shared" ca="1" si="20"/>
        <v>-4.8925374813125204</v>
      </c>
      <c r="X200" s="10">
        <f t="shared" ca="1" si="21"/>
        <v>-3.4516541169775925</v>
      </c>
      <c r="Y200" s="10">
        <f t="shared" ca="1" si="22"/>
        <v>-6.4131710240559956</v>
      </c>
      <c r="Z200" s="10">
        <f ca="1">I200-Test!$AD$20</f>
        <v>6.6171508433421584</v>
      </c>
      <c r="AA200" s="10">
        <f t="shared" ca="1" si="23"/>
        <v>-4.7479962946989511</v>
      </c>
    </row>
    <row r="201" spans="1:27">
      <c r="A201" s="6">
        <f ca="1">LN((RAND()^(-Results!$F$4))-1)</f>
        <v>1.1290053165829599</v>
      </c>
      <c r="B201" s="6">
        <f ca="1">LN((RAND()^(-Results!$F$4))-1)</f>
        <v>-3.5253297007259774</v>
      </c>
      <c r="C201" s="6">
        <f ca="1">LN((RAND()^(-Results!$F$4))-1)</f>
        <v>-4.3468439656056521</v>
      </c>
      <c r="D201" s="6">
        <f ca="1">LN((RAND()^(-Results!$F$4))-1)</f>
        <v>1.9529933803535837</v>
      </c>
      <c r="E201" s="6">
        <f ca="1">LN((RAND()^(-Results!$F$4))-1)</f>
        <v>-2.0260858212590997E-2</v>
      </c>
      <c r="F201" s="6">
        <f ca="1">LN((RAND()^(-Results!$F$4))-1)</f>
        <v>1.3040952722127666</v>
      </c>
      <c r="G201" s="6">
        <f ca="1">LN((RAND()^(-Results!$F$4))-1)</f>
        <v>-0.36811029026597514</v>
      </c>
      <c r="H201" s="6">
        <f t="shared" ca="1" si="18"/>
        <v>-0.4551429041451085</v>
      </c>
      <c r="I201" s="10">
        <f ca="1">SUMPRODUCT(J201:O201,Results!B$12:G$12)+Results!$F$5*H201</f>
        <v>-55.637585756054207</v>
      </c>
      <c r="J201" s="10">
        <f ca="1">SUMPRODUCT($A201:$F201,Results!$B$15:$G$15)</f>
        <v>-5.2084261270577699</v>
      </c>
      <c r="K201" s="10">
        <f ca="1">SUMPRODUCT($A201:$F201,Results!$B$16:$G$16)</f>
        <v>-0.74524163859253179</v>
      </c>
      <c r="L201" s="10">
        <f ca="1">SUMPRODUCT($A201:$F201,Results!$B$17:$G$17)</f>
        <v>-17.775286857219438</v>
      </c>
      <c r="M201" s="10">
        <f ca="1">SUMPRODUCT($A201:$F201,Results!$B$18:$G$18)</f>
        <v>-3.0955574331381315</v>
      </c>
      <c r="N201" s="10">
        <f ca="1">SUMPRODUCT($A201:$F201,Results!$B$19:$G$19)</f>
        <v>-2.2633652714299797</v>
      </c>
      <c r="O201" s="10">
        <f ca="1">SUMPRODUCT($A201:$F201,Results!$B$20:$G$20)</f>
        <v>3.8784509362498669</v>
      </c>
      <c r="P201" s="10" cm="1">
        <f t="array" aca="1" ref="P201" ca="1">SUMPRODUCT(J201:O201,TRANSPOSE(Test!BL$20:BL$25))+Test!$AD$20-Test!$BL$27</f>
        <v>-54.35716908412904</v>
      </c>
      <c r="Q201" s="10" cm="1">
        <f t="array" aca="1" ref="Q201" ca="1">SUMPRODUCT(J201:O201,TRANSPOSE(Test!ES$20:ES$25))+Test!$AD$20-Test!$ES$27</f>
        <v>-52.957146657315327</v>
      </c>
      <c r="R201" s="10">
        <f ca="1">I201-Results!$E$5*H201</f>
        <v>-53.81701413947377</v>
      </c>
      <c r="S201" s="10" cm="1">
        <f t="array" aca="1" ref="S201" ca="1">SUMPRODUCT(J201:O201,TRANSPOSE(Test!AR$28:AR$33))+Test!$AD$20-Test!$AC$26</f>
        <v>-41.078653347007894</v>
      </c>
      <c r="T201" s="10">
        <f ca="1">SUMPRODUCT(J201:O201,Results!K$9:P$9)</f>
        <v>-51.800131131726509</v>
      </c>
      <c r="U201" s="10">
        <f ca="1">SUMPRODUCT(J201:O201,Results!K$9:P$9)+Test!$AD$20-Test!$AC$31</f>
        <v>-51.815006690237645</v>
      </c>
      <c r="V201" s="10">
        <f t="shared" ca="1" si="19"/>
        <v>-1.2804166719251668</v>
      </c>
      <c r="W201" s="10">
        <f t="shared" ca="1" si="20"/>
        <v>-2.68043909873888</v>
      </c>
      <c r="X201" s="10">
        <f t="shared" ca="1" si="21"/>
        <v>-1.8205716165804375</v>
      </c>
      <c r="Y201" s="10">
        <f t="shared" ca="1" si="22"/>
        <v>-14.558932409046314</v>
      </c>
      <c r="Z201" s="10">
        <f ca="1">I201-Test!$AD$20</f>
        <v>-55.360914994350516</v>
      </c>
      <c r="AA201" s="10">
        <f t="shared" ca="1" si="23"/>
        <v>-3.8225790658165621</v>
      </c>
    </row>
    <row r="202" spans="1:27">
      <c r="A202" s="6">
        <f ca="1">LN((RAND()^(-Results!$F$4))-1)</f>
        <v>5.0626363853326666</v>
      </c>
      <c r="B202" s="6">
        <f ca="1">LN((RAND()^(-Results!$F$4))-1)</f>
        <v>0.1493626605606809</v>
      </c>
      <c r="C202" s="6">
        <f ca="1">LN((RAND()^(-Results!$F$4))-1)</f>
        <v>-4.1657434525724888</v>
      </c>
      <c r="D202" s="6">
        <f ca="1">LN((RAND()^(-Results!$F$4))-1)</f>
        <v>-1.9286109370319384</v>
      </c>
      <c r="E202" s="6">
        <f ca="1">LN((RAND()^(-Results!$F$4))-1)</f>
        <v>-2.779923890093253</v>
      </c>
      <c r="F202" s="6">
        <f ca="1">LN((RAND()^(-Results!$F$4))-1)</f>
        <v>-0.23442286159996875</v>
      </c>
      <c r="G202" s="6">
        <f ca="1">LN((RAND()^(-Results!$F$4))-1)</f>
        <v>-2.2009776767603637</v>
      </c>
      <c r="H202" s="6">
        <f t="shared" ca="1" si="18"/>
        <v>-2.2880102906394972</v>
      </c>
      <c r="I202" s="10">
        <f ca="1">SUMPRODUCT(J202:O202,Results!B$12:G$12)+Results!$F$5*H202</f>
        <v>-16.212295159069363</v>
      </c>
      <c r="J202" s="10">
        <f ca="1">SUMPRODUCT($A202:$F202,Results!$B$15:$G$15)</f>
        <v>6.0575850662006694</v>
      </c>
      <c r="K202" s="10">
        <f ca="1">SUMPRODUCT($A202:$F202,Results!$B$16:$G$16)</f>
        <v>-0.55621533345203233</v>
      </c>
      <c r="L202" s="10">
        <f ca="1">SUMPRODUCT($A202:$F202,Results!$B$17:$G$17)</f>
        <v>-8.6036365166588133</v>
      </c>
      <c r="M202" s="10">
        <f ca="1">SUMPRODUCT($A202:$F202,Results!$B$18:$G$18)</f>
        <v>-10.898062275796438</v>
      </c>
      <c r="N202" s="10">
        <f ca="1">SUMPRODUCT($A202:$F202,Results!$B$19:$G$19)</f>
        <v>19.247274407110474</v>
      </c>
      <c r="O202" s="10">
        <f ca="1">SUMPRODUCT($A202:$F202,Results!$B$20:$G$20)</f>
        <v>4.0403915718454915</v>
      </c>
      <c r="P202" s="10" cm="1">
        <f t="array" aca="1" ref="P202" ca="1">SUMPRODUCT(J202:O202,TRANSPOSE(Test!BL$20:BL$25))+Test!$AD$20-Test!$BL$27</f>
        <v>-8.0705754111394477</v>
      </c>
      <c r="Q202" s="10" cm="1">
        <f t="array" aca="1" ref="Q202" ca="1">SUMPRODUCT(J202:O202,TRANSPOSE(Test!ES$20:ES$25))+Test!$AD$20-Test!$ES$27</f>
        <v>-7.3990408464561863</v>
      </c>
      <c r="R202" s="10">
        <f ca="1">I202-Results!$E$5*H202</f>
        <v>-7.0602539965113742</v>
      </c>
      <c r="S202" s="10" cm="1">
        <f t="array" aca="1" ref="S202" ca="1">SUMPRODUCT(J202:O202,TRANSPOSE(Test!AR$28:AR$33))+Test!$AD$20-Test!$AC$26</f>
        <v>-20.239053638182995</v>
      </c>
      <c r="T202" s="10">
        <f ca="1">SUMPRODUCT(J202:O202,Results!K$9:P$9)</f>
        <v>-4.7444208670130568</v>
      </c>
      <c r="U202" s="10">
        <f ca="1">SUMPRODUCT(J202:O202,Results!K$9:P$9)+Test!$AD$20-Test!$AC$31</f>
        <v>-4.7592964255241919</v>
      </c>
      <c r="V202" s="10">
        <f t="shared" ca="1" si="19"/>
        <v>-8.1417197479299155</v>
      </c>
      <c r="W202" s="10">
        <f t="shared" ca="1" si="20"/>
        <v>-8.8132543126131768</v>
      </c>
      <c r="X202" s="10">
        <f t="shared" ca="1" si="21"/>
        <v>-9.1520411625579889</v>
      </c>
      <c r="Y202" s="10">
        <f t="shared" ca="1" si="22"/>
        <v>4.0267584791136315</v>
      </c>
      <c r="Z202" s="10">
        <f ca="1">I202-Test!$AD$20</f>
        <v>-15.935624397365672</v>
      </c>
      <c r="AA202" s="10">
        <f t="shared" ca="1" si="23"/>
        <v>-11.452998733545172</v>
      </c>
    </row>
    <row r="203" spans="1:27">
      <c r="A203" s="6">
        <f ca="1">LN((RAND()^(-Results!$F$4))-1)</f>
        <v>-0.77903579595522843</v>
      </c>
      <c r="B203" s="6">
        <f ca="1">LN((RAND()^(-Results!$F$4))-1)</f>
        <v>-1.0020653506434829</v>
      </c>
      <c r="C203" s="6">
        <f ca="1">LN((RAND()^(-Results!$F$4))-1)</f>
        <v>-3.0700119604163785</v>
      </c>
      <c r="D203" s="6">
        <f ca="1">LN((RAND()^(-Results!$F$4))-1)</f>
        <v>1.9356954838666331</v>
      </c>
      <c r="E203" s="6">
        <f ca="1">LN((RAND()^(-Results!$F$4))-1)</f>
        <v>-1.7089509012332027E-2</v>
      </c>
      <c r="F203" s="6">
        <f ca="1">LN((RAND()^(-Results!$F$4))-1)</f>
        <v>-1.6888359188910917</v>
      </c>
      <c r="G203" s="6">
        <f ca="1">LN((RAND()^(-Results!$F$4))-1)</f>
        <v>-0.50537656775288686</v>
      </c>
      <c r="H203" s="6">
        <f t="shared" ca="1" si="18"/>
        <v>-0.59240918163202017</v>
      </c>
      <c r="I203" s="10">
        <f ca="1">SUMPRODUCT(J203:O203,Results!B$12:G$12)+Results!$F$5*H203</f>
        <v>-35.555915492425349</v>
      </c>
      <c r="J203" s="10">
        <f ca="1">SUMPRODUCT($A203:$F203,Results!$B$15:$G$15)</f>
        <v>-5.7767361482595909</v>
      </c>
      <c r="K203" s="10">
        <f ca="1">SUMPRODUCT($A203:$F203,Results!$B$16:$G$16)</f>
        <v>-2.246468779671571</v>
      </c>
      <c r="L203" s="10">
        <f ca="1">SUMPRODUCT($A203:$F203,Results!$B$17:$G$17)</f>
        <v>-10.611162690164957</v>
      </c>
      <c r="M203" s="10">
        <f ca="1">SUMPRODUCT($A203:$F203,Results!$B$18:$G$18)</f>
        <v>-1.202535239472033</v>
      </c>
      <c r="N203" s="10">
        <f ca="1">SUMPRODUCT($A203:$F203,Results!$B$19:$G$19)</f>
        <v>-1.0620513769966695</v>
      </c>
      <c r="O203" s="10">
        <f ca="1">SUMPRODUCT($A203:$F203,Results!$B$20:$G$20)</f>
        <v>3.7774516964064029</v>
      </c>
      <c r="P203" s="10" cm="1">
        <f t="array" aca="1" ref="P203" ca="1">SUMPRODUCT(J203:O203,TRANSPOSE(Test!BL$20:BL$25))+Test!$AD$20-Test!$BL$27</f>
        <v>-30.265622502579696</v>
      </c>
      <c r="Q203" s="10" cm="1">
        <f t="array" aca="1" ref="Q203" ca="1">SUMPRODUCT(J203:O203,TRANSPOSE(Test!ES$20:ES$25))+Test!$AD$20-Test!$ES$27</f>
        <v>-31.093960385798347</v>
      </c>
      <c r="R203" s="10">
        <f ca="1">I203-Results!$E$5*H203</f>
        <v>-33.186278765897271</v>
      </c>
      <c r="S203" s="10" cm="1">
        <f t="array" aca="1" ref="S203" ca="1">SUMPRODUCT(J203:O203,TRANSPOSE(Test!AR$28:AR$33))+Test!$AD$20-Test!$AC$26</f>
        <v>-21.889219937936407</v>
      </c>
      <c r="T203" s="10">
        <f ca="1">SUMPRODUCT(J203:O203,Results!K$9:P$9)</f>
        <v>-31.640635758577414</v>
      </c>
      <c r="U203" s="10">
        <f ca="1">SUMPRODUCT(J203:O203,Results!K$9:P$9)+Test!$AD$20-Test!$AC$31</f>
        <v>-31.65551131708855</v>
      </c>
      <c r="V203" s="10">
        <f t="shared" ca="1" si="19"/>
        <v>-5.2902929898456534</v>
      </c>
      <c r="W203" s="10">
        <f t="shared" ca="1" si="20"/>
        <v>-4.461955106627002</v>
      </c>
      <c r="X203" s="10">
        <f t="shared" ca="1" si="21"/>
        <v>-2.3696367265280784</v>
      </c>
      <c r="Y203" s="10">
        <f t="shared" ca="1" si="22"/>
        <v>-13.666695554488943</v>
      </c>
      <c r="Z203" s="10">
        <f ca="1">I203-Test!$AD$20</f>
        <v>-35.279244730721658</v>
      </c>
      <c r="AA203" s="10">
        <f t="shared" ca="1" si="23"/>
        <v>-3.9004041753367993</v>
      </c>
    </row>
    <row r="204" spans="1:27">
      <c r="A204" s="6">
        <f ca="1">LN((RAND()^(-Results!$F$4))-1)</f>
        <v>1.493438242384546</v>
      </c>
      <c r="B204" s="6">
        <f ca="1">LN((RAND()^(-Results!$F$4))-1)</f>
        <v>0.22565593233846074</v>
      </c>
      <c r="C204" s="6">
        <f ca="1">LN((RAND()^(-Results!$F$4))-1)</f>
        <v>2.4656135905723451</v>
      </c>
      <c r="D204" s="6">
        <f ca="1">LN((RAND()^(-Results!$F$4))-1)</f>
        <v>-0.79576375735276739</v>
      </c>
      <c r="E204" s="6">
        <f ca="1">LN((RAND()^(-Results!$F$4))-1)</f>
        <v>1.7821765159054666</v>
      </c>
      <c r="F204" s="6">
        <f ca="1">LN((RAND()^(-Results!$F$4))-1)</f>
        <v>1.2890571310403278</v>
      </c>
      <c r="G204" s="6">
        <f ca="1">LN((RAND()^(-Results!$F$4))-1)</f>
        <v>0.94529101252380276</v>
      </c>
      <c r="H204" s="6">
        <f t="shared" ca="1" si="18"/>
        <v>0.85825839864466946</v>
      </c>
      <c r="I204" s="10">
        <f ca="1">SUMPRODUCT(J204:O204,Results!B$12:G$12)+Results!$F$5*H204</f>
        <v>-15.163676178806178</v>
      </c>
      <c r="J204" s="10">
        <f ca="1">SUMPRODUCT($A204:$F204,Results!$B$15:$G$15)</f>
        <v>7.8506520322033468</v>
      </c>
      <c r="K204" s="10">
        <f ca="1">SUMPRODUCT($A204:$F204,Results!$B$16:$G$16)</f>
        <v>2.4618175091076986</v>
      </c>
      <c r="L204" s="10">
        <f ca="1">SUMPRODUCT($A204:$F204,Results!$B$17:$G$17)</f>
        <v>1.1553661798185635</v>
      </c>
      <c r="M204" s="10">
        <f ca="1">SUMPRODUCT($A204:$F204,Results!$B$18:$G$18)</f>
        <v>2.7880370286214453</v>
      </c>
      <c r="N204" s="10">
        <f ca="1">SUMPRODUCT($A204:$F204,Results!$B$19:$G$19)</f>
        <v>-8.9667716615125936</v>
      </c>
      <c r="O204" s="10">
        <f ca="1">SUMPRODUCT($A204:$F204,Results!$B$20:$G$20)</f>
        <v>-1.1377146815327062</v>
      </c>
      <c r="P204" s="10" cm="1">
        <f t="array" aca="1" ref="P204" ca="1">SUMPRODUCT(J204:O204,TRANSPOSE(Test!BL$20:BL$25))+Test!$AD$20-Test!$BL$27</f>
        <v>-21.442667602582347</v>
      </c>
      <c r="Q204" s="10" cm="1">
        <f t="array" aca="1" ref="Q204" ca="1">SUMPRODUCT(J204:O204,TRANSPOSE(Test!ES$20:ES$25))+Test!$AD$20-Test!$ES$27</f>
        <v>-20.635736322170565</v>
      </c>
      <c r="R204" s="10">
        <f ca="1">I204-Results!$E$5*H204</f>
        <v>-18.596709773384855</v>
      </c>
      <c r="S204" s="10" cm="1">
        <f t="array" aca="1" ref="S204" ca="1">SUMPRODUCT(J204:O204,TRANSPOSE(Test!AR$28:AR$33))+Test!$AD$20-Test!$AC$26</f>
        <v>-14.977108231308621</v>
      </c>
      <c r="T204" s="10">
        <f ca="1">SUMPRODUCT(J204:O204,Results!K$9:P$9)</f>
        <v>-19.977482681531129</v>
      </c>
      <c r="U204" s="10">
        <f ca="1">SUMPRODUCT(J204:O204,Results!K$9:P$9)+Test!$AD$20-Test!$AC$31</f>
        <v>-19.992358240042265</v>
      </c>
      <c r="V204" s="10">
        <f t="shared" ca="1" si="19"/>
        <v>6.2789914237761693</v>
      </c>
      <c r="W204" s="10">
        <f t="shared" ca="1" si="20"/>
        <v>5.4720601433643878</v>
      </c>
      <c r="X204" s="10">
        <f t="shared" ca="1" si="21"/>
        <v>3.4330335945786778</v>
      </c>
      <c r="Y204" s="10">
        <f t="shared" ca="1" si="22"/>
        <v>-0.18656794749755612</v>
      </c>
      <c r="Z204" s="10">
        <f ca="1">I204-Test!$AD$20</f>
        <v>-14.887005417102486</v>
      </c>
      <c r="AA204" s="10">
        <f t="shared" ca="1" si="23"/>
        <v>4.828682061236087</v>
      </c>
    </row>
    <row r="205" spans="1:27">
      <c r="A205" s="6">
        <f ca="1">LN((RAND()^(-Results!$F$4))-1)</f>
        <v>-0.73892126808625702</v>
      </c>
      <c r="B205" s="6">
        <f ca="1">LN((RAND()^(-Results!$F$4))-1)</f>
        <v>3.59728082478017</v>
      </c>
      <c r="C205" s="6">
        <f ca="1">LN((RAND()^(-Results!$F$4))-1)</f>
        <v>0.84012037513860571</v>
      </c>
      <c r="D205" s="6">
        <f ca="1">LN((RAND()^(-Results!$F$4))-1)</f>
        <v>-0.59531243107497667</v>
      </c>
      <c r="E205" s="6">
        <f ca="1">LN((RAND()^(-Results!$F$4))-1)</f>
        <v>-4.1986011025378227</v>
      </c>
      <c r="F205" s="6">
        <f ca="1">LN((RAND()^(-Results!$F$4))-1)</f>
        <v>-3.2578251823967639</v>
      </c>
      <c r="G205" s="6">
        <f ca="1">LN((RAND()^(-Results!$F$4))-1)</f>
        <v>-0.59233335447464086</v>
      </c>
      <c r="H205" s="6">
        <f t="shared" ca="1" si="18"/>
        <v>-0.67936596835377416</v>
      </c>
      <c r="I205" s="10">
        <f ca="1">SUMPRODUCT(J205:O205,Results!B$12:G$12)+Results!$F$5*H205</f>
        <v>66.44685580403349</v>
      </c>
      <c r="J205" s="10">
        <f ca="1">SUMPRODUCT($A205:$F205,Results!$B$15:$G$15)</f>
        <v>4.4848915783549037</v>
      </c>
      <c r="K205" s="10">
        <f ca="1">SUMPRODUCT($A205:$F205,Results!$B$16:$G$16)</f>
        <v>-1.7875878279094448</v>
      </c>
      <c r="L205" s="10">
        <f ca="1">SUMPRODUCT($A205:$F205,Results!$B$17:$G$17)</f>
        <v>12.469734656407615</v>
      </c>
      <c r="M205" s="10">
        <f ca="1">SUMPRODUCT($A205:$F205,Results!$B$18:$G$18)</f>
        <v>-9.2081204425651446</v>
      </c>
      <c r="N205" s="10">
        <f ca="1">SUMPRODUCT($A205:$F205,Results!$B$19:$G$19)</f>
        <v>25.607439759722141</v>
      </c>
      <c r="O205" s="10">
        <f ca="1">SUMPRODUCT($A205:$F205,Results!$B$20:$G$20)</f>
        <v>0.18648505719560393</v>
      </c>
      <c r="P205" s="10" cm="1">
        <f t="array" aca="1" ref="P205" ca="1">SUMPRODUCT(J205:O205,TRANSPOSE(Test!BL$20:BL$25))+Test!$AD$20-Test!$BL$27</f>
        <v>72.222259470371554</v>
      </c>
      <c r="Q205" s="10" cm="1">
        <f t="array" aca="1" ref="Q205" ca="1">SUMPRODUCT(J205:O205,TRANSPOSE(Test!ES$20:ES$25))+Test!$AD$20-Test!$ES$27</f>
        <v>69.961563260199185</v>
      </c>
      <c r="R205" s="10">
        <f ca="1">I205-Results!$E$5*H205</f>
        <v>69.164319677448589</v>
      </c>
      <c r="S205" s="10" cm="1">
        <f t="array" aca="1" ref="S205" ca="1">SUMPRODUCT(J205:O205,TRANSPOSE(Test!AR$28:AR$33))+Test!$AD$20-Test!$AC$26</f>
        <v>41.436464877643019</v>
      </c>
      <c r="T205" s="10">
        <f ca="1">SUMPRODUCT(J205:O205,Results!K$9:P$9)</f>
        <v>68.711669499844447</v>
      </c>
      <c r="U205" s="10">
        <f ca="1">SUMPRODUCT(J205:O205,Results!K$9:P$9)+Test!$AD$20-Test!$AC$31</f>
        <v>68.696793941333311</v>
      </c>
      <c r="V205" s="10">
        <f t="shared" ca="1" si="19"/>
        <v>-5.7754036663380646</v>
      </c>
      <c r="W205" s="10">
        <f t="shared" ca="1" si="20"/>
        <v>-3.514707456165695</v>
      </c>
      <c r="X205" s="10">
        <f t="shared" ca="1" si="21"/>
        <v>-2.7174638734150989</v>
      </c>
      <c r="Y205" s="10">
        <f t="shared" ca="1" si="22"/>
        <v>25.010390926390471</v>
      </c>
      <c r="Z205" s="10">
        <f ca="1">I205-Test!$AD$20</f>
        <v>66.723526565737188</v>
      </c>
      <c r="AA205" s="10">
        <f t="shared" ca="1" si="23"/>
        <v>-2.2499381372998215</v>
      </c>
    </row>
    <row r="206" spans="1:27">
      <c r="A206" s="6">
        <f ca="1">LN((RAND()^(-Results!$F$4))-1)</f>
        <v>-0.17587955944817779</v>
      </c>
      <c r="B206" s="6">
        <f ca="1">LN((RAND()^(-Results!$F$4))-1)</f>
        <v>1.2929535970556731</v>
      </c>
      <c r="C206" s="6">
        <f ca="1">LN((RAND()^(-Results!$F$4))-1)</f>
        <v>-0.21650498744530361</v>
      </c>
      <c r="D206" s="6">
        <f ca="1">LN((RAND()^(-Results!$F$4))-1)</f>
        <v>-0.53606059553307561</v>
      </c>
      <c r="E206" s="6">
        <f ca="1">LN((RAND()^(-Results!$F$4))-1)</f>
        <v>-2.0934818699770537</v>
      </c>
      <c r="F206" s="6">
        <f ca="1">LN((RAND()^(-Results!$F$4))-1)</f>
        <v>1.3999914216310718</v>
      </c>
      <c r="G206" s="6">
        <f ca="1">LN((RAND()^(-Results!$F$4))-1)</f>
        <v>2.2160712560200855</v>
      </c>
      <c r="H206" s="6">
        <f t="shared" ca="1" si="18"/>
        <v>2.129038642140952</v>
      </c>
      <c r="I206" s="10">
        <f ca="1">SUMPRODUCT(J206:O206,Results!B$12:G$12)+Results!$F$5*H206</f>
        <v>49.376704232713081</v>
      </c>
      <c r="J206" s="10">
        <f ca="1">SUMPRODUCT($A206:$F206,Results!$B$15:$G$15)</f>
        <v>-0.66316120869893236</v>
      </c>
      <c r="K206" s="10">
        <f ca="1">SUMPRODUCT($A206:$F206,Results!$B$16:$G$16)</f>
        <v>3.2208239897209157</v>
      </c>
      <c r="L206" s="10">
        <f ca="1">SUMPRODUCT($A206:$F206,Results!$B$17:$G$17)</f>
        <v>5.7963418786421119</v>
      </c>
      <c r="M206" s="10">
        <f ca="1">SUMPRODUCT($A206:$F206,Results!$B$18:$G$18)</f>
        <v>-4.8188826872107411</v>
      </c>
      <c r="N206" s="10">
        <f ca="1">SUMPRODUCT($A206:$F206,Results!$B$19:$G$19)</f>
        <v>11.512402819159183</v>
      </c>
      <c r="O206" s="10">
        <f ca="1">SUMPRODUCT($A206:$F206,Results!$B$20:$G$20)</f>
        <v>0.5739541702226536</v>
      </c>
      <c r="P206" s="10" cm="1">
        <f t="array" aca="1" ref="P206" ca="1">SUMPRODUCT(J206:O206,TRANSPOSE(Test!BL$20:BL$25))+Test!$AD$20-Test!$BL$27</f>
        <v>37.791791741710234</v>
      </c>
      <c r="Q206" s="10" cm="1">
        <f t="array" aca="1" ref="Q206" ca="1">SUMPRODUCT(J206:O206,TRANSPOSE(Test!ES$20:ES$25))+Test!$AD$20-Test!$ES$27</f>
        <v>38.142016612964362</v>
      </c>
      <c r="R206" s="10">
        <f ca="1">I206-Results!$E$5*H206</f>
        <v>40.860549664149275</v>
      </c>
      <c r="S206" s="10" cm="1">
        <f t="array" aca="1" ref="S206" ca="1">SUMPRODUCT(J206:O206,TRANSPOSE(Test!AR$28:AR$33))+Test!$AD$20-Test!$AC$26</f>
        <v>15.074057044209603</v>
      </c>
      <c r="T206" s="10">
        <f ca="1">SUMPRODUCT(J206:O206,Results!K$9:P$9)</f>
        <v>38.516436303173101</v>
      </c>
      <c r="U206" s="10">
        <f ca="1">SUMPRODUCT(J206:O206,Results!K$9:P$9)+Test!$AD$20-Test!$AC$31</f>
        <v>38.501560744661965</v>
      </c>
      <c r="V206" s="10">
        <f t="shared" ca="1" si="19"/>
        <v>11.584912491002846</v>
      </c>
      <c r="W206" s="10">
        <f t="shared" ca="1" si="20"/>
        <v>11.234687619748719</v>
      </c>
      <c r="X206" s="10">
        <f t="shared" ca="1" si="21"/>
        <v>8.516154568563806</v>
      </c>
      <c r="Y206" s="10">
        <f t="shared" ca="1" si="22"/>
        <v>34.302647188503478</v>
      </c>
      <c r="Z206" s="10">
        <f ca="1">I206-Test!$AD$20</f>
        <v>49.653374994416772</v>
      </c>
      <c r="AA206" s="10">
        <f t="shared" ca="1" si="23"/>
        <v>10.875143488051116</v>
      </c>
    </row>
    <row r="207" spans="1:27">
      <c r="A207" s="6">
        <f ca="1">LN((RAND()^(-Results!$F$4))-1)</f>
        <v>-0.83670831297373682</v>
      </c>
      <c r="B207" s="6">
        <f ca="1">LN((RAND()^(-Results!$F$4))-1)</f>
        <v>-1.0605782577273335</v>
      </c>
      <c r="C207" s="6">
        <f ca="1">LN((RAND()^(-Results!$F$4))-1)</f>
        <v>-3.9429037375170867E-2</v>
      </c>
      <c r="D207" s="6">
        <f ca="1">LN((RAND()^(-Results!$F$4))-1)</f>
        <v>1.2127117086181127</v>
      </c>
      <c r="E207" s="6">
        <f ca="1">LN((RAND()^(-Results!$F$4))-1)</f>
        <v>3.0960896273780869</v>
      </c>
      <c r="F207" s="6">
        <f ca="1">LN((RAND()^(-Results!$F$4))-1)</f>
        <v>2.7377166438387834</v>
      </c>
      <c r="G207" s="6">
        <f ca="1">LN((RAND()^(-Results!$F$4))-1)</f>
        <v>1.398720426214012</v>
      </c>
      <c r="H207" s="6">
        <f t="shared" ca="1" si="18"/>
        <v>1.3116878123348787</v>
      </c>
      <c r="I207" s="10">
        <f ca="1">SUMPRODUCT(J207:O207,Results!B$12:G$12)+Results!$F$5*H207</f>
        <v>-40.164464781211962</v>
      </c>
      <c r="J207" s="10">
        <f ca="1">SUMPRODUCT($A207:$F207,Results!$B$15:$G$15)</f>
        <v>-4.1405578291793912</v>
      </c>
      <c r="K207" s="10">
        <f ca="1">SUMPRODUCT($A207:$F207,Results!$B$16:$G$16)</f>
        <v>4.8749383986055888</v>
      </c>
      <c r="L207" s="10">
        <f ca="1">SUMPRODUCT($A207:$F207,Results!$B$17:$G$17)</f>
        <v>-6.6829308172180424</v>
      </c>
      <c r="M207" s="10">
        <f ca="1">SUMPRODUCT($A207:$F207,Results!$B$18:$G$18)</f>
        <v>6.3779143846072186</v>
      </c>
      <c r="N207" s="10">
        <f ca="1">SUMPRODUCT($A207:$F207,Results!$B$19:$G$19)</f>
        <v>-19.650798542323383</v>
      </c>
      <c r="O207" s="10">
        <f ca="1">SUMPRODUCT($A207:$F207,Results!$B$20:$G$20)</f>
        <v>1.8686197585250408</v>
      </c>
      <c r="P207" s="10" cm="1">
        <f t="array" aca="1" ref="P207" ca="1">SUMPRODUCT(J207:O207,TRANSPOSE(Test!BL$20:BL$25))+Test!$AD$20-Test!$BL$27</f>
        <v>-47.340486603629472</v>
      </c>
      <c r="Q207" s="10" cm="1">
        <f t="array" aca="1" ref="Q207" ca="1">SUMPRODUCT(J207:O207,TRANSPOSE(Test!ES$20:ES$25))+Test!$AD$20-Test!$ES$27</f>
        <v>-46.189549825975753</v>
      </c>
      <c r="R207" s="10">
        <f ca="1">I207-Results!$E$5*H207</f>
        <v>-45.411216030551479</v>
      </c>
      <c r="S207" s="10" cm="1">
        <f t="array" aca="1" ref="S207" ca="1">SUMPRODUCT(J207:O207,TRANSPOSE(Test!AR$28:AR$33))+Test!$AD$20-Test!$AC$26</f>
        <v>-35.610571476637176</v>
      </c>
      <c r="T207" s="10">
        <f ca="1">SUMPRODUCT(J207:O207,Results!K$9:P$9)</f>
        <v>-45.94729957761205</v>
      </c>
      <c r="U207" s="10">
        <f ca="1">SUMPRODUCT(J207:O207,Results!K$9:P$9)+Test!$AD$20-Test!$AC$31</f>
        <v>-45.962175136123186</v>
      </c>
      <c r="V207" s="10">
        <f t="shared" ca="1" si="19"/>
        <v>7.1760218224175105</v>
      </c>
      <c r="W207" s="10">
        <f t="shared" ca="1" si="20"/>
        <v>6.0250850447637916</v>
      </c>
      <c r="X207" s="10">
        <f t="shared" ca="1" si="21"/>
        <v>5.2467512493395176</v>
      </c>
      <c r="Y207" s="10">
        <f t="shared" ca="1" si="22"/>
        <v>-4.5538933045747854</v>
      </c>
      <c r="Z207" s="10">
        <f ca="1">I207-Test!$AD$20</f>
        <v>-39.88779401950827</v>
      </c>
      <c r="AA207" s="10">
        <f t="shared" ca="1" si="23"/>
        <v>5.7977103549112243</v>
      </c>
    </row>
    <row r="208" spans="1:27">
      <c r="A208" s="6">
        <f ca="1">LN((RAND()^(-Results!$F$4))-1)</f>
        <v>-0.47571781765707588</v>
      </c>
      <c r="B208" s="6">
        <f ca="1">LN((RAND()^(-Results!$F$4))-1)</f>
        <v>1.2851042033971052</v>
      </c>
      <c r="C208" s="6">
        <f ca="1">LN((RAND()^(-Results!$F$4))-1)</f>
        <v>-0.95397895992926007</v>
      </c>
      <c r="D208" s="6">
        <f ca="1">LN((RAND()^(-Results!$F$4))-1)</f>
        <v>1.0057443984098962</v>
      </c>
      <c r="E208" s="6">
        <f ca="1">LN((RAND()^(-Results!$F$4))-1)</f>
        <v>-0.64658799941635325</v>
      </c>
      <c r="F208" s="6">
        <f ca="1">LN((RAND()^(-Results!$F$4))-1)</f>
        <v>-0.71017762086009817</v>
      </c>
      <c r="G208" s="6">
        <f ca="1">LN((RAND()^(-Results!$F$4))-1)</f>
        <v>4.1368230348777416E-2</v>
      </c>
      <c r="H208" s="6">
        <f t="shared" ca="1" si="18"/>
        <v>-4.5664383530355915E-2</v>
      </c>
      <c r="I208" s="10">
        <f ca="1">SUMPRODUCT(J208:O208,Results!B$12:G$12)+Results!$F$5*H208</f>
        <v>-7.0525953764682869</v>
      </c>
      <c r="J208" s="10">
        <f ca="1">SUMPRODUCT($A208:$F208,Results!$B$15:$G$15)</f>
        <v>-0.12266075890121936</v>
      </c>
      <c r="K208" s="10">
        <f ca="1">SUMPRODUCT($A208:$F208,Results!$B$16:$G$16)</f>
        <v>1.8927461251370152</v>
      </c>
      <c r="L208" s="10">
        <f ca="1">SUMPRODUCT($A208:$F208,Results!$B$17:$G$17)</f>
        <v>-2.3856121313736693</v>
      </c>
      <c r="M208" s="10">
        <f ca="1">SUMPRODUCT($A208:$F208,Results!$B$18:$G$18)</f>
        <v>-3.2647049444549863</v>
      </c>
      <c r="N208" s="10">
        <f ca="1">SUMPRODUCT($A208:$F208,Results!$B$19:$G$19)</f>
        <v>3.4738069717051294</v>
      </c>
      <c r="O208" s="10">
        <f ca="1">SUMPRODUCT($A208:$F208,Results!$B$20:$G$20)</f>
        <v>3.6878417230494294</v>
      </c>
      <c r="P208" s="10" cm="1">
        <f t="array" aca="1" ref="P208" ca="1">SUMPRODUCT(J208:O208,TRANSPOSE(Test!BL$20:BL$25))+Test!$AD$20-Test!$BL$27</f>
        <v>-5.3670616764981567</v>
      </c>
      <c r="Q208" s="10" cm="1">
        <f t="array" aca="1" ref="Q208" ca="1">SUMPRODUCT(J208:O208,TRANSPOSE(Test!ES$20:ES$25))+Test!$AD$20-Test!$ES$27</f>
        <v>-6.1841930670684819</v>
      </c>
      <c r="R208" s="10">
        <f ca="1">I208-Results!$E$5*H208</f>
        <v>-6.8699378423468636</v>
      </c>
      <c r="S208" s="10" cm="1">
        <f t="array" aca="1" ref="S208" ca="1">SUMPRODUCT(J208:O208,TRANSPOSE(Test!AR$28:AR$33))+Test!$AD$20-Test!$AC$26</f>
        <v>-14.922125648671596</v>
      </c>
      <c r="T208" s="10">
        <f ca="1">SUMPRODUCT(J208:O208,Results!K$9:P$9)</f>
        <v>-6.6790441004196097</v>
      </c>
      <c r="U208" s="10">
        <f ca="1">SUMPRODUCT(J208:O208,Results!K$9:P$9)+Test!$AD$20-Test!$AC$31</f>
        <v>-6.6939196589307448</v>
      </c>
      <c r="V208" s="10">
        <f t="shared" ca="1" si="19"/>
        <v>-1.6855336999701303</v>
      </c>
      <c r="W208" s="10">
        <f t="shared" ca="1" si="20"/>
        <v>-0.86840230939980501</v>
      </c>
      <c r="X208" s="10">
        <f t="shared" ca="1" si="21"/>
        <v>-0.18265753412142338</v>
      </c>
      <c r="Y208" s="10">
        <f t="shared" ca="1" si="22"/>
        <v>7.8695302722033089</v>
      </c>
      <c r="Z208" s="10">
        <f ca="1">I208-Test!$AD$20</f>
        <v>-6.7759246147645955</v>
      </c>
      <c r="AA208" s="10">
        <f t="shared" ca="1" si="23"/>
        <v>-0.35867571753754213</v>
      </c>
    </row>
    <row r="209" spans="1:27">
      <c r="A209" s="6">
        <f ca="1">LN((RAND()^(-Results!$F$4))-1)</f>
        <v>-4.4619199833435941</v>
      </c>
      <c r="B209" s="6">
        <f ca="1">LN((RAND()^(-Results!$F$4))-1)</f>
        <v>3.7813355392859327</v>
      </c>
      <c r="C209" s="6">
        <f ca="1">LN((RAND()^(-Results!$F$4))-1)</f>
        <v>0.46378627387946914</v>
      </c>
      <c r="D209" s="6">
        <f ca="1">LN((RAND()^(-Results!$F$4))-1)</f>
        <v>-0.54004743055921545</v>
      </c>
      <c r="E209" s="6">
        <f ca="1">LN((RAND()^(-Results!$F$4))-1)</f>
        <v>-0.18357061046079384</v>
      </c>
      <c r="F209" s="6">
        <f ca="1">LN((RAND()^(-Results!$F$4))-1)</f>
        <v>0.57999378935195511</v>
      </c>
      <c r="G209" s="6">
        <f ca="1">LN((RAND()^(-Results!$F$4))-1)</f>
        <v>0.59682061832544309</v>
      </c>
      <c r="H209" s="6">
        <f t="shared" ca="1" si="18"/>
        <v>0.50978800444630978</v>
      </c>
      <c r="I209" s="10">
        <f ca="1">SUMPRODUCT(J209:O209,Results!B$12:G$12)+Results!$F$5*H209</f>
        <v>65.333092992969853</v>
      </c>
      <c r="J209" s="10">
        <f ca="1">SUMPRODUCT($A209:$F209,Results!$B$15:$G$15)</f>
        <v>-12.745980717361716</v>
      </c>
      <c r="K209" s="10">
        <f ca="1">SUMPRODUCT($A209:$F209,Results!$B$16:$G$16)</f>
        <v>5.3118664861446625</v>
      </c>
      <c r="L209" s="10">
        <f ca="1">SUMPRODUCT($A209:$F209,Results!$B$17:$G$17)</f>
        <v>14.723025299626222</v>
      </c>
      <c r="M209" s="10">
        <f ca="1">SUMPRODUCT($A209:$F209,Results!$B$18:$G$18)</f>
        <v>4.5674056656221094</v>
      </c>
      <c r="N209" s="10">
        <f ca="1">SUMPRODUCT($A209:$F209,Results!$B$19:$G$19)</f>
        <v>8.0700853032415476E-2</v>
      </c>
      <c r="O209" s="10">
        <f ca="1">SUMPRODUCT($A209:$F209,Results!$B$20:$G$20)</f>
        <v>0.31119559249091522</v>
      </c>
      <c r="P209" s="10" cm="1">
        <f t="array" aca="1" ref="P209" ca="1">SUMPRODUCT(J209:O209,TRANSPOSE(Test!BL$20:BL$25))+Test!$AD$20-Test!$BL$27</f>
        <v>65.389817273093243</v>
      </c>
      <c r="Q209" s="10" cm="1">
        <f t="array" aca="1" ref="Q209" ca="1">SUMPRODUCT(J209:O209,TRANSPOSE(Test!ES$20:ES$25))+Test!$AD$20-Test!$ES$27</f>
        <v>64.014508728112304</v>
      </c>
      <c r="R209" s="10">
        <f ca="1">I209-Results!$E$5*H209</f>
        <v>63.293940975184611</v>
      </c>
      <c r="S209" s="10" cm="1">
        <f t="array" aca="1" ref="S209" ca="1">SUMPRODUCT(J209:O209,TRANSPOSE(Test!AR$28:AR$33))+Test!$AD$20-Test!$AC$26</f>
        <v>38.565667323139671</v>
      </c>
      <c r="T209" s="10">
        <f ca="1">SUMPRODUCT(J209:O209,Results!K$9:P$9)</f>
        <v>62.550114112372789</v>
      </c>
      <c r="U209" s="10">
        <f ca="1">SUMPRODUCT(J209:O209,Results!K$9:P$9)+Test!$AD$20-Test!$AC$31</f>
        <v>62.535238553861653</v>
      </c>
      <c r="V209" s="10">
        <f t="shared" ca="1" si="19"/>
        <v>-5.6724280123390258E-2</v>
      </c>
      <c r="W209" s="10">
        <f t="shared" ca="1" si="20"/>
        <v>1.3185842648575488</v>
      </c>
      <c r="X209" s="10">
        <f t="shared" ca="1" si="21"/>
        <v>2.0391520177852414</v>
      </c>
      <c r="Y209" s="10">
        <f t="shared" ca="1" si="22"/>
        <v>26.767425669830182</v>
      </c>
      <c r="Z209" s="10">
        <f ca="1">I209-Test!$AD$20</f>
        <v>65.609763754673551</v>
      </c>
      <c r="AA209" s="10">
        <f t="shared" ca="1" si="23"/>
        <v>2.7978544391081996</v>
      </c>
    </row>
    <row r="210" spans="1:27">
      <c r="A210" s="6">
        <f ca="1">LN((RAND()^(-Results!$F$4))-1)</f>
        <v>-2.4178014728791331</v>
      </c>
      <c r="B210" s="6">
        <f ca="1">LN((RAND()^(-Results!$F$4))-1)</f>
        <v>2.7697483841833703</v>
      </c>
      <c r="C210" s="6">
        <f ca="1">LN((RAND()^(-Results!$F$4))-1)</f>
        <v>2.9285204745254632</v>
      </c>
      <c r="D210" s="6">
        <f ca="1">LN((RAND()^(-Results!$F$4))-1)</f>
        <v>0.58951708992633656</v>
      </c>
      <c r="E210" s="6">
        <f ca="1">LN((RAND()^(-Results!$F$4))-1)</f>
        <v>0.25508627759226316</v>
      </c>
      <c r="F210" s="6">
        <f ca="1">LN((RAND()^(-Results!$F$4))-1)</f>
        <v>1.6033153608155561</v>
      </c>
      <c r="G210" s="6">
        <f ca="1">LN((RAND()^(-Results!$F$4))-1)</f>
        <v>0.15388600523557883</v>
      </c>
      <c r="H210" s="6">
        <f t="shared" ca="1" si="18"/>
        <v>6.6853391356445496E-2</v>
      </c>
      <c r="I210" s="10">
        <f ca="1">SUMPRODUCT(J210:O210,Results!B$12:G$12)+Results!$F$5*H210</f>
        <v>24.82554168718454</v>
      </c>
      <c r="J210" s="10">
        <f ca="1">SUMPRODUCT($A210:$F210,Results!$B$15:$G$15)</f>
        <v>0.72235420082519686</v>
      </c>
      <c r="K210" s="10">
        <f ca="1">SUMPRODUCT($A210:$F210,Results!$B$16:$G$16)</f>
        <v>6.81257222546588</v>
      </c>
      <c r="L210" s="10">
        <f ca="1">SUMPRODUCT($A210:$F210,Results!$B$17:$G$17)</f>
        <v>10.055732423470477</v>
      </c>
      <c r="M210" s="10">
        <f ca="1">SUMPRODUCT($A210:$F210,Results!$B$18:$G$18)</f>
        <v>1.0188365228699297</v>
      </c>
      <c r="N210" s="10">
        <f ca="1">SUMPRODUCT($A210:$F210,Results!$B$19:$G$19)</f>
        <v>-2.760407903398439</v>
      </c>
      <c r="O210" s="10">
        <f ca="1">SUMPRODUCT($A210:$F210,Results!$B$20:$G$20)</f>
        <v>0.68048544400200273</v>
      </c>
      <c r="P210" s="10" cm="1">
        <f t="array" aca="1" ref="P210" ca="1">SUMPRODUCT(J210:O210,TRANSPOSE(Test!BL$20:BL$25))+Test!$AD$20-Test!$BL$27</f>
        <v>25.457958191653656</v>
      </c>
      <c r="Q210" s="10" cm="1">
        <f t="array" aca="1" ref="Q210" ca="1">SUMPRODUCT(J210:O210,TRANSPOSE(Test!ES$20:ES$25))+Test!$AD$20-Test!$ES$27</f>
        <v>25.109744679422146</v>
      </c>
      <c r="R210" s="10">
        <f ca="1">I210-Results!$E$5*H210</f>
        <v>24.558128121758759</v>
      </c>
      <c r="S210" s="10" cm="1">
        <f t="array" aca="1" ref="S210" ca="1">SUMPRODUCT(J210:O210,TRANSPOSE(Test!AR$28:AR$33))+Test!$AD$20-Test!$AC$26</f>
        <v>5.2452069178623688</v>
      </c>
      <c r="T210" s="10">
        <f ca="1">SUMPRODUCT(J210:O210,Results!K$9:P$9)</f>
        <v>23.968342150924805</v>
      </c>
      <c r="U210" s="10">
        <f ca="1">SUMPRODUCT(J210:O210,Results!K$9:P$9)+Test!$AD$20-Test!$AC$31</f>
        <v>23.953466592413669</v>
      </c>
      <c r="V210" s="10">
        <f t="shared" ca="1" si="19"/>
        <v>-0.63241650446911635</v>
      </c>
      <c r="W210" s="10">
        <f t="shared" ca="1" si="20"/>
        <v>-0.28420299223760637</v>
      </c>
      <c r="X210" s="10">
        <f t="shared" ca="1" si="21"/>
        <v>0.26741356542578032</v>
      </c>
      <c r="Y210" s="10">
        <f t="shared" ca="1" si="22"/>
        <v>19.580334769322171</v>
      </c>
      <c r="Z210" s="10">
        <f ca="1">I210-Test!$AD$20</f>
        <v>25.102212448888231</v>
      </c>
      <c r="AA210" s="10">
        <f t="shared" ca="1" si="23"/>
        <v>0.87207509477087086</v>
      </c>
    </row>
    <row r="211" spans="1:27">
      <c r="A211" s="6">
        <f ca="1">LN((RAND()^(-Results!$F$4))-1)</f>
        <v>-0.43606249573902717</v>
      </c>
      <c r="B211" s="6">
        <f ca="1">LN((RAND()^(-Results!$F$4))-1)</f>
        <v>3.7423656124583649</v>
      </c>
      <c r="C211" s="6">
        <f ca="1">LN((RAND()^(-Results!$F$4))-1)</f>
        <v>2.6773032735812503</v>
      </c>
      <c r="D211" s="6">
        <f ca="1">LN((RAND()^(-Results!$F$4))-1)</f>
        <v>-0.18916989575249946</v>
      </c>
      <c r="E211" s="6">
        <f ca="1">LN((RAND()^(-Results!$F$4))-1)</f>
        <v>-2.6688667579380897E-3</v>
      </c>
      <c r="F211" s="6">
        <f ca="1">LN((RAND()^(-Results!$F$4))-1)</f>
        <v>-2.2499859732908671</v>
      </c>
      <c r="G211" s="6">
        <f ca="1">LN((RAND()^(-Results!$F$4))-1)</f>
        <v>-1.2199977001568252</v>
      </c>
      <c r="H211" s="6">
        <f t="shared" ca="1" si="18"/>
        <v>-1.3070303140359585</v>
      </c>
      <c r="I211" s="10">
        <f ca="1">SUMPRODUCT(J211:O211,Results!B$12:G$12)+Results!$F$5*H211</f>
        <v>4.0816993585278105</v>
      </c>
      <c r="J211" s="10">
        <f ca="1">SUMPRODUCT($A211:$F211,Results!$B$15:$G$15)</f>
        <v>8.0114382670351372</v>
      </c>
      <c r="K211" s="10">
        <f ca="1">SUMPRODUCT($A211:$F211,Results!$B$16:$G$16)</f>
        <v>1.9545807524396519</v>
      </c>
      <c r="L211" s="10">
        <f ca="1">SUMPRODUCT($A211:$F211,Results!$B$17:$G$17)</f>
        <v>7.5797624358406761</v>
      </c>
      <c r="M211" s="10">
        <f ca="1">SUMPRODUCT($A211:$F211,Results!$B$18:$G$18)</f>
        <v>-1.0613588527410451</v>
      </c>
      <c r="N211" s="10">
        <f ca="1">SUMPRODUCT($A211:$F211,Results!$B$19:$G$19)</f>
        <v>2.2258886458540408</v>
      </c>
      <c r="O211" s="10">
        <f ca="1">SUMPRODUCT($A211:$F211,Results!$B$20:$G$20)</f>
        <v>1.4680449276546157</v>
      </c>
      <c r="P211" s="10" cm="1">
        <f t="array" aca="1" ref="P211" ca="1">SUMPRODUCT(J211:O211,TRANSPOSE(Test!BL$20:BL$25))+Test!$AD$20-Test!$BL$27</f>
        <v>12.758074573096982</v>
      </c>
      <c r="Q211" s="10" cm="1">
        <f t="array" aca="1" ref="Q211" ca="1">SUMPRODUCT(J211:O211,TRANSPOSE(Test!ES$20:ES$25))+Test!$AD$20-Test!$ES$27</f>
        <v>10.802062957261979</v>
      </c>
      <c r="R211" s="10">
        <f ca="1">I211-Results!$E$5*H211</f>
        <v>9.3098206146716436</v>
      </c>
      <c r="S211" s="10" cm="1">
        <f t="array" aca="1" ref="S211" ca="1">SUMPRODUCT(J211:O211,TRANSPOSE(Test!AR$28:AR$33))+Test!$AD$20-Test!$AC$26</f>
        <v>0.2443453203154563</v>
      </c>
      <c r="T211" s="10">
        <f ca="1">SUMPRODUCT(J211:O211,Results!K$9:P$9)</f>
        <v>9.5214542017639232</v>
      </c>
      <c r="U211" s="10">
        <f ca="1">SUMPRODUCT(J211:O211,Results!K$9:P$9)+Test!$AD$20-Test!$AC$31</f>
        <v>9.5065786432527872</v>
      </c>
      <c r="V211" s="10">
        <f t="shared" ca="1" si="19"/>
        <v>-8.6763752145691715</v>
      </c>
      <c r="W211" s="10">
        <f t="shared" ca="1" si="20"/>
        <v>-6.7203635987341688</v>
      </c>
      <c r="X211" s="10">
        <f t="shared" ca="1" si="21"/>
        <v>-5.2281212561438331</v>
      </c>
      <c r="Y211" s="10">
        <f t="shared" ca="1" si="22"/>
        <v>3.8373540382123541</v>
      </c>
      <c r="Z211" s="10">
        <f ca="1">I211-Test!$AD$20</f>
        <v>4.3583701202315019</v>
      </c>
      <c r="AA211" s="10">
        <f t="shared" ca="1" si="23"/>
        <v>-5.4248792847249767</v>
      </c>
    </row>
    <row r="212" spans="1:27">
      <c r="A212" s="6">
        <f ca="1">LN((RAND()^(-Results!$F$4))-1)</f>
        <v>-2.0501341006350406</v>
      </c>
      <c r="B212" s="6">
        <f ca="1">LN((RAND()^(-Results!$F$4))-1)</f>
        <v>-0.85754130107253879</v>
      </c>
      <c r="C212" s="6">
        <f ca="1">LN((RAND()^(-Results!$F$4))-1)</f>
        <v>-3.8092095905517549E-2</v>
      </c>
      <c r="D212" s="6">
        <f ca="1">LN((RAND()^(-Results!$F$4))-1)</f>
        <v>-1.9238662245757721</v>
      </c>
      <c r="E212" s="6">
        <f ca="1">LN((RAND()^(-Results!$F$4))-1)</f>
        <v>-1.4105218804997819</v>
      </c>
      <c r="F212" s="6">
        <f ca="1">LN((RAND()^(-Results!$F$4))-1)</f>
        <v>-1.4854614655067127</v>
      </c>
      <c r="G212" s="6">
        <f ca="1">LN((RAND()^(-Results!$F$4))-1)</f>
        <v>0.46389310888761948</v>
      </c>
      <c r="H212" s="6">
        <f t="shared" ca="1" si="18"/>
        <v>0.37686049500848617</v>
      </c>
      <c r="I212" s="10">
        <f ca="1">SUMPRODUCT(J212:O212,Results!B$12:G$12)+Results!$F$5*H212</f>
        <v>74.389118694051291</v>
      </c>
      <c r="J212" s="10">
        <f ca="1">SUMPRODUCT($A212:$F212,Results!$B$15:$G$15)</f>
        <v>-10.434099532540726</v>
      </c>
      <c r="K212" s="10">
        <f ca="1">SUMPRODUCT($A212:$F212,Results!$B$16:$G$16)</f>
        <v>-7.2664937721674843</v>
      </c>
      <c r="L212" s="10">
        <f ca="1">SUMPRODUCT($A212:$F212,Results!$B$17:$G$17)</f>
        <v>12.144846708646911</v>
      </c>
      <c r="M212" s="10">
        <f ca="1">SUMPRODUCT($A212:$F212,Results!$B$18:$G$18)</f>
        <v>4.1886921036485036</v>
      </c>
      <c r="N212" s="10">
        <f ca="1">SUMPRODUCT($A212:$F212,Results!$B$19:$G$19)</f>
        <v>8.0822276034350917</v>
      </c>
      <c r="O212" s="10">
        <f ca="1">SUMPRODUCT($A212:$F212,Results!$B$20:$G$20)</f>
        <v>-7.2906569882528665</v>
      </c>
      <c r="P212" s="10" cm="1">
        <f t="array" aca="1" ref="P212" ca="1">SUMPRODUCT(J212:O212,TRANSPOSE(Test!BL$20:BL$25))+Test!$AD$20-Test!$BL$27</f>
        <v>73.101559221047211</v>
      </c>
      <c r="Q212" s="10" cm="1">
        <f t="array" aca="1" ref="Q212" ca="1">SUMPRODUCT(J212:O212,TRANSPOSE(Test!ES$20:ES$25))+Test!$AD$20-Test!$ES$27</f>
        <v>72.618788573039794</v>
      </c>
      <c r="R212" s="10">
        <f ca="1">I212-Results!$E$5*H212</f>
        <v>72.881676714017345</v>
      </c>
      <c r="S212" s="10" cm="1">
        <f t="array" aca="1" ref="S212" ca="1">SUMPRODUCT(J212:O212,TRANSPOSE(Test!AR$28:AR$33))+Test!$AD$20-Test!$AC$26</f>
        <v>75.964521691669063</v>
      </c>
      <c r="T212" s="10">
        <f ca="1">SUMPRODUCT(J212:O212,Results!K$9:P$9)</f>
        <v>72.24659789811713</v>
      </c>
      <c r="U212" s="10">
        <f ca="1">SUMPRODUCT(J212:O212,Results!K$9:P$9)+Test!$AD$20-Test!$AC$31</f>
        <v>72.231722339605994</v>
      </c>
      <c r="V212" s="10">
        <f t="shared" ca="1" si="19"/>
        <v>1.2875594730040802</v>
      </c>
      <c r="W212" s="10">
        <f t="shared" ca="1" si="20"/>
        <v>1.7703301210114972</v>
      </c>
      <c r="X212" s="10">
        <f t="shared" ca="1" si="21"/>
        <v>1.5074419800339456</v>
      </c>
      <c r="Y212" s="10">
        <f t="shared" ca="1" si="22"/>
        <v>-1.5754029976177719</v>
      </c>
      <c r="Z212" s="10">
        <f ca="1">I212-Test!$AD$20</f>
        <v>74.665789455754989</v>
      </c>
      <c r="AA212" s="10">
        <f t="shared" ca="1" si="23"/>
        <v>2.1573963544452965</v>
      </c>
    </row>
    <row r="213" spans="1:27">
      <c r="A213" s="6">
        <f ca="1">LN((RAND()^(-Results!$F$4))-1)</f>
        <v>1.2836138630008145</v>
      </c>
      <c r="B213" s="6">
        <f ca="1">LN((RAND()^(-Results!$F$4))-1)</f>
        <v>-0.29048128680313268</v>
      </c>
      <c r="C213" s="6">
        <f ca="1">LN((RAND()^(-Results!$F$4))-1)</f>
        <v>-1.29377893268893E-2</v>
      </c>
      <c r="D213" s="6">
        <f ca="1">LN((RAND()^(-Results!$F$4))-1)</f>
        <v>0.48296254201244648</v>
      </c>
      <c r="E213" s="6">
        <f ca="1">LN((RAND()^(-Results!$F$4))-1)</f>
        <v>-1.4161201354222464</v>
      </c>
      <c r="F213" s="6">
        <f ca="1">LN((RAND()^(-Results!$F$4))-1)</f>
        <v>0.14648360671634372</v>
      </c>
      <c r="G213" s="6">
        <f ca="1">LN((RAND()^(-Results!$F$4))-1)</f>
        <v>2.3592807896411587</v>
      </c>
      <c r="H213" s="6">
        <f t="shared" ca="1" si="18"/>
        <v>2.2722481757620252</v>
      </c>
      <c r="I213" s="10">
        <f ca="1">SUMPRODUCT(J213:O213,Results!B$12:G$12)+Results!$F$5*H213</f>
        <v>7.7863976608537868</v>
      </c>
      <c r="J213" s="10">
        <f ca="1">SUMPRODUCT($A213:$F213,Results!$B$15:$G$15)</f>
        <v>5.8530659105596916</v>
      </c>
      <c r="K213" s="10">
        <f ca="1">SUMPRODUCT($A213:$F213,Results!$B$16:$G$16)</f>
        <v>0.14009918477370906</v>
      </c>
      <c r="L213" s="10">
        <f ca="1">SUMPRODUCT($A213:$F213,Results!$B$17:$G$17)</f>
        <v>-2.3589357623882985</v>
      </c>
      <c r="M213" s="10">
        <f ca="1">SUMPRODUCT($A213:$F213,Results!$B$18:$G$18)</f>
        <v>-5.8725188641028936</v>
      </c>
      <c r="N213" s="10">
        <f ca="1">SUMPRODUCT($A213:$F213,Results!$B$19:$G$19)</f>
        <v>7.9474724614223371</v>
      </c>
      <c r="O213" s="10">
        <f ca="1">SUMPRODUCT($A213:$F213,Results!$B$20:$G$20)</f>
        <v>1.0523381826547411</v>
      </c>
      <c r="P213" s="10" cm="1">
        <f t="array" aca="1" ref="P213" ca="1">SUMPRODUCT(J213:O213,TRANSPOSE(Test!BL$20:BL$25))+Test!$AD$20-Test!$BL$27</f>
        <v>-4.4130135976386367</v>
      </c>
      <c r="Q213" s="10" cm="1">
        <f t="array" aca="1" ref="Q213" ca="1">SUMPRODUCT(J213:O213,TRANSPOSE(Test!ES$20:ES$25))+Test!$AD$20-Test!$ES$27</f>
        <v>-4.0478465135517965</v>
      </c>
      <c r="R213" s="10">
        <f ca="1">I213-Results!$E$5*H213</f>
        <v>-1.302595042194314</v>
      </c>
      <c r="S213" s="10" cm="1">
        <f t="array" aca="1" ref="S213" ca="1">SUMPRODUCT(J213:O213,TRANSPOSE(Test!AR$28:AR$33))+Test!$AD$20-Test!$AC$26</f>
        <v>-9.7732368329301895</v>
      </c>
      <c r="T213" s="10">
        <f ca="1">SUMPRODUCT(J213:O213,Results!K$9:P$9)</f>
        <v>-3.6608905020739568</v>
      </c>
      <c r="U213" s="10">
        <f ca="1">SUMPRODUCT(J213:O213,Results!K$9:P$9)+Test!$AD$20-Test!$AC$31</f>
        <v>-3.6757660605850924</v>
      </c>
      <c r="V213" s="10">
        <f t="shared" ca="1" si="19"/>
        <v>12.199411258492423</v>
      </c>
      <c r="W213" s="10">
        <f t="shared" ca="1" si="20"/>
        <v>11.834244174405583</v>
      </c>
      <c r="X213" s="10">
        <f t="shared" ca="1" si="21"/>
        <v>9.0889927030481008</v>
      </c>
      <c r="Y213" s="10">
        <f t="shared" ca="1" si="22"/>
        <v>17.559634493783975</v>
      </c>
      <c r="Z213" s="10">
        <f ca="1">I213-Test!$AD$20</f>
        <v>8.0630684225574782</v>
      </c>
      <c r="AA213" s="10">
        <f t="shared" ca="1" si="23"/>
        <v>11.462163721438879</v>
      </c>
    </row>
    <row r="214" spans="1:27">
      <c r="A214" s="6">
        <f ca="1">LN((RAND()^(-Results!$F$4))-1)</f>
        <v>-0.84917842789541065</v>
      </c>
      <c r="B214" s="6">
        <f ca="1">LN((RAND()^(-Results!$F$4))-1)</f>
        <v>1.1784798594584054</v>
      </c>
      <c r="C214" s="6">
        <f ca="1">LN((RAND()^(-Results!$F$4))-1)</f>
        <v>0.10045170941394853</v>
      </c>
      <c r="D214" s="6">
        <f ca="1">LN((RAND()^(-Results!$F$4))-1)</f>
        <v>6.2893568471981534E-2</v>
      </c>
      <c r="E214" s="6">
        <f ca="1">LN((RAND()^(-Results!$F$4))-1)</f>
        <v>-0.17824647387058867</v>
      </c>
      <c r="F214" s="6">
        <f ca="1">LN((RAND()^(-Results!$F$4))-1)</f>
        <v>1.2629989777997863</v>
      </c>
      <c r="G214" s="6">
        <f ca="1">LN((RAND()^(-Results!$F$4))-1)</f>
        <v>0.12632956293189426</v>
      </c>
      <c r="H214" s="6">
        <f t="shared" ca="1" si="18"/>
        <v>3.9296949052760932E-2</v>
      </c>
      <c r="I214" s="10">
        <f ca="1">SUMPRODUCT(J214:O214,Results!B$12:G$12)+Results!$F$5*H214</f>
        <v>12.554077981941811</v>
      </c>
      <c r="J214" s="10">
        <f ca="1">SUMPRODUCT($A214:$F214,Results!$B$15:$G$15)</f>
        <v>-2.1104008511430226</v>
      </c>
      <c r="K214" s="10">
        <f ca="1">SUMPRODUCT($A214:$F214,Results!$B$16:$G$16)</f>
        <v>3.856446306253305</v>
      </c>
      <c r="L214" s="10">
        <f ca="1">SUMPRODUCT($A214:$F214,Results!$B$17:$G$17)</f>
        <v>2.9639526733605184</v>
      </c>
      <c r="M214" s="10">
        <f ca="1">SUMPRODUCT($A214:$F214,Results!$B$18:$G$18)</f>
        <v>-0.32944630860402968</v>
      </c>
      <c r="N214" s="10">
        <f ca="1">SUMPRODUCT($A214:$F214,Results!$B$19:$G$19)</f>
        <v>0.36208179515845984</v>
      </c>
      <c r="O214" s="10">
        <f ca="1">SUMPRODUCT($A214:$F214,Results!$B$20:$G$20)</f>
        <v>1.2678562326384983</v>
      </c>
      <c r="P214" s="10" cm="1">
        <f t="array" aca="1" ref="P214" ca="1">SUMPRODUCT(J214:O214,TRANSPOSE(Test!BL$20:BL$25))+Test!$AD$20-Test!$BL$27</f>
        <v>12.293117176218905</v>
      </c>
      <c r="Q214" s="10" cm="1">
        <f t="array" aca="1" ref="Q214" ca="1">SUMPRODUCT(J214:O214,TRANSPOSE(Test!ES$20:ES$25))+Test!$AD$20-Test!$ES$27</f>
        <v>12.404954774697659</v>
      </c>
      <c r="R214" s="10">
        <f ca="1">I214-Results!$E$5*H214</f>
        <v>12.396890185730767</v>
      </c>
      <c r="S214" s="10" cm="1">
        <f t="array" aca="1" ref="S214" ca="1">SUMPRODUCT(J214:O214,TRANSPOSE(Test!AR$28:AR$33))+Test!$AD$20-Test!$AC$26</f>
        <v>-4.0271903874638082E-2</v>
      </c>
      <c r="T214" s="10">
        <f ca="1">SUMPRODUCT(J214:O214,Results!K$9:P$9)</f>
        <v>12.357108158070425</v>
      </c>
      <c r="U214" s="10">
        <f ca="1">SUMPRODUCT(J214:O214,Results!K$9:P$9)+Test!$AD$20-Test!$AC$31</f>
        <v>12.342232599559289</v>
      </c>
      <c r="V214" s="10">
        <f t="shared" ca="1" si="19"/>
        <v>0.26096080572290603</v>
      </c>
      <c r="W214" s="10">
        <f t="shared" ca="1" si="20"/>
        <v>0.14912320724415196</v>
      </c>
      <c r="X214" s="10">
        <f t="shared" ca="1" si="21"/>
        <v>0.15718779621104417</v>
      </c>
      <c r="Y214" s="10">
        <f t="shared" ca="1" si="22"/>
        <v>12.594349885816449</v>
      </c>
      <c r="Z214" s="10">
        <f ca="1">I214-Test!$AD$20</f>
        <v>12.830748743645502</v>
      </c>
      <c r="AA214" s="10">
        <f t="shared" ca="1" si="23"/>
        <v>0.21184538238252237</v>
      </c>
    </row>
    <row r="215" spans="1:27">
      <c r="A215" s="6">
        <f ca="1">LN((RAND()^(-Results!$F$4))-1)</f>
        <v>1.7853767028613718</v>
      </c>
      <c r="B215" s="6">
        <f ca="1">LN((RAND()^(-Results!$F$4))-1)</f>
        <v>-0.17525319886059401</v>
      </c>
      <c r="C215" s="6">
        <f ca="1">LN((RAND()^(-Results!$F$4))-1)</f>
        <v>1.5391244659811596</v>
      </c>
      <c r="D215" s="6">
        <f ca="1">LN((RAND()^(-Results!$F$4))-1)</f>
        <v>1.0607296565332673</v>
      </c>
      <c r="E215" s="6">
        <f ca="1">LN((RAND()^(-Results!$F$4))-1)</f>
        <v>-1.9015030502374426</v>
      </c>
      <c r="F215" s="6">
        <f ca="1">LN((RAND()^(-Results!$F$4))-1)</f>
        <v>3.143201141331756</v>
      </c>
      <c r="G215" s="6">
        <f ca="1">LN((RAND()^(-Results!$F$4))-1)</f>
        <v>1.6571793377217163</v>
      </c>
      <c r="H215" s="6">
        <f t="shared" ca="1" si="18"/>
        <v>1.570146723842583</v>
      </c>
      <c r="I215" s="10">
        <f ca="1">SUMPRODUCT(J215:O215,Results!B$12:G$12)+Results!$F$5*H215</f>
        <v>4.1451553463165309</v>
      </c>
      <c r="J215" s="10">
        <f ca="1">SUMPRODUCT($A215:$F215,Results!$B$15:$G$15)</f>
        <v>11.331247526449115</v>
      </c>
      <c r="K215" s="10">
        <f ca="1">SUMPRODUCT($A215:$F215,Results!$B$16:$G$16)</f>
        <v>5.6176805540437975</v>
      </c>
      <c r="L215" s="10">
        <f ca="1">SUMPRODUCT($A215:$F215,Results!$B$17:$G$17)</f>
        <v>-1.0978582387105393</v>
      </c>
      <c r="M215" s="10">
        <f ca="1">SUMPRODUCT($A215:$F215,Results!$B$18:$G$18)</f>
        <v>-9.4776339320753653</v>
      </c>
      <c r="N215" s="10">
        <f ca="1">SUMPRODUCT($A215:$F215,Results!$B$19:$G$19)</f>
        <v>9.2190243020753755</v>
      </c>
      <c r="O215" s="10">
        <f ca="1">SUMPRODUCT($A215:$F215,Results!$B$20:$G$20)</f>
        <v>1.8298992139913808</v>
      </c>
      <c r="P215" s="10" cm="1">
        <f t="array" aca="1" ref="P215" ca="1">SUMPRODUCT(J215:O215,TRANSPOSE(Test!BL$20:BL$25))+Test!$AD$20-Test!$BL$27</f>
        <v>-6.5284833827893225</v>
      </c>
      <c r="Q215" s="10" cm="1">
        <f t="array" aca="1" ref="Q215" ca="1">SUMPRODUCT(J215:O215,TRANSPOSE(Test!ES$20:ES$25))+Test!$AD$20-Test!$ES$27</f>
        <v>-4.7758942470069972</v>
      </c>
      <c r="R215" s="10">
        <f ca="1">I215-Results!$E$5*H215</f>
        <v>-2.1354315490538012</v>
      </c>
      <c r="S215" s="10" cm="1">
        <f t="array" aca="1" ref="S215" ca="1">SUMPRODUCT(J215:O215,TRANSPOSE(Test!AR$28:AR$33))+Test!$AD$20-Test!$AC$26</f>
        <v>-24.426299319211946</v>
      </c>
      <c r="T215" s="10">
        <f ca="1">SUMPRODUCT(J215:O215,Results!K$9:P$9)</f>
        <v>-3.9120971202506301</v>
      </c>
      <c r="U215" s="10">
        <f ca="1">SUMPRODUCT(J215:O215,Results!K$9:P$9)+Test!$AD$20-Test!$AC$31</f>
        <v>-3.9269726787617656</v>
      </c>
      <c r="V215" s="10">
        <f t="shared" ca="1" si="19"/>
        <v>10.673638729105853</v>
      </c>
      <c r="W215" s="10">
        <f t="shared" ca="1" si="20"/>
        <v>8.9210495933235272</v>
      </c>
      <c r="X215" s="10">
        <f t="shared" ca="1" si="21"/>
        <v>6.2805868953703321</v>
      </c>
      <c r="Y215" s="10">
        <f t="shared" ca="1" si="22"/>
        <v>28.571454665528478</v>
      </c>
      <c r="Z215" s="10">
        <f ca="1">I215-Test!$AD$20</f>
        <v>4.4218261080202224</v>
      </c>
      <c r="AA215" s="10">
        <f t="shared" ca="1" si="23"/>
        <v>8.0721280250782961</v>
      </c>
    </row>
    <row r="216" spans="1:27">
      <c r="A216" s="6">
        <f ca="1">LN((RAND()^(-Results!$F$4))-1)</f>
        <v>-1.3303330958449364</v>
      </c>
      <c r="B216" s="6">
        <f ca="1">LN((RAND()^(-Results!$F$4))-1)</f>
        <v>0.12030742886298451</v>
      </c>
      <c r="C216" s="6">
        <f ca="1">LN((RAND()^(-Results!$F$4))-1)</f>
        <v>-0.23901772443495914</v>
      </c>
      <c r="D216" s="6">
        <f ca="1">LN((RAND()^(-Results!$F$4))-1)</f>
        <v>-1.5125383374625641</v>
      </c>
      <c r="E216" s="6">
        <f ca="1">LN((RAND()^(-Results!$F$4))-1)</f>
        <v>-2.4998443498087841</v>
      </c>
      <c r="F216" s="6">
        <f ca="1">LN((RAND()^(-Results!$F$4))-1)</f>
        <v>-2.2289653901705355</v>
      </c>
      <c r="G216" s="6">
        <f ca="1">LN((RAND()^(-Results!$F$4))-1)</f>
        <v>-0.69793294366416736</v>
      </c>
      <c r="H216" s="6">
        <f t="shared" ca="1" si="18"/>
        <v>-0.78496555754330066</v>
      </c>
      <c r="I216" s="10">
        <f ca="1">SUMPRODUCT(J216:O216,Results!B$12:G$12)+Results!$F$5*H216</f>
        <v>65.687418870408223</v>
      </c>
      <c r="J216" s="10">
        <f ca="1">SUMPRODUCT($A216:$F216,Results!$B$15:$G$15)</f>
        <v>-5.9019934440402499</v>
      </c>
      <c r="K216" s="10">
        <f ca="1">SUMPRODUCT($A216:$F216,Results!$B$16:$G$16)</f>
        <v>-6.4838238852005539</v>
      </c>
      <c r="L216" s="10">
        <f ca="1">SUMPRODUCT($A216:$F216,Results!$B$17:$G$17)</f>
        <v>10.81614977762235</v>
      </c>
      <c r="M216" s="10">
        <f ca="1">SUMPRODUCT($A216:$F216,Results!$B$18:$G$18)</f>
        <v>-0.64192425635186445</v>
      </c>
      <c r="N216" s="10">
        <f ca="1">SUMPRODUCT($A216:$F216,Results!$B$19:$G$19)</f>
        <v>14.853292034704664</v>
      </c>
      <c r="O216" s="10">
        <f ca="1">SUMPRODUCT($A216:$F216,Results!$B$20:$G$20)</f>
        <v>-4.9692090177540589</v>
      </c>
      <c r="P216" s="10" cm="1">
        <f t="array" aca="1" ref="P216" ca="1">SUMPRODUCT(J216:O216,TRANSPOSE(Test!BL$20:BL$25))+Test!$AD$20-Test!$BL$27</f>
        <v>70.630795262891155</v>
      </c>
      <c r="Q216" s="10" cm="1">
        <f t="array" aca="1" ref="Q216" ca="1">SUMPRODUCT(J216:O216,TRANSPOSE(Test!ES$20:ES$25))+Test!$AD$20-Test!$ES$27</f>
        <v>69.660504588606642</v>
      </c>
      <c r="R216" s="10">
        <f ca="1">I216-Results!$E$5*H216</f>
        <v>68.82728110058143</v>
      </c>
      <c r="S216" s="10" cm="1">
        <f t="array" aca="1" ref="S216" ca="1">SUMPRODUCT(J216:O216,TRANSPOSE(Test!AR$28:AR$33))+Test!$AD$20-Test!$AC$26</f>
        <v>64.837986848859558</v>
      </c>
      <c r="T216" s="10">
        <f ca="1">SUMPRODUCT(J216:O216,Results!K$9:P$9)</f>
        <v>69.171581394249046</v>
      </c>
      <c r="U216" s="10">
        <f ca="1">SUMPRODUCT(J216:O216,Results!K$9:P$9)+Test!$AD$20-Test!$AC$31</f>
        <v>69.15670583573791</v>
      </c>
      <c r="V216" s="10">
        <f t="shared" ca="1" si="19"/>
        <v>-4.9433763924829321</v>
      </c>
      <c r="W216" s="10">
        <f t="shared" ca="1" si="20"/>
        <v>-3.9730857181984192</v>
      </c>
      <c r="X216" s="10">
        <f t="shared" ca="1" si="21"/>
        <v>-3.1398622301732075</v>
      </c>
      <c r="Y216" s="10">
        <f t="shared" ca="1" si="22"/>
        <v>0.84943202154866526</v>
      </c>
      <c r="Z216" s="10">
        <f ca="1">I216-Test!$AD$20</f>
        <v>65.964089632111921</v>
      </c>
      <c r="AA216" s="10">
        <f t="shared" ca="1" si="23"/>
        <v>-3.4692869653296867</v>
      </c>
    </row>
    <row r="217" spans="1:27">
      <c r="A217" s="6">
        <f ca="1">LN((RAND()^(-Results!$F$4))-1)</f>
        <v>1.5209180110599574</v>
      </c>
      <c r="B217" s="6">
        <f ca="1">LN((RAND()^(-Results!$F$4))-1)</f>
        <v>0.76967951281119751</v>
      </c>
      <c r="C217" s="6">
        <f ca="1">LN((RAND()^(-Results!$F$4))-1)</f>
        <v>1.3701872016764003</v>
      </c>
      <c r="D217" s="6">
        <f ca="1">LN((RAND()^(-Results!$F$4))-1)</f>
        <v>-0.90267451020202705</v>
      </c>
      <c r="E217" s="6">
        <f ca="1">LN((RAND()^(-Results!$F$4))-1)</f>
        <v>-3.6199912844380884</v>
      </c>
      <c r="F217" s="6">
        <f ca="1">LN((RAND()^(-Results!$F$4))-1)</f>
        <v>-1.100273070008335</v>
      </c>
      <c r="G217" s="6">
        <f ca="1">LN((RAND()^(-Results!$F$4))-1)</f>
        <v>-5.6915339264655508E-2</v>
      </c>
      <c r="H217" s="6">
        <f t="shared" ca="1" si="18"/>
        <v>-0.14394795314378883</v>
      </c>
      <c r="I217" s="10">
        <f ca="1">SUMPRODUCT(J217:O217,Results!B$12:G$12)+Results!$F$5*H217</f>
        <v>46.428947660482017</v>
      </c>
      <c r="J217" s="10">
        <f ca="1">SUMPRODUCT($A217:$F217,Results!$B$15:$G$15)</f>
        <v>9.486318506481858</v>
      </c>
      <c r="K217" s="10">
        <f ca="1">SUMPRODUCT($A217:$F217,Results!$B$16:$G$16)</f>
        <v>-2.5639484724945572</v>
      </c>
      <c r="L217" s="10">
        <f ca="1">SUMPRODUCT($A217:$F217,Results!$B$17:$G$17)</f>
        <v>7.5744240290844553</v>
      </c>
      <c r="M217" s="10">
        <f ca="1">SUMPRODUCT($A217:$F217,Results!$B$18:$G$18)</f>
        <v>-9.2969956992781526</v>
      </c>
      <c r="N217" s="10">
        <f ca="1">SUMPRODUCT($A217:$F217,Results!$B$19:$G$19)</f>
        <v>21.839470681971584</v>
      </c>
      <c r="O217" s="10">
        <f ca="1">SUMPRODUCT($A217:$F217,Results!$B$20:$G$20)</f>
        <v>-2.173002182821155</v>
      </c>
      <c r="P217" s="10" cm="1">
        <f t="array" aca="1" ref="P217" ca="1">SUMPRODUCT(J217:O217,TRANSPOSE(Test!BL$20:BL$25))+Test!$AD$20-Test!$BL$27</f>
        <v>46.158185013085301</v>
      </c>
      <c r="Q217" s="10" cm="1">
        <f t="array" aca="1" ref="Q217" ca="1">SUMPRODUCT(J217:O217,TRANSPOSE(Test!ES$20:ES$25))+Test!$AD$20-Test!$ES$27</f>
        <v>45.976518246697175</v>
      </c>
      <c r="R217" s="10">
        <f ca="1">I217-Results!$E$5*H217</f>
        <v>47.004739473057171</v>
      </c>
      <c r="S217" s="10" cm="1">
        <f t="array" aca="1" ref="S217" ca="1">SUMPRODUCT(J217:O217,TRANSPOSE(Test!AR$28:AR$33))+Test!$AD$20-Test!$AC$26</f>
        <v>29.292355027968913</v>
      </c>
      <c r="T217" s="10">
        <f ca="1">SUMPRODUCT(J217:O217,Results!K$9:P$9)</f>
        <v>46.192432069876311</v>
      </c>
      <c r="U217" s="10">
        <f ca="1">SUMPRODUCT(J217:O217,Results!K$9:P$9)+Test!$AD$20-Test!$AC$31</f>
        <v>46.177556511365175</v>
      </c>
      <c r="V217" s="10">
        <f t="shared" ca="1" si="19"/>
        <v>0.27076264739671529</v>
      </c>
      <c r="W217" s="10">
        <f t="shared" ca="1" si="20"/>
        <v>0.45242941378484147</v>
      </c>
      <c r="X217" s="10">
        <f t="shared" ca="1" si="21"/>
        <v>-0.57579181257515444</v>
      </c>
      <c r="Y217" s="10">
        <f t="shared" ca="1" si="22"/>
        <v>17.136592632513103</v>
      </c>
      <c r="Z217" s="10">
        <f ca="1">I217-Test!$AD$20</f>
        <v>46.705618422185708</v>
      </c>
      <c r="AA217" s="10">
        <f t="shared" ca="1" si="23"/>
        <v>0.25139114911684146</v>
      </c>
    </row>
    <row r="218" spans="1:27">
      <c r="A218" s="6">
        <f ca="1">LN((RAND()^(-Results!$F$4))-1)</f>
        <v>-0.60768994863337</v>
      </c>
      <c r="B218" s="6">
        <f ca="1">LN((RAND()^(-Results!$F$4))-1)</f>
        <v>1.2207139045685638</v>
      </c>
      <c r="C218" s="6">
        <f ca="1">LN((RAND()^(-Results!$F$4))-1)</f>
        <v>1.180213983503769</v>
      </c>
      <c r="D218" s="6">
        <f ca="1">LN((RAND()^(-Results!$F$4))-1)</f>
        <v>-1.9885652789149288</v>
      </c>
      <c r="E218" s="6">
        <f ca="1">LN((RAND()^(-Results!$F$4))-1)</f>
        <v>3.0820553451558754</v>
      </c>
      <c r="F218" s="6">
        <f ca="1">LN((RAND()^(-Results!$F$4))-1)</f>
        <v>1.6459935547651863</v>
      </c>
      <c r="G218" s="6">
        <f ca="1">LN((RAND()^(-Results!$F$4))-1)</f>
        <v>3.8487471499874601</v>
      </c>
      <c r="H218" s="6">
        <f t="shared" ca="1" si="18"/>
        <v>3.7617145361083266</v>
      </c>
      <c r="I218" s="10">
        <f ca="1">SUMPRODUCT(J218:O218,Results!B$12:G$12)+Results!$F$5*H218</f>
        <v>21.568871214447558</v>
      </c>
      <c r="J218" s="10">
        <f ca="1">SUMPRODUCT($A218:$F218,Results!$B$15:$G$15)</f>
        <v>-4.784950326188909</v>
      </c>
      <c r="K218" s="10">
        <f ca="1">SUMPRODUCT($A218:$F218,Results!$B$16:$G$16)</f>
        <v>3.5926269472045136</v>
      </c>
      <c r="L218" s="10">
        <f ca="1">SUMPRODUCT($A218:$F218,Results!$B$17:$G$17)</f>
        <v>5.8582803973812991</v>
      </c>
      <c r="M218" s="10">
        <f ca="1">SUMPRODUCT($A218:$F218,Results!$B$18:$G$18)</f>
        <v>10.239361016349719</v>
      </c>
      <c r="N218" s="10">
        <f ca="1">SUMPRODUCT($A218:$F218,Results!$B$19:$G$19)</f>
        <v>-16.230134053582706</v>
      </c>
      <c r="O218" s="10">
        <f ca="1">SUMPRODUCT($A218:$F218,Results!$B$20:$G$20)</f>
        <v>-1.7830567424795849</v>
      </c>
      <c r="P218" s="10" cm="1">
        <f t="array" aca="1" ref="P218" ca="1">SUMPRODUCT(J218:O218,TRANSPOSE(Test!BL$20:BL$25))+Test!$AD$20-Test!$BL$27</f>
        <v>1.6552078653974454</v>
      </c>
      <c r="Q218" s="10" cm="1">
        <f t="array" aca="1" ref="Q218" ca="1">SUMPRODUCT(J218:O218,TRANSPOSE(Test!ES$20:ES$25))+Test!$AD$20-Test!$ES$27</f>
        <v>2.0104463677747457</v>
      </c>
      <c r="R218" s="10">
        <f ca="1">I218-Results!$E$5*H218</f>
        <v>6.5220130700142516</v>
      </c>
      <c r="S218" s="10" cm="1">
        <f t="array" aca="1" ref="S218" ca="1">SUMPRODUCT(J218:O218,TRANSPOSE(Test!AR$28:AR$33))+Test!$AD$20-Test!$AC$26</f>
        <v>6.5035599752444364</v>
      </c>
      <c r="T218" s="10">
        <f ca="1">SUMPRODUCT(J218:O218,Results!K$9:P$9)</f>
        <v>2.5076595894287328</v>
      </c>
      <c r="U218" s="10">
        <f ca="1">SUMPRODUCT(J218:O218,Results!K$9:P$9)+Test!$AD$20-Test!$AC$31</f>
        <v>2.4927840309175973</v>
      </c>
      <c r="V218" s="10">
        <f t="shared" ca="1" si="19"/>
        <v>19.913663349050111</v>
      </c>
      <c r="W218" s="10">
        <f t="shared" ca="1" si="20"/>
        <v>19.558424846672814</v>
      </c>
      <c r="X218" s="10">
        <f t="shared" ca="1" si="21"/>
        <v>15.046858144433306</v>
      </c>
      <c r="Y218" s="10">
        <f t="shared" ca="1" si="22"/>
        <v>15.065311239203123</v>
      </c>
      <c r="Z218" s="10">
        <f ca="1">I218-Test!$AD$20</f>
        <v>21.845541976151249</v>
      </c>
      <c r="AA218" s="10">
        <f t="shared" ca="1" si="23"/>
        <v>19.07608718352996</v>
      </c>
    </row>
    <row r="219" spans="1:27">
      <c r="A219" s="6">
        <f ca="1">LN((RAND()^(-Results!$F$4))-1)</f>
        <v>-1.5686272984888194</v>
      </c>
      <c r="B219" s="6">
        <f ca="1">LN((RAND()^(-Results!$F$4))-1)</f>
        <v>2.4711298310838514</v>
      </c>
      <c r="C219" s="6">
        <f ca="1">LN((RAND()^(-Results!$F$4))-1)</f>
        <v>-0.17766901255352435</v>
      </c>
      <c r="D219" s="6">
        <f ca="1">LN((RAND()^(-Results!$F$4))-1)</f>
        <v>1.4922466154683458</v>
      </c>
      <c r="E219" s="6">
        <f ca="1">LN((RAND()^(-Results!$F$4))-1)</f>
        <v>4.7628098741044083</v>
      </c>
      <c r="F219" s="6">
        <f ca="1">LN((RAND()^(-Results!$F$4))-1)</f>
        <v>-1.2441697265930725</v>
      </c>
      <c r="G219" s="6">
        <f ca="1">LN((RAND()^(-Results!$F$4))-1)</f>
        <v>0.12272268253758307</v>
      </c>
      <c r="H219" s="6">
        <f t="shared" ca="1" si="18"/>
        <v>3.5690068658449745E-2</v>
      </c>
      <c r="I219" s="10">
        <f ca="1">SUMPRODUCT(J219:O219,Results!B$12:G$12)+Results!$F$5*H219</f>
        <v>-73.044286598501273</v>
      </c>
      <c r="J219" s="10">
        <f ca="1">SUMPRODUCT($A219:$F219,Results!$B$15:$G$15)</f>
        <v>-2.8300698916118661</v>
      </c>
      <c r="K219" s="10">
        <f ca="1">SUMPRODUCT($A219:$F219,Results!$B$16:$G$16)</f>
        <v>5.1717598808558574</v>
      </c>
      <c r="L219" s="10">
        <f ca="1">SUMPRODUCT($A219:$F219,Results!$B$17:$G$17)</f>
        <v>-8.0152145014517373</v>
      </c>
      <c r="M219" s="10">
        <f ca="1">SUMPRODUCT($A219:$F219,Results!$B$18:$G$18)</f>
        <v>9.2467342116752853</v>
      </c>
      <c r="N219" s="10">
        <f ca="1">SUMPRODUCT($A219:$F219,Results!$B$19:$G$19)</f>
        <v>-26.238922137837605</v>
      </c>
      <c r="O219" s="10">
        <f ca="1">SUMPRODUCT($A219:$F219,Results!$B$20:$G$20)</f>
        <v>6.4583511295788973</v>
      </c>
      <c r="P219" s="10" cm="1">
        <f t="array" aca="1" ref="P219" ca="1">SUMPRODUCT(J219:O219,TRANSPOSE(Test!BL$20:BL$25))+Test!$AD$20-Test!$BL$27</f>
        <v>-69.772131633954999</v>
      </c>
      <c r="Q219" s="10" cm="1">
        <f t="array" aca="1" ref="Q219" ca="1">SUMPRODUCT(J219:O219,TRANSPOSE(Test!ES$20:ES$25))+Test!$AD$20-Test!$ES$27</f>
        <v>-71.553720142500225</v>
      </c>
      <c r="R219" s="10">
        <f ca="1">I219-Results!$E$5*H219</f>
        <v>-73.187046873135074</v>
      </c>
      <c r="S219" s="10" cm="1">
        <f t="array" aca="1" ref="S219" ca="1">SUMPRODUCT(J219:O219,TRANSPOSE(Test!AR$28:AR$33))+Test!$AD$20-Test!$AC$26</f>
        <v>-57.109657010912365</v>
      </c>
      <c r="T219" s="10">
        <f ca="1">SUMPRODUCT(J219:O219,Results!K$9:P$9)</f>
        <v>-72.829576126771386</v>
      </c>
      <c r="U219" s="10">
        <f ca="1">SUMPRODUCT(J219:O219,Results!K$9:P$9)+Test!$AD$20-Test!$AC$31</f>
        <v>-72.844451685282522</v>
      </c>
      <c r="V219" s="10">
        <f t="shared" ca="1" si="19"/>
        <v>-3.2721549645462744</v>
      </c>
      <c r="W219" s="10">
        <f t="shared" ca="1" si="20"/>
        <v>-1.4905664560010479</v>
      </c>
      <c r="X219" s="10">
        <f t="shared" ca="1" si="21"/>
        <v>0.14276027463380103</v>
      </c>
      <c r="Y219" s="10">
        <f t="shared" ca="1" si="22"/>
        <v>-15.934629587588908</v>
      </c>
      <c r="Z219" s="10">
        <f ca="1">I219-Test!$AD$20</f>
        <v>-72.767615836797575</v>
      </c>
      <c r="AA219" s="10">
        <f t="shared" ca="1" si="23"/>
        <v>-0.19983491321875135</v>
      </c>
    </row>
    <row r="220" spans="1:27">
      <c r="A220" s="6">
        <f ca="1">LN((RAND()^(-Results!$F$4))-1)</f>
        <v>-1.305417438983911</v>
      </c>
      <c r="B220" s="6">
        <f ca="1">LN((RAND()^(-Results!$F$4))-1)</f>
        <v>-0.70658488708835798</v>
      </c>
      <c r="C220" s="6">
        <f ca="1">LN((RAND()^(-Results!$F$4))-1)</f>
        <v>-0.14929251171819138</v>
      </c>
      <c r="D220" s="6">
        <f ca="1">LN((RAND()^(-Results!$F$4))-1)</f>
        <v>-2.8205741597157643</v>
      </c>
      <c r="E220" s="6">
        <f ca="1">LN((RAND()^(-Results!$F$4))-1)</f>
        <v>-0.9511247450677367</v>
      </c>
      <c r="F220" s="6">
        <f ca="1">LN((RAND()^(-Results!$F$4))-1)</f>
        <v>-2.0999968581965041</v>
      </c>
      <c r="G220" s="6">
        <f ca="1">LN((RAND()^(-Results!$F$4))-1)</f>
        <v>1.1256097256993464E-2</v>
      </c>
      <c r="H220" s="6">
        <f t="shared" ca="1" si="18"/>
        <v>-7.5776516622139869E-2</v>
      </c>
      <c r="I220" s="10">
        <f ca="1">SUMPRODUCT(J220:O220,Results!B$12:G$12)+Results!$F$5*H220</f>
        <v>70.385223894443939</v>
      </c>
      <c r="J220" s="10">
        <f ca="1">SUMPRODUCT($A220:$F220,Results!$B$15:$G$15)</f>
        <v>-9.7547799219106732</v>
      </c>
      <c r="K220" s="10">
        <f ca="1">SUMPRODUCT($A220:$F220,Results!$B$16:$G$16)</f>
        <v>-8.4841534412643167</v>
      </c>
      <c r="L220" s="10">
        <f ca="1">SUMPRODUCT($A220:$F220,Results!$B$17:$G$17)</f>
        <v>12.301414681174556</v>
      </c>
      <c r="M220" s="10">
        <f ca="1">SUMPRODUCT($A220:$F220,Results!$B$18:$G$18)</f>
        <v>5.6916774452147534</v>
      </c>
      <c r="N220" s="10">
        <f ca="1">SUMPRODUCT($A220:$F220,Results!$B$19:$G$19)</f>
        <v>6.8393199165484129</v>
      </c>
      <c r="O220" s="10">
        <f ca="1">SUMPRODUCT($A220:$F220,Results!$B$20:$G$20)</f>
        <v>-7.9088730521181194</v>
      </c>
      <c r="P220" s="10" cm="1">
        <f t="array" aca="1" ref="P220" ca="1">SUMPRODUCT(J220:O220,TRANSPOSE(Test!BL$20:BL$25))+Test!$AD$20-Test!$BL$27</f>
        <v>71.027861640142802</v>
      </c>
      <c r="Q220" s="10" cm="1">
        <f t="array" aca="1" ref="Q220" ca="1">SUMPRODUCT(J220:O220,TRANSPOSE(Test!ES$20:ES$25))+Test!$AD$20-Test!$ES$27</f>
        <v>70.38283484935107</v>
      </c>
      <c r="R220" s="10">
        <f ca="1">I220-Results!$E$5*H220</f>
        <v>70.688329960932492</v>
      </c>
      <c r="S220" s="10" cm="1">
        <f t="array" aca="1" ref="S220" ca="1">SUMPRODUCT(J220:O220,TRANSPOSE(Test!AR$28:AR$33))+Test!$AD$20-Test!$AC$26</f>
        <v>78.400300285459309</v>
      </c>
      <c r="T220" s="10">
        <f ca="1">SUMPRODUCT(J220:O220,Results!K$9:P$9)</f>
        <v>70.333005917075695</v>
      </c>
      <c r="U220" s="10">
        <f ca="1">SUMPRODUCT(J220:O220,Results!K$9:P$9)+Test!$AD$20-Test!$AC$31</f>
        <v>70.318130358564559</v>
      </c>
      <c r="V220" s="10">
        <f t="shared" ca="1" si="19"/>
        <v>-0.64263774569886323</v>
      </c>
      <c r="W220" s="10">
        <f t="shared" ca="1" si="20"/>
        <v>2.3890450928689688E-3</v>
      </c>
      <c r="X220" s="10">
        <f t="shared" ca="1" si="21"/>
        <v>-0.30310606648855298</v>
      </c>
      <c r="Y220" s="10">
        <f t="shared" ca="1" si="22"/>
        <v>-8.0150763910153699</v>
      </c>
      <c r="Z220" s="10">
        <f ca="1">I220-Test!$AD$20</f>
        <v>70.661894656147638</v>
      </c>
      <c r="AA220" s="10">
        <f t="shared" ca="1" si="23"/>
        <v>6.7093535879379829E-2</v>
      </c>
    </row>
    <row r="221" spans="1:27">
      <c r="A221" s="6">
        <f ca="1">LN((RAND()^(-Results!$F$4))-1)</f>
        <v>-0.31000743475043013</v>
      </c>
      <c r="B221" s="6">
        <f ca="1">LN((RAND()^(-Results!$F$4))-1)</f>
        <v>1.184134256255664</v>
      </c>
      <c r="C221" s="6">
        <f ca="1">LN((RAND()^(-Results!$F$4))-1)</f>
        <v>0.10270192339446825</v>
      </c>
      <c r="D221" s="6">
        <f ca="1">LN((RAND()^(-Results!$F$4))-1)</f>
        <v>-0.19958045367293298</v>
      </c>
      <c r="E221" s="6">
        <f ca="1">LN((RAND()^(-Results!$F$4))-1)</f>
        <v>0.84617376273525013</v>
      </c>
      <c r="F221" s="6">
        <f ca="1">LN((RAND()^(-Results!$F$4))-1)</f>
        <v>-2.4017909317786361</v>
      </c>
      <c r="G221" s="6">
        <f ca="1">LN((RAND()^(-Results!$F$4))-1)</f>
        <v>1.8998735247612497</v>
      </c>
      <c r="H221" s="6">
        <f t="shared" ca="1" si="18"/>
        <v>1.8128409108821164</v>
      </c>
      <c r="I221" s="10">
        <f ca="1">SUMPRODUCT(J221:O221,Results!B$12:G$12)+Results!$F$5*H221</f>
        <v>0.90309977865191904</v>
      </c>
      <c r="J221" s="10">
        <f ca="1">SUMPRODUCT($A221:$F221,Results!$B$15:$G$15)</f>
        <v>0.25670244671095888</v>
      </c>
      <c r="K221" s="10">
        <f ca="1">SUMPRODUCT($A221:$F221,Results!$B$16:$G$16)</f>
        <v>-1.9245932149225262</v>
      </c>
      <c r="L221" s="10">
        <f ca="1">SUMPRODUCT($A221:$F221,Results!$B$17:$G$17)</f>
        <v>0.22495188870438682</v>
      </c>
      <c r="M221" s="10">
        <f ca="1">SUMPRODUCT($A221:$F221,Results!$B$18:$G$18)</f>
        <v>2.4735075899604388</v>
      </c>
      <c r="N221" s="10">
        <f ca="1">SUMPRODUCT($A221:$F221,Results!$B$19:$G$19)</f>
        <v>-3.1693218884640446</v>
      </c>
      <c r="O221" s="10">
        <f ca="1">SUMPRODUCT($A221:$F221,Results!$B$20:$G$20)</f>
        <v>0.63285563880246865</v>
      </c>
      <c r="P221" s="10" cm="1">
        <f t="array" aca="1" ref="P221" ca="1">SUMPRODUCT(J221:O221,TRANSPOSE(Test!BL$20:BL$25))+Test!$AD$20-Test!$BL$27</f>
        <v>-6.3075581177888358</v>
      </c>
      <c r="Q221" s="10" cm="1">
        <f t="array" aca="1" ref="Q221" ca="1">SUMPRODUCT(J221:O221,TRANSPOSE(Test!ES$20:ES$25))+Test!$AD$20-Test!$ES$27</f>
        <v>-7.7380517713208841</v>
      </c>
      <c r="R221" s="10">
        <f ca="1">I221-Results!$E$5*H221</f>
        <v>-6.3482638648765466</v>
      </c>
      <c r="S221" s="10" cm="1">
        <f t="array" aca="1" ref="S221" ca="1">SUMPRODUCT(J221:O221,TRANSPOSE(Test!AR$28:AR$33))+Test!$AD$20-Test!$AC$26</f>
        <v>-0.43579926478115022</v>
      </c>
      <c r="T221" s="10">
        <f ca="1">SUMPRODUCT(J221:O221,Results!K$9:P$9)</f>
        <v>-8.409637911536576</v>
      </c>
      <c r="U221" s="10">
        <f ca="1">SUMPRODUCT(J221:O221,Results!K$9:P$9)+Test!$AD$20-Test!$AC$31</f>
        <v>-8.424513470047712</v>
      </c>
      <c r="V221" s="10">
        <f t="shared" ca="1" si="19"/>
        <v>7.2106578964407548</v>
      </c>
      <c r="W221" s="10">
        <f t="shared" ca="1" si="20"/>
        <v>8.641151549972804</v>
      </c>
      <c r="X221" s="10">
        <f t="shared" ca="1" si="21"/>
        <v>7.2513636435284656</v>
      </c>
      <c r="Y221" s="10">
        <f t="shared" ca="1" si="22"/>
        <v>1.3388990434330692</v>
      </c>
      <c r="Z221" s="10">
        <f ca="1">I221-Test!$AD$20</f>
        <v>1.1797705403556105</v>
      </c>
      <c r="AA221" s="10">
        <f t="shared" ca="1" si="23"/>
        <v>9.327613248699631</v>
      </c>
    </row>
    <row r="222" spans="1:27">
      <c r="A222" s="6">
        <f ca="1">LN((RAND()^(-Results!$F$4))-1)</f>
        <v>3.0238595559944388</v>
      </c>
      <c r="B222" s="6">
        <f ca="1">LN((RAND()^(-Results!$F$4))-1)</f>
        <v>1.2106219648663255</v>
      </c>
      <c r="C222" s="6">
        <f ca="1">LN((RAND()^(-Results!$F$4))-1)</f>
        <v>-0.57950807386373204</v>
      </c>
      <c r="D222" s="6">
        <f ca="1">LN((RAND()^(-Results!$F$4))-1)</f>
        <v>-3.287346220650972</v>
      </c>
      <c r="E222" s="6">
        <f ca="1">LN((RAND()^(-Results!$F$4))-1)</f>
        <v>-2.5768699772428234</v>
      </c>
      <c r="F222" s="6">
        <f ca="1">LN((RAND()^(-Results!$F$4))-1)</f>
        <v>1.1720729026267418</v>
      </c>
      <c r="G222" s="6">
        <f ca="1">LN((RAND()^(-Results!$F$4))-1)</f>
        <v>0.36681435117447514</v>
      </c>
      <c r="H222" s="6">
        <f t="shared" ca="1" si="18"/>
        <v>0.27978173729534184</v>
      </c>
      <c r="I222" s="10">
        <f ca="1">SUMPRODUCT(J222:O222,Results!B$12:G$12)+Results!$F$5*H222</f>
        <v>51.799712068105912</v>
      </c>
      <c r="J222" s="10">
        <f ca="1">SUMPRODUCT($A222:$F222,Results!$B$15:$G$15)</f>
        <v>4.406936835759665</v>
      </c>
      <c r="K222" s="10">
        <f ca="1">SUMPRODUCT($A222:$F222,Results!$B$16:$G$16)</f>
        <v>0.87798275624160338</v>
      </c>
      <c r="L222" s="10">
        <f ca="1">SUMPRODUCT($A222:$F222,Results!$B$17:$G$17)</f>
        <v>7.1996435347491285</v>
      </c>
      <c r="M222" s="10">
        <f ca="1">SUMPRODUCT($A222:$F222,Results!$B$18:$G$18)</f>
        <v>-5.9310964290226167</v>
      </c>
      <c r="N222" s="10">
        <f ca="1">SUMPRODUCT($A222:$F222,Results!$B$19:$G$19)</f>
        <v>17.581133510132872</v>
      </c>
      <c r="O222" s="10">
        <f ca="1">SUMPRODUCT($A222:$F222,Results!$B$20:$G$20)</f>
        <v>-1.5524606449101304</v>
      </c>
      <c r="P222" s="10" cm="1">
        <f t="array" aca="1" ref="P222" ca="1">SUMPRODUCT(J222:O222,TRANSPOSE(Test!BL$20:BL$25))+Test!$AD$20-Test!$BL$27</f>
        <v>46.599314454366009</v>
      </c>
      <c r="Q222" s="10" cm="1">
        <f t="array" aca="1" ref="Q222" ca="1">SUMPRODUCT(J222:O222,TRANSPOSE(Test!ES$20:ES$25))+Test!$AD$20-Test!$ES$27</f>
        <v>47.53923131898793</v>
      </c>
      <c r="R222" s="10">
        <f ca="1">I222-Results!$E$5*H222</f>
        <v>50.680585118924547</v>
      </c>
      <c r="S222" s="10" cm="1">
        <f t="array" aca="1" ref="S222" ca="1">SUMPRODUCT(J222:O222,TRANSPOSE(Test!AR$28:AR$33))+Test!$AD$20-Test!$AC$26</f>
        <v>26.060251792679971</v>
      </c>
      <c r="T222" s="10">
        <f ca="1">SUMPRODUCT(J222:O222,Results!K$9:P$9)</f>
        <v>49.620569543657901</v>
      </c>
      <c r="U222" s="10">
        <f ca="1">SUMPRODUCT(J222:O222,Results!K$9:P$9)+Test!$AD$20-Test!$AC$31</f>
        <v>49.605693985146765</v>
      </c>
      <c r="V222" s="10">
        <f t="shared" ca="1" si="19"/>
        <v>5.2003976137399022</v>
      </c>
      <c r="W222" s="10">
        <f t="shared" ca="1" si="20"/>
        <v>4.2604807491179812</v>
      </c>
      <c r="X222" s="10">
        <f t="shared" ca="1" si="21"/>
        <v>1.1191269491813642</v>
      </c>
      <c r="Y222" s="10">
        <f t="shared" ca="1" si="22"/>
        <v>25.739460275425941</v>
      </c>
      <c r="Z222" s="10">
        <f ca="1">I222-Test!$AD$20</f>
        <v>52.076382829809603</v>
      </c>
      <c r="AA222" s="10">
        <f t="shared" ca="1" si="23"/>
        <v>2.1940180829591469</v>
      </c>
    </row>
    <row r="223" spans="1:27">
      <c r="A223" s="6">
        <f ca="1">LN((RAND()^(-Results!$F$4))-1)</f>
        <v>-0.61510505262738668</v>
      </c>
      <c r="B223" s="6">
        <f ca="1">LN((RAND()^(-Results!$F$4))-1)</f>
        <v>-0.59190320114850226</v>
      </c>
      <c r="C223" s="6">
        <f ca="1">LN((RAND()^(-Results!$F$4))-1)</f>
        <v>-1.5186621239936051</v>
      </c>
      <c r="D223" s="6">
        <f ca="1">LN((RAND()^(-Results!$F$4))-1)</f>
        <v>-2.6458935478317569</v>
      </c>
      <c r="E223" s="6">
        <f ca="1">LN((RAND()^(-Results!$F$4))-1)</f>
        <v>-0.24845772077546738</v>
      </c>
      <c r="F223" s="6">
        <f ca="1">LN((RAND()^(-Results!$F$4))-1)</f>
        <v>-4.8480559153316989</v>
      </c>
      <c r="G223" s="6">
        <f ca="1">LN((RAND()^(-Results!$F$4))-1)</f>
        <v>0.6887804518106404</v>
      </c>
      <c r="H223" s="6">
        <f t="shared" ca="1" si="18"/>
        <v>0.6017478379315071</v>
      </c>
      <c r="I223" s="10">
        <f ca="1">SUMPRODUCT(J223:O223,Results!B$12:G$12)+Results!$F$5*H223</f>
        <v>45.594889608526813</v>
      </c>
      <c r="J223" s="10">
        <f ca="1">SUMPRODUCT($A223:$F223,Results!$B$15:$G$15)</f>
        <v>-9.1884990959670212</v>
      </c>
      <c r="K223" s="10">
        <f ca="1">SUMPRODUCT($A223:$F223,Results!$B$16:$G$16)</f>
        <v>-11.88526026643661</v>
      </c>
      <c r="L223" s="10">
        <f ca="1">SUMPRODUCT($A223:$F223,Results!$B$17:$G$17)</f>
        <v>6.1098520542374386</v>
      </c>
      <c r="M223" s="10">
        <f ca="1">SUMPRODUCT($A223:$F223,Results!$B$18:$G$18)</f>
        <v>6.4500696552859837</v>
      </c>
      <c r="N223" s="10">
        <f ca="1">SUMPRODUCT($A223:$F223,Results!$B$19:$G$19)</f>
        <v>4.5426273533123567</v>
      </c>
      <c r="O223" s="10">
        <f ca="1">SUMPRODUCT($A223:$F223,Results!$B$20:$G$20)</f>
        <v>-6.0329531513283916</v>
      </c>
      <c r="P223" s="10" cm="1">
        <f t="array" aca="1" ref="P223" ca="1">SUMPRODUCT(J223:O223,TRANSPOSE(Test!BL$20:BL$25))+Test!$AD$20-Test!$BL$27</f>
        <v>44.485969589885499</v>
      </c>
      <c r="Q223" s="10" cm="1">
        <f t="array" aca="1" ref="Q223" ca="1">SUMPRODUCT(J223:O223,TRANSPOSE(Test!ES$20:ES$25))+Test!$AD$20-Test!$ES$27</f>
        <v>42.609481039081111</v>
      </c>
      <c r="R223" s="10">
        <f ca="1">I223-Results!$E$5*H223</f>
        <v>43.187898256800786</v>
      </c>
      <c r="S223" s="10" cm="1">
        <f t="array" aca="1" ref="S223" ca="1">SUMPRODUCT(J223:O223,TRANSPOSE(Test!AR$28:AR$33))+Test!$AD$20-Test!$AC$26</f>
        <v>63.726670772368195</v>
      </c>
      <c r="T223" s="10">
        <f ca="1">SUMPRODUCT(J223:O223,Results!K$9:P$9)</f>
        <v>42.276388312552029</v>
      </c>
      <c r="U223" s="10">
        <f ca="1">SUMPRODUCT(J223:O223,Results!K$9:P$9)+Test!$AD$20-Test!$AC$31</f>
        <v>42.261512754040893</v>
      </c>
      <c r="V223" s="10">
        <f t="shared" ca="1" si="19"/>
        <v>1.1089200186413137</v>
      </c>
      <c r="W223" s="10">
        <f t="shared" ca="1" si="20"/>
        <v>2.9854085694457027</v>
      </c>
      <c r="X223" s="10">
        <f t="shared" ca="1" si="21"/>
        <v>2.4069913517260275</v>
      </c>
      <c r="Y223" s="10">
        <f t="shared" ca="1" si="22"/>
        <v>-18.131781163841381</v>
      </c>
      <c r="Z223" s="10">
        <f ca="1">I223-Test!$AD$20</f>
        <v>45.871560370230505</v>
      </c>
      <c r="AA223" s="10">
        <f t="shared" ca="1" si="23"/>
        <v>3.3333768544859197</v>
      </c>
    </row>
    <row r="224" spans="1:27">
      <c r="A224" s="6">
        <f ca="1">LN((RAND()^(-Results!$F$4))-1)</f>
        <v>-1.22647794611775</v>
      </c>
      <c r="B224" s="6">
        <f ca="1">LN((RAND()^(-Results!$F$4))-1)</f>
        <v>-0.27923949235445844</v>
      </c>
      <c r="C224" s="6">
        <f ca="1">LN((RAND()^(-Results!$F$4))-1)</f>
        <v>-2.1726627984872557</v>
      </c>
      <c r="D224" s="6">
        <f ca="1">LN((RAND()^(-Results!$F$4))-1)</f>
        <v>-1.9219152647942743</v>
      </c>
      <c r="E224" s="6">
        <f ca="1">LN((RAND()^(-Results!$F$4))-1)</f>
        <v>0.1247670116856503</v>
      </c>
      <c r="F224" s="6">
        <f ca="1">LN((RAND()^(-Results!$F$4))-1)</f>
        <v>-1.0836571241958426</v>
      </c>
      <c r="G224" s="6">
        <f ca="1">LN((RAND()^(-Results!$F$4))-1)</f>
        <v>1.8033336632598034</v>
      </c>
      <c r="H224" s="6">
        <f t="shared" ca="1" si="18"/>
        <v>1.7163010493806701</v>
      </c>
      <c r="I224" s="10">
        <f ca="1">SUMPRODUCT(J224:O224,Results!B$12:G$12)+Results!$F$5*H224</f>
        <v>44.320687245315085</v>
      </c>
      <c r="J224" s="10">
        <f ca="1">SUMPRODUCT($A224:$F224,Results!$B$15:$G$15)</f>
        <v>-12.84794658631777</v>
      </c>
      <c r="K224" s="10">
        <f ca="1">SUMPRODUCT($A224:$F224,Results!$B$16:$G$16)</f>
        <v>-4.2440586330635135</v>
      </c>
      <c r="L224" s="10">
        <f ca="1">SUMPRODUCT($A224:$F224,Results!$B$17:$G$17)</f>
        <v>4.3798865158072928</v>
      </c>
      <c r="M224" s="10">
        <f ca="1">SUMPRODUCT($A224:$F224,Results!$B$18:$G$18)</f>
        <v>5.8919264691765862</v>
      </c>
      <c r="N224" s="10">
        <f ca="1">SUMPRODUCT($A224:$F224,Results!$B$19:$G$19)</f>
        <v>0.22265608893475208</v>
      </c>
      <c r="O224" s="10">
        <f ca="1">SUMPRODUCT($A224:$F224,Results!$B$20:$G$20)</f>
        <v>-3.0071117540587049</v>
      </c>
      <c r="P224" s="10" cm="1">
        <f t="array" aca="1" ref="P224" ca="1">SUMPRODUCT(J224:O224,TRANSPOSE(Test!BL$20:BL$25))+Test!$AD$20-Test!$BL$27</f>
        <v>36.238304751698372</v>
      </c>
      <c r="Q224" s="10" cm="1">
        <f t="array" aca="1" ref="Q224" ca="1">SUMPRODUCT(J224:O224,TRANSPOSE(Test!ES$20:ES$25))+Test!$AD$20-Test!$ES$27</f>
        <v>35.722682358116089</v>
      </c>
      <c r="R224" s="10">
        <f ca="1">I224-Results!$E$5*H224</f>
        <v>37.455483047792406</v>
      </c>
      <c r="S224" s="10" cm="1">
        <f t="array" aca="1" ref="S224" ca="1">SUMPRODUCT(J224:O224,TRANSPOSE(Test!AR$28:AR$33))+Test!$AD$20-Test!$AC$26</f>
        <v>41.593847117895884</v>
      </c>
      <c r="T224" s="10">
        <f ca="1">SUMPRODUCT(J224:O224,Results!K$9:P$9)</f>
        <v>35.970697559853193</v>
      </c>
      <c r="U224" s="10">
        <f ca="1">SUMPRODUCT(J224:O224,Results!K$9:P$9)+Test!$AD$20-Test!$AC$31</f>
        <v>35.955822001342057</v>
      </c>
      <c r="V224" s="10">
        <f t="shared" ca="1" si="19"/>
        <v>8.0823824936167128</v>
      </c>
      <c r="W224" s="10">
        <f t="shared" ca="1" si="20"/>
        <v>8.5980048871989965</v>
      </c>
      <c r="X224" s="10">
        <f t="shared" ca="1" si="21"/>
        <v>6.8652041975226794</v>
      </c>
      <c r="Y224" s="10">
        <f t="shared" ca="1" si="22"/>
        <v>2.7268401274192016</v>
      </c>
      <c r="Z224" s="10">
        <f ca="1">I224-Test!$AD$20</f>
        <v>44.597358007018777</v>
      </c>
      <c r="AA224" s="10">
        <f t="shared" ca="1" si="23"/>
        <v>8.3648652439730284</v>
      </c>
    </row>
    <row r="225" spans="1:27">
      <c r="A225" s="6">
        <f ca="1">LN((RAND()^(-Results!$F$4))-1)</f>
        <v>0.77397905565566794</v>
      </c>
      <c r="B225" s="6">
        <f ca="1">LN((RAND()^(-Results!$F$4))-1)</f>
        <v>8.271877433732569E-2</v>
      </c>
      <c r="C225" s="6">
        <f ca="1">LN((RAND()^(-Results!$F$4))-1)</f>
        <v>4.246674902714763</v>
      </c>
      <c r="D225" s="6">
        <f ca="1">LN((RAND()^(-Results!$F$4))-1)</f>
        <v>-1.3418718981063997</v>
      </c>
      <c r="E225" s="6">
        <f ca="1">LN((RAND()^(-Results!$F$4))-1)</f>
        <v>1.5955511061448617</v>
      </c>
      <c r="F225" s="6">
        <f ca="1">LN((RAND()^(-Results!$F$4))-1)</f>
        <v>-0.21970426854255148</v>
      </c>
      <c r="G225" s="6">
        <f ca="1">LN((RAND()^(-Results!$F$4))-1)</f>
        <v>2.2984710427366997</v>
      </c>
      <c r="H225" s="6">
        <f t="shared" ca="1" si="18"/>
        <v>2.2114384288575661</v>
      </c>
      <c r="I225" s="10">
        <f ca="1">SUMPRODUCT(J225:O225,Results!B$12:G$12)+Results!$F$5*H225</f>
        <v>15.015033582344692</v>
      </c>
      <c r="J225" s="10">
        <f ca="1">SUMPRODUCT($A225:$F225,Results!$B$15:$G$15)</f>
        <v>8.8530402662295309</v>
      </c>
      <c r="K225" s="10">
        <f ca="1">SUMPRODUCT($A225:$F225,Results!$B$16:$G$16)</f>
        <v>-1.5649000399426487</v>
      </c>
      <c r="L225" s="10">
        <f ca="1">SUMPRODUCT($A225:$F225,Results!$B$17:$G$17)</f>
        <v>7.6293807625508476</v>
      </c>
      <c r="M225" s="10">
        <f ca="1">SUMPRODUCT($A225:$F225,Results!$B$18:$G$18)</f>
        <v>4.895140967312094</v>
      </c>
      <c r="N225" s="10">
        <f ca="1">SUMPRODUCT($A225:$F225,Results!$B$19:$G$19)</f>
        <v>-7.4273229439604407</v>
      </c>
      <c r="O225" s="10">
        <f ca="1">SUMPRODUCT($A225:$F225,Results!$B$20:$G$20)</f>
        <v>-5.1270864028120444</v>
      </c>
      <c r="P225" s="10" cm="1">
        <f t="array" aca="1" ref="P225" ca="1">SUMPRODUCT(J225:O225,TRANSPOSE(Test!BL$20:BL$25))+Test!$AD$20-Test!$BL$27</f>
        <v>2.7380412039683075</v>
      </c>
      <c r="Q225" s="10" cm="1">
        <f t="array" aca="1" ref="Q225" ca="1">SUMPRODUCT(J225:O225,TRANSPOSE(Test!ES$20:ES$25))+Test!$AD$20-Test!$ES$27</f>
        <v>2.953888691422315</v>
      </c>
      <c r="R225" s="10">
        <f ca="1">I225-Results!$E$5*H225</f>
        <v>6.1692798669144278</v>
      </c>
      <c r="S225" s="10" cm="1">
        <f t="array" aca="1" ref="S225" ca="1">SUMPRODUCT(J225:O225,TRANSPOSE(Test!AR$28:AR$33))+Test!$AD$20-Test!$AC$26</f>
        <v>15.078909834317766</v>
      </c>
      <c r="T225" s="10">
        <f ca="1">SUMPRODUCT(J225:O225,Results!K$9:P$9)</f>
        <v>2.9229747027618238</v>
      </c>
      <c r="U225" s="10">
        <f ca="1">SUMPRODUCT(J225:O225,Results!K$9:P$9)+Test!$AD$20-Test!$AC$31</f>
        <v>2.9080991442506883</v>
      </c>
      <c r="V225" s="10">
        <f t="shared" ca="1" si="19"/>
        <v>12.276992378376384</v>
      </c>
      <c r="W225" s="10">
        <f t="shared" ca="1" si="20"/>
        <v>12.061144890922378</v>
      </c>
      <c r="X225" s="10">
        <f t="shared" ca="1" si="21"/>
        <v>8.8457537154302646</v>
      </c>
      <c r="Y225" s="10">
        <f t="shared" ca="1" si="22"/>
        <v>-6.3876251973074005E-2</v>
      </c>
      <c r="Z225" s="10">
        <f ca="1">I225-Test!$AD$20</f>
        <v>15.291704344048384</v>
      </c>
      <c r="AA225" s="10">
        <f t="shared" ca="1" si="23"/>
        <v>12.106934438094004</v>
      </c>
    </row>
    <row r="226" spans="1:27">
      <c r="A226" s="6">
        <f ca="1">LN((RAND()^(-Results!$F$4))-1)</f>
        <v>0.83906316427223826</v>
      </c>
      <c r="B226" s="6">
        <f ca="1">LN((RAND()^(-Results!$F$4))-1)</f>
        <v>2.0906128728722662</v>
      </c>
      <c r="C226" s="6">
        <f ca="1">LN((RAND()^(-Results!$F$4))-1)</f>
        <v>-2.275760338038781</v>
      </c>
      <c r="D226" s="6">
        <f ca="1">LN((RAND()^(-Results!$F$4))-1)</f>
        <v>-0.11472287208913784</v>
      </c>
      <c r="E226" s="6">
        <f ca="1">LN((RAND()^(-Results!$F$4))-1)</f>
        <v>-0.50515017727994971</v>
      </c>
      <c r="F226" s="6">
        <f ca="1">LN((RAND()^(-Results!$F$4))-1)</f>
        <v>0.87586805922761546</v>
      </c>
      <c r="G226" s="6">
        <f ca="1">LN((RAND()^(-Results!$F$4))-1)</f>
        <v>-0.30220483785943186</v>
      </c>
      <c r="H226" s="6">
        <f t="shared" ca="1" si="18"/>
        <v>-0.38923745173856517</v>
      </c>
      <c r="I226" s="10">
        <f ca="1">SUMPRODUCT(J226:O226,Results!B$12:G$12)+Results!$F$5*H226</f>
        <v>-10.811018746021375</v>
      </c>
      <c r="J226" s="10">
        <f ca="1">SUMPRODUCT($A226:$F226,Results!$B$15:$G$15)</f>
        <v>-0.86261521491193571</v>
      </c>
      <c r="K226" s="10">
        <f ca="1">SUMPRODUCT($A226:$F226,Results!$B$16:$G$16)</f>
        <v>5.5942468474007603</v>
      </c>
      <c r="L226" s="10">
        <f ca="1">SUMPRODUCT($A226:$F226,Results!$B$17:$G$17)</f>
        <v>-3.7651048717479756</v>
      </c>
      <c r="M226" s="10">
        <f ca="1">SUMPRODUCT($A226:$F226,Results!$B$18:$G$18)</f>
        <v>-3.9582496827999245</v>
      </c>
      <c r="N226" s="10">
        <f ca="1">SUMPRODUCT($A226:$F226,Results!$B$19:$G$19)</f>
        <v>3.7010351962719401</v>
      </c>
      <c r="O226" s="10">
        <f ca="1">SUMPRODUCT($A226:$F226,Results!$B$20:$G$20)</f>
        <v>5.7643116977811815</v>
      </c>
      <c r="P226" s="10" cm="1">
        <f t="array" aca="1" ref="P226" ca="1">SUMPRODUCT(J226:O226,TRANSPOSE(Test!BL$20:BL$25))+Test!$AD$20-Test!$BL$27</f>
        <v>-9.191732407495417</v>
      </c>
      <c r="Q226" s="10" cm="1">
        <f t="array" aca="1" ref="Q226" ca="1">SUMPRODUCT(J226:O226,TRANSPOSE(Test!ES$20:ES$25))+Test!$AD$20-Test!$ES$27</f>
        <v>-9.3412664354665864</v>
      </c>
      <c r="R226" s="10">
        <f ca="1">I226-Results!$E$5*H226</f>
        <v>-9.254068939067114</v>
      </c>
      <c r="S226" s="10" cm="1">
        <f t="array" aca="1" ref="S226" ca="1">SUMPRODUCT(J226:O226,TRANSPOSE(Test!AR$28:AR$33))+Test!$AD$20-Test!$AC$26</f>
        <v>-27.352557706100377</v>
      </c>
      <c r="T226" s="10">
        <f ca="1">SUMPRODUCT(J226:O226,Results!K$9:P$9)</f>
        <v>-8.6419927507850876</v>
      </c>
      <c r="U226" s="10">
        <f ca="1">SUMPRODUCT(J226:O226,Results!K$9:P$9)+Test!$AD$20-Test!$AC$31</f>
        <v>-8.6568683092962235</v>
      </c>
      <c r="V226" s="10">
        <f t="shared" ca="1" si="19"/>
        <v>-1.6192863385259582</v>
      </c>
      <c r="W226" s="10">
        <f t="shared" ca="1" si="20"/>
        <v>-1.4697523105547887</v>
      </c>
      <c r="X226" s="10">
        <f t="shared" ca="1" si="21"/>
        <v>-1.5569498069542611</v>
      </c>
      <c r="Y226" s="10">
        <f t="shared" ca="1" si="22"/>
        <v>16.541538960079002</v>
      </c>
      <c r="Z226" s="10">
        <f ca="1">I226-Test!$AD$20</f>
        <v>-10.534347984317684</v>
      </c>
      <c r="AA226" s="10">
        <f t="shared" ca="1" si="23"/>
        <v>-2.1541504367251516</v>
      </c>
    </row>
    <row r="227" spans="1:27">
      <c r="A227" s="6">
        <f ca="1">LN((RAND()^(-Results!$F$4))-1)</f>
        <v>-2.6897699960031498</v>
      </c>
      <c r="B227" s="6">
        <f ca="1">LN((RAND()^(-Results!$F$4))-1)</f>
        <v>-3.0957283548934269</v>
      </c>
      <c r="C227" s="6">
        <f ca="1">LN((RAND()^(-Results!$F$4))-1)</f>
        <v>0.3880772176943626</v>
      </c>
      <c r="D227" s="6">
        <f ca="1">LN((RAND()^(-Results!$F$4))-1)</f>
        <v>-0.15334107493878629</v>
      </c>
      <c r="E227" s="6">
        <f ca="1">LN((RAND()^(-Results!$F$4))-1)</f>
        <v>-0.26451897632501381</v>
      </c>
      <c r="F227" s="6">
        <f ca="1">LN((RAND()^(-Results!$F$4))-1)</f>
        <v>-1.1639818201381145</v>
      </c>
      <c r="G227" s="6">
        <f ca="1">LN((RAND()^(-Results!$F$4))-1)</f>
        <v>1.8157407180450167</v>
      </c>
      <c r="H227" s="6">
        <f t="shared" ca="1" si="18"/>
        <v>1.7287081041658834</v>
      </c>
      <c r="I227" s="10">
        <f ca="1">SUMPRODUCT(J227:O227,Results!B$12:G$12)+Results!$F$5*H227</f>
        <v>48.441993013040722</v>
      </c>
      <c r="J227" s="10">
        <f ca="1">SUMPRODUCT($A227:$F227,Results!$B$15:$G$15)</f>
        <v>-10.637281036730563</v>
      </c>
      <c r="K227" s="10">
        <f ca="1">SUMPRODUCT($A227:$F227,Results!$B$16:$G$16)</f>
        <v>-8.7112679193059801</v>
      </c>
      <c r="L227" s="10">
        <f ca="1">SUMPRODUCT($A227:$F227,Results!$B$17:$G$17)</f>
        <v>6.1062449558418885</v>
      </c>
      <c r="M227" s="10">
        <f ca="1">SUMPRODUCT($A227:$F227,Results!$B$18:$G$18)</f>
        <v>6.2171318775431299</v>
      </c>
      <c r="N227" s="10">
        <f ca="1">SUMPRODUCT($A227:$F227,Results!$B$19:$G$19)</f>
        <v>-0.54761390409666821</v>
      </c>
      <c r="O227" s="10">
        <f ca="1">SUMPRODUCT($A227:$F227,Results!$B$20:$G$20)</f>
        <v>-7.8221559550501309</v>
      </c>
      <c r="P227" s="10" cm="1">
        <f t="array" aca="1" ref="P227" ca="1">SUMPRODUCT(J227:O227,TRANSPOSE(Test!BL$20:BL$25))+Test!$AD$20-Test!$BL$27</f>
        <v>40.851908799969003</v>
      </c>
      <c r="Q227" s="10" cm="1">
        <f t="array" aca="1" ref="Q227" ca="1">SUMPRODUCT(J227:O227,TRANSPOSE(Test!ES$20:ES$25))+Test!$AD$20-Test!$ES$27</f>
        <v>40.887115111513964</v>
      </c>
      <c r="R227" s="10">
        <f ca="1">I227-Results!$E$5*H227</f>
        <v>41.527160596377186</v>
      </c>
      <c r="S227" s="10" cm="1">
        <f t="array" aca="1" ref="S227" ca="1">SUMPRODUCT(J227:O227,TRANSPOSE(Test!AR$28:AR$33))+Test!$AD$20-Test!$AC$26</f>
        <v>60.298042748155503</v>
      </c>
      <c r="T227" s="10">
        <f ca="1">SUMPRODUCT(J227:O227,Results!K$9:P$9)</f>
        <v>40.07747591151319</v>
      </c>
      <c r="U227" s="10">
        <f ca="1">SUMPRODUCT(J227:O227,Results!K$9:P$9)+Test!$AD$20-Test!$AC$31</f>
        <v>40.062600353002054</v>
      </c>
      <c r="V227" s="10">
        <f t="shared" ca="1" si="19"/>
        <v>7.5900842130717194</v>
      </c>
      <c r="W227" s="10">
        <f t="shared" ca="1" si="20"/>
        <v>7.5548779015267584</v>
      </c>
      <c r="X227" s="10">
        <f t="shared" ca="1" si="21"/>
        <v>6.9148324166635362</v>
      </c>
      <c r="Y227" s="10">
        <f t="shared" ca="1" si="22"/>
        <v>-11.85604973511478</v>
      </c>
      <c r="Z227" s="10">
        <f ca="1">I227-Test!$AD$20</f>
        <v>48.718663774744414</v>
      </c>
      <c r="AA227" s="10">
        <f t="shared" ca="1" si="23"/>
        <v>8.3793926600386683</v>
      </c>
    </row>
    <row r="228" spans="1:27">
      <c r="A228" s="6">
        <f ca="1">LN((RAND()^(-Results!$F$4))-1)</f>
        <v>0.79233806052326416</v>
      </c>
      <c r="B228" s="6">
        <f ca="1">LN((RAND()^(-Results!$F$4))-1)</f>
        <v>-1.0651230619423606</v>
      </c>
      <c r="C228" s="6">
        <f ca="1">LN((RAND()^(-Results!$F$4))-1)</f>
        <v>0.95352416105716598</v>
      </c>
      <c r="D228" s="6">
        <f ca="1">LN((RAND()^(-Results!$F$4))-1)</f>
        <v>2.828288097036638</v>
      </c>
      <c r="E228" s="6">
        <f ca="1">LN((RAND()^(-Results!$F$4))-1)</f>
        <v>-1.5133295006608809</v>
      </c>
      <c r="F228" s="6">
        <f ca="1">LN((RAND()^(-Results!$F$4))-1)</f>
        <v>2.5163260447429172</v>
      </c>
      <c r="G228" s="6">
        <f ca="1">LN((RAND()^(-Results!$F$4))-1)</f>
        <v>-1.8394906583032562</v>
      </c>
      <c r="H228" s="6">
        <f t="shared" ca="1" si="18"/>
        <v>-1.9265232721823895</v>
      </c>
      <c r="I228" s="10">
        <f ca="1">SUMPRODUCT(J228:O228,Results!B$12:G$12)+Results!$F$5*H228</f>
        <v>-37.151633839957839</v>
      </c>
      <c r="J228" s="10">
        <f ca="1">SUMPRODUCT($A228:$F228,Results!$B$15:$G$15)</f>
        <v>9.4770815834751083</v>
      </c>
      <c r="K228" s="10">
        <f ca="1">SUMPRODUCT($A228:$F228,Results!$B$16:$G$16)</f>
        <v>4.7468100928005121</v>
      </c>
      <c r="L228" s="10">
        <f ca="1">SUMPRODUCT($A228:$F228,Results!$B$17:$G$17)</f>
        <v>-6.5792754362678556</v>
      </c>
      <c r="M228" s="10">
        <f ca="1">SUMPRODUCT($A228:$F228,Results!$B$18:$G$18)</f>
        <v>-9.39303760413544</v>
      </c>
      <c r="N228" s="10">
        <f ca="1">SUMPRODUCT($A228:$F228,Results!$B$19:$G$19)</f>
        <v>5.467806397562442</v>
      </c>
      <c r="O228" s="10">
        <f ca="1">SUMPRODUCT($A228:$F228,Results!$B$20:$G$20)</f>
        <v>3.3504670133931547</v>
      </c>
      <c r="P228" s="10" cm="1">
        <f t="array" aca="1" ref="P228" ca="1">SUMPRODUCT(J228:O228,TRANSPOSE(Test!BL$20:BL$25))+Test!$AD$20-Test!$BL$27</f>
        <v>-28.748242591251802</v>
      </c>
      <c r="Q228" s="10" cm="1">
        <f t="array" aca="1" ref="Q228" ca="1">SUMPRODUCT(J228:O228,TRANSPOSE(Test!ES$20:ES$25))+Test!$AD$20-Test!$ES$27</f>
        <v>-27.331583856832864</v>
      </c>
      <c r="R228" s="10">
        <f ca="1">I228-Results!$E$5*H228</f>
        <v>-29.445540751228279</v>
      </c>
      <c r="S228" s="10" cm="1">
        <f t="array" aca="1" ref="S228" ca="1">SUMPRODUCT(J228:O228,TRANSPOSE(Test!AR$28:AR$33))+Test!$AD$20-Test!$AC$26</f>
        <v>-39.33740494324514</v>
      </c>
      <c r="T228" s="10">
        <f ca="1">SUMPRODUCT(J228:O228,Results!K$9:P$9)</f>
        <v>-27.212428548211577</v>
      </c>
      <c r="U228" s="10">
        <f ca="1">SUMPRODUCT(J228:O228,Results!K$9:P$9)+Test!$AD$20-Test!$AC$31</f>
        <v>-27.227304106722713</v>
      </c>
      <c r="V228" s="10">
        <f t="shared" ca="1" si="19"/>
        <v>-8.4033912487060363</v>
      </c>
      <c r="W228" s="10">
        <f t="shared" ca="1" si="20"/>
        <v>-9.8200499831249743</v>
      </c>
      <c r="X228" s="10">
        <f t="shared" ca="1" si="21"/>
        <v>-7.7060930887295598</v>
      </c>
      <c r="Y228" s="10">
        <f t="shared" ca="1" si="22"/>
        <v>2.1857711032873013</v>
      </c>
      <c r="Z228" s="10">
        <f ca="1">I228-Test!$AD$20</f>
        <v>-36.874963078254147</v>
      </c>
      <c r="AA228" s="10">
        <f t="shared" ca="1" si="23"/>
        <v>-9.9243297332351261</v>
      </c>
    </row>
    <row r="229" spans="1:27">
      <c r="A229" s="6">
        <f ca="1">LN((RAND()^(-Results!$F$4))-1)</f>
        <v>-2.2675071895838417</v>
      </c>
      <c r="B229" s="6">
        <f ca="1">LN((RAND()^(-Results!$F$4))-1)</f>
        <v>-4.409750504924105</v>
      </c>
      <c r="C229" s="6">
        <f ca="1">LN((RAND()^(-Results!$F$4))-1)</f>
        <v>-6.2053352665096497</v>
      </c>
      <c r="D229" s="6">
        <f ca="1">LN((RAND()^(-Results!$F$4))-1)</f>
        <v>0.79509132853796538</v>
      </c>
      <c r="E229" s="6">
        <f ca="1">LN((RAND()^(-Results!$F$4))-1)</f>
        <v>1.6356255291996056E-2</v>
      </c>
      <c r="F229" s="6">
        <f ca="1">LN((RAND()^(-Results!$F$4))-1)</f>
        <v>3.036229256632331</v>
      </c>
      <c r="G229" s="6">
        <f ca="1">LN((RAND()^(-Results!$F$4))-1)</f>
        <v>-2.2535872780142889</v>
      </c>
      <c r="H229" s="6">
        <f t="shared" ca="1" si="18"/>
        <v>-2.3406198918934225</v>
      </c>
      <c r="I229" s="10">
        <f ca="1">SUMPRODUCT(J229:O229,Results!B$12:G$12)+Results!$F$5*H229</f>
        <v>-9.8176031517506939</v>
      </c>
      <c r="J229" s="10">
        <f ca="1">SUMPRODUCT($A229:$F229,Results!$B$15:$G$15)</f>
        <v>-24.98621012246787</v>
      </c>
      <c r="K229" s="10">
        <f ca="1">SUMPRODUCT($A229:$F229,Results!$B$16:$G$16)</f>
        <v>-1.445245312761898</v>
      </c>
      <c r="L229" s="10">
        <f ca="1">SUMPRODUCT($A229:$F229,Results!$B$17:$G$17)</f>
        <v>-9.8503959168005384</v>
      </c>
      <c r="M229" s="10">
        <f ca="1">SUMPRODUCT($A229:$F229,Results!$B$18:$G$18)</f>
        <v>4.3772057998319998</v>
      </c>
      <c r="N229" s="10">
        <f ca="1">SUMPRODUCT($A229:$F229,Results!$B$19:$G$19)</f>
        <v>-4.6421246680499273</v>
      </c>
      <c r="O229" s="10">
        <f ca="1">SUMPRODUCT($A229:$F229,Results!$B$20:$G$20)</f>
        <v>-5.649051309456421E-2</v>
      </c>
      <c r="P229" s="10" cm="1">
        <f t="array" aca="1" ref="P229" ca="1">SUMPRODUCT(J229:O229,TRANSPOSE(Test!BL$20:BL$25))+Test!$AD$20-Test!$BL$27</f>
        <v>1.0442423405375332</v>
      </c>
      <c r="Q229" s="10" cm="1">
        <f t="array" aca="1" ref="Q229" ca="1">SUMPRODUCT(J229:O229,TRANSPOSE(Test!ES$20:ES$25))+Test!$AD$20-Test!$ES$27</f>
        <v>2.9644008378592992</v>
      </c>
      <c r="R229" s="10">
        <f ca="1">I229-Results!$E$5*H229</f>
        <v>-0.45512358417700405</v>
      </c>
      <c r="S229" s="10" cm="1">
        <f t="array" aca="1" ref="S229" ca="1">SUMPRODUCT(J229:O229,TRANSPOSE(Test!AR$28:AR$33))+Test!$AD$20-Test!$AC$26</f>
        <v>11.294808890666648</v>
      </c>
      <c r="T229" s="10">
        <f ca="1">SUMPRODUCT(J229:O229,Results!K$9:P$9)</f>
        <v>4.1116336164863654</v>
      </c>
      <c r="U229" s="10">
        <f ca="1">SUMPRODUCT(J229:O229,Results!K$9:P$9)+Test!$AD$20-Test!$AC$31</f>
        <v>4.0967580579752303</v>
      </c>
      <c r="V229" s="10">
        <f t="shared" ca="1" si="19"/>
        <v>-10.861845492288227</v>
      </c>
      <c r="W229" s="10">
        <f t="shared" ca="1" si="20"/>
        <v>-12.782003989609994</v>
      </c>
      <c r="X229" s="10">
        <f t="shared" ca="1" si="21"/>
        <v>-9.3624795675736898</v>
      </c>
      <c r="Y229" s="10">
        <f t="shared" ca="1" si="22"/>
        <v>-21.11241204241734</v>
      </c>
      <c r="Z229" s="10">
        <f ca="1">I229-Test!$AD$20</f>
        <v>-9.5409323900470024</v>
      </c>
      <c r="AA229" s="10">
        <f t="shared" ca="1" si="23"/>
        <v>-13.914361209725925</v>
      </c>
    </row>
    <row r="230" spans="1:27">
      <c r="A230" s="6">
        <f ca="1">LN((RAND()^(-Results!$F$4))-1)</f>
        <v>0.29384282957149033</v>
      </c>
      <c r="B230" s="6">
        <f ca="1">LN((RAND()^(-Results!$F$4))-1)</f>
        <v>-0.17644651425146135</v>
      </c>
      <c r="C230" s="6">
        <f ca="1">LN((RAND()^(-Results!$F$4))-1)</f>
        <v>-1.2093542219999347</v>
      </c>
      <c r="D230" s="6">
        <f ca="1">LN((RAND()^(-Results!$F$4))-1)</f>
        <v>0.78570663027668353</v>
      </c>
      <c r="E230" s="6">
        <f ca="1">LN((RAND()^(-Results!$F$4))-1)</f>
        <v>-0.44862963638650111</v>
      </c>
      <c r="F230" s="6">
        <f ca="1">LN((RAND()^(-Results!$F$4))-1)</f>
        <v>-0.80945824712093073</v>
      </c>
      <c r="G230" s="6">
        <f ca="1">LN((RAND()^(-Results!$F$4))-1)</f>
        <v>0.60516831217130007</v>
      </c>
      <c r="H230" s="6">
        <f t="shared" ca="1" si="18"/>
        <v>0.51813569829216677</v>
      </c>
      <c r="I230" s="10">
        <f ca="1">SUMPRODUCT(J230:O230,Results!B$12:G$12)+Results!$F$5*H230</f>
        <v>-12.148060368506682</v>
      </c>
      <c r="J230" s="10">
        <f ca="1">SUMPRODUCT($A230:$F230,Results!$B$15:$G$15)</f>
        <v>0.32460330239042201</v>
      </c>
      <c r="K230" s="10">
        <f ca="1">SUMPRODUCT($A230:$F230,Results!$B$16:$G$16)</f>
        <v>-0.67396834008691686</v>
      </c>
      <c r="L230" s="10">
        <f ca="1">SUMPRODUCT($A230:$F230,Results!$B$17:$G$17)</f>
        <v>-4.8665415303308981</v>
      </c>
      <c r="M230" s="10">
        <f ca="1">SUMPRODUCT($A230:$F230,Results!$B$18:$G$18)</f>
        <v>-2.5640012506316525</v>
      </c>
      <c r="N230" s="10">
        <f ca="1">SUMPRODUCT($A230:$F230,Results!$B$19:$G$19)</f>
        <v>2.4428107391265925</v>
      </c>
      <c r="O230" s="10">
        <f ca="1">SUMPRODUCT($A230:$F230,Results!$B$20:$G$20)</f>
        <v>2.1500466081798115</v>
      </c>
      <c r="P230" s="10" cm="1">
        <f t="array" aca="1" ref="P230" ca="1">SUMPRODUCT(J230:O230,TRANSPOSE(Test!BL$20:BL$25))+Test!$AD$20-Test!$BL$27</f>
        <v>-14.06923237479452</v>
      </c>
      <c r="Q230" s="10" cm="1">
        <f t="array" aca="1" ref="Q230" ca="1">SUMPRODUCT(J230:O230,TRANSPOSE(Test!ES$20:ES$25))+Test!$AD$20-Test!$ES$27</f>
        <v>-14.410314826761597</v>
      </c>
      <c r="R230" s="10">
        <f ca="1">I230-Results!$E$5*H230</f>
        <v>-14.220603161675349</v>
      </c>
      <c r="S230" s="10" cm="1">
        <f t="array" aca="1" ref="S230" ca="1">SUMPRODUCT(J230:O230,TRANSPOSE(Test!AR$28:AR$33))+Test!$AD$20-Test!$AC$26</f>
        <v>-13.318764559870486</v>
      </c>
      <c r="T230" s="10">
        <f ca="1">SUMPRODUCT(J230:O230,Results!K$9:P$9)</f>
        <v>-14.4660623822417</v>
      </c>
      <c r="U230" s="10">
        <f ca="1">SUMPRODUCT(J230:O230,Results!K$9:P$9)+Test!$AD$20-Test!$AC$31</f>
        <v>-14.480937940752836</v>
      </c>
      <c r="V230" s="10">
        <f t="shared" ca="1" si="19"/>
        <v>1.9211720062878381</v>
      </c>
      <c r="W230" s="10">
        <f t="shared" ca="1" si="20"/>
        <v>2.2622544582549153</v>
      </c>
      <c r="X230" s="10">
        <f t="shared" ca="1" si="21"/>
        <v>2.0725427931686671</v>
      </c>
      <c r="Y230" s="10">
        <f t="shared" ca="1" si="22"/>
        <v>1.1707041913638037</v>
      </c>
      <c r="Z230" s="10">
        <f ca="1">I230-Test!$AD$20</f>
        <v>-11.871389606802991</v>
      </c>
      <c r="AA230" s="10">
        <f t="shared" ca="1" si="23"/>
        <v>2.3328775722461543</v>
      </c>
    </row>
    <row r="231" spans="1:27">
      <c r="A231" s="6">
        <f ca="1">LN((RAND()^(-Results!$F$4))-1)</f>
        <v>0.19298234138663445</v>
      </c>
      <c r="B231" s="6">
        <f ca="1">LN((RAND()^(-Results!$F$4))-1)</f>
        <v>-4.5814533039161294</v>
      </c>
      <c r="C231" s="6">
        <f ca="1">LN((RAND()^(-Results!$F$4))-1)</f>
        <v>1.2540596574668608</v>
      </c>
      <c r="D231" s="6">
        <f ca="1">LN((RAND()^(-Results!$F$4))-1)</f>
        <v>1.0312570732529451</v>
      </c>
      <c r="E231" s="6">
        <f ca="1">LN((RAND()^(-Results!$F$4))-1)</f>
        <v>4.0174241731325164</v>
      </c>
      <c r="F231" s="6">
        <f ca="1">LN((RAND()^(-Results!$F$4))-1)</f>
        <v>-1.1845258038101181</v>
      </c>
      <c r="G231" s="6">
        <f ca="1">LN((RAND()^(-Results!$F$4))-1)</f>
        <v>2.4491017223013745</v>
      </c>
      <c r="H231" s="6">
        <f t="shared" ca="1" si="18"/>
        <v>2.3620691084222409</v>
      </c>
      <c r="I231" s="10">
        <f ca="1">SUMPRODUCT(J231:O231,Results!B$12:G$12)+Results!$F$5*H231</f>
        <v>-54.653644452946111</v>
      </c>
      <c r="J231" s="10">
        <f ca="1">SUMPRODUCT($A231:$F231,Results!$B$15:$G$15)</f>
        <v>0.36220660081764472</v>
      </c>
      <c r="K231" s="10">
        <f ca="1">SUMPRODUCT($A231:$F231,Results!$B$16:$G$16)</f>
        <v>-7.5992702803643253</v>
      </c>
      <c r="L231" s="10">
        <f ca="1">SUMPRODUCT($A231:$F231,Results!$B$17:$G$17)</f>
        <v>-9.8992174543669709</v>
      </c>
      <c r="M231" s="10">
        <f ca="1">SUMPRODUCT($A231:$F231,Results!$B$18:$G$18)</f>
        <v>10.616760389189068</v>
      </c>
      <c r="N231" s="10">
        <f ca="1">SUMPRODUCT($A231:$F231,Results!$B$19:$G$19)</f>
        <v>-23.623352645623733</v>
      </c>
      <c r="O231" s="10">
        <f ca="1">SUMPRODUCT($A231:$F231,Results!$B$20:$G$20)</f>
        <v>-4.6256562393711116</v>
      </c>
      <c r="P231" s="10" cm="1">
        <f t="array" aca="1" ref="P231" ca="1">SUMPRODUCT(J231:O231,TRANSPOSE(Test!BL$20:BL$25))+Test!$AD$20-Test!$BL$27</f>
        <v>-66.332017209763876</v>
      </c>
      <c r="Q231" s="10" cm="1">
        <f t="array" aca="1" ref="Q231" ca="1">SUMPRODUCT(J231:O231,TRANSPOSE(Test!ES$20:ES$25))+Test!$AD$20-Test!$ES$27</f>
        <v>-65.713576453929846</v>
      </c>
      <c r="R231" s="10">
        <f ca="1">I231-Results!$E$5*H231</f>
        <v>-64.101920886635071</v>
      </c>
      <c r="S231" s="10" cm="1">
        <f t="array" aca="1" ref="S231" ca="1">SUMPRODUCT(J231:O231,TRANSPOSE(Test!AR$28:AR$33))+Test!$AD$20-Test!$AC$26</f>
        <v>-14.605233755093844</v>
      </c>
      <c r="T231" s="10">
        <f ca="1">SUMPRODUCT(J231:O231,Results!K$9:P$9)</f>
        <v>-65.904225617378358</v>
      </c>
      <c r="U231" s="10">
        <f ca="1">SUMPRODUCT(J231:O231,Results!K$9:P$9)+Test!$AD$20-Test!$AC$31</f>
        <v>-65.919101175889494</v>
      </c>
      <c r="V231" s="10">
        <f t="shared" ca="1" si="19"/>
        <v>11.678372756817765</v>
      </c>
      <c r="W231" s="10">
        <f t="shared" ca="1" si="20"/>
        <v>11.059932000983736</v>
      </c>
      <c r="X231" s="10">
        <f t="shared" ca="1" si="21"/>
        <v>9.4482764336889602</v>
      </c>
      <c r="Y231" s="10">
        <f t="shared" ca="1" si="22"/>
        <v>-40.048410697852269</v>
      </c>
      <c r="Z231" s="10">
        <f ca="1">I231-Test!$AD$20</f>
        <v>-54.376973691242419</v>
      </c>
      <c r="AA231" s="10">
        <f t="shared" ca="1" si="23"/>
        <v>11.265456722943384</v>
      </c>
    </row>
    <row r="232" spans="1:27">
      <c r="A232" s="6">
        <f ca="1">LN((RAND()^(-Results!$F$4))-1)</f>
        <v>-0.94805386303205053</v>
      </c>
      <c r="B232" s="6">
        <f ca="1">LN((RAND()^(-Results!$F$4))-1)</f>
        <v>1.6576539660277281</v>
      </c>
      <c r="C232" s="6">
        <f ca="1">LN((RAND()^(-Results!$F$4))-1)</f>
        <v>1.2873890139617072</v>
      </c>
      <c r="D232" s="6">
        <f ca="1">LN((RAND()^(-Results!$F$4))-1)</f>
        <v>-0.3933377579542563</v>
      </c>
      <c r="E232" s="6">
        <f ca="1">LN((RAND()^(-Results!$F$4))-1)</f>
        <v>-3.1546416651610034</v>
      </c>
      <c r="F232" s="6">
        <f ca="1">LN((RAND()^(-Results!$F$4))-1)</f>
        <v>-1.8364623036346035</v>
      </c>
      <c r="G232" s="6">
        <f ca="1">LN((RAND()^(-Results!$F$4))-1)</f>
        <v>6.9081379267351027E-3</v>
      </c>
      <c r="H232" s="6">
        <f t="shared" ca="1" si="18"/>
        <v>-8.012447595239823E-2</v>
      </c>
      <c r="I232" s="10">
        <f ca="1">SUMPRODUCT(J232:O232,Results!B$12:G$12)+Results!$F$5*H232</f>
        <v>59.482027112425172</v>
      </c>
      <c r="J232" s="10">
        <f ca="1">SUMPRODUCT($A232:$F232,Results!$B$15:$G$15)</f>
        <v>2.497396057596581</v>
      </c>
      <c r="K232" s="10">
        <f ca="1">SUMPRODUCT($A232:$F232,Results!$B$16:$G$16)</f>
        <v>-2.3851599667674628</v>
      </c>
      <c r="L232" s="10">
        <f ca="1">SUMPRODUCT($A232:$F232,Results!$B$17:$G$17)</f>
        <v>10.943288539995478</v>
      </c>
      <c r="M232" s="10">
        <f ca="1">SUMPRODUCT($A232:$F232,Results!$B$18:$G$18)</f>
        <v>-5.8016286449554064</v>
      </c>
      <c r="N232" s="10">
        <f ca="1">SUMPRODUCT($A232:$F232,Results!$B$19:$G$19)</f>
        <v>18.331174090163628</v>
      </c>
      <c r="O232" s="10">
        <f ca="1">SUMPRODUCT($A232:$F232,Results!$B$20:$G$20)</f>
        <v>-2.0633414417223639</v>
      </c>
      <c r="P232" s="10" cm="1">
        <f t="array" aca="1" ref="P232" ca="1">SUMPRODUCT(J232:O232,TRANSPOSE(Test!BL$20:BL$25))+Test!$AD$20-Test!$BL$27</f>
        <v>61.162825215047874</v>
      </c>
      <c r="Q232" s="10" cm="1">
        <f t="array" aca="1" ref="Q232" ca="1">SUMPRODUCT(J232:O232,TRANSPOSE(Test!ES$20:ES$25))+Test!$AD$20-Test!$ES$27</f>
        <v>59.996237027148055</v>
      </c>
      <c r="R232" s="10">
        <f ca="1">I232-Results!$E$5*H232</f>
        <v>59.802525016234767</v>
      </c>
      <c r="S232" s="10" cm="1">
        <f t="array" aca="1" ref="S232" ca="1">SUMPRODUCT(J232:O232,TRANSPOSE(Test!AR$28:AR$33))+Test!$AD$20-Test!$AC$26</f>
        <v>42.164571038279732</v>
      </c>
      <c r="T232" s="10">
        <f ca="1">SUMPRODUCT(J232:O232,Results!K$9:P$9)</f>
        <v>59.073626632391246</v>
      </c>
      <c r="U232" s="10">
        <f ca="1">SUMPRODUCT(J232:O232,Results!K$9:P$9)+Test!$AD$20-Test!$AC$31</f>
        <v>59.05875107388011</v>
      </c>
      <c r="V232" s="10">
        <f t="shared" ca="1" si="19"/>
        <v>-1.6807981026227026</v>
      </c>
      <c r="W232" s="10">
        <f t="shared" ca="1" si="20"/>
        <v>-0.51420991472288335</v>
      </c>
      <c r="X232" s="10">
        <f t="shared" ca="1" si="21"/>
        <v>-0.32049790380959564</v>
      </c>
      <c r="Y232" s="10">
        <f t="shared" ca="1" si="22"/>
        <v>17.31745607414544</v>
      </c>
      <c r="Z232" s="10">
        <f ca="1">I232-Test!$AD$20</f>
        <v>59.758697874128863</v>
      </c>
      <c r="AA232" s="10">
        <f t="shared" ca="1" si="23"/>
        <v>0.42327603854506179</v>
      </c>
    </row>
    <row r="233" spans="1:27">
      <c r="A233" s="6">
        <f ca="1">LN((RAND()^(-Results!$F$4))-1)</f>
        <v>-0.24335706803142718</v>
      </c>
      <c r="B233" s="6">
        <f ca="1">LN((RAND()^(-Results!$F$4))-1)</f>
        <v>-0.88096711059292465</v>
      </c>
      <c r="C233" s="6">
        <f ca="1">LN((RAND()^(-Results!$F$4))-1)</f>
        <v>0.46088979300399519</v>
      </c>
      <c r="D233" s="6">
        <f ca="1">LN((RAND()^(-Results!$F$4))-1)</f>
        <v>-1.3646788457173538</v>
      </c>
      <c r="E233" s="6">
        <f ca="1">LN((RAND()^(-Results!$F$4))-1)</f>
        <v>0.88624560668675412</v>
      </c>
      <c r="F233" s="6">
        <f ca="1">LN((RAND()^(-Results!$F$4))-1)</f>
        <v>2.1672430990081679</v>
      </c>
      <c r="G233" s="6">
        <f ca="1">LN((RAND()^(-Results!$F$4))-1)</f>
        <v>5.0040604088992954E-2</v>
      </c>
      <c r="H233" s="6">
        <f t="shared" ca="1" si="18"/>
        <v>-3.6992009790140376E-2</v>
      </c>
      <c r="I233" s="10">
        <f ca="1">SUMPRODUCT(J233:O233,Results!B$12:G$12)+Results!$F$5*H233</f>
        <v>17.694115122556148</v>
      </c>
      <c r="J233" s="10">
        <f ca="1">SUMPRODUCT($A233:$F233,Results!$B$15:$G$15)</f>
        <v>-4.6248562798598156</v>
      </c>
      <c r="K233" s="10">
        <f ca="1">SUMPRODUCT($A233:$F233,Results!$B$16:$G$16)</f>
        <v>0.81488698691926809</v>
      </c>
      <c r="L233" s="10">
        <f ca="1">SUMPRODUCT($A233:$F233,Results!$B$17:$G$17)</f>
        <v>4.3665905315996785</v>
      </c>
      <c r="M233" s="10">
        <f ca="1">SUMPRODUCT($A233:$F233,Results!$B$18:$G$18)</f>
        <v>4.9111843427855426</v>
      </c>
      <c r="N233" s="10">
        <f ca="1">SUMPRODUCT($A233:$F233,Results!$B$19:$G$19)</f>
        <v>-5.4311644842386659</v>
      </c>
      <c r="O233" s="10">
        <f ca="1">SUMPRODUCT($A233:$F233,Results!$B$20:$G$20)</f>
        <v>-3.3828846634055774</v>
      </c>
      <c r="P233" s="10" cm="1">
        <f t="array" aca="1" ref="P233" ca="1">SUMPRODUCT(J233:O233,TRANSPOSE(Test!BL$20:BL$25))+Test!$AD$20-Test!$BL$27</f>
        <v>15.816142551911055</v>
      </c>
      <c r="Q233" s="10" cm="1">
        <f t="array" aca="1" ref="Q233" ca="1">SUMPRODUCT(J233:O233,TRANSPOSE(Test!ES$20:ES$25))+Test!$AD$20-Test!$ES$27</f>
        <v>17.063317450009425</v>
      </c>
      <c r="R233" s="10">
        <f ca="1">I233-Results!$E$5*H233</f>
        <v>17.842083161716708</v>
      </c>
      <c r="S233" s="10" cm="1">
        <f t="array" aca="1" ref="S233" ca="1">SUMPRODUCT(J233:O233,TRANSPOSE(Test!AR$28:AR$33))+Test!$AD$20-Test!$AC$26</f>
        <v>19.254143974826064</v>
      </c>
      <c r="T233" s="10">
        <f ca="1">SUMPRODUCT(J233:O233,Results!K$9:P$9)</f>
        <v>17.915017810833241</v>
      </c>
      <c r="U233" s="10">
        <f ca="1">SUMPRODUCT(J233:O233,Results!K$9:P$9)+Test!$AD$20-Test!$AC$31</f>
        <v>17.900142252322105</v>
      </c>
      <c r="V233" s="10">
        <f t="shared" ca="1" si="19"/>
        <v>1.8779725706450936</v>
      </c>
      <c r="W233" s="10">
        <f t="shared" ca="1" si="20"/>
        <v>0.63079767254672348</v>
      </c>
      <c r="X233" s="10">
        <f t="shared" ca="1" si="21"/>
        <v>-0.14796803916055978</v>
      </c>
      <c r="Y233" s="10">
        <f t="shared" ca="1" si="22"/>
        <v>-1.5600288522699159</v>
      </c>
      <c r="Z233" s="10">
        <f ca="1">I233-Test!$AD$20</f>
        <v>17.97078588425984</v>
      </c>
      <c r="AA233" s="10">
        <f t="shared" ca="1" si="23"/>
        <v>-0.20602712976595683</v>
      </c>
    </row>
    <row r="234" spans="1:27">
      <c r="A234" s="6">
        <f ca="1">LN((RAND()^(-Results!$F$4))-1)</f>
        <v>0.79769354448201168</v>
      </c>
      <c r="B234" s="6">
        <f ca="1">LN((RAND()^(-Results!$F$4))-1)</f>
        <v>-5.6632125659649537</v>
      </c>
      <c r="C234" s="6">
        <f ca="1">LN((RAND()^(-Results!$F$4))-1)</f>
        <v>-4.8878627136559656</v>
      </c>
      <c r="D234" s="6">
        <f ca="1">LN((RAND()^(-Results!$F$4))-1)</f>
        <v>-1.23670229697404</v>
      </c>
      <c r="E234" s="6">
        <f ca="1">LN((RAND()^(-Results!$F$4))-1)</f>
        <v>-4.9422183854360586</v>
      </c>
      <c r="F234" s="6">
        <f ca="1">LN((RAND()^(-Results!$F$4))-1)</f>
        <v>0.78488757526832742</v>
      </c>
      <c r="G234" s="6">
        <f ca="1">LN((RAND()^(-Results!$F$4))-1)</f>
        <v>-1.3403537559593959</v>
      </c>
      <c r="H234" s="6">
        <f t="shared" ca="1" si="18"/>
        <v>-1.4273863698385292</v>
      </c>
      <c r="I234" s="10">
        <f ca="1">SUMPRODUCT(J234:O234,Results!B$12:G$12)+Results!$F$5*H234</f>
        <v>59.7068205146401</v>
      </c>
      <c r="J234" s="10">
        <f ca="1">SUMPRODUCT($A234:$F234,Results!$B$15:$G$15)</f>
        <v>-12.943861372602941</v>
      </c>
      <c r="K234" s="10">
        <f ca="1">SUMPRODUCT($A234:$F234,Results!$B$16:$G$16)</f>
        <v>-10.629007527084704</v>
      </c>
      <c r="L234" s="10">
        <f ca="1">SUMPRODUCT($A234:$F234,Results!$B$17:$G$17)</f>
        <v>-1.371799276867369</v>
      </c>
      <c r="M234" s="10">
        <f ca="1">SUMPRODUCT($A234:$F234,Results!$B$18:$G$18)</f>
        <v>-6.7017146289889542</v>
      </c>
      <c r="N234" s="10">
        <f ca="1">SUMPRODUCT($A234:$F234,Results!$B$19:$G$19)</f>
        <v>25.753466929909564</v>
      </c>
      <c r="O234" s="10">
        <f ca="1">SUMPRODUCT($A234:$F234,Results!$B$20:$G$20)</f>
        <v>-6.5826354675327101</v>
      </c>
      <c r="P234" s="10" cm="1">
        <f t="array" aca="1" ref="P234" ca="1">SUMPRODUCT(J234:O234,TRANSPOSE(Test!BL$20:BL$25))+Test!$AD$20-Test!$BL$27</f>
        <v>63.733633115448704</v>
      </c>
      <c r="Q234" s="10" cm="1">
        <f t="array" aca="1" ref="Q234" ca="1">SUMPRODUCT(J234:O234,TRANSPOSE(Test!ES$20:ES$25))+Test!$AD$20-Test!$ES$27</f>
        <v>65.894792407626383</v>
      </c>
      <c r="R234" s="10">
        <f ca="1">I234-Results!$E$5*H234</f>
        <v>65.416365993994219</v>
      </c>
      <c r="S234" s="10" cm="1">
        <f t="array" aca="1" ref="S234" ca="1">SUMPRODUCT(J234:O234,TRANSPOSE(Test!AR$28:AR$33))+Test!$AD$20-Test!$AC$26</f>
        <v>67.26230456100582</v>
      </c>
      <c r="T234" s="10">
        <f ca="1">SUMPRODUCT(J234:O234,Results!K$9:P$9)</f>
        <v>67.880799776309459</v>
      </c>
      <c r="U234" s="10">
        <f ca="1">SUMPRODUCT(J234:O234,Results!K$9:P$9)+Test!$AD$20-Test!$AC$31</f>
        <v>67.865924217798323</v>
      </c>
      <c r="V234" s="10">
        <f t="shared" ca="1" si="19"/>
        <v>-4.0268126008086043</v>
      </c>
      <c r="W234" s="10">
        <f t="shared" ca="1" si="20"/>
        <v>-6.1879718929862833</v>
      </c>
      <c r="X234" s="10">
        <f t="shared" ca="1" si="21"/>
        <v>-5.7095454793541194</v>
      </c>
      <c r="Y234" s="10">
        <f t="shared" ca="1" si="22"/>
        <v>-7.55548404636572</v>
      </c>
      <c r="Z234" s="10">
        <f ca="1">I234-Test!$AD$20</f>
        <v>59.983491276343791</v>
      </c>
      <c r="AA234" s="10">
        <f t="shared" ca="1" si="23"/>
        <v>-8.1591037031582232</v>
      </c>
    </row>
    <row r="235" spans="1:27">
      <c r="A235" s="6">
        <f ca="1">LN((RAND()^(-Results!$F$4))-1)</f>
        <v>-0.57479715245002783</v>
      </c>
      <c r="B235" s="6">
        <f ca="1">LN((RAND()^(-Results!$F$4))-1)</f>
        <v>1.0946377883554446</v>
      </c>
      <c r="C235" s="6">
        <f ca="1">LN((RAND()^(-Results!$F$4))-1)</f>
        <v>0.21545249518709664</v>
      </c>
      <c r="D235" s="6">
        <f ca="1">LN((RAND()^(-Results!$F$4))-1)</f>
        <v>1.371307369618137</v>
      </c>
      <c r="E235" s="6">
        <f ca="1">LN((RAND()^(-Results!$F$4))-1)</f>
        <v>2.2495421944808753</v>
      </c>
      <c r="F235" s="6">
        <f ca="1">LN((RAND()^(-Results!$F$4))-1)</f>
        <v>-1.3351518832894058</v>
      </c>
      <c r="G235" s="6">
        <f ca="1">LN((RAND()^(-Results!$F$4))-1)</f>
        <v>1.3366926218312685</v>
      </c>
      <c r="H235" s="6">
        <f t="shared" ca="1" si="18"/>
        <v>1.2496600079521352</v>
      </c>
      <c r="I235" s="10">
        <f ca="1">SUMPRODUCT(J235:O235,Results!B$12:G$12)+Results!$F$5*H235</f>
        <v>-40.976561429326118</v>
      </c>
      <c r="J235" s="10">
        <f ca="1">SUMPRODUCT($A235:$F235,Results!$B$15:$G$15)</f>
        <v>1.51155024712466</v>
      </c>
      <c r="K235" s="10">
        <f ca="1">SUMPRODUCT($A235:$F235,Results!$B$16:$G$16)</f>
        <v>1.7572100155350374</v>
      </c>
      <c r="L235" s="10">
        <f ca="1">SUMPRODUCT($A235:$F235,Results!$B$17:$G$17)</f>
        <v>-5.907308671339023</v>
      </c>
      <c r="M235" s="10">
        <f ca="1">SUMPRODUCT($A235:$F235,Results!$B$18:$G$18)</f>
        <v>3.1818063107837218</v>
      </c>
      <c r="N235" s="10">
        <f ca="1">SUMPRODUCT($A235:$F235,Results!$B$19:$G$19)</f>
        <v>-12.407245448411151</v>
      </c>
      <c r="O235" s="10">
        <f ca="1">SUMPRODUCT($A235:$F235,Results!$B$20:$G$20)</f>
        <v>3.7662083097028574</v>
      </c>
      <c r="P235" s="10" cm="1">
        <f t="array" aca="1" ref="P235" ca="1">SUMPRODUCT(J235:O235,TRANSPOSE(Test!BL$20:BL$25))+Test!$AD$20-Test!$BL$27</f>
        <v>-45.005999498067943</v>
      </c>
      <c r="Q235" s="10" cm="1">
        <f t="array" aca="1" ref="Q235" ca="1">SUMPRODUCT(J235:O235,TRANSPOSE(Test!ES$20:ES$25))+Test!$AD$20-Test!$ES$27</f>
        <v>-46.158913110523841</v>
      </c>
      <c r="R235" s="10">
        <f ca="1">I235-Results!$E$5*H235</f>
        <v>-45.97520146113466</v>
      </c>
      <c r="S235" s="10" cm="1">
        <f t="array" aca="1" ref="S235" ca="1">SUMPRODUCT(J235:O235,TRANSPOSE(Test!AR$28:AR$33))+Test!$AD$20-Test!$AC$26</f>
        <v>-36.061707122087249</v>
      </c>
      <c r="T235" s="10">
        <f ca="1">SUMPRODUCT(J235:O235,Results!K$9:P$9)</f>
        <v>-47.064575692121267</v>
      </c>
      <c r="U235" s="10">
        <f ca="1">SUMPRODUCT(J235:O235,Results!K$9:P$9)+Test!$AD$20-Test!$AC$31</f>
        <v>-47.079451250632403</v>
      </c>
      <c r="V235" s="10">
        <f t="shared" ca="1" si="19"/>
        <v>4.0294380687418254</v>
      </c>
      <c r="W235" s="10">
        <f t="shared" ca="1" si="20"/>
        <v>5.1823516811977228</v>
      </c>
      <c r="X235" s="10">
        <f t="shared" ca="1" si="21"/>
        <v>4.9986400318085416</v>
      </c>
      <c r="Y235" s="10">
        <f t="shared" ca="1" si="22"/>
        <v>-4.9148543072388691</v>
      </c>
      <c r="Z235" s="10">
        <f ca="1">I235-Test!$AD$20</f>
        <v>-40.699890667622427</v>
      </c>
      <c r="AA235" s="10">
        <f t="shared" ca="1" si="23"/>
        <v>6.1028898213062845</v>
      </c>
    </row>
    <row r="236" spans="1:27">
      <c r="A236" s="6">
        <f ca="1">LN((RAND()^(-Results!$F$4))-1)</f>
        <v>0.89390733877671658</v>
      </c>
      <c r="B236" s="6">
        <f ca="1">LN((RAND()^(-Results!$F$4))-1)</f>
        <v>1.4645805880547105</v>
      </c>
      <c r="C236" s="6">
        <f ca="1">LN((RAND()^(-Results!$F$4))-1)</f>
        <v>-0.10443337491216069</v>
      </c>
      <c r="D236" s="6">
        <f ca="1">LN((RAND()^(-Results!$F$4))-1)</f>
        <v>-0.49473406040638163</v>
      </c>
      <c r="E236" s="6">
        <f ca="1">LN((RAND()^(-Results!$F$4))-1)</f>
        <v>0.42822105114626535</v>
      </c>
      <c r="F236" s="6">
        <f ca="1">LN((RAND()^(-Results!$F$4))-1)</f>
        <v>0.97486600020882253</v>
      </c>
      <c r="G236" s="6">
        <f ca="1">LN((RAND()^(-Results!$F$4))-1)</f>
        <v>-0.60713181336865796</v>
      </c>
      <c r="H236" s="6">
        <f t="shared" ca="1" si="18"/>
        <v>-0.69416442724779126</v>
      </c>
      <c r="I236" s="10">
        <f ca="1">SUMPRODUCT(J236:O236,Results!B$12:G$12)+Results!$F$5*H236</f>
        <v>-11.985471834686775</v>
      </c>
      <c r="J236" s="10">
        <f ca="1">SUMPRODUCT($A236:$F236,Results!$B$15:$G$15)</f>
        <v>2.4146020567724307</v>
      </c>
      <c r="K236" s="10">
        <f ca="1">SUMPRODUCT($A236:$F236,Results!$B$16:$G$16)</f>
        <v>4.2082743744930298</v>
      </c>
      <c r="L236" s="10">
        <f ca="1">SUMPRODUCT($A236:$F236,Results!$B$17:$G$17)</f>
        <v>-0.48360587792961873</v>
      </c>
      <c r="M236" s="10">
        <f ca="1">SUMPRODUCT($A236:$F236,Results!$B$18:$G$18)</f>
        <v>-0.77667537285958055</v>
      </c>
      <c r="N236" s="10">
        <f ca="1">SUMPRODUCT($A236:$F236,Results!$B$19:$G$19)</f>
        <v>-1.4437858688455432</v>
      </c>
      <c r="O236" s="10">
        <f ca="1">SUMPRODUCT($A236:$F236,Results!$B$20:$G$20)</f>
        <v>2.5333281418850477</v>
      </c>
      <c r="P236" s="10" cm="1">
        <f t="array" aca="1" ref="P236" ca="1">SUMPRODUCT(J236:O236,TRANSPOSE(Test!BL$20:BL$25))+Test!$AD$20-Test!$BL$27</f>
        <v>-9.4044300192973509</v>
      </c>
      <c r="Q236" s="10" cm="1">
        <f t="array" aca="1" ref="Q236" ca="1">SUMPRODUCT(J236:O236,TRANSPOSE(Test!ES$20:ES$25))+Test!$AD$20-Test!$ES$27</f>
        <v>-9.2444352286364673</v>
      </c>
      <c r="R236" s="10">
        <f ca="1">I236-Results!$E$5*H236</f>
        <v>-9.2088141256956106</v>
      </c>
      <c r="S236" s="10" cm="1">
        <f t="array" aca="1" ref="S236" ca="1">SUMPRODUCT(J236:O236,TRANSPOSE(Test!AR$28:AR$33))+Test!$AD$20-Test!$AC$26</f>
        <v>-18.002225613472447</v>
      </c>
      <c r="T236" s="10">
        <f ca="1">SUMPRODUCT(J236:O236,Results!K$9:P$9)</f>
        <v>-8.6648267385916036</v>
      </c>
      <c r="U236" s="10">
        <f ca="1">SUMPRODUCT(J236:O236,Results!K$9:P$9)+Test!$AD$20-Test!$AC$31</f>
        <v>-8.6797022971027395</v>
      </c>
      <c r="V236" s="10">
        <f t="shared" ca="1" si="19"/>
        <v>-2.5810418153894243</v>
      </c>
      <c r="W236" s="10">
        <f t="shared" ca="1" si="20"/>
        <v>-2.741036606050308</v>
      </c>
      <c r="X236" s="10">
        <f t="shared" ca="1" si="21"/>
        <v>-2.7766577089911646</v>
      </c>
      <c r="Y236" s="10">
        <f t="shared" ca="1" si="22"/>
        <v>6.016753778785672</v>
      </c>
      <c r="Z236" s="10">
        <f ca="1">I236-Test!$AD$20</f>
        <v>-11.708801072983084</v>
      </c>
      <c r="AA236" s="10">
        <f t="shared" ca="1" si="23"/>
        <v>-3.3057695375840357</v>
      </c>
    </row>
    <row r="237" spans="1:27">
      <c r="A237" s="6">
        <f ca="1">LN((RAND()^(-Results!$F$4))-1)</f>
        <v>-0.11411074585285369</v>
      </c>
      <c r="B237" s="6">
        <f ca="1">LN((RAND()^(-Results!$F$4))-1)</f>
        <v>-2.2810605574523235</v>
      </c>
      <c r="C237" s="6">
        <f ca="1">LN((RAND()^(-Results!$F$4))-1)</f>
        <v>1.2935264914037168</v>
      </c>
      <c r="D237" s="6">
        <f ca="1">LN((RAND()^(-Results!$F$4))-1)</f>
        <v>-0.53611152544672502</v>
      </c>
      <c r="E237" s="6">
        <f ca="1">LN((RAND()^(-Results!$F$4))-1)</f>
        <v>-2.8081277121426469</v>
      </c>
      <c r="F237" s="6">
        <f ca="1">LN((RAND()^(-Results!$F$4))-1)</f>
        <v>2.2286553065885664</v>
      </c>
      <c r="G237" s="6">
        <f ca="1">LN((RAND()^(-Results!$F$4))-1)</f>
        <v>-0.4872257886784695</v>
      </c>
      <c r="H237" s="6">
        <f t="shared" ca="1" si="18"/>
        <v>-0.57425840255760285</v>
      </c>
      <c r="I237" s="10">
        <f ca="1">SUMPRODUCT(J237:O237,Results!B$12:G$12)+Results!$F$5*H237</f>
        <v>53.261692664568876</v>
      </c>
      <c r="J237" s="10">
        <f ca="1">SUMPRODUCT($A237:$F237,Results!$B$15:$G$15)</f>
        <v>0.12831813878289577</v>
      </c>
      <c r="K237" s="10">
        <f ca="1">SUMPRODUCT($A237:$F237,Results!$B$16:$G$16)</f>
        <v>-2.2662336860767307</v>
      </c>
      <c r="L237" s="10">
        <f ca="1">SUMPRODUCT($A237:$F237,Results!$B$17:$G$17)</f>
        <v>8.0940388537825783</v>
      </c>
      <c r="M237" s="10">
        <f ca="1">SUMPRODUCT($A237:$F237,Results!$B$18:$G$18)</f>
        <v>-4.19365241116531</v>
      </c>
      <c r="N237" s="10">
        <f ca="1">SUMPRODUCT($A237:$F237,Results!$B$19:$G$19)</f>
        <v>13.727941069950464</v>
      </c>
      <c r="O237" s="10">
        <f ca="1">SUMPRODUCT($A237:$F237,Results!$B$20:$G$20)</f>
        <v>-6.000406798510781</v>
      </c>
      <c r="P237" s="10" cm="1">
        <f t="array" aca="1" ref="P237" ca="1">SUMPRODUCT(J237:O237,TRANSPOSE(Test!BL$20:BL$25))+Test!$AD$20-Test!$BL$27</f>
        <v>53.448938636031912</v>
      </c>
      <c r="Q237" s="10" cm="1">
        <f t="array" aca="1" ref="Q237" ca="1">SUMPRODUCT(J237:O237,TRANSPOSE(Test!ES$20:ES$25))+Test!$AD$20-Test!$ES$27</f>
        <v>55.275620965714303</v>
      </c>
      <c r="R237" s="10">
        <f ca="1">I237-Results!$E$5*H237</f>
        <v>55.558726274799291</v>
      </c>
      <c r="S237" s="10" cm="1">
        <f t="array" aca="1" ref="S237" ca="1">SUMPRODUCT(J237:O237,TRANSPOSE(Test!AR$28:AR$33))+Test!$AD$20-Test!$AC$26</f>
        <v>45.859220808806192</v>
      </c>
      <c r="T237" s="10">
        <f ca="1">SUMPRODUCT(J237:O237,Results!K$9:P$9)</f>
        <v>55.952656776214447</v>
      </c>
      <c r="U237" s="10">
        <f ca="1">SUMPRODUCT(J237:O237,Results!K$9:P$9)+Test!$AD$20-Test!$AC$31</f>
        <v>55.937781217703311</v>
      </c>
      <c r="V237" s="10">
        <f t="shared" ca="1" si="19"/>
        <v>-0.18724597146303523</v>
      </c>
      <c r="W237" s="10">
        <f t="shared" ca="1" si="20"/>
        <v>-2.0139283011454268</v>
      </c>
      <c r="X237" s="10">
        <f t="shared" ca="1" si="21"/>
        <v>-2.2970336102304145</v>
      </c>
      <c r="Y237" s="10">
        <f t="shared" ca="1" si="22"/>
        <v>7.4024718557626841</v>
      </c>
      <c r="Z237" s="10">
        <f ca="1">I237-Test!$AD$20</f>
        <v>53.538363426272568</v>
      </c>
      <c r="AA237" s="10">
        <f t="shared" ca="1" si="23"/>
        <v>-2.6760885531344343</v>
      </c>
    </row>
    <row r="238" spans="1:27">
      <c r="A238" s="6">
        <f ca="1">LN((RAND()^(-Results!$F$4))-1)</f>
        <v>2.7440493112440851</v>
      </c>
      <c r="B238" s="6">
        <f ca="1">LN((RAND()^(-Results!$F$4))-1)</f>
        <v>0.81229616181824194</v>
      </c>
      <c r="C238" s="6">
        <f ca="1">LN((RAND()^(-Results!$F$4))-1)</f>
        <v>2.6288245201626284</v>
      </c>
      <c r="D238" s="6">
        <f ca="1">LN((RAND()^(-Results!$F$4))-1)</f>
        <v>-2.3601729275202756</v>
      </c>
      <c r="E238" s="6">
        <f ca="1">LN((RAND()^(-Results!$F$4))-1)</f>
        <v>-0.93584496603020262</v>
      </c>
      <c r="F238" s="6">
        <f ca="1">LN((RAND()^(-Results!$F$4))-1)</f>
        <v>0.83800861317732767</v>
      </c>
      <c r="G238" s="6">
        <f ca="1">LN((RAND()^(-Results!$F$4))-1)</f>
        <v>1.8813422463121898</v>
      </c>
      <c r="H238" s="6">
        <f t="shared" ca="1" si="18"/>
        <v>1.7943096324330565</v>
      </c>
      <c r="I238" s="10">
        <f ca="1">SUMPRODUCT(J238:O238,Results!B$12:G$12)+Results!$F$5*H238</f>
        <v>35.681609563529705</v>
      </c>
      <c r="J238" s="10">
        <f ca="1">SUMPRODUCT($A238:$F238,Results!$B$15:$G$15)</f>
        <v>11.47452697050217</v>
      </c>
      <c r="K238" s="10">
        <f ca="1">SUMPRODUCT($A238:$F238,Results!$B$16:$G$16)</f>
        <v>0.47334485567529483</v>
      </c>
      <c r="L238" s="10">
        <f ca="1">SUMPRODUCT($A238:$F238,Results!$B$17:$G$17)</f>
        <v>7.9082976931811713</v>
      </c>
      <c r="M238" s="10">
        <f ca="1">SUMPRODUCT($A238:$F238,Results!$B$18:$G$18)</f>
        <v>-2.9285072513322654</v>
      </c>
      <c r="N238" s="10">
        <f ca="1">SUMPRODUCT($A238:$F238,Results!$B$19:$G$19)</f>
        <v>7.8730787769753618</v>
      </c>
      <c r="O238" s="10">
        <f ca="1">SUMPRODUCT($A238:$F238,Results!$B$20:$G$20)</f>
        <v>-3.2895963014739329</v>
      </c>
      <c r="P238" s="10" cm="1">
        <f t="array" aca="1" ref="P238" ca="1">SUMPRODUCT(J238:O238,TRANSPOSE(Test!BL$20:BL$25))+Test!$AD$20-Test!$BL$27</f>
        <v>23.42571632261604</v>
      </c>
      <c r="Q238" s="10" cm="1">
        <f t="array" aca="1" ref="Q238" ca="1">SUMPRODUCT(J238:O238,TRANSPOSE(Test!ES$20:ES$25))+Test!$AD$20-Test!$ES$27</f>
        <v>24.292443054940087</v>
      </c>
      <c r="R238" s="10">
        <f ca="1">I238-Results!$E$5*H238</f>
        <v>28.504371033797479</v>
      </c>
      <c r="S238" s="10" cm="1">
        <f t="array" aca="1" ref="S238" ca="1">SUMPRODUCT(J238:O238,TRANSPOSE(Test!AR$28:AR$33))+Test!$AD$20-Test!$AC$26</f>
        <v>15.836535143602067</v>
      </c>
      <c r="T238" s="10">
        <f ca="1">SUMPRODUCT(J238:O238,Results!K$9:P$9)</f>
        <v>25.546173921289665</v>
      </c>
      <c r="U238" s="10">
        <f ca="1">SUMPRODUCT(J238:O238,Results!K$9:P$9)+Test!$AD$20-Test!$AC$31</f>
        <v>25.531298362778529</v>
      </c>
      <c r="V238" s="10">
        <f t="shared" ca="1" si="19"/>
        <v>12.255893240913664</v>
      </c>
      <c r="W238" s="10">
        <f t="shared" ca="1" si="20"/>
        <v>11.389166508589618</v>
      </c>
      <c r="X238" s="10">
        <f t="shared" ca="1" si="21"/>
        <v>7.1772385297322252</v>
      </c>
      <c r="Y238" s="10">
        <f t="shared" ca="1" si="22"/>
        <v>19.845074419927638</v>
      </c>
      <c r="Z238" s="10">
        <f ca="1">I238-Test!$AD$20</f>
        <v>35.958280325233396</v>
      </c>
      <c r="AA238" s="10">
        <f t="shared" ca="1" si="23"/>
        <v>10.150311200751176</v>
      </c>
    </row>
    <row r="239" spans="1:27">
      <c r="A239" s="6">
        <f ca="1">LN((RAND()^(-Results!$F$4))-1)</f>
        <v>-0.84909577982149842</v>
      </c>
      <c r="B239" s="6">
        <f ca="1">LN((RAND()^(-Results!$F$4))-1)</f>
        <v>1.437563349509237</v>
      </c>
      <c r="C239" s="6">
        <f ca="1">LN((RAND()^(-Results!$F$4))-1)</f>
        <v>1.997747335564535</v>
      </c>
      <c r="D239" s="6">
        <f ca="1">LN((RAND()^(-Results!$F$4))-1)</f>
        <v>-1.4926335666003989</v>
      </c>
      <c r="E239" s="6">
        <f ca="1">LN((RAND()^(-Results!$F$4))-1)</f>
        <v>3.7426904833301933</v>
      </c>
      <c r="F239" s="6">
        <f ca="1">LN((RAND()^(-Results!$F$4))-1)</f>
        <v>-1.0468015336491363</v>
      </c>
      <c r="G239" s="6">
        <f ca="1">LN((RAND()^(-Results!$F$4))-1)</f>
        <v>1.0400585956618524</v>
      </c>
      <c r="H239" s="6">
        <f t="shared" ca="1" si="18"/>
        <v>0.95302598178271913</v>
      </c>
      <c r="I239" s="10">
        <f ca="1">SUMPRODUCT(J239:O239,Results!B$12:G$12)+Results!$F$5*H239</f>
        <v>-7.5325238818526481</v>
      </c>
      <c r="J239" s="10">
        <f ca="1">SUMPRODUCT($A239:$F239,Results!$B$15:$G$15)</f>
        <v>-1.8338911292285189</v>
      </c>
      <c r="K239" s="10">
        <f ca="1">SUMPRODUCT($A239:$F239,Results!$B$16:$G$16)</f>
        <v>3.6868674847363447E-3</v>
      </c>
      <c r="L239" s="10">
        <f ca="1">SUMPRODUCT($A239:$F239,Results!$B$17:$G$17)</f>
        <v>4.8312475239167672</v>
      </c>
      <c r="M239" s="10">
        <f ca="1">SUMPRODUCT($A239:$F239,Results!$B$18:$G$18)</f>
        <v>11.735337502161826</v>
      </c>
      <c r="N239" s="10">
        <f ca="1">SUMPRODUCT($A239:$F239,Results!$B$19:$G$19)</f>
        <v>-19.010513624883266</v>
      </c>
      <c r="O239" s="10">
        <f ca="1">SUMPRODUCT($A239:$F239,Results!$B$20:$G$20)</f>
        <v>-2.0945616842931067</v>
      </c>
      <c r="P239" s="10" cm="1">
        <f t="array" aca="1" ref="P239" ca="1">SUMPRODUCT(J239:O239,TRANSPOSE(Test!BL$20:BL$25))+Test!$AD$20-Test!$BL$27</f>
        <v>-11.380614001144613</v>
      </c>
      <c r="Q239" s="10" cm="1">
        <f t="array" aca="1" ref="Q239" ca="1">SUMPRODUCT(J239:O239,TRANSPOSE(Test!ES$20:ES$25))+Test!$AD$20-Test!$ES$27</f>
        <v>-12.320845593693662</v>
      </c>
      <c r="R239" s="10">
        <f ca="1">I239-Results!$E$5*H239</f>
        <v>-11.344627808983525</v>
      </c>
      <c r="S239" s="10" cm="1">
        <f t="array" aca="1" ref="S239" ca="1">SUMPRODUCT(J239:O239,TRANSPOSE(Test!AR$28:AR$33))+Test!$AD$20-Test!$AC$26</f>
        <v>4.7867414631003049</v>
      </c>
      <c r="T239" s="10">
        <f ca="1">SUMPRODUCT(J239:O239,Results!K$9:P$9)</f>
        <v>-12.795120567337328</v>
      </c>
      <c r="U239" s="10">
        <f ca="1">SUMPRODUCT(J239:O239,Results!K$9:P$9)+Test!$AD$20-Test!$AC$31</f>
        <v>-12.809996125848464</v>
      </c>
      <c r="V239" s="10">
        <f t="shared" ca="1" si="19"/>
        <v>3.8480901192919648</v>
      </c>
      <c r="W239" s="10">
        <f t="shared" ca="1" si="20"/>
        <v>4.7883217118410135</v>
      </c>
      <c r="X239" s="10">
        <f t="shared" ca="1" si="21"/>
        <v>3.8121039271308765</v>
      </c>
      <c r="Y239" s="10">
        <f t="shared" ca="1" si="22"/>
        <v>-12.319265344952953</v>
      </c>
      <c r="Z239" s="10">
        <f ca="1">I239-Test!$AD$20</f>
        <v>-7.2558531201489567</v>
      </c>
      <c r="AA239" s="10">
        <f t="shared" ca="1" si="23"/>
        <v>5.2774722439958159</v>
      </c>
    </row>
    <row r="240" spans="1:27">
      <c r="A240" s="6">
        <f ca="1">LN((RAND()^(-Results!$F$4))-1)</f>
        <v>2.5498034797443565</v>
      </c>
      <c r="B240" s="6">
        <f ca="1">LN((RAND()^(-Results!$F$4))-1)</f>
        <v>1.3019655866748854</v>
      </c>
      <c r="C240" s="6">
        <f ca="1">LN((RAND()^(-Results!$F$4))-1)</f>
        <v>1.0415152109233503</v>
      </c>
      <c r="D240" s="6">
        <f ca="1">LN((RAND()^(-Results!$F$4))-1)</f>
        <v>2.1075193582974254</v>
      </c>
      <c r="E240" s="6">
        <f ca="1">LN((RAND()^(-Results!$F$4))-1)</f>
        <v>2.5520724393710363</v>
      </c>
      <c r="F240" s="6">
        <f ca="1">LN((RAND()^(-Results!$F$4))-1)</f>
        <v>-6.647924831853059</v>
      </c>
      <c r="G240" s="6">
        <f ca="1">LN((RAND()^(-Results!$F$4))-1)</f>
        <v>0.95755530117891152</v>
      </c>
      <c r="H240" s="6">
        <f t="shared" ca="1" si="18"/>
        <v>0.87052268729977822</v>
      </c>
      <c r="I240" s="10">
        <f ca="1">SUMPRODUCT(J240:O240,Results!B$12:G$12)+Results!$F$5*H240</f>
        <v>-99.944317352128706</v>
      </c>
      <c r="J240" s="10">
        <f ca="1">SUMPRODUCT($A240:$F240,Results!$B$15:$G$15)</f>
        <v>17.966463705292341</v>
      </c>
      <c r="K240" s="10">
        <f ca="1">SUMPRODUCT($A240:$F240,Results!$B$16:$G$16)</f>
        <v>-4.9041146513562559</v>
      </c>
      <c r="L240" s="10">
        <f ca="1">SUMPRODUCT($A240:$F240,Results!$B$17:$G$17)</f>
        <v>-15.310146013666053</v>
      </c>
      <c r="M240" s="10">
        <f ca="1">SUMPRODUCT($A240:$F240,Results!$B$18:$G$18)</f>
        <v>-1.1044815318120964</v>
      </c>
      <c r="N240" s="10">
        <f ca="1">SUMPRODUCT($A240:$F240,Results!$B$19:$G$19)</f>
        <v>-10.434125382918177</v>
      </c>
      <c r="O240" s="10">
        <f ca="1">SUMPRODUCT($A240:$F240,Results!$B$20:$G$20)</f>
        <v>5.8695831717261271</v>
      </c>
      <c r="P240" s="10" cm="1">
        <f t="array" aca="1" ref="P240" ca="1">SUMPRODUCT(J240:O240,TRANSPOSE(Test!BL$20:BL$25))+Test!$AD$20-Test!$BL$27</f>
        <v>-100.16914969191029</v>
      </c>
      <c r="Q240" s="10" cm="1">
        <f t="array" aca="1" ref="Q240" ca="1">SUMPRODUCT(J240:O240,TRANSPOSE(Test!ES$20:ES$25))+Test!$AD$20-Test!$ES$27</f>
        <v>-103.27398751858554</v>
      </c>
      <c r="R240" s="10">
        <f ca="1">I240-Results!$E$5*H240</f>
        <v>-103.42640810132782</v>
      </c>
      <c r="S240" s="10" cm="1">
        <f t="array" aca="1" ref="S240" ca="1">SUMPRODUCT(J240:O240,TRANSPOSE(Test!AR$28:AR$33))+Test!$AD$20-Test!$AC$26</f>
        <v>-70.822527896744234</v>
      </c>
      <c r="T240" s="10">
        <f ca="1">SUMPRODUCT(J240:O240,Results!K$9:P$9)</f>
        <v>-104.77979866315982</v>
      </c>
      <c r="U240" s="10">
        <f ca="1">SUMPRODUCT(J240:O240,Results!K$9:P$9)+Test!$AD$20-Test!$AC$31</f>
        <v>-104.79467422167096</v>
      </c>
      <c r="V240" s="10">
        <f t="shared" ca="1" si="19"/>
        <v>0.22483233978158523</v>
      </c>
      <c r="W240" s="10">
        <f t="shared" ca="1" si="20"/>
        <v>3.329670166456836</v>
      </c>
      <c r="X240" s="10">
        <f t="shared" ca="1" si="21"/>
        <v>3.4820907491991164</v>
      </c>
      <c r="Y240" s="10">
        <f t="shared" ca="1" si="22"/>
        <v>-29.121789455384473</v>
      </c>
      <c r="Z240" s="10">
        <f ca="1">I240-Test!$AD$20</f>
        <v>-99.667646590425008</v>
      </c>
      <c r="AA240" s="10">
        <f t="shared" ca="1" si="23"/>
        <v>4.850356869542253</v>
      </c>
    </row>
    <row r="241" spans="1:27">
      <c r="A241" s="6">
        <f ca="1">LN((RAND()^(-Results!$F$4))-1)</f>
        <v>-1.5610030911650792</v>
      </c>
      <c r="B241" s="6">
        <f ca="1">LN((RAND()^(-Results!$F$4))-1)</f>
        <v>0.18183836862178049</v>
      </c>
      <c r="C241" s="6">
        <f ca="1">LN((RAND()^(-Results!$F$4))-1)</f>
        <v>-1.0595206431203994</v>
      </c>
      <c r="D241" s="6">
        <f ca="1">LN((RAND()^(-Results!$F$4))-1)</f>
        <v>0.58574595514162475</v>
      </c>
      <c r="E241" s="6">
        <f ca="1">LN((RAND()^(-Results!$F$4))-1)</f>
        <v>-0.88686565534402473</v>
      </c>
      <c r="F241" s="6">
        <f ca="1">LN((RAND()^(-Results!$F$4))-1)</f>
        <v>-4.505780151396575</v>
      </c>
      <c r="G241" s="6">
        <f ca="1">LN((RAND()^(-Results!$F$4))-1)</f>
        <v>0.79340229555676089</v>
      </c>
      <c r="H241" s="6">
        <f t="shared" ca="1" si="18"/>
        <v>0.70636968167762759</v>
      </c>
      <c r="I241" s="10">
        <f ca="1">SUMPRODUCT(J241:O241,Results!B$12:G$12)+Results!$F$5*H241</f>
        <v>15.089669073189336</v>
      </c>
      <c r="J241" s="10">
        <f ca="1">SUMPRODUCT($A241:$F241,Results!$B$15:$G$15)</f>
        <v>-4.1464758741762919</v>
      </c>
      <c r="K241" s="10">
        <f ca="1">SUMPRODUCT($A241:$F241,Results!$B$16:$G$16)</f>
        <v>-7.284241197550438</v>
      </c>
      <c r="L241" s="10">
        <f ca="1">SUMPRODUCT($A241:$F241,Results!$B$17:$G$17)</f>
        <v>0.31497322115506809</v>
      </c>
      <c r="M241" s="10">
        <f ca="1">SUMPRODUCT($A241:$F241,Results!$B$18:$G$18)</f>
        <v>0.20598008976688842</v>
      </c>
      <c r="N241" s="10">
        <f ca="1">SUMPRODUCT($A241:$F241,Results!$B$19:$G$19)</f>
        <v>5.7130134349536874</v>
      </c>
      <c r="O241" s="10">
        <f ca="1">SUMPRODUCT($A241:$F241,Results!$B$20:$G$20)</f>
        <v>-0.61953443828385246</v>
      </c>
      <c r="P241" s="10" cm="1">
        <f t="array" aca="1" ref="P241" ca="1">SUMPRODUCT(J241:O241,TRANSPOSE(Test!BL$20:BL$25))+Test!$AD$20-Test!$BL$27</f>
        <v>15.346245506436961</v>
      </c>
      <c r="Q241" s="10" cm="1">
        <f t="array" aca="1" ref="Q241" ca="1">SUMPRODUCT(J241:O241,TRANSPOSE(Test!ES$20:ES$25))+Test!$AD$20-Test!$ES$27</f>
        <v>13.074385752257179</v>
      </c>
      <c r="R241" s="10">
        <f ca="1">I241-Results!$E$5*H241</f>
        <v>12.264190346478825</v>
      </c>
      <c r="S241" s="10" cm="1">
        <f t="array" aca="1" ref="S241" ca="1">SUMPRODUCT(J241:O241,TRANSPOSE(Test!AR$28:AR$33))+Test!$AD$20-Test!$AC$26</f>
        <v>23.402019842553635</v>
      </c>
      <c r="T241" s="10">
        <f ca="1">SUMPRODUCT(J241:O241,Results!K$9:P$9)</f>
        <v>11.563331250512624</v>
      </c>
      <c r="U241" s="10">
        <f ca="1">SUMPRODUCT(J241:O241,Results!K$9:P$9)+Test!$AD$20-Test!$AC$31</f>
        <v>11.548455692001488</v>
      </c>
      <c r="V241" s="10">
        <f t="shared" ca="1" si="19"/>
        <v>-0.25657643324762525</v>
      </c>
      <c r="W241" s="10">
        <f t="shared" ca="1" si="20"/>
        <v>2.0152833209321575</v>
      </c>
      <c r="X241" s="10">
        <f t="shared" ca="1" si="21"/>
        <v>2.8254787267105108</v>
      </c>
      <c r="Y241" s="10">
        <f t="shared" ca="1" si="22"/>
        <v>-8.3123507693642988</v>
      </c>
      <c r="Z241" s="10">
        <f ca="1">I241-Test!$AD$20</f>
        <v>15.366339834893028</v>
      </c>
      <c r="AA241" s="10">
        <f t="shared" ca="1" si="23"/>
        <v>3.5412133811878483</v>
      </c>
    </row>
    <row r="242" spans="1:27">
      <c r="A242" s="6">
        <f ca="1">LN((RAND()^(-Results!$F$4))-1)</f>
        <v>1.3501539781987322</v>
      </c>
      <c r="B242" s="6">
        <f ca="1">LN((RAND()^(-Results!$F$4))-1)</f>
        <v>4.5974986556935091E-2</v>
      </c>
      <c r="C242" s="6">
        <f ca="1">LN((RAND()^(-Results!$F$4))-1)</f>
        <v>-1.7260013788834005</v>
      </c>
      <c r="D242" s="6">
        <f ca="1">LN((RAND()^(-Results!$F$4))-1)</f>
        <v>-1.8953512562587236</v>
      </c>
      <c r="E242" s="6">
        <f ca="1">LN((RAND()^(-Results!$F$4))-1)</f>
        <v>1.4704183151556114</v>
      </c>
      <c r="F242" s="6">
        <f ca="1">LN((RAND()^(-Results!$F$4))-1)</f>
        <v>-0.19365169189437312</v>
      </c>
      <c r="G242" s="6">
        <f ca="1">LN((RAND()^(-Results!$F$4))-1)</f>
        <v>-1.896230923114937</v>
      </c>
      <c r="H242" s="6">
        <f t="shared" ca="1" si="18"/>
        <v>-1.9832635369940703</v>
      </c>
      <c r="I242" s="10">
        <f ca="1">SUMPRODUCT(J242:O242,Results!B$12:G$12)+Results!$F$5*H242</f>
        <v>-20.603135569017546</v>
      </c>
      <c r="J242" s="10">
        <f ca="1">SUMPRODUCT($A242:$F242,Results!$B$15:$G$15)</f>
        <v>-3.6240772325489985</v>
      </c>
      <c r="K242" s="10">
        <f ca="1">SUMPRODUCT($A242:$F242,Results!$B$16:$G$16)</f>
        <v>-0.79469946232717159</v>
      </c>
      <c r="L242" s="10">
        <f ca="1">SUMPRODUCT($A242:$F242,Results!$B$17:$G$17)</f>
        <v>-2.510204773419773</v>
      </c>
      <c r="M242" s="10">
        <f ca="1">SUMPRODUCT($A242:$F242,Results!$B$18:$G$18)</f>
        <v>4.5674178957017668</v>
      </c>
      <c r="N242" s="10">
        <f ca="1">SUMPRODUCT($A242:$F242,Results!$B$19:$G$19)</f>
        <v>-6.0315860527001988</v>
      </c>
      <c r="O242" s="10">
        <f ca="1">SUMPRODUCT($A242:$F242,Results!$B$20:$G$20)</f>
        <v>4.0196369105214812E-2</v>
      </c>
      <c r="P242" s="10" cm="1">
        <f t="array" aca="1" ref="P242" ca="1">SUMPRODUCT(J242:O242,TRANSPOSE(Test!BL$20:BL$25))+Test!$AD$20-Test!$BL$27</f>
        <v>-11.853011744331493</v>
      </c>
      <c r="Q242" s="10" cm="1">
        <f t="array" aca="1" ref="Q242" ca="1">SUMPRODUCT(J242:O242,TRANSPOSE(Test!ES$20:ES$25))+Test!$AD$20-Test!$ES$27</f>
        <v>-11.748189719082006</v>
      </c>
      <c r="R242" s="10">
        <f ca="1">I242-Results!$E$5*H242</f>
        <v>-12.670081421041264</v>
      </c>
      <c r="S242" s="10" cm="1">
        <f t="array" aca="1" ref="S242" ca="1">SUMPRODUCT(J242:O242,TRANSPOSE(Test!AR$28:AR$33))+Test!$AD$20-Test!$AC$26</f>
        <v>-2.6666322623043617</v>
      </c>
      <c r="T242" s="10">
        <f ca="1">SUMPRODUCT(J242:O242,Results!K$9:P$9)</f>
        <v>-10.578274948102754</v>
      </c>
      <c r="U242" s="10">
        <f ca="1">SUMPRODUCT(J242:O242,Results!K$9:P$9)+Test!$AD$20-Test!$AC$31</f>
        <v>-10.59315050661389</v>
      </c>
      <c r="V242" s="10">
        <f t="shared" ca="1" si="19"/>
        <v>-8.7501238246860531</v>
      </c>
      <c r="W242" s="10">
        <f t="shared" ca="1" si="20"/>
        <v>-8.8549458499355396</v>
      </c>
      <c r="X242" s="10">
        <f t="shared" ca="1" si="21"/>
        <v>-7.9330541479762822</v>
      </c>
      <c r="Y242" s="10">
        <f t="shared" ca="1" si="22"/>
        <v>-17.936503306713185</v>
      </c>
      <c r="Z242" s="10">
        <f ca="1">I242-Test!$AD$20</f>
        <v>-20.326464807313855</v>
      </c>
      <c r="AA242" s="10">
        <f t="shared" ca="1" si="23"/>
        <v>-10.009985062403656</v>
      </c>
    </row>
    <row r="243" spans="1:27">
      <c r="A243" s="6">
        <f ca="1">LN((RAND()^(-Results!$F$4))-1)</f>
        <v>0.15335811527967286</v>
      </c>
      <c r="B243" s="6">
        <f ca="1">LN((RAND()^(-Results!$F$4))-1)</f>
        <v>2.39958166729825</v>
      </c>
      <c r="C243" s="6">
        <f ca="1">LN((RAND()^(-Results!$F$4))-1)</f>
        <v>7.6136361549673515</v>
      </c>
      <c r="D243" s="6">
        <f ca="1">LN((RAND()^(-Results!$F$4))-1)</f>
        <v>-2.8423647121155287</v>
      </c>
      <c r="E243" s="6">
        <f ca="1">LN((RAND()^(-Results!$F$4))-1)</f>
        <v>2.9180584619397485</v>
      </c>
      <c r="F243" s="6">
        <f ca="1">LN((RAND()^(-Results!$F$4))-1)</f>
        <v>2.5221600116322125</v>
      </c>
      <c r="G243" s="6">
        <f ca="1">LN((RAND()^(-Results!$F$4))-1)</f>
        <v>-1.1352281527682522</v>
      </c>
      <c r="H243" s="6">
        <f t="shared" ca="1" si="18"/>
        <v>-1.2222607666473855</v>
      </c>
      <c r="I243" s="10">
        <f ca="1">SUMPRODUCT(J243:O243,Results!B$12:G$12)+Results!$F$5*H243</f>
        <v>23.715304806902044</v>
      </c>
      <c r="J243" s="10">
        <f ca="1">SUMPRODUCT($A243:$F243,Results!$B$15:$G$15)</f>
        <v>11.224625231939312</v>
      </c>
      <c r="K243" s="10">
        <f ca="1">SUMPRODUCT($A243:$F243,Results!$B$16:$G$16)</f>
        <v>5.1587001738883362</v>
      </c>
      <c r="L243" s="10">
        <f ca="1">SUMPRODUCT($A243:$F243,Results!$B$17:$G$17)</f>
        <v>19.352894325649252</v>
      </c>
      <c r="M243" s="10">
        <f ca="1">SUMPRODUCT($A243:$F243,Results!$B$18:$G$18)</f>
        <v>9.3141970672166394</v>
      </c>
      <c r="N243" s="10">
        <f ca="1">SUMPRODUCT($A243:$F243,Results!$B$19:$G$19)</f>
        <v>-14.471648783612546</v>
      </c>
      <c r="O243" s="10">
        <f ca="1">SUMPRODUCT($A243:$F243,Results!$B$20:$G$20)</f>
        <v>-6.9439853595499805</v>
      </c>
      <c r="P243" s="10" cm="1">
        <f t="array" aca="1" ref="P243" ca="1">SUMPRODUCT(J243:O243,TRANSPOSE(Test!BL$20:BL$25))+Test!$AD$20-Test!$BL$27</f>
        <v>26.99251667663037</v>
      </c>
      <c r="Q243" s="10" cm="1">
        <f t="array" aca="1" ref="Q243" ca="1">SUMPRODUCT(J243:O243,TRANSPOSE(Test!ES$20:ES$25))+Test!$AD$20-Test!$ES$27</f>
        <v>27.855682765420468</v>
      </c>
      <c r="R243" s="10">
        <f ca="1">I243-Results!$E$5*H243</f>
        <v>28.604347873491584</v>
      </c>
      <c r="S243" s="10" cm="1">
        <f t="array" aca="1" ref="S243" ca="1">SUMPRODUCT(J243:O243,TRANSPOSE(Test!AR$28:AR$33))+Test!$AD$20-Test!$AC$26</f>
        <v>25.724622947427918</v>
      </c>
      <c r="T243" s="10">
        <f ca="1">SUMPRODUCT(J243:O243,Results!K$9:P$9)</f>
        <v>27.97390878575623</v>
      </c>
      <c r="U243" s="10">
        <f ca="1">SUMPRODUCT(J243:O243,Results!K$9:P$9)+Test!$AD$20-Test!$AC$31</f>
        <v>27.959033227245094</v>
      </c>
      <c r="V243" s="10">
        <f t="shared" ca="1" si="19"/>
        <v>-3.2772118697283261</v>
      </c>
      <c r="W243" s="10">
        <f t="shared" ca="1" si="20"/>
        <v>-4.1403779585184246</v>
      </c>
      <c r="X243" s="10">
        <f t="shared" ca="1" si="21"/>
        <v>-4.8890430665895401</v>
      </c>
      <c r="Y243" s="10">
        <f t="shared" ca="1" si="22"/>
        <v>-2.009318140525874</v>
      </c>
      <c r="Z243" s="10">
        <f ca="1">I243-Test!$AD$20</f>
        <v>23.991975568605735</v>
      </c>
      <c r="AA243" s="10">
        <f t="shared" ca="1" si="23"/>
        <v>-4.2437284203430501</v>
      </c>
    </row>
    <row r="244" spans="1:27">
      <c r="A244" s="6">
        <f ca="1">LN((RAND()^(-Results!$F$4))-1)</f>
        <v>-2.3451009080914296</v>
      </c>
      <c r="B244" s="6">
        <f ca="1">LN((RAND()^(-Results!$F$4))-1)</f>
        <v>-7.5800690263439566E-2</v>
      </c>
      <c r="C244" s="6">
        <f ca="1">LN((RAND()^(-Results!$F$4))-1)</f>
        <v>3.1115461098076702</v>
      </c>
      <c r="D244" s="6">
        <f ca="1">LN((RAND()^(-Results!$F$4))-1)</f>
        <v>1.3154660402949401</v>
      </c>
      <c r="E244" s="6">
        <f ca="1">LN((RAND()^(-Results!$F$4))-1)</f>
        <v>-0.73834954571065237</v>
      </c>
      <c r="F244" s="6">
        <f ca="1">LN((RAND()^(-Results!$F$4))-1)</f>
        <v>3.3605949409627072</v>
      </c>
      <c r="G244" s="6">
        <f ca="1">LN((RAND()^(-Results!$F$4))-1)</f>
        <v>-0.73496028432860794</v>
      </c>
      <c r="H244" s="6">
        <f t="shared" ca="1" si="18"/>
        <v>-0.82199289820774124</v>
      </c>
      <c r="I244" s="10">
        <f ca="1">SUMPRODUCT(J244:O244,Results!B$12:G$12)+Results!$F$5*H244</f>
        <v>26.218784383671132</v>
      </c>
      <c r="J244" s="10">
        <f ca="1">SUMPRODUCT($A244:$F244,Results!$B$15:$G$15)</f>
        <v>0.36993480851863469</v>
      </c>
      <c r="K244" s="10">
        <f ca="1">SUMPRODUCT($A244:$F244,Results!$B$16:$G$16)</f>
        <v>5.0749441067213548</v>
      </c>
      <c r="L244" s="10">
        <f ca="1">SUMPRODUCT($A244:$F244,Results!$B$17:$G$17)</f>
        <v>8.5971770870946678</v>
      </c>
      <c r="M244" s="10">
        <f ca="1">SUMPRODUCT($A244:$F244,Results!$B$18:$G$18)</f>
        <v>-1.0262100542102945</v>
      </c>
      <c r="N244" s="10">
        <f ca="1">SUMPRODUCT($A244:$F244,Results!$B$19:$G$19)</f>
        <v>0.4315626076025445</v>
      </c>
      <c r="O244" s="10">
        <f ca="1">SUMPRODUCT($A244:$F244,Results!$B$20:$G$20)</f>
        <v>-2.126655429801743</v>
      </c>
      <c r="P244" s="10" cm="1">
        <f t="array" aca="1" ref="P244" ca="1">SUMPRODUCT(J244:O244,TRANSPOSE(Test!BL$20:BL$25))+Test!$AD$20-Test!$BL$27</f>
        <v>29.638164844792456</v>
      </c>
      <c r="Q244" s="10" cm="1">
        <f t="array" aca="1" ref="Q244" ca="1">SUMPRODUCT(J244:O244,TRANSPOSE(Test!ES$20:ES$25))+Test!$AD$20-Test!$ES$27</f>
        <v>30.866094146355582</v>
      </c>
      <c r="R244" s="10">
        <f ca="1">I244-Results!$E$5*H244</f>
        <v>29.506755976502095</v>
      </c>
      <c r="S244" s="10" cm="1">
        <f t="array" aca="1" ref="S244" ca="1">SUMPRODUCT(J244:O244,TRANSPOSE(Test!AR$28:AR$33))+Test!$AD$20-Test!$AC$26</f>
        <v>14.568048991740886</v>
      </c>
      <c r="T244" s="10">
        <f ca="1">SUMPRODUCT(J244:O244,Results!K$9:P$9)</f>
        <v>30.19267304547428</v>
      </c>
      <c r="U244" s="10">
        <f ca="1">SUMPRODUCT(J244:O244,Results!K$9:P$9)+Test!$AD$20-Test!$AC$31</f>
        <v>30.177797486963144</v>
      </c>
      <c r="V244" s="10">
        <f t="shared" ca="1" si="19"/>
        <v>-3.4193804611213245</v>
      </c>
      <c r="W244" s="10">
        <f t="shared" ca="1" si="20"/>
        <v>-4.6473097626844506</v>
      </c>
      <c r="X244" s="10">
        <f t="shared" ca="1" si="21"/>
        <v>-3.2879715928309636</v>
      </c>
      <c r="Y244" s="10">
        <f t="shared" ca="1" si="22"/>
        <v>11.650735391930246</v>
      </c>
      <c r="Z244" s="10">
        <f ca="1">I244-Test!$AD$20</f>
        <v>26.495455145374823</v>
      </c>
      <c r="AA244" s="10">
        <f t="shared" ca="1" si="23"/>
        <v>-3.9590131032920119</v>
      </c>
    </row>
    <row r="245" spans="1:27">
      <c r="A245" s="6">
        <f ca="1">LN((RAND()^(-Results!$F$4))-1)</f>
        <v>-1.5975687644932792</v>
      </c>
      <c r="B245" s="6">
        <f ca="1">LN((RAND()^(-Results!$F$4))-1)</f>
        <v>0.59637307243262394</v>
      </c>
      <c r="C245" s="6">
        <f ca="1">LN((RAND()^(-Results!$F$4))-1)</f>
        <v>0.47351758646126024</v>
      </c>
      <c r="D245" s="6">
        <f ca="1">LN((RAND()^(-Results!$F$4))-1)</f>
        <v>1.0076187484103083</v>
      </c>
      <c r="E245" s="6">
        <f ca="1">LN((RAND()^(-Results!$F$4))-1)</f>
        <v>0.80066700416963432</v>
      </c>
      <c r="F245" s="6">
        <f ca="1">LN((RAND()^(-Results!$F$4))-1)</f>
        <v>-9.620992034346762E-2</v>
      </c>
      <c r="G245" s="6">
        <f ca="1">LN((RAND()^(-Results!$F$4))-1)</f>
        <v>-0.30407872627509325</v>
      </c>
      <c r="H245" s="6">
        <f t="shared" ca="1" si="18"/>
        <v>-0.39111134015422655</v>
      </c>
      <c r="I245" s="10">
        <f ca="1">SUMPRODUCT(J245:O245,Results!B$12:G$12)+Results!$F$5*H245</f>
        <v>-9.1742302842209238</v>
      </c>
      <c r="J245" s="10">
        <f ca="1">SUMPRODUCT($A245:$F245,Results!$B$15:$G$15)</f>
        <v>-2.3734336435679508</v>
      </c>
      <c r="K245" s="10">
        <f ca="1">SUMPRODUCT($A245:$F245,Results!$B$16:$G$16)</f>
        <v>1.5803046358155302</v>
      </c>
      <c r="L245" s="10">
        <f ca="1">SUMPRODUCT($A245:$F245,Results!$B$17:$G$17)</f>
        <v>0.30940026598326681</v>
      </c>
      <c r="M245" s="10">
        <f ca="1">SUMPRODUCT($A245:$F245,Results!$B$18:$G$18)</f>
        <v>2.1369816606403989</v>
      </c>
      <c r="N245" s="10">
        <f ca="1">SUMPRODUCT($A245:$F245,Results!$B$19:$G$19)</f>
        <v>-5.5676661637291804</v>
      </c>
      <c r="O245" s="10">
        <f ca="1">SUMPRODUCT($A245:$F245,Results!$B$20:$G$20)</f>
        <v>1.085654690971287</v>
      </c>
      <c r="P245" s="10" cm="1">
        <f t="array" aca="1" ref="P245" ca="1">SUMPRODUCT(J245:O245,TRANSPOSE(Test!BL$20:BL$25))+Test!$AD$20-Test!$BL$27</f>
        <v>-5.7159329434259609</v>
      </c>
      <c r="Q245" s="10" cm="1">
        <f t="array" aca="1" ref="Q245" ca="1">SUMPRODUCT(J245:O245,TRANSPOSE(Test!ES$20:ES$25))+Test!$AD$20-Test!$ES$27</f>
        <v>-6.2335802022152125</v>
      </c>
      <c r="R245" s="10">
        <f ca="1">I245-Results!$E$5*H245</f>
        <v>-7.6097849236040176</v>
      </c>
      <c r="S245" s="10" cm="1">
        <f t="array" aca="1" ref="S245" ca="1">SUMPRODUCT(J245:O245,TRANSPOSE(Test!AR$28:AR$33))+Test!$AD$20-Test!$AC$26</f>
        <v>-5.823754522626631</v>
      </c>
      <c r="T245" s="10">
        <f ca="1">SUMPRODUCT(J245:O245,Results!K$9:P$9)</f>
        <v>-7.0756481116621508</v>
      </c>
      <c r="U245" s="10">
        <f ca="1">SUMPRODUCT(J245:O245,Results!K$9:P$9)+Test!$AD$20-Test!$AC$31</f>
        <v>-7.0905236701732859</v>
      </c>
      <c r="V245" s="10">
        <f t="shared" ca="1" si="19"/>
        <v>-3.4582973407949629</v>
      </c>
      <c r="W245" s="10">
        <f t="shared" ca="1" si="20"/>
        <v>-2.9406500820057113</v>
      </c>
      <c r="X245" s="10">
        <f t="shared" ca="1" si="21"/>
        <v>-1.5644453606169062</v>
      </c>
      <c r="Y245" s="10">
        <f t="shared" ca="1" si="22"/>
        <v>-3.3504757615942928</v>
      </c>
      <c r="Z245" s="10">
        <f ca="1">I245-Test!$AD$20</f>
        <v>-8.8975595225172324</v>
      </c>
      <c r="AA245" s="10">
        <f t="shared" ca="1" si="23"/>
        <v>-2.0837066140476379</v>
      </c>
    </row>
    <row r="246" spans="1:27">
      <c r="A246" s="6">
        <f ca="1">LN((RAND()^(-Results!$F$4))-1)</f>
        <v>0.69259157390289483</v>
      </c>
      <c r="B246" s="6">
        <f ca="1">LN((RAND()^(-Results!$F$4))-1)</f>
        <v>-1.8378654460539483</v>
      </c>
      <c r="C246" s="6">
        <f ca="1">LN((RAND()^(-Results!$F$4))-1)</f>
        <v>1.1184614773009192</v>
      </c>
      <c r="D246" s="6">
        <f ca="1">LN((RAND()^(-Results!$F$4))-1)</f>
        <v>-0.95991251952626233</v>
      </c>
      <c r="E246" s="6">
        <f ca="1">LN((RAND()^(-Results!$F$4))-1)</f>
        <v>-0.90052443094849788</v>
      </c>
      <c r="F246" s="6">
        <f ca="1">LN((RAND()^(-Results!$F$4))-1)</f>
        <v>2.9239977529648389</v>
      </c>
      <c r="G246" s="6">
        <f ca="1">LN((RAND()^(-Results!$F$4))-1)</f>
        <v>2.8899436526008966</v>
      </c>
      <c r="H246" s="6">
        <f t="shared" ca="1" si="18"/>
        <v>2.8029110387217631</v>
      </c>
      <c r="I246" s="10">
        <f ca="1">SUMPRODUCT(J246:O246,Results!B$12:G$12)+Results!$F$5*H246</f>
        <v>42.005019776842396</v>
      </c>
      <c r="J246" s="10">
        <f ca="1">SUMPRODUCT($A246:$F246,Results!$B$15:$G$15)</f>
        <v>0.77045246881777363</v>
      </c>
      <c r="K246" s="10">
        <f ca="1">SUMPRODUCT($A246:$F246,Results!$B$16:$G$16)</f>
        <v>0.31047938189141977</v>
      </c>
      <c r="L246" s="10">
        <f ca="1">SUMPRODUCT($A246:$F246,Results!$B$17:$G$17)</f>
        <v>4.6605915137709992</v>
      </c>
      <c r="M246" s="10">
        <f ca="1">SUMPRODUCT($A246:$F246,Results!$B$18:$G$18)</f>
        <v>-0.79693770611744164</v>
      </c>
      <c r="N246" s="10">
        <f ca="1">SUMPRODUCT($A246:$F246,Results!$B$19:$G$19)</f>
        <v>3.8724697658092584</v>
      </c>
      <c r="O246" s="10">
        <f ca="1">SUMPRODUCT($A246:$F246,Results!$B$20:$G$20)</f>
        <v>-4.3376106504726062</v>
      </c>
      <c r="P246" s="10" cm="1">
        <f t="array" aca="1" ref="P246" ca="1">SUMPRODUCT(J246:O246,TRANSPOSE(Test!BL$20:BL$25))+Test!$AD$20-Test!$BL$27</f>
        <v>24.634395863469262</v>
      </c>
      <c r="Q246" s="10" cm="1">
        <f t="array" aca="1" ref="Q246" ca="1">SUMPRODUCT(J246:O246,TRANSPOSE(Test!ES$20:ES$25))+Test!$AD$20-Test!$ES$27</f>
        <v>26.692216790153189</v>
      </c>
      <c r="R246" s="10">
        <f ca="1">I246-Results!$E$5*H246</f>
        <v>30.793375621955342</v>
      </c>
      <c r="S246" s="10" cm="1">
        <f t="array" aca="1" ref="S246" ca="1">SUMPRODUCT(J246:O246,TRANSPOSE(Test!AR$28:AR$33))+Test!$AD$20-Test!$AC$26</f>
        <v>22.5676528520634</v>
      </c>
      <c r="T246" s="10">
        <f ca="1">SUMPRODUCT(J246:O246,Results!K$9:P$9)</f>
        <v>27.890091669955346</v>
      </c>
      <c r="U246" s="10">
        <f ca="1">SUMPRODUCT(J246:O246,Results!K$9:P$9)+Test!$AD$20-Test!$AC$31</f>
        <v>27.87521611144421</v>
      </c>
      <c r="V246" s="10">
        <f t="shared" ca="1" si="19"/>
        <v>17.370623913373134</v>
      </c>
      <c r="W246" s="10">
        <f t="shared" ca="1" si="20"/>
        <v>15.312802986689206</v>
      </c>
      <c r="X246" s="10">
        <f t="shared" ca="1" si="21"/>
        <v>11.211644154887054</v>
      </c>
      <c r="Y246" s="10">
        <f t="shared" ca="1" si="22"/>
        <v>19.437366924778996</v>
      </c>
      <c r="Z246" s="10">
        <f ca="1">I246-Test!$AD$20</f>
        <v>42.281690538546087</v>
      </c>
      <c r="AA246" s="10">
        <f t="shared" ca="1" si="23"/>
        <v>14.129803665398185</v>
      </c>
    </row>
    <row r="247" spans="1:27">
      <c r="A247" s="6">
        <f ca="1">LN((RAND()^(-Results!$F$4))-1)</f>
        <v>1.0258756244383203</v>
      </c>
      <c r="B247" s="6">
        <f ca="1">LN((RAND()^(-Results!$F$4))-1)</f>
        <v>-1.6090820373379329</v>
      </c>
      <c r="C247" s="6">
        <f ca="1">LN((RAND()^(-Results!$F$4))-1)</f>
        <v>0.8393034482159103</v>
      </c>
      <c r="D247" s="6">
        <f ca="1">LN((RAND()^(-Results!$F$4))-1)</f>
        <v>-3.5476310060602008</v>
      </c>
      <c r="E247" s="6">
        <f ca="1">LN((RAND()^(-Results!$F$4))-1)</f>
        <v>-1.5213735481024317</v>
      </c>
      <c r="F247" s="6">
        <f ca="1">LN((RAND()^(-Results!$F$4))-1)</f>
        <v>0.6645821853080377</v>
      </c>
      <c r="G247" s="6">
        <f ca="1">LN((RAND()^(-Results!$F$4))-1)</f>
        <v>-0.63093698571440116</v>
      </c>
      <c r="H247" s="6">
        <f t="shared" ca="1" si="18"/>
        <v>-0.71796959959353446</v>
      </c>
      <c r="I247" s="10">
        <f ca="1">SUMPRODUCT(J247:O247,Results!B$12:G$12)+Results!$F$5*H247</f>
        <v>66.387723211762577</v>
      </c>
      <c r="J247" s="10">
        <f ca="1">SUMPRODUCT($A247:$F247,Results!$B$15:$G$15)</f>
        <v>-2.4599854642832488</v>
      </c>
      <c r="K247" s="10">
        <f ca="1">SUMPRODUCT($A247:$F247,Results!$B$16:$G$16)</f>
        <v>-5.8036507383035758</v>
      </c>
      <c r="L247" s="10">
        <f ca="1">SUMPRODUCT($A247:$F247,Results!$B$17:$G$17)</f>
        <v>12.137776321260763</v>
      </c>
      <c r="M247" s="10">
        <f ca="1">SUMPRODUCT($A247:$F247,Results!$B$18:$G$18)</f>
        <v>2.1176503554517589</v>
      </c>
      <c r="N247" s="10">
        <f ca="1">SUMPRODUCT($A247:$F247,Results!$B$19:$G$19)</f>
        <v>10.066198479861814</v>
      </c>
      <c r="O247" s="10">
        <f ca="1">SUMPRODUCT($A247:$F247,Results!$B$20:$G$20)</f>
        <v>-8.8836457095123063</v>
      </c>
      <c r="P247" s="10" cm="1">
        <f t="array" aca="1" ref="P247" ca="1">SUMPRODUCT(J247:O247,TRANSPOSE(Test!BL$20:BL$25))+Test!$AD$20-Test!$BL$27</f>
        <v>66.607071366348578</v>
      </c>
      <c r="Q247" s="10" cm="1">
        <f t="array" aca="1" ref="Q247" ca="1">SUMPRODUCT(J247:O247,TRANSPOSE(Test!ES$20:ES$25))+Test!$AD$20-Test!$ES$27</f>
        <v>67.872837042324122</v>
      </c>
      <c r="R247" s="10">
        <f ca="1">I247-Results!$E$5*H247</f>
        <v>69.259601610136713</v>
      </c>
      <c r="S247" s="10" cm="1">
        <f t="array" aca="1" ref="S247" ca="1">SUMPRODUCT(J247:O247,TRANSPOSE(Test!AR$28:AR$33))+Test!$AD$20-Test!$AC$26</f>
        <v>69.297069006463317</v>
      </c>
      <c r="T247" s="10">
        <f ca="1">SUMPRODUCT(J247:O247,Results!K$9:P$9)</f>
        <v>69.320825735349743</v>
      </c>
      <c r="U247" s="10">
        <f ca="1">SUMPRODUCT(J247:O247,Results!K$9:P$9)+Test!$AD$20-Test!$AC$31</f>
        <v>69.305950176838607</v>
      </c>
      <c r="V247" s="10">
        <f t="shared" ca="1" si="19"/>
        <v>-0.21934815458600099</v>
      </c>
      <c r="W247" s="10">
        <f t="shared" ca="1" si="20"/>
        <v>-1.485113830561545</v>
      </c>
      <c r="X247" s="10">
        <f t="shared" ca="1" si="21"/>
        <v>-2.8718783983741361</v>
      </c>
      <c r="Y247" s="10">
        <f t="shared" ca="1" si="22"/>
        <v>-2.9093457947007408</v>
      </c>
      <c r="Z247" s="10">
        <f ca="1">I247-Test!$AD$20</f>
        <v>66.664393973466275</v>
      </c>
      <c r="AA247" s="10">
        <f t="shared" ca="1" si="23"/>
        <v>-2.9182269650760304</v>
      </c>
    </row>
    <row r="248" spans="1:27">
      <c r="A248" s="6">
        <f ca="1">LN((RAND()^(-Results!$F$4))-1)</f>
        <v>2.9831458126445223</v>
      </c>
      <c r="B248" s="6">
        <f ca="1">LN((RAND()^(-Results!$F$4))-1)</f>
        <v>-2.7905648900402751</v>
      </c>
      <c r="C248" s="6">
        <f ca="1">LN((RAND()^(-Results!$F$4))-1)</f>
        <v>-4.0150465935619231E-2</v>
      </c>
      <c r="D248" s="6">
        <f ca="1">LN((RAND()^(-Results!$F$4))-1)</f>
        <v>1.0695230448428172</v>
      </c>
      <c r="E248" s="6">
        <f ca="1">LN((RAND()^(-Results!$F$4))-1)</f>
        <v>0.95464000342470989</v>
      </c>
      <c r="F248" s="6">
        <f ca="1">LN((RAND()^(-Results!$F$4))-1)</f>
        <v>-1.0584052932152157</v>
      </c>
      <c r="G248" s="6">
        <f ca="1">LN((RAND()^(-Results!$F$4))-1)</f>
        <v>-1.0148699317642813</v>
      </c>
      <c r="H248" s="6">
        <f t="shared" ca="1" si="18"/>
        <v>-1.1019025456434146</v>
      </c>
      <c r="I248" s="10">
        <f ca="1">SUMPRODUCT(J248:O248,Results!B$12:G$12)+Results!$F$5*H248</f>
        <v>-69.792919380375025</v>
      </c>
      <c r="J248" s="10">
        <f ca="1">SUMPRODUCT($A248:$F248,Results!$B$15:$G$15)</f>
        <v>10.199065887300508</v>
      </c>
      <c r="K248" s="10">
        <f ca="1">SUMPRODUCT($A248:$F248,Results!$B$16:$G$16)</f>
        <v>-4.1275295491535902</v>
      </c>
      <c r="L248" s="10">
        <f ca="1">SUMPRODUCT($A248:$F248,Results!$B$17:$G$17)</f>
        <v>-13.129745941898925</v>
      </c>
      <c r="M248" s="10">
        <f ca="1">SUMPRODUCT($A248:$F248,Results!$B$18:$G$18)</f>
        <v>-2.0394597513146513</v>
      </c>
      <c r="N248" s="10">
        <f ca="1">SUMPRODUCT($A248:$F248,Results!$B$19:$G$19)</f>
        <v>-4.8223833116773323</v>
      </c>
      <c r="O248" s="10">
        <f ca="1">SUMPRODUCT($A248:$F248,Results!$B$20:$G$20)</f>
        <v>0.52998858709295316</v>
      </c>
      <c r="P248" s="10" cm="1">
        <f t="array" aca="1" ref="P248" ca="1">SUMPRODUCT(J248:O248,TRANSPOSE(Test!BL$20:BL$25))+Test!$AD$20-Test!$BL$27</f>
        <v>-65.39923216208993</v>
      </c>
      <c r="Q248" s="10" cm="1">
        <f t="array" aca="1" ref="Q248" ca="1">SUMPRODUCT(J248:O248,TRANSPOSE(Test!ES$20:ES$25))+Test!$AD$20-Test!$ES$27</f>
        <v>-64.757805390385641</v>
      </c>
      <c r="R248" s="10">
        <f ca="1">I248-Results!$E$5*H248</f>
        <v>-65.385309197801362</v>
      </c>
      <c r="S248" s="10" cm="1">
        <f t="array" aca="1" ref="S248" ca="1">SUMPRODUCT(J248:O248,TRANSPOSE(Test!AR$28:AR$33))+Test!$AD$20-Test!$AC$26</f>
        <v>-39.261497453297402</v>
      </c>
      <c r="T248" s="10">
        <f ca="1">SUMPRODUCT(J248:O248,Results!K$9:P$9)</f>
        <v>-64.039204557458959</v>
      </c>
      <c r="U248" s="10">
        <f ca="1">SUMPRODUCT(J248:O248,Results!K$9:P$9)+Test!$AD$20-Test!$AC$31</f>
        <v>-64.054080115970095</v>
      </c>
      <c r="V248" s="10">
        <f t="shared" ca="1" si="19"/>
        <v>-4.3936872182850948</v>
      </c>
      <c r="W248" s="10">
        <f t="shared" ca="1" si="20"/>
        <v>-5.0351139899893838</v>
      </c>
      <c r="X248" s="10">
        <f t="shared" ca="1" si="21"/>
        <v>-4.4076101825736629</v>
      </c>
      <c r="Y248" s="10">
        <f t="shared" ca="1" si="22"/>
        <v>-30.531421927077623</v>
      </c>
      <c r="Z248" s="10">
        <f ca="1">I248-Test!$AD$20</f>
        <v>-69.516248618671327</v>
      </c>
      <c r="AA248" s="10">
        <f t="shared" ca="1" si="23"/>
        <v>-5.7388392644049304</v>
      </c>
    </row>
    <row r="249" spans="1:27">
      <c r="A249" s="6">
        <f ca="1">LN((RAND()^(-Results!$F$4))-1)</f>
        <v>-1.052318160731863</v>
      </c>
      <c r="B249" s="6">
        <f ca="1">LN((RAND()^(-Results!$F$4))-1)</f>
        <v>-2.3955712041470911</v>
      </c>
      <c r="C249" s="6">
        <f ca="1">LN((RAND()^(-Results!$F$4))-1)</f>
        <v>-0.25680540493088311</v>
      </c>
      <c r="D249" s="6">
        <f ca="1">LN((RAND()^(-Results!$F$4))-1)</f>
        <v>2.6782975491094705</v>
      </c>
      <c r="E249" s="6">
        <f ca="1">LN((RAND()^(-Results!$F$4))-1)</f>
        <v>-1.1759273256541678</v>
      </c>
      <c r="F249" s="6">
        <f ca="1">LN((RAND()^(-Results!$F$4))-1)</f>
        <v>-4.0965812607472021</v>
      </c>
      <c r="G249" s="6">
        <f ca="1">LN((RAND()^(-Results!$F$4))-1)</f>
        <v>-0.33258923400155999</v>
      </c>
      <c r="H249" s="6">
        <f t="shared" ca="1" si="18"/>
        <v>-0.41962184788069334</v>
      </c>
      <c r="I249" s="10">
        <f ca="1">SUMPRODUCT(J249:O249,Results!B$12:G$12)+Results!$F$5*H249</f>
        <v>-21.222408650518986</v>
      </c>
      <c r="J249" s="10">
        <f ca="1">SUMPRODUCT($A249:$F249,Results!$B$15:$G$15)</f>
        <v>1.5770770511710746</v>
      </c>
      <c r="K249" s="10">
        <f ca="1">SUMPRODUCT($A249:$F249,Results!$B$16:$G$16)</f>
        <v>-9.0744186060541878</v>
      </c>
      <c r="L249" s="10">
        <f ca="1">SUMPRODUCT($A249:$F249,Results!$B$17:$G$17)</f>
        <v>-6.5716342159470429</v>
      </c>
      <c r="M249" s="10">
        <f ca="1">SUMPRODUCT($A249:$F249,Results!$B$18:$G$18)</f>
        <v>-3.1379479796776648</v>
      </c>
      <c r="N249" s="10">
        <f ca="1">SUMPRODUCT($A249:$F249,Results!$B$19:$G$19)</f>
        <v>5.1592338452780693</v>
      </c>
      <c r="O249" s="10">
        <f ca="1">SUMPRODUCT($A249:$F249,Results!$B$20:$G$20)</f>
        <v>-0.9663794391251046</v>
      </c>
      <c r="P249" s="10" cm="1">
        <f t="array" aca="1" ref="P249" ca="1">SUMPRODUCT(J249:O249,TRANSPOSE(Test!BL$20:BL$25))+Test!$AD$20-Test!$BL$27</f>
        <v>-15.681065291189629</v>
      </c>
      <c r="Q249" s="10" cm="1">
        <f t="array" aca="1" ref="Q249" ca="1">SUMPRODUCT(J249:O249,TRANSPOSE(Test!ES$20:ES$25))+Test!$AD$20-Test!$ES$27</f>
        <v>-17.080895961697372</v>
      </c>
      <c r="R249" s="10">
        <f ca="1">I249-Results!$E$5*H249</f>
        <v>-19.543921258996214</v>
      </c>
      <c r="S249" s="10" cm="1">
        <f t="array" aca="1" ref="S249" ca="1">SUMPRODUCT(J249:O249,TRANSPOSE(Test!AR$28:AR$33))+Test!$AD$20-Test!$AC$26</f>
        <v>3.9787234996982748</v>
      </c>
      <c r="T249" s="10">
        <f ca="1">SUMPRODUCT(J249:O249,Results!K$9:P$9)</f>
        <v>-18.764501435565773</v>
      </c>
      <c r="U249" s="10">
        <f ca="1">SUMPRODUCT(J249:O249,Results!K$9:P$9)+Test!$AD$20-Test!$AC$31</f>
        <v>-18.779376994076909</v>
      </c>
      <c r="V249" s="10">
        <f t="shared" ca="1" si="19"/>
        <v>-5.5413433593293568</v>
      </c>
      <c r="W249" s="10">
        <f t="shared" ca="1" si="20"/>
        <v>-4.1415126888216136</v>
      </c>
      <c r="X249" s="10">
        <f t="shared" ca="1" si="21"/>
        <v>-1.678487391522772</v>
      </c>
      <c r="Y249" s="10">
        <f t="shared" ca="1" si="22"/>
        <v>-25.201132150217262</v>
      </c>
      <c r="Z249" s="10">
        <f ca="1">I249-Test!$AD$20</f>
        <v>-20.945737888815295</v>
      </c>
      <c r="AA249" s="10">
        <f t="shared" ca="1" si="23"/>
        <v>-2.4430316564420771</v>
      </c>
    </row>
    <row r="250" spans="1:27">
      <c r="A250" s="6">
        <f ca="1">LN((RAND()^(-Results!$F$4))-1)</f>
        <v>-0.62241880097298796</v>
      </c>
      <c r="B250" s="6">
        <f ca="1">LN((RAND()^(-Results!$F$4))-1)</f>
        <v>-0.11944762096981604</v>
      </c>
      <c r="C250" s="6">
        <f ca="1">LN((RAND()^(-Results!$F$4))-1)</f>
        <v>0.45058850107285053</v>
      </c>
      <c r="D250" s="6">
        <f ca="1">LN((RAND()^(-Results!$F$4))-1)</f>
        <v>-1.2338924169070526</v>
      </c>
      <c r="E250" s="6">
        <f ca="1">LN((RAND()^(-Results!$F$4))-1)</f>
        <v>0.37800885108294008</v>
      </c>
      <c r="F250" s="6">
        <f ca="1">LN((RAND()^(-Results!$F$4))-1)</f>
        <v>-2.0922145199280955</v>
      </c>
      <c r="G250" s="6">
        <f ca="1">LN((RAND()^(-Results!$F$4))-1)</f>
        <v>0.24079638398791392</v>
      </c>
      <c r="H250" s="6">
        <f t="shared" ca="1" si="18"/>
        <v>0.15376377010878059</v>
      </c>
      <c r="I250" s="10">
        <f ca="1">SUMPRODUCT(J250:O250,Results!B$12:G$12)+Results!$F$5*H250</f>
        <v>21.663730422221938</v>
      </c>
      <c r="J250" s="10">
        <f ca="1">SUMPRODUCT($A250:$F250,Results!$B$15:$G$15)</f>
        <v>-3.0561883912822445</v>
      </c>
      <c r="K250" s="10">
        <f ca="1">SUMPRODUCT($A250:$F250,Results!$B$16:$G$16)</f>
        <v>-5.1458859535321917</v>
      </c>
      <c r="L250" s="10">
        <f ca="1">SUMPRODUCT($A250:$F250,Results!$B$17:$G$17)</f>
        <v>5.0358268762858511</v>
      </c>
      <c r="M250" s="10">
        <f ca="1">SUMPRODUCT($A250:$F250,Results!$B$18:$G$18)</f>
        <v>4.5308209513738529</v>
      </c>
      <c r="N250" s="10">
        <f ca="1">SUMPRODUCT($A250:$F250,Results!$B$19:$G$19)</f>
        <v>-0.78925456697388063</v>
      </c>
      <c r="O250" s="10">
        <f ca="1">SUMPRODUCT($A250:$F250,Results!$B$20:$G$20)</f>
        <v>-3.7563421731353444</v>
      </c>
      <c r="P250" s="10" cm="1">
        <f t="array" aca="1" ref="P250" ca="1">SUMPRODUCT(J250:O250,TRANSPOSE(Test!BL$20:BL$25))+Test!$AD$20-Test!$BL$27</f>
        <v>21.79393709743572</v>
      </c>
      <c r="Q250" s="10" cm="1">
        <f t="array" aca="1" ref="Q250" ca="1">SUMPRODUCT(J250:O250,TRANSPOSE(Test!ES$20:ES$25))+Test!$AD$20-Test!$ES$27</f>
        <v>20.934059900976045</v>
      </c>
      <c r="R250" s="10">
        <f ca="1">I250-Results!$E$5*H250</f>
        <v>21.048675341786815</v>
      </c>
      <c r="S250" s="10" cm="1">
        <f t="array" aca="1" ref="S250" ca="1">SUMPRODUCT(J250:O250,TRANSPOSE(Test!AR$28:AR$33))+Test!$AD$20-Test!$AC$26</f>
        <v>32.383643100150785</v>
      </c>
      <c r="T250" s="10">
        <f ca="1">SUMPRODUCT(J250:O250,Results!K$9:P$9)</f>
        <v>20.562500787955095</v>
      </c>
      <c r="U250" s="10">
        <f ca="1">SUMPRODUCT(J250:O250,Results!K$9:P$9)+Test!$AD$20-Test!$AC$31</f>
        <v>20.547625229443959</v>
      </c>
      <c r="V250" s="10">
        <f t="shared" ca="1" si="19"/>
        <v>-0.13020667521378115</v>
      </c>
      <c r="W250" s="10">
        <f t="shared" ca="1" si="20"/>
        <v>0.72967052124589316</v>
      </c>
      <c r="X250" s="10">
        <f t="shared" ca="1" si="21"/>
        <v>0.61505508043512336</v>
      </c>
      <c r="Y250" s="10">
        <f t="shared" ca="1" si="22"/>
        <v>-10.719912677928846</v>
      </c>
      <c r="Z250" s="10">
        <f ca="1">I250-Test!$AD$20</f>
        <v>21.94040118392563</v>
      </c>
      <c r="AA250" s="10">
        <f t="shared" ca="1" si="23"/>
        <v>1.1161051927779795</v>
      </c>
    </row>
    <row r="251" spans="1:27">
      <c r="A251" s="6">
        <f ca="1">LN((RAND()^(-Results!$F$4))-1)</f>
        <v>-1.3701394109033507</v>
      </c>
      <c r="B251" s="6">
        <f ca="1">LN((RAND()^(-Results!$F$4))-1)</f>
        <v>1.1384362127689573</v>
      </c>
      <c r="C251" s="6">
        <f ca="1">LN((RAND()^(-Results!$F$4))-1)</f>
        <v>0.14871206439723195</v>
      </c>
      <c r="D251" s="6">
        <f ca="1">LN((RAND()^(-Results!$F$4))-1)</f>
        <v>2.3123214833980801</v>
      </c>
      <c r="E251" s="6">
        <f ca="1">LN((RAND()^(-Results!$F$4))-1)</f>
        <v>-2.5963684376591472</v>
      </c>
      <c r="F251" s="6">
        <f ca="1">LN((RAND()^(-Results!$F$4))-1)</f>
        <v>0.35890390574584646</v>
      </c>
      <c r="G251" s="6">
        <f ca="1">LN((RAND()^(-Results!$F$4))-1)</f>
        <v>-0.20370112880016814</v>
      </c>
      <c r="H251" s="6">
        <f t="shared" ca="1" si="18"/>
        <v>-0.29073374267930147</v>
      </c>
      <c r="I251" s="10">
        <f ca="1">SUMPRODUCT(J251:O251,Results!B$12:G$12)+Results!$F$5*H251</f>
        <v>12.185239347401112</v>
      </c>
      <c r="J251" s="10">
        <f ca="1">SUMPRODUCT($A251:$F251,Results!$B$15:$G$15)</f>
        <v>2.3055329890512115</v>
      </c>
      <c r="K251" s="10">
        <f ca="1">SUMPRODUCT($A251:$F251,Results!$B$16:$G$16)</f>
        <v>3.4619436402846779</v>
      </c>
      <c r="L251" s="10">
        <f ca="1">SUMPRODUCT($A251:$F251,Results!$B$17:$G$17)</f>
        <v>0.70020796360661064</v>
      </c>
      <c r="M251" s="10">
        <f ca="1">SUMPRODUCT($A251:$F251,Results!$B$18:$G$18)</f>
        <v>-8.7445124498856668</v>
      </c>
      <c r="N251" s="10">
        <f ca="1">SUMPRODUCT($A251:$F251,Results!$B$19:$G$19)</f>
        <v>12.304485345012669</v>
      </c>
      <c r="O251" s="10">
        <f ca="1">SUMPRODUCT($A251:$F251,Results!$B$20:$G$20)</f>
        <v>3.5187349675613335</v>
      </c>
      <c r="P251" s="10" cm="1">
        <f t="array" aca="1" ref="P251" ca="1">SUMPRODUCT(J251:O251,TRANSPOSE(Test!BL$20:BL$25))+Test!$AD$20-Test!$BL$27</f>
        <v>15.143067425429672</v>
      </c>
      <c r="Q251" s="10" cm="1">
        <f t="array" aca="1" ref="Q251" ca="1">SUMPRODUCT(J251:O251,TRANSPOSE(Test!ES$20:ES$25))+Test!$AD$20-Test!$ES$27</f>
        <v>14.742122509910505</v>
      </c>
      <c r="R251" s="10">
        <f ca="1">I251-Results!$E$5*H251</f>
        <v>13.348174318118318</v>
      </c>
      <c r="S251" s="10" cm="1">
        <f t="array" aca="1" ref="S251" ca="1">SUMPRODUCT(J251:O251,TRANSPOSE(Test!AR$28:AR$33))+Test!$AD$20-Test!$AC$26</f>
        <v>-7.9427737827007849</v>
      </c>
      <c r="T251" s="10">
        <f ca="1">SUMPRODUCT(J251:O251,Results!K$9:P$9)</f>
        <v>13.728114449250601</v>
      </c>
      <c r="U251" s="10">
        <f ca="1">SUMPRODUCT(J251:O251,Results!K$9:P$9)+Test!$AD$20-Test!$AC$31</f>
        <v>13.713238890739465</v>
      </c>
      <c r="V251" s="10">
        <f t="shared" ca="1" si="19"/>
        <v>-2.9578280780285606</v>
      </c>
      <c r="W251" s="10">
        <f t="shared" ca="1" si="20"/>
        <v>-2.5568831625093935</v>
      </c>
      <c r="X251" s="10">
        <f t="shared" ca="1" si="21"/>
        <v>-1.1629349707172061</v>
      </c>
      <c r="Y251" s="10">
        <f t="shared" ca="1" si="22"/>
        <v>20.128013130101898</v>
      </c>
      <c r="Z251" s="10">
        <f ca="1">I251-Test!$AD$20</f>
        <v>12.461910109104803</v>
      </c>
      <c r="AA251" s="10">
        <f t="shared" ca="1" si="23"/>
        <v>-1.5279995433383533</v>
      </c>
    </row>
    <row r="252" spans="1:27">
      <c r="A252" s="6">
        <f ca="1">LN((RAND()^(-Results!$F$4))-1)</f>
        <v>-0.73922751115388519</v>
      </c>
      <c r="B252" s="6">
        <f ca="1">LN((RAND()^(-Results!$F$4))-1)</f>
        <v>-2.8555741842916595</v>
      </c>
      <c r="C252" s="6">
        <f ca="1">LN((RAND()^(-Results!$F$4))-1)</f>
        <v>-1.6552692150570885</v>
      </c>
      <c r="D252" s="6">
        <f ca="1">LN((RAND()^(-Results!$F$4))-1)</f>
        <v>8.4360627807715513E-2</v>
      </c>
      <c r="E252" s="6">
        <f ca="1">LN((RAND()^(-Results!$F$4))-1)</f>
        <v>-1.6182831541716356</v>
      </c>
      <c r="F252" s="6">
        <f ca="1">LN((RAND()^(-Results!$F$4))-1)</f>
        <v>1.5585534963429757</v>
      </c>
      <c r="G252" s="6">
        <f ca="1">LN((RAND()^(-Results!$F$4))-1)</f>
        <v>0.1322339891982757</v>
      </c>
      <c r="H252" s="6">
        <f t="shared" ca="1" si="18"/>
        <v>4.5201375319142367E-2</v>
      </c>
      <c r="I252" s="10">
        <f ca="1">SUMPRODUCT(J252:O252,Results!B$12:G$12)+Results!$F$5*H252</f>
        <v>28.323040464681529</v>
      </c>
      <c r="J252" s="10">
        <f ca="1">SUMPRODUCT($A252:$F252,Results!$B$15:$G$15)</f>
        <v>-8.1989668827547781</v>
      </c>
      <c r="K252" s="10">
        <f ca="1">SUMPRODUCT($A252:$F252,Results!$B$16:$G$16)</f>
        <v>-2.9167776656666429</v>
      </c>
      <c r="L252" s="10">
        <f ca="1">SUMPRODUCT($A252:$F252,Results!$B$17:$G$17)</f>
        <v>1.6559040047368356E-2</v>
      </c>
      <c r="M252" s="10">
        <f ca="1">SUMPRODUCT($A252:$F252,Results!$B$18:$G$18)</f>
        <v>-1.1100544194980353</v>
      </c>
      <c r="N252" s="10">
        <f ca="1">SUMPRODUCT($A252:$F252,Results!$B$19:$G$19)</f>
        <v>6.663598129940798</v>
      </c>
      <c r="O252" s="10">
        <f ca="1">SUMPRODUCT($A252:$F252,Results!$B$20:$G$20)</f>
        <v>-3.1715169802503511</v>
      </c>
      <c r="P252" s="10" cm="1">
        <f t="array" aca="1" ref="P252" ca="1">SUMPRODUCT(J252:O252,TRANSPOSE(Test!BL$20:BL$25))+Test!$AD$20-Test!$BL$27</f>
        <v>26.740830330239103</v>
      </c>
      <c r="Q252" s="10" cm="1">
        <f t="array" aca="1" ref="Q252" ca="1">SUMPRODUCT(J252:O252,TRANSPOSE(Test!ES$20:ES$25))+Test!$AD$20-Test!$ES$27</f>
        <v>28.122039407431416</v>
      </c>
      <c r="R252" s="10">
        <f ca="1">I252-Results!$E$5*H252</f>
        <v>28.14223496340496</v>
      </c>
      <c r="S252" s="10" cm="1">
        <f t="array" aca="1" ref="S252" ca="1">SUMPRODUCT(J252:O252,TRANSPOSE(Test!AR$28:AR$33))+Test!$AD$20-Test!$AC$26</f>
        <v>28.492512456180862</v>
      </c>
      <c r="T252" s="10">
        <f ca="1">SUMPRODUCT(J252:O252,Results!K$9:P$9)</f>
        <v>28.77323764394454</v>
      </c>
      <c r="U252" s="10">
        <f ca="1">SUMPRODUCT(J252:O252,Results!K$9:P$9)+Test!$AD$20-Test!$AC$31</f>
        <v>28.758362085433404</v>
      </c>
      <c r="V252" s="10">
        <f t="shared" ca="1" si="19"/>
        <v>1.5822101344424269</v>
      </c>
      <c r="W252" s="10">
        <f t="shared" ca="1" si="20"/>
        <v>0.20100105725011375</v>
      </c>
      <c r="X252" s="10">
        <f t="shared" ca="1" si="21"/>
        <v>0.18080550127656991</v>
      </c>
      <c r="Y252" s="10">
        <f t="shared" ca="1" si="22"/>
        <v>-0.16947199149933212</v>
      </c>
      <c r="Z252" s="10">
        <f ca="1">I252-Test!$AD$20</f>
        <v>28.599711226385221</v>
      </c>
      <c r="AA252" s="10">
        <f t="shared" ca="1" si="23"/>
        <v>-0.43532162075187486</v>
      </c>
    </row>
    <row r="253" spans="1:27">
      <c r="A253" s="6">
        <f ca="1">LN((RAND()^(-Results!$F$4))-1)</f>
        <v>3.2951109000126282</v>
      </c>
      <c r="B253" s="6">
        <f ca="1">LN((RAND()^(-Results!$F$4))-1)</f>
        <v>3.5669410212052588</v>
      </c>
      <c r="C253" s="6">
        <f ca="1">LN((RAND()^(-Results!$F$4))-1)</f>
        <v>-0.73739107976123686</v>
      </c>
      <c r="D253" s="6">
        <f ca="1">LN((RAND()^(-Results!$F$4))-1)</f>
        <v>4.7717334170610783</v>
      </c>
      <c r="E253" s="6">
        <f ca="1">LN((RAND()^(-Results!$F$4))-1)</f>
        <v>-3.5585031109805327</v>
      </c>
      <c r="F253" s="6">
        <f ca="1">LN((RAND()^(-Results!$F$4))-1)</f>
        <v>1.0283272114248023</v>
      </c>
      <c r="G253" s="6">
        <f ca="1">LN((RAND()^(-Results!$F$4))-1)</f>
        <v>-0.81343676546095023</v>
      </c>
      <c r="H253" s="6">
        <f t="shared" ca="1" si="18"/>
        <v>-0.90046937934008353</v>
      </c>
      <c r="I253" s="10">
        <f ca="1">SUMPRODUCT(J253:O253,Results!B$12:G$12)+Results!$F$5*H253</f>
        <v>-76.22406775207476</v>
      </c>
      <c r="J253" s="10">
        <f ca="1">SUMPRODUCT($A253:$F253,Results!$B$15:$G$15)</f>
        <v>23.663463910740322</v>
      </c>
      <c r="K253" s="10">
        <f ca="1">SUMPRODUCT($A253:$F253,Results!$B$16:$G$16)</f>
        <v>12.888564001845092</v>
      </c>
      <c r="L253" s="10">
        <f ca="1">SUMPRODUCT($A253:$F253,Results!$B$17:$G$17)</f>
        <v>-16.537045005989405</v>
      </c>
      <c r="M253" s="10">
        <f ca="1">SUMPRODUCT($A253:$F253,Results!$B$18:$G$18)</f>
        <v>-24.230751397473188</v>
      </c>
      <c r="N253" s="10">
        <f ca="1">SUMPRODUCT($A253:$F253,Results!$B$19:$G$19)</f>
        <v>19.19407818417498</v>
      </c>
      <c r="O253" s="10">
        <f ca="1">SUMPRODUCT($A253:$F253,Results!$B$20:$G$20)</f>
        <v>16.01634646460646</v>
      </c>
      <c r="P253" s="10" cm="1">
        <f t="array" aca="1" ref="P253" ca="1">SUMPRODUCT(J253:O253,TRANSPOSE(Test!BL$20:BL$25))+Test!$AD$20-Test!$BL$27</f>
        <v>-71.254263849525387</v>
      </c>
      <c r="Q253" s="10" cm="1">
        <f t="array" aca="1" ref="Q253" ca="1">SUMPRODUCT(J253:O253,TRANSPOSE(Test!ES$20:ES$25))+Test!$AD$20-Test!$ES$27</f>
        <v>-71.562779826889042</v>
      </c>
      <c r="R253" s="10">
        <f ca="1">I253-Results!$E$5*H253</f>
        <v>-72.622190234714424</v>
      </c>
      <c r="S253" s="10" cm="1">
        <f t="array" aca="1" ref="S253" ca="1">SUMPRODUCT(J253:O253,TRANSPOSE(Test!AR$28:AR$33))+Test!$AD$20-Test!$AC$26</f>
        <v>-114.72303603649192</v>
      </c>
      <c r="T253" s="10">
        <f ca="1">SUMPRODUCT(J253:O253,Results!K$9:P$9)</f>
        <v>-71.675981635543167</v>
      </c>
      <c r="U253" s="10">
        <f ca="1">SUMPRODUCT(J253:O253,Results!K$9:P$9)+Test!$AD$20-Test!$AC$31</f>
        <v>-71.690857194054303</v>
      </c>
      <c r="V253" s="10">
        <f t="shared" ca="1" si="19"/>
        <v>-4.9698039025493728</v>
      </c>
      <c r="W253" s="10">
        <f t="shared" ca="1" si="20"/>
        <v>-4.661287925185718</v>
      </c>
      <c r="X253" s="10">
        <f t="shared" ca="1" si="21"/>
        <v>-3.6018775173603359</v>
      </c>
      <c r="Y253" s="10">
        <f t="shared" ca="1" si="22"/>
        <v>38.49896828441716</v>
      </c>
      <c r="Z253" s="10">
        <f ca="1">I253-Test!$AD$20</f>
        <v>-75.947396990371061</v>
      </c>
      <c r="AA253" s="10">
        <f t="shared" ca="1" si="23"/>
        <v>-4.5332105580204569</v>
      </c>
    </row>
    <row r="254" spans="1:27">
      <c r="A254" s="6">
        <f ca="1">LN((RAND()^(-Results!$F$4))-1)</f>
        <v>-0.56452668001749273</v>
      </c>
      <c r="B254" s="6">
        <f ca="1">LN((RAND()^(-Results!$F$4))-1)</f>
        <v>-2.2614649597869816</v>
      </c>
      <c r="C254" s="6">
        <f ca="1">LN((RAND()^(-Results!$F$4))-1)</f>
        <v>-4.0534394991225575</v>
      </c>
      <c r="D254" s="6">
        <f ca="1">LN((RAND()^(-Results!$F$4))-1)</f>
        <v>4.8137036259389445</v>
      </c>
      <c r="E254" s="6">
        <f ca="1">LN((RAND()^(-Results!$F$4))-1)</f>
        <v>-1.1644273260333486</v>
      </c>
      <c r="F254" s="6">
        <f ca="1">LN((RAND()^(-Results!$F$4))-1)</f>
        <v>-1.0023472396375126</v>
      </c>
      <c r="G254" s="6">
        <f ca="1">LN((RAND()^(-Results!$F$4))-1)</f>
        <v>0.52522652249937984</v>
      </c>
      <c r="H254" s="6">
        <f t="shared" ca="1" si="18"/>
        <v>0.43819390862024654</v>
      </c>
      <c r="I254" s="10">
        <f ca="1">SUMPRODUCT(J254:O254,Results!B$12:G$12)+Results!$F$5*H254</f>
        <v>-65.010095912054922</v>
      </c>
      <c r="J254" s="10">
        <f ca="1">SUMPRODUCT($A254:$F254,Results!$B$15:$G$15)</f>
        <v>-2.1319138097614401</v>
      </c>
      <c r="K254" s="10">
        <f ca="1">SUMPRODUCT($A254:$F254,Results!$B$16:$G$16)</f>
        <v>-0.5162515067493898</v>
      </c>
      <c r="L254" s="10">
        <f ca="1">SUMPRODUCT($A254:$F254,Results!$B$17:$G$17)</f>
        <v>-20.554097280623967</v>
      </c>
      <c r="M254" s="10">
        <f ca="1">SUMPRODUCT($A254:$F254,Results!$B$18:$G$18)</f>
        <v>-8.4567500448633943</v>
      </c>
      <c r="N254" s="10">
        <f ca="1">SUMPRODUCT($A254:$F254,Results!$B$19:$G$19)</f>
        <v>2.834112165063277</v>
      </c>
      <c r="O254" s="10">
        <f ca="1">SUMPRODUCT($A254:$F254,Results!$B$20:$G$20)</f>
        <v>7.929564858531216</v>
      </c>
      <c r="P254" s="10" cm="1">
        <f t="array" aca="1" ref="P254" ca="1">SUMPRODUCT(J254:O254,TRANSPOSE(Test!BL$20:BL$25))+Test!$AD$20-Test!$BL$27</f>
        <v>-64.41233689900487</v>
      </c>
      <c r="Q254" s="10" cm="1">
        <f t="array" aca="1" ref="Q254" ca="1">SUMPRODUCT(J254:O254,TRANSPOSE(Test!ES$20:ES$25))+Test!$AD$20-Test!$ES$27</f>
        <v>-64.760854349258722</v>
      </c>
      <c r="R254" s="10">
        <f ca="1">I254-Results!$E$5*H254</f>
        <v>-66.762871546535905</v>
      </c>
      <c r="S254" s="10" cm="1">
        <f t="array" aca="1" ref="S254" ca="1">SUMPRODUCT(J254:O254,TRANSPOSE(Test!AR$28:AR$33))+Test!$AD$20-Test!$AC$26</f>
        <v>-59.08128217520558</v>
      </c>
      <c r="T254" s="10">
        <f ca="1">SUMPRODUCT(J254:O254,Results!K$9:P$9)</f>
        <v>-65.56622009379403</v>
      </c>
      <c r="U254" s="10">
        <f ca="1">SUMPRODUCT(J254:O254,Results!K$9:P$9)+Test!$AD$20-Test!$AC$31</f>
        <v>-65.581095652305166</v>
      </c>
      <c r="V254" s="10">
        <f t="shared" ca="1" si="19"/>
        <v>-0.59775901305005164</v>
      </c>
      <c r="W254" s="10">
        <f t="shared" ca="1" si="20"/>
        <v>-0.24924156279620036</v>
      </c>
      <c r="X254" s="10">
        <f t="shared" ca="1" si="21"/>
        <v>1.7527756344809831</v>
      </c>
      <c r="Y254" s="10">
        <f t="shared" ca="1" si="22"/>
        <v>-5.9288137368493423</v>
      </c>
      <c r="Z254" s="10">
        <f ca="1">I254-Test!$AD$20</f>
        <v>-64.733425150351223</v>
      </c>
      <c r="AA254" s="10">
        <f t="shared" ca="1" si="23"/>
        <v>0.5709997402502438</v>
      </c>
    </row>
    <row r="255" spans="1:27">
      <c r="A255" s="6">
        <f ca="1">LN((RAND()^(-Results!$F$4))-1)</f>
        <v>0.79847460291910266</v>
      </c>
      <c r="B255" s="6">
        <f ca="1">LN((RAND()^(-Results!$F$4))-1)</f>
        <v>-1.7708564676826437</v>
      </c>
      <c r="C255" s="6">
        <f ca="1">LN((RAND()^(-Results!$F$4))-1)</f>
        <v>-0.12654059818761443</v>
      </c>
      <c r="D255" s="6">
        <f ca="1">LN((RAND()^(-Results!$F$4))-1)</f>
        <v>-0.77354017754663407</v>
      </c>
      <c r="E255" s="6">
        <f ca="1">LN((RAND()^(-Results!$F$4))-1)</f>
        <v>-0.91698501738922733</v>
      </c>
      <c r="F255" s="6">
        <f ca="1">LN((RAND()^(-Results!$F$4))-1)</f>
        <v>2.7316662004813717</v>
      </c>
      <c r="G255" s="6">
        <f ca="1">LN((RAND()^(-Results!$F$4))-1)</f>
        <v>5.8338854394472248</v>
      </c>
      <c r="H255" s="6">
        <f t="shared" ca="1" si="18"/>
        <v>5.7468528255680917</v>
      </c>
      <c r="I255" s="10">
        <f ca="1">SUMPRODUCT(J255:O255,Results!B$12:G$12)+Results!$F$5*H255</f>
        <v>48.548468582461282</v>
      </c>
      <c r="J255" s="10">
        <f ca="1">SUMPRODUCT($A255:$F255,Results!$B$15:$G$15)</f>
        <v>-1.1350865654985334</v>
      </c>
      <c r="K255" s="10">
        <f ca="1">SUMPRODUCT($A255:$F255,Results!$B$16:$G$16)</f>
        <v>0.58408899722059493</v>
      </c>
      <c r="L255" s="10">
        <f ca="1">SUMPRODUCT($A255:$F255,Results!$B$17:$G$17)</f>
        <v>1.6066035393149241</v>
      </c>
      <c r="M255" s="10">
        <f ca="1">SUMPRODUCT($A255:$F255,Results!$B$18:$G$18)</f>
        <v>-1.3537915304191863</v>
      </c>
      <c r="N255" s="10">
        <f ca="1">SUMPRODUCT($A255:$F255,Results!$B$19:$G$19)</f>
        <v>4.0371330830838108</v>
      </c>
      <c r="O255" s="10">
        <f ca="1">SUMPRODUCT($A255:$F255,Results!$B$20:$G$20)</f>
        <v>-2.6851057404833889</v>
      </c>
      <c r="P255" s="10" cm="1">
        <f t="array" aca="1" ref="P255" ca="1">SUMPRODUCT(J255:O255,TRANSPOSE(Test!BL$20:BL$25))+Test!$AD$20-Test!$BL$27</f>
        <v>16.75848705368373</v>
      </c>
      <c r="Q255" s="10" cm="1">
        <f t="array" aca="1" ref="Q255" ca="1">SUMPRODUCT(J255:O255,TRANSPOSE(Test!ES$20:ES$25))+Test!$AD$20-Test!$ES$27</f>
        <v>18.661417436048726</v>
      </c>
      <c r="R255" s="10">
        <f ca="1">I255-Results!$E$5*H255</f>
        <v>25.561057280188916</v>
      </c>
      <c r="S255" s="10" cm="1">
        <f t="array" aca="1" ref="S255" ca="1">SUMPRODUCT(J255:O255,TRANSPOSE(Test!AR$28:AR$33))+Test!$AD$20-Test!$AC$26</f>
        <v>14.1361142717532</v>
      </c>
      <c r="T255" s="10">
        <f ca="1">SUMPRODUCT(J255:O255,Results!K$9:P$9)</f>
        <v>19.975032143507018</v>
      </c>
      <c r="U255" s="10">
        <f ca="1">SUMPRODUCT(J255:O255,Results!K$9:P$9)+Test!$AD$20-Test!$AC$31</f>
        <v>19.960156584995882</v>
      </c>
      <c r="V255" s="10">
        <f t="shared" ca="1" si="19"/>
        <v>31.789981528777552</v>
      </c>
      <c r="W255" s="10">
        <f t="shared" ca="1" si="20"/>
        <v>29.887051146412556</v>
      </c>
      <c r="X255" s="10">
        <f t="shared" ca="1" si="21"/>
        <v>22.987411302272367</v>
      </c>
      <c r="Y255" s="10">
        <f t="shared" ca="1" si="22"/>
        <v>34.412354310708082</v>
      </c>
      <c r="Z255" s="10">
        <f ca="1">I255-Test!$AD$20</f>
        <v>48.825139344164974</v>
      </c>
      <c r="AA255" s="10">
        <f t="shared" ca="1" si="23"/>
        <v>28.5883119974654</v>
      </c>
    </row>
    <row r="256" spans="1:27">
      <c r="A256" s="6">
        <f ca="1">LN((RAND()^(-Results!$F$4))-1)</f>
        <v>-0.20404968090944309</v>
      </c>
      <c r="B256" s="6">
        <f ca="1">LN((RAND()^(-Results!$F$4))-1)</f>
        <v>-2.5454808755061031</v>
      </c>
      <c r="C256" s="6">
        <f ca="1">LN((RAND()^(-Results!$F$4))-1)</f>
        <v>-1.0565702712767089</v>
      </c>
      <c r="D256" s="6">
        <f ca="1">LN((RAND()^(-Results!$F$4))-1)</f>
        <v>-0.14153660296314369</v>
      </c>
      <c r="E256" s="6">
        <f ca="1">LN((RAND()^(-Results!$F$4))-1)</f>
        <v>-3.8565537315698264</v>
      </c>
      <c r="F256" s="6">
        <f ca="1">LN((RAND()^(-Results!$F$4))-1)</f>
        <v>1.4115567387554424</v>
      </c>
      <c r="G256" s="6">
        <f ca="1">LN((RAND()^(-Results!$F$4))-1)</f>
        <v>-6.1748252813464195E-2</v>
      </c>
      <c r="H256" s="6">
        <f t="shared" ca="1" si="18"/>
        <v>-0.14878086669259752</v>
      </c>
      <c r="I256" s="10">
        <f ca="1">SUMPRODUCT(J256:O256,Results!B$12:G$12)+Results!$F$5*H256</f>
        <v>55.983463537341365</v>
      </c>
      <c r="J256" s="10">
        <f ca="1">SUMPRODUCT($A256:$F256,Results!$B$15:$G$15)</f>
        <v>-3.9879279290853749</v>
      </c>
      <c r="K256" s="10">
        <f ca="1">SUMPRODUCT($A256:$F256,Results!$B$16:$G$16)</f>
        <v>-3.6560072604150724</v>
      </c>
      <c r="L256" s="10">
        <f ca="1">SUMPRODUCT($A256:$F256,Results!$B$17:$G$17)</f>
        <v>4.1652010684223519</v>
      </c>
      <c r="M256" s="10">
        <f ca="1">SUMPRODUCT($A256:$F256,Results!$B$18:$G$18)</f>
        <v>-6.8272838590514366</v>
      </c>
      <c r="N256" s="10">
        <f ca="1">SUMPRODUCT($A256:$F256,Results!$B$19:$G$19)</f>
        <v>19.460307097437177</v>
      </c>
      <c r="O256" s="10">
        <f ca="1">SUMPRODUCT($A256:$F256,Results!$B$20:$G$20)</f>
        <v>-4.1264295692199342</v>
      </c>
      <c r="P256" s="10" cm="1">
        <f t="array" aca="1" ref="P256" ca="1">SUMPRODUCT(J256:O256,TRANSPOSE(Test!BL$20:BL$25))+Test!$AD$20-Test!$BL$27</f>
        <v>54.82789883721231</v>
      </c>
      <c r="Q256" s="10" cm="1">
        <f t="array" aca="1" ref="Q256" ca="1">SUMPRODUCT(J256:O256,TRANSPOSE(Test!ES$20:ES$25))+Test!$AD$20-Test!$ES$27</f>
        <v>56.275957749110177</v>
      </c>
      <c r="R256" s="10">
        <f ca="1">I256-Results!$E$5*H256</f>
        <v>56.578587004111753</v>
      </c>
      <c r="S256" s="10" cm="1">
        <f t="array" aca="1" ref="S256" ca="1">SUMPRODUCT(J256:O256,TRANSPOSE(Test!AR$28:AR$33))+Test!$AD$20-Test!$AC$26</f>
        <v>44.56798720586989</v>
      </c>
      <c r="T256" s="10">
        <f ca="1">SUMPRODUCT(J256:O256,Results!K$9:P$9)</f>
        <v>56.991870836924974</v>
      </c>
      <c r="U256" s="10">
        <f ca="1">SUMPRODUCT(J256:O256,Results!K$9:P$9)+Test!$AD$20-Test!$AC$31</f>
        <v>56.976995278413838</v>
      </c>
      <c r="V256" s="10">
        <f t="shared" ca="1" si="19"/>
        <v>1.1555647001290552</v>
      </c>
      <c r="W256" s="10">
        <f t="shared" ca="1" si="20"/>
        <v>-0.29249421176881185</v>
      </c>
      <c r="X256" s="10">
        <f t="shared" ca="1" si="21"/>
        <v>-0.59512346677038863</v>
      </c>
      <c r="Y256" s="10">
        <f t="shared" ca="1" si="22"/>
        <v>11.415476331471474</v>
      </c>
      <c r="Z256" s="10">
        <f ca="1">I256-Test!$AD$20</f>
        <v>56.260134299045056</v>
      </c>
      <c r="AA256" s="10">
        <f t="shared" ca="1" si="23"/>
        <v>-0.99353174107247355</v>
      </c>
    </row>
    <row r="257" spans="1:27">
      <c r="A257" s="6">
        <f ca="1">LN((RAND()^(-Results!$F$4))-1)</f>
        <v>-0.83517354247045106</v>
      </c>
      <c r="B257" s="6">
        <f ca="1">LN((RAND()^(-Results!$F$4))-1)</f>
        <v>-1.3668839787987894</v>
      </c>
      <c r="C257" s="6">
        <f ca="1">LN((RAND()^(-Results!$F$4))-1)</f>
        <v>2.5091568857388951</v>
      </c>
      <c r="D257" s="6">
        <f ca="1">LN((RAND()^(-Results!$F$4))-1)</f>
        <v>3.956805139878957</v>
      </c>
      <c r="E257" s="6">
        <f ca="1">LN((RAND()^(-Results!$F$4))-1)</f>
        <v>2.0857198093471663</v>
      </c>
      <c r="F257" s="6">
        <f ca="1">LN((RAND()^(-Results!$F$4))-1)</f>
        <v>1.711363701129124E-2</v>
      </c>
      <c r="G257" s="6">
        <f ca="1">LN((RAND()^(-Results!$F$4))-1)</f>
        <v>2.5252353827997056</v>
      </c>
      <c r="H257" s="6">
        <f t="shared" ca="1" si="18"/>
        <v>2.4382027689205721</v>
      </c>
      <c r="I257" s="10">
        <f ca="1">SUMPRODUCT(J257:O257,Results!B$12:G$12)+Results!$F$5*H257</f>
        <v>-60.522575328326894</v>
      </c>
      <c r="J257" s="10">
        <f ca="1">SUMPRODUCT($A257:$F257,Results!$B$15:$G$15)</f>
        <v>8.5246975998833143</v>
      </c>
      <c r="K257" s="10">
        <f ca="1">SUMPRODUCT($A257:$F257,Results!$B$16:$G$16)</f>
        <v>1.727173576319557</v>
      </c>
      <c r="L257" s="10">
        <f ca="1">SUMPRODUCT($A257:$F257,Results!$B$17:$G$17)</f>
        <v>-9.8617253840346297</v>
      </c>
      <c r="M257" s="10">
        <f ca="1">SUMPRODUCT($A257:$F257,Results!$B$18:$G$18)</f>
        <v>0.18360720983603851</v>
      </c>
      <c r="N257" s="10">
        <f ca="1">SUMPRODUCT($A257:$F257,Results!$B$19:$G$19)</f>
        <v>-14.745571485552446</v>
      </c>
      <c r="O257" s="10">
        <f ca="1">SUMPRODUCT($A257:$F257,Results!$B$20:$G$20)</f>
        <v>2.6743204578502722</v>
      </c>
      <c r="P257" s="10" cm="1">
        <f t="array" aca="1" ref="P257" ca="1">SUMPRODUCT(J257:O257,TRANSPOSE(Test!BL$20:BL$25))+Test!$AD$20-Test!$BL$27</f>
        <v>-70.891037392060966</v>
      </c>
      <c r="Q257" s="10" cm="1">
        <f t="array" aca="1" ref="Q257" ca="1">SUMPRODUCT(J257:O257,TRANSPOSE(Test!ES$20:ES$25))+Test!$AD$20-Test!$ES$27</f>
        <v>-70.881510408550497</v>
      </c>
      <c r="R257" s="10">
        <f ca="1">I257-Results!$E$5*H257</f>
        <v>-70.275386404009183</v>
      </c>
      <c r="S257" s="10" cm="1">
        <f t="array" aca="1" ref="S257" ca="1">SUMPRODUCT(J257:O257,TRANSPOSE(Test!AR$28:AR$33))+Test!$AD$20-Test!$AC$26</f>
        <v>-53.522298068722023</v>
      </c>
      <c r="T257" s="10">
        <f ca="1">SUMPRODUCT(J257:O257,Results!K$9:P$9)</f>
        <v>-72.330610009577555</v>
      </c>
      <c r="U257" s="10">
        <f ca="1">SUMPRODUCT(J257:O257,Results!K$9:P$9)+Test!$AD$20-Test!$AC$31</f>
        <v>-72.345485568088691</v>
      </c>
      <c r="V257" s="10">
        <f t="shared" ca="1" si="19"/>
        <v>10.368462063734071</v>
      </c>
      <c r="W257" s="10">
        <f t="shared" ca="1" si="20"/>
        <v>10.358935080223603</v>
      </c>
      <c r="X257" s="10">
        <f t="shared" ca="1" si="21"/>
        <v>9.7528110756822883</v>
      </c>
      <c r="Y257" s="10">
        <f t="shared" ca="1" si="22"/>
        <v>-7.0002772596048715</v>
      </c>
      <c r="Z257" s="10">
        <f ca="1">I257-Test!$AD$20</f>
        <v>-60.245904566623203</v>
      </c>
      <c r="AA257" s="10">
        <f t="shared" ca="1" si="23"/>
        <v>11.822910239761796</v>
      </c>
    </row>
    <row r="258" spans="1:27">
      <c r="A258" s="6">
        <f ca="1">LN((RAND()^(-Results!$F$4))-1)</f>
        <v>1.651353094554781</v>
      </c>
      <c r="B258" s="6">
        <f ca="1">LN((RAND()^(-Results!$F$4))-1)</f>
        <v>-1.1399378815902418E-2</v>
      </c>
      <c r="C258" s="6">
        <f ca="1">LN((RAND()^(-Results!$F$4))-1)</f>
        <v>-1.3104879607268531</v>
      </c>
      <c r="D258" s="6">
        <f ca="1">LN((RAND()^(-Results!$F$4))-1)</f>
        <v>1.0483140703814444</v>
      </c>
      <c r="E258" s="6">
        <f ca="1">LN((RAND()^(-Results!$F$4))-1)</f>
        <v>1.4761181190503243</v>
      </c>
      <c r="F258" s="6">
        <f ca="1">LN((RAND()^(-Results!$F$4))-1)</f>
        <v>-1.4022898541755653</v>
      </c>
      <c r="G258" s="6">
        <f ca="1">LN((RAND()^(-Results!$F$4))-1)</f>
        <v>-4.6016236601047069</v>
      </c>
      <c r="H258" s="6">
        <f t="shared" ca="1" si="18"/>
        <v>-4.68865627398384</v>
      </c>
      <c r="I258" s="10">
        <f ca="1">SUMPRODUCT(J258:O258,Results!B$12:G$12)+Results!$F$5*H258</f>
        <v>-85.270210523699404</v>
      </c>
      <c r="J258" s="10">
        <f ca="1">SUMPRODUCT($A258:$F258,Results!$B$15:$G$15)</f>
        <v>4.7446103709633274</v>
      </c>
      <c r="K258" s="10">
        <f ca="1">SUMPRODUCT($A258:$F258,Results!$B$16:$G$16)</f>
        <v>0.1634825149201502</v>
      </c>
      <c r="L258" s="10">
        <f ca="1">SUMPRODUCT($A258:$F258,Results!$B$17:$G$17)</f>
        <v>-11.992215272233411</v>
      </c>
      <c r="M258" s="10">
        <f ca="1">SUMPRODUCT($A258:$F258,Results!$B$18:$G$18)</f>
        <v>-0.67501300642142747</v>
      </c>
      <c r="N258" s="10">
        <f ca="1">SUMPRODUCT($A258:$F258,Results!$B$19:$G$19)</f>
        <v>-7.1620834173709458</v>
      </c>
      <c r="O258" s="10">
        <f ca="1">SUMPRODUCT($A258:$F258,Results!$B$20:$G$20)</f>
        <v>4.66937091994465</v>
      </c>
      <c r="P258" s="10" cm="1">
        <f t="array" aca="1" ref="P258" ca="1">SUMPRODUCT(J258:O258,TRANSPOSE(Test!BL$20:BL$25))+Test!$AD$20-Test!$BL$27</f>
        <v>-61.101737430036657</v>
      </c>
      <c r="Q258" s="10" cm="1">
        <f t="array" aca="1" ref="Q258" ca="1">SUMPRODUCT(J258:O258,TRANSPOSE(Test!ES$20:ES$25))+Test!$AD$20-Test!$ES$27</f>
        <v>-61.662229602905029</v>
      </c>
      <c r="R258" s="10">
        <f ca="1">I258-Results!$E$5*H258</f>
        <v>-66.515585427764051</v>
      </c>
      <c r="S258" s="10" cm="1">
        <f t="array" aca="1" ref="S258" ca="1">SUMPRODUCT(J258:O258,TRANSPOSE(Test!AR$28:AR$33))+Test!$AD$20-Test!$AC$26</f>
        <v>-48.763210839906606</v>
      </c>
      <c r="T258" s="10">
        <f ca="1">SUMPRODUCT(J258:O258,Results!K$9:P$9)</f>
        <v>-61.490232030254582</v>
      </c>
      <c r="U258" s="10">
        <f ca="1">SUMPRODUCT(J258:O258,Results!K$9:P$9)+Test!$AD$20-Test!$AC$31</f>
        <v>-61.505107588765718</v>
      </c>
      <c r="V258" s="10">
        <f t="shared" ca="1" si="19"/>
        <v>-24.168473093662747</v>
      </c>
      <c r="W258" s="10">
        <f t="shared" ca="1" si="20"/>
        <v>-23.607980920794375</v>
      </c>
      <c r="X258" s="10">
        <f t="shared" ca="1" si="21"/>
        <v>-18.754625095935353</v>
      </c>
      <c r="Y258" s="10">
        <f t="shared" ca="1" si="22"/>
        <v>-36.506999683792799</v>
      </c>
      <c r="Z258" s="10">
        <f ca="1">I258-Test!$AD$20</f>
        <v>-84.993539761995706</v>
      </c>
      <c r="AA258" s="10">
        <f t="shared" ca="1" si="23"/>
        <v>-23.765102934933687</v>
      </c>
    </row>
    <row r="259" spans="1:27">
      <c r="A259" s="6">
        <f ca="1">LN((RAND()^(-Results!$F$4))-1)</f>
        <v>1.1944190480944634</v>
      </c>
      <c r="B259" s="6">
        <f ca="1">LN((RAND()^(-Results!$F$4))-1)</f>
        <v>-1.1235139498531936</v>
      </c>
      <c r="C259" s="6">
        <f ca="1">LN((RAND()^(-Results!$F$4))-1)</f>
        <v>0.6827561723478357</v>
      </c>
      <c r="D259" s="6">
        <f ca="1">LN((RAND()^(-Results!$F$4))-1)</f>
        <v>4.5675268879721029</v>
      </c>
      <c r="E259" s="6">
        <f ca="1">LN((RAND()^(-Results!$F$4))-1)</f>
        <v>1.5505467692129449</v>
      </c>
      <c r="F259" s="6">
        <f ca="1">LN((RAND()^(-Results!$F$4))-1)</f>
        <v>2.0270440317938774</v>
      </c>
      <c r="G259" s="6">
        <f ca="1">LN((RAND()^(-Results!$F$4))-1)</f>
        <v>-3.8253116551396547</v>
      </c>
      <c r="H259" s="6">
        <f t="shared" ref="H259:H322" ca="1" si="24">G259-$AC$5</f>
        <v>-3.9123442690187882</v>
      </c>
      <c r="I259" s="10">
        <f ca="1">SUMPRODUCT(J259:O259,Results!B$12:G$12)+Results!$F$5*H259</f>
        <v>-122.07602807148363</v>
      </c>
      <c r="J259" s="10">
        <f ca="1">SUMPRODUCT($A259:$F259,Results!$B$15:$G$15)</f>
        <v>12.356095805869865</v>
      </c>
      <c r="K259" s="10">
        <f ca="1">SUMPRODUCT($A259:$F259,Results!$B$16:$G$16)</f>
        <v>7.0306284151276763</v>
      </c>
      <c r="L259" s="10">
        <f ca="1">SUMPRODUCT($A259:$F259,Results!$B$17:$G$17)</f>
        <v>-18.32913587765427</v>
      </c>
      <c r="M259" s="10">
        <f ca="1">SUMPRODUCT($A259:$F259,Results!$B$18:$G$18)</f>
        <v>-5.8754255428919047</v>
      </c>
      <c r="N259" s="10">
        <f ca="1">SUMPRODUCT($A259:$F259,Results!$B$19:$G$19)</f>
        <v>-11.869229130690174</v>
      </c>
      <c r="O259" s="10">
        <f ca="1">SUMPRODUCT($A259:$F259,Results!$B$20:$G$20)</f>
        <v>7.955394362923303</v>
      </c>
      <c r="P259" s="10" cm="1">
        <f t="array" aca="1" ref="P259" ca="1">SUMPRODUCT(J259:O259,TRANSPOSE(Test!BL$20:BL$25))+Test!$AD$20-Test!$BL$27</f>
        <v>-102.4656373912608</v>
      </c>
      <c r="Q259" s="10" cm="1">
        <f t="array" aca="1" ref="Q259" ca="1">SUMPRODUCT(J259:O259,TRANSPOSE(Test!ES$20:ES$25))+Test!$AD$20-Test!$ES$27</f>
        <v>-101.46355205844314</v>
      </c>
      <c r="R259" s="10">
        <f ca="1">I259-Results!$E$5*H259</f>
        <v>-106.42665099540848</v>
      </c>
      <c r="S259" s="10" cm="1">
        <f t="array" aca="1" ref="S259" ca="1">SUMPRODUCT(J259:O259,TRANSPOSE(Test!AR$28:AR$33))+Test!$AD$20-Test!$AC$26</f>
        <v>-96.225231723673815</v>
      </c>
      <c r="T259" s="10">
        <f ca="1">SUMPRODUCT(J259:O259,Results!K$9:P$9)</f>
        <v>-101.71805867026124</v>
      </c>
      <c r="U259" s="10">
        <f ca="1">SUMPRODUCT(J259:O259,Results!K$9:P$9)+Test!$AD$20-Test!$AC$31</f>
        <v>-101.73293422877238</v>
      </c>
      <c r="V259" s="10">
        <f t="shared" ref="V259:V322" ca="1" si="25">I259-P259</f>
        <v>-19.610390680222835</v>
      </c>
      <c r="W259" s="10">
        <f t="shared" ref="W259:W322" ca="1" si="26">I259-Q259</f>
        <v>-20.612476013040492</v>
      </c>
      <c r="X259" s="10">
        <f t="shared" ref="X259:X322" ca="1" si="27">I259-R259</f>
        <v>-15.649377076075154</v>
      </c>
      <c r="Y259" s="10">
        <f t="shared" ref="Y259:Y322" ca="1" si="28">I259-S259</f>
        <v>-25.850796347809819</v>
      </c>
      <c r="Z259" s="10">
        <f ca="1">I259-Test!$AD$20</f>
        <v>-121.79935730977994</v>
      </c>
      <c r="AA259" s="10">
        <f t="shared" ref="AA259:AA322" ca="1" si="29">I259-U259</f>
        <v>-20.343093842711255</v>
      </c>
    </row>
    <row r="260" spans="1:27">
      <c r="A260" s="6">
        <f ca="1">LN((RAND()^(-Results!$F$4))-1)</f>
        <v>-0.65575760269549332</v>
      </c>
      <c r="B260" s="6">
        <f ca="1">LN((RAND()^(-Results!$F$4))-1)</f>
        <v>3.0925542713633893</v>
      </c>
      <c r="C260" s="6">
        <f ca="1">LN((RAND()^(-Results!$F$4))-1)</f>
        <v>3.3227190055284206</v>
      </c>
      <c r="D260" s="6">
        <f ca="1">LN((RAND()^(-Results!$F$4))-1)</f>
        <v>-2.0462798970530578</v>
      </c>
      <c r="E260" s="6">
        <f ca="1">LN((RAND()^(-Results!$F$4))-1)</f>
        <v>-1.988450597802583</v>
      </c>
      <c r="F260" s="6">
        <f ca="1">LN((RAND()^(-Results!$F$4))-1)</f>
        <v>-2.1075477804583724</v>
      </c>
      <c r="G260" s="6">
        <f ca="1">LN((RAND()^(-Results!$F$4))-1)</f>
        <v>-6.367371680950501E-2</v>
      </c>
      <c r="H260" s="6">
        <f t="shared" ca="1" si="24"/>
        <v>-0.15070633068863834</v>
      </c>
      <c r="I260" s="10">
        <f ca="1">SUMPRODUCT(J260:O260,Results!B$12:G$12)+Results!$F$5*H260</f>
        <v>71.49271454122534</v>
      </c>
      <c r="J260" s="10">
        <f ca="1">SUMPRODUCT($A260:$F260,Results!$B$15:$G$15)</f>
        <v>5.400129282706664</v>
      </c>
      <c r="K260" s="10">
        <f ca="1">SUMPRODUCT($A260:$F260,Results!$B$16:$G$16)</f>
        <v>-1.8667535129911088</v>
      </c>
      <c r="L260" s="10">
        <f ca="1">SUMPRODUCT($A260:$F260,Results!$B$17:$G$17)</f>
        <v>17.90851312759581</v>
      </c>
      <c r="M260" s="10">
        <f ca="1">SUMPRODUCT($A260:$F260,Results!$B$18:$G$18)</f>
        <v>-1.6014077031876666</v>
      </c>
      <c r="N260" s="10">
        <f ca="1">SUMPRODUCT($A260:$F260,Results!$B$19:$G$19)</f>
        <v>13.735017704116256</v>
      </c>
      <c r="O260" s="10">
        <f ca="1">SUMPRODUCT($A260:$F260,Results!$B$20:$G$20)</f>
        <v>-4.2574947960347016</v>
      </c>
      <c r="P260" s="10" cm="1">
        <f t="array" aca="1" ref="P260" ca="1">SUMPRODUCT(J260:O260,TRANSPOSE(Test!BL$20:BL$25))+Test!$AD$20-Test!$BL$27</f>
        <v>73.062737966753105</v>
      </c>
      <c r="Q260" s="10" cm="1">
        <f t="array" aca="1" ref="Q260" ca="1">SUMPRODUCT(J260:O260,TRANSPOSE(Test!ES$20:ES$25))+Test!$AD$20-Test!$ES$27</f>
        <v>71.574197493596913</v>
      </c>
      <c r="R260" s="10">
        <f ca="1">I260-Results!$E$5*H260</f>
        <v>72.095539863979894</v>
      </c>
      <c r="S260" s="10" cm="1">
        <f t="array" aca="1" ref="S260" ca="1">SUMPRODUCT(J260:O260,TRANSPOSE(Test!AR$28:AR$33))+Test!$AD$20-Test!$AC$26</f>
        <v>54.946791312633657</v>
      </c>
      <c r="T260" s="10">
        <f ca="1">SUMPRODUCT(J260:O260,Results!K$9:P$9)</f>
        <v>70.685247890512329</v>
      </c>
      <c r="U260" s="10">
        <f ca="1">SUMPRODUCT(J260:O260,Results!K$9:P$9)+Test!$AD$20-Test!$AC$31</f>
        <v>70.670372332001193</v>
      </c>
      <c r="V260" s="10">
        <f t="shared" ca="1" si="25"/>
        <v>-1.570023425527765</v>
      </c>
      <c r="W260" s="10">
        <f t="shared" ca="1" si="26"/>
        <v>-8.1482952371572992E-2</v>
      </c>
      <c r="X260" s="10">
        <f t="shared" ca="1" si="27"/>
        <v>-0.6028253227545548</v>
      </c>
      <c r="Y260" s="10">
        <f t="shared" ca="1" si="28"/>
        <v>16.545923228591683</v>
      </c>
      <c r="Z260" s="10">
        <f ca="1">I260-Test!$AD$20</f>
        <v>71.769385302929038</v>
      </c>
      <c r="AA260" s="10">
        <f t="shared" ca="1" si="29"/>
        <v>0.82234220922414636</v>
      </c>
    </row>
    <row r="261" spans="1:27">
      <c r="A261" s="6">
        <f ca="1">LN((RAND()^(-Results!$F$4))-1)</f>
        <v>0.44817360343028045</v>
      </c>
      <c r="B261" s="6">
        <f ca="1">LN((RAND()^(-Results!$F$4))-1)</f>
        <v>0.37943419298169812</v>
      </c>
      <c r="C261" s="6">
        <f ca="1">LN((RAND()^(-Results!$F$4))-1)</f>
        <v>1.5533188501451678</v>
      </c>
      <c r="D261" s="6">
        <f ca="1">LN((RAND()^(-Results!$F$4))-1)</f>
        <v>1.1982527568140067</v>
      </c>
      <c r="E261" s="6">
        <f ca="1">LN((RAND()^(-Results!$F$4))-1)</f>
        <v>-0.15495048573881154</v>
      </c>
      <c r="F261" s="6">
        <f ca="1">LN((RAND()^(-Results!$F$4))-1)</f>
        <v>1.5157221207949094</v>
      </c>
      <c r="G261" s="6">
        <f ca="1">LN((RAND()^(-Results!$F$4))-1)</f>
        <v>-1.440286196534629</v>
      </c>
      <c r="H261" s="6">
        <f t="shared" ca="1" si="24"/>
        <v>-1.5273188104137623</v>
      </c>
      <c r="I261" s="10">
        <f ca="1">SUMPRODUCT(J261:O261,Results!B$12:G$12)+Results!$F$5*H261</f>
        <v>-23.631761123134531</v>
      </c>
      <c r="J261" s="10">
        <f ca="1">SUMPRODUCT($A261:$F261,Results!$B$15:$G$15)</f>
        <v>7.2037657943300299</v>
      </c>
      <c r="K261" s="10">
        <f ca="1">SUMPRODUCT($A261:$F261,Results!$B$16:$G$16)</f>
        <v>4.2258319534987825</v>
      </c>
      <c r="L261" s="10">
        <f ca="1">SUMPRODUCT($A261:$F261,Results!$B$17:$G$17)</f>
        <v>-1.2708456045205896</v>
      </c>
      <c r="M261" s="10">
        <f ca="1">SUMPRODUCT($A261:$F261,Results!$B$18:$G$18)</f>
        <v>-3.6957877503422938</v>
      </c>
      <c r="N261" s="10">
        <f ca="1">SUMPRODUCT($A261:$F261,Results!$B$19:$G$19)</f>
        <v>-0.182820725325128</v>
      </c>
      <c r="O261" s="10">
        <f ca="1">SUMPRODUCT($A261:$F261,Results!$B$20:$G$20)</f>
        <v>1.9141082336540967</v>
      </c>
      <c r="P261" s="10" cm="1">
        <f t="array" aca="1" ref="P261" ca="1">SUMPRODUCT(J261:O261,TRANSPOSE(Test!BL$20:BL$25))+Test!$AD$20-Test!$BL$27</f>
        <v>-16.72548549609024</v>
      </c>
      <c r="Q261" s="10" cm="1">
        <f t="array" aca="1" ref="Q261" ca="1">SUMPRODUCT(J261:O261,TRANSPOSE(Test!ES$20:ES$25))+Test!$AD$20-Test!$ES$27</f>
        <v>-16.114237714757795</v>
      </c>
      <c r="R261" s="10">
        <f ca="1">I261-Results!$E$5*H261</f>
        <v>-17.522485881479483</v>
      </c>
      <c r="S261" s="10" cm="1">
        <f t="array" aca="1" ref="S261" ca="1">SUMPRODUCT(J261:O261,TRANSPOSE(Test!AR$28:AR$33))+Test!$AD$20-Test!$AC$26</f>
        <v>-24.221998967144728</v>
      </c>
      <c r="T261" s="10">
        <f ca="1">SUMPRODUCT(J261:O261,Results!K$9:P$9)</f>
        <v>-16.12880417850976</v>
      </c>
      <c r="U261" s="10">
        <f ca="1">SUMPRODUCT(J261:O261,Results!K$9:P$9)+Test!$AD$20-Test!$AC$31</f>
        <v>-16.143679737020896</v>
      </c>
      <c r="V261" s="10">
        <f t="shared" ca="1" si="25"/>
        <v>-6.9062756270442911</v>
      </c>
      <c r="W261" s="10">
        <f t="shared" ca="1" si="26"/>
        <v>-7.5175234083767357</v>
      </c>
      <c r="X261" s="10">
        <f t="shared" ca="1" si="27"/>
        <v>-6.1092752416550482</v>
      </c>
      <c r="Y261" s="10">
        <f t="shared" ca="1" si="28"/>
        <v>0.59023784401019697</v>
      </c>
      <c r="Z261" s="10">
        <f ca="1">I261-Test!$AD$20</f>
        <v>-23.35509036143084</v>
      </c>
      <c r="AA261" s="10">
        <f t="shared" ca="1" si="29"/>
        <v>-7.4880813861136346</v>
      </c>
    </row>
    <row r="262" spans="1:27">
      <c r="A262" s="6">
        <f ca="1">LN((RAND()^(-Results!$F$4))-1)</f>
        <v>1.0018274143915316</v>
      </c>
      <c r="B262" s="6">
        <f ca="1">LN((RAND()^(-Results!$F$4))-1)</f>
        <v>-0.79615889301502751</v>
      </c>
      <c r="C262" s="6">
        <f ca="1">LN((RAND()^(-Results!$F$4))-1)</f>
        <v>-3.7086808238882649</v>
      </c>
      <c r="D262" s="6">
        <f ca="1">LN((RAND()^(-Results!$F$4))-1)</f>
        <v>1.8908091492165602</v>
      </c>
      <c r="E262" s="6">
        <f ca="1">LN((RAND()^(-Results!$F$4))-1)</f>
        <v>-3.9763303686503773</v>
      </c>
      <c r="F262" s="6">
        <f ca="1">LN((RAND()^(-Results!$F$4))-1)</f>
        <v>-1.7220680360626957</v>
      </c>
      <c r="G262" s="6">
        <f ca="1">LN((RAND()^(-Results!$F$4))-1)</f>
        <v>3.2157514921843124</v>
      </c>
      <c r="H262" s="6">
        <f t="shared" ca="1" si="24"/>
        <v>3.1287188783051789</v>
      </c>
      <c r="I262" s="10">
        <f ca="1">SUMPRODUCT(J262:O262,Results!B$12:G$12)+Results!$F$5*H262</f>
        <v>13.490539424492132</v>
      </c>
      <c r="J262" s="10">
        <f ca="1">SUMPRODUCT($A262:$F262,Results!$B$15:$G$15)</f>
        <v>1.1193070360500856</v>
      </c>
      <c r="K262" s="10">
        <f ca="1">SUMPRODUCT($A262:$F262,Results!$B$16:$G$16)</f>
        <v>-2.7700693859908823</v>
      </c>
      <c r="L262" s="10">
        <f ca="1">SUMPRODUCT($A262:$F262,Results!$B$17:$G$17)</f>
        <v>-9.4430876406226965</v>
      </c>
      <c r="M262" s="10">
        <f ca="1">SUMPRODUCT($A262:$F262,Results!$B$18:$G$18)</f>
        <v>-13.059390688917647</v>
      </c>
      <c r="N262" s="10">
        <f ca="1">SUMPRODUCT($A262:$F262,Results!$B$19:$G$19)</f>
        <v>21.608860672617041</v>
      </c>
      <c r="O262" s="10">
        <f ca="1">SUMPRODUCT($A262:$F262,Results!$B$20:$G$20)</f>
        <v>4.6310370699722077</v>
      </c>
      <c r="P262" s="10" cm="1">
        <f t="array" aca="1" ref="P262" ca="1">SUMPRODUCT(J262:O262,TRANSPOSE(Test!BL$20:BL$25))+Test!$AD$20-Test!$BL$27</f>
        <v>-1.0962083134915643</v>
      </c>
      <c r="Q262" s="10" cm="1">
        <f t="array" aca="1" ref="Q262" ca="1">SUMPRODUCT(J262:O262,TRANSPOSE(Test!ES$20:ES$25))+Test!$AD$20-Test!$ES$27</f>
        <v>-1.5924135674068201</v>
      </c>
      <c r="R262" s="10">
        <f ca="1">I262-Results!$E$5*H262</f>
        <v>0.9756639112714165</v>
      </c>
      <c r="S262" s="10" cm="1">
        <f t="array" aca="1" ref="S262" ca="1">SUMPRODUCT(J262:O262,TRANSPOSE(Test!AR$28:AR$33))+Test!$AD$20-Test!$AC$26</f>
        <v>-13.387268154117981</v>
      </c>
      <c r="T262" s="10">
        <f ca="1">SUMPRODUCT(J262:O262,Results!K$9:P$9)</f>
        <v>-1.523574443629812</v>
      </c>
      <c r="U262" s="10">
        <f ca="1">SUMPRODUCT(J262:O262,Results!K$9:P$9)+Test!$AD$20-Test!$AC$31</f>
        <v>-1.5384500021409475</v>
      </c>
      <c r="V262" s="10">
        <f t="shared" ca="1" si="25"/>
        <v>14.586747737983696</v>
      </c>
      <c r="W262" s="10">
        <f t="shared" ca="1" si="26"/>
        <v>15.082952991898953</v>
      </c>
      <c r="X262" s="10">
        <f t="shared" ca="1" si="27"/>
        <v>12.514875513220716</v>
      </c>
      <c r="Y262" s="10">
        <f t="shared" ca="1" si="28"/>
        <v>26.877807578610113</v>
      </c>
      <c r="Z262" s="10">
        <f ca="1">I262-Test!$AD$20</f>
        <v>13.767210186195824</v>
      </c>
      <c r="AA262" s="10">
        <f t="shared" ca="1" si="29"/>
        <v>15.02898942663308</v>
      </c>
    </row>
    <row r="263" spans="1:27">
      <c r="A263" s="6">
        <f ca="1">LN((RAND()^(-Results!$F$4))-1)</f>
        <v>-0.15642994501430249</v>
      </c>
      <c r="B263" s="6">
        <f ca="1">LN((RAND()^(-Results!$F$4))-1)</f>
        <v>-1.6322212779767338</v>
      </c>
      <c r="C263" s="6">
        <f ca="1">LN((RAND()^(-Results!$F$4))-1)</f>
        <v>-0.73259606094488883</v>
      </c>
      <c r="D263" s="6">
        <f ca="1">LN((RAND()^(-Results!$F$4))-1)</f>
        <v>-0.14878142479737516</v>
      </c>
      <c r="E263" s="6">
        <f ca="1">LN((RAND()^(-Results!$F$4))-1)</f>
        <v>2.6932639804284624</v>
      </c>
      <c r="F263" s="6">
        <f ca="1">LN((RAND()^(-Results!$F$4))-1)</f>
        <v>-1.889550505308532</v>
      </c>
      <c r="G263" s="6">
        <f ca="1">LN((RAND()^(-Results!$F$4))-1)</f>
        <v>2.9067820359803336</v>
      </c>
      <c r="H263" s="6">
        <f t="shared" ca="1" si="24"/>
        <v>2.8197494221012001</v>
      </c>
      <c r="I263" s="10">
        <f ca="1">SUMPRODUCT(J263:O263,Results!B$12:G$12)+Results!$F$5*H263</f>
        <v>-21.026419703080261</v>
      </c>
      <c r="J263" s="10">
        <f ca="1">SUMPRODUCT($A263:$F263,Results!$B$15:$G$15)</f>
        <v>-4.3747376707862298</v>
      </c>
      <c r="K263" s="10">
        <f ca="1">SUMPRODUCT($A263:$F263,Results!$B$16:$G$16)</f>
        <v>-5.037836551647449</v>
      </c>
      <c r="L263" s="10">
        <f ca="1">SUMPRODUCT($A263:$F263,Results!$B$17:$G$17)</f>
        <v>-5.7754996510343792</v>
      </c>
      <c r="M263" s="10">
        <f ca="1">SUMPRODUCT($A263:$F263,Results!$B$18:$G$18)</f>
        <v>8.2165047701158418</v>
      </c>
      <c r="N263" s="10">
        <f ca="1">SUMPRODUCT($A263:$F263,Results!$B$19:$G$19)</f>
        <v>-14.446104354555303</v>
      </c>
      <c r="O263" s="10">
        <f ca="1">SUMPRODUCT($A263:$F263,Results!$B$20:$G$20)</f>
        <v>-1.5519349034421857</v>
      </c>
      <c r="P263" s="10" cm="1">
        <f t="array" aca="1" ref="P263" ca="1">SUMPRODUCT(J263:O263,TRANSPOSE(Test!BL$20:BL$25))+Test!$AD$20-Test!$BL$27</f>
        <v>-34.085472656987413</v>
      </c>
      <c r="Q263" s="10" cm="1">
        <f t="array" aca="1" ref="Q263" ca="1">SUMPRODUCT(J263:O263,TRANSPOSE(Test!ES$20:ES$25))+Test!$AD$20-Test!$ES$27</f>
        <v>-34.597726633721415</v>
      </c>
      <c r="R263" s="10">
        <f ca="1">I263-Results!$E$5*H263</f>
        <v>-32.305417391485065</v>
      </c>
      <c r="S263" s="10" cm="1">
        <f t="array" aca="1" ref="S263" ca="1">SUMPRODUCT(J263:O263,TRANSPOSE(Test!AR$28:AR$33))+Test!$AD$20-Test!$AC$26</f>
        <v>-4.5097448022676634</v>
      </c>
      <c r="T263" s="10">
        <f ca="1">SUMPRODUCT(J263:O263,Results!K$9:P$9)</f>
        <v>-34.736785618918688</v>
      </c>
      <c r="U263" s="10">
        <f ca="1">SUMPRODUCT(J263:O263,Results!K$9:P$9)+Test!$AD$20-Test!$AC$31</f>
        <v>-34.751661177429824</v>
      </c>
      <c r="V263" s="10">
        <f t="shared" ca="1" si="25"/>
        <v>13.059052953907152</v>
      </c>
      <c r="W263" s="10">
        <f t="shared" ca="1" si="26"/>
        <v>13.571306930641153</v>
      </c>
      <c r="X263" s="10">
        <f t="shared" ca="1" si="27"/>
        <v>11.278997688404804</v>
      </c>
      <c r="Y263" s="10">
        <f t="shared" ca="1" si="28"/>
        <v>-16.516674900812596</v>
      </c>
      <c r="Z263" s="10">
        <f ca="1">I263-Test!$AD$20</f>
        <v>-20.74974894137657</v>
      </c>
      <c r="AA263" s="10">
        <f t="shared" ca="1" si="29"/>
        <v>13.725241474349563</v>
      </c>
    </row>
    <row r="264" spans="1:27">
      <c r="A264" s="6">
        <f ca="1">LN((RAND()^(-Results!$F$4))-1)</f>
        <v>3.4486120279899404E-2</v>
      </c>
      <c r="B264" s="6">
        <f ca="1">LN((RAND()^(-Results!$F$4))-1)</f>
        <v>-1.5016627361712778</v>
      </c>
      <c r="C264" s="6">
        <f ca="1">LN((RAND()^(-Results!$F$4))-1)</f>
        <v>-0.36154316148574994</v>
      </c>
      <c r="D264" s="6">
        <f ca="1">LN((RAND()^(-Results!$F$4))-1)</f>
        <v>-2.025264764849962</v>
      </c>
      <c r="E264" s="6">
        <f ca="1">LN((RAND()^(-Results!$F$4))-1)</f>
        <v>1.106716321843999</v>
      </c>
      <c r="F264" s="6">
        <f ca="1">LN((RAND()^(-Results!$F$4))-1)</f>
        <v>-1.4816388979793436</v>
      </c>
      <c r="G264" s="6">
        <f ca="1">LN((RAND()^(-Results!$F$4))-1)</f>
        <v>0.8446036085531512</v>
      </c>
      <c r="H264" s="6">
        <f t="shared" ca="1" si="24"/>
        <v>0.75757099467401789</v>
      </c>
      <c r="I264" s="10">
        <f ca="1">SUMPRODUCT(J264:O264,Results!B$12:G$12)+Results!$F$5*H264</f>
        <v>19.315780046301754</v>
      </c>
      <c r="J264" s="10">
        <f ca="1">SUMPRODUCT($A264:$F264,Results!$B$15:$G$15)</f>
        <v>-5.908472554417191</v>
      </c>
      <c r="K264" s="10">
        <f ca="1">SUMPRODUCT($A264:$F264,Results!$B$16:$G$16)</f>
        <v>-6.6998388525972103</v>
      </c>
      <c r="L264" s="10">
        <f ca="1">SUMPRODUCT($A264:$F264,Results!$B$17:$G$17)</f>
        <v>2.9645863248409849</v>
      </c>
      <c r="M264" s="10">
        <f ca="1">SUMPRODUCT($A264:$F264,Results!$B$18:$G$18)</f>
        <v>7.3820813088900676</v>
      </c>
      <c r="N264" s="10">
        <f ca="1">SUMPRODUCT($A264:$F264,Results!$B$19:$G$19)</f>
        <v>-4.7054229240307279</v>
      </c>
      <c r="O264" s="10">
        <f ca="1">SUMPRODUCT($A264:$F264,Results!$B$20:$G$20)</f>
        <v>-5.3496312514937294</v>
      </c>
      <c r="P264" s="10" cm="1">
        <f t="array" aca="1" ref="P264" ca="1">SUMPRODUCT(J264:O264,TRANSPOSE(Test!BL$20:BL$25))+Test!$AD$20-Test!$BL$27</f>
        <v>15.148585012474138</v>
      </c>
      <c r="Q264" s="10" cm="1">
        <f t="array" aca="1" ref="Q264" ca="1">SUMPRODUCT(J264:O264,TRANSPOSE(Test!ES$20:ES$25))+Test!$AD$20-Test!$ES$27</f>
        <v>15.028943940762819</v>
      </c>
      <c r="R264" s="10">
        <f ca="1">I264-Results!$E$5*H264</f>
        <v>16.285496067605681</v>
      </c>
      <c r="S264" s="10" cm="1">
        <f t="array" aca="1" ref="S264" ca="1">SUMPRODUCT(J264:O264,TRANSPOSE(Test!AR$28:AR$33))+Test!$AD$20-Test!$AC$26</f>
        <v>35.85456503924253</v>
      </c>
      <c r="T264" s="10">
        <f ca="1">SUMPRODUCT(J264:O264,Results!K$9:P$9)</f>
        <v>15.451386473633505</v>
      </c>
      <c r="U264" s="10">
        <f ca="1">SUMPRODUCT(J264:O264,Results!K$9:P$9)+Test!$AD$20-Test!$AC$31</f>
        <v>15.436510915122369</v>
      </c>
      <c r="V264" s="10">
        <f t="shared" ca="1" si="25"/>
        <v>4.1671950338276158</v>
      </c>
      <c r="W264" s="10">
        <f t="shared" ca="1" si="26"/>
        <v>4.286836105538935</v>
      </c>
      <c r="X264" s="10">
        <f t="shared" ca="1" si="27"/>
        <v>3.0302839786960725</v>
      </c>
      <c r="Y264" s="10">
        <f t="shared" ca="1" si="28"/>
        <v>-16.538784992940776</v>
      </c>
      <c r="Z264" s="10">
        <f ca="1">I264-Test!$AD$20</f>
        <v>19.592450808005445</v>
      </c>
      <c r="AA264" s="10">
        <f t="shared" ca="1" si="29"/>
        <v>3.8792691311793845</v>
      </c>
    </row>
    <row r="265" spans="1:27">
      <c r="A265" s="6">
        <f ca="1">LN((RAND()^(-Results!$F$4))-1)</f>
        <v>0.91798643775398081</v>
      </c>
      <c r="B265" s="6">
        <f ca="1">LN((RAND()^(-Results!$F$4))-1)</f>
        <v>-2.6650789353795181</v>
      </c>
      <c r="C265" s="6">
        <f ca="1">LN((RAND()^(-Results!$F$4))-1)</f>
        <v>2.1782165310775534</v>
      </c>
      <c r="D265" s="6">
        <f ca="1">LN((RAND()^(-Results!$F$4))-1)</f>
        <v>-0.3214265036540036</v>
      </c>
      <c r="E265" s="6">
        <f ca="1">LN((RAND()^(-Results!$F$4))-1)</f>
        <v>-0.14311393648832732</v>
      </c>
      <c r="F265" s="6">
        <f ca="1">LN((RAND()^(-Results!$F$4))-1)</f>
        <v>-0.82155697610070211</v>
      </c>
      <c r="G265" s="6">
        <f ca="1">LN((RAND()^(-Results!$F$4))-1)</f>
        <v>2.1623588673567449</v>
      </c>
      <c r="H265" s="6">
        <f t="shared" ca="1" si="24"/>
        <v>2.0753262534776113</v>
      </c>
      <c r="I265" s="10">
        <f ca="1">SUMPRODUCT(J265:O265,Results!B$12:G$12)+Results!$F$5*H265</f>
        <v>14.460731203576165</v>
      </c>
      <c r="J265" s="10">
        <f ca="1">SUMPRODUCT($A265:$F265,Results!$B$15:$G$15)</f>
        <v>5.7424047198233925</v>
      </c>
      <c r="K265" s="10">
        <f ca="1">SUMPRODUCT($A265:$F265,Results!$B$16:$G$16)</f>
        <v>-6.5727003111253728</v>
      </c>
      <c r="L265" s="10">
        <f ca="1">SUMPRODUCT($A265:$F265,Results!$B$17:$G$17)</f>
        <v>1.7371451395524162</v>
      </c>
      <c r="M265" s="10">
        <f ca="1">SUMPRODUCT($A265:$F265,Results!$B$18:$G$18)</f>
        <v>0.93558208934924902</v>
      </c>
      <c r="N265" s="10">
        <f ca="1">SUMPRODUCT($A265:$F265,Results!$B$19:$G$19)</f>
        <v>0.7988940431571232</v>
      </c>
      <c r="O265" s="10">
        <f ca="1">SUMPRODUCT($A265:$F265,Results!$B$20:$G$20)</f>
        <v>-5.9902240062774323</v>
      </c>
      <c r="P265" s="10" cm="1">
        <f t="array" aca="1" ref="P265" ca="1">SUMPRODUCT(J265:O265,TRANSPOSE(Test!BL$20:BL$25))+Test!$AD$20-Test!$BL$27</f>
        <v>2.9090044316012347</v>
      </c>
      <c r="Q265" s="10" cm="1">
        <f t="array" aca="1" ref="Q265" ca="1">SUMPRODUCT(J265:O265,TRANSPOSE(Test!ES$20:ES$25))+Test!$AD$20-Test!$ES$27</f>
        <v>3.5715314260368283</v>
      </c>
      <c r="R265" s="10">
        <f ca="1">I265-Results!$E$5*H265</f>
        <v>6.1594261896657194</v>
      </c>
      <c r="S265" s="10" cm="1">
        <f t="array" aca="1" ref="S265" ca="1">SUMPRODUCT(J265:O265,TRANSPOSE(Test!AR$28:AR$33))+Test!$AD$20-Test!$AC$26</f>
        <v>22.643947397116687</v>
      </c>
      <c r="T265" s="10">
        <f ca="1">SUMPRODUCT(J265:O265,Results!K$9:P$9)</f>
        <v>3.7155966739538488</v>
      </c>
      <c r="U265" s="10">
        <f ca="1">SUMPRODUCT(J265:O265,Results!K$9:P$9)+Test!$AD$20-Test!$AC$31</f>
        <v>3.7007211154427133</v>
      </c>
      <c r="V265" s="10">
        <f t="shared" ca="1" si="25"/>
        <v>11.551726771974931</v>
      </c>
      <c r="W265" s="10">
        <f t="shared" ca="1" si="26"/>
        <v>10.889199777539336</v>
      </c>
      <c r="X265" s="10">
        <f t="shared" ca="1" si="27"/>
        <v>8.3013050139104454</v>
      </c>
      <c r="Y265" s="10">
        <f t="shared" ca="1" si="28"/>
        <v>-8.1832161935405221</v>
      </c>
      <c r="Z265" s="10">
        <f ca="1">I265-Test!$AD$20</f>
        <v>14.737401965279856</v>
      </c>
      <c r="AA265" s="10">
        <f t="shared" ca="1" si="29"/>
        <v>10.760010088133452</v>
      </c>
    </row>
    <row r="266" spans="1:27">
      <c r="A266" s="6">
        <f ca="1">LN((RAND()^(-Results!$F$4))-1)</f>
        <v>2.180869720491263</v>
      </c>
      <c r="B266" s="6">
        <f ca="1">LN((RAND()^(-Results!$F$4))-1)</f>
        <v>-1.7866843997441164</v>
      </c>
      <c r="C266" s="6">
        <f ca="1">LN((RAND()^(-Results!$F$4))-1)</f>
        <v>-6.3072345455133787</v>
      </c>
      <c r="D266" s="6">
        <f ca="1">LN((RAND()^(-Results!$F$4))-1)</f>
        <v>1.403178020014491</v>
      </c>
      <c r="E266" s="6">
        <f ca="1">LN((RAND()^(-Results!$F$4))-1)</f>
        <v>-2.759507633553119</v>
      </c>
      <c r="F266" s="6">
        <f ca="1">LN((RAND()^(-Results!$F$4))-1)</f>
        <v>-0.47846368663967265</v>
      </c>
      <c r="G266" s="6">
        <f ca="1">LN((RAND()^(-Results!$F$4))-1)</f>
        <v>0.1430887897042914</v>
      </c>
      <c r="H266" s="6">
        <f t="shared" ca="1" si="24"/>
        <v>5.6056175825158067E-2</v>
      </c>
      <c r="I266" s="10">
        <f ca="1">SUMPRODUCT(J266:O266,Results!B$12:G$12)+Results!$F$5*H266</f>
        <v>-29.804832187892124</v>
      </c>
      <c r="J266" s="10">
        <f ca="1">SUMPRODUCT($A266:$F266,Results!$B$15:$G$15)</f>
        <v>-3.514350450068449</v>
      </c>
      <c r="K266" s="10">
        <f ca="1">SUMPRODUCT($A266:$F266,Results!$B$16:$G$16)</f>
        <v>-1.5220122329196666</v>
      </c>
      <c r="L266" s="10">
        <f ca="1">SUMPRODUCT($A266:$F266,Results!$B$17:$G$17)</f>
        <v>-17.327398865372079</v>
      </c>
      <c r="M266" s="10">
        <f ca="1">SUMPRODUCT($A266:$F266,Results!$B$18:$G$18)</f>
        <v>-10.878364457370134</v>
      </c>
      <c r="N266" s="10">
        <f ca="1">SUMPRODUCT($A266:$F266,Results!$B$19:$G$19)</f>
        <v>15.025347166892772</v>
      </c>
      <c r="O266" s="10">
        <f ca="1">SUMPRODUCT($A266:$F266,Results!$B$20:$G$20)</f>
        <v>6.6621435495546688</v>
      </c>
      <c r="P266" s="10" cm="1">
        <f t="array" aca="1" ref="P266" ca="1">SUMPRODUCT(J266:O266,TRANSPOSE(Test!BL$20:BL$25))+Test!$AD$20-Test!$BL$27</f>
        <v>-30.456629184902553</v>
      </c>
      <c r="Q266" s="10" cm="1">
        <f t="array" aca="1" ref="Q266" ca="1">SUMPRODUCT(J266:O266,TRANSPOSE(Test!ES$20:ES$25))+Test!$AD$20-Test!$ES$27</f>
        <v>-30.096026842469364</v>
      </c>
      <c r="R266" s="10">
        <f ca="1">I266-Results!$E$5*H266</f>
        <v>-30.029056891192756</v>
      </c>
      <c r="S266" s="10" cm="1">
        <f t="array" aca="1" ref="S266" ca="1">SUMPRODUCT(J266:O266,TRANSPOSE(Test!AR$28:AR$33))+Test!$AD$20-Test!$AC$26</f>
        <v>-35.400039046689258</v>
      </c>
      <c r="T266" s="10">
        <f ca="1">SUMPRODUCT(J266:O266,Results!K$9:P$9)</f>
        <v>-28.769598206343591</v>
      </c>
      <c r="U266" s="10">
        <f ca="1">SUMPRODUCT(J266:O266,Results!K$9:P$9)+Test!$AD$20-Test!$AC$31</f>
        <v>-28.784473764854727</v>
      </c>
      <c r="V266" s="10">
        <f t="shared" ca="1" si="25"/>
        <v>0.65179699701042892</v>
      </c>
      <c r="W266" s="10">
        <f t="shared" ca="1" si="26"/>
        <v>0.29119465457723948</v>
      </c>
      <c r="X266" s="10">
        <f t="shared" ca="1" si="27"/>
        <v>0.22422470330063149</v>
      </c>
      <c r="Y266" s="10">
        <f t="shared" ca="1" si="28"/>
        <v>5.595206858797134</v>
      </c>
      <c r="Z266" s="10">
        <f ca="1">I266-Test!$AD$20</f>
        <v>-29.528161426188433</v>
      </c>
      <c r="AA266" s="10">
        <f t="shared" ca="1" si="29"/>
        <v>-1.020358423037397</v>
      </c>
    </row>
    <row r="267" spans="1:27">
      <c r="A267" s="6">
        <f ca="1">LN((RAND()^(-Results!$F$4))-1)</f>
        <v>3.9281406282913107E-2</v>
      </c>
      <c r="B267" s="6">
        <f ca="1">LN((RAND()^(-Results!$F$4))-1)</f>
        <v>-0.66780402698974572</v>
      </c>
      <c r="C267" s="6">
        <f ca="1">LN((RAND()^(-Results!$F$4))-1)</f>
        <v>0.40798745757426896</v>
      </c>
      <c r="D267" s="6">
        <f ca="1">LN((RAND()^(-Results!$F$4))-1)</f>
        <v>-2.3280094961424371</v>
      </c>
      <c r="E267" s="6">
        <f ca="1">LN((RAND()^(-Results!$F$4))-1)</f>
        <v>-2.1922539377073109</v>
      </c>
      <c r="F267" s="6">
        <f ca="1">LN((RAND()^(-Results!$F$4))-1)</f>
        <v>2.8001560840145112</v>
      </c>
      <c r="G267" s="6">
        <f ca="1">LN((RAND()^(-Results!$F$4))-1)</f>
        <v>-2.4559289986110868</v>
      </c>
      <c r="H267" s="6">
        <f t="shared" ca="1" si="24"/>
        <v>-2.5429616124902203</v>
      </c>
      <c r="I267" s="10">
        <f ca="1">SUMPRODUCT(J267:O267,Results!B$12:G$12)+Results!$F$5*H267</f>
        <v>58.893909768794202</v>
      </c>
      <c r="J267" s="10">
        <f ca="1">SUMPRODUCT($A267:$F267,Results!$B$15:$G$15)</f>
        <v>-4.2113725966587543</v>
      </c>
      <c r="K267" s="10">
        <f ca="1">SUMPRODUCT($A267:$F267,Results!$B$16:$G$16)</f>
        <v>0.15316862423179423</v>
      </c>
      <c r="L267" s="10">
        <f ca="1">SUMPRODUCT($A267:$F267,Results!$B$17:$G$17)</f>
        <v>11.657325768270841</v>
      </c>
      <c r="M267" s="10">
        <f ca="1">SUMPRODUCT($A267:$F267,Results!$B$18:$G$18)</f>
        <v>-1.1847243283664861</v>
      </c>
      <c r="N267" s="10">
        <f ca="1">SUMPRODUCT($A267:$F267,Results!$B$19:$G$19)</f>
        <v>11.886789720075111</v>
      </c>
      <c r="O267" s="10">
        <f ca="1">SUMPRODUCT($A267:$F267,Results!$B$20:$G$20)</f>
        <v>-5.4653341828076609</v>
      </c>
      <c r="P267" s="10" cm="1">
        <f t="array" aca="1" ref="P267" ca="1">SUMPRODUCT(J267:O267,TRANSPOSE(Test!BL$20:BL$25))+Test!$AD$20-Test!$BL$27</f>
        <v>68.265200249229792</v>
      </c>
      <c r="Q267" s="10" cm="1">
        <f t="array" aca="1" ref="Q267" ca="1">SUMPRODUCT(J267:O267,TRANSPOSE(Test!ES$20:ES$25))+Test!$AD$20-Test!$ES$27</f>
        <v>69.972483354080296</v>
      </c>
      <c r="R267" s="10">
        <f ca="1">I267-Results!$E$5*H267</f>
        <v>69.065756218755084</v>
      </c>
      <c r="S267" s="10" cm="1">
        <f t="array" aca="1" ref="S267" ca="1">SUMPRODUCT(J267:O267,TRANSPOSE(Test!AR$28:AR$33))+Test!$AD$20-Test!$AC$26</f>
        <v>53.195725635496963</v>
      </c>
      <c r="T267" s="10">
        <f ca="1">SUMPRODUCT(J267:O267,Results!K$9:P$9)</f>
        <v>71.281245084430907</v>
      </c>
      <c r="U267" s="10">
        <f ca="1">SUMPRODUCT(J267:O267,Results!K$9:P$9)+Test!$AD$20-Test!$AC$31</f>
        <v>71.266369525919771</v>
      </c>
      <c r="V267" s="10">
        <f t="shared" ca="1" si="25"/>
        <v>-9.3712904804355901</v>
      </c>
      <c r="W267" s="10">
        <f t="shared" ca="1" si="26"/>
        <v>-11.078573585286094</v>
      </c>
      <c r="X267" s="10">
        <f t="shared" ca="1" si="27"/>
        <v>-10.171846449960881</v>
      </c>
      <c r="Y267" s="10">
        <f t="shared" ca="1" si="28"/>
        <v>5.6981841332972394</v>
      </c>
      <c r="Z267" s="10">
        <f ca="1">I267-Test!$AD$20</f>
        <v>59.170580530497894</v>
      </c>
      <c r="AA267" s="10">
        <f t="shared" ca="1" si="29"/>
        <v>-12.372459757125569</v>
      </c>
    </row>
    <row r="268" spans="1:27">
      <c r="A268" s="6">
        <f ca="1">LN((RAND()^(-Results!$F$4))-1)</f>
        <v>0.1677030751059107</v>
      </c>
      <c r="B268" s="6">
        <f ca="1">LN((RAND()^(-Results!$F$4))-1)</f>
        <v>0.36645689979758572</v>
      </c>
      <c r="C268" s="6">
        <f ca="1">LN((RAND()^(-Results!$F$4))-1)</f>
        <v>-0.96713357451700632</v>
      </c>
      <c r="D268" s="6">
        <f ca="1">LN((RAND()^(-Results!$F$4))-1)</f>
        <v>-1.1414897923205083</v>
      </c>
      <c r="E268" s="6">
        <f ca="1">LN((RAND()^(-Results!$F$4))-1)</f>
        <v>-1.3939792559033395</v>
      </c>
      <c r="F268" s="6">
        <f ca="1">LN((RAND()^(-Results!$F$4))-1)</f>
        <v>2.4077316163720641</v>
      </c>
      <c r="G268" s="6">
        <f ca="1">LN((RAND()^(-Results!$F$4))-1)</f>
        <v>-2.2855277378678589</v>
      </c>
      <c r="H268" s="6">
        <f t="shared" ca="1" si="24"/>
        <v>-2.3725603517469924</v>
      </c>
      <c r="I268" s="10">
        <f ca="1">SUMPRODUCT(J268:O268,Results!B$12:G$12)+Results!$F$5*H268</f>
        <v>22.928871706396123</v>
      </c>
      <c r="J268" s="10">
        <f ca="1">SUMPRODUCT($A268:$F268,Results!$B$15:$G$15)</f>
        <v>-3.8849324209281173</v>
      </c>
      <c r="K268" s="10">
        <f ca="1">SUMPRODUCT($A268:$F268,Results!$B$16:$G$16)</f>
        <v>3.1897863909240809</v>
      </c>
      <c r="L268" s="10">
        <f ca="1">SUMPRODUCT($A268:$F268,Results!$B$17:$G$17)</f>
        <v>4.2888651042029329</v>
      </c>
      <c r="M268" s="10">
        <f ca="1">SUMPRODUCT($A268:$F268,Results!$B$18:$G$18)</f>
        <v>-2.2869790698973698</v>
      </c>
      <c r="N268" s="10">
        <f ca="1">SUMPRODUCT($A268:$F268,Results!$B$19:$G$19)</f>
        <v>7.4705604362445879</v>
      </c>
      <c r="O268" s="10">
        <f ca="1">SUMPRODUCT($A268:$F268,Results!$B$20:$G$20)</f>
        <v>-0.26358730709211664</v>
      </c>
      <c r="P268" s="10" cm="1">
        <f t="array" aca="1" ref="P268" ca="1">SUMPRODUCT(J268:O268,TRANSPOSE(Test!BL$20:BL$25))+Test!$AD$20-Test!$BL$27</f>
        <v>32.698567587629007</v>
      </c>
      <c r="Q268" s="10" cm="1">
        <f t="array" aca="1" ref="Q268" ca="1">SUMPRODUCT(J268:O268,TRANSPOSE(Test!ES$20:ES$25))+Test!$AD$20-Test!$ES$27</f>
        <v>33.778288412441754</v>
      </c>
      <c r="R268" s="10">
        <f ca="1">I268-Results!$E$5*H268</f>
        <v>32.419113113384093</v>
      </c>
      <c r="S268" s="10" cm="1">
        <f t="array" aca="1" ref="S268" ca="1">SUMPRODUCT(J268:O268,TRANSPOSE(Test!AR$28:AR$33))+Test!$AD$20-Test!$AC$26</f>
        <v>15.679005661070617</v>
      </c>
      <c r="T268" s="10">
        <f ca="1">SUMPRODUCT(J268:O268,Results!K$9:P$9)</f>
        <v>34.846006433252313</v>
      </c>
      <c r="U268" s="10">
        <f ca="1">SUMPRODUCT(J268:O268,Results!K$9:P$9)+Test!$AD$20-Test!$AC$31</f>
        <v>34.831130874741177</v>
      </c>
      <c r="V268" s="10">
        <f t="shared" ca="1" si="25"/>
        <v>-9.7696958812328845</v>
      </c>
      <c r="W268" s="10">
        <f t="shared" ca="1" si="26"/>
        <v>-10.849416706045631</v>
      </c>
      <c r="X268" s="10">
        <f t="shared" ca="1" si="27"/>
        <v>-9.4902414069879697</v>
      </c>
      <c r="Y268" s="10">
        <f t="shared" ca="1" si="28"/>
        <v>7.2498660453255059</v>
      </c>
      <c r="Z268" s="10">
        <f ca="1">I268-Test!$AD$20</f>
        <v>23.205542468099814</v>
      </c>
      <c r="AA268" s="10">
        <f t="shared" ca="1" si="29"/>
        <v>-11.902259168345054</v>
      </c>
    </row>
    <row r="269" spans="1:27">
      <c r="A269" s="6">
        <f ca="1">LN((RAND()^(-Results!$F$4))-1)</f>
        <v>3.1412470674907671</v>
      </c>
      <c r="B269" s="6">
        <f ca="1">LN((RAND()^(-Results!$F$4))-1)</f>
        <v>0.59186897411292205</v>
      </c>
      <c r="C269" s="6">
        <f ca="1">LN((RAND()^(-Results!$F$4))-1)</f>
        <v>-3.4222216218058383</v>
      </c>
      <c r="D269" s="6">
        <f ca="1">LN((RAND()^(-Results!$F$4))-1)</f>
        <v>-5.5764923992114211E-2</v>
      </c>
      <c r="E269" s="6">
        <f ca="1">LN((RAND()^(-Results!$F$4))-1)</f>
        <v>1.2426784833305373</v>
      </c>
      <c r="F269" s="6">
        <f ca="1">LN((RAND()^(-Results!$F$4))-1)</f>
        <v>0.15698758174486788</v>
      </c>
      <c r="G269" s="6">
        <f ca="1">LN((RAND()^(-Results!$F$4))-1)</f>
        <v>-1.4314089514257615</v>
      </c>
      <c r="H269" s="6">
        <f t="shared" ca="1" si="24"/>
        <v>-1.5184415653048948</v>
      </c>
      <c r="I269" s="10">
        <f ca="1">SUMPRODUCT(J269:O269,Results!B$12:G$12)+Results!$F$5*H269</f>
        <v>-71.098100919763567</v>
      </c>
      <c r="J269" s="10">
        <f ca="1">SUMPRODUCT($A269:$F269,Results!$B$15:$G$15)</f>
        <v>2.9202051808140141</v>
      </c>
      <c r="K269" s="10">
        <f ca="1">SUMPRODUCT($A269:$F269,Results!$B$16:$G$16)</f>
        <v>3.5559018838254524</v>
      </c>
      <c r="L269" s="10">
        <f ca="1">SUMPRODUCT($A269:$F269,Results!$B$17:$G$17)</f>
        <v>-14.756237900660025</v>
      </c>
      <c r="M269" s="10">
        <f ca="1">SUMPRODUCT($A269:$F269,Results!$B$18:$G$18)</f>
        <v>-2.3936307760811806</v>
      </c>
      <c r="N269" s="10">
        <f ca="1">SUMPRODUCT($A269:$F269,Results!$B$19:$G$19)</f>
        <v>-4.8569666755985459</v>
      </c>
      <c r="O269" s="10">
        <f ca="1">SUMPRODUCT($A269:$F269,Results!$B$20:$G$20)</f>
        <v>7.2445935777500852</v>
      </c>
      <c r="P269" s="10" cm="1">
        <f t="array" aca="1" ref="P269" ca="1">SUMPRODUCT(J269:O269,TRANSPOSE(Test!BL$20:BL$25))+Test!$AD$20-Test!$BL$27</f>
        <v>-64.644679076740474</v>
      </c>
      <c r="Q269" s="10" cm="1">
        <f t="array" aca="1" ref="Q269" ca="1">SUMPRODUCT(J269:O269,TRANSPOSE(Test!ES$20:ES$25))+Test!$AD$20-Test!$ES$27</f>
        <v>-64.486247757896237</v>
      </c>
      <c r="R269" s="10">
        <f ca="1">I269-Results!$E$5*H269</f>
        <v>-65.024334658543992</v>
      </c>
      <c r="S269" s="10" cm="1">
        <f t="array" aca="1" ref="S269" ca="1">SUMPRODUCT(J269:O269,TRANSPOSE(Test!AR$28:AR$33))+Test!$AD$20-Test!$AC$26</f>
        <v>-61.914933625145544</v>
      </c>
      <c r="T269" s="10">
        <f ca="1">SUMPRODUCT(J269:O269,Results!K$9:P$9)</f>
        <v>-62.944976719774942</v>
      </c>
      <c r="U269" s="10">
        <f ca="1">SUMPRODUCT(J269:O269,Results!K$9:P$9)+Test!$AD$20-Test!$AC$31</f>
        <v>-62.959852278286078</v>
      </c>
      <c r="V269" s="10">
        <f t="shared" ca="1" si="25"/>
        <v>-6.4534218430230936</v>
      </c>
      <c r="W269" s="10">
        <f t="shared" ca="1" si="26"/>
        <v>-6.6118531618673302</v>
      </c>
      <c r="X269" s="10">
        <f t="shared" ca="1" si="27"/>
        <v>-6.0737662612195749</v>
      </c>
      <c r="Y269" s="10">
        <f t="shared" ca="1" si="28"/>
        <v>-9.1831672946180234</v>
      </c>
      <c r="Z269" s="10">
        <f ca="1">I269-Test!$AD$20</f>
        <v>-70.821430158059869</v>
      </c>
      <c r="AA269" s="10">
        <f t="shared" ca="1" si="29"/>
        <v>-8.1382486414774888</v>
      </c>
    </row>
    <row r="270" spans="1:27">
      <c r="A270" s="6">
        <f ca="1">LN((RAND()^(-Results!$F$4))-1)</f>
        <v>-0.14066566787575571</v>
      </c>
      <c r="B270" s="6">
        <f ca="1">LN((RAND()^(-Results!$F$4))-1)</f>
        <v>1.6939811840940959</v>
      </c>
      <c r="C270" s="6">
        <f ca="1">LN((RAND()^(-Results!$F$4))-1)</f>
        <v>0.31834935433542488</v>
      </c>
      <c r="D270" s="6">
        <f ca="1">LN((RAND()^(-Results!$F$4))-1)</f>
        <v>0.48383026874312712</v>
      </c>
      <c r="E270" s="6">
        <f ca="1">LN((RAND()^(-Results!$F$4))-1)</f>
        <v>-0.57162620278106091</v>
      </c>
      <c r="F270" s="6">
        <f ca="1">LN((RAND()^(-Results!$F$4))-1)</f>
        <v>1.6077798528931537</v>
      </c>
      <c r="G270" s="6">
        <f ca="1">LN((RAND()^(-Results!$F$4))-1)</f>
        <v>-2.9666973808061563</v>
      </c>
      <c r="H270" s="6">
        <f t="shared" ca="1" si="24"/>
        <v>-3.0537299946852898</v>
      </c>
      <c r="I270" s="10">
        <f ca="1">SUMPRODUCT(J270:O270,Results!B$12:G$12)+Results!$F$5*H270</f>
        <v>-12.048302329643111</v>
      </c>
      <c r="J270" s="10">
        <f ca="1">SUMPRODUCT($A270:$F270,Results!$B$15:$G$15)</f>
        <v>2.1607677257887694</v>
      </c>
      <c r="K270" s="10">
        <f ca="1">SUMPRODUCT($A270:$F270,Results!$B$16:$G$16)</f>
        <v>5.8333601487559541</v>
      </c>
      <c r="L270" s="10">
        <f ca="1">SUMPRODUCT($A270:$F270,Results!$B$17:$G$17)</f>
        <v>1.3293963447376289</v>
      </c>
      <c r="M270" s="10">
        <f ca="1">SUMPRODUCT($A270:$F270,Results!$B$18:$G$18)</f>
        <v>-3.4791734120984628</v>
      </c>
      <c r="N270" s="10">
        <f ca="1">SUMPRODUCT($A270:$F270,Results!$B$19:$G$19)</f>
        <v>2.670308077364226</v>
      </c>
      <c r="O270" s="10">
        <f ca="1">SUMPRODUCT($A270:$F270,Results!$B$20:$G$20)</f>
        <v>3.0963101757369067</v>
      </c>
      <c r="P270" s="10" cm="1">
        <f t="array" aca="1" ref="P270" ca="1">SUMPRODUCT(J270:O270,TRANSPOSE(Test!BL$20:BL$25))+Test!$AD$20-Test!$BL$27</f>
        <v>2.8465377861718357</v>
      </c>
      <c r="Q270" s="10" cm="1">
        <f t="array" aca="1" ref="Q270" ca="1">SUMPRODUCT(J270:O270,TRANSPOSE(Test!ES$20:ES$25))+Test!$AD$20-Test!$ES$27</f>
        <v>3.0594249852000148</v>
      </c>
      <c r="R270" s="10">
        <f ca="1">I270-Results!$E$5*H270</f>
        <v>0.16661764909804866</v>
      </c>
      <c r="S270" s="10" cm="1">
        <f t="array" aca="1" ref="S270" ca="1">SUMPRODUCT(J270:O270,TRANSPOSE(Test!AR$28:AR$33))+Test!$AD$20-Test!$AC$26</f>
        <v>-15.36541741413116</v>
      </c>
      <c r="T270" s="10">
        <f ca="1">SUMPRODUCT(J270:O270,Results!K$9:P$9)</f>
        <v>3.1281445101366776</v>
      </c>
      <c r="U270" s="10">
        <f ca="1">SUMPRODUCT(J270:O270,Results!K$9:P$9)+Test!$AD$20-Test!$AC$31</f>
        <v>3.1132689516255421</v>
      </c>
      <c r="V270" s="10">
        <f t="shared" ca="1" si="25"/>
        <v>-14.894840115814947</v>
      </c>
      <c r="W270" s="10">
        <f t="shared" ca="1" si="26"/>
        <v>-15.107727314843125</v>
      </c>
      <c r="X270" s="10">
        <f t="shared" ca="1" si="27"/>
        <v>-12.214919978741159</v>
      </c>
      <c r="Y270" s="10">
        <f t="shared" ca="1" si="28"/>
        <v>3.3171150844880497</v>
      </c>
      <c r="Z270" s="10">
        <f ca="1">I270-Test!$AD$20</f>
        <v>-11.771631567939419</v>
      </c>
      <c r="AA270" s="10">
        <f t="shared" ca="1" si="29"/>
        <v>-15.161571281268653</v>
      </c>
    </row>
    <row r="271" spans="1:27">
      <c r="A271" s="6">
        <f ca="1">LN((RAND()^(-Results!$F$4))-1)</f>
        <v>-0.80165195821881463</v>
      </c>
      <c r="B271" s="6">
        <f ca="1">LN((RAND()^(-Results!$F$4))-1)</f>
        <v>-0.88401311474961952</v>
      </c>
      <c r="C271" s="6">
        <f ca="1">LN((RAND()^(-Results!$F$4))-1)</f>
        <v>3.3002288991285185</v>
      </c>
      <c r="D271" s="6">
        <f ca="1">LN((RAND()^(-Results!$F$4))-1)</f>
        <v>1.9897751708850131</v>
      </c>
      <c r="E271" s="6">
        <f ca="1">LN((RAND()^(-Results!$F$4))-1)</f>
        <v>-1.5615789505562463</v>
      </c>
      <c r="F271" s="6">
        <f ca="1">LN((RAND()^(-Results!$F$4))-1)</f>
        <v>-1.4380832784895388</v>
      </c>
      <c r="G271" s="6">
        <f ca="1">LN((RAND()^(-Results!$F$4))-1)</f>
        <v>-0.12249143108601207</v>
      </c>
      <c r="H271" s="6">
        <f t="shared" ca="1" si="24"/>
        <v>-0.2095240449651454</v>
      </c>
      <c r="I271" s="10">
        <f ca="1">SUMPRODUCT(J271:O271,Results!B$12:G$12)+Results!$F$5*H271</f>
        <v>6.326259244820565</v>
      </c>
      <c r="J271" s="10">
        <f ca="1">SUMPRODUCT($A271:$F271,Results!$B$15:$G$15)</f>
        <v>9.3221103069728564</v>
      </c>
      <c r="K271" s="10">
        <f ca="1">SUMPRODUCT($A271:$F271,Results!$B$16:$G$16)</f>
        <v>-3.4654481205962413</v>
      </c>
      <c r="L271" s="10">
        <f ca="1">SUMPRODUCT($A271:$F271,Results!$B$17:$G$17)</f>
        <v>3.2399316545978922</v>
      </c>
      <c r="M271" s="10">
        <f ca="1">SUMPRODUCT($A271:$F271,Results!$B$18:$G$18)</f>
        <v>-4.7835780336053917</v>
      </c>
      <c r="N271" s="10">
        <f ca="1">SUMPRODUCT($A271:$F271,Results!$B$19:$G$19)</f>
        <v>7.144050191059085</v>
      </c>
      <c r="O271" s="10">
        <f ca="1">SUMPRODUCT($A271:$F271,Results!$B$20:$G$20)</f>
        <v>-2.6136518570219094</v>
      </c>
      <c r="P271" s="10" cm="1">
        <f t="array" aca="1" ref="P271" ca="1">SUMPRODUCT(J271:O271,TRANSPOSE(Test!BL$20:BL$25))+Test!$AD$20-Test!$BL$27</f>
        <v>8.7403502613476771</v>
      </c>
      <c r="Q271" s="10" cm="1">
        <f t="array" aca="1" ref="Q271" ca="1">SUMPRODUCT(J271:O271,TRANSPOSE(Test!ES$20:ES$25))+Test!$AD$20-Test!$ES$27</f>
        <v>8.3274819603137207</v>
      </c>
      <c r="R271" s="10">
        <f ca="1">I271-Results!$E$5*H271</f>
        <v>7.1643554246811467</v>
      </c>
      <c r="S271" s="10" cm="1">
        <f t="array" aca="1" ref="S271" ca="1">SUMPRODUCT(J271:O271,TRANSPOSE(Test!AR$28:AR$33))+Test!$AD$20-Test!$AC$26</f>
        <v>11.130472314032419</v>
      </c>
      <c r="T271" s="10">
        <f ca="1">SUMPRODUCT(J271:O271,Results!K$9:P$9)</f>
        <v>6.8723157202020788</v>
      </c>
      <c r="U271" s="10">
        <f ca="1">SUMPRODUCT(J271:O271,Results!K$9:P$9)+Test!$AD$20-Test!$AC$31</f>
        <v>6.8574401616909437</v>
      </c>
      <c r="V271" s="10">
        <f t="shared" ca="1" si="25"/>
        <v>-2.4140910165271121</v>
      </c>
      <c r="W271" s="10">
        <f t="shared" ca="1" si="26"/>
        <v>-2.0012227154931557</v>
      </c>
      <c r="X271" s="10">
        <f t="shared" ca="1" si="27"/>
        <v>-0.83809617986058171</v>
      </c>
      <c r="Y271" s="10">
        <f t="shared" ca="1" si="28"/>
        <v>-4.8042130692118539</v>
      </c>
      <c r="Z271" s="10">
        <f ca="1">I271-Test!$AD$20</f>
        <v>6.6029300065242564</v>
      </c>
      <c r="AA271" s="10">
        <f t="shared" ca="1" si="29"/>
        <v>-0.53118091687037872</v>
      </c>
    </row>
    <row r="272" spans="1:27">
      <c r="A272" s="6">
        <f ca="1">LN((RAND()^(-Results!$F$4))-1)</f>
        <v>1.5512703850119549</v>
      </c>
      <c r="B272" s="6">
        <f ca="1">LN((RAND()^(-Results!$F$4))-1)</f>
        <v>-1.9689206138503459</v>
      </c>
      <c r="C272" s="6">
        <f ca="1">LN((RAND()^(-Results!$F$4))-1)</f>
        <v>0.5109476524649561</v>
      </c>
      <c r="D272" s="6">
        <f ca="1">LN((RAND()^(-Results!$F$4))-1)</f>
        <v>0.68667088343504312</v>
      </c>
      <c r="E272" s="6">
        <f ca="1">LN((RAND()^(-Results!$F$4))-1)</f>
        <v>-0.56862330390699922</v>
      </c>
      <c r="F272" s="6">
        <f ca="1">LN((RAND()^(-Results!$F$4))-1)</f>
        <v>-2.9974992366029305</v>
      </c>
      <c r="G272" s="6">
        <f ca="1">LN((RAND()^(-Results!$F$4))-1)</f>
        <v>-0.98021338730858687</v>
      </c>
      <c r="H272" s="6">
        <f t="shared" ca="1" si="24"/>
        <v>-1.0672460011877203</v>
      </c>
      <c r="I272" s="10">
        <f ca="1">SUMPRODUCT(J272:O272,Results!B$12:G$12)+Results!$F$5*H272</f>
        <v>-27.738189181236613</v>
      </c>
      <c r="J272" s="10">
        <f ca="1">SUMPRODUCT($A272:$F272,Results!$B$15:$G$15)</f>
        <v>7.9222372004169586</v>
      </c>
      <c r="K272" s="10">
        <f ca="1">SUMPRODUCT($A272:$F272,Results!$B$16:$G$16)</f>
        <v>-7.5329286508504314</v>
      </c>
      <c r="L272" s="10">
        <f ca="1">SUMPRODUCT($A272:$F272,Results!$B$17:$G$17)</f>
        <v>-5.3622636558093655</v>
      </c>
      <c r="M272" s="10">
        <f ca="1">SUMPRODUCT($A272:$F272,Results!$B$18:$G$18)</f>
        <v>-2.7944885393217134</v>
      </c>
      <c r="N272" s="10">
        <f ca="1">SUMPRODUCT($A272:$F272,Results!$B$19:$G$19)</f>
        <v>4.0946910403948653</v>
      </c>
      <c r="O272" s="10">
        <f ca="1">SUMPRODUCT($A272:$F272,Results!$B$20:$G$20)</f>
        <v>-1.8366792763865609</v>
      </c>
      <c r="P272" s="10" cm="1">
        <f t="array" aca="1" ref="P272" ca="1">SUMPRODUCT(J272:O272,TRANSPOSE(Test!BL$20:BL$25))+Test!$AD$20-Test!$BL$27</f>
        <v>-21.80697379718691</v>
      </c>
      <c r="Q272" s="10" cm="1">
        <f t="array" aca="1" ref="Q272" ca="1">SUMPRODUCT(J272:O272,TRANSPOSE(Test!ES$20:ES$25))+Test!$AD$20-Test!$ES$27</f>
        <v>-22.324540174225589</v>
      </c>
      <c r="R272" s="10">
        <f ca="1">I272-Results!$E$5*H272</f>
        <v>-23.469205176485733</v>
      </c>
      <c r="S272" s="10" cm="1">
        <f t="array" aca="1" ref="S272" ca="1">SUMPRODUCT(J272:O272,TRANSPOSE(Test!AR$28:AR$33))+Test!$AD$20-Test!$AC$26</f>
        <v>-2.0235552454388577</v>
      </c>
      <c r="T272" s="10">
        <f ca="1">SUMPRODUCT(J272:O272,Results!K$9:P$9)</f>
        <v>-22.572563145630557</v>
      </c>
      <c r="U272" s="10">
        <f ca="1">SUMPRODUCT(J272:O272,Results!K$9:P$9)+Test!$AD$20-Test!$AC$31</f>
        <v>-22.587438704141693</v>
      </c>
      <c r="V272" s="10">
        <f t="shared" ca="1" si="25"/>
        <v>-5.9312153840497039</v>
      </c>
      <c r="W272" s="10">
        <f t="shared" ca="1" si="26"/>
        <v>-5.4136490070110241</v>
      </c>
      <c r="X272" s="10">
        <f t="shared" ca="1" si="27"/>
        <v>-4.2689840047508802</v>
      </c>
      <c r="Y272" s="10">
        <f t="shared" ca="1" si="28"/>
        <v>-25.714633935797757</v>
      </c>
      <c r="Z272" s="10">
        <f ca="1">I272-Test!$AD$20</f>
        <v>-27.461518419532922</v>
      </c>
      <c r="AA272" s="10">
        <f t="shared" ca="1" si="29"/>
        <v>-5.1507504770949204</v>
      </c>
    </row>
    <row r="273" spans="1:27">
      <c r="A273" s="6">
        <f ca="1">LN((RAND()^(-Results!$F$4))-1)</f>
        <v>0.1534955720582393</v>
      </c>
      <c r="B273" s="6">
        <f ca="1">LN((RAND()^(-Results!$F$4))-1)</f>
        <v>1.3091287597701093</v>
      </c>
      <c r="C273" s="6">
        <f ca="1">LN((RAND()^(-Results!$F$4))-1)</f>
        <v>-0.20081882577783158</v>
      </c>
      <c r="D273" s="6">
        <f ca="1">LN((RAND()^(-Results!$F$4))-1)</f>
        <v>-2.3862147964316387</v>
      </c>
      <c r="E273" s="6">
        <f ca="1">LN((RAND()^(-Results!$F$4))-1)</f>
        <v>-0.27996215767179117</v>
      </c>
      <c r="F273" s="6">
        <f ca="1">LN((RAND()^(-Results!$F$4))-1)</f>
        <v>2.8900282441821847</v>
      </c>
      <c r="G273" s="6">
        <f ca="1">LN((RAND()^(-Results!$F$4))-1)</f>
        <v>1.1517731765130081</v>
      </c>
      <c r="H273" s="6">
        <f t="shared" ca="1" si="24"/>
        <v>1.0647405626338748</v>
      </c>
      <c r="I273" s="10">
        <f ca="1">SUMPRODUCT(J273:O273,Results!B$12:G$12)+Results!$F$5*H273</f>
        <v>47.654836981544385</v>
      </c>
      <c r="J273" s="10">
        <f ca="1">SUMPRODUCT($A273:$F273,Results!$B$15:$G$15)</f>
        <v>-4.7520533642006493</v>
      </c>
      <c r="K273" s="10">
        <f ca="1">SUMPRODUCT($A273:$F273,Results!$B$16:$G$16)</f>
        <v>4.6454320254653245</v>
      </c>
      <c r="L273" s="10">
        <f ca="1">SUMPRODUCT($A273:$F273,Results!$B$17:$G$17)</f>
        <v>8.4022180906681569</v>
      </c>
      <c r="M273" s="10">
        <f ca="1">SUMPRODUCT($A273:$F273,Results!$B$18:$G$18)</f>
        <v>1.6966329191001512</v>
      </c>
      <c r="N273" s="10">
        <f ca="1">SUMPRODUCT($A273:$F273,Results!$B$19:$G$19)</f>
        <v>2.2586522338993933</v>
      </c>
      <c r="O273" s="10">
        <f ca="1">SUMPRODUCT($A273:$F273,Results!$B$20:$G$20)</f>
        <v>-1.2967318764125007</v>
      </c>
      <c r="P273" s="10" cm="1">
        <f t="array" aca="1" ref="P273" ca="1">SUMPRODUCT(J273:O273,TRANSPOSE(Test!BL$20:BL$25))+Test!$AD$20-Test!$BL$27</f>
        <v>39.673480109761485</v>
      </c>
      <c r="Q273" s="10" cm="1">
        <f t="array" aca="1" ref="Q273" ca="1">SUMPRODUCT(J273:O273,TRANSPOSE(Test!ES$20:ES$25))+Test!$AD$20-Test!$ES$27</f>
        <v>40.770458670883677</v>
      </c>
      <c r="R273" s="10">
        <f ca="1">I273-Results!$E$5*H273</f>
        <v>43.395874731008888</v>
      </c>
      <c r="S273" s="10" cm="1">
        <f t="array" aca="1" ref="S273" ca="1">SUMPRODUCT(J273:O273,TRANSPOSE(Test!AR$28:AR$33))+Test!$AD$20-Test!$AC$26</f>
        <v>22.422730764453494</v>
      </c>
      <c r="T273" s="10">
        <f ca="1">SUMPRODUCT(J273:O273,Results!K$9:P$9)</f>
        <v>42.076971821592714</v>
      </c>
      <c r="U273" s="10">
        <f ca="1">SUMPRODUCT(J273:O273,Results!K$9:P$9)+Test!$AD$20-Test!$AC$31</f>
        <v>42.062096263081578</v>
      </c>
      <c r="V273" s="10">
        <f t="shared" ca="1" si="25"/>
        <v>7.9813568717829</v>
      </c>
      <c r="W273" s="10">
        <f t="shared" ca="1" si="26"/>
        <v>6.8843783106607077</v>
      </c>
      <c r="X273" s="10">
        <f t="shared" ca="1" si="27"/>
        <v>4.2589622505354967</v>
      </c>
      <c r="Y273" s="10">
        <f t="shared" ca="1" si="28"/>
        <v>25.232106217090891</v>
      </c>
      <c r="Z273" s="10">
        <f ca="1">I273-Test!$AD$20</f>
        <v>47.931507743248076</v>
      </c>
      <c r="AA273" s="10">
        <f t="shared" ca="1" si="29"/>
        <v>5.5927407184628066</v>
      </c>
    </row>
    <row r="274" spans="1:27">
      <c r="A274" s="6">
        <f ca="1">LN((RAND()^(-Results!$F$4))-1)</f>
        <v>0.90786650515720713</v>
      </c>
      <c r="B274" s="6">
        <f ca="1">LN((RAND()^(-Results!$F$4))-1)</f>
        <v>-1.5216727680254636</v>
      </c>
      <c r="C274" s="6">
        <f ca="1">LN((RAND()^(-Results!$F$4))-1)</f>
        <v>2.262315537546133</v>
      </c>
      <c r="D274" s="6">
        <f ca="1">LN((RAND()^(-Results!$F$4))-1)</f>
        <v>0.13748532920799628</v>
      </c>
      <c r="E274" s="6">
        <f ca="1">LN((RAND()^(-Results!$F$4))-1)</f>
        <v>0.98874752223715634</v>
      </c>
      <c r="F274" s="6">
        <f ca="1">LN((RAND()^(-Results!$F$4))-1)</f>
        <v>1.6208793386631473</v>
      </c>
      <c r="G274" s="6">
        <f ca="1">LN((RAND()^(-Results!$F$4))-1)</f>
        <v>-1.7588391553645413</v>
      </c>
      <c r="H274" s="6">
        <f t="shared" ca="1" si="24"/>
        <v>-1.8458717692436746</v>
      </c>
      <c r="I274" s="10">
        <f ca="1">SUMPRODUCT(J274:O274,Results!B$12:G$12)+Results!$F$5*H274</f>
        <v>-25.011325028522492</v>
      </c>
      <c r="J274" s="10">
        <f ca="1">SUMPRODUCT($A274:$F274,Results!$B$15:$G$15)</f>
        <v>6.1201311077947302</v>
      </c>
      <c r="K274" s="10">
        <f ca="1">SUMPRODUCT($A274:$F274,Results!$B$16:$G$16)</f>
        <v>0.4186092493622966</v>
      </c>
      <c r="L274" s="10">
        <f ca="1">SUMPRODUCT($A274:$F274,Results!$B$17:$G$17)</f>
        <v>-0.28190677906194711</v>
      </c>
      <c r="M274" s="10">
        <f ca="1">SUMPRODUCT($A274:$F274,Results!$B$18:$G$18)</f>
        <v>1.3899349757881925</v>
      </c>
      <c r="N274" s="10">
        <f ca="1">SUMPRODUCT($A274:$F274,Results!$B$19:$G$19)</f>
        <v>-6.3021945076044741</v>
      </c>
      <c r="O274" s="10">
        <f ca="1">SUMPRODUCT($A274:$F274,Results!$B$20:$G$20)</f>
        <v>-2.5164392332032586</v>
      </c>
      <c r="P274" s="10" cm="1">
        <f t="array" aca="1" ref="P274" ca="1">SUMPRODUCT(J274:O274,TRANSPOSE(Test!BL$20:BL$25))+Test!$AD$20-Test!$BL$27</f>
        <v>-17.768738590379446</v>
      </c>
      <c r="Q274" s="10" cm="1">
        <f t="array" aca="1" ref="Q274" ca="1">SUMPRODUCT(J274:O274,TRANSPOSE(Test!ES$20:ES$25))+Test!$AD$20-Test!$ES$27</f>
        <v>-16.450194310918093</v>
      </c>
      <c r="R274" s="10">
        <f ca="1">I274-Results!$E$5*H274</f>
        <v>-17.627837951547793</v>
      </c>
      <c r="S274" s="10" cm="1">
        <f t="array" aca="1" ref="S274" ca="1">SUMPRODUCT(J274:O274,TRANSPOSE(Test!AR$28:AR$33))+Test!$AD$20-Test!$AC$26</f>
        <v>-7.3987321751294646</v>
      </c>
      <c r="T274" s="10">
        <f ca="1">SUMPRODUCT(J274:O274,Results!K$9:P$9)</f>
        <v>-15.957114767022677</v>
      </c>
      <c r="U274" s="10">
        <f ca="1">SUMPRODUCT(J274:O274,Results!K$9:P$9)+Test!$AD$20-Test!$AC$31</f>
        <v>-15.971990325533813</v>
      </c>
      <c r="V274" s="10">
        <f t="shared" ca="1" si="25"/>
        <v>-7.2425864381430465</v>
      </c>
      <c r="W274" s="10">
        <f t="shared" ca="1" si="26"/>
        <v>-8.5611307176043994</v>
      </c>
      <c r="X274" s="10">
        <f t="shared" ca="1" si="27"/>
        <v>-7.3834870769746992</v>
      </c>
      <c r="Y274" s="10">
        <f t="shared" ca="1" si="28"/>
        <v>-17.612592853393028</v>
      </c>
      <c r="Z274" s="10">
        <f ca="1">I274-Test!$AD$20</f>
        <v>-24.734654266818801</v>
      </c>
      <c r="AA274" s="10">
        <f t="shared" ca="1" si="29"/>
        <v>-9.039334702988679</v>
      </c>
    </row>
    <row r="275" spans="1:27">
      <c r="A275" s="6">
        <f ca="1">LN((RAND()^(-Results!$F$4))-1)</f>
        <v>-1.2641031622834955</v>
      </c>
      <c r="B275" s="6">
        <f ca="1">LN((RAND()^(-Results!$F$4))-1)</f>
        <v>0.25273962651026449</v>
      </c>
      <c r="C275" s="6">
        <f ca="1">LN((RAND()^(-Results!$F$4))-1)</f>
        <v>0.2466743745809763</v>
      </c>
      <c r="D275" s="6">
        <f ca="1">LN((RAND()^(-Results!$F$4))-1)</f>
        <v>0.82491327710351281</v>
      </c>
      <c r="E275" s="6">
        <f ca="1">LN((RAND()^(-Results!$F$4))-1)</f>
        <v>-2.1440382055261957</v>
      </c>
      <c r="F275" s="6">
        <f ca="1">LN((RAND()^(-Results!$F$4))-1)</f>
        <v>-0.77639278165368919</v>
      </c>
      <c r="G275" s="6">
        <f ca="1">LN((RAND()^(-Results!$F$4))-1)</f>
        <v>-0.45361990749912873</v>
      </c>
      <c r="H275" s="6">
        <f t="shared" ca="1" si="24"/>
        <v>-0.54065252137826203</v>
      </c>
      <c r="I275" s="10">
        <f ca="1">SUMPRODUCT(J275:O275,Results!B$12:G$12)+Results!$F$5*H275</f>
        <v>27.094218361509814</v>
      </c>
      <c r="J275" s="10">
        <f ca="1">SUMPRODUCT($A275:$F275,Results!$B$15:$G$15)</f>
        <v>-0.56025566457835041</v>
      </c>
      <c r="K275" s="10">
        <f ca="1">SUMPRODUCT($A275:$F275,Results!$B$16:$G$16)</f>
        <v>-1.3400031059717017</v>
      </c>
      <c r="L275" s="10">
        <f ca="1">SUMPRODUCT($A275:$F275,Results!$B$17:$G$17)</f>
        <v>3.9927301998338049</v>
      </c>
      <c r="M275" s="10">
        <f ca="1">SUMPRODUCT($A275:$F275,Results!$B$18:$G$18)</f>
        <v>-4.4041280659535769</v>
      </c>
      <c r="N275" s="10">
        <f ca="1">SUMPRODUCT($A275:$F275,Results!$B$19:$G$19)</f>
        <v>10.952794268861496</v>
      </c>
      <c r="O275" s="10">
        <f ca="1">SUMPRODUCT($A275:$F275,Results!$B$20:$G$20)</f>
        <v>-0.52746891169708576</v>
      </c>
      <c r="P275" s="10" cm="1">
        <f t="array" aca="1" ref="P275" ca="1">SUMPRODUCT(J275:O275,TRANSPOSE(Test!BL$20:BL$25))+Test!$AD$20-Test!$BL$27</f>
        <v>31.032643306917368</v>
      </c>
      <c r="Q275" s="10" cm="1">
        <f t="array" aca="1" ref="Q275" ca="1">SUMPRODUCT(J275:O275,TRANSPOSE(Test!ES$20:ES$25))+Test!$AD$20-Test!$ES$27</f>
        <v>30.498147291567427</v>
      </c>
      <c r="R275" s="10">
        <f ca="1">I275-Results!$E$5*H275</f>
        <v>29.256828447022862</v>
      </c>
      <c r="S275" s="10" cm="1">
        <f t="array" aca="1" ref="S275" ca="1">SUMPRODUCT(J275:O275,TRANSPOSE(Test!AR$28:AR$33))+Test!$AD$20-Test!$AC$26</f>
        <v>20.281280520345106</v>
      </c>
      <c r="T275" s="10">
        <f ca="1">SUMPRODUCT(J275:O275,Results!K$9:P$9)</f>
        <v>29.694820382037019</v>
      </c>
      <c r="U275" s="10">
        <f ca="1">SUMPRODUCT(J275:O275,Results!K$9:P$9)+Test!$AD$20-Test!$AC$31</f>
        <v>29.679944823525883</v>
      </c>
      <c r="V275" s="10">
        <f t="shared" ca="1" si="25"/>
        <v>-3.9384249454075544</v>
      </c>
      <c r="W275" s="10">
        <f t="shared" ca="1" si="26"/>
        <v>-3.4039289300576137</v>
      </c>
      <c r="X275" s="10">
        <f t="shared" ca="1" si="27"/>
        <v>-2.1626100855130481</v>
      </c>
      <c r="Y275" s="10">
        <f t="shared" ca="1" si="28"/>
        <v>6.8129378411647075</v>
      </c>
      <c r="Z275" s="10">
        <f ca="1">I275-Test!$AD$20</f>
        <v>27.370889123213505</v>
      </c>
      <c r="AA275" s="10">
        <f t="shared" ca="1" si="29"/>
        <v>-2.5857264620160691</v>
      </c>
    </row>
    <row r="276" spans="1:27">
      <c r="A276" s="6">
        <f ca="1">LN((RAND()^(-Results!$F$4))-1)</f>
        <v>-0.53121462813919484</v>
      </c>
      <c r="B276" s="6">
        <f ca="1">LN((RAND()^(-Results!$F$4))-1)</f>
        <v>-1.5005043648540244</v>
      </c>
      <c r="C276" s="6">
        <f ca="1">LN((RAND()^(-Results!$F$4))-1)</f>
        <v>4.1142738086966117</v>
      </c>
      <c r="D276" s="6">
        <f ca="1">LN((RAND()^(-Results!$F$4))-1)</f>
        <v>1.7201131096711813</v>
      </c>
      <c r="E276" s="6">
        <f ca="1">LN((RAND()^(-Results!$F$4))-1)</f>
        <v>0.58059426972726713</v>
      </c>
      <c r="F276" s="6">
        <f ca="1">LN((RAND()^(-Results!$F$4))-1)</f>
        <v>-0.64977119748746803</v>
      </c>
      <c r="G276" s="6">
        <f ca="1">LN((RAND()^(-Results!$F$4))-1)</f>
        <v>1.5897226949613807</v>
      </c>
      <c r="H276" s="6">
        <f t="shared" ca="1" si="24"/>
        <v>1.5026900810822474</v>
      </c>
      <c r="I276" s="10">
        <f ca="1">SUMPRODUCT(J276:O276,Results!B$12:G$12)+Results!$F$5*H276</f>
        <v>-8.5294909284571361</v>
      </c>
      <c r="J276" s="10">
        <f ca="1">SUMPRODUCT($A276:$F276,Results!$B$15:$G$15)</f>
        <v>9.6256915427173197</v>
      </c>
      <c r="K276" s="10">
        <f ca="1">SUMPRODUCT($A276:$F276,Results!$B$16:$G$16)</f>
        <v>-2.744145371227483</v>
      </c>
      <c r="L276" s="10">
        <f ca="1">SUMPRODUCT($A276:$F276,Results!$B$17:$G$17)</f>
        <v>1.5132616905547986</v>
      </c>
      <c r="M276" s="10">
        <f ca="1">SUMPRODUCT($A276:$F276,Results!$B$18:$G$18)</f>
        <v>0.4474451053341395</v>
      </c>
      <c r="N276" s="10">
        <f ca="1">SUMPRODUCT($A276:$F276,Results!$B$19:$G$19)</f>
        <v>-4.8198411084039128</v>
      </c>
      <c r="O276" s="10">
        <f ca="1">SUMPRODUCT($A276:$F276,Results!$B$20:$G$20)</f>
        <v>-3.4981203172602924</v>
      </c>
      <c r="P276" s="10" cm="1">
        <f t="array" aca="1" ref="P276" ca="1">SUMPRODUCT(J276:O276,TRANSPOSE(Test!BL$20:BL$25))+Test!$AD$20-Test!$BL$27</f>
        <v>-15.419263617227081</v>
      </c>
      <c r="Q276" s="10" cm="1">
        <f t="array" aca="1" ref="Q276" ca="1">SUMPRODUCT(J276:O276,TRANSPOSE(Test!ES$20:ES$25))+Test!$AD$20-Test!$ES$27</f>
        <v>-15.316169414239079</v>
      </c>
      <c r="R276" s="10">
        <f ca="1">I276-Results!$E$5*H276</f>
        <v>-14.540251252786126</v>
      </c>
      <c r="S276" s="10" cm="1">
        <f t="array" aca="1" ref="S276" ca="1">SUMPRODUCT(J276:O276,TRANSPOSE(Test!AR$28:AR$33))+Test!$AD$20-Test!$AC$26</f>
        <v>-0.33874551640182743</v>
      </c>
      <c r="T276" s="10">
        <f ca="1">SUMPRODUCT(J276:O276,Results!K$9:P$9)</f>
        <v>-16.486179646220506</v>
      </c>
      <c r="U276" s="10">
        <f ca="1">SUMPRODUCT(J276:O276,Results!K$9:P$9)+Test!$AD$20-Test!$AC$31</f>
        <v>-16.501055204731642</v>
      </c>
      <c r="V276" s="10">
        <f t="shared" ca="1" si="25"/>
        <v>6.8897726887699449</v>
      </c>
      <c r="W276" s="10">
        <f t="shared" ca="1" si="26"/>
        <v>6.7866784857819429</v>
      </c>
      <c r="X276" s="10">
        <f t="shared" ca="1" si="27"/>
        <v>6.0107603243289898</v>
      </c>
      <c r="Y276" s="10">
        <f t="shared" ca="1" si="28"/>
        <v>-8.1907454120553087</v>
      </c>
      <c r="Z276" s="10">
        <f ca="1">I276-Test!$AD$20</f>
        <v>-8.2528201667534447</v>
      </c>
      <c r="AA276" s="10">
        <f t="shared" ca="1" si="29"/>
        <v>7.9715642762745063</v>
      </c>
    </row>
    <row r="277" spans="1:27">
      <c r="A277" s="6">
        <f ca="1">LN((RAND()^(-Results!$F$4))-1)</f>
        <v>-1.0665796534852874</v>
      </c>
      <c r="B277" s="6">
        <f ca="1">LN((RAND()^(-Results!$F$4))-1)</f>
        <v>4.7242603628583728</v>
      </c>
      <c r="C277" s="6">
        <f ca="1">LN((RAND()^(-Results!$F$4))-1)</f>
        <v>0.97580238753132242</v>
      </c>
      <c r="D277" s="6">
        <f ca="1">LN((RAND()^(-Results!$F$4))-1)</f>
        <v>0.99685312291693784</v>
      </c>
      <c r="E277" s="6">
        <f ca="1">LN((RAND()^(-Results!$F$4))-1)</f>
        <v>1.5956117263182428</v>
      </c>
      <c r="F277" s="6">
        <f ca="1">LN((RAND()^(-Results!$F$4))-1)</f>
        <v>0.55976190107261126</v>
      </c>
      <c r="G277" s="6">
        <f ca="1">LN((RAND()^(-Results!$F$4))-1)</f>
        <v>1.4329969380063778</v>
      </c>
      <c r="H277" s="6">
        <f t="shared" ca="1" si="24"/>
        <v>1.3459643241272445</v>
      </c>
      <c r="I277" s="10">
        <f ca="1">SUMPRODUCT(J277:O277,Results!B$12:G$12)+Results!$F$5*H277</f>
        <v>-18.057826367822212</v>
      </c>
      <c r="J277" s="10">
        <f ca="1">SUMPRODUCT($A277:$F277,Results!$B$15:$G$15)</f>
        <v>3.1664498792786064</v>
      </c>
      <c r="K277" s="10">
        <f ca="1">SUMPRODUCT($A277:$F277,Results!$B$16:$G$16)</f>
        <v>10.348067855095156</v>
      </c>
      <c r="L277" s="10">
        <f ca="1">SUMPRODUCT($A277:$F277,Results!$B$17:$G$17)</f>
        <v>0.74847901130611005</v>
      </c>
      <c r="M277" s="10">
        <f ca="1">SUMPRODUCT($A277:$F277,Results!$B$18:$G$18)</f>
        <v>0.13157658469368178</v>
      </c>
      <c r="N277" s="10">
        <f ca="1">SUMPRODUCT($A277:$F277,Results!$B$19:$G$19)</f>
        <v>-8.3770060875464107</v>
      </c>
      <c r="O277" s="10">
        <f ca="1">SUMPRODUCT($A277:$F277,Results!$B$20:$G$20)</f>
        <v>7.4558289504313171</v>
      </c>
      <c r="P277" s="10" cm="1">
        <f t="array" aca="1" ref="P277" ca="1">SUMPRODUCT(J277:O277,TRANSPOSE(Test!BL$20:BL$25))+Test!$AD$20-Test!$BL$27</f>
        <v>-22.806746758265707</v>
      </c>
      <c r="Q277" s="10" cm="1">
        <f t="array" aca="1" ref="Q277" ca="1">SUMPRODUCT(J277:O277,TRANSPOSE(Test!ES$20:ES$25))+Test!$AD$20-Test!$ES$27</f>
        <v>-24.142598259149139</v>
      </c>
      <c r="R277" s="10">
        <f ca="1">I277-Results!$E$5*H277</f>
        <v>-23.44168366433119</v>
      </c>
      <c r="S277" s="10" cm="1">
        <f t="array" aca="1" ref="S277" ca="1">SUMPRODUCT(J277:O277,TRANSPOSE(Test!AR$28:AR$33))+Test!$AD$20-Test!$AC$26</f>
        <v>-44.407788015397621</v>
      </c>
      <c r="T277" s="10">
        <f ca="1">SUMPRODUCT(J277:O277,Results!K$9:P$9)</f>
        <v>-25.090536912870959</v>
      </c>
      <c r="U277" s="10">
        <f ca="1">SUMPRODUCT(J277:O277,Results!K$9:P$9)+Test!$AD$20-Test!$AC$31</f>
        <v>-25.105412471382095</v>
      </c>
      <c r="V277" s="10">
        <f t="shared" ca="1" si="25"/>
        <v>4.7489203904434945</v>
      </c>
      <c r="W277" s="10">
        <f t="shared" ca="1" si="26"/>
        <v>6.0847718913269269</v>
      </c>
      <c r="X277" s="10">
        <f t="shared" ca="1" si="27"/>
        <v>5.3838572965089782</v>
      </c>
      <c r="Y277" s="10">
        <f t="shared" ca="1" si="28"/>
        <v>26.349961647575409</v>
      </c>
      <c r="Z277" s="10">
        <f ca="1">I277-Test!$AD$20</f>
        <v>-17.781155606118521</v>
      </c>
      <c r="AA277" s="10">
        <f t="shared" ca="1" si="29"/>
        <v>7.0475861035598832</v>
      </c>
    </row>
    <row r="278" spans="1:27">
      <c r="A278" s="6">
        <f ca="1">LN((RAND()^(-Results!$F$4))-1)</f>
        <v>-9.7606199010550496E-2</v>
      </c>
      <c r="B278" s="6">
        <f ca="1">LN((RAND()^(-Results!$F$4))-1)</f>
        <v>2.5488029132165217</v>
      </c>
      <c r="C278" s="6">
        <f ca="1">LN((RAND()^(-Results!$F$4))-1)</f>
        <v>-0.81392537306043966</v>
      </c>
      <c r="D278" s="6">
        <f ca="1">LN((RAND()^(-Results!$F$4))-1)</f>
        <v>-0.64113641423635259</v>
      </c>
      <c r="E278" s="6">
        <f ca="1">LN((RAND()^(-Results!$F$4))-1)</f>
        <v>0.96623330588627121</v>
      </c>
      <c r="F278" s="6">
        <f ca="1">LN((RAND()^(-Results!$F$4))-1)</f>
        <v>0.31358884322247027</v>
      </c>
      <c r="G278" s="6">
        <f ca="1">LN((RAND()^(-Results!$F$4))-1)</f>
        <v>-1.2391053142050759</v>
      </c>
      <c r="H278" s="6">
        <f t="shared" ca="1" si="24"/>
        <v>-1.3261379280842092</v>
      </c>
      <c r="I278" s="10">
        <f ca="1">SUMPRODUCT(J278:O278,Results!B$12:G$12)+Results!$F$5*H278</f>
        <v>-12.224017976256176</v>
      </c>
      <c r="J278" s="10">
        <f ca="1">SUMPRODUCT($A278:$F278,Results!$B$15:$G$15)</f>
        <v>-2.0667858175747833</v>
      </c>
      <c r="K278" s="10">
        <f ca="1">SUMPRODUCT($A278:$F278,Results!$B$16:$G$16)</f>
        <v>4.8647967468945472</v>
      </c>
      <c r="L278" s="10">
        <f ca="1">SUMPRODUCT($A278:$F278,Results!$B$17:$G$17)</f>
        <v>0.45345754044645548</v>
      </c>
      <c r="M278" s="10">
        <f ca="1">SUMPRODUCT($A278:$F278,Results!$B$18:$G$18)</f>
        <v>1.5972158459757866</v>
      </c>
      <c r="N278" s="10">
        <f ca="1">SUMPRODUCT($A278:$F278,Results!$B$19:$G$19)</f>
        <v>-4.1157932835374362</v>
      </c>
      <c r="O278" s="10">
        <f ca="1">SUMPRODUCT($A278:$F278,Results!$B$20:$G$20)</f>
        <v>3.6848619394946898</v>
      </c>
      <c r="P278" s="10" cm="1">
        <f t="array" aca="1" ref="P278" ca="1">SUMPRODUCT(J278:O278,TRANSPOSE(Test!BL$20:BL$25))+Test!$AD$20-Test!$BL$27</f>
        <v>-5.2046404954003176</v>
      </c>
      <c r="Q278" s="10" cm="1">
        <f t="array" aca="1" ref="Q278" ca="1">SUMPRODUCT(J278:O278,TRANSPOSE(Test!ES$20:ES$25))+Test!$AD$20-Test!$ES$27</f>
        <v>-5.8238234828719362</v>
      </c>
      <c r="R278" s="10">
        <f ca="1">I278-Results!$E$5*H278</f>
        <v>-6.9194662639193396</v>
      </c>
      <c r="S278" s="10" cm="1">
        <f t="array" aca="1" ref="S278" ca="1">SUMPRODUCT(J278:O278,TRANSPOSE(Test!AR$28:AR$33))+Test!$AD$20-Test!$AC$26</f>
        <v>-15.999976634989586</v>
      </c>
      <c r="T278" s="10">
        <f ca="1">SUMPRODUCT(J278:O278,Results!K$9:P$9)</f>
        <v>-5.6610967904217553</v>
      </c>
      <c r="U278" s="10">
        <f ca="1">SUMPRODUCT(J278:O278,Results!K$9:P$9)+Test!$AD$20-Test!$AC$31</f>
        <v>-5.6759723489328904</v>
      </c>
      <c r="V278" s="10">
        <f t="shared" ca="1" si="25"/>
        <v>-7.0193774808558587</v>
      </c>
      <c r="W278" s="10">
        <f t="shared" ca="1" si="26"/>
        <v>-6.4001944933842401</v>
      </c>
      <c r="X278" s="10">
        <f t="shared" ca="1" si="27"/>
        <v>-5.3045517123368366</v>
      </c>
      <c r="Y278" s="10">
        <f t="shared" ca="1" si="28"/>
        <v>3.7759586587334102</v>
      </c>
      <c r="Z278" s="10">
        <f ca="1">I278-Test!$AD$20</f>
        <v>-11.947347214552485</v>
      </c>
      <c r="AA278" s="10">
        <f t="shared" ca="1" si="29"/>
        <v>-6.5480456273232859</v>
      </c>
    </row>
    <row r="279" spans="1:27">
      <c r="A279" s="6">
        <f ca="1">LN((RAND()^(-Results!$F$4))-1)</f>
        <v>-1.858235868895338</v>
      </c>
      <c r="B279" s="6">
        <f ca="1">LN((RAND()^(-Results!$F$4))-1)</f>
        <v>-5.3051539917667503</v>
      </c>
      <c r="C279" s="6">
        <f ca="1">LN((RAND()^(-Results!$F$4))-1)</f>
        <v>-1.429705275497168</v>
      </c>
      <c r="D279" s="6">
        <f ca="1">LN((RAND()^(-Results!$F$4))-1)</f>
        <v>0.63234461321852919</v>
      </c>
      <c r="E279" s="6">
        <f ca="1">LN((RAND()^(-Results!$F$4))-1)</f>
        <v>0.57196439545076727</v>
      </c>
      <c r="F279" s="6">
        <f ca="1">LN((RAND()^(-Results!$F$4))-1)</f>
        <v>0.20089075100205575</v>
      </c>
      <c r="G279" s="6">
        <f ca="1">LN((RAND()^(-Results!$F$4))-1)</f>
        <v>-2.9294754646819272</v>
      </c>
      <c r="H279" s="6">
        <f t="shared" ca="1" si="24"/>
        <v>-3.0165080785610607</v>
      </c>
      <c r="I279" s="10">
        <f ca="1">SUMPRODUCT(J279:O279,Results!B$12:G$12)+Results!$F$5*H279</f>
        <v>-10.966283352531335</v>
      </c>
      <c r="J279" s="10">
        <f ca="1">SUMPRODUCT($A279:$F279,Results!$B$15:$G$15)</f>
        <v>-12.986154486262478</v>
      </c>
      <c r="K279" s="10">
        <f ca="1">SUMPRODUCT($A279:$F279,Results!$B$16:$G$16)</f>
        <v>-8.524327008574879</v>
      </c>
      <c r="L279" s="10">
        <f ca="1">SUMPRODUCT($A279:$F279,Results!$B$17:$G$17)</f>
        <v>-3.506967839770851</v>
      </c>
      <c r="M279" s="10">
        <f ca="1">SUMPRODUCT($A279:$F279,Results!$B$18:$G$18)</f>
        <v>6.6907478747137095</v>
      </c>
      <c r="N279" s="10">
        <f ca="1">SUMPRODUCT($A279:$F279,Results!$B$19:$G$19)</f>
        <v>-6.5235101170371816</v>
      </c>
      <c r="O279" s="10">
        <f ca="1">SUMPRODUCT($A279:$F279,Results!$B$20:$G$20)</f>
        <v>-6.4561390056255501</v>
      </c>
      <c r="P279" s="10" cm="1">
        <f t="array" aca="1" ref="P279" ca="1">SUMPRODUCT(J279:O279,TRANSPOSE(Test!BL$20:BL$25))+Test!$AD$20-Test!$BL$27</f>
        <v>3.9882417972098989</v>
      </c>
      <c r="Q279" s="10" cm="1">
        <f t="array" aca="1" ref="Q279" ca="1">SUMPRODUCT(J279:O279,TRANSPOSE(Test!ES$20:ES$25))+Test!$AD$20-Test!$ES$27</f>
        <v>5.1847203744620947</v>
      </c>
      <c r="R279" s="10">
        <f ca="1">I279-Results!$E$5*H279</f>
        <v>1.0997489617129084</v>
      </c>
      <c r="S279" s="10" cm="1">
        <f t="array" aca="1" ref="S279" ca="1">SUMPRODUCT(J279:O279,TRANSPOSE(Test!AR$28:AR$33))+Test!$AD$20-Test!$AC$26</f>
        <v>34.953436366732667</v>
      </c>
      <c r="T279" s="10">
        <f ca="1">SUMPRODUCT(J279:O279,Results!K$9:P$9)</f>
        <v>5.2180181560640406</v>
      </c>
      <c r="U279" s="10">
        <f ca="1">SUMPRODUCT(J279:O279,Results!K$9:P$9)+Test!$AD$20-Test!$AC$31</f>
        <v>5.2031425975529055</v>
      </c>
      <c r="V279" s="10">
        <f t="shared" ca="1" si="25"/>
        <v>-14.954525149741233</v>
      </c>
      <c r="W279" s="10">
        <f t="shared" ca="1" si="26"/>
        <v>-16.15100372699343</v>
      </c>
      <c r="X279" s="10">
        <f t="shared" ca="1" si="27"/>
        <v>-12.066032314244243</v>
      </c>
      <c r="Y279" s="10">
        <f t="shared" ca="1" si="28"/>
        <v>-45.919719719264002</v>
      </c>
      <c r="Z279" s="10">
        <f ca="1">I279-Test!$AD$20</f>
        <v>-10.689612590827643</v>
      </c>
      <c r="AA279" s="10">
        <f t="shared" ca="1" si="29"/>
        <v>-16.169425950084239</v>
      </c>
    </row>
    <row r="280" spans="1:27">
      <c r="A280" s="6">
        <f ca="1">LN((RAND()^(-Results!$F$4))-1)</f>
        <v>-7.4857769643114053E-2</v>
      </c>
      <c r="B280" s="6">
        <f ca="1">LN((RAND()^(-Results!$F$4))-1)</f>
        <v>-6.0900740072706988E-2</v>
      </c>
      <c r="C280" s="6">
        <f ca="1">LN((RAND()^(-Results!$F$4))-1)</f>
        <v>-0.42009475278081199</v>
      </c>
      <c r="D280" s="6">
        <f ca="1">LN((RAND()^(-Results!$F$4))-1)</f>
        <v>-1.8281009892937758</v>
      </c>
      <c r="E280" s="6">
        <f ca="1">LN((RAND()^(-Results!$F$4))-1)</f>
        <v>-5.7185433369881213</v>
      </c>
      <c r="F280" s="6">
        <f ca="1">LN((RAND()^(-Results!$F$4))-1)</f>
        <v>0.3478411056565765</v>
      </c>
      <c r="G280" s="6">
        <f ca="1">LN((RAND()^(-Results!$F$4))-1)</f>
        <v>-0.84116218089834294</v>
      </c>
      <c r="H280" s="6">
        <f t="shared" ca="1" si="24"/>
        <v>-0.92819479477747624</v>
      </c>
      <c r="I280" s="10">
        <f ca="1">SUMPRODUCT(J280:O280,Results!B$12:G$12)+Results!$F$5*H280</f>
        <v>101.14325677345383</v>
      </c>
      <c r="J280" s="10">
        <f ca="1">SUMPRODUCT($A280:$F280,Results!$B$15:$G$15)</f>
        <v>-2.1363803355049544</v>
      </c>
      <c r="K280" s="10">
        <f ca="1">SUMPRODUCT($A280:$F280,Results!$B$16:$G$16)</f>
        <v>-3.6068934663321839</v>
      </c>
      <c r="L280" s="10">
        <f ca="1">SUMPRODUCT($A280:$F280,Results!$B$17:$G$17)</f>
        <v>14.076353963497652</v>
      </c>
      <c r="M280" s="10">
        <f ca="1">SUMPRODUCT($A280:$F280,Results!$B$18:$G$18)</f>
        <v>-9.8391448510993857</v>
      </c>
      <c r="N280" s="10">
        <f ca="1">SUMPRODUCT($A280:$F280,Results!$B$19:$G$19)</f>
        <v>32.07092857079256</v>
      </c>
      <c r="O280" s="10">
        <f ca="1">SUMPRODUCT($A280:$F280,Results!$B$20:$G$20)</f>
        <v>-5.029131784393746</v>
      </c>
      <c r="P280" s="10" cm="1">
        <f t="array" aca="1" ref="P280" ca="1">SUMPRODUCT(J280:O280,TRANSPOSE(Test!BL$20:BL$25))+Test!$AD$20-Test!$BL$27</f>
        <v>104.04422686333264</v>
      </c>
      <c r="Q280" s="10" cm="1">
        <f t="array" aca="1" ref="Q280" ca="1">SUMPRODUCT(J280:O280,TRANSPOSE(Test!ES$20:ES$25))+Test!$AD$20-Test!$ES$27</f>
        <v>104.5814225298482</v>
      </c>
      <c r="R280" s="10">
        <f ca="1">I280-Results!$E$5*H280</f>
        <v>104.85603595256373</v>
      </c>
      <c r="S280" s="10" cm="1">
        <f t="array" aca="1" ref="S280" ca="1">SUMPRODUCT(J280:O280,TRANSPOSE(Test!AR$28:AR$33))+Test!$AD$20-Test!$AC$26</f>
        <v>74.841008479417894</v>
      </c>
      <c r="T280" s="10">
        <f ca="1">SUMPRODUCT(J280:O280,Results!K$9:P$9)</f>
        <v>105.19880657555854</v>
      </c>
      <c r="U280" s="10">
        <f ca="1">SUMPRODUCT(J280:O280,Results!K$9:P$9)+Test!$AD$20-Test!$AC$31</f>
        <v>105.1839310170474</v>
      </c>
      <c r="V280" s="10">
        <f t="shared" ca="1" si="25"/>
        <v>-2.9009700898788111</v>
      </c>
      <c r="W280" s="10">
        <f t="shared" ca="1" si="26"/>
        <v>-3.4381657563943691</v>
      </c>
      <c r="X280" s="10">
        <f t="shared" ca="1" si="27"/>
        <v>-3.7127791791099014</v>
      </c>
      <c r="Y280" s="10">
        <f t="shared" ca="1" si="28"/>
        <v>26.302248294035934</v>
      </c>
      <c r="Z280" s="10">
        <f ca="1">I280-Test!$AD$20</f>
        <v>101.41992753515753</v>
      </c>
      <c r="AA280" s="10">
        <f t="shared" ca="1" si="29"/>
        <v>-4.0406742435935712</v>
      </c>
    </row>
    <row r="281" spans="1:27">
      <c r="A281" s="6">
        <f ca="1">LN((RAND()^(-Results!$F$4))-1)</f>
        <v>-1.9280573491257049</v>
      </c>
      <c r="B281" s="6">
        <f ca="1">LN((RAND()^(-Results!$F$4))-1)</f>
        <v>-2.0811389759057057</v>
      </c>
      <c r="C281" s="6">
        <f ca="1">LN((RAND()^(-Results!$F$4))-1)</f>
        <v>-1.6445571484458739</v>
      </c>
      <c r="D281" s="6">
        <f ca="1">LN((RAND()^(-Results!$F$4))-1)</f>
        <v>-1.3956761131561939</v>
      </c>
      <c r="E281" s="6">
        <f ca="1">LN((RAND()^(-Results!$F$4))-1)</f>
        <v>-1.3161663323716726</v>
      </c>
      <c r="F281" s="6">
        <f ca="1">LN((RAND()^(-Results!$F$4))-1)</f>
        <v>-0.25271301081768383</v>
      </c>
      <c r="G281" s="6">
        <f ca="1">LN((RAND()^(-Results!$F$4))-1)</f>
        <v>3.784519588277099</v>
      </c>
      <c r="H281" s="6">
        <f t="shared" ca="1" si="24"/>
        <v>3.6974869743979655</v>
      </c>
      <c r="I281" s="10">
        <f ca="1">SUMPRODUCT(J281:O281,Results!B$12:G$12)+Results!$F$5*H281</f>
        <v>77.398186428764717</v>
      </c>
      <c r="J281" s="10">
        <f ca="1">SUMPRODUCT($A281:$F281,Results!$B$15:$G$15)</f>
        <v>-14.081370643526217</v>
      </c>
      <c r="K281" s="10">
        <f ca="1">SUMPRODUCT($A281:$F281,Results!$B$16:$G$16)</f>
        <v>-6.4160314110313408</v>
      </c>
      <c r="L281" s="10">
        <f ca="1">SUMPRODUCT($A281:$F281,Results!$B$17:$G$17)</f>
        <v>6.8871963526769564</v>
      </c>
      <c r="M281" s="10">
        <f ca="1">SUMPRODUCT($A281:$F281,Results!$B$18:$G$18)</f>
        <v>3.8398813014762063</v>
      </c>
      <c r="N281" s="10">
        <f ca="1">SUMPRODUCT($A281:$F281,Results!$B$19:$G$19)</f>
        <v>6.3485802203902306</v>
      </c>
      <c r="O281" s="10">
        <f ca="1">SUMPRODUCT($A281:$F281,Results!$B$20:$G$20)</f>
        <v>-6.0887253107267698</v>
      </c>
      <c r="P281" s="10" cm="1">
        <f t="array" aca="1" ref="P281" ca="1">SUMPRODUCT(J281:O281,TRANSPOSE(Test!BL$20:BL$25))+Test!$AD$20-Test!$BL$27</f>
        <v>58.808958633309935</v>
      </c>
      <c r="Q281" s="10" cm="1">
        <f t="array" aca="1" ref="Q281" ca="1">SUMPRODUCT(J281:O281,TRANSPOSE(Test!ES$20:ES$25))+Test!$AD$20-Test!$ES$27</f>
        <v>59.111345240380317</v>
      </c>
      <c r="R281" s="10">
        <f ca="1">I281-Results!$E$5*H281</f>
        <v>62.608238531172859</v>
      </c>
      <c r="S281" s="10" cm="1">
        <f t="array" aca="1" ref="S281" ca="1">SUMPRODUCT(J281:O281,TRANSPOSE(Test!AR$28:AR$33))+Test!$AD$20-Test!$AC$26</f>
        <v>63.932145038036104</v>
      </c>
      <c r="T281" s="10">
        <f ca="1">SUMPRODUCT(J281:O281,Results!K$9:P$9)</f>
        <v>59.274347451857516</v>
      </c>
      <c r="U281" s="10">
        <f ca="1">SUMPRODUCT(J281:O281,Results!K$9:P$9)+Test!$AD$20-Test!$AC$31</f>
        <v>59.25947189334638</v>
      </c>
      <c r="V281" s="10">
        <f t="shared" ca="1" si="25"/>
        <v>18.589227795454782</v>
      </c>
      <c r="W281" s="10">
        <f t="shared" ca="1" si="26"/>
        <v>18.2868411883844</v>
      </c>
      <c r="X281" s="10">
        <f t="shared" ca="1" si="27"/>
        <v>14.789947897591858</v>
      </c>
      <c r="Y281" s="10">
        <f t="shared" ca="1" si="28"/>
        <v>13.466041390728613</v>
      </c>
      <c r="Z281" s="10">
        <f ca="1">I281-Test!$AD$20</f>
        <v>77.674857190468416</v>
      </c>
      <c r="AA281" s="10">
        <f t="shared" ca="1" si="29"/>
        <v>18.138714535418337</v>
      </c>
    </row>
    <row r="282" spans="1:27">
      <c r="A282" s="6">
        <f ca="1">LN((RAND()^(-Results!$F$4))-1)</f>
        <v>-2.6584495270005779</v>
      </c>
      <c r="B282" s="6">
        <f ca="1">LN((RAND()^(-Results!$F$4))-1)</f>
        <v>2.3854093658142363</v>
      </c>
      <c r="C282" s="6">
        <f ca="1">LN((RAND()^(-Results!$F$4))-1)</f>
        <v>2.5391225919292046</v>
      </c>
      <c r="D282" s="6">
        <f ca="1">LN((RAND()^(-Results!$F$4))-1)</f>
        <v>-1.1845509846295792</v>
      </c>
      <c r="E282" s="6">
        <f ca="1">LN((RAND()^(-Results!$F$4))-1)</f>
        <v>-1.761944729280676</v>
      </c>
      <c r="F282" s="6">
        <f ca="1">LN((RAND()^(-Results!$F$4))-1)</f>
        <v>-0.70834375776593217</v>
      </c>
      <c r="G282" s="6">
        <f ca="1">LN((RAND()^(-Results!$F$4))-1)</f>
        <v>1.3916922576437887</v>
      </c>
      <c r="H282" s="6">
        <f t="shared" ca="1" si="24"/>
        <v>1.3046596437646554</v>
      </c>
      <c r="I282" s="10">
        <f ca="1">SUMPRODUCT(J282:O282,Results!B$12:G$12)+Results!$F$5*H282</f>
        <v>85.396060093053336</v>
      </c>
      <c r="J282" s="10">
        <f ca="1">SUMPRODUCT($A282:$F282,Results!$B$15:$G$15)</f>
        <v>-2.860946154265517</v>
      </c>
      <c r="K282" s="10">
        <f ca="1">SUMPRODUCT($A282:$F282,Results!$B$16:$G$16)</f>
        <v>-0.35935466477566602</v>
      </c>
      <c r="L282" s="10">
        <f ca="1">SUMPRODUCT($A282:$F282,Results!$B$17:$G$17)</f>
        <v>17.963430257593327</v>
      </c>
      <c r="M282" s="10">
        <f ca="1">SUMPRODUCT($A282:$F282,Results!$B$18:$G$18)</f>
        <v>0.63993737226213476</v>
      </c>
      <c r="N282" s="10">
        <f ca="1">SUMPRODUCT($A282:$F282,Results!$B$19:$G$19)</f>
        <v>10.050447397045247</v>
      </c>
      <c r="O282" s="10">
        <f ca="1">SUMPRODUCT($A282:$F282,Results!$B$20:$G$20)</f>
        <v>-4.2388957610405003</v>
      </c>
      <c r="P282" s="10" cm="1">
        <f t="array" aca="1" ref="P282" ca="1">SUMPRODUCT(J282:O282,TRANSPOSE(Test!BL$20:BL$25))+Test!$AD$20-Test!$BL$27</f>
        <v>80.218891646755452</v>
      </c>
      <c r="Q282" s="10" cm="1">
        <f t="array" aca="1" ref="Q282" ca="1">SUMPRODUCT(J282:O282,TRANSPOSE(Test!ES$20:ES$25))+Test!$AD$20-Test!$ES$27</f>
        <v>79.144140905054641</v>
      </c>
      <c r="R282" s="10">
        <f ca="1">I282-Results!$E$5*H282</f>
        <v>80.177421517994716</v>
      </c>
      <c r="S282" s="10" cm="1">
        <f t="array" aca="1" ref="S282" ca="1">SUMPRODUCT(J282:O282,TRANSPOSE(Test!AR$28:AR$33))+Test!$AD$20-Test!$AC$26</f>
        <v>60.421219533459677</v>
      </c>
      <c r="T282" s="10">
        <f ca="1">SUMPRODUCT(J282:O282,Results!K$9:P$9)</f>
        <v>77.91579914940786</v>
      </c>
      <c r="U282" s="10">
        <f ca="1">SUMPRODUCT(J282:O282,Results!K$9:P$9)+Test!$AD$20-Test!$AC$31</f>
        <v>77.900923590896724</v>
      </c>
      <c r="V282" s="10">
        <f t="shared" ca="1" si="25"/>
        <v>5.177168446297884</v>
      </c>
      <c r="W282" s="10">
        <f t="shared" ca="1" si="26"/>
        <v>6.2519191879986948</v>
      </c>
      <c r="X282" s="10">
        <f t="shared" ca="1" si="27"/>
        <v>5.2186385750586197</v>
      </c>
      <c r="Y282" s="10">
        <f t="shared" ca="1" si="28"/>
        <v>24.974840559593659</v>
      </c>
      <c r="Z282" s="10">
        <f ca="1">I282-Test!$AD$20</f>
        <v>85.672730854757035</v>
      </c>
      <c r="AA282" s="10">
        <f t="shared" ca="1" si="29"/>
        <v>7.4951365021566119</v>
      </c>
    </row>
    <row r="283" spans="1:27">
      <c r="A283" s="6">
        <f ca="1">LN((RAND()^(-Results!$F$4))-1)</f>
        <v>-1.8062073090809889</v>
      </c>
      <c r="B283" s="6">
        <f ca="1">LN((RAND()^(-Results!$F$4))-1)</f>
        <v>0.89515006781666573</v>
      </c>
      <c r="C283" s="6">
        <f ca="1">LN((RAND()^(-Results!$F$4))-1)</f>
        <v>1.5079072867066809</v>
      </c>
      <c r="D283" s="6">
        <f ca="1">LN((RAND()^(-Results!$F$4))-1)</f>
        <v>-0.46120307821678119</v>
      </c>
      <c r="E283" s="6">
        <f ca="1">LN((RAND()^(-Results!$F$4))-1)</f>
        <v>0.4063653347809838</v>
      </c>
      <c r="F283" s="6">
        <f ca="1">LN((RAND()^(-Results!$F$4))-1)</f>
        <v>-0.58814456487780309</v>
      </c>
      <c r="G283" s="6">
        <f ca="1">LN((RAND()^(-Results!$F$4))-1)</f>
        <v>0.52412733844923054</v>
      </c>
      <c r="H283" s="6">
        <f t="shared" ca="1" si="24"/>
        <v>0.43709472457009724</v>
      </c>
      <c r="I283" s="10">
        <f ca="1">SUMPRODUCT(J283:O283,Results!B$12:G$12)+Results!$F$5*H283</f>
        <v>28.615319470942527</v>
      </c>
      <c r="J283" s="10">
        <f ca="1">SUMPRODUCT($A283:$F283,Results!$B$15:$G$15)</f>
        <v>-3.0938046392812146</v>
      </c>
      <c r="K283" s="10">
        <f ca="1">SUMPRODUCT($A283:$F283,Results!$B$16:$G$16)</f>
        <v>-0.67358321073488248</v>
      </c>
      <c r="L283" s="10">
        <f ca="1">SUMPRODUCT($A283:$F283,Results!$B$17:$G$17)</f>
        <v>7.9075094154304528</v>
      </c>
      <c r="M283" s="10">
        <f ca="1">SUMPRODUCT($A283:$F283,Results!$B$18:$G$18)</f>
        <v>4.0345497618048034</v>
      </c>
      <c r="N283" s="10">
        <f ca="1">SUMPRODUCT($A283:$F283,Results!$B$19:$G$19)</f>
        <v>-2.340053638330768</v>
      </c>
      <c r="O283" s="10">
        <f ca="1">SUMPRODUCT($A283:$F283,Results!$B$20:$G$20)</f>
        <v>-2.5338125220194625</v>
      </c>
      <c r="P283" s="10" cm="1">
        <f t="array" aca="1" ref="P283" ca="1">SUMPRODUCT(J283:O283,TRANSPOSE(Test!BL$20:BL$25))+Test!$AD$20-Test!$BL$27</f>
        <v>27.567080758132033</v>
      </c>
      <c r="Q283" s="10" cm="1">
        <f t="array" aca="1" ref="Q283" ca="1">SUMPRODUCT(J283:O283,TRANSPOSE(Test!ES$20:ES$25))+Test!$AD$20-Test!$ES$27</f>
        <v>26.892776752779668</v>
      </c>
      <c r="R283" s="10">
        <f ca="1">I283-Results!$E$5*H283</f>
        <v>26.866940572662138</v>
      </c>
      <c r="S283" s="10" cm="1">
        <f t="array" aca="1" ref="S283" ca="1">SUMPRODUCT(J283:O283,TRANSPOSE(Test!AR$28:AR$33))+Test!$AD$20-Test!$AC$26</f>
        <v>26.687968109484068</v>
      </c>
      <c r="T283" s="10">
        <f ca="1">SUMPRODUCT(J283:O283,Results!K$9:P$9)</f>
        <v>26.065784046659264</v>
      </c>
      <c r="U283" s="10">
        <f ca="1">SUMPRODUCT(J283:O283,Results!K$9:P$9)+Test!$AD$20-Test!$AC$31</f>
        <v>26.050908488148128</v>
      </c>
      <c r="V283" s="10">
        <f t="shared" ca="1" si="25"/>
        <v>1.0482387128104946</v>
      </c>
      <c r="W283" s="10">
        <f t="shared" ca="1" si="26"/>
        <v>1.7225427181628596</v>
      </c>
      <c r="X283" s="10">
        <f t="shared" ca="1" si="27"/>
        <v>1.7483788982803894</v>
      </c>
      <c r="Y283" s="10">
        <f t="shared" ca="1" si="28"/>
        <v>1.9273513614584594</v>
      </c>
      <c r="Z283" s="10">
        <f ca="1">I283-Test!$AD$20</f>
        <v>28.891990232646219</v>
      </c>
      <c r="AA283" s="10">
        <f t="shared" ca="1" si="29"/>
        <v>2.5644109827943993</v>
      </c>
    </row>
    <row r="284" spans="1:27">
      <c r="A284" s="6">
        <f ca="1">LN((RAND()^(-Results!$F$4))-1)</f>
        <v>-1.1791385766022981</v>
      </c>
      <c r="B284" s="6">
        <f ca="1">LN((RAND()^(-Results!$F$4))-1)</f>
        <v>0.12989010900475934</v>
      </c>
      <c r="C284" s="6">
        <f ca="1">LN((RAND()^(-Results!$F$4))-1)</f>
        <v>1.0965060759760481</v>
      </c>
      <c r="D284" s="6">
        <f ca="1">LN((RAND()^(-Results!$F$4))-1)</f>
        <v>-4.5625994489490854E-2</v>
      </c>
      <c r="E284" s="6">
        <f ca="1">LN((RAND()^(-Results!$F$4))-1)</f>
        <v>-2.2071333511865889</v>
      </c>
      <c r="F284" s="6">
        <f ca="1">LN((RAND()^(-Results!$F$4))-1)</f>
        <v>2.8672732833681271</v>
      </c>
      <c r="G284" s="6">
        <f ca="1">LN((RAND()^(-Results!$F$4))-1)</f>
        <v>2.207410176169784</v>
      </c>
      <c r="H284" s="6">
        <f t="shared" ca="1" si="24"/>
        <v>2.1203775622906504</v>
      </c>
      <c r="I284" s="10">
        <f ca="1">SUMPRODUCT(J284:O284,Results!B$12:G$12)+Results!$F$5*H284</f>
        <v>61.652911182514437</v>
      </c>
      <c r="J284" s="10">
        <f ca="1">SUMPRODUCT($A284:$F284,Results!$B$15:$G$15)</f>
        <v>-1.7031942426810678</v>
      </c>
      <c r="K284" s="10">
        <f ca="1">SUMPRODUCT($A284:$F284,Results!$B$16:$G$16)</f>
        <v>3.4544520504397362</v>
      </c>
      <c r="L284" s="10">
        <f ca="1">SUMPRODUCT($A284:$F284,Results!$B$17:$G$17)</f>
        <v>8.868015111603567</v>
      </c>
      <c r="M284" s="10">
        <f ca="1">SUMPRODUCT($A284:$F284,Results!$B$18:$G$18)</f>
        <v>-3.8835253750137975</v>
      </c>
      <c r="N284" s="10">
        <f ca="1">SUMPRODUCT($A284:$F284,Results!$B$19:$G$19)</f>
        <v>10.205392840653326</v>
      </c>
      <c r="O284" s="10">
        <f ca="1">SUMPRODUCT($A284:$F284,Results!$B$20:$G$20)</f>
        <v>-1.9867801368706779</v>
      </c>
      <c r="P284" s="10" cm="1">
        <f t="array" aca="1" ref="P284" ca="1">SUMPRODUCT(J284:O284,TRANSPOSE(Test!BL$20:BL$25))+Test!$AD$20-Test!$BL$27</f>
        <v>49.512274485943642</v>
      </c>
      <c r="Q284" s="10" cm="1">
        <f t="array" aca="1" ref="Q284" ca="1">SUMPRODUCT(J284:O284,TRANSPOSE(Test!ES$20:ES$25))+Test!$AD$20-Test!$ES$27</f>
        <v>50.711574859597548</v>
      </c>
      <c r="R284" s="10">
        <f ca="1">I284-Results!$E$5*H284</f>
        <v>53.171400933351833</v>
      </c>
      <c r="S284" s="10" cm="1">
        <f t="array" aca="1" ref="S284" ca="1">SUMPRODUCT(J284:O284,TRANSPOSE(Test!AR$28:AR$33))+Test!$AD$20-Test!$AC$26</f>
        <v>27.783133161599956</v>
      </c>
      <c r="T284" s="10">
        <f ca="1">SUMPRODUCT(J284:O284,Results!K$9:P$9)</f>
        <v>50.902358474191914</v>
      </c>
      <c r="U284" s="10">
        <f ca="1">SUMPRODUCT(J284:O284,Results!K$9:P$9)+Test!$AD$20-Test!$AC$31</f>
        <v>50.887482915680778</v>
      </c>
      <c r="V284" s="10">
        <f t="shared" ca="1" si="25"/>
        <v>12.140636696570795</v>
      </c>
      <c r="W284" s="10">
        <f t="shared" ca="1" si="26"/>
        <v>10.941336322916889</v>
      </c>
      <c r="X284" s="10">
        <f t="shared" ca="1" si="27"/>
        <v>8.4815102491626035</v>
      </c>
      <c r="Y284" s="10">
        <f t="shared" ca="1" si="28"/>
        <v>33.869778020914481</v>
      </c>
      <c r="Z284" s="10">
        <f ca="1">I284-Test!$AD$20</f>
        <v>61.929581944218128</v>
      </c>
      <c r="AA284" s="10">
        <f t="shared" ca="1" si="29"/>
        <v>10.765428266833659</v>
      </c>
    </row>
    <row r="285" spans="1:27">
      <c r="A285" s="6">
        <f ca="1">LN((RAND()^(-Results!$F$4))-1)</f>
        <v>0.1571730631674908</v>
      </c>
      <c r="B285" s="6">
        <f ca="1">LN((RAND()^(-Results!$F$4))-1)</f>
        <v>1.9333404632370128</v>
      </c>
      <c r="C285" s="6">
        <f ca="1">LN((RAND()^(-Results!$F$4))-1)</f>
        <v>0.361070376133594</v>
      </c>
      <c r="D285" s="6">
        <f ca="1">LN((RAND()^(-Results!$F$4))-1)</f>
        <v>-0.50702861426949153</v>
      </c>
      <c r="E285" s="6">
        <f ca="1">LN((RAND()^(-Results!$F$4))-1)</f>
        <v>-2.2850151801057277</v>
      </c>
      <c r="F285" s="6">
        <f ca="1">LN((RAND()^(-Results!$F$4))-1)</f>
        <v>-0.91233897180201995</v>
      </c>
      <c r="G285" s="6">
        <f ca="1">LN((RAND()^(-Results!$F$4))-1)</f>
        <v>1.2579088871515849</v>
      </c>
      <c r="H285" s="6">
        <f t="shared" ca="1" si="24"/>
        <v>1.1708762732724516</v>
      </c>
      <c r="I285" s="10">
        <f ca="1">SUMPRODUCT(J285:O285,Results!B$12:G$12)+Results!$F$5*H285</f>
        <v>41.05821966699925</v>
      </c>
      <c r="J285" s="10">
        <f ca="1">SUMPRODUCT($A285:$F285,Results!$B$15:$G$15)</f>
        <v>3.4251798634192618</v>
      </c>
      <c r="K285" s="10">
        <f ca="1">SUMPRODUCT($A285:$F285,Results!$B$16:$G$16)</f>
        <v>0.45068304418895733</v>
      </c>
      <c r="L285" s="10">
        <f ca="1">SUMPRODUCT($A285:$F285,Results!$B$17:$G$17)</f>
        <v>6.086654157236099</v>
      </c>
      <c r="M285" s="10">
        <f ca="1">SUMPRODUCT($A285:$F285,Results!$B$18:$G$18)</f>
        <v>-5.7282119525969257</v>
      </c>
      <c r="N285" s="10">
        <f ca="1">SUMPRODUCT($A285:$F285,Results!$B$19:$G$19)</f>
        <v>13.959877730230756</v>
      </c>
      <c r="O285" s="10">
        <f ca="1">SUMPRODUCT($A285:$F285,Results!$B$20:$G$20)</f>
        <v>0.55595428069248753</v>
      </c>
      <c r="P285" s="10" cm="1">
        <f t="array" aca="1" ref="P285" ca="1">SUMPRODUCT(J285:O285,TRANSPOSE(Test!BL$20:BL$25))+Test!$AD$20-Test!$BL$27</f>
        <v>35.579172430037744</v>
      </c>
      <c r="Q285" s="10" cm="1">
        <f t="array" aca="1" ref="Q285" ca="1">SUMPRODUCT(J285:O285,TRANSPOSE(Test!ES$20:ES$25))+Test!$AD$20-Test!$ES$27</f>
        <v>34.823189129308041</v>
      </c>
      <c r="R285" s="10">
        <f ca="1">I285-Results!$E$5*H285</f>
        <v>36.374714573909444</v>
      </c>
      <c r="S285" s="10" cm="1">
        <f t="array" aca="1" ref="S285" ca="1">SUMPRODUCT(J285:O285,TRANSPOSE(Test!AR$28:AR$33))+Test!$AD$20-Test!$AC$26</f>
        <v>16.543115396252059</v>
      </c>
      <c r="T285" s="10">
        <f ca="1">SUMPRODUCT(J285:O285,Results!K$9:P$9)</f>
        <v>34.608344731708506</v>
      </c>
      <c r="U285" s="10">
        <f ca="1">SUMPRODUCT(J285:O285,Results!K$9:P$9)+Test!$AD$20-Test!$AC$31</f>
        <v>34.59346917319737</v>
      </c>
      <c r="V285" s="10">
        <f t="shared" ca="1" si="25"/>
        <v>5.479047236961506</v>
      </c>
      <c r="W285" s="10">
        <f t="shared" ca="1" si="26"/>
        <v>6.235030537691209</v>
      </c>
      <c r="X285" s="10">
        <f t="shared" ca="1" si="27"/>
        <v>4.6835050930898063</v>
      </c>
      <c r="Y285" s="10">
        <f t="shared" ca="1" si="28"/>
        <v>24.515104270747191</v>
      </c>
      <c r="Z285" s="10">
        <f ca="1">I285-Test!$AD$20</f>
        <v>41.334890428702941</v>
      </c>
      <c r="AA285" s="10">
        <f t="shared" ca="1" si="29"/>
        <v>6.4647504938018798</v>
      </c>
    </row>
    <row r="286" spans="1:27">
      <c r="A286" s="6">
        <f ca="1">LN((RAND()^(-Results!$F$4))-1)</f>
        <v>1.4900048823105261</v>
      </c>
      <c r="B286" s="6">
        <f ca="1">LN((RAND()^(-Results!$F$4))-1)</f>
        <v>0.27754241846335564</v>
      </c>
      <c r="C286" s="6">
        <f ca="1">LN((RAND()^(-Results!$F$4))-1)</f>
        <v>1.9321230991218732</v>
      </c>
      <c r="D286" s="6">
        <f ca="1">LN((RAND()^(-Results!$F$4))-1)</f>
        <v>1.0762738234096889</v>
      </c>
      <c r="E286" s="6">
        <f ca="1">LN((RAND()^(-Results!$F$4))-1)</f>
        <v>1.5493069482453565</v>
      </c>
      <c r="F286" s="6">
        <f ca="1">LN((RAND()^(-Results!$F$4))-1)</f>
        <v>-2.5399034604688988</v>
      </c>
      <c r="G286" s="6">
        <f ca="1">LN((RAND()^(-Results!$F$4))-1)</f>
        <v>1.1217306653458547</v>
      </c>
      <c r="H286" s="6">
        <f t="shared" ca="1" si="24"/>
        <v>1.0346980514667214</v>
      </c>
      <c r="I286" s="10">
        <f ca="1">SUMPRODUCT(J286:O286,Results!B$12:G$12)+Results!$F$5*H286</f>
        <v>-47.83721048361393</v>
      </c>
      <c r="J286" s="10">
        <f ca="1">SUMPRODUCT($A286:$F286,Results!$B$15:$G$15)</f>
        <v>12.178157298012122</v>
      </c>
      <c r="K286" s="10">
        <f ca="1">SUMPRODUCT($A286:$F286,Results!$B$16:$G$16)</f>
        <v>-1.8802900721220199</v>
      </c>
      <c r="L286" s="10">
        <f ca="1">SUMPRODUCT($A286:$F286,Results!$B$17:$G$17)</f>
        <v>-6.0970891598029526</v>
      </c>
      <c r="M286" s="10">
        <f ca="1">SUMPRODUCT($A286:$F286,Results!$B$18:$G$18)</f>
        <v>-0.17678738957731932</v>
      </c>
      <c r="N286" s="10">
        <f ca="1">SUMPRODUCT($A286:$F286,Results!$B$19:$G$19)</f>
        <v>-7.1117305906900938</v>
      </c>
      <c r="O286" s="10">
        <f ca="1">SUMPRODUCT($A286:$F286,Results!$B$20:$G$20)</f>
        <v>1.5873648464109493</v>
      </c>
      <c r="P286" s="10" cm="1">
        <f t="array" aca="1" ref="P286" ca="1">SUMPRODUCT(J286:O286,TRANSPOSE(Test!BL$20:BL$25))+Test!$AD$20-Test!$BL$27</f>
        <v>-51.77398146221104</v>
      </c>
      <c r="Q286" s="10" cm="1">
        <f t="array" aca="1" ref="Q286" ca="1">SUMPRODUCT(J286:O286,TRANSPOSE(Test!ES$20:ES$25))+Test!$AD$20-Test!$ES$27</f>
        <v>-52.796684423597384</v>
      </c>
      <c r="R286" s="10">
        <f ca="1">I286-Results!$E$5*H286</f>
        <v>-51.976002689480815</v>
      </c>
      <c r="S286" s="10" cm="1">
        <f t="array" aca="1" ref="S286" ca="1">SUMPRODUCT(J286:O286,TRANSPOSE(Test!AR$28:AR$33))+Test!$AD$20-Test!$AC$26</f>
        <v>-35.176519246451278</v>
      </c>
      <c r="T286" s="10">
        <f ca="1">SUMPRODUCT(J286:O286,Results!K$9:P$9)</f>
        <v>-53.447887947104931</v>
      </c>
      <c r="U286" s="10">
        <f ca="1">SUMPRODUCT(J286:O286,Results!K$9:P$9)+Test!$AD$20-Test!$AC$31</f>
        <v>-53.462763505616067</v>
      </c>
      <c r="V286" s="10">
        <f t="shared" ca="1" si="25"/>
        <v>3.9367709785971101</v>
      </c>
      <c r="W286" s="10">
        <f t="shared" ca="1" si="26"/>
        <v>4.9594739399834538</v>
      </c>
      <c r="X286" s="10">
        <f t="shared" ca="1" si="27"/>
        <v>4.1387922058668849</v>
      </c>
      <c r="Y286" s="10">
        <f t="shared" ca="1" si="28"/>
        <v>-12.660691237162652</v>
      </c>
      <c r="Z286" s="10">
        <f ca="1">I286-Test!$AD$20</f>
        <v>-47.560539721910239</v>
      </c>
      <c r="AA286" s="10">
        <f t="shared" ca="1" si="29"/>
        <v>5.625553022002137</v>
      </c>
    </row>
    <row r="287" spans="1:27">
      <c r="A287" s="6">
        <f ca="1">LN((RAND()^(-Results!$F$4))-1)</f>
        <v>-0.59939363718493499</v>
      </c>
      <c r="B287" s="6">
        <f ca="1">LN((RAND()^(-Results!$F$4))-1)</f>
        <v>-6.7159801183340271</v>
      </c>
      <c r="C287" s="6">
        <f ca="1">LN((RAND()^(-Results!$F$4))-1)</f>
        <v>-0.16725171904226491</v>
      </c>
      <c r="D287" s="6">
        <f ca="1">LN((RAND()^(-Results!$F$4))-1)</f>
        <v>2.5946266671317182</v>
      </c>
      <c r="E287" s="6">
        <f ca="1">LN((RAND()^(-Results!$F$4))-1)</f>
        <v>-1.0681038790735895</v>
      </c>
      <c r="F287" s="6">
        <f ca="1">LN((RAND()^(-Results!$F$4))-1)</f>
        <v>3.6143174001631022E-2</v>
      </c>
      <c r="G287" s="6">
        <f ca="1">LN((RAND()^(-Results!$F$4))-1)</f>
        <v>-0.45861202155883657</v>
      </c>
      <c r="H287" s="6">
        <f t="shared" ca="1" si="24"/>
        <v>-0.54564463543796993</v>
      </c>
      <c r="I287" s="10">
        <f ca="1">SUMPRODUCT(J287:O287,Results!B$12:G$12)+Results!$F$5*H287</f>
        <v>-18.234740918197698</v>
      </c>
      <c r="J287" s="10">
        <f ca="1">SUMPRODUCT($A287:$F287,Results!$B$15:$G$15)</f>
        <v>-2.0210519011132906</v>
      </c>
      <c r="K287" s="10">
        <f ca="1">SUMPRODUCT($A287:$F287,Results!$B$16:$G$16)</f>
        <v>-9.7023074919191785</v>
      </c>
      <c r="L287" s="10">
        <f ca="1">SUMPRODUCT($A287:$F287,Results!$B$17:$G$17)</f>
        <v>-8.3740795660002902</v>
      </c>
      <c r="M287" s="10">
        <f ca="1">SUMPRODUCT($A287:$F287,Results!$B$18:$G$18)</f>
        <v>-1.3421683058076734</v>
      </c>
      <c r="N287" s="10">
        <f ca="1">SUMPRODUCT($A287:$F287,Results!$B$19:$G$19)</f>
        <v>1.4459672536375883</v>
      </c>
      <c r="O287" s="10">
        <f ca="1">SUMPRODUCT($A287:$F287,Results!$B$20:$G$20)</f>
        <v>-5.8254207994189722</v>
      </c>
      <c r="P287" s="10" cm="1">
        <f t="array" aca="1" ref="P287" ca="1">SUMPRODUCT(J287:O287,TRANSPOSE(Test!BL$20:BL$25))+Test!$AD$20-Test!$BL$27</f>
        <v>-15.982327876813436</v>
      </c>
      <c r="Q287" s="10" cm="1">
        <f t="array" aca="1" ref="Q287" ca="1">SUMPRODUCT(J287:O287,TRANSPOSE(Test!ES$20:ES$25))+Test!$AD$20-Test!$ES$27</f>
        <v>-14.296189218491152</v>
      </c>
      <c r="R287" s="10">
        <f ca="1">I287-Results!$E$5*H287</f>
        <v>-16.052162376445818</v>
      </c>
      <c r="S287" s="10" cm="1">
        <f t="array" aca="1" ref="S287" ca="1">SUMPRODUCT(J287:O287,TRANSPOSE(Test!AR$28:AR$33))+Test!$AD$20-Test!$AC$26</f>
        <v>15.61930262421207</v>
      </c>
      <c r="T287" s="10">
        <f ca="1">SUMPRODUCT(J287:O287,Results!K$9:P$9)</f>
        <v>-14.47851072553399</v>
      </c>
      <c r="U287" s="10">
        <f ca="1">SUMPRODUCT(J287:O287,Results!K$9:P$9)+Test!$AD$20-Test!$AC$31</f>
        <v>-14.493386284045126</v>
      </c>
      <c r="V287" s="10">
        <f t="shared" ca="1" si="25"/>
        <v>-2.252413041384262</v>
      </c>
      <c r="W287" s="10">
        <f t="shared" ca="1" si="26"/>
        <v>-3.9385516997065455</v>
      </c>
      <c r="X287" s="10">
        <f t="shared" ca="1" si="27"/>
        <v>-2.1825785417518802</v>
      </c>
      <c r="Y287" s="10">
        <f t="shared" ca="1" si="28"/>
        <v>-33.854043542409769</v>
      </c>
      <c r="Z287" s="10">
        <f ca="1">I287-Test!$AD$20</f>
        <v>-17.958070156494006</v>
      </c>
      <c r="AA287" s="10">
        <f t="shared" ca="1" si="29"/>
        <v>-3.7413546341525716</v>
      </c>
    </row>
    <row r="288" spans="1:27">
      <c r="A288" s="6">
        <f ca="1">LN((RAND()^(-Results!$F$4))-1)</f>
        <v>1.1784956888171276</v>
      </c>
      <c r="B288" s="6">
        <f ca="1">LN((RAND()^(-Results!$F$4))-1)</f>
        <v>-0.33082629859429791</v>
      </c>
      <c r="C288" s="6">
        <f ca="1">LN((RAND()^(-Results!$F$4))-1)</f>
        <v>2.0738937105686523</v>
      </c>
      <c r="D288" s="6">
        <f ca="1">LN((RAND()^(-Results!$F$4))-1)</f>
        <v>1.0348285137472859</v>
      </c>
      <c r="E288" s="6">
        <f ca="1">LN((RAND()^(-Results!$F$4))-1)</f>
        <v>-2.5565798605998986</v>
      </c>
      <c r="F288" s="6">
        <f ca="1">LN((RAND()^(-Results!$F$4))-1)</f>
        <v>1.1009396926399764</v>
      </c>
      <c r="G288" s="6">
        <f ca="1">LN((RAND()^(-Results!$F$4))-1)</f>
        <v>-1.2222322820506735</v>
      </c>
      <c r="H288" s="6">
        <f t="shared" ca="1" si="24"/>
        <v>-1.3092648959298068</v>
      </c>
      <c r="I288" s="10">
        <f ca="1">SUMPRODUCT(J288:O288,Results!B$12:G$12)+Results!$F$5*H288</f>
        <v>5.1954851804753979</v>
      </c>
      <c r="J288" s="10">
        <f ca="1">SUMPRODUCT($A288:$F288,Results!$B$15:$G$15)</f>
        <v>11.433438468963541</v>
      </c>
      <c r="K288" s="10">
        <f ca="1">SUMPRODUCT($A288:$F288,Results!$B$16:$G$16)</f>
        <v>1.3259776558197767</v>
      </c>
      <c r="L288" s="10">
        <f ca="1">SUMPRODUCT($A288:$F288,Results!$B$17:$G$17)</f>
        <v>1.8495243073343688</v>
      </c>
      <c r="M288" s="10">
        <f ca="1">SUMPRODUCT($A288:$F288,Results!$B$18:$G$18)</f>
        <v>-9.4193898195826424</v>
      </c>
      <c r="N288" s="10">
        <f ca="1">SUMPRODUCT($A288:$F288,Results!$B$19:$G$19)</f>
        <v>13.311797041480766</v>
      </c>
      <c r="O288" s="10">
        <f ca="1">SUMPRODUCT($A288:$F288,Results!$B$20:$G$20)</f>
        <v>-0.2918802841020714</v>
      </c>
      <c r="P288" s="10" cm="1">
        <f t="array" aca="1" ref="P288" ca="1">SUMPRODUCT(J288:O288,TRANSPOSE(Test!BL$20:BL$25))+Test!$AD$20-Test!$BL$27</f>
        <v>10.270456971025267</v>
      </c>
      <c r="Q288" s="10" cm="1">
        <f t="array" aca="1" ref="Q288" ca="1">SUMPRODUCT(J288:O288,TRANSPOSE(Test!ES$20:ES$25))+Test!$AD$20-Test!$ES$27</f>
        <v>11.147630055968619</v>
      </c>
      <c r="R288" s="10">
        <f ca="1">I288-Results!$E$5*H288</f>
        <v>10.432544764194624</v>
      </c>
      <c r="S288" s="10" cm="1">
        <f t="array" aca="1" ref="S288" ca="1">SUMPRODUCT(J288:O288,TRANSPOSE(Test!AR$28:AR$33))+Test!$AD$20-Test!$AC$26</f>
        <v>-3.2022751037729336</v>
      </c>
      <c r="T288" s="10">
        <f ca="1">SUMPRODUCT(J288:O288,Results!K$9:P$9)</f>
        <v>11.279284275223644</v>
      </c>
      <c r="U288" s="10">
        <f ca="1">SUMPRODUCT(J288:O288,Results!K$9:P$9)+Test!$AD$20-Test!$AC$31</f>
        <v>11.264408716712508</v>
      </c>
      <c r="V288" s="10">
        <f t="shared" ca="1" si="25"/>
        <v>-5.0749717905498688</v>
      </c>
      <c r="W288" s="10">
        <f t="shared" ca="1" si="26"/>
        <v>-5.9521448754932216</v>
      </c>
      <c r="X288" s="10">
        <f t="shared" ca="1" si="27"/>
        <v>-5.2370595837192262</v>
      </c>
      <c r="Y288" s="10">
        <f t="shared" ca="1" si="28"/>
        <v>8.3977602842483314</v>
      </c>
      <c r="Z288" s="10">
        <f ca="1">I288-Test!$AD$20</f>
        <v>5.4721559421790893</v>
      </c>
      <c r="AA288" s="10">
        <f t="shared" ca="1" si="29"/>
        <v>-6.0689235362371097</v>
      </c>
    </row>
    <row r="289" spans="1:27">
      <c r="A289" s="6">
        <f ca="1">LN((RAND()^(-Results!$F$4))-1)</f>
        <v>-3.2127869239331135</v>
      </c>
      <c r="B289" s="6">
        <f ca="1">LN((RAND()^(-Results!$F$4))-1)</f>
        <v>-1.2867671996455672</v>
      </c>
      <c r="C289" s="6">
        <f ca="1">LN((RAND()^(-Results!$F$4))-1)</f>
        <v>-0.17179650663578286</v>
      </c>
      <c r="D289" s="6">
        <f ca="1">LN((RAND()^(-Results!$F$4))-1)</f>
        <v>0.78974419839824062</v>
      </c>
      <c r="E289" s="6">
        <f ca="1">LN((RAND()^(-Results!$F$4))-1)</f>
        <v>0.23504724702280871</v>
      </c>
      <c r="F289" s="6">
        <f ca="1">LN((RAND()^(-Results!$F$4))-1)</f>
        <v>3.850442150581908</v>
      </c>
      <c r="G289" s="6">
        <f ca="1">LN((RAND()^(-Results!$F$4))-1)</f>
        <v>-1.4975991930117631E-2</v>
      </c>
      <c r="H289" s="6">
        <f t="shared" ca="1" si="24"/>
        <v>-0.10200860580925096</v>
      </c>
      <c r="I289" s="10">
        <f ca="1">SUMPRODUCT(J289:O289,Results!B$12:G$12)+Results!$F$5*H289</f>
        <v>26.906408761853452</v>
      </c>
      <c r="J289" s="10">
        <f ca="1">SUMPRODUCT($A289:$F289,Results!$B$15:$G$15)</f>
        <v>-12.74006786728139</v>
      </c>
      <c r="K289" s="10">
        <f ca="1">SUMPRODUCT($A289:$F289,Results!$B$16:$G$16)</f>
        <v>3.9448394358381789</v>
      </c>
      <c r="L289" s="10">
        <f ca="1">SUMPRODUCT($A289:$F289,Results!$B$17:$G$17)</f>
        <v>4.3722753640385355</v>
      </c>
      <c r="M289" s="10">
        <f ca="1">SUMPRODUCT($A289:$F289,Results!$B$18:$G$18)</f>
        <v>4.1016634293954342</v>
      </c>
      <c r="N289" s="10">
        <f ca="1">SUMPRODUCT($A289:$F289,Results!$B$19:$G$19)</f>
        <v>-5.635268709547316</v>
      </c>
      <c r="O289" s="10">
        <f ca="1">SUMPRODUCT($A289:$F289,Results!$B$20:$G$20)</f>
        <v>-1.8762549731118667</v>
      </c>
      <c r="P289" s="10" cm="1">
        <f t="array" aca="1" ref="P289" ca="1">SUMPRODUCT(J289:O289,TRANSPOSE(Test!BL$20:BL$25))+Test!$AD$20-Test!$BL$27</f>
        <v>26.784470334351525</v>
      </c>
      <c r="Q289" s="10" cm="1">
        <f t="array" aca="1" ref="Q289" ca="1">SUMPRODUCT(J289:O289,TRANSPOSE(Test!ES$20:ES$25))+Test!$AD$20-Test!$ES$27</f>
        <v>28.295611759390813</v>
      </c>
      <c r="R289" s="10">
        <f ca="1">I289-Results!$E$5*H289</f>
        <v>27.314443185090457</v>
      </c>
      <c r="S289" s="10" cm="1">
        <f t="array" aca="1" ref="S289" ca="1">SUMPRODUCT(J289:O289,TRANSPOSE(Test!AR$28:AR$33))+Test!$AD$20-Test!$AC$26</f>
        <v>20.030031117714916</v>
      </c>
      <c r="T289" s="10">
        <f ca="1">SUMPRODUCT(J289:O289,Results!K$9:P$9)</f>
        <v>28.189764871865407</v>
      </c>
      <c r="U289" s="10">
        <f ca="1">SUMPRODUCT(J289:O289,Results!K$9:P$9)+Test!$AD$20-Test!$AC$31</f>
        <v>28.174889313354271</v>
      </c>
      <c r="V289" s="10">
        <f t="shared" ca="1" si="25"/>
        <v>0.12193842750192729</v>
      </c>
      <c r="W289" s="10">
        <f t="shared" ca="1" si="26"/>
        <v>-1.3892029975373603</v>
      </c>
      <c r="X289" s="10">
        <f t="shared" ca="1" si="27"/>
        <v>-0.40803442323700523</v>
      </c>
      <c r="Y289" s="10">
        <f t="shared" ca="1" si="28"/>
        <v>6.876377644138536</v>
      </c>
      <c r="Z289" s="10">
        <f ca="1">I289-Test!$AD$20</f>
        <v>27.183079523557144</v>
      </c>
      <c r="AA289" s="10">
        <f t="shared" ca="1" si="29"/>
        <v>-1.2684805515008186</v>
      </c>
    </row>
    <row r="290" spans="1:27">
      <c r="A290" s="6">
        <f ca="1">LN((RAND()^(-Results!$F$4))-1)</f>
        <v>-1.0491197607553877</v>
      </c>
      <c r="B290" s="6">
        <f ca="1">LN((RAND()^(-Results!$F$4))-1)</f>
        <v>-1.7404281887593911</v>
      </c>
      <c r="C290" s="6">
        <f ca="1">LN((RAND()^(-Results!$F$4))-1)</f>
        <v>0.20817321203484659</v>
      </c>
      <c r="D290" s="6">
        <f ca="1">LN((RAND()^(-Results!$F$4))-1)</f>
        <v>-2.7200882212800814</v>
      </c>
      <c r="E290" s="6">
        <f ca="1">LN((RAND()^(-Results!$F$4))-1)</f>
        <v>0.25644082942089952</v>
      </c>
      <c r="F290" s="6">
        <f ca="1">LN((RAND()^(-Results!$F$4))-1)</f>
        <v>-2.4917741012251735</v>
      </c>
      <c r="G290" s="6">
        <f ca="1">LN((RAND()^(-Results!$F$4))-1)</f>
        <v>-1.4509759757136527</v>
      </c>
      <c r="H290" s="6">
        <f t="shared" ca="1" si="24"/>
        <v>-1.538008589592786</v>
      </c>
      <c r="I290" s="10">
        <f ca="1">SUMPRODUCT(J290:O290,Results!B$12:G$12)+Results!$F$5*H290</f>
        <v>43.750204327141127</v>
      </c>
      <c r="J290" s="10">
        <f ca="1">SUMPRODUCT($A290:$F290,Results!$B$15:$G$15)</f>
        <v>-9.1339657435337056</v>
      </c>
      <c r="K290" s="10">
        <f ca="1">SUMPRODUCT($A290:$F290,Results!$B$16:$G$16)</f>
        <v>-10.364179664708635</v>
      </c>
      <c r="L290" s="10">
        <f ca="1">SUMPRODUCT($A290:$F290,Results!$B$17:$G$17)</f>
        <v>9.6422097341804633</v>
      </c>
      <c r="M290" s="10">
        <f ca="1">SUMPRODUCT($A290:$F290,Results!$B$18:$G$18)</f>
        <v>8.7109691512245391</v>
      </c>
      <c r="N290" s="10">
        <f ca="1">SUMPRODUCT($A290:$F290,Results!$B$19:$G$19)</f>
        <v>0.1133167823684913</v>
      </c>
      <c r="O290" s="10">
        <f ca="1">SUMPRODUCT($A290:$F290,Results!$B$20:$G$20)</f>
        <v>-8.9966369287974413</v>
      </c>
      <c r="P290" s="10" cm="1">
        <f t="array" aca="1" ref="P290" ca="1">SUMPRODUCT(J290:O290,TRANSPOSE(Test!BL$20:BL$25))+Test!$AD$20-Test!$BL$27</f>
        <v>51.677533000797389</v>
      </c>
      <c r="Q290" s="10" cm="1">
        <f t="array" aca="1" ref="Q290" ca="1">SUMPRODUCT(J290:O290,TRANSPOSE(Test!ES$20:ES$25))+Test!$AD$20-Test!$ES$27</f>
        <v>51.14584585412085</v>
      </c>
      <c r="R290" s="10">
        <f ca="1">I290-Results!$E$5*H290</f>
        <v>49.902238685512273</v>
      </c>
      <c r="S290" s="10" cm="1">
        <f t="array" aca="1" ref="S290" ca="1">SUMPRODUCT(J290:O290,TRANSPOSE(Test!AR$28:AR$33))+Test!$AD$20-Test!$AC$26</f>
        <v>72.893388858593852</v>
      </c>
      <c r="T290" s="10">
        <f ca="1">SUMPRODUCT(J290:O290,Results!K$9:P$9)</f>
        <v>51.102335738928545</v>
      </c>
      <c r="U290" s="10">
        <f ca="1">SUMPRODUCT(J290:O290,Results!K$9:P$9)+Test!$AD$20-Test!$AC$31</f>
        <v>51.087460180417409</v>
      </c>
      <c r="V290" s="10">
        <f t="shared" ca="1" si="25"/>
        <v>-7.9273286736562625</v>
      </c>
      <c r="W290" s="10">
        <f t="shared" ca="1" si="26"/>
        <v>-7.3956415269797233</v>
      </c>
      <c r="X290" s="10">
        <f t="shared" ca="1" si="27"/>
        <v>-6.1520343583711465</v>
      </c>
      <c r="Y290" s="10">
        <f t="shared" ca="1" si="28"/>
        <v>-29.143184531452725</v>
      </c>
      <c r="Z290" s="10">
        <f ca="1">I290-Test!$AD$20</f>
        <v>44.026875088844818</v>
      </c>
      <c r="AA290" s="10">
        <f t="shared" ca="1" si="29"/>
        <v>-7.3372558532762824</v>
      </c>
    </row>
    <row r="291" spans="1:27">
      <c r="A291" s="6">
        <f ca="1">LN((RAND()^(-Results!$F$4))-1)</f>
        <v>1.8816230106650005E-2</v>
      </c>
      <c r="B291" s="6">
        <f ca="1">LN((RAND()^(-Results!$F$4))-1)</f>
        <v>-2.9726203893963019</v>
      </c>
      <c r="C291" s="6">
        <f ca="1">LN((RAND()^(-Results!$F$4))-1)</f>
        <v>-0.27878237594036098</v>
      </c>
      <c r="D291" s="6">
        <f ca="1">LN((RAND()^(-Results!$F$4))-1)</f>
        <v>-0.19543260718173983</v>
      </c>
      <c r="E291" s="6">
        <f ca="1">LN((RAND()^(-Results!$F$4))-1)</f>
        <v>-2.1392418479071416</v>
      </c>
      <c r="F291" s="6">
        <f ca="1">LN((RAND()^(-Results!$F$4))-1)</f>
        <v>2.3707973469501322</v>
      </c>
      <c r="G291" s="6">
        <f ca="1">LN((RAND()^(-Results!$F$4))-1)</f>
        <v>0.46407774562957088</v>
      </c>
      <c r="H291" s="6">
        <f t="shared" ca="1" si="24"/>
        <v>0.37704513175043752</v>
      </c>
      <c r="I291" s="10">
        <f ca="1">SUMPRODUCT(J291:O291,Results!B$12:G$12)+Results!$F$5*H291</f>
        <v>37.917227336642028</v>
      </c>
      <c r="J291" s="10">
        <f ca="1">SUMPRODUCT($A291:$F291,Results!$B$15:$G$15)</f>
        <v>-3.1997404336666158</v>
      </c>
      <c r="K291" s="10">
        <f ca="1">SUMPRODUCT($A291:$F291,Results!$B$16:$G$16)</f>
        <v>-2.2683865376118759</v>
      </c>
      <c r="L291" s="10">
        <f ca="1">SUMPRODUCT($A291:$F291,Results!$B$17:$G$17)</f>
        <v>2.5791212635409928</v>
      </c>
      <c r="M291" s="10">
        <f ca="1">SUMPRODUCT($A291:$F291,Results!$B$18:$G$18)</f>
        <v>-3.043420801185996</v>
      </c>
      <c r="N291" s="10">
        <f ca="1">SUMPRODUCT($A291:$F291,Results!$B$19:$G$19)</f>
        <v>9.6545605784569073</v>
      </c>
      <c r="O291" s="10">
        <f ca="1">SUMPRODUCT($A291:$F291,Results!$B$20:$G$20)</f>
        <v>-4.4764949376888925</v>
      </c>
      <c r="P291" s="10" cm="1">
        <f t="array" aca="1" ref="P291" ca="1">SUMPRODUCT(J291:O291,TRANSPOSE(Test!BL$20:BL$25))+Test!$AD$20-Test!$BL$27</f>
        <v>33.418119394769505</v>
      </c>
      <c r="Q291" s="10" cm="1">
        <f t="array" aca="1" ref="Q291" ca="1">SUMPRODUCT(J291:O291,TRANSPOSE(Test!ES$20:ES$25))+Test!$AD$20-Test!$ES$27</f>
        <v>35.397363171934018</v>
      </c>
      <c r="R291" s="10">
        <f ca="1">I291-Results!$E$5*H291</f>
        <v>36.40904680964028</v>
      </c>
      <c r="S291" s="10" cm="1">
        <f t="array" aca="1" ref="S291" ca="1">SUMPRODUCT(J291:O291,TRANSPOSE(Test!AR$28:AR$33))+Test!$AD$20-Test!$AC$26</f>
        <v>31.805113549705879</v>
      </c>
      <c r="T291" s="10">
        <f ca="1">SUMPRODUCT(J291:O291,Results!K$9:P$9)</f>
        <v>36.355362485395268</v>
      </c>
      <c r="U291" s="10">
        <f ca="1">SUMPRODUCT(J291:O291,Results!K$9:P$9)+Test!$AD$20-Test!$AC$31</f>
        <v>36.340486926884132</v>
      </c>
      <c r="V291" s="10">
        <f t="shared" ca="1" si="25"/>
        <v>4.4991079418725235</v>
      </c>
      <c r="W291" s="10">
        <f t="shared" ca="1" si="26"/>
        <v>2.5198641647080109</v>
      </c>
      <c r="X291" s="10">
        <f t="shared" ca="1" si="27"/>
        <v>1.5081805270017483</v>
      </c>
      <c r="Y291" s="10">
        <f t="shared" ca="1" si="28"/>
        <v>6.112113786936149</v>
      </c>
      <c r="Z291" s="10">
        <f ca="1">I291-Test!$AD$20</f>
        <v>38.19389809834572</v>
      </c>
      <c r="AA291" s="10">
        <f t="shared" ca="1" si="29"/>
        <v>1.5767404097578961</v>
      </c>
    </row>
    <row r="292" spans="1:27">
      <c r="A292" s="6">
        <f ca="1">LN((RAND()^(-Results!$F$4))-1)</f>
        <v>-0.42642149869813434</v>
      </c>
      <c r="B292" s="6">
        <f ca="1">LN((RAND()^(-Results!$F$4))-1)</f>
        <v>-1.4610654267844556</v>
      </c>
      <c r="C292" s="6">
        <f ca="1">LN((RAND()^(-Results!$F$4))-1)</f>
        <v>1.0183337114143238</v>
      </c>
      <c r="D292" s="6">
        <f ca="1">LN((RAND()^(-Results!$F$4))-1)</f>
        <v>1.491889490549652</v>
      </c>
      <c r="E292" s="6">
        <f ca="1">LN((RAND()^(-Results!$F$4))-1)</f>
        <v>-0.52894528402115271</v>
      </c>
      <c r="F292" s="6">
        <f ca="1">LN((RAND()^(-Results!$F$4))-1)</f>
        <v>-1.2763397181655658</v>
      </c>
      <c r="G292" s="6">
        <f ca="1">LN((RAND()^(-Results!$F$4))-1)</f>
        <v>4.1451473077042165</v>
      </c>
      <c r="H292" s="6">
        <f t="shared" ca="1" si="24"/>
        <v>4.0581146938250834</v>
      </c>
      <c r="I292" s="10">
        <f ca="1">SUMPRODUCT(J292:O292,Results!B$12:G$12)+Results!$F$5*H292</f>
        <v>11.068145542227747</v>
      </c>
      <c r="J292" s="10">
        <f ca="1">SUMPRODUCT($A292:$F292,Results!$B$15:$G$15)</f>
        <v>3.4530195026857839</v>
      </c>
      <c r="K292" s="10">
        <f ca="1">SUMPRODUCT($A292:$F292,Results!$B$16:$G$16)</f>
        <v>-3.728389133797994</v>
      </c>
      <c r="L292" s="10">
        <f ca="1">SUMPRODUCT($A292:$F292,Results!$B$17:$G$17)</f>
        <v>-1.974412960301658</v>
      </c>
      <c r="M292" s="10">
        <f ca="1">SUMPRODUCT($A292:$F292,Results!$B$18:$G$18)</f>
        <v>-1.8147883528923001</v>
      </c>
      <c r="N292" s="10">
        <f ca="1">SUMPRODUCT($A292:$F292,Results!$B$19:$G$19)</f>
        <v>1.7642750086603367</v>
      </c>
      <c r="O292" s="10">
        <f ca="1">SUMPRODUCT($A292:$F292,Results!$B$20:$G$20)</f>
        <v>-1.3711722967437332</v>
      </c>
      <c r="P292" s="10" cm="1">
        <f t="array" aca="1" ref="P292" ca="1">SUMPRODUCT(J292:O292,TRANSPOSE(Test!BL$20:BL$25))+Test!$AD$20-Test!$BL$27</f>
        <v>-8.1660844031818325</v>
      </c>
      <c r="Q292" s="10" cm="1">
        <f t="array" aca="1" ref="Q292" ca="1">SUMPRODUCT(J292:O292,TRANSPOSE(Test!ES$20:ES$25))+Test!$AD$20-Test!$ES$27</f>
        <v>-8.4008577378597362</v>
      </c>
      <c r="R292" s="10">
        <f ca="1">I292-Results!$E$5*H292</f>
        <v>-5.1643132330725869</v>
      </c>
      <c r="S292" s="10" cm="1">
        <f t="array" aca="1" ref="S292" ca="1">SUMPRODUCT(J292:O292,TRANSPOSE(Test!AR$28:AR$33))+Test!$AD$20-Test!$AC$26</f>
        <v>1.5921848102306755</v>
      </c>
      <c r="T292" s="10">
        <f ca="1">SUMPRODUCT(J292:O292,Results!K$9:P$9)</f>
        <v>-9.1852547017167296</v>
      </c>
      <c r="U292" s="10">
        <f ca="1">SUMPRODUCT(J292:O292,Results!K$9:P$9)+Test!$AD$20-Test!$AC$31</f>
        <v>-9.2001302602278656</v>
      </c>
      <c r="V292" s="10">
        <f t="shared" ca="1" si="25"/>
        <v>19.234229945409581</v>
      </c>
      <c r="W292" s="10">
        <f t="shared" ca="1" si="26"/>
        <v>19.469003280087485</v>
      </c>
      <c r="X292" s="10">
        <f t="shared" ca="1" si="27"/>
        <v>16.232458775300334</v>
      </c>
      <c r="Y292" s="10">
        <f t="shared" ca="1" si="28"/>
        <v>9.4759607319970716</v>
      </c>
      <c r="Z292" s="10">
        <f ca="1">I292-Test!$AD$20</f>
        <v>11.344816303931438</v>
      </c>
      <c r="AA292" s="10">
        <f t="shared" ca="1" si="29"/>
        <v>20.268275802455612</v>
      </c>
    </row>
    <row r="293" spans="1:27">
      <c r="A293" s="6">
        <f ca="1">LN((RAND()^(-Results!$F$4))-1)</f>
        <v>0.37982675078107031</v>
      </c>
      <c r="B293" s="6">
        <f ca="1">LN((RAND()^(-Results!$F$4))-1)</f>
        <v>0.166843018804197</v>
      </c>
      <c r="C293" s="6">
        <f ca="1">LN((RAND()^(-Results!$F$4))-1)</f>
        <v>0.48686917620360304</v>
      </c>
      <c r="D293" s="6">
        <f ca="1">LN((RAND()^(-Results!$F$4))-1)</f>
        <v>-0.85020893169477407</v>
      </c>
      <c r="E293" s="6">
        <f ca="1">LN((RAND()^(-Results!$F$4))-1)</f>
        <v>1.3682319753559127</v>
      </c>
      <c r="F293" s="6">
        <f ca="1">LN((RAND()^(-Results!$F$4))-1)</f>
        <v>-0.80959558367424123</v>
      </c>
      <c r="G293" s="6">
        <f ca="1">LN((RAND()^(-Results!$F$4))-1)</f>
        <v>0.43921542656348511</v>
      </c>
      <c r="H293" s="6">
        <f t="shared" ca="1" si="24"/>
        <v>0.35218281268435181</v>
      </c>
      <c r="I293" s="10">
        <f ca="1">SUMPRODUCT(J293:O293,Results!B$12:G$12)+Results!$F$5*H293</f>
        <v>-6.9788888883971358</v>
      </c>
      <c r="J293" s="10">
        <f ca="1">SUMPRODUCT($A293:$F293,Results!$B$15:$G$15)</f>
        <v>0.46954785584096997</v>
      </c>
      <c r="K293" s="10">
        <f ca="1">SUMPRODUCT($A293:$F293,Results!$B$16:$G$16)</f>
        <v>-1.362183313464898</v>
      </c>
      <c r="L293" s="10">
        <f ca="1">SUMPRODUCT($A293:$F293,Results!$B$17:$G$17)</f>
        <v>0.47349797060207216</v>
      </c>
      <c r="M293" s="10">
        <f ca="1">SUMPRODUCT($A293:$F293,Results!$B$18:$G$18)</f>
        <v>4.1070819364926558</v>
      </c>
      <c r="N293" s="10">
        <f ca="1">SUMPRODUCT($A293:$F293,Results!$B$19:$G$19)</f>
        <v>-6.3403185123233987</v>
      </c>
      <c r="O293" s="10">
        <f ca="1">SUMPRODUCT($A293:$F293,Results!$B$20:$G$20)</f>
        <v>-1.1127832184191719</v>
      </c>
      <c r="P293" s="10" cm="1">
        <f t="array" aca="1" ref="P293" ca="1">SUMPRODUCT(J293:O293,TRANSPOSE(Test!BL$20:BL$25))+Test!$AD$20-Test!$BL$27</f>
        <v>-8.7617484188163264</v>
      </c>
      <c r="Q293" s="10" cm="1">
        <f t="array" aca="1" ref="Q293" ca="1">SUMPRODUCT(J293:O293,TRANSPOSE(Test!ES$20:ES$25))+Test!$AD$20-Test!$ES$27</f>
        <v>-9.0729535932325138</v>
      </c>
      <c r="R293" s="10">
        <f ca="1">I293-Results!$E$5*H293</f>
        <v>-8.387620139134544</v>
      </c>
      <c r="S293" s="10" cm="1">
        <f t="array" aca="1" ref="S293" ca="1">SUMPRODUCT(J293:O293,TRANSPOSE(Test!AR$28:AR$33))+Test!$AD$20-Test!$AC$26</f>
        <v>1.3047960163409407</v>
      </c>
      <c r="T293" s="10">
        <f ca="1">SUMPRODUCT(J293:O293,Results!K$9:P$9)</f>
        <v>-8.9520985786420795</v>
      </c>
      <c r="U293" s="10">
        <f ca="1">SUMPRODUCT(J293:O293,Results!K$9:P$9)+Test!$AD$20-Test!$AC$31</f>
        <v>-8.9669741371532155</v>
      </c>
      <c r="V293" s="10">
        <f t="shared" ca="1" si="25"/>
        <v>1.7828595304191905</v>
      </c>
      <c r="W293" s="10">
        <f t="shared" ca="1" si="26"/>
        <v>2.094064704835378</v>
      </c>
      <c r="X293" s="10">
        <f t="shared" ca="1" si="27"/>
        <v>1.4087312507374081</v>
      </c>
      <c r="Y293" s="10">
        <f t="shared" ca="1" si="28"/>
        <v>-8.2836849047380774</v>
      </c>
      <c r="Z293" s="10">
        <f ca="1">I293-Test!$AD$20</f>
        <v>-6.7022181266934444</v>
      </c>
      <c r="AA293" s="10">
        <f t="shared" ca="1" si="29"/>
        <v>1.9880852487560796</v>
      </c>
    </row>
    <row r="294" spans="1:27">
      <c r="A294" s="6">
        <f ca="1">LN((RAND()^(-Results!$F$4))-1)</f>
        <v>-1.0552431600247725</v>
      </c>
      <c r="B294" s="6">
        <f ca="1">LN((RAND()^(-Results!$F$4))-1)</f>
        <v>-1.2697379453134565</v>
      </c>
      <c r="C294" s="6">
        <f ca="1">LN((RAND()^(-Results!$F$4))-1)</f>
        <v>-2.5901217789446589</v>
      </c>
      <c r="D294" s="6">
        <f ca="1">LN((RAND()^(-Results!$F$4))-1)</f>
        <v>0.92735300517764307</v>
      </c>
      <c r="E294" s="6">
        <f ca="1">LN((RAND()^(-Results!$F$4))-1)</f>
        <v>0.4193868491872389</v>
      </c>
      <c r="F294" s="6">
        <f ca="1">LN((RAND()^(-Results!$F$4))-1)</f>
        <v>-4.5148652257219108</v>
      </c>
      <c r="G294" s="6">
        <f ca="1">LN((RAND()^(-Results!$F$4))-1)</f>
        <v>1.3638959103010966</v>
      </c>
      <c r="H294" s="6">
        <f t="shared" ca="1" si="24"/>
        <v>1.2768632964219633</v>
      </c>
      <c r="I294" s="10">
        <f ca="1">SUMPRODUCT(J294:O294,Results!B$12:G$12)+Results!$F$5*H294</f>
        <v>-14.52806627410521</v>
      </c>
      <c r="J294" s="10">
        <f ca="1">SUMPRODUCT($A294:$F294,Results!$B$15:$G$15)</f>
        <v>-6.9468353689799347</v>
      </c>
      <c r="K294" s="10">
        <f ca="1">SUMPRODUCT($A294:$F294,Results!$B$16:$G$16)</f>
        <v>-8.503157081420353</v>
      </c>
      <c r="L294" s="10">
        <f ca="1">SUMPRODUCT($A294:$F294,Results!$B$17:$G$17)</f>
        <v>-7.3257759177377251</v>
      </c>
      <c r="M294" s="10">
        <f ca="1">SUMPRODUCT($A294:$F294,Results!$B$18:$G$18)</f>
        <v>2.8115313752254494</v>
      </c>
      <c r="N294" s="10">
        <f ca="1">SUMPRODUCT($A294:$F294,Results!$B$19:$G$19)</f>
        <v>-1.8537333091843706</v>
      </c>
      <c r="O294" s="10">
        <f ca="1">SUMPRODUCT($A294:$F294,Results!$B$20:$G$20)</f>
        <v>0.29047766783869799</v>
      </c>
      <c r="P294" s="10" cm="1">
        <f t="array" aca="1" ref="P294" ca="1">SUMPRODUCT(J294:O294,TRANSPOSE(Test!BL$20:BL$25))+Test!$AD$20-Test!$BL$27</f>
        <v>-17.29106664058429</v>
      </c>
      <c r="Q294" s="10" cm="1">
        <f t="array" aca="1" ref="Q294" ca="1">SUMPRODUCT(J294:O294,TRANSPOSE(Test!ES$20:ES$25))+Test!$AD$20-Test!$ES$27</f>
        <v>-19.234517934817795</v>
      </c>
      <c r="R294" s="10">
        <f ca="1">I294-Results!$E$5*H294</f>
        <v>-19.635519459793063</v>
      </c>
      <c r="S294" s="10" cm="1">
        <f t="array" aca="1" ref="S294" ca="1">SUMPRODUCT(J294:O294,TRANSPOSE(Test!AR$28:AR$33))+Test!$AD$20-Test!$AC$26</f>
        <v>5.1995655158169782</v>
      </c>
      <c r="T294" s="10">
        <f ca="1">SUMPRODUCT(J294:O294,Results!K$9:P$9)</f>
        <v>-20.320482231297341</v>
      </c>
      <c r="U294" s="10">
        <f ca="1">SUMPRODUCT(J294:O294,Results!K$9:P$9)+Test!$AD$20-Test!$AC$31</f>
        <v>-20.335357789808477</v>
      </c>
      <c r="V294" s="10">
        <f t="shared" ca="1" si="25"/>
        <v>2.7630003664790799</v>
      </c>
      <c r="W294" s="10">
        <f t="shared" ca="1" si="26"/>
        <v>4.7064516607125846</v>
      </c>
      <c r="X294" s="10">
        <f t="shared" ca="1" si="27"/>
        <v>5.1074531856878522</v>
      </c>
      <c r="Y294" s="10">
        <f t="shared" ca="1" si="28"/>
        <v>-19.727631789922189</v>
      </c>
      <c r="Z294" s="10">
        <f ca="1">I294-Test!$AD$20</f>
        <v>-14.251395512401519</v>
      </c>
      <c r="AA294" s="10">
        <f t="shared" ca="1" si="29"/>
        <v>5.8072915157032661</v>
      </c>
    </row>
    <row r="295" spans="1:27">
      <c r="A295" s="6">
        <f ca="1">LN((RAND()^(-Results!$F$4))-1)</f>
        <v>-0.72955116251711116</v>
      </c>
      <c r="B295" s="6">
        <f ca="1">LN((RAND()^(-Results!$F$4))-1)</f>
        <v>3.2982315146487107</v>
      </c>
      <c r="C295" s="6">
        <f ca="1">LN((RAND()^(-Results!$F$4))-1)</f>
        <v>-1.6094270766656933</v>
      </c>
      <c r="D295" s="6">
        <f ca="1">LN((RAND()^(-Results!$F$4))-1)</f>
        <v>2.0462801143670788</v>
      </c>
      <c r="E295" s="6">
        <f ca="1">LN((RAND()^(-Results!$F$4))-1)</f>
        <v>6.7569763248373202E-2</v>
      </c>
      <c r="F295" s="6">
        <f ca="1">LN((RAND()^(-Results!$F$4))-1)</f>
        <v>2.1971448694405287</v>
      </c>
      <c r="G295" s="6">
        <f ca="1">LN((RAND()^(-Results!$F$4))-1)</f>
        <v>-0.68764250419615802</v>
      </c>
      <c r="H295" s="6">
        <f t="shared" ca="1" si="24"/>
        <v>-0.77467511807529132</v>
      </c>
      <c r="I295" s="10">
        <f ca="1">SUMPRODUCT(J295:O295,Results!B$12:G$12)+Results!$F$5*H295</f>
        <v>-33.849357446130796</v>
      </c>
      <c r="J295" s="10">
        <f ca="1">SUMPRODUCT($A295:$F295,Results!$B$15:$G$15)</f>
        <v>-0.37179383295572166</v>
      </c>
      <c r="K295" s="10">
        <f ca="1">SUMPRODUCT($A295:$F295,Results!$B$16:$G$16)</f>
        <v>11.694784163270759</v>
      </c>
      <c r="L295" s="10">
        <f ca="1">SUMPRODUCT($A295:$F295,Results!$B$17:$G$17)</f>
        <v>-5.8894179421028472</v>
      </c>
      <c r="M295" s="10">
        <f ca="1">SUMPRODUCT($A295:$F295,Results!$B$18:$G$18)</f>
        <v>-5.1381358972074569</v>
      </c>
      <c r="N295" s="10">
        <f ca="1">SUMPRODUCT($A295:$F295,Results!$B$19:$G$19)</f>
        <v>-1.6968779496368616</v>
      </c>
      <c r="O295" s="10">
        <f ca="1">SUMPRODUCT($A295:$F295,Results!$B$20:$G$20)</f>
        <v>9.912358457224034</v>
      </c>
      <c r="P295" s="10" cm="1">
        <f t="array" aca="1" ref="P295" ca="1">SUMPRODUCT(J295:O295,TRANSPOSE(Test!BL$20:BL$25))+Test!$AD$20-Test!$BL$27</f>
        <v>-28.942925699168441</v>
      </c>
      <c r="Q295" s="10" cm="1">
        <f t="array" aca="1" ref="Q295" ca="1">SUMPRODUCT(J295:O295,TRANSPOSE(Test!ES$20:ES$25))+Test!$AD$20-Test!$ES$27</f>
        <v>-29.239517444868255</v>
      </c>
      <c r="R295" s="10">
        <f ca="1">I295-Results!$E$5*H295</f>
        <v>-30.750656973829631</v>
      </c>
      <c r="S295" s="10" cm="1">
        <f t="array" aca="1" ref="S295" ca="1">SUMPRODUCT(J295:O295,TRANSPOSE(Test!AR$28:AR$33))+Test!$AD$20-Test!$AC$26</f>
        <v>-57.549299883319442</v>
      </c>
      <c r="T295" s="10">
        <f ca="1">SUMPRODUCT(J295:O295,Results!K$9:P$9)</f>
        <v>-29.470683967148176</v>
      </c>
      <c r="U295" s="10">
        <f ca="1">SUMPRODUCT(J295:O295,Results!K$9:P$9)+Test!$AD$20-Test!$AC$31</f>
        <v>-29.485559525659312</v>
      </c>
      <c r="V295" s="10">
        <f t="shared" ca="1" si="25"/>
        <v>-4.9064317469623546</v>
      </c>
      <c r="W295" s="10">
        <f t="shared" ca="1" si="26"/>
        <v>-4.6098400012625405</v>
      </c>
      <c r="X295" s="10">
        <f t="shared" ca="1" si="27"/>
        <v>-3.0987004723011644</v>
      </c>
      <c r="Y295" s="10">
        <f t="shared" ca="1" si="28"/>
        <v>23.699942437188646</v>
      </c>
      <c r="Z295" s="10">
        <f ca="1">I295-Test!$AD$20</f>
        <v>-33.572686684427104</v>
      </c>
      <c r="AA295" s="10">
        <f t="shared" ca="1" si="29"/>
        <v>-4.3637979204714838</v>
      </c>
    </row>
    <row r="296" spans="1:27">
      <c r="A296" s="6">
        <f ca="1">LN((RAND()^(-Results!$F$4))-1)</f>
        <v>-0.46053969287679397</v>
      </c>
      <c r="B296" s="6">
        <f ca="1">LN((RAND()^(-Results!$F$4))-1)</f>
        <v>0.46662635667297492</v>
      </c>
      <c r="C296" s="6">
        <f ca="1">LN((RAND()^(-Results!$F$4))-1)</f>
        <v>0.66219523634075839</v>
      </c>
      <c r="D296" s="6">
        <f ca="1">LN((RAND()^(-Results!$F$4))-1)</f>
        <v>-0.39975936850805682</v>
      </c>
      <c r="E296" s="6">
        <f ca="1">LN((RAND()^(-Results!$F$4))-1)</f>
        <v>-0.941736098565089</v>
      </c>
      <c r="F296" s="6">
        <f ca="1">LN((RAND()^(-Results!$F$4))-1)</f>
        <v>-0.10496236134458369</v>
      </c>
      <c r="G296" s="6">
        <f ca="1">LN((RAND()^(-Results!$F$4))-1)</f>
        <v>0.11612738867899228</v>
      </c>
      <c r="H296" s="6">
        <f t="shared" ca="1" si="24"/>
        <v>2.9094774799858947E-2</v>
      </c>
      <c r="I296" s="10">
        <f ca="1">SUMPRODUCT(J296:O296,Results!B$12:G$12)+Results!$F$5*H296</f>
        <v>26.100309351262574</v>
      </c>
      <c r="J296" s="10">
        <f ca="1">SUMPRODUCT($A296:$F296,Results!$B$15:$G$15)</f>
        <v>-2.6539755875162239E-2</v>
      </c>
      <c r="K296" s="10">
        <f ca="1">SUMPRODUCT($A296:$F296,Results!$B$16:$G$16)</f>
        <v>-0.43468958877089892</v>
      </c>
      <c r="L296" s="10">
        <f ca="1">SUMPRODUCT($A296:$F296,Results!$B$17:$G$17)</f>
        <v>5.1382126024877754</v>
      </c>
      <c r="M296" s="10">
        <f ca="1">SUMPRODUCT($A296:$F296,Results!$B$18:$G$18)</f>
        <v>-1.0435485138804461</v>
      </c>
      <c r="N296" s="10">
        <f ca="1">SUMPRODUCT($A296:$F296,Results!$B$19:$G$19)</f>
        <v>5.3369269243362627</v>
      </c>
      <c r="O296" s="10">
        <f ca="1">SUMPRODUCT($A296:$F296,Results!$B$20:$G$20)</f>
        <v>-1.4493238678910068</v>
      </c>
      <c r="P296" s="10" cm="1">
        <f t="array" aca="1" ref="P296" ca="1">SUMPRODUCT(J296:O296,TRANSPOSE(Test!BL$20:BL$25))+Test!$AD$20-Test!$BL$27</f>
        <v>25.947635072129557</v>
      </c>
      <c r="Q296" s="10" cm="1">
        <f t="array" aca="1" ref="Q296" ca="1">SUMPRODUCT(J296:O296,TRANSPOSE(Test!ES$20:ES$25))+Test!$AD$20-Test!$ES$27</f>
        <v>25.814469150649415</v>
      </c>
      <c r="R296" s="10">
        <f ca="1">I296-Results!$E$5*H296</f>
        <v>25.983930252063139</v>
      </c>
      <c r="S296" s="10" cm="1">
        <f t="array" aca="1" ref="S296" ca="1">SUMPRODUCT(J296:O296,TRANSPOSE(Test!AR$28:AR$33))+Test!$AD$20-Test!$AC$26</f>
        <v>19.305490571705043</v>
      </c>
      <c r="T296" s="10">
        <f ca="1">SUMPRODUCT(J296:O296,Results!K$9:P$9)</f>
        <v>25.660217370944743</v>
      </c>
      <c r="U296" s="10">
        <f ca="1">SUMPRODUCT(J296:O296,Results!K$9:P$9)+Test!$AD$20-Test!$AC$31</f>
        <v>25.645341812433607</v>
      </c>
      <c r="V296" s="10">
        <f t="shared" ca="1" si="25"/>
        <v>0.15267427913301646</v>
      </c>
      <c r="W296" s="10">
        <f t="shared" ca="1" si="26"/>
        <v>0.2858402006131584</v>
      </c>
      <c r="X296" s="10">
        <f t="shared" ca="1" si="27"/>
        <v>0.11637909919943468</v>
      </c>
      <c r="Y296" s="10">
        <f t="shared" ca="1" si="28"/>
        <v>6.7948187795575308</v>
      </c>
      <c r="Z296" s="10">
        <f ca="1">I296-Test!$AD$20</f>
        <v>26.376980112966265</v>
      </c>
      <c r="AA296" s="10">
        <f t="shared" ca="1" si="29"/>
        <v>0.45496753882896712</v>
      </c>
    </row>
    <row r="297" spans="1:27">
      <c r="A297" s="6">
        <f ca="1">LN((RAND()^(-Results!$F$4))-1)</f>
        <v>-1.8308444712484946</v>
      </c>
      <c r="B297" s="6">
        <f ca="1">LN((RAND()^(-Results!$F$4))-1)</f>
        <v>-0.44360490889582327</v>
      </c>
      <c r="C297" s="6">
        <f ca="1">LN((RAND()^(-Results!$F$4))-1)</f>
        <v>-2.4751665148823974</v>
      </c>
      <c r="D297" s="6">
        <f ca="1">LN((RAND()^(-Results!$F$4))-1)</f>
        <v>-3.5312474181410729</v>
      </c>
      <c r="E297" s="6">
        <f ca="1">LN((RAND()^(-Results!$F$4))-1)</f>
        <v>-1.0563184005298978</v>
      </c>
      <c r="F297" s="6">
        <f ca="1">LN((RAND()^(-Results!$F$4))-1)</f>
        <v>0.44173797579204066</v>
      </c>
      <c r="G297" s="6">
        <f ca="1">LN((RAND()^(-Results!$F$4))-1)</f>
        <v>-0.99142288246714561</v>
      </c>
      <c r="H297" s="6">
        <f t="shared" ca="1" si="24"/>
        <v>-1.0784554963462789</v>
      </c>
      <c r="I297" s="10">
        <f ca="1">SUMPRODUCT(J297:O297,Results!B$12:G$12)+Results!$F$5*H297</f>
        <v>80.238527894809309</v>
      </c>
      <c r="J297" s="10">
        <f ca="1">SUMPRODUCT($A297:$F297,Results!$B$15:$G$15)</f>
        <v>-19.034941353819811</v>
      </c>
      <c r="K297" s="10">
        <f ca="1">SUMPRODUCT($A297:$F297,Results!$B$16:$G$16)</f>
        <v>-4.2756738189556769</v>
      </c>
      <c r="L297" s="10">
        <f ca="1">SUMPRODUCT($A297:$F297,Results!$B$17:$G$17)</f>
        <v>12.34634341585665</v>
      </c>
      <c r="M297" s="10">
        <f ca="1">SUMPRODUCT($A297:$F297,Results!$B$18:$G$18)</f>
        <v>6.6740294545206726</v>
      </c>
      <c r="N297" s="10">
        <f ca="1">SUMPRODUCT($A297:$F297,Results!$B$19:$G$19)</f>
        <v>6.57882450215949</v>
      </c>
      <c r="O297" s="10">
        <f ca="1">SUMPRODUCT($A297:$F297,Results!$B$20:$G$20)</f>
        <v>-6.3253406018372225</v>
      </c>
      <c r="P297" s="10" cm="1">
        <f t="array" aca="1" ref="P297" ca="1">SUMPRODUCT(J297:O297,TRANSPOSE(Test!BL$20:BL$25))+Test!$AD$20-Test!$BL$27</f>
        <v>84.621935605169497</v>
      </c>
      <c r="Q297" s="10" cm="1">
        <f t="array" aca="1" ref="Q297" ca="1">SUMPRODUCT(J297:O297,TRANSPOSE(Test!ES$20:ES$25))+Test!$AD$20-Test!$ES$27</f>
        <v>84.886998542222429</v>
      </c>
      <c r="R297" s="10">
        <f ca="1">I297-Results!$E$5*H297</f>
        <v>84.552349880194427</v>
      </c>
      <c r="S297" s="10" cm="1">
        <f t="array" aca="1" ref="S297" ca="1">SUMPRODUCT(J297:O297,TRANSPOSE(Test!AR$28:AR$33))+Test!$AD$20-Test!$AC$26</f>
        <v>80.074178963566681</v>
      </c>
      <c r="T297" s="10">
        <f ca="1">SUMPRODUCT(J297:O297,Results!K$9:P$9)</f>
        <v>85.768972791102271</v>
      </c>
      <c r="U297" s="10">
        <f ca="1">SUMPRODUCT(J297:O297,Results!K$9:P$9)+Test!$AD$20-Test!$AC$31</f>
        <v>85.754097232591135</v>
      </c>
      <c r="V297" s="10">
        <f t="shared" ca="1" si="25"/>
        <v>-4.3834077103601885</v>
      </c>
      <c r="W297" s="10">
        <f t="shared" ca="1" si="26"/>
        <v>-4.6484706474131201</v>
      </c>
      <c r="X297" s="10">
        <f t="shared" ca="1" si="27"/>
        <v>-4.3138219853851183</v>
      </c>
      <c r="Y297" s="10">
        <f t="shared" ca="1" si="28"/>
        <v>0.16434893124262828</v>
      </c>
      <c r="Z297" s="10">
        <f ca="1">I297-Test!$AD$20</f>
        <v>80.515198656513007</v>
      </c>
      <c r="AA297" s="10">
        <f t="shared" ca="1" si="29"/>
        <v>-5.5155693377818267</v>
      </c>
    </row>
    <row r="298" spans="1:27">
      <c r="A298" s="6">
        <f ca="1">LN((RAND()^(-Results!$F$4))-1)</f>
        <v>0.40674614602420872</v>
      </c>
      <c r="B298" s="6">
        <f ca="1">LN((RAND()^(-Results!$F$4))-1)</f>
        <v>1.7684071580830074</v>
      </c>
      <c r="C298" s="6">
        <f ca="1">LN((RAND()^(-Results!$F$4))-1)</f>
        <v>-2.8886906920096833</v>
      </c>
      <c r="D298" s="6">
        <f ca="1">LN((RAND()^(-Results!$F$4))-1)</f>
        <v>0.23203837217791978</v>
      </c>
      <c r="E298" s="6">
        <f ca="1">LN((RAND()^(-Results!$F$4))-1)</f>
        <v>-0.82074679215656532</v>
      </c>
      <c r="F298" s="6">
        <f ca="1">LN((RAND()^(-Results!$F$4))-1)</f>
        <v>1.8854952001225509</v>
      </c>
      <c r="G298" s="6">
        <f ca="1">LN((RAND()^(-Results!$F$4))-1)</f>
        <v>-4.7766611018454086E-2</v>
      </c>
      <c r="H298" s="6">
        <f t="shared" ca="1" si="24"/>
        <v>-0.13479922489758742</v>
      </c>
      <c r="I298" s="10">
        <f ca="1">SUMPRODUCT(J298:O298,Results!B$12:G$12)+Results!$F$5*H298</f>
        <v>-6.1530130096209312</v>
      </c>
      <c r="J298" s="10">
        <f ca="1">SUMPRODUCT($A298:$F298,Results!$B$15:$G$15)</f>
        <v>-3.5604069452217306</v>
      </c>
      <c r="K298" s="10">
        <f ca="1">SUMPRODUCT($A298:$F298,Results!$B$16:$G$16)</f>
        <v>6.9141785117829695</v>
      </c>
      <c r="L298" s="10">
        <f ca="1">SUMPRODUCT($A298:$F298,Results!$B$17:$G$17)</f>
        <v>-4.4206746730905238</v>
      </c>
      <c r="M298" s="10">
        <f ca="1">SUMPRODUCT($A298:$F298,Results!$B$18:$G$18)</f>
        <v>-4.6400811249388116</v>
      </c>
      <c r="N298" s="10">
        <f ca="1">SUMPRODUCT($A298:$F298,Results!$B$19:$G$19)</f>
        <v>4.4311356355765881</v>
      </c>
      <c r="O298" s="10">
        <f ca="1">SUMPRODUCT($A298:$F298,Results!$B$20:$G$20)</f>
        <v>6.2953181712146558</v>
      </c>
      <c r="P298" s="10" cm="1">
        <f t="array" aca="1" ref="P298" ca="1">SUMPRODUCT(J298:O298,TRANSPOSE(Test!BL$20:BL$25))+Test!$AD$20-Test!$BL$27</f>
        <v>-6.081056945328803</v>
      </c>
      <c r="Q298" s="10" cm="1">
        <f t="array" aca="1" ref="Q298" ca="1">SUMPRODUCT(J298:O298,TRANSPOSE(Test!ES$20:ES$25))+Test!$AD$20-Test!$ES$27</f>
        <v>-5.8011709761927834</v>
      </c>
      <c r="R298" s="10">
        <f ca="1">I298-Results!$E$5*H298</f>
        <v>-5.6138161100305819</v>
      </c>
      <c r="S298" s="10" cm="1">
        <f t="array" aca="1" ref="S298" ca="1">SUMPRODUCT(J298:O298,TRANSPOSE(Test!AR$28:AR$33))+Test!$AD$20-Test!$AC$26</f>
        <v>-28.246375405829639</v>
      </c>
      <c r="T298" s="10">
        <f ca="1">SUMPRODUCT(J298:O298,Results!K$9:P$9)</f>
        <v>-4.9718151489817561</v>
      </c>
      <c r="U298" s="10">
        <f ca="1">SUMPRODUCT(J298:O298,Results!K$9:P$9)+Test!$AD$20-Test!$AC$31</f>
        <v>-4.9866907074928912</v>
      </c>
      <c r="V298" s="10">
        <f t="shared" ca="1" si="25"/>
        <v>-7.1956064292128197E-2</v>
      </c>
      <c r="W298" s="10">
        <f t="shared" ca="1" si="26"/>
        <v>-0.35184203342814779</v>
      </c>
      <c r="X298" s="10">
        <f t="shared" ca="1" si="27"/>
        <v>-0.53919689959034933</v>
      </c>
      <c r="Y298" s="10">
        <f t="shared" ca="1" si="28"/>
        <v>22.093362396208708</v>
      </c>
      <c r="Z298" s="10">
        <f ca="1">I298-Test!$AD$20</f>
        <v>-5.8763422479172398</v>
      </c>
      <c r="AA298" s="10">
        <f t="shared" ca="1" si="29"/>
        <v>-1.16632230212804</v>
      </c>
    </row>
    <row r="299" spans="1:27">
      <c r="A299" s="6">
        <f ca="1">LN((RAND()^(-Results!$F$4))-1)</f>
        <v>-1.8217415193993207</v>
      </c>
      <c r="B299" s="6">
        <f ca="1">LN((RAND()^(-Results!$F$4))-1)</f>
        <v>1.4527606321638495</v>
      </c>
      <c r="C299" s="6">
        <f ca="1">LN((RAND()^(-Results!$F$4))-1)</f>
        <v>-1.1837130775835041</v>
      </c>
      <c r="D299" s="6">
        <f ca="1">LN((RAND()^(-Results!$F$4))-1)</f>
        <v>0.62972401588714133</v>
      </c>
      <c r="E299" s="6">
        <f ca="1">LN((RAND()^(-Results!$F$4))-1)</f>
        <v>-1.4179978219642788</v>
      </c>
      <c r="F299" s="6">
        <f ca="1">LN((RAND()^(-Results!$F$4))-1)</f>
        <v>0.19629041098900998</v>
      </c>
      <c r="G299" s="6">
        <f ca="1">LN((RAND()^(-Results!$F$4))-1)</f>
        <v>-1.8209883751097342</v>
      </c>
      <c r="H299" s="6">
        <f t="shared" ca="1" si="24"/>
        <v>-1.9080209889888675</v>
      </c>
      <c r="I299" s="10">
        <f ca="1">SUMPRODUCT(J299:O299,Results!B$12:G$12)+Results!$F$5*H299</f>
        <v>16.130105528467602</v>
      </c>
      <c r="J299" s="10">
        <f ca="1">SUMPRODUCT($A299:$F299,Results!$B$15:$G$15)</f>
        <v>-5.9345075769866318</v>
      </c>
      <c r="K299" s="10">
        <f ca="1">SUMPRODUCT($A299:$F299,Results!$B$16:$G$16)</f>
        <v>2.5716775780031305</v>
      </c>
      <c r="L299" s="10">
        <f ca="1">SUMPRODUCT($A299:$F299,Results!$B$17:$G$17)</f>
        <v>2.8972319907041695</v>
      </c>
      <c r="M299" s="10">
        <f ca="1">SUMPRODUCT($A299:$F299,Results!$B$18:$G$18)</f>
        <v>-2.6470017569693343</v>
      </c>
      <c r="N299" s="10">
        <f ca="1">SUMPRODUCT($A299:$F299,Results!$B$19:$G$19)</f>
        <v>6.854649997812527</v>
      </c>
      <c r="O299" s="10">
        <f ca="1">SUMPRODUCT($A299:$F299,Results!$B$20:$G$20)</f>
        <v>2.2974383220626859</v>
      </c>
      <c r="P299" s="10" cm="1">
        <f t="array" aca="1" ref="P299" ca="1">SUMPRODUCT(J299:O299,TRANSPOSE(Test!BL$20:BL$25))+Test!$AD$20-Test!$BL$27</f>
        <v>27.086732098166831</v>
      </c>
      <c r="Q299" s="10" cm="1">
        <f t="array" aca="1" ref="Q299" ca="1">SUMPRODUCT(J299:O299,TRANSPOSE(Test!ES$20:ES$25))+Test!$AD$20-Test!$ES$27</f>
        <v>26.475716169107088</v>
      </c>
      <c r="R299" s="10">
        <f ca="1">I299-Results!$E$5*H299</f>
        <v>23.762189484423072</v>
      </c>
      <c r="S299" s="10" cm="1">
        <f t="array" aca="1" ref="S299" ca="1">SUMPRODUCT(J299:O299,TRANSPOSE(Test!AR$28:AR$33))+Test!$AD$20-Test!$AC$26</f>
        <v>8.765702855842477</v>
      </c>
      <c r="T299" s="10">
        <f ca="1">SUMPRODUCT(J299:O299,Results!K$9:P$9)</f>
        <v>25.8846411162123</v>
      </c>
      <c r="U299" s="10">
        <f ca="1">SUMPRODUCT(J299:O299,Results!K$9:P$9)+Test!$AD$20-Test!$AC$31</f>
        <v>25.869765557701164</v>
      </c>
      <c r="V299" s="10">
        <f t="shared" ca="1" si="25"/>
        <v>-10.956626569699228</v>
      </c>
      <c r="W299" s="10">
        <f t="shared" ca="1" si="26"/>
        <v>-10.345610640639485</v>
      </c>
      <c r="X299" s="10">
        <f t="shared" ca="1" si="27"/>
        <v>-7.6320839559554692</v>
      </c>
      <c r="Y299" s="10">
        <f t="shared" ca="1" si="28"/>
        <v>7.3644026726251255</v>
      </c>
      <c r="Z299" s="10">
        <f ca="1">I299-Test!$AD$20</f>
        <v>16.406776290171294</v>
      </c>
      <c r="AA299" s="10">
        <f t="shared" ca="1" si="29"/>
        <v>-9.739660029233562</v>
      </c>
    </row>
    <row r="300" spans="1:27">
      <c r="A300" s="6">
        <f ca="1">LN((RAND()^(-Results!$F$4))-1)</f>
        <v>1.6013031211094182</v>
      </c>
      <c r="B300" s="6">
        <f ca="1">LN((RAND()^(-Results!$F$4))-1)</f>
        <v>-0.27941546982367566</v>
      </c>
      <c r="C300" s="6">
        <f ca="1">LN((RAND()^(-Results!$F$4))-1)</f>
        <v>1.0223904062938209</v>
      </c>
      <c r="D300" s="6">
        <f ca="1">LN((RAND()^(-Results!$F$4))-1)</f>
        <v>1.9376881237650569</v>
      </c>
      <c r="E300" s="6">
        <f ca="1">LN((RAND()^(-Results!$F$4))-1)</f>
        <v>0.39517773950724311</v>
      </c>
      <c r="F300" s="6">
        <f ca="1">LN((RAND()^(-Results!$F$4))-1)</f>
        <v>-1.3008743839686818</v>
      </c>
      <c r="G300" s="6">
        <f ca="1">LN((RAND()^(-Results!$F$4))-1)</f>
        <v>1.3205567014705049</v>
      </c>
      <c r="H300" s="6">
        <f t="shared" ca="1" si="24"/>
        <v>1.2335240875913716</v>
      </c>
      <c r="I300" s="10">
        <f ca="1">SUMPRODUCT(J300:O300,Results!B$12:G$12)+Results!$F$5*H300</f>
        <v>-47.363700046333811</v>
      </c>
      <c r="J300" s="10">
        <f ca="1">SUMPRODUCT($A300:$F300,Results!$B$15:$G$15)</f>
        <v>11.894851098064711</v>
      </c>
      <c r="K300" s="10">
        <f ca="1">SUMPRODUCT($A300:$F300,Results!$B$16:$G$16)</f>
        <v>-0.13250633445325644</v>
      </c>
      <c r="L300" s="10">
        <f ca="1">SUMPRODUCT($A300:$F300,Results!$B$17:$G$17)</f>
        <v>-8.8960218929994515</v>
      </c>
      <c r="M300" s="10">
        <f ca="1">SUMPRODUCT($A300:$F300,Results!$B$18:$G$18)</f>
        <v>-4.3979586461667912</v>
      </c>
      <c r="N300" s="10">
        <f ca="1">SUMPRODUCT($A300:$F300,Results!$B$19:$G$19)</f>
        <v>-2.0093183144653999</v>
      </c>
      <c r="O300" s="10">
        <f ca="1">SUMPRODUCT($A300:$F300,Results!$B$20:$G$20)</f>
        <v>3.1870596411952556</v>
      </c>
      <c r="P300" s="10" cm="1">
        <f t="array" aca="1" ref="P300" ca="1">SUMPRODUCT(J300:O300,TRANSPOSE(Test!BL$20:BL$25))+Test!$AD$20-Test!$BL$27</f>
        <v>-52.878771055356381</v>
      </c>
      <c r="Q300" s="10" cm="1">
        <f t="array" aca="1" ref="Q300" ca="1">SUMPRODUCT(J300:O300,TRANSPOSE(Test!ES$20:ES$25))+Test!$AD$20-Test!$ES$27</f>
        <v>-53.242385542043152</v>
      </c>
      <c r="R300" s="10">
        <f ca="1">I300-Results!$E$5*H300</f>
        <v>-52.297796396699297</v>
      </c>
      <c r="S300" s="10" cm="1">
        <f t="array" aca="1" ref="S300" ca="1">SUMPRODUCT(J300:O300,TRANSPOSE(Test!AR$28:AR$33))+Test!$AD$20-Test!$AC$26</f>
        <v>-44.149326806321561</v>
      </c>
      <c r="T300" s="10">
        <f ca="1">SUMPRODUCT(J300:O300,Results!K$9:P$9)</f>
        <v>-53.611408465933827</v>
      </c>
      <c r="U300" s="10">
        <f ca="1">SUMPRODUCT(J300:O300,Results!K$9:P$9)+Test!$AD$20-Test!$AC$31</f>
        <v>-53.626284024444963</v>
      </c>
      <c r="V300" s="10">
        <f t="shared" ca="1" si="25"/>
        <v>5.5150710090225701</v>
      </c>
      <c r="W300" s="10">
        <f t="shared" ca="1" si="26"/>
        <v>5.8786854957093411</v>
      </c>
      <c r="X300" s="10">
        <f t="shared" ca="1" si="27"/>
        <v>4.9340963503654862</v>
      </c>
      <c r="Y300" s="10">
        <f t="shared" ca="1" si="28"/>
        <v>-3.2143732400122502</v>
      </c>
      <c r="Z300" s="10">
        <f ca="1">I300-Test!$AD$20</f>
        <v>-47.08702928463012</v>
      </c>
      <c r="AA300" s="10">
        <f t="shared" ca="1" si="29"/>
        <v>6.2625839781111523</v>
      </c>
    </row>
    <row r="301" spans="1:27">
      <c r="A301" s="6">
        <f ca="1">LN((RAND()^(-Results!$F$4))-1)</f>
        <v>-1.4582366152377937</v>
      </c>
      <c r="B301" s="6">
        <f ca="1">LN((RAND()^(-Results!$F$4))-1)</f>
        <v>-1.2060776200524692</v>
      </c>
      <c r="C301" s="6">
        <f ca="1">LN((RAND()^(-Results!$F$4))-1)</f>
        <v>0.54620955430097884</v>
      </c>
      <c r="D301" s="6">
        <f ca="1">LN((RAND()^(-Results!$F$4))-1)</f>
        <v>2.6025667678033351</v>
      </c>
      <c r="E301" s="6">
        <f ca="1">LN((RAND()^(-Results!$F$4))-1)</f>
        <v>2.4820520445730492</v>
      </c>
      <c r="F301" s="6">
        <f ca="1">LN((RAND()^(-Results!$F$4))-1)</f>
        <v>-1.5038039468923845</v>
      </c>
      <c r="G301" s="6">
        <f ca="1">LN((RAND()^(-Results!$F$4))-1)</f>
        <v>-1.5629206759719625</v>
      </c>
      <c r="H301" s="6">
        <f t="shared" ca="1" si="24"/>
        <v>-1.6499532898510958</v>
      </c>
      <c r="I301" s="10">
        <f ca="1">SUMPRODUCT(J301:O301,Results!B$12:G$12)+Results!$F$5*H301</f>
        <v>-65.331973445935347</v>
      </c>
      <c r="J301" s="10">
        <f ca="1">SUMPRODUCT($A301:$F301,Results!$B$15:$G$15)</f>
        <v>-0.21534875041963719</v>
      </c>
      <c r="K301" s="10">
        <f ca="1">SUMPRODUCT($A301:$F301,Results!$B$16:$G$16)</f>
        <v>-1.601003214289098</v>
      </c>
      <c r="L301" s="10">
        <f ca="1">SUMPRODUCT($A301:$F301,Results!$B$17:$G$17)</f>
        <v>-8.5799403873533748</v>
      </c>
      <c r="M301" s="10">
        <f ca="1">SUMPRODUCT($A301:$F301,Results!$B$18:$G$18)</f>
        <v>4.5828653150766963</v>
      </c>
      <c r="N301" s="10">
        <f ca="1">SUMPRODUCT($A301:$F301,Results!$B$19:$G$19)</f>
        <v>-15.669617403847248</v>
      </c>
      <c r="O301" s="10">
        <f ca="1">SUMPRODUCT($A301:$F301,Results!$B$20:$G$20)</f>
        <v>1.5955140987088179</v>
      </c>
      <c r="P301" s="10" cm="1">
        <f t="array" aca="1" ref="P301" ca="1">SUMPRODUCT(J301:O301,TRANSPOSE(Test!BL$20:BL$25))+Test!$AD$20-Test!$BL$27</f>
        <v>-54.353392909545938</v>
      </c>
      <c r="Q301" s="10" cm="1">
        <f t="array" aca="1" ref="Q301" ca="1">SUMPRODUCT(J301:O301,TRANSPOSE(Test!ES$20:ES$25))+Test!$AD$20-Test!$ES$27</f>
        <v>-55.142256650036153</v>
      </c>
      <c r="R301" s="10">
        <f ca="1">I301-Results!$E$5*H301</f>
        <v>-58.732160286530963</v>
      </c>
      <c r="S301" s="10" cm="1">
        <f t="array" aca="1" ref="S301" ca="1">SUMPRODUCT(J301:O301,TRANSPOSE(Test!AR$28:AR$33))+Test!$AD$20-Test!$AC$26</f>
        <v>-31.376372747856763</v>
      </c>
      <c r="T301" s="10">
        <f ca="1">SUMPRODUCT(J301:O301,Results!K$9:P$9)</f>
        <v>-56.524660844151683</v>
      </c>
      <c r="U301" s="10">
        <f ca="1">SUMPRODUCT(J301:O301,Results!K$9:P$9)+Test!$AD$20-Test!$AC$31</f>
        <v>-56.539536402662819</v>
      </c>
      <c r="V301" s="10">
        <f t="shared" ca="1" si="25"/>
        <v>-10.978580536389408</v>
      </c>
      <c r="W301" s="10">
        <f t="shared" ca="1" si="26"/>
        <v>-10.189716795899194</v>
      </c>
      <c r="X301" s="10">
        <f t="shared" ca="1" si="27"/>
        <v>-6.5998131594043841</v>
      </c>
      <c r="Y301" s="10">
        <f t="shared" ca="1" si="28"/>
        <v>-33.955600698078584</v>
      </c>
      <c r="Z301" s="10">
        <f ca="1">I301-Test!$AD$20</f>
        <v>-65.055302684231648</v>
      </c>
      <c r="AA301" s="10">
        <f t="shared" ca="1" si="29"/>
        <v>-8.7924370432725283</v>
      </c>
    </row>
    <row r="302" spans="1:27">
      <c r="A302" s="6">
        <f ca="1">LN((RAND()^(-Results!$F$4))-1)</f>
        <v>-1.2228890405427573</v>
      </c>
      <c r="B302" s="6">
        <f ca="1">LN((RAND()^(-Results!$F$4))-1)</f>
        <v>3.3621049196764718</v>
      </c>
      <c r="C302" s="6">
        <f ca="1">LN((RAND()^(-Results!$F$4))-1)</f>
        <v>-1.0934538103313074</v>
      </c>
      <c r="D302" s="6">
        <f ca="1">LN((RAND()^(-Results!$F$4))-1)</f>
        <v>-0.79258330259971144</v>
      </c>
      <c r="E302" s="6">
        <f ca="1">LN((RAND()^(-Results!$F$4))-1)</f>
        <v>0.2361644710912649</v>
      </c>
      <c r="F302" s="6">
        <f ca="1">LN((RAND()^(-Results!$F$4))-1)</f>
        <v>1.929370981850294</v>
      </c>
      <c r="G302" s="6">
        <f ca="1">LN((RAND()^(-Results!$F$4))-1)</f>
        <v>1.291119695313089</v>
      </c>
      <c r="H302" s="6">
        <f t="shared" ca="1" si="24"/>
        <v>1.2040870814339557</v>
      </c>
      <c r="I302" s="10">
        <f ca="1">SUMPRODUCT(J302:O302,Results!B$12:G$12)+Results!$F$5*H302</f>
        <v>26.410921659267665</v>
      </c>
      <c r="J302" s="10">
        <f ca="1">SUMPRODUCT($A302:$F302,Results!$B$15:$G$15)</f>
        <v>-6.5759635541700074</v>
      </c>
      <c r="K302" s="10">
        <f ca="1">SUMPRODUCT($A302:$F302,Results!$B$16:$G$16)</f>
        <v>8.2045431966662576</v>
      </c>
      <c r="L302" s="10">
        <f ca="1">SUMPRODUCT($A302:$F302,Results!$B$17:$G$17)</f>
        <v>4.8035476140652182</v>
      </c>
      <c r="M302" s="10">
        <f ca="1">SUMPRODUCT($A302:$F302,Results!$B$18:$G$18)</f>
        <v>0.96685089315802941</v>
      </c>
      <c r="N302" s="10">
        <f ca="1">SUMPRODUCT($A302:$F302,Results!$B$19:$G$19)</f>
        <v>-1.0476589662819473</v>
      </c>
      <c r="O302" s="10">
        <f ca="1">SUMPRODUCT($A302:$F302,Results!$B$20:$G$20)</f>
        <v>4.0695626402217071</v>
      </c>
      <c r="P302" s="10" cm="1">
        <f t="array" aca="1" ref="P302" ca="1">SUMPRODUCT(J302:O302,TRANSPOSE(Test!BL$20:BL$25))+Test!$AD$20-Test!$BL$27</f>
        <v>20.487969956693302</v>
      </c>
      <c r="Q302" s="10" cm="1">
        <f t="array" aca="1" ref="Q302" ca="1">SUMPRODUCT(J302:O302,TRANSPOSE(Test!ES$20:ES$25))+Test!$AD$20-Test!$ES$27</f>
        <v>20.21144978519688</v>
      </c>
      <c r="R302" s="10">
        <f ca="1">I302-Results!$E$5*H302</f>
        <v>21.594573333531841</v>
      </c>
      <c r="S302" s="10" cm="1">
        <f t="array" aca="1" ref="S302" ca="1">SUMPRODUCT(J302:O302,TRANSPOSE(Test!AR$28:AR$33))+Test!$AD$20-Test!$AC$26</f>
        <v>-5.0478865698732953</v>
      </c>
      <c r="T302" s="10">
        <f ca="1">SUMPRODUCT(J302:O302,Results!K$9:P$9)</f>
        <v>20.407942422559621</v>
      </c>
      <c r="U302" s="10">
        <f ca="1">SUMPRODUCT(J302:O302,Results!K$9:P$9)+Test!$AD$20-Test!$AC$31</f>
        <v>20.393066864048485</v>
      </c>
      <c r="V302" s="10">
        <f t="shared" ca="1" si="25"/>
        <v>5.9229517025743625</v>
      </c>
      <c r="W302" s="10">
        <f t="shared" ca="1" si="26"/>
        <v>6.1994718740707846</v>
      </c>
      <c r="X302" s="10">
        <f t="shared" ca="1" si="27"/>
        <v>4.8163483257358237</v>
      </c>
      <c r="Y302" s="10">
        <f t="shared" ca="1" si="28"/>
        <v>31.45880822914096</v>
      </c>
      <c r="Z302" s="10">
        <f ca="1">I302-Test!$AD$20</f>
        <v>26.687592420971356</v>
      </c>
      <c r="AA302" s="10">
        <f t="shared" ca="1" si="29"/>
        <v>6.0178547952191792</v>
      </c>
    </row>
    <row r="303" spans="1:27">
      <c r="A303" s="6">
        <f ca="1">LN((RAND()^(-Results!$F$4))-1)</f>
        <v>-2.8991319707064167</v>
      </c>
      <c r="B303" s="6">
        <f ca="1">LN((RAND()^(-Results!$F$4))-1)</f>
        <v>0.61980084395011426</v>
      </c>
      <c r="C303" s="6">
        <f ca="1">LN((RAND()^(-Results!$F$4))-1)</f>
        <v>2.5597916983785702</v>
      </c>
      <c r="D303" s="6">
        <f ca="1">LN((RAND()^(-Results!$F$4))-1)</f>
        <v>0.82057170545124702</v>
      </c>
      <c r="E303" s="6">
        <f ca="1">LN((RAND()^(-Results!$F$4))-1)</f>
        <v>8.8134335857887949E-2</v>
      </c>
      <c r="F303" s="6">
        <f ca="1">LN((RAND()^(-Results!$F$4))-1)</f>
        <v>3.1183161657511858</v>
      </c>
      <c r="G303" s="6">
        <f ca="1">LN((RAND()^(-Results!$F$4))-1)</f>
        <v>-1.0645987973379456</v>
      </c>
      <c r="H303" s="6">
        <f t="shared" ca="1" si="24"/>
        <v>-1.1516314112170789</v>
      </c>
      <c r="I303" s="10">
        <f ca="1">SUMPRODUCT(J303:O303,Results!B$12:G$12)+Results!$F$5*H303</f>
        <v>25.43213254210508</v>
      </c>
      <c r="J303" s="10">
        <f ca="1">SUMPRODUCT($A303:$F303,Results!$B$15:$G$15)</f>
        <v>-3.5673653234633345</v>
      </c>
      <c r="K303" s="10">
        <f ca="1">SUMPRODUCT($A303:$F303,Results!$B$16:$G$16)</f>
        <v>5.6222436424601137</v>
      </c>
      <c r="L303" s="10">
        <f ca="1">SUMPRODUCT($A303:$F303,Results!$B$17:$G$17)</f>
        <v>9.3911832543791895</v>
      </c>
      <c r="M303" s="10">
        <f ca="1">SUMPRODUCT($A303:$F303,Results!$B$18:$G$18)</f>
        <v>2.1265128160979705</v>
      </c>
      <c r="N303" s="10">
        <f ca="1">SUMPRODUCT($A303:$F303,Results!$B$19:$G$19)</f>
        <v>-3.7017200897242892</v>
      </c>
      <c r="O303" s="10">
        <f ca="1">SUMPRODUCT($A303:$F303,Results!$B$20:$G$20)</f>
        <v>-1.6992208190285982</v>
      </c>
      <c r="P303" s="10" cm="1">
        <f t="array" aca="1" ref="P303" ca="1">SUMPRODUCT(J303:O303,TRANSPOSE(Test!BL$20:BL$25))+Test!$AD$20-Test!$BL$27</f>
        <v>31.047083384333572</v>
      </c>
      <c r="Q303" s="10" cm="1">
        <f t="array" aca="1" ref="Q303" ca="1">SUMPRODUCT(J303:O303,TRANSPOSE(Test!ES$20:ES$25))+Test!$AD$20-Test!$ES$27</f>
        <v>31.869970133035725</v>
      </c>
      <c r="R303" s="10">
        <f ca="1">I303-Results!$E$5*H303</f>
        <v>30.038658186973397</v>
      </c>
      <c r="S303" s="10" cm="1">
        <f t="array" aca="1" ref="S303" ca="1">SUMPRODUCT(J303:O303,TRANSPOSE(Test!AR$28:AR$33))+Test!$AD$20-Test!$AC$26</f>
        <v>16.657267715505249</v>
      </c>
      <c r="T303" s="10">
        <f ca="1">SUMPRODUCT(J303:O303,Results!K$9:P$9)</f>
        <v>31.116550796491715</v>
      </c>
      <c r="U303" s="10">
        <f ca="1">SUMPRODUCT(J303:O303,Results!K$9:P$9)+Test!$AD$20-Test!$AC$31</f>
        <v>31.101675237980579</v>
      </c>
      <c r="V303" s="10">
        <f t="shared" ca="1" si="25"/>
        <v>-5.6149508422284917</v>
      </c>
      <c r="W303" s="10">
        <f t="shared" ca="1" si="26"/>
        <v>-6.4378375909306449</v>
      </c>
      <c r="X303" s="10">
        <f t="shared" ca="1" si="27"/>
        <v>-4.6065256448683165</v>
      </c>
      <c r="Y303" s="10">
        <f t="shared" ca="1" si="28"/>
        <v>8.7748648265998312</v>
      </c>
      <c r="Z303" s="10">
        <f ca="1">I303-Test!$AD$20</f>
        <v>25.708803303808772</v>
      </c>
      <c r="AA303" s="10">
        <f t="shared" ca="1" si="29"/>
        <v>-5.6695426958754993</v>
      </c>
    </row>
    <row r="304" spans="1:27">
      <c r="A304" s="6">
        <f ca="1">LN((RAND()^(-Results!$F$4))-1)</f>
        <v>-0.84566428422280815</v>
      </c>
      <c r="B304" s="6">
        <f ca="1">LN((RAND()^(-Results!$F$4))-1)</f>
        <v>-8.0361673203430133</v>
      </c>
      <c r="C304" s="6">
        <f ca="1">LN((RAND()^(-Results!$F$4))-1)</f>
        <v>0.60133496630148509</v>
      </c>
      <c r="D304" s="6">
        <f ca="1">LN((RAND()^(-Results!$F$4))-1)</f>
        <v>-3.7785520805306398</v>
      </c>
      <c r="E304" s="6">
        <f ca="1">LN((RAND()^(-Results!$F$4))-1)</f>
        <v>-1.8371700857296731</v>
      </c>
      <c r="F304" s="6">
        <f ca="1">LN((RAND()^(-Results!$F$4))-1)</f>
        <v>-3.5105567732518501E-2</v>
      </c>
      <c r="G304" s="6">
        <f ca="1">LN((RAND()^(-Results!$F$4))-1)</f>
        <v>-5.9870354549099742</v>
      </c>
      <c r="H304" s="6">
        <f t="shared" ca="1" si="24"/>
        <v>-6.0740680687891073</v>
      </c>
      <c r="I304" s="10">
        <f ca="1">SUMPRODUCT(J304:O304,Results!B$12:G$12)+Results!$F$5*H304</f>
        <v>73.023298225887544</v>
      </c>
      <c r="J304" s="10">
        <f ca="1">SUMPRODUCT($A304:$F304,Results!$B$15:$G$15)</f>
        <v>-14.613379579587459</v>
      </c>
      <c r="K304" s="10">
        <f ca="1">SUMPRODUCT($A304:$F304,Results!$B$16:$G$16)</f>
        <v>-19.298348289039744</v>
      </c>
      <c r="L304" s="10">
        <f ca="1">SUMPRODUCT($A304:$F304,Results!$B$17:$G$17)</f>
        <v>14.223187757851102</v>
      </c>
      <c r="M304" s="10">
        <f ca="1">SUMPRODUCT($A304:$F304,Results!$B$18:$G$18)</f>
        <v>9.3177938334120416</v>
      </c>
      <c r="N304" s="10">
        <f ca="1">SUMPRODUCT($A304:$F304,Results!$B$19:$G$19)</f>
        <v>8.8526221821798323</v>
      </c>
      <c r="O304" s="10">
        <f ca="1">SUMPRODUCT($A304:$F304,Results!$B$20:$G$20)</f>
        <v>-20.218558322717392</v>
      </c>
      <c r="P304" s="10" cm="1">
        <f t="array" aca="1" ref="P304" ca="1">SUMPRODUCT(J304:O304,TRANSPOSE(Test!BL$20:BL$25))+Test!$AD$20-Test!$BL$27</f>
        <v>99.562758139813681</v>
      </c>
      <c r="Q304" s="10" cm="1">
        <f t="array" aca="1" ref="Q304" ca="1">SUMPRODUCT(J304:O304,TRANSPOSE(Test!ES$20:ES$25))+Test!$AD$20-Test!$ES$27</f>
        <v>102.09436852595844</v>
      </c>
      <c r="R304" s="10">
        <f ca="1">I304-Results!$E$5*H304</f>
        <v>97.31957050104397</v>
      </c>
      <c r="S304" s="10" cm="1">
        <f t="array" aca="1" ref="S304" ca="1">SUMPRODUCT(J304:O304,TRANSPOSE(Test!AR$28:AR$33))+Test!$AD$20-Test!$AC$26</f>
        <v>139.16498776022294</v>
      </c>
      <c r="T304" s="10">
        <f ca="1">SUMPRODUCT(J304:O304,Results!K$9:P$9)</f>
        <v>103.44495158706987</v>
      </c>
      <c r="U304" s="10">
        <f ca="1">SUMPRODUCT(J304:O304,Results!K$9:P$9)+Test!$AD$20-Test!$AC$31</f>
        <v>103.43007602855873</v>
      </c>
      <c r="V304" s="10">
        <f t="shared" ca="1" si="25"/>
        <v>-26.539459913926137</v>
      </c>
      <c r="W304" s="10">
        <f t="shared" ca="1" si="26"/>
        <v>-29.0710703000709</v>
      </c>
      <c r="X304" s="10">
        <f t="shared" ca="1" si="27"/>
        <v>-24.296272275156426</v>
      </c>
      <c r="Y304" s="10">
        <f t="shared" ca="1" si="28"/>
        <v>-66.141689534335399</v>
      </c>
      <c r="Z304" s="10">
        <f ca="1">I304-Test!$AD$20</f>
        <v>73.299968987591242</v>
      </c>
      <c r="AA304" s="10">
        <f t="shared" ca="1" si="29"/>
        <v>-30.406777802671186</v>
      </c>
    </row>
    <row r="305" spans="1:27">
      <c r="A305" s="6">
        <f ca="1">LN((RAND()^(-Results!$F$4))-1)</f>
        <v>2.2314058859622586E-2</v>
      </c>
      <c r="B305" s="6">
        <f ca="1">LN((RAND()^(-Results!$F$4))-1)</f>
        <v>2.4367855438422255</v>
      </c>
      <c r="C305" s="6">
        <f ca="1">LN((RAND()^(-Results!$F$4))-1)</f>
        <v>1.025075827630292</v>
      </c>
      <c r="D305" s="6">
        <f ca="1">LN((RAND()^(-Results!$F$4))-1)</f>
        <v>0.56839859422173311</v>
      </c>
      <c r="E305" s="6">
        <f ca="1">LN((RAND()^(-Results!$F$4))-1)</f>
        <v>-1.9509969897142756</v>
      </c>
      <c r="F305" s="6">
        <f ca="1">LN((RAND()^(-Results!$F$4))-1)</f>
        <v>-0.94781191246715901</v>
      </c>
      <c r="G305" s="6">
        <f ca="1">LN((RAND()^(-Results!$F$4))-1)</f>
        <v>0.22000608788105114</v>
      </c>
      <c r="H305" s="6">
        <f t="shared" ca="1" si="24"/>
        <v>0.13297347400191781</v>
      </c>
      <c r="I305" s="10">
        <f ca="1">SUMPRODUCT(J305:O305,Results!B$12:G$12)+Results!$F$5*H305</f>
        <v>17.326836258197055</v>
      </c>
      <c r="J305" s="10">
        <f ca="1">SUMPRODUCT($A305:$F305,Results!$B$15:$G$15)</f>
        <v>6.8524081222453814</v>
      </c>
      <c r="K305" s="10">
        <f ca="1">SUMPRODUCT($A305:$F305,Results!$B$16:$G$16)</f>
        <v>2.3423092523418365</v>
      </c>
      <c r="L305" s="10">
        <f ca="1">SUMPRODUCT($A305:$F305,Results!$B$17:$G$17)</f>
        <v>3.8996121670888408</v>
      </c>
      <c r="M305" s="10">
        <f ca="1">SUMPRODUCT($A305:$F305,Results!$B$18:$G$18)</f>
        <v>-6.9570143258875037</v>
      </c>
      <c r="N305" s="10">
        <f ca="1">SUMPRODUCT($A305:$F305,Results!$B$19:$G$19)</f>
        <v>11.613786789079263</v>
      </c>
      <c r="O305" s="10">
        <f ca="1">SUMPRODUCT($A305:$F305,Results!$B$20:$G$20)</f>
        <v>2.5377432123580994</v>
      </c>
      <c r="P305" s="10" cm="1">
        <f t="array" aca="1" ref="P305" ca="1">SUMPRODUCT(J305:O305,TRANSPOSE(Test!BL$20:BL$25))+Test!$AD$20-Test!$BL$27</f>
        <v>17.736838295879309</v>
      </c>
      <c r="Q305" s="10" cm="1">
        <f t="array" aca="1" ref="Q305" ca="1">SUMPRODUCT(J305:O305,TRANSPOSE(Test!ES$20:ES$25))+Test!$AD$20-Test!$ES$27</f>
        <v>16.738759181081988</v>
      </c>
      <c r="R305" s="10">
        <f ca="1">I305-Results!$E$5*H305</f>
        <v>16.794942362189385</v>
      </c>
      <c r="S305" s="10" cm="1">
        <f t="array" aca="1" ref="S305" ca="1">SUMPRODUCT(J305:O305,TRANSPOSE(Test!AR$28:AR$33))+Test!$AD$20-Test!$AC$26</f>
        <v>-2.7345776443790601</v>
      </c>
      <c r="T305" s="10">
        <f ca="1">SUMPRODUCT(J305:O305,Results!K$9:P$9)</f>
        <v>16.059754084354374</v>
      </c>
      <c r="U305" s="10">
        <f ca="1">SUMPRODUCT(J305:O305,Results!K$9:P$9)+Test!$AD$20-Test!$AC$31</f>
        <v>16.044878525843238</v>
      </c>
      <c r="V305" s="10">
        <f t="shared" ca="1" si="25"/>
        <v>-0.41000203768225418</v>
      </c>
      <c r="W305" s="10">
        <f t="shared" ca="1" si="26"/>
        <v>0.58807707711506652</v>
      </c>
      <c r="X305" s="10">
        <f t="shared" ca="1" si="27"/>
        <v>0.53189389600767001</v>
      </c>
      <c r="Y305" s="10">
        <f t="shared" ca="1" si="28"/>
        <v>20.061413902576113</v>
      </c>
      <c r="Z305" s="10">
        <f ca="1">I305-Test!$AD$20</f>
        <v>17.603507019900746</v>
      </c>
      <c r="AA305" s="10">
        <f t="shared" ca="1" si="29"/>
        <v>1.2819577323538169</v>
      </c>
    </row>
    <row r="306" spans="1:27">
      <c r="A306" s="6">
        <f ca="1">LN((RAND()^(-Results!$F$4))-1)</f>
        <v>1.1629801567139395</v>
      </c>
      <c r="B306" s="6">
        <f ca="1">LN((RAND()^(-Results!$F$4))-1)</f>
        <v>-0.2400790111027</v>
      </c>
      <c r="C306" s="6">
        <f ca="1">LN((RAND()^(-Results!$F$4))-1)</f>
        <v>3.6119992588624604E-2</v>
      </c>
      <c r="D306" s="6">
        <f ca="1">LN((RAND()^(-Results!$F$4))-1)</f>
        <v>-2.6814326237806316</v>
      </c>
      <c r="E306" s="6">
        <f ca="1">LN((RAND()^(-Results!$F$4))-1)</f>
        <v>-1.0239396265349314</v>
      </c>
      <c r="F306" s="6">
        <f ca="1">LN((RAND()^(-Results!$F$4))-1)</f>
        <v>-1.5650706608598706</v>
      </c>
      <c r="G306" s="6">
        <f ca="1">LN((RAND()^(-Results!$F$4))-1)</f>
        <v>0.37379657801364785</v>
      </c>
      <c r="H306" s="6">
        <f t="shared" ca="1" si="24"/>
        <v>0.28676396413451455</v>
      </c>
      <c r="I306" s="10">
        <f ca="1">SUMPRODUCT(J306:O306,Results!B$12:G$12)+Results!$F$5*H306</f>
        <v>42.79215798458241</v>
      </c>
      <c r="J306" s="10">
        <f ca="1">SUMPRODUCT($A306:$F306,Results!$B$15:$G$15)</f>
        <v>-0.27644239053991404</v>
      </c>
      <c r="K306" s="10">
        <f ca="1">SUMPRODUCT($A306:$F306,Results!$B$16:$G$16)</f>
        <v>-5.8039671580070085</v>
      </c>
      <c r="L306" s="10">
        <f ca="1">SUMPRODUCT($A306:$F306,Results!$B$17:$G$17)</f>
        <v>7.0196296491862622</v>
      </c>
      <c r="M306" s="10">
        <f ca="1">SUMPRODUCT($A306:$F306,Results!$B$18:$G$18)</f>
        <v>1.0658790519189791</v>
      </c>
      <c r="N306" s="10">
        <f ca="1">SUMPRODUCT($A306:$F306,Results!$B$19:$G$19)</f>
        <v>8.4076089786129362</v>
      </c>
      <c r="O306" s="10">
        <f ca="1">SUMPRODUCT($A306:$F306,Results!$B$20:$G$20)</f>
        <v>-4.9356486421105661</v>
      </c>
      <c r="P306" s="10" cm="1">
        <f t="array" aca="1" ref="P306" ca="1">SUMPRODUCT(J306:O306,TRANSPOSE(Test!BL$20:BL$25))+Test!$AD$20-Test!$BL$27</f>
        <v>40.178075765223738</v>
      </c>
      <c r="Q306" s="10" cm="1">
        <f t="array" aca="1" ref="Q306" ca="1">SUMPRODUCT(J306:O306,TRANSPOSE(Test!ES$20:ES$25))+Test!$AD$20-Test!$ES$27</f>
        <v>39.986914208171534</v>
      </c>
      <c r="R306" s="10">
        <f ca="1">I306-Results!$E$5*H306</f>
        <v>41.64510212804435</v>
      </c>
      <c r="S306" s="10" cm="1">
        <f t="array" aca="1" ref="S306" ca="1">SUMPRODUCT(J306:O306,TRANSPOSE(Test!AR$28:AR$33))+Test!$AD$20-Test!$AC$26</f>
        <v>44.196794829340377</v>
      </c>
      <c r="T306" s="10">
        <f ca="1">SUMPRODUCT(J306:O306,Results!K$9:P$9)</f>
        <v>40.731289430448442</v>
      </c>
      <c r="U306" s="10">
        <f ca="1">SUMPRODUCT(J306:O306,Results!K$9:P$9)+Test!$AD$20-Test!$AC$31</f>
        <v>40.716413871937306</v>
      </c>
      <c r="V306" s="10">
        <f t="shared" ca="1" si="25"/>
        <v>2.6140822193586715</v>
      </c>
      <c r="W306" s="10">
        <f t="shared" ca="1" si="26"/>
        <v>2.805243776410876</v>
      </c>
      <c r="X306" s="10">
        <f t="shared" ca="1" si="27"/>
        <v>1.14705585653806</v>
      </c>
      <c r="Y306" s="10">
        <f t="shared" ca="1" si="28"/>
        <v>-1.4046368447579667</v>
      </c>
      <c r="Z306" s="10">
        <f ca="1">I306-Test!$AD$20</f>
        <v>43.068828746286101</v>
      </c>
      <c r="AA306" s="10">
        <f t="shared" ca="1" si="29"/>
        <v>2.0757441126451042</v>
      </c>
    </row>
    <row r="307" spans="1:27">
      <c r="A307" s="6">
        <f ca="1">LN((RAND()^(-Results!$F$4))-1)</f>
        <v>-2.1565587303702882</v>
      </c>
      <c r="B307" s="6">
        <f ca="1">LN((RAND()^(-Results!$F$4))-1)</f>
        <v>-3.6774322882283692</v>
      </c>
      <c r="C307" s="6">
        <f ca="1">LN((RAND()^(-Results!$F$4))-1)</f>
        <v>2.0850446273177683</v>
      </c>
      <c r="D307" s="6">
        <f ca="1">LN((RAND()^(-Results!$F$4))-1)</f>
        <v>-0.37877954788407542</v>
      </c>
      <c r="E307" s="6">
        <f ca="1">LN((RAND()^(-Results!$F$4))-1)</f>
        <v>0.41922800350154332</v>
      </c>
      <c r="F307" s="6">
        <f ca="1">LN((RAND()^(-Results!$F$4))-1)</f>
        <v>3.5596752750933884</v>
      </c>
      <c r="G307" s="6">
        <f ca="1">LN((RAND()^(-Results!$F$4))-1)</f>
        <v>0.69566364572515293</v>
      </c>
      <c r="H307" s="6">
        <f t="shared" ca="1" si="24"/>
        <v>0.60863103184601963</v>
      </c>
      <c r="I307" s="10">
        <f ca="1">SUMPRODUCT(J307:O307,Results!B$12:G$12)+Results!$F$5*H307</f>
        <v>42.868021373117138</v>
      </c>
      <c r="J307" s="10">
        <f ca="1">SUMPRODUCT($A307:$F307,Results!$B$15:$G$15)</f>
        <v>-8.2195606968805492</v>
      </c>
      <c r="K307" s="10">
        <f ca="1">SUMPRODUCT($A307:$F307,Results!$B$16:$G$16)</f>
        <v>-1.9734641814156193</v>
      </c>
      <c r="L307" s="10">
        <f ca="1">SUMPRODUCT($A307:$F307,Results!$B$17:$G$17)</f>
        <v>8.3248263312991071</v>
      </c>
      <c r="M307" s="10">
        <f ca="1">SUMPRODUCT($A307:$F307,Results!$B$18:$G$18)</f>
        <v>6.7371997602016132</v>
      </c>
      <c r="N307" s="10">
        <f ca="1">SUMPRODUCT($A307:$F307,Results!$B$19:$G$19)</f>
        <v>-6.1724844205097007</v>
      </c>
      <c r="O307" s="10">
        <f ca="1">SUMPRODUCT($A307:$F307,Results!$B$20:$G$20)</f>
        <v>-8.6506202133047374</v>
      </c>
      <c r="P307" s="10" cm="1">
        <f t="array" aca="1" ref="P307" ca="1">SUMPRODUCT(J307:O307,TRANSPOSE(Test!BL$20:BL$25))+Test!$AD$20-Test!$BL$27</f>
        <v>37.397614380309221</v>
      </c>
      <c r="Q307" s="10" cm="1">
        <f t="array" aca="1" ref="Q307" ca="1">SUMPRODUCT(J307:O307,TRANSPOSE(Test!ES$20:ES$25))+Test!$AD$20-Test!$ES$27</f>
        <v>39.785726270110644</v>
      </c>
      <c r="R307" s="10">
        <f ca="1">I307-Results!$E$5*H307</f>
        <v>40.433497245733058</v>
      </c>
      <c r="S307" s="10" cm="1">
        <f t="array" aca="1" ref="S307" ca="1">SUMPRODUCT(J307:O307,TRANSPOSE(Test!AR$28:AR$33))+Test!$AD$20-Test!$AC$26</f>
        <v>49.059386159899567</v>
      </c>
      <c r="T307" s="10">
        <f ca="1">SUMPRODUCT(J307:O307,Results!K$9:P$9)</f>
        <v>40.120453210272714</v>
      </c>
      <c r="U307" s="10">
        <f ca="1">SUMPRODUCT(J307:O307,Results!K$9:P$9)+Test!$AD$20-Test!$AC$31</f>
        <v>40.105577651761578</v>
      </c>
      <c r="V307" s="10">
        <f t="shared" ca="1" si="25"/>
        <v>5.4704069928079164</v>
      </c>
      <c r="W307" s="10">
        <f t="shared" ca="1" si="26"/>
        <v>3.0822951030064942</v>
      </c>
      <c r="X307" s="10">
        <f t="shared" ca="1" si="27"/>
        <v>2.4345241273840799</v>
      </c>
      <c r="Y307" s="10">
        <f t="shared" ca="1" si="28"/>
        <v>-6.1913647867824295</v>
      </c>
      <c r="Z307" s="10">
        <f ca="1">I307-Test!$AD$20</f>
        <v>43.144692134820829</v>
      </c>
      <c r="AA307" s="10">
        <f t="shared" ca="1" si="29"/>
        <v>2.7624437213555595</v>
      </c>
    </row>
    <row r="308" spans="1:27">
      <c r="A308" s="6">
        <f ca="1">LN((RAND()^(-Results!$F$4))-1)</f>
        <v>1.9433416845032467</v>
      </c>
      <c r="B308" s="6">
        <f ca="1">LN((RAND()^(-Results!$F$4))-1)</f>
        <v>1.614802650130983E-2</v>
      </c>
      <c r="C308" s="6">
        <f ca="1">LN((RAND()^(-Results!$F$4))-1)</f>
        <v>1.5953890362363428</v>
      </c>
      <c r="D308" s="6">
        <f ca="1">LN((RAND()^(-Results!$F$4))-1)</f>
        <v>-0.40217421111320706</v>
      </c>
      <c r="E308" s="6">
        <f ca="1">LN((RAND()^(-Results!$F$4))-1)</f>
        <v>0.47721640364752216</v>
      </c>
      <c r="F308" s="6">
        <f ca="1">LN((RAND()^(-Results!$F$4))-1)</f>
        <v>0.45140966601313326</v>
      </c>
      <c r="G308" s="6">
        <f ca="1">LN((RAND()^(-Results!$F$4))-1)</f>
        <v>-0.34807129975564466</v>
      </c>
      <c r="H308" s="6">
        <f t="shared" ca="1" si="24"/>
        <v>-0.43510391363477796</v>
      </c>
      <c r="I308" s="10">
        <f ca="1">SUMPRODUCT(J308:O308,Results!B$12:G$12)+Results!$F$5*H308</f>
        <v>-19.433656761432413</v>
      </c>
      <c r="J308" s="10">
        <f ca="1">SUMPRODUCT($A308:$F308,Results!$B$15:$G$15)</f>
        <v>9.1158857784372493</v>
      </c>
      <c r="K308" s="10">
        <f ca="1">SUMPRODUCT($A308:$F308,Results!$B$16:$G$16)</f>
        <v>0.92775401857671635</v>
      </c>
      <c r="L308" s="10">
        <f ca="1">SUMPRODUCT($A308:$F308,Results!$B$17:$G$17)</f>
        <v>-0.91376326379294559</v>
      </c>
      <c r="M308" s="10">
        <f ca="1">SUMPRODUCT($A308:$F308,Results!$B$18:$G$18)</f>
        <v>-1.2545911559098681</v>
      </c>
      <c r="N308" s="10">
        <f ca="1">SUMPRODUCT($A308:$F308,Results!$B$19:$G$19)</f>
        <v>-1.5415391051726435</v>
      </c>
      <c r="O308" s="10">
        <f ca="1">SUMPRODUCT($A308:$F308,Results!$B$20:$G$20)</f>
        <v>-0.2496660322281834</v>
      </c>
      <c r="P308" s="10" cm="1">
        <f t="array" aca="1" ref="P308" ca="1">SUMPRODUCT(J308:O308,TRANSPOSE(Test!BL$20:BL$25))+Test!$AD$20-Test!$BL$27</f>
        <v>-18.90808265876727</v>
      </c>
      <c r="Q308" s="10" cm="1">
        <f t="array" aca="1" ref="Q308" ca="1">SUMPRODUCT(J308:O308,TRANSPOSE(Test!ES$20:ES$25))+Test!$AD$20-Test!$ES$27</f>
        <v>-18.350982065895863</v>
      </c>
      <c r="R308" s="10">
        <f ca="1">I308-Results!$E$5*H308</f>
        <v>-17.6932411068933</v>
      </c>
      <c r="S308" s="10" cm="1">
        <f t="array" aca="1" ref="S308" ca="1">SUMPRODUCT(J308:O308,TRANSPOSE(Test!AR$28:AR$33))+Test!$AD$20-Test!$AC$26</f>
        <v>-15.522914868122609</v>
      </c>
      <c r="T308" s="10">
        <f ca="1">SUMPRODUCT(J308:O308,Results!K$9:P$9)</f>
        <v>-17.711468404312861</v>
      </c>
      <c r="U308" s="10">
        <f ca="1">SUMPRODUCT(J308:O308,Results!K$9:P$9)+Test!$AD$20-Test!$AC$31</f>
        <v>-17.726343962823996</v>
      </c>
      <c r="V308" s="10">
        <f t="shared" ca="1" si="25"/>
        <v>-0.52557410266514282</v>
      </c>
      <c r="W308" s="10">
        <f t="shared" ca="1" si="26"/>
        <v>-1.08267469553655</v>
      </c>
      <c r="X308" s="10">
        <f t="shared" ca="1" si="27"/>
        <v>-1.7404156545391132</v>
      </c>
      <c r="Y308" s="10">
        <f t="shared" ca="1" si="28"/>
        <v>-3.9107418933098046</v>
      </c>
      <c r="Z308" s="10">
        <f ca="1">I308-Test!$AD$20</f>
        <v>-19.156985999728722</v>
      </c>
      <c r="AA308" s="10">
        <f t="shared" ca="1" si="29"/>
        <v>-1.7073127986084167</v>
      </c>
    </row>
    <row r="309" spans="1:27">
      <c r="A309" s="6">
        <f ca="1">LN((RAND()^(-Results!$F$4))-1)</f>
        <v>-2.0442401397095988</v>
      </c>
      <c r="B309" s="6">
        <f ca="1">LN((RAND()^(-Results!$F$4))-1)</f>
        <v>-0.43636196454007259</v>
      </c>
      <c r="C309" s="6">
        <f ca="1">LN((RAND()^(-Results!$F$4))-1)</f>
        <v>1.1448381966125039</v>
      </c>
      <c r="D309" s="6">
        <f ca="1">LN((RAND()^(-Results!$F$4))-1)</f>
        <v>3.0095065653383148</v>
      </c>
      <c r="E309" s="6">
        <f ca="1">LN((RAND()^(-Results!$F$4))-1)</f>
        <v>0.16056151637133889</v>
      </c>
      <c r="F309" s="6">
        <f ca="1">LN((RAND()^(-Results!$F$4))-1)</f>
        <v>-2.1007982501001159</v>
      </c>
      <c r="G309" s="6">
        <f ca="1">LN((RAND()^(-Results!$F$4))-1)</f>
        <v>-0.78292820864544332</v>
      </c>
      <c r="H309" s="6">
        <f t="shared" ca="1" si="24"/>
        <v>-0.86996082252457663</v>
      </c>
      <c r="I309" s="10">
        <f ca="1">SUMPRODUCT(J309:O309,Results!B$12:G$12)+Results!$F$5*H309</f>
        <v>-29.616700010025902</v>
      </c>
      <c r="J309" s="10">
        <f ca="1">SUMPRODUCT($A309:$F309,Results!$B$15:$G$15)</f>
        <v>1.9596740463532214</v>
      </c>
      <c r="K309" s="10">
        <f ca="1">SUMPRODUCT($A309:$F309,Results!$B$16:$G$16)</f>
        <v>-2.0597566843863255</v>
      </c>
      <c r="L309" s="10">
        <f ca="1">SUMPRODUCT($A309:$F309,Results!$B$17:$G$17)</f>
        <v>-3.6400311147290987</v>
      </c>
      <c r="M309" s="10">
        <f ca="1">SUMPRODUCT($A309:$F309,Results!$B$18:$G$18)</f>
        <v>-0.93184550518470799</v>
      </c>
      <c r="N309" s="10">
        <f ca="1">SUMPRODUCT($A309:$F309,Results!$B$19:$G$19)</f>
        <v>-3.0292203280434165</v>
      </c>
      <c r="O309" s="10">
        <f ca="1">SUMPRODUCT($A309:$F309,Results!$B$20:$G$20)</f>
        <v>1.2998408659089291</v>
      </c>
      <c r="P309" s="10" cm="1">
        <f t="array" aca="1" ref="P309" ca="1">SUMPRODUCT(J309:O309,TRANSPOSE(Test!BL$20:BL$25))+Test!$AD$20-Test!$BL$27</f>
        <v>-21.815844278840903</v>
      </c>
      <c r="Q309" s="10" cm="1">
        <f t="array" aca="1" ref="Q309" ca="1">SUMPRODUCT(J309:O309,TRANSPOSE(Test!ES$20:ES$25))+Test!$AD$20-Test!$ES$27</f>
        <v>-23.066289725390607</v>
      </c>
      <c r="R309" s="10">
        <f ca="1">I309-Results!$E$5*H309</f>
        <v>-26.136856719927597</v>
      </c>
      <c r="S309" s="10" cm="1">
        <f t="array" aca="1" ref="S309" ca="1">SUMPRODUCT(J309:O309,TRANSPOSE(Test!AR$28:AR$33))+Test!$AD$20-Test!$AC$26</f>
        <v>-13.48378024735606</v>
      </c>
      <c r="T309" s="10">
        <f ca="1">SUMPRODUCT(J309:O309,Results!K$9:P$9)</f>
        <v>-25.042676868844381</v>
      </c>
      <c r="U309" s="10">
        <f ca="1">SUMPRODUCT(J309:O309,Results!K$9:P$9)+Test!$AD$20-Test!$AC$31</f>
        <v>-25.057552427355517</v>
      </c>
      <c r="V309" s="10">
        <f t="shared" ca="1" si="25"/>
        <v>-7.8008557311849991</v>
      </c>
      <c r="W309" s="10">
        <f t="shared" ca="1" si="26"/>
        <v>-6.5504102846352943</v>
      </c>
      <c r="X309" s="10">
        <f t="shared" ca="1" si="27"/>
        <v>-3.4798432900983052</v>
      </c>
      <c r="Y309" s="10">
        <f t="shared" ca="1" si="28"/>
        <v>-16.132919762669843</v>
      </c>
      <c r="Z309" s="10">
        <f ca="1">I309-Test!$AD$20</f>
        <v>-29.34002924832221</v>
      </c>
      <c r="AA309" s="10">
        <f t="shared" ca="1" si="29"/>
        <v>-4.5591475826703842</v>
      </c>
    </row>
    <row r="310" spans="1:27">
      <c r="A310" s="6">
        <f ca="1">LN((RAND()^(-Results!$F$4))-1)</f>
        <v>-0.25779333354486911</v>
      </c>
      <c r="B310" s="6">
        <f ca="1">LN((RAND()^(-Results!$F$4))-1)</f>
        <v>-1.1941864406857226</v>
      </c>
      <c r="C310" s="6">
        <f ca="1">LN((RAND()^(-Results!$F$4))-1)</f>
        <v>1.5565000860930509</v>
      </c>
      <c r="D310" s="6">
        <f ca="1">LN((RAND()^(-Results!$F$4))-1)</f>
        <v>-1.4049281725329181</v>
      </c>
      <c r="E310" s="6">
        <f ca="1">LN((RAND()^(-Results!$F$4))-1)</f>
        <v>-1.8110998422249007</v>
      </c>
      <c r="F310" s="6">
        <f ca="1">LN((RAND()^(-Results!$F$4))-1)</f>
        <v>-0.92835408381953843</v>
      </c>
      <c r="G310" s="6">
        <f ca="1">LN((RAND()^(-Results!$F$4))-1)</f>
        <v>2.8082819314258818</v>
      </c>
      <c r="H310" s="6">
        <f t="shared" ca="1" si="24"/>
        <v>2.7212493175467483</v>
      </c>
      <c r="I310" s="10">
        <f ca="1">SUMPRODUCT(J310:O310,Results!B$12:G$12)+Results!$F$5*H310</f>
        <v>67.961380622163261</v>
      </c>
      <c r="J310" s="10">
        <f ca="1">SUMPRODUCT($A310:$F310,Results!$B$15:$G$15)</f>
        <v>0.13746862695893375</v>
      </c>
      <c r="K310" s="10">
        <f ca="1">SUMPRODUCT($A310:$F310,Results!$B$16:$G$16)</f>
        <v>-6.2291802875518538</v>
      </c>
      <c r="L310" s="10">
        <f ca="1">SUMPRODUCT($A310:$F310,Results!$B$17:$G$17)</f>
        <v>9.9029224136277563</v>
      </c>
      <c r="M310" s="10">
        <f ca="1">SUMPRODUCT($A310:$F310,Results!$B$18:$G$18)</f>
        <v>-0.22221408959259042</v>
      </c>
      <c r="N310" s="10">
        <f ca="1">SUMPRODUCT($A310:$F310,Results!$B$19:$G$19)</f>
        <v>10.518091976132139</v>
      </c>
      <c r="O310" s="10">
        <f ca="1">SUMPRODUCT($A310:$F310,Results!$B$20:$G$20)</f>
        <v>-6.853467039024169</v>
      </c>
      <c r="P310" s="10" cm="1">
        <f t="array" aca="1" ref="P310" ca="1">SUMPRODUCT(J310:O310,TRANSPOSE(Test!BL$20:BL$25))+Test!$AD$20-Test!$BL$27</f>
        <v>53.615117870003786</v>
      </c>
      <c r="Q310" s="10" cm="1">
        <f t="array" aca="1" ref="Q310" ca="1">SUMPRODUCT(J310:O310,TRANSPOSE(Test!ES$20:ES$25))+Test!$AD$20-Test!$ES$27</f>
        <v>53.774443236146254</v>
      </c>
      <c r="R310" s="10">
        <f ca="1">I310-Results!$E$5*H310</f>
        <v>57.076383351976268</v>
      </c>
      <c r="S310" s="10" cm="1">
        <f t="array" aca="1" ref="S310" ca="1">SUMPRODUCT(J310:O310,TRANSPOSE(Test!AR$28:AR$33))+Test!$AD$20-Test!$AC$26</f>
        <v>56.165104474747103</v>
      </c>
      <c r="T310" s="10">
        <f ca="1">SUMPRODUCT(J310:O310,Results!K$9:P$9)</f>
        <v>53.756303317346656</v>
      </c>
      <c r="U310" s="10">
        <f ca="1">SUMPRODUCT(J310:O310,Results!K$9:P$9)+Test!$AD$20-Test!$AC$31</f>
        <v>53.74142775883552</v>
      </c>
      <c r="V310" s="10">
        <f t="shared" ca="1" si="25"/>
        <v>14.346262752159475</v>
      </c>
      <c r="W310" s="10">
        <f t="shared" ca="1" si="26"/>
        <v>14.186937386017007</v>
      </c>
      <c r="X310" s="10">
        <f t="shared" ca="1" si="27"/>
        <v>10.884997270186993</v>
      </c>
      <c r="Y310" s="10">
        <f t="shared" ca="1" si="28"/>
        <v>11.796276147416158</v>
      </c>
      <c r="Z310" s="10">
        <f ca="1">I310-Test!$AD$20</f>
        <v>68.23805138386696</v>
      </c>
      <c r="AA310" s="10">
        <f t="shared" ca="1" si="29"/>
        <v>14.219952863327741</v>
      </c>
    </row>
    <row r="311" spans="1:27">
      <c r="A311" s="6">
        <f ca="1">LN((RAND()^(-Results!$F$4))-1)</f>
        <v>-0.90400327175687611</v>
      </c>
      <c r="B311" s="6">
        <f ca="1">LN((RAND()^(-Results!$F$4))-1)</f>
        <v>-0.13551897313863276</v>
      </c>
      <c r="C311" s="6">
        <f ca="1">LN((RAND()^(-Results!$F$4))-1)</f>
        <v>-3.4173985159167963</v>
      </c>
      <c r="D311" s="6">
        <f ca="1">LN((RAND()^(-Results!$F$4))-1)</f>
        <v>-0.8763605831953305</v>
      </c>
      <c r="E311" s="6">
        <f ca="1">LN((RAND()^(-Results!$F$4))-1)</f>
        <v>1.4440516714133194</v>
      </c>
      <c r="F311" s="6">
        <f ca="1">LN((RAND()^(-Results!$F$4))-1)</f>
        <v>-2.1965388289875452</v>
      </c>
      <c r="G311" s="6">
        <f ca="1">LN((RAND()^(-Results!$F$4))-1)</f>
        <v>-1.3607856866885641</v>
      </c>
      <c r="H311" s="6">
        <f t="shared" ca="1" si="24"/>
        <v>-1.4478183005676974</v>
      </c>
      <c r="I311" s="10">
        <f ca="1">SUMPRODUCT(J311:O311,Results!B$12:G$12)+Results!$F$5*H311</f>
        <v>-15.105205954770568</v>
      </c>
      <c r="J311" s="10">
        <f ca="1">SUMPRODUCT($A311:$F311,Results!$B$15:$G$15)</f>
        <v>-12.508655240898433</v>
      </c>
      <c r="K311" s="10">
        <f ca="1">SUMPRODUCT($A311:$F311,Results!$B$16:$G$16)</f>
        <v>-3.8789813121469101</v>
      </c>
      <c r="L311" s="10">
        <f ca="1">SUMPRODUCT($A311:$F311,Results!$B$17:$G$17)</f>
        <v>-4.0967637880964798</v>
      </c>
      <c r="M311" s="10">
        <f ca="1">SUMPRODUCT($A311:$F311,Results!$B$18:$G$18)</f>
        <v>6.72138753108137</v>
      </c>
      <c r="N311" s="10">
        <f ca="1">SUMPRODUCT($A311:$F311,Results!$B$19:$G$19)</f>
        <v>-6.8631996470577308</v>
      </c>
      <c r="O311" s="10">
        <f ca="1">SUMPRODUCT($A311:$F311,Results!$B$20:$G$20)</f>
        <v>0.70139390667394219</v>
      </c>
      <c r="P311" s="10" cm="1">
        <f t="array" aca="1" ref="P311" ca="1">SUMPRODUCT(J311:O311,TRANSPOSE(Test!BL$20:BL$25))+Test!$AD$20-Test!$BL$27</f>
        <v>-6.0444883827025997</v>
      </c>
      <c r="Q311" s="10" cm="1">
        <f t="array" aca="1" ref="Q311" ca="1">SUMPRODUCT(J311:O311,TRANSPOSE(Test!ES$20:ES$25))+Test!$AD$20-Test!$ES$27</f>
        <v>-7.2281937731420838</v>
      </c>
      <c r="R311" s="10">
        <f ca="1">I311-Results!$E$5*H311</f>
        <v>-9.3139327524997775</v>
      </c>
      <c r="S311" s="10" cm="1">
        <f t="array" aca="1" ref="S311" ca="1">SUMPRODUCT(J311:O311,TRANSPOSE(Test!AR$28:AR$33))+Test!$AD$20-Test!$AC$26</f>
        <v>7.9392855117960854</v>
      </c>
      <c r="T311" s="10">
        <f ca="1">SUMPRODUCT(J311:O311,Results!K$9:P$9)</f>
        <v>-7.2330427519805154</v>
      </c>
      <c r="U311" s="10">
        <f ca="1">SUMPRODUCT(J311:O311,Results!K$9:P$9)+Test!$AD$20-Test!$AC$31</f>
        <v>-7.2479183104916505</v>
      </c>
      <c r="V311" s="10">
        <f t="shared" ca="1" si="25"/>
        <v>-9.0607175720679685</v>
      </c>
      <c r="W311" s="10">
        <f t="shared" ca="1" si="26"/>
        <v>-7.8770121816284844</v>
      </c>
      <c r="X311" s="10">
        <f t="shared" ca="1" si="27"/>
        <v>-5.7912732022707907</v>
      </c>
      <c r="Y311" s="10">
        <f t="shared" ca="1" si="28"/>
        <v>-23.044491466566654</v>
      </c>
      <c r="Z311" s="10">
        <f ca="1">I311-Test!$AD$20</f>
        <v>-14.828535193066877</v>
      </c>
      <c r="AA311" s="10">
        <f t="shared" ca="1" si="29"/>
        <v>-7.8572876442789177</v>
      </c>
    </row>
    <row r="312" spans="1:27">
      <c r="A312" s="6">
        <f ca="1">LN((RAND()^(-Results!$F$4))-1)</f>
        <v>-0.35135810553837832</v>
      </c>
      <c r="B312" s="6">
        <f ca="1">LN((RAND()^(-Results!$F$4))-1)</f>
        <v>-0.65553710336614979</v>
      </c>
      <c r="C312" s="6">
        <f ca="1">LN((RAND()^(-Results!$F$4))-1)</f>
        <v>0.89761716442742334</v>
      </c>
      <c r="D312" s="6">
        <f ca="1">LN((RAND()^(-Results!$F$4))-1)</f>
        <v>-0.78766982074863257</v>
      </c>
      <c r="E312" s="6">
        <f ca="1">LN((RAND()^(-Results!$F$4))-1)</f>
        <v>-0.64071693768649207</v>
      </c>
      <c r="F312" s="6">
        <f ca="1">LN((RAND()^(-Results!$F$4))-1)</f>
        <v>-0.48679820221611048</v>
      </c>
      <c r="G312" s="6">
        <f ca="1">LN((RAND()^(-Results!$F$4))-1)</f>
        <v>1.1322373115512343</v>
      </c>
      <c r="H312" s="6">
        <f t="shared" ca="1" si="24"/>
        <v>1.045204697672101</v>
      </c>
      <c r="I312" s="10">
        <f ca="1">SUMPRODUCT(J312:O312,Results!B$12:G$12)+Results!$F$5*H312</f>
        <v>33.24104777061541</v>
      </c>
      <c r="J312" s="10">
        <f ca="1">SUMPRODUCT($A312:$F312,Results!$B$15:$G$15)</f>
        <v>-0.78333042684469201</v>
      </c>
      <c r="K312" s="10">
        <f ca="1">SUMPRODUCT($A312:$F312,Results!$B$16:$G$16)</f>
        <v>-3.3438174606619633</v>
      </c>
      <c r="L312" s="10">
        <f ca="1">SUMPRODUCT($A312:$F312,Results!$B$17:$G$17)</f>
        <v>5.4989147811477705</v>
      </c>
      <c r="M312" s="10">
        <f ca="1">SUMPRODUCT($A312:$F312,Results!$B$18:$G$18)</f>
        <v>1.0321521139746508</v>
      </c>
      <c r="N312" s="10">
        <f ca="1">SUMPRODUCT($A312:$F312,Results!$B$19:$G$19)</f>
        <v>3.7332286527990353</v>
      </c>
      <c r="O312" s="10">
        <f ca="1">SUMPRODUCT($A312:$F312,Results!$B$20:$G$20)</f>
        <v>-3.8726729059546892</v>
      </c>
      <c r="P312" s="10" cm="1">
        <f t="array" aca="1" ref="P312" ca="1">SUMPRODUCT(J312:O312,TRANSPOSE(Test!BL$20:BL$25))+Test!$AD$20-Test!$BL$27</f>
        <v>27.704777038064627</v>
      </c>
      <c r="Q312" s="10" cm="1">
        <f t="array" aca="1" ref="Q312" ca="1">SUMPRODUCT(J312:O312,TRANSPOSE(Test!ES$20:ES$25))+Test!$AD$20-Test!$ES$27</f>
        <v>27.764091759872191</v>
      </c>
      <c r="R312" s="10">
        <f ca="1">I312-Results!$E$5*H312</f>
        <v>29.060228979927004</v>
      </c>
      <c r="S312" s="10" cm="1">
        <f t="array" aca="1" ref="S312" ca="1">SUMPRODUCT(J312:O312,TRANSPOSE(Test!AR$28:AR$33))+Test!$AD$20-Test!$AC$26</f>
        <v>30.853219158977844</v>
      </c>
      <c r="T312" s="10">
        <f ca="1">SUMPRODUCT(J312:O312,Results!K$9:P$9)</f>
        <v>27.718127504850848</v>
      </c>
      <c r="U312" s="10">
        <f ca="1">SUMPRODUCT(J312:O312,Results!K$9:P$9)+Test!$AD$20-Test!$AC$31</f>
        <v>27.703251946339712</v>
      </c>
      <c r="V312" s="10">
        <f t="shared" ca="1" si="25"/>
        <v>5.5362707325507827</v>
      </c>
      <c r="W312" s="10">
        <f t="shared" ca="1" si="26"/>
        <v>5.4769560107432191</v>
      </c>
      <c r="X312" s="10">
        <f t="shared" ca="1" si="27"/>
        <v>4.1808187906884058</v>
      </c>
      <c r="Y312" s="10">
        <f t="shared" ca="1" si="28"/>
        <v>2.3878286116375662</v>
      </c>
      <c r="Z312" s="10">
        <f ca="1">I312-Test!$AD$20</f>
        <v>33.517718532319101</v>
      </c>
      <c r="AA312" s="10">
        <f t="shared" ca="1" si="29"/>
        <v>5.5377958242756975</v>
      </c>
    </row>
    <row r="313" spans="1:27">
      <c r="A313" s="6">
        <f ca="1">LN((RAND()^(-Results!$F$4))-1)</f>
        <v>1.0874844867331677</v>
      </c>
      <c r="B313" s="6">
        <f ca="1">LN((RAND()^(-Results!$F$4))-1)</f>
        <v>-3.4691049402615852</v>
      </c>
      <c r="C313" s="6">
        <f ca="1">LN((RAND()^(-Results!$F$4))-1)</f>
        <v>-1.2122411565590046</v>
      </c>
      <c r="D313" s="6">
        <f ca="1">LN((RAND()^(-Results!$F$4))-1)</f>
        <v>-2.0984631753954228</v>
      </c>
      <c r="E313" s="6">
        <f ca="1">LN((RAND()^(-Results!$F$4))-1)</f>
        <v>-0.4830841165366182</v>
      </c>
      <c r="F313" s="6">
        <f ca="1">LN((RAND()^(-Results!$F$4))-1)</f>
        <v>-0.57600219383774687</v>
      </c>
      <c r="G313" s="6">
        <f ca="1">LN((RAND()^(-Results!$F$4))-1)</f>
        <v>0.67183063992715453</v>
      </c>
      <c r="H313" s="6">
        <f t="shared" ca="1" si="24"/>
        <v>0.58479802604802122</v>
      </c>
      <c r="I313" s="10">
        <f ca="1">SUMPRODUCT(J313:O313,Results!B$12:G$12)+Results!$F$5*H313</f>
        <v>28.562660516051302</v>
      </c>
      <c r="J313" s="10">
        <f ca="1">SUMPRODUCT($A313:$F313,Results!$B$15:$G$15)</f>
        <v>-5.4145780357995106</v>
      </c>
      <c r="K313" s="10">
        <f ca="1">SUMPRODUCT($A313:$F313,Results!$B$16:$G$16)</f>
        <v>-8.809872037101087</v>
      </c>
      <c r="L313" s="10">
        <f ca="1">SUMPRODUCT($A313:$F313,Results!$B$17:$G$17)</f>
        <v>1.0645645467544658</v>
      </c>
      <c r="M313" s="10">
        <f ca="1">SUMPRODUCT($A313:$F313,Results!$B$18:$G$18)</f>
        <v>3.4158627605434764</v>
      </c>
      <c r="N313" s="10">
        <f ca="1">SUMPRODUCT($A313:$F313,Results!$B$19:$G$19)</f>
        <v>3.4575810609782804</v>
      </c>
      <c r="O313" s="10">
        <f ca="1">SUMPRODUCT($A313:$F313,Results!$B$20:$G$20)</f>
        <v>-6.9334268580002849</v>
      </c>
      <c r="P313" s="10" cm="1">
        <f t="array" aca="1" ref="P313" ca="1">SUMPRODUCT(J313:O313,TRANSPOSE(Test!BL$20:BL$25))+Test!$AD$20-Test!$BL$27</f>
        <v>23.506968412056445</v>
      </c>
      <c r="Q313" s="10" cm="1">
        <f t="array" aca="1" ref="Q313" ca="1">SUMPRODUCT(J313:O313,TRANSPOSE(Test!ES$20:ES$25))+Test!$AD$20-Test!$ES$27</f>
        <v>24.525504531880376</v>
      </c>
      <c r="R313" s="10">
        <f ca="1">I313-Results!$E$5*H313</f>
        <v>26.223468411859216</v>
      </c>
      <c r="S313" s="10" cm="1">
        <f t="array" aca="1" ref="S313" ca="1">SUMPRODUCT(J313:O313,TRANSPOSE(Test!AR$28:AR$33))+Test!$AD$20-Test!$AC$26</f>
        <v>44.597438451244948</v>
      </c>
      <c r="T313" s="10">
        <f ca="1">SUMPRODUCT(J313:O313,Results!K$9:P$9)</f>
        <v>25.796858731683884</v>
      </c>
      <c r="U313" s="10">
        <f ca="1">SUMPRODUCT(J313:O313,Results!K$9:P$9)+Test!$AD$20-Test!$AC$31</f>
        <v>25.781983173172748</v>
      </c>
      <c r="V313" s="10">
        <f t="shared" ca="1" si="25"/>
        <v>5.0556921039948577</v>
      </c>
      <c r="W313" s="10">
        <f t="shared" ca="1" si="26"/>
        <v>4.0371559841709264</v>
      </c>
      <c r="X313" s="10">
        <f t="shared" ca="1" si="27"/>
        <v>2.3391921041920867</v>
      </c>
      <c r="Y313" s="10">
        <f t="shared" ca="1" si="28"/>
        <v>-16.034777935193645</v>
      </c>
      <c r="Z313" s="10">
        <f ca="1">I313-Test!$AD$20</f>
        <v>28.839331277754994</v>
      </c>
      <c r="AA313" s="10">
        <f t="shared" ca="1" si="29"/>
        <v>2.7806773428785547</v>
      </c>
    </row>
    <row r="314" spans="1:27">
      <c r="A314" s="6">
        <f ca="1">LN((RAND()^(-Results!$F$4))-1)</f>
        <v>-0.33072695579629779</v>
      </c>
      <c r="B314" s="6">
        <f ca="1">LN((RAND()^(-Results!$F$4))-1)</f>
        <v>-0.89242687426698442</v>
      </c>
      <c r="C314" s="6">
        <f ca="1">LN((RAND()^(-Results!$F$4))-1)</f>
        <v>8.8148931206861861E-2</v>
      </c>
      <c r="D314" s="6">
        <f ca="1">LN((RAND()^(-Results!$F$4))-1)</f>
        <v>1.4073461135896508</v>
      </c>
      <c r="E314" s="6">
        <f ca="1">LN((RAND()^(-Results!$F$4))-1)</f>
        <v>0.71624097117665142</v>
      </c>
      <c r="F314" s="6">
        <f ca="1">LN((RAND()^(-Results!$F$4))-1)</f>
        <v>0.3175675893460731</v>
      </c>
      <c r="G314" s="6">
        <f ca="1">LN((RAND()^(-Results!$F$4))-1)</f>
        <v>1.6326049794786566</v>
      </c>
      <c r="H314" s="6">
        <f t="shared" ca="1" si="24"/>
        <v>1.5455723655995233</v>
      </c>
      <c r="I314" s="10">
        <f ca="1">SUMPRODUCT(J314:O314,Results!B$12:G$12)+Results!$F$5*H314</f>
        <v>-19.162636777369336</v>
      </c>
      <c r="J314" s="10">
        <f ca="1">SUMPRODUCT($A314:$F314,Results!$B$15:$G$15)</f>
        <v>0.67201586457607809</v>
      </c>
      <c r="K314" s="10">
        <f ca="1">SUMPRODUCT($A314:$F314,Results!$B$16:$G$16)</f>
        <v>0.55758673647459056</v>
      </c>
      <c r="L314" s="10">
        <f ca="1">SUMPRODUCT($A314:$F314,Results!$B$17:$G$17)</f>
        <v>-4.9528259245304556</v>
      </c>
      <c r="M314" s="10">
        <f ca="1">SUMPRODUCT($A314:$F314,Results!$B$18:$G$18)</f>
        <v>0.25329007371129919</v>
      </c>
      <c r="N314" s="10">
        <f ca="1">SUMPRODUCT($A314:$F314,Results!$B$19:$G$19)</f>
        <v>-5.3970717093987339</v>
      </c>
      <c r="O314" s="10">
        <f ca="1">SUMPRODUCT($A314:$F314,Results!$B$20:$G$20)</f>
        <v>1.1891971898735068</v>
      </c>
      <c r="P314" s="10" cm="1">
        <f t="array" aca="1" ref="P314" ca="1">SUMPRODUCT(J314:O314,TRANSPOSE(Test!BL$20:BL$25))+Test!$AD$20-Test!$BL$27</f>
        <v>-26.477676714803355</v>
      </c>
      <c r="Q314" s="10" cm="1">
        <f t="array" aca="1" ref="Q314" ca="1">SUMPRODUCT(J314:O314,TRANSPOSE(Test!ES$20:ES$25))+Test!$AD$20-Test!$ES$27</f>
        <v>-26.256728122004287</v>
      </c>
      <c r="R314" s="10">
        <f ca="1">I314-Results!$E$5*H314</f>
        <v>-25.344926239767428</v>
      </c>
      <c r="S314" s="10" cm="1">
        <f t="array" aca="1" ref="S314" ca="1">SUMPRODUCT(J314:O314,TRANSPOSE(Test!AR$28:AR$33))+Test!$AD$20-Test!$AC$26</f>
        <v>-19.452157484042267</v>
      </c>
      <c r="T314" s="10">
        <f ca="1">SUMPRODUCT(J314:O314,Results!K$9:P$9)</f>
        <v>-26.521669639888017</v>
      </c>
      <c r="U314" s="10">
        <f ca="1">SUMPRODUCT(J314:O314,Results!K$9:P$9)+Test!$AD$20-Test!$AC$31</f>
        <v>-26.536545198399153</v>
      </c>
      <c r="V314" s="10">
        <f t="shared" ca="1" si="25"/>
        <v>7.3150399374340189</v>
      </c>
      <c r="W314" s="10">
        <f t="shared" ca="1" si="26"/>
        <v>7.0940913446349505</v>
      </c>
      <c r="X314" s="10">
        <f t="shared" ca="1" si="27"/>
        <v>6.1822894623980922</v>
      </c>
      <c r="Y314" s="10">
        <f t="shared" ca="1" si="28"/>
        <v>0.28952070667293128</v>
      </c>
      <c r="Z314" s="10">
        <f ca="1">I314-Test!$AD$20</f>
        <v>-18.885966015665645</v>
      </c>
      <c r="AA314" s="10">
        <f t="shared" ca="1" si="29"/>
        <v>7.3739084210298174</v>
      </c>
    </row>
    <row r="315" spans="1:27">
      <c r="A315" s="6">
        <f ca="1">LN((RAND()^(-Results!$F$4))-1)</f>
        <v>-2.1286533111824775</v>
      </c>
      <c r="B315" s="6">
        <f ca="1">LN((RAND()^(-Results!$F$4))-1)</f>
        <v>-0.73065585635727492</v>
      </c>
      <c r="C315" s="6">
        <f ca="1">LN((RAND()^(-Results!$F$4))-1)</f>
        <v>3.8852755807365469</v>
      </c>
      <c r="D315" s="6">
        <f ca="1">LN((RAND()^(-Results!$F$4))-1)</f>
        <v>1.1366271893022184</v>
      </c>
      <c r="E315" s="6">
        <f ca="1">LN((RAND()^(-Results!$F$4))-1)</f>
        <v>-1.5559160276282784</v>
      </c>
      <c r="F315" s="6">
        <f ca="1">LN((RAND()^(-Results!$F$4))-1)</f>
        <v>1.9172233890782284</v>
      </c>
      <c r="G315" s="6">
        <f ca="1">LN((RAND()^(-Results!$F$4))-1)</f>
        <v>-3.1753209419232142</v>
      </c>
      <c r="H315" s="6">
        <f t="shared" ca="1" si="24"/>
        <v>-3.2623535558023478</v>
      </c>
      <c r="I315" s="10">
        <f ca="1">SUMPRODUCT(J315:O315,Results!B$12:G$12)+Results!$F$5*H315</f>
        <v>26.315243290516968</v>
      </c>
      <c r="J315" s="10">
        <f ca="1">SUMPRODUCT($A315:$F315,Results!$B$15:$G$15)</f>
        <v>3.0055687189464249</v>
      </c>
      <c r="K315" s="10">
        <f ca="1">SUMPRODUCT($A315:$F315,Results!$B$16:$G$16)</f>
        <v>0.92667360114507469</v>
      </c>
      <c r="L315" s="10">
        <f ca="1">SUMPRODUCT($A315:$F315,Results!$B$17:$G$17)</f>
        <v>10.744316024618314</v>
      </c>
      <c r="M315" s="10">
        <f ca="1">SUMPRODUCT($A315:$F315,Results!$B$18:$G$18)</f>
        <v>-2.1122180880823511</v>
      </c>
      <c r="N315" s="10">
        <f ca="1">SUMPRODUCT($A315:$F315,Results!$B$19:$G$19)</f>
        <v>5.4900679690268497</v>
      </c>
      <c r="O315" s="10">
        <f ca="1">SUMPRODUCT($A315:$F315,Results!$B$20:$G$20)</f>
        <v>-4.6542785555066377</v>
      </c>
      <c r="P315" s="10" cm="1">
        <f t="array" aca="1" ref="P315" ca="1">SUMPRODUCT(J315:O315,TRANSPOSE(Test!BL$20:BL$25))+Test!$AD$20-Test!$BL$27</f>
        <v>42.247756443352444</v>
      </c>
      <c r="Q315" s="10" cm="1">
        <f t="array" aca="1" ref="Q315" ca="1">SUMPRODUCT(J315:O315,TRANSPOSE(Test!ES$20:ES$25))+Test!$AD$20-Test!$ES$27</f>
        <v>43.14794844661423</v>
      </c>
      <c r="R315" s="10">
        <f ca="1">I315-Results!$E$5*H315</f>
        <v>39.364657513726357</v>
      </c>
      <c r="S315" s="10" cm="1">
        <f t="array" aca="1" ref="S315" ca="1">SUMPRODUCT(J315:O315,TRANSPOSE(Test!AR$28:AR$33))+Test!$AD$20-Test!$AC$26</f>
        <v>32.359758039735787</v>
      </c>
      <c r="T315" s="10">
        <f ca="1">SUMPRODUCT(J315:O315,Results!K$9:P$9)</f>
        <v>42.187891551825523</v>
      </c>
      <c r="U315" s="10">
        <f ca="1">SUMPRODUCT(J315:O315,Results!K$9:P$9)+Test!$AD$20-Test!$AC$31</f>
        <v>42.173015993314387</v>
      </c>
      <c r="V315" s="10">
        <f t="shared" ca="1" si="25"/>
        <v>-15.932513152835476</v>
      </c>
      <c r="W315" s="10">
        <f t="shared" ca="1" si="26"/>
        <v>-16.832705156097262</v>
      </c>
      <c r="X315" s="10">
        <f t="shared" ca="1" si="27"/>
        <v>-13.049414223209389</v>
      </c>
      <c r="Y315" s="10">
        <f t="shared" ca="1" si="28"/>
        <v>-6.0445147492188198</v>
      </c>
      <c r="Z315" s="10">
        <f ca="1">I315-Test!$AD$20</f>
        <v>26.591914052220659</v>
      </c>
      <c r="AA315" s="10">
        <f t="shared" ca="1" si="29"/>
        <v>-15.857772702797419</v>
      </c>
    </row>
    <row r="316" spans="1:27">
      <c r="A316" s="6">
        <f ca="1">LN((RAND()^(-Results!$F$4))-1)</f>
        <v>-2.7450822916730258</v>
      </c>
      <c r="B316" s="6">
        <f ca="1">LN((RAND()^(-Results!$F$4))-1)</f>
        <v>1.4777649537723969</v>
      </c>
      <c r="C316" s="6">
        <f ca="1">LN((RAND()^(-Results!$F$4))-1)</f>
        <v>-0.47333694294370393</v>
      </c>
      <c r="D316" s="6">
        <f ca="1">LN((RAND()^(-Results!$F$4))-1)</f>
        <v>-0.83619640108942828</v>
      </c>
      <c r="E316" s="6">
        <f ca="1">LN((RAND()^(-Results!$F$4))-1)</f>
        <v>2.6125092991556635</v>
      </c>
      <c r="F316" s="6">
        <f ca="1">LN((RAND()^(-Results!$F$4))-1)</f>
        <v>-1.2582639341847366</v>
      </c>
      <c r="G316" s="6">
        <f ca="1">LN((RAND()^(-Results!$F$4))-1)</f>
        <v>-0.89478232082602849</v>
      </c>
      <c r="H316" s="6">
        <f t="shared" ca="1" si="24"/>
        <v>-0.98181493470516179</v>
      </c>
      <c r="I316" s="10">
        <f ca="1">SUMPRODUCT(J316:O316,Results!B$12:G$12)+Results!$F$5*H316</f>
        <v>1.6782474170250428</v>
      </c>
      <c r="J316" s="10">
        <f ca="1">SUMPRODUCT($A316:$F316,Results!$B$15:$G$15)</f>
        <v>-11.95623513601163</v>
      </c>
      <c r="K316" s="10">
        <f ca="1">SUMPRODUCT($A316:$F316,Results!$B$16:$G$16)</f>
        <v>-0.22315373198736577</v>
      </c>
      <c r="L316" s="10">
        <f ca="1">SUMPRODUCT($A316:$F316,Results!$B$17:$G$17)</f>
        <v>4.3470128370995145</v>
      </c>
      <c r="M316" s="10">
        <f ca="1">SUMPRODUCT($A316:$F316,Results!$B$18:$G$18)</f>
        <v>10.866261202640594</v>
      </c>
      <c r="N316" s="10">
        <f ca="1">SUMPRODUCT($A316:$F316,Results!$B$19:$G$19)</f>
        <v>-14.104935593127646</v>
      </c>
      <c r="O316" s="10">
        <f ca="1">SUMPRODUCT($A316:$F316,Results!$B$20:$G$20)</f>
        <v>-0.61214626842670783</v>
      </c>
      <c r="P316" s="10" cm="1">
        <f t="array" aca="1" ref="P316" ca="1">SUMPRODUCT(J316:O316,TRANSPOSE(Test!BL$20:BL$25))+Test!$AD$20-Test!$BL$27</f>
        <v>9.0747356181776055</v>
      </c>
      <c r="Q316" s="10" cm="1">
        <f t="array" aca="1" ref="Q316" ca="1">SUMPRODUCT(J316:O316,TRANSPOSE(Test!ES$20:ES$25))+Test!$AD$20-Test!$ES$27</f>
        <v>7.6540804709712553</v>
      </c>
      <c r="R316" s="10">
        <f ca="1">I316-Results!$E$5*H316</f>
        <v>5.6055071558456895</v>
      </c>
      <c r="S316" s="10" cm="1">
        <f t="array" aca="1" ref="S316" ca="1">SUMPRODUCT(J316:O316,TRANSPOSE(Test!AR$28:AR$33))+Test!$AD$20-Test!$AC$26</f>
        <v>16.979373200478999</v>
      </c>
      <c r="T316" s="10">
        <f ca="1">SUMPRODUCT(J316:O316,Results!K$9:P$9)</f>
        <v>6.7205338263863874</v>
      </c>
      <c r="U316" s="10">
        <f ca="1">SUMPRODUCT(J316:O316,Results!K$9:P$9)+Test!$AD$20-Test!$AC$31</f>
        <v>6.7056582678752523</v>
      </c>
      <c r="V316" s="10">
        <f t="shared" ca="1" si="25"/>
        <v>-7.3964882011525628</v>
      </c>
      <c r="W316" s="10">
        <f t="shared" ca="1" si="26"/>
        <v>-5.9758330539462126</v>
      </c>
      <c r="X316" s="10">
        <f t="shared" ca="1" si="27"/>
        <v>-3.9272597388206467</v>
      </c>
      <c r="Y316" s="10">
        <f t="shared" ca="1" si="28"/>
        <v>-15.301125783453957</v>
      </c>
      <c r="Z316" s="10">
        <f ca="1">I316-Test!$AD$20</f>
        <v>1.9549181787287342</v>
      </c>
      <c r="AA316" s="10">
        <f t="shared" ca="1" si="29"/>
        <v>-5.0274108508502096</v>
      </c>
    </row>
    <row r="317" spans="1:27">
      <c r="A317" s="6">
        <f ca="1">LN((RAND()^(-Results!$F$4))-1)</f>
        <v>-2.6391797859156285</v>
      </c>
      <c r="B317" s="6">
        <f ca="1">LN((RAND()^(-Results!$F$4))-1)</f>
        <v>0.98770953403579909</v>
      </c>
      <c r="C317" s="6">
        <f ca="1">LN((RAND()^(-Results!$F$4))-1)</f>
        <v>3.5986197016358483</v>
      </c>
      <c r="D317" s="6">
        <f ca="1">LN((RAND()^(-Results!$F$4))-1)</f>
        <v>2.5897858204063824</v>
      </c>
      <c r="E317" s="6">
        <f ca="1">LN((RAND()^(-Results!$F$4))-1)</f>
        <v>-0.98332133839015257</v>
      </c>
      <c r="F317" s="6">
        <f ca="1">LN((RAND()^(-Results!$F$4))-1)</f>
        <v>-0.23061373786040656</v>
      </c>
      <c r="G317" s="6">
        <f ca="1">LN((RAND()^(-Results!$F$4))-1)</f>
        <v>-7.8207705475749123E-2</v>
      </c>
      <c r="H317" s="6">
        <f t="shared" ca="1" si="24"/>
        <v>-0.16524031935488245</v>
      </c>
      <c r="I317" s="10">
        <f ca="1">SUMPRODUCT(J317:O317,Results!B$12:G$12)+Results!$F$5*H317</f>
        <v>11.791902614378854</v>
      </c>
      <c r="J317" s="10">
        <f ca="1">SUMPRODUCT($A317:$F317,Results!$B$15:$G$15)</f>
        <v>5.477318598415577</v>
      </c>
      <c r="K317" s="10">
        <f ca="1">SUMPRODUCT($A317:$F317,Results!$B$16:$G$16)</f>
        <v>1.9798460338050117</v>
      </c>
      <c r="L317" s="10">
        <f ca="1">SUMPRODUCT($A317:$F317,Results!$B$17:$G$17)</f>
        <v>6.2331914680129898</v>
      </c>
      <c r="M317" s="10">
        <f ca="1">SUMPRODUCT($A317:$F317,Results!$B$18:$G$18)</f>
        <v>-3.27392169073693</v>
      </c>
      <c r="N317" s="10">
        <f ca="1">SUMPRODUCT($A317:$F317,Results!$B$19:$G$19)</f>
        <v>2.8092413077156584</v>
      </c>
      <c r="O317" s="10">
        <f ca="1">SUMPRODUCT($A317:$F317,Results!$B$20:$G$20)</f>
        <v>-0.16909313188064334</v>
      </c>
      <c r="P317" s="10" cm="1">
        <f t="array" aca="1" ref="P317" ca="1">SUMPRODUCT(J317:O317,TRANSPOSE(Test!BL$20:BL$25))+Test!$AD$20-Test!$BL$27</f>
        <v>15.039651355713822</v>
      </c>
      <c r="Q317" s="10" cm="1">
        <f t="array" aca="1" ref="Q317" ca="1">SUMPRODUCT(J317:O317,TRANSPOSE(Test!ES$20:ES$25))+Test!$AD$20-Test!$ES$27</f>
        <v>14.30321351828486</v>
      </c>
      <c r="R317" s="10">
        <f ca="1">I317-Results!$E$5*H317</f>
        <v>12.452863891798383</v>
      </c>
      <c r="S317" s="10" cm="1">
        <f t="array" aca="1" ref="S317" ca="1">SUMPRODUCT(J317:O317,TRANSPOSE(Test!AR$28:AR$33))+Test!$AD$20-Test!$AC$26</f>
        <v>4.0984628047177019</v>
      </c>
      <c r="T317" s="10">
        <f ca="1">SUMPRODUCT(J317:O317,Results!K$9:P$9)</f>
        <v>12.201067936795376</v>
      </c>
      <c r="U317" s="10">
        <f ca="1">SUMPRODUCT(J317:O317,Results!K$9:P$9)+Test!$AD$20-Test!$AC$31</f>
        <v>12.18619237828424</v>
      </c>
      <c r="V317" s="10">
        <f t="shared" ca="1" si="25"/>
        <v>-3.2477487413349682</v>
      </c>
      <c r="W317" s="10">
        <f t="shared" ca="1" si="26"/>
        <v>-2.511310903906006</v>
      </c>
      <c r="X317" s="10">
        <f t="shared" ca="1" si="27"/>
        <v>-0.66096127741952948</v>
      </c>
      <c r="Y317" s="10">
        <f t="shared" ca="1" si="28"/>
        <v>7.693439809661152</v>
      </c>
      <c r="Z317" s="10">
        <f ca="1">I317-Test!$AD$20</f>
        <v>12.068573376082545</v>
      </c>
      <c r="AA317" s="10">
        <f t="shared" ca="1" si="29"/>
        <v>-0.39428976390538573</v>
      </c>
    </row>
    <row r="318" spans="1:27">
      <c r="A318" s="6">
        <f ca="1">LN((RAND()^(-Results!$F$4))-1)</f>
        <v>1.3236191086271043</v>
      </c>
      <c r="B318" s="6">
        <f ca="1">LN((RAND()^(-Results!$F$4))-1)</f>
        <v>1.3970280414220102</v>
      </c>
      <c r="C318" s="6">
        <f ca="1">LN((RAND()^(-Results!$F$4))-1)</f>
        <v>-1.727819503102878</v>
      </c>
      <c r="D318" s="6">
        <f ca="1">LN((RAND()^(-Results!$F$4))-1)</f>
        <v>-0.20061923589613834</v>
      </c>
      <c r="E318" s="6">
        <f ca="1">LN((RAND()^(-Results!$F$4))-1)</f>
        <v>0.81059679192949718</v>
      </c>
      <c r="F318" s="6">
        <f ca="1">LN((RAND()^(-Results!$F$4))-1)</f>
        <v>0.27383105120975687</v>
      </c>
      <c r="G318" s="6">
        <f ca="1">LN((RAND()^(-Results!$F$4))-1)</f>
        <v>1.4455606719195608</v>
      </c>
      <c r="H318" s="6">
        <f t="shared" ca="1" si="24"/>
        <v>1.3585280580404275</v>
      </c>
      <c r="I318" s="10">
        <f ca="1">SUMPRODUCT(J318:O318,Results!B$12:G$12)+Results!$F$5*H318</f>
        <v>-22.482277779895277</v>
      </c>
      <c r="J318" s="10">
        <f ca="1">SUMPRODUCT($A318:$F318,Results!$B$15:$G$15)</f>
        <v>0.90698437744234239</v>
      </c>
      <c r="K318" s="10">
        <f ca="1">SUMPRODUCT($A318:$F318,Results!$B$16:$G$16)</f>
        <v>3.856640791452624</v>
      </c>
      <c r="L318" s="10">
        <f ca="1">SUMPRODUCT($A318:$F318,Results!$B$17:$G$17)</f>
        <v>-6.0758083456242487</v>
      </c>
      <c r="M318" s="10">
        <f ca="1">SUMPRODUCT($A318:$F318,Results!$B$18:$G$18)</f>
        <v>-0.90263198880317774</v>
      </c>
      <c r="N318" s="10">
        <f ca="1">SUMPRODUCT($A318:$F318,Results!$B$19:$G$19)</f>
        <v>-3.1660113734468882</v>
      </c>
      <c r="O318" s="10">
        <f ca="1">SUMPRODUCT($A318:$F318,Results!$B$20:$G$20)</f>
        <v>4.8313120129281719</v>
      </c>
      <c r="P318" s="10" cm="1">
        <f t="array" aca="1" ref="P318" ca="1">SUMPRODUCT(J318:O318,TRANSPOSE(Test!BL$20:BL$25))+Test!$AD$20-Test!$BL$27</f>
        <v>-29.624723900713654</v>
      </c>
      <c r="Q318" s="10" cm="1">
        <f t="array" aca="1" ref="Q318" ca="1">SUMPRODUCT(J318:O318,TRANSPOSE(Test!ES$20:ES$25))+Test!$AD$20-Test!$ES$27</f>
        <v>-29.798506983881062</v>
      </c>
      <c r="R318" s="10">
        <f ca="1">I318-Results!$E$5*H318</f>
        <v>-27.916390012056986</v>
      </c>
      <c r="S318" s="10" cm="1">
        <f t="array" aca="1" ref="S318" ca="1">SUMPRODUCT(J318:O318,TRANSPOSE(Test!AR$28:AR$33))+Test!$AD$20-Test!$AC$26</f>
        <v>-34.287308947020449</v>
      </c>
      <c r="T318" s="10">
        <f ca="1">SUMPRODUCT(J318:O318,Results!K$9:P$9)</f>
        <v>-29.080402501220622</v>
      </c>
      <c r="U318" s="10">
        <f ca="1">SUMPRODUCT(J318:O318,Results!K$9:P$9)+Test!$AD$20-Test!$AC$31</f>
        <v>-29.095278059731758</v>
      </c>
      <c r="V318" s="10">
        <f t="shared" ca="1" si="25"/>
        <v>7.1424461208183772</v>
      </c>
      <c r="W318" s="10">
        <f t="shared" ca="1" si="26"/>
        <v>7.3162292039857846</v>
      </c>
      <c r="X318" s="10">
        <f t="shared" ca="1" si="27"/>
        <v>5.4341122321617092</v>
      </c>
      <c r="Y318" s="10">
        <f t="shared" ca="1" si="28"/>
        <v>11.805031167125172</v>
      </c>
      <c r="Z318" s="10">
        <f ca="1">I318-Test!$AD$20</f>
        <v>-22.205607018191586</v>
      </c>
      <c r="AA318" s="10">
        <f t="shared" ca="1" si="29"/>
        <v>6.6130002798364806</v>
      </c>
    </row>
    <row r="319" spans="1:27">
      <c r="A319" s="6">
        <f ca="1">LN((RAND()^(-Results!$F$4))-1)</f>
        <v>0.70327993555518409</v>
      </c>
      <c r="B319" s="6">
        <f ca="1">LN((RAND()^(-Results!$F$4))-1)</f>
        <v>0.65846596406757596</v>
      </c>
      <c r="C319" s="6">
        <f ca="1">LN((RAND()^(-Results!$F$4))-1)</f>
        <v>0.31170819087294471</v>
      </c>
      <c r="D319" s="6">
        <f ca="1">LN((RAND()^(-Results!$F$4))-1)</f>
        <v>-8.5223065605347662E-2</v>
      </c>
      <c r="E319" s="6">
        <f ca="1">LN((RAND()^(-Results!$F$4))-1)</f>
        <v>-1.0243537917408509</v>
      </c>
      <c r="F319" s="6">
        <f ca="1">LN((RAND()^(-Results!$F$4))-1)</f>
        <v>-0.26241565815339091</v>
      </c>
      <c r="G319" s="6">
        <f ca="1">LN((RAND()^(-Results!$F$4))-1)</f>
        <v>5.1894948583917211</v>
      </c>
      <c r="H319" s="6">
        <f t="shared" ca="1" si="24"/>
        <v>5.102462244512588</v>
      </c>
      <c r="I319" s="10">
        <f ca="1">SUMPRODUCT(J319:O319,Results!B$12:G$12)+Results!$F$5*H319</f>
        <v>32.386263724518734</v>
      </c>
      <c r="J319" s="10">
        <f ca="1">SUMPRODUCT($A319:$F319,Results!$B$15:$G$15)</f>
        <v>4.1359994544390553</v>
      </c>
      <c r="K319" s="10">
        <f ca="1">SUMPRODUCT($A319:$F319,Results!$B$16:$G$16)</f>
        <v>0.42333984084657961</v>
      </c>
      <c r="L319" s="10">
        <f ca="1">SUMPRODUCT($A319:$F319,Results!$B$17:$G$17)</f>
        <v>1.0537891599076186</v>
      </c>
      <c r="M319" s="10">
        <f ca="1">SUMPRODUCT($A319:$F319,Results!$B$18:$G$18)</f>
        <v>-3.6659069580901344</v>
      </c>
      <c r="N319" s="10">
        <f ca="1">SUMPRODUCT($A319:$F319,Results!$B$19:$G$19)</f>
        <v>6.3671833585857227</v>
      </c>
      <c r="O319" s="10">
        <f ca="1">SUMPRODUCT($A319:$F319,Results!$B$20:$G$20)</f>
        <v>0.63908597631954589</v>
      </c>
      <c r="P319" s="10" cm="1">
        <f t="array" aca="1" ref="P319" ca="1">SUMPRODUCT(J319:O319,TRANSPOSE(Test!BL$20:BL$25))+Test!$AD$20-Test!$BL$27</f>
        <v>6.5834130643356596</v>
      </c>
      <c r="Q319" s="10" cm="1">
        <f t="array" aca="1" ref="Q319" ca="1">SUMPRODUCT(J319:O319,TRANSPOSE(Test!ES$20:ES$25))+Test!$AD$20-Test!$ES$27</f>
        <v>6.4588248619848398</v>
      </c>
      <c r="R319" s="10">
        <f ca="1">I319-Results!$E$5*H319</f>
        <v>11.976414746468382</v>
      </c>
      <c r="S319" s="10" cm="1">
        <f t="array" aca="1" ref="S319" ca="1">SUMPRODUCT(J319:O319,TRANSPOSE(Test!AR$28:AR$33))+Test!$AD$20-Test!$AC$26</f>
        <v>-0.72101495210361577</v>
      </c>
      <c r="T319" s="10">
        <f ca="1">SUMPRODUCT(J319:O319,Results!K$9:P$9)</f>
        <v>6.5849552613597089</v>
      </c>
      <c r="U319" s="10">
        <f ca="1">SUMPRODUCT(J319:O319,Results!K$9:P$9)+Test!$AD$20-Test!$AC$31</f>
        <v>6.5700797028485738</v>
      </c>
      <c r="V319" s="10">
        <f t="shared" ca="1" si="25"/>
        <v>25.802850660183076</v>
      </c>
      <c r="W319" s="10">
        <f t="shared" ca="1" si="26"/>
        <v>25.927438862533894</v>
      </c>
      <c r="X319" s="10">
        <f t="shared" ca="1" si="27"/>
        <v>20.409848978050352</v>
      </c>
      <c r="Y319" s="10">
        <f t="shared" ca="1" si="28"/>
        <v>33.10727867662235</v>
      </c>
      <c r="Z319" s="10">
        <f ca="1">I319-Test!$AD$20</f>
        <v>32.662934486222426</v>
      </c>
      <c r="AA319" s="10">
        <f t="shared" ca="1" si="29"/>
        <v>25.816184021670161</v>
      </c>
    </row>
    <row r="320" spans="1:27">
      <c r="A320" s="6">
        <f ca="1">LN((RAND()^(-Results!$F$4))-1)</f>
        <v>0.8578756150606085</v>
      </c>
      <c r="B320" s="6">
        <f ca="1">LN((RAND()^(-Results!$F$4))-1)</f>
        <v>-0.3940429161434949</v>
      </c>
      <c r="C320" s="6">
        <f ca="1">LN((RAND()^(-Results!$F$4))-1)</f>
        <v>-0.26771619715562639</v>
      </c>
      <c r="D320" s="6">
        <f ca="1">LN((RAND()^(-Results!$F$4))-1)</f>
        <v>-1.8969641714444798</v>
      </c>
      <c r="E320" s="6">
        <f ca="1">LN((RAND()^(-Results!$F$4))-1)</f>
        <v>0.49447849956609236</v>
      </c>
      <c r="F320" s="6">
        <f ca="1">LN((RAND()^(-Results!$F$4))-1)</f>
        <v>3.8696284855139118</v>
      </c>
      <c r="G320" s="6">
        <f ca="1">LN((RAND()^(-Results!$F$4))-1)</f>
        <v>0.55303693281001509</v>
      </c>
      <c r="H320" s="6">
        <f t="shared" ca="1" si="24"/>
        <v>0.46600431893088179</v>
      </c>
      <c r="I320" s="10">
        <f ca="1">SUMPRODUCT(J320:O320,Results!B$12:G$12)+Results!$F$5*H320</f>
        <v>20.58771773285164</v>
      </c>
      <c r="J320" s="10">
        <f ca="1">SUMPRODUCT($A320:$F320,Results!$B$15:$G$15)</f>
        <v>-3.6203830746705137</v>
      </c>
      <c r="K320" s="10">
        <f ca="1">SUMPRODUCT($A320:$F320,Results!$B$16:$G$16)</f>
        <v>4.3518759576562225</v>
      </c>
      <c r="L320" s="10">
        <f ca="1">SUMPRODUCT($A320:$F320,Results!$B$17:$G$17)</f>
        <v>3.4011267848569577</v>
      </c>
      <c r="M320" s="10">
        <f ca="1">SUMPRODUCT($A320:$F320,Results!$B$18:$G$18)</f>
        <v>2.5122926712494564</v>
      </c>
      <c r="N320" s="10">
        <f ca="1">SUMPRODUCT($A320:$F320,Results!$B$19:$G$19)</f>
        <v>-2.9415966854856181</v>
      </c>
      <c r="O320" s="10">
        <f ca="1">SUMPRODUCT($A320:$F320,Results!$B$20:$G$20)</f>
        <v>-1.649053960469981</v>
      </c>
      <c r="P320" s="10" cm="1">
        <f t="array" aca="1" ref="P320" ca="1">SUMPRODUCT(J320:O320,TRANSPOSE(Test!BL$20:BL$25))+Test!$AD$20-Test!$BL$27</f>
        <v>14.514335518504566</v>
      </c>
      <c r="Q320" s="10" cm="1">
        <f t="array" aca="1" ref="Q320" ca="1">SUMPRODUCT(J320:O320,TRANSPOSE(Test!ES$20:ES$25))+Test!$AD$20-Test!$ES$27</f>
        <v>16.545298298497457</v>
      </c>
      <c r="R320" s="10">
        <f ca="1">I320-Results!$E$5*H320</f>
        <v>18.723700457128114</v>
      </c>
      <c r="S320" s="10" cm="1">
        <f t="array" aca="1" ref="S320" ca="1">SUMPRODUCT(J320:O320,TRANSPOSE(Test!AR$28:AR$33))+Test!$AD$20-Test!$AC$26</f>
        <v>7.9068620263952258</v>
      </c>
      <c r="T320" s="10">
        <f ca="1">SUMPRODUCT(J320:O320,Results!K$9:P$9)</f>
        <v>18.34019572429893</v>
      </c>
      <c r="U320" s="10">
        <f ca="1">SUMPRODUCT(J320:O320,Results!K$9:P$9)+Test!$AD$20-Test!$AC$31</f>
        <v>18.325320165787794</v>
      </c>
      <c r="V320" s="10">
        <f t="shared" ca="1" si="25"/>
        <v>6.0733822143470739</v>
      </c>
      <c r="W320" s="10">
        <f t="shared" ca="1" si="26"/>
        <v>4.0424194343541835</v>
      </c>
      <c r="X320" s="10">
        <f t="shared" ca="1" si="27"/>
        <v>1.8640172757235263</v>
      </c>
      <c r="Y320" s="10">
        <f t="shared" ca="1" si="28"/>
        <v>12.680855706456414</v>
      </c>
      <c r="Z320" s="10">
        <f ca="1">I320-Test!$AD$20</f>
        <v>20.864388494555332</v>
      </c>
      <c r="AA320" s="10">
        <f t="shared" ca="1" si="29"/>
        <v>2.2623975670638465</v>
      </c>
    </row>
    <row r="321" spans="1:27">
      <c r="A321" s="6">
        <f ca="1">LN((RAND()^(-Results!$F$4))-1)</f>
        <v>-2.891338298663725</v>
      </c>
      <c r="B321" s="6">
        <f ca="1">LN((RAND()^(-Results!$F$4))-1)</f>
        <v>-0.81677231391161687</v>
      </c>
      <c r="C321" s="6">
        <f ca="1">LN((RAND()^(-Results!$F$4))-1)</f>
        <v>3.99286083233953</v>
      </c>
      <c r="D321" s="6">
        <f ca="1">LN((RAND()^(-Results!$F$4))-1)</f>
        <v>0.44051157206563996</v>
      </c>
      <c r="E321" s="6">
        <f ca="1">LN((RAND()^(-Results!$F$4))-1)</f>
        <v>1.2745837724989344</v>
      </c>
      <c r="F321" s="6">
        <f ca="1">LN((RAND()^(-Results!$F$4))-1)</f>
        <v>1.6388091885925273</v>
      </c>
      <c r="G321" s="6">
        <f ca="1">LN((RAND()^(-Results!$F$4))-1)</f>
        <v>1.7666502421177976</v>
      </c>
      <c r="H321" s="6">
        <f t="shared" ca="1" si="24"/>
        <v>1.6796176282386643</v>
      </c>
      <c r="I321" s="10">
        <f ca="1">SUMPRODUCT(J321:O321,Results!B$12:G$12)+Results!$F$5*H321</f>
        <v>33.439907105516212</v>
      </c>
      <c r="J321" s="10">
        <f ca="1">SUMPRODUCT($A321:$F321,Results!$B$15:$G$15)</f>
        <v>-2.2206785410854151</v>
      </c>
      <c r="K321" s="10">
        <f ca="1">SUMPRODUCT($A321:$F321,Results!$B$16:$G$16)</f>
        <v>0.40413919952507049</v>
      </c>
      <c r="L321" s="10">
        <f ca="1">SUMPRODUCT($A321:$F321,Results!$B$17:$G$17)</f>
        <v>10.37692873336886</v>
      </c>
      <c r="M321" s="10">
        <f ca="1">SUMPRODUCT($A321:$F321,Results!$B$18:$G$18)</f>
        <v>6.8676605029300744</v>
      </c>
      <c r="N321" s="10">
        <f ca="1">SUMPRODUCT($A321:$F321,Results!$B$19:$G$19)</f>
        <v>-9.8477822080044906</v>
      </c>
      <c r="O321" s="10">
        <f ca="1">SUMPRODUCT($A321:$F321,Results!$B$20:$G$20)</f>
        <v>-5.7725074067578301</v>
      </c>
      <c r="P321" s="10" cm="1">
        <f t="array" aca="1" ref="P321" ca="1">SUMPRODUCT(J321:O321,TRANSPOSE(Test!BL$20:BL$25))+Test!$AD$20-Test!$BL$27</f>
        <v>25.199606656401649</v>
      </c>
      <c r="Q321" s="10" cm="1">
        <f t="array" aca="1" ref="Q321" ca="1">SUMPRODUCT(J321:O321,TRANSPOSE(Test!ES$20:ES$25))+Test!$AD$20-Test!$ES$27</f>
        <v>25.825216576430982</v>
      </c>
      <c r="R321" s="10">
        <f ca="1">I321-Results!$E$5*H321</f>
        <v>26.721436592561556</v>
      </c>
      <c r="S321" s="10" cm="1">
        <f t="array" aca="1" ref="S321" ca="1">SUMPRODUCT(J321:O321,TRANSPOSE(Test!AR$28:AR$33))+Test!$AD$20-Test!$AC$26</f>
        <v>31.314889671744403</v>
      </c>
      <c r="T321" s="10">
        <f ca="1">SUMPRODUCT(J321:O321,Results!K$9:P$9)</f>
        <v>24.745011086876858</v>
      </c>
      <c r="U321" s="10">
        <f ca="1">SUMPRODUCT(J321:O321,Results!K$9:P$9)+Test!$AD$20-Test!$AC$31</f>
        <v>24.730135528365722</v>
      </c>
      <c r="V321" s="10">
        <f t="shared" ca="1" si="25"/>
        <v>8.2403004491145637</v>
      </c>
      <c r="W321" s="10">
        <f t="shared" ca="1" si="26"/>
        <v>7.6146905290852303</v>
      </c>
      <c r="X321" s="10">
        <f t="shared" ca="1" si="27"/>
        <v>6.7184705129546565</v>
      </c>
      <c r="Y321" s="10">
        <f t="shared" ca="1" si="28"/>
        <v>2.1250174337718093</v>
      </c>
      <c r="Z321" s="10">
        <f ca="1">I321-Test!$AD$20</f>
        <v>33.716577867219904</v>
      </c>
      <c r="AA321" s="10">
        <f t="shared" ca="1" si="29"/>
        <v>8.7097715771504909</v>
      </c>
    </row>
    <row r="322" spans="1:27">
      <c r="A322" s="6">
        <f ca="1">LN((RAND()^(-Results!$F$4))-1)</f>
        <v>-1.8882192507863349</v>
      </c>
      <c r="B322" s="6">
        <f ca="1">LN((RAND()^(-Results!$F$4))-1)</f>
        <v>-0.20937519711437744</v>
      </c>
      <c r="C322" s="6">
        <f ca="1">LN((RAND()^(-Results!$F$4))-1)</f>
        <v>6.8065976549790699E-2</v>
      </c>
      <c r="D322" s="6">
        <f ca="1">LN((RAND()^(-Results!$F$4))-1)</f>
        <v>0.6414213614336568</v>
      </c>
      <c r="E322" s="6">
        <f ca="1">LN((RAND()^(-Results!$F$4))-1)</f>
        <v>-0.14923527053901914</v>
      </c>
      <c r="F322" s="6">
        <f ca="1">LN((RAND()^(-Results!$F$4))-1)</f>
        <v>2.948535466543365</v>
      </c>
      <c r="G322" s="6">
        <f ca="1">LN((RAND()^(-Results!$F$4))-1)</f>
        <v>-0.80580654124362405</v>
      </c>
      <c r="H322" s="6">
        <f t="shared" ca="1" si="24"/>
        <v>-0.89283915512275736</v>
      </c>
      <c r="I322" s="10">
        <f ca="1">SUMPRODUCT(J322:O322,Results!B$12:G$12)+Results!$F$5*H322</f>
        <v>13.608291365592605</v>
      </c>
      <c r="J322" s="10">
        <f ca="1">SUMPRODUCT($A322:$F322,Results!$B$15:$G$15)</f>
        <v>-6.4575918026770891</v>
      </c>
      <c r="K322" s="10">
        <f ca="1">SUMPRODUCT($A322:$F322,Results!$B$16:$G$16)</f>
        <v>4.4638800335552054</v>
      </c>
      <c r="L322" s="10">
        <f ca="1">SUMPRODUCT($A322:$F322,Results!$B$17:$G$17)</f>
        <v>3.1426476253757802</v>
      </c>
      <c r="M322" s="10">
        <f ca="1">SUMPRODUCT($A322:$F322,Results!$B$18:$G$18)</f>
        <v>0.90988582418297981</v>
      </c>
      <c r="N322" s="10">
        <f ca="1">SUMPRODUCT($A322:$F322,Results!$B$19:$G$19)</f>
        <v>-1.9515879294559904</v>
      </c>
      <c r="O322" s="10">
        <f ca="1">SUMPRODUCT($A322:$F322,Results!$B$20:$G$20)</f>
        <v>-8.2930746266444255E-2</v>
      </c>
      <c r="P322" s="10" cm="1">
        <f t="array" aca="1" ref="P322" ca="1">SUMPRODUCT(J322:O322,TRANSPOSE(Test!BL$20:BL$25))+Test!$AD$20-Test!$BL$27</f>
        <v>17.441533244643342</v>
      </c>
      <c r="Q322" s="10" cm="1">
        <f t="array" aca="1" ref="Q322" ca="1">SUMPRODUCT(J322:O322,TRANSPOSE(Test!ES$20:ES$25))+Test!$AD$20-Test!$ES$27</f>
        <v>18.483964260537732</v>
      </c>
      <c r="R322" s="10">
        <f ca="1">I322-Results!$E$5*H322</f>
        <v>17.179647986083634</v>
      </c>
      <c r="S322" s="10" cm="1">
        <f t="array" aca="1" ref="S322" ca="1">SUMPRODUCT(J322:O322,TRANSPOSE(Test!AR$28:AR$33))+Test!$AD$20-Test!$AC$26</f>
        <v>6.56980140469601</v>
      </c>
      <c r="T322" s="10">
        <f ca="1">SUMPRODUCT(J322:O322,Results!K$9:P$9)</f>
        <v>18.486683324663741</v>
      </c>
      <c r="U322" s="10">
        <f ca="1">SUMPRODUCT(J322:O322,Results!K$9:P$9)+Test!$AD$20-Test!$AC$31</f>
        <v>18.471807766152605</v>
      </c>
      <c r="V322" s="10">
        <f t="shared" ca="1" si="25"/>
        <v>-3.8332418790507372</v>
      </c>
      <c r="W322" s="10">
        <f t="shared" ca="1" si="26"/>
        <v>-4.8756728949451276</v>
      </c>
      <c r="X322" s="10">
        <f t="shared" ca="1" si="27"/>
        <v>-3.571356620491029</v>
      </c>
      <c r="Y322" s="10">
        <f t="shared" ca="1" si="28"/>
        <v>7.0384899608965945</v>
      </c>
      <c r="Z322" s="10">
        <f ca="1">I322-Test!$AD$20</f>
        <v>13.884962127296296</v>
      </c>
      <c r="AA322" s="10">
        <f t="shared" ca="1" si="29"/>
        <v>-4.86351640056</v>
      </c>
    </row>
    <row r="323" spans="1:27">
      <c r="A323" s="6">
        <f ca="1">LN((RAND()^(-Results!$F$4))-1)</f>
        <v>-1.5299961768377859</v>
      </c>
      <c r="B323" s="6">
        <f ca="1">LN((RAND()^(-Results!$F$4))-1)</f>
        <v>-1.5431311166506394</v>
      </c>
      <c r="C323" s="6">
        <f ca="1">LN((RAND()^(-Results!$F$4))-1)</f>
        <v>-2.9068857584283907</v>
      </c>
      <c r="D323" s="6">
        <f ca="1">LN((RAND()^(-Results!$F$4))-1)</f>
        <v>8.5874330170305588E-2</v>
      </c>
      <c r="E323" s="6">
        <f ca="1">LN((RAND()^(-Results!$F$4))-1)</f>
        <v>1.7071027998937878</v>
      </c>
      <c r="F323" s="6">
        <f ca="1">LN((RAND()^(-Results!$F$4))-1)</f>
        <v>0.93782533170255533</v>
      </c>
      <c r="G323" s="6">
        <f ca="1">LN((RAND()^(-Results!$F$4))-1)</f>
        <v>0.73585799311407918</v>
      </c>
      <c r="H323" s="6">
        <f t="shared" ref="H323:H386" ca="1" si="30">G323-$AC$5</f>
        <v>0.64882537923494588</v>
      </c>
      <c r="I323" s="10">
        <f ca="1">SUMPRODUCT(J323:O323,Results!B$12:G$12)+Results!$F$5*H323</f>
        <v>-9.4913435724625117</v>
      </c>
      <c r="J323" s="10">
        <f ca="1">SUMPRODUCT($A323:$F323,Results!$B$15:$G$15)</f>
        <v>-14.169461128390633</v>
      </c>
      <c r="K323" s="10">
        <f ca="1">SUMPRODUCT($A323:$F323,Results!$B$16:$G$16)</f>
        <v>-0.36124791177174109</v>
      </c>
      <c r="L323" s="10">
        <f ca="1">SUMPRODUCT($A323:$F323,Results!$B$17:$G$17)</f>
        <v>-5.1571076423231892</v>
      </c>
      <c r="M323" s="10">
        <f ca="1">SUMPRODUCT($A323:$F323,Results!$B$18:$G$18)</f>
        <v>6.8962425282175461</v>
      </c>
      <c r="N323" s="10">
        <f ca="1">SUMPRODUCT($A323:$F323,Results!$B$19:$G$19)</f>
        <v>-11.114044953091089</v>
      </c>
      <c r="O323" s="10">
        <f ca="1">SUMPRODUCT($A323:$F323,Results!$B$20:$G$20)</f>
        <v>0.32417481484150357</v>
      </c>
      <c r="P323" s="10" cm="1">
        <f t="array" aca="1" ref="P323" ca="1">SUMPRODUCT(J323:O323,TRANSPOSE(Test!BL$20:BL$25))+Test!$AD$20-Test!$BL$27</f>
        <v>-12.421802749050718</v>
      </c>
      <c r="Q323" s="10" cm="1">
        <f t="array" aca="1" ref="Q323" ca="1">SUMPRODUCT(J323:O323,TRANSPOSE(Test!ES$20:ES$25))+Test!$AD$20-Test!$ES$27</f>
        <v>-11.996015712528601</v>
      </c>
      <c r="R323" s="10">
        <f ca="1">I323-Results!$E$5*H323</f>
        <v>-12.086645089402296</v>
      </c>
      <c r="S323" s="10" cm="1">
        <f t="array" aca="1" ref="S323" ca="1">SUMPRODUCT(J323:O323,TRANSPOSE(Test!AR$28:AR$33))+Test!$AD$20-Test!$AC$26</f>
        <v>-0.26105482384687911</v>
      </c>
      <c r="T323" s="10">
        <f ca="1">SUMPRODUCT(J323:O323,Results!K$9:P$9)</f>
        <v>-11.653918395853346</v>
      </c>
      <c r="U323" s="10">
        <f ca="1">SUMPRODUCT(J323:O323,Results!K$9:P$9)+Test!$AD$20-Test!$AC$31</f>
        <v>-11.668793954364482</v>
      </c>
      <c r="V323" s="10">
        <f t="shared" ref="V323:V386" ca="1" si="31">I323-P323</f>
        <v>2.9304591765882062</v>
      </c>
      <c r="W323" s="10">
        <f t="shared" ref="W323:W386" ca="1" si="32">I323-Q323</f>
        <v>2.5046721400660896</v>
      </c>
      <c r="X323" s="10">
        <f t="shared" ref="X323:X386" ca="1" si="33">I323-R323</f>
        <v>2.5953015169397844</v>
      </c>
      <c r="Y323" s="10">
        <f t="shared" ref="Y323:Y386" ca="1" si="34">I323-S323</f>
        <v>-9.2302887486156333</v>
      </c>
      <c r="Z323" s="10">
        <f ca="1">I323-Test!$AD$20</f>
        <v>-9.2146728107588203</v>
      </c>
      <c r="AA323" s="10">
        <f t="shared" ref="AA323:AA386" ca="1" si="35">I323-U323</f>
        <v>2.1774503819019699</v>
      </c>
    </row>
    <row r="324" spans="1:27">
      <c r="A324" s="6">
        <f ca="1">LN((RAND()^(-Results!$F$4))-1)</f>
        <v>0.38644904761431703</v>
      </c>
      <c r="B324" s="6">
        <f ca="1">LN((RAND()^(-Results!$F$4))-1)</f>
        <v>-2.1304090711896762</v>
      </c>
      <c r="C324" s="6">
        <f ca="1">LN((RAND()^(-Results!$F$4))-1)</f>
        <v>-0.69932853886408031</v>
      </c>
      <c r="D324" s="6">
        <f ca="1">LN((RAND()^(-Results!$F$4))-1)</f>
        <v>-1.4231962902142703</v>
      </c>
      <c r="E324" s="6">
        <f ca="1">LN((RAND()^(-Results!$F$4))-1)</f>
        <v>-0.74944351283049138</v>
      </c>
      <c r="F324" s="6">
        <f ca="1">LN((RAND()^(-Results!$F$4))-1)</f>
        <v>0.57082717251636839</v>
      </c>
      <c r="G324" s="6">
        <f ca="1">LN((RAND()^(-Results!$F$4))-1)</f>
        <v>-2.7515415305013473</v>
      </c>
      <c r="H324" s="6">
        <f t="shared" ca="1" si="30"/>
        <v>-2.8385741443804808</v>
      </c>
      <c r="I324" s="10">
        <f ca="1">SUMPRODUCT(J324:O324,Results!B$12:G$12)+Results!$F$5*H324</f>
        <v>14.397945029003735</v>
      </c>
      <c r="J324" s="10">
        <f ca="1">SUMPRODUCT($A324:$F324,Results!$B$15:$G$15)</f>
        <v>-4.6294778774083181</v>
      </c>
      <c r="K324" s="10">
        <f ca="1">SUMPRODUCT($A324:$F324,Results!$B$16:$G$16)</f>
        <v>-4.2949020943532874</v>
      </c>
      <c r="L324" s="10">
        <f ca="1">SUMPRODUCT($A324:$F324,Results!$B$17:$G$17)</f>
        <v>2.6906112553248471</v>
      </c>
      <c r="M324" s="10">
        <f ca="1">SUMPRODUCT($A324:$F324,Results!$B$18:$G$18)</f>
        <v>1.5172243137023791</v>
      </c>
      <c r="N324" s="10">
        <f ca="1">SUMPRODUCT($A324:$F324,Results!$B$19:$G$19)</f>
        <v>4.1162622292715776</v>
      </c>
      <c r="O324" s="10">
        <f ca="1">SUMPRODUCT($A324:$F324,Results!$B$20:$G$20)</f>
        <v>-4.6911453358881356</v>
      </c>
      <c r="P324" s="10" cm="1">
        <f t="array" aca="1" ref="P324" ca="1">SUMPRODUCT(J324:O324,TRANSPOSE(Test!BL$20:BL$25))+Test!$AD$20-Test!$BL$27</f>
        <v>26.726826420947337</v>
      </c>
      <c r="Q324" s="10" cm="1">
        <f t="array" aca="1" ref="Q324" ca="1">SUMPRODUCT(J324:O324,TRANSPOSE(Test!ES$20:ES$25))+Test!$AD$20-Test!$ES$27</f>
        <v>27.749491237922022</v>
      </c>
      <c r="R324" s="10">
        <f ca="1">I324-Results!$E$5*H324</f>
        <v>25.752241606525658</v>
      </c>
      <c r="S324" s="10" cm="1">
        <f t="array" aca="1" ref="S324" ca="1">SUMPRODUCT(J324:O324,TRANSPOSE(Test!AR$28:AR$33))+Test!$AD$20-Test!$AC$26</f>
        <v>34.222166094015172</v>
      </c>
      <c r="T324" s="10">
        <f ca="1">SUMPRODUCT(J324:O324,Results!K$9:P$9)</f>
        <v>28.706628426734667</v>
      </c>
      <c r="U324" s="10">
        <f ca="1">SUMPRODUCT(J324:O324,Results!K$9:P$9)+Test!$AD$20-Test!$AC$31</f>
        <v>28.691752868223531</v>
      </c>
      <c r="V324" s="10">
        <f t="shared" ca="1" si="31"/>
        <v>-12.328881391943602</v>
      </c>
      <c r="W324" s="10">
        <f t="shared" ca="1" si="32"/>
        <v>-13.351546208918288</v>
      </c>
      <c r="X324" s="10">
        <f t="shared" ca="1" si="33"/>
        <v>-11.354296577521923</v>
      </c>
      <c r="Y324" s="10">
        <f t="shared" ca="1" si="34"/>
        <v>-19.824221065011436</v>
      </c>
      <c r="Z324" s="10">
        <f ca="1">I324-Test!$AD$20</f>
        <v>14.674615790707426</v>
      </c>
      <c r="AA324" s="10">
        <f t="shared" ca="1" si="35"/>
        <v>-14.293807839219797</v>
      </c>
    </row>
    <row r="325" spans="1:27">
      <c r="A325" s="6">
        <f ca="1">LN((RAND()^(-Results!$F$4))-1)</f>
        <v>-0.76490397942755517</v>
      </c>
      <c r="B325" s="6">
        <f ca="1">LN((RAND()^(-Results!$F$4))-1)</f>
        <v>1.7738312174288919</v>
      </c>
      <c r="C325" s="6">
        <f ca="1">LN((RAND()^(-Results!$F$4))-1)</f>
        <v>0.18652630694137559</v>
      </c>
      <c r="D325" s="6">
        <f ca="1">LN((RAND()^(-Results!$F$4))-1)</f>
        <v>0.24294343772575772</v>
      </c>
      <c r="E325" s="6">
        <f ca="1">LN((RAND()^(-Results!$F$4))-1)</f>
        <v>-2.0142947663090212</v>
      </c>
      <c r="F325" s="6">
        <f ca="1">LN((RAND()^(-Results!$F$4))-1)</f>
        <v>-1.1249594898642996</v>
      </c>
      <c r="G325" s="6">
        <f ca="1">LN((RAND()^(-Results!$F$4))-1)</f>
        <v>-2.0799466021840289</v>
      </c>
      <c r="H325" s="6">
        <f t="shared" ca="1" si="30"/>
        <v>-2.1669792160631625</v>
      </c>
      <c r="I325" s="10">
        <f ca="1">SUMPRODUCT(J325:O325,Results!B$12:G$12)+Results!$F$5*H325</f>
        <v>18.863620461648654</v>
      </c>
      <c r="J325" s="10">
        <f ca="1">SUMPRODUCT($A325:$F325,Results!$B$15:$G$15)</f>
        <v>1.1555756543880729</v>
      </c>
      <c r="K325" s="10">
        <f ca="1">SUMPRODUCT($A325:$F325,Results!$B$16:$G$16)</f>
        <v>0.40178246269731299</v>
      </c>
      <c r="L325" s="10">
        <f ca="1">SUMPRODUCT($A325:$F325,Results!$B$17:$G$17)</f>
        <v>4.9730390756805045</v>
      </c>
      <c r="M325" s="10">
        <f ca="1">SUMPRODUCT($A325:$F325,Results!$B$18:$G$18)</f>
        <v>-4.8475190292518278</v>
      </c>
      <c r="N325" s="10">
        <f ca="1">SUMPRODUCT($A325:$F325,Results!$B$19:$G$19)</f>
        <v>11.578763276670799</v>
      </c>
      <c r="O325" s="10">
        <f ca="1">SUMPRODUCT($A325:$F325,Results!$B$20:$G$20)</f>
        <v>1.0697545119164444</v>
      </c>
      <c r="P325" s="10" cm="1">
        <f t="array" aca="1" ref="P325" ca="1">SUMPRODUCT(J325:O325,TRANSPOSE(Test!BL$20:BL$25))+Test!$AD$20-Test!$BL$27</f>
        <v>31.042078537914851</v>
      </c>
      <c r="Q325" s="10" cm="1">
        <f t="array" aca="1" ref="Q325" ca="1">SUMPRODUCT(J325:O325,TRANSPOSE(Test!ES$20:ES$25))+Test!$AD$20-Test!$ES$27</f>
        <v>30.032195050064647</v>
      </c>
      <c r="R325" s="10">
        <f ca="1">I325-Results!$E$5*H325</f>
        <v>27.531537325901304</v>
      </c>
      <c r="S325" s="10" cm="1">
        <f t="array" aca="1" ref="S325" ca="1">SUMPRODUCT(J325:O325,TRANSPOSE(Test!AR$28:AR$33))+Test!$AD$20-Test!$AC$26</f>
        <v>13.935543431280395</v>
      </c>
      <c r="T325" s="10">
        <f ca="1">SUMPRODUCT(J325:O325,Results!K$9:P$9)</f>
        <v>29.328162192263463</v>
      </c>
      <c r="U325" s="10">
        <f ca="1">SUMPRODUCT(J325:O325,Results!K$9:P$9)+Test!$AD$20-Test!$AC$31</f>
        <v>29.313286633752327</v>
      </c>
      <c r="V325" s="10">
        <f t="shared" ca="1" si="31"/>
        <v>-12.178458076266196</v>
      </c>
      <c r="W325" s="10">
        <f t="shared" ca="1" si="32"/>
        <v>-11.168574588415993</v>
      </c>
      <c r="X325" s="10">
        <f t="shared" ca="1" si="33"/>
        <v>-8.6679168642526498</v>
      </c>
      <c r="Y325" s="10">
        <f t="shared" ca="1" si="34"/>
        <v>4.9280770303682591</v>
      </c>
      <c r="Z325" s="10">
        <f ca="1">I325-Test!$AD$20</f>
        <v>19.140291223352346</v>
      </c>
      <c r="AA325" s="10">
        <f t="shared" ca="1" si="35"/>
        <v>-10.449666172103672</v>
      </c>
    </row>
    <row r="326" spans="1:27">
      <c r="A326" s="6">
        <f ca="1">LN((RAND()^(-Results!$F$4))-1)</f>
        <v>-2.398228665153717</v>
      </c>
      <c r="B326" s="6">
        <f ca="1">LN((RAND()^(-Results!$F$4))-1)</f>
        <v>1.8553466545383632</v>
      </c>
      <c r="C326" s="6">
        <f ca="1">LN((RAND()^(-Results!$F$4))-1)</f>
        <v>-6.3179794383617036</v>
      </c>
      <c r="D326" s="6">
        <f ca="1">LN((RAND()^(-Results!$F$4))-1)</f>
        <v>-1.2702115014211075</v>
      </c>
      <c r="E326" s="6">
        <f ca="1">LN((RAND()^(-Results!$F$4))-1)</f>
        <v>-0.60461088280207365</v>
      </c>
      <c r="F326" s="6">
        <f ca="1">LN((RAND()^(-Results!$F$4))-1)</f>
        <v>1.6480540528343754</v>
      </c>
      <c r="G326" s="6">
        <f ca="1">LN((RAND()^(-Results!$F$4))-1)</f>
        <v>0.97894508141752001</v>
      </c>
      <c r="H326" s="6">
        <f t="shared" ca="1" si="30"/>
        <v>0.89191246753838671</v>
      </c>
      <c r="I326" s="10">
        <f ca="1">SUMPRODUCT(J326:O326,Results!B$12:G$12)+Results!$F$5*H326</f>
        <v>42.231990161572426</v>
      </c>
      <c r="J326" s="10">
        <f ca="1">SUMPRODUCT($A326:$F326,Results!$B$15:$G$15)</f>
        <v>-23.991647417435917</v>
      </c>
      <c r="K326" s="10">
        <f ca="1">SUMPRODUCT($A326:$F326,Results!$B$16:$G$16)</f>
        <v>4.8856974004866389</v>
      </c>
      <c r="L326" s="10">
        <f ca="1">SUMPRODUCT($A326:$F326,Results!$B$17:$G$17)</f>
        <v>0.15373424482711801</v>
      </c>
      <c r="M326" s="10">
        <f ca="1">SUMPRODUCT($A326:$F326,Results!$B$18:$G$18)</f>
        <v>2.6654572186144394</v>
      </c>
      <c r="N326" s="10">
        <f ca="1">SUMPRODUCT($A326:$F326,Results!$B$19:$G$19)</f>
        <v>2.846194425463298</v>
      </c>
      <c r="O326" s="10">
        <f ca="1">SUMPRODUCT($A326:$F326,Results!$B$20:$G$20)</f>
        <v>4.6826386619620228</v>
      </c>
      <c r="P326" s="10" cm="1">
        <f t="array" aca="1" ref="P326" ca="1">SUMPRODUCT(J326:O326,TRANSPOSE(Test!BL$20:BL$25))+Test!$AD$20-Test!$BL$27</f>
        <v>38.492242545605322</v>
      </c>
      <c r="Q326" s="10" cm="1">
        <f t="array" aca="1" ref="Q326" ca="1">SUMPRODUCT(J326:O326,TRANSPOSE(Test!ES$20:ES$25))+Test!$AD$20-Test!$ES$27</f>
        <v>38.195437835155047</v>
      </c>
      <c r="R326" s="10">
        <f ca="1">I326-Results!$E$5*H326</f>
        <v>38.664340291418881</v>
      </c>
      <c r="S326" s="10" cm="1">
        <f t="array" aca="1" ref="S326" ca="1">SUMPRODUCT(J326:O326,TRANSPOSE(Test!AR$28:AR$33))+Test!$AD$20-Test!$AC$26</f>
        <v>14.987337799631458</v>
      </c>
      <c r="T326" s="10">
        <f ca="1">SUMPRODUCT(J326:O326,Results!K$9:P$9)</f>
        <v>38.968868775430742</v>
      </c>
      <c r="U326" s="10">
        <f ca="1">SUMPRODUCT(J326:O326,Results!K$9:P$9)+Test!$AD$20-Test!$AC$31</f>
        <v>38.953993216919606</v>
      </c>
      <c r="V326" s="10">
        <f t="shared" ca="1" si="31"/>
        <v>3.7397476159671044</v>
      </c>
      <c r="W326" s="10">
        <f t="shared" ca="1" si="32"/>
        <v>4.0365523264173788</v>
      </c>
      <c r="X326" s="10">
        <f t="shared" ca="1" si="33"/>
        <v>3.5676498701535451</v>
      </c>
      <c r="Y326" s="10">
        <f t="shared" ca="1" si="34"/>
        <v>27.244652361940968</v>
      </c>
      <c r="Z326" s="10">
        <f ca="1">I326-Test!$AD$20</f>
        <v>42.508660923276118</v>
      </c>
      <c r="AA326" s="10">
        <f t="shared" ca="1" si="35"/>
        <v>3.2779969446528199</v>
      </c>
    </row>
    <row r="327" spans="1:27">
      <c r="A327" s="6">
        <f ca="1">LN((RAND()^(-Results!$F$4))-1)</f>
        <v>-9.7847653495515885E-2</v>
      </c>
      <c r="B327" s="6">
        <f ca="1">LN((RAND()^(-Results!$F$4))-1)</f>
        <v>0.44039206848955492</v>
      </c>
      <c r="C327" s="6">
        <f ca="1">LN((RAND()^(-Results!$F$4))-1)</f>
        <v>-3.4371236835387696E-2</v>
      </c>
      <c r="D327" s="6">
        <f ca="1">LN((RAND()^(-Results!$F$4))-1)</f>
        <v>-1.1466345606518042</v>
      </c>
      <c r="E327" s="6">
        <f ca="1">LN((RAND()^(-Results!$F$4))-1)</f>
        <v>-0.48546797046472018</v>
      </c>
      <c r="F327" s="6">
        <f ca="1">LN((RAND()^(-Results!$F$4))-1)</f>
        <v>-2.2849348630855215</v>
      </c>
      <c r="G327" s="6">
        <f ca="1">LN((RAND()^(-Results!$F$4))-1)</f>
        <v>-2.1142694418465404</v>
      </c>
      <c r="H327" s="6">
        <f t="shared" ca="1" si="30"/>
        <v>-2.2013020557256739</v>
      </c>
      <c r="I327" s="10">
        <f ca="1">SUMPRODUCT(J327:O327,Results!B$12:G$12)+Results!$F$5*H327</f>
        <v>11.647133051027776</v>
      </c>
      <c r="J327" s="10">
        <f ca="1">SUMPRODUCT($A327:$F327,Results!$B$15:$G$15)</f>
        <v>-1.1719735922190311</v>
      </c>
      <c r="K327" s="10">
        <f ca="1">SUMPRODUCT($A327:$F327,Results!$B$16:$G$16)</f>
        <v>-4.4416491852640299</v>
      </c>
      <c r="L327" s="10">
        <f ca="1">SUMPRODUCT($A327:$F327,Results!$B$17:$G$17)</f>
        <v>4.2399751988855945</v>
      </c>
      <c r="M327" s="10">
        <f ca="1">SUMPRODUCT($A327:$F327,Results!$B$18:$G$18)</f>
        <v>1.2406119971879508</v>
      </c>
      <c r="N327" s="10">
        <f ca="1">SUMPRODUCT($A327:$F327,Results!$B$19:$G$19)</f>
        <v>4.4479089267366483</v>
      </c>
      <c r="O327" s="10">
        <f ca="1">SUMPRODUCT($A327:$F327,Results!$B$20:$G$20)</f>
        <v>-2.2618332913660515</v>
      </c>
      <c r="P327" s="10" cm="1">
        <f t="array" aca="1" ref="P327" ca="1">SUMPRODUCT(J327:O327,TRANSPOSE(Test!BL$20:BL$25))+Test!$AD$20-Test!$BL$27</f>
        <v>23.538262593275874</v>
      </c>
      <c r="Q327" s="10" cm="1">
        <f t="array" aca="1" ref="Q327" ca="1">SUMPRODUCT(J327:O327,TRANSPOSE(Test!ES$20:ES$25))+Test!$AD$20-Test!$ES$27</f>
        <v>22.521881352917717</v>
      </c>
      <c r="R327" s="10">
        <f ca="1">I327-Results!$E$5*H327</f>
        <v>20.452341273930472</v>
      </c>
      <c r="S327" s="10" cm="1">
        <f t="array" aca="1" ref="S327" ca="1">SUMPRODUCT(J327:O327,TRANSPOSE(Test!AR$28:AR$33))+Test!$AD$20-Test!$AC$26</f>
        <v>27.097700435201872</v>
      </c>
      <c r="T327" s="10">
        <f ca="1">SUMPRODUCT(J327:O327,Results!K$9:P$9)</f>
        <v>22.264119329955978</v>
      </c>
      <c r="U327" s="10">
        <f ca="1">SUMPRODUCT(J327:O327,Results!K$9:P$9)+Test!$AD$20-Test!$AC$31</f>
        <v>22.249243771444842</v>
      </c>
      <c r="V327" s="10">
        <f t="shared" ca="1" si="31"/>
        <v>-11.891129542248098</v>
      </c>
      <c r="W327" s="10">
        <f t="shared" ca="1" si="32"/>
        <v>-10.874748301889941</v>
      </c>
      <c r="X327" s="10">
        <f t="shared" ca="1" si="33"/>
        <v>-8.8052082229026958</v>
      </c>
      <c r="Y327" s="10">
        <f t="shared" ca="1" si="34"/>
        <v>-15.450567384174096</v>
      </c>
      <c r="Z327" s="10">
        <f ca="1">I327-Test!$AD$20</f>
        <v>11.923803812731467</v>
      </c>
      <c r="AA327" s="10">
        <f t="shared" ca="1" si="35"/>
        <v>-10.602110720417066</v>
      </c>
    </row>
    <row r="328" spans="1:27">
      <c r="A328" s="6">
        <f ca="1">LN((RAND()^(-Results!$F$4))-1)</f>
        <v>-0.29163744758197147</v>
      </c>
      <c r="B328" s="6">
        <f ca="1">LN((RAND()^(-Results!$F$4))-1)</f>
        <v>-1.9397124259658203E-2</v>
      </c>
      <c r="C328" s="6">
        <f ca="1">LN((RAND()^(-Results!$F$4))-1)</f>
        <v>-4.0436200464861436</v>
      </c>
      <c r="D328" s="6">
        <f ca="1">LN((RAND()^(-Results!$F$4))-1)</f>
        <v>1.0826303238945143</v>
      </c>
      <c r="E328" s="6">
        <f ca="1">LN((RAND()^(-Results!$F$4))-1)</f>
        <v>0.51873127322000634</v>
      </c>
      <c r="F328" s="6">
        <f ca="1">LN((RAND()^(-Results!$F$4))-1)</f>
        <v>1.97615664801573</v>
      </c>
      <c r="G328" s="6">
        <f ca="1">LN((RAND()^(-Results!$F$4))-1)</f>
        <v>-0.76931884193794864</v>
      </c>
      <c r="H328" s="6">
        <f t="shared" ca="1" si="30"/>
        <v>-0.85635145581708194</v>
      </c>
      <c r="I328" s="10">
        <f ca="1">SUMPRODUCT(J328:O328,Results!B$12:G$12)+Results!$F$5*H328</f>
        <v>-35.12954485183738</v>
      </c>
      <c r="J328" s="10">
        <f ca="1">SUMPRODUCT($A328:$F328,Results!$B$15:$G$15)</f>
        <v>-9.0131849906240369</v>
      </c>
      <c r="K328" s="10">
        <f ca="1">SUMPRODUCT($A328:$F328,Results!$B$16:$G$16)</f>
        <v>5.3003563629004775</v>
      </c>
      <c r="L328" s="10">
        <f ca="1">SUMPRODUCT($A328:$F328,Results!$B$17:$G$17)</f>
        <v>-10.4297061433858</v>
      </c>
      <c r="M328" s="10">
        <f ca="1">SUMPRODUCT($A328:$F328,Results!$B$18:$G$18)</f>
        <v>-0.7807330000208208</v>
      </c>
      <c r="N328" s="10">
        <f ca="1">SUMPRODUCT($A328:$F328,Results!$B$19:$G$19)</f>
        <v>-4.4397961222571984</v>
      </c>
      <c r="O328" s="10">
        <f ca="1">SUMPRODUCT($A328:$F328,Results!$B$20:$G$20)</f>
        <v>6.2676631649209984</v>
      </c>
      <c r="P328" s="10" cm="1">
        <f t="array" aca="1" ref="P328" ca="1">SUMPRODUCT(J328:O328,TRANSPOSE(Test!BL$20:BL$25))+Test!$AD$20-Test!$BL$27</f>
        <v>-30.938604842812207</v>
      </c>
      <c r="Q328" s="10" cm="1">
        <f t="array" aca="1" ref="Q328" ca="1">SUMPRODUCT(J328:O328,TRANSPOSE(Test!ES$20:ES$25))+Test!$AD$20-Test!$ES$27</f>
        <v>-30.386455226845072</v>
      </c>
      <c r="R328" s="10">
        <f ca="1">I328-Results!$E$5*H328</f>
        <v>-31.704139028569053</v>
      </c>
      <c r="S328" s="10" cm="1">
        <f t="array" aca="1" ref="S328" ca="1">SUMPRODUCT(J328:O328,TRANSPOSE(Test!AR$28:AR$33))+Test!$AD$20-Test!$AC$26</f>
        <v>-37.724842874455902</v>
      </c>
      <c r="T328" s="10">
        <f ca="1">SUMPRODUCT(J328:O328,Results!K$9:P$9)</f>
        <v>-29.640223521252494</v>
      </c>
      <c r="U328" s="10">
        <f ca="1">SUMPRODUCT(J328:O328,Results!K$9:P$9)+Test!$AD$20-Test!$AC$31</f>
        <v>-29.65509907976363</v>
      </c>
      <c r="V328" s="10">
        <f t="shared" ca="1" si="31"/>
        <v>-4.1909400090251729</v>
      </c>
      <c r="W328" s="10">
        <f t="shared" ca="1" si="32"/>
        <v>-4.743089624992308</v>
      </c>
      <c r="X328" s="10">
        <f t="shared" ca="1" si="33"/>
        <v>-3.4254058232683278</v>
      </c>
      <c r="Y328" s="10">
        <f t="shared" ca="1" si="34"/>
        <v>2.5952980226185218</v>
      </c>
      <c r="Z328" s="10">
        <f ca="1">I328-Test!$AD$20</f>
        <v>-34.852874090133689</v>
      </c>
      <c r="AA328" s="10">
        <f t="shared" ca="1" si="35"/>
        <v>-5.47444577207375</v>
      </c>
    </row>
    <row r="329" spans="1:27">
      <c r="A329" s="6">
        <f ca="1">LN((RAND()^(-Results!$F$4))-1)</f>
        <v>1.0068599314598803</v>
      </c>
      <c r="B329" s="6">
        <f ca="1">LN((RAND()^(-Results!$F$4))-1)</f>
        <v>-0.71194211910612815</v>
      </c>
      <c r="C329" s="6">
        <f ca="1">LN((RAND()^(-Results!$F$4))-1)</f>
        <v>-0.71920565664746483</v>
      </c>
      <c r="D329" s="6">
        <f ca="1">LN((RAND()^(-Results!$F$4))-1)</f>
        <v>-1.4513678791684601</v>
      </c>
      <c r="E329" s="6">
        <f ca="1">LN((RAND()^(-Results!$F$4))-1)</f>
        <v>-3.1953817597573266</v>
      </c>
      <c r="F329" s="6">
        <f ca="1">LN((RAND()^(-Results!$F$4))-1)</f>
        <v>-0.13468938089165339</v>
      </c>
      <c r="G329" s="6">
        <f ca="1">LN((RAND()^(-Results!$F$4))-1)</f>
        <v>-1.5437507976601781</v>
      </c>
      <c r="H329" s="6">
        <f t="shared" ca="1" si="30"/>
        <v>-1.6307834115393114</v>
      </c>
      <c r="I329" s="10">
        <f ca="1">SUMPRODUCT(J329:O329,Results!B$12:G$12)+Results!$F$5*H329</f>
        <v>44.142912296959338</v>
      </c>
      <c r="J329" s="10">
        <f ca="1">SUMPRODUCT($A329:$F329,Results!$B$15:$G$15)</f>
        <v>0.1082569694705206</v>
      </c>
      <c r="K329" s="10">
        <f ca="1">SUMPRODUCT($A329:$F329,Results!$B$16:$G$16)</f>
        <v>-3.7313386348071282</v>
      </c>
      <c r="L329" s="10">
        <f ca="1">SUMPRODUCT($A329:$F329,Results!$B$17:$G$17)</f>
        <v>5.6000011561722465</v>
      </c>
      <c r="M329" s="10">
        <f ca="1">SUMPRODUCT($A329:$F329,Results!$B$18:$G$18)</f>
        <v>-5.8149856451215136</v>
      </c>
      <c r="N329" s="10">
        <f ca="1">SUMPRODUCT($A329:$F329,Results!$B$19:$G$19)</f>
        <v>18.63912179292975</v>
      </c>
      <c r="O329" s="10">
        <f ca="1">SUMPRODUCT($A329:$F329,Results!$B$20:$G$20)</f>
        <v>-3.2710717582454567</v>
      </c>
      <c r="P329" s="10" cm="1">
        <f t="array" aca="1" ref="P329" ca="1">SUMPRODUCT(J329:O329,TRANSPOSE(Test!BL$20:BL$25))+Test!$AD$20-Test!$BL$27</f>
        <v>50.615710221007625</v>
      </c>
      <c r="Q329" s="10" cm="1">
        <f t="array" aca="1" ref="Q329" ca="1">SUMPRODUCT(J329:O329,TRANSPOSE(Test!ES$20:ES$25))+Test!$AD$20-Test!$ES$27</f>
        <v>51.129086420894716</v>
      </c>
      <c r="R329" s="10">
        <f ca="1">I329-Results!$E$5*H329</f>
        <v>50.666045943116586</v>
      </c>
      <c r="S329" s="10" cm="1">
        <f t="array" aca="1" ref="S329" ca="1">SUMPRODUCT(J329:O329,TRANSPOSE(Test!AR$28:AR$33))+Test!$AD$20-Test!$AC$26</f>
        <v>40.091112463888969</v>
      </c>
      <c r="T329" s="10">
        <f ca="1">SUMPRODUCT(J329:O329,Results!K$9:P$9)</f>
        <v>51.987909487448718</v>
      </c>
      <c r="U329" s="10">
        <f ca="1">SUMPRODUCT(J329:O329,Results!K$9:P$9)+Test!$AD$20-Test!$AC$31</f>
        <v>51.973033928937582</v>
      </c>
      <c r="V329" s="10">
        <f t="shared" ca="1" si="31"/>
        <v>-6.4727979240482867</v>
      </c>
      <c r="W329" s="10">
        <f t="shared" ca="1" si="32"/>
        <v>-6.9861741239353776</v>
      </c>
      <c r="X329" s="10">
        <f t="shared" ca="1" si="33"/>
        <v>-6.5231336461572482</v>
      </c>
      <c r="Y329" s="10">
        <f t="shared" ca="1" si="34"/>
        <v>4.0517998330703691</v>
      </c>
      <c r="Z329" s="10">
        <f ca="1">I329-Test!$AD$20</f>
        <v>44.419583058663029</v>
      </c>
      <c r="AA329" s="10">
        <f t="shared" ca="1" si="35"/>
        <v>-7.8301216319782441</v>
      </c>
    </row>
    <row r="330" spans="1:27">
      <c r="A330" s="6">
        <f ca="1">LN((RAND()^(-Results!$F$4))-1)</f>
        <v>-0.69201218470715187</v>
      </c>
      <c r="B330" s="6">
        <f ca="1">LN((RAND()^(-Results!$F$4))-1)</f>
        <v>-0.4642152553881696</v>
      </c>
      <c r="C330" s="6">
        <f ca="1">LN((RAND()^(-Results!$F$4))-1)</f>
        <v>-0.34109001527056182</v>
      </c>
      <c r="D330" s="6">
        <f ca="1">LN((RAND()^(-Results!$F$4))-1)</f>
        <v>5.7445775756138108E-2</v>
      </c>
      <c r="E330" s="6">
        <f ca="1">LN((RAND()^(-Results!$F$4))-1)</f>
        <v>-0.26306529592238848</v>
      </c>
      <c r="F330" s="6">
        <f ca="1">LN((RAND()^(-Results!$F$4))-1)</f>
        <v>-0.5671744112839211</v>
      </c>
      <c r="G330" s="6">
        <f ca="1">LN((RAND()^(-Results!$F$4))-1)</f>
        <v>0.70418871399209926</v>
      </c>
      <c r="H330" s="6">
        <f t="shared" ca="1" si="30"/>
        <v>0.61715610011296596</v>
      </c>
      <c r="I330" s="10">
        <f ca="1">SUMPRODUCT(J330:O330,Results!B$12:G$12)+Results!$F$5*H330</f>
        <v>12.396651058138014</v>
      </c>
      <c r="J330" s="10">
        <f ca="1">SUMPRODUCT($A330:$F330,Results!$B$15:$G$15)</f>
        <v>-3.0547022926778702</v>
      </c>
      <c r="K330" s="10">
        <f ca="1">SUMPRODUCT($A330:$F330,Results!$B$16:$G$16)</f>
        <v>-1.9886552592110713</v>
      </c>
      <c r="L330" s="10">
        <f ca="1">SUMPRODUCT($A330:$F330,Results!$B$17:$G$17)</f>
        <v>0.86404697331590674</v>
      </c>
      <c r="M330" s="10">
        <f ca="1">SUMPRODUCT($A330:$F330,Results!$B$18:$G$18)</f>
        <v>0.80182767614335804</v>
      </c>
      <c r="N330" s="10">
        <f ca="1">SUMPRODUCT($A330:$F330,Results!$B$19:$G$19)</f>
        <v>1.1125707822498092</v>
      </c>
      <c r="O330" s="10">
        <f ca="1">SUMPRODUCT($A330:$F330,Results!$B$20:$G$20)</f>
        <v>-1.088542248479067</v>
      </c>
      <c r="P330" s="10" cm="1">
        <f t="array" aca="1" ref="P330" ca="1">SUMPRODUCT(J330:O330,TRANSPOSE(Test!BL$20:BL$25))+Test!$AD$20-Test!$BL$27</f>
        <v>9.8553194972122178</v>
      </c>
      <c r="Q330" s="10" cm="1">
        <f t="array" aca="1" ref="Q330" ca="1">SUMPRODUCT(J330:O330,TRANSPOSE(Test!ES$20:ES$25))+Test!$AD$20-Test!$ES$27</f>
        <v>9.6436814636108341</v>
      </c>
      <c r="R330" s="10">
        <f ca="1">I330-Results!$E$5*H330</f>
        <v>9.92802665768615</v>
      </c>
      <c r="S330" s="10" cm="1">
        <f t="array" aca="1" ref="S330" ca="1">SUMPRODUCT(J330:O330,TRANSPOSE(Test!AR$28:AR$33))+Test!$AD$20-Test!$AC$26</f>
        <v>12.708645762413404</v>
      </c>
      <c r="T330" s="10">
        <f ca="1">SUMPRODUCT(J330:O330,Results!K$9:P$9)</f>
        <v>9.4222475111952448</v>
      </c>
      <c r="U330" s="10">
        <f ca="1">SUMPRODUCT(J330:O330,Results!K$9:P$9)+Test!$AD$20-Test!$AC$31</f>
        <v>9.4073719526841089</v>
      </c>
      <c r="V330" s="10">
        <f t="shared" ca="1" si="31"/>
        <v>2.541331560925796</v>
      </c>
      <c r="W330" s="10">
        <f t="shared" ca="1" si="32"/>
        <v>2.7529695945271797</v>
      </c>
      <c r="X330" s="10">
        <f t="shared" ca="1" si="33"/>
        <v>2.4686244004518638</v>
      </c>
      <c r="Y330" s="10">
        <f t="shared" ca="1" si="34"/>
        <v>-0.31199470427539033</v>
      </c>
      <c r="Z330" s="10">
        <f ca="1">I330-Test!$AD$20</f>
        <v>12.673321819841705</v>
      </c>
      <c r="AA330" s="10">
        <f t="shared" ca="1" si="35"/>
        <v>2.989279105453905</v>
      </c>
    </row>
    <row r="331" spans="1:27">
      <c r="A331" s="6">
        <f ca="1">LN((RAND()^(-Results!$F$4))-1)</f>
        <v>-4.1189190885449243</v>
      </c>
      <c r="B331" s="6">
        <f ca="1">LN((RAND()^(-Results!$F$4))-1)</f>
        <v>0.69569941669598323</v>
      </c>
      <c r="C331" s="6">
        <f ca="1">LN((RAND()^(-Results!$F$4))-1)</f>
        <v>-1.7271382570158658</v>
      </c>
      <c r="D331" s="6">
        <f ca="1">LN((RAND()^(-Results!$F$4))-1)</f>
        <v>3.3351871726312432E-2</v>
      </c>
      <c r="E331" s="6">
        <f ca="1">LN((RAND()^(-Results!$F$4))-1)</f>
        <v>-2.1279139429005296</v>
      </c>
      <c r="F331" s="6">
        <f ca="1">LN((RAND()^(-Results!$F$4))-1)</f>
        <v>-2.5419490838793624</v>
      </c>
      <c r="G331" s="6">
        <f ca="1">LN((RAND()^(-Results!$F$4))-1)</f>
        <v>3.7485543592615647E-2</v>
      </c>
      <c r="H331" s="6">
        <f t="shared" ca="1" si="30"/>
        <v>-4.9547070286517683E-2</v>
      </c>
      <c r="I331" s="10">
        <f ca="1">SUMPRODUCT(J331:O331,Results!B$12:G$12)+Results!$F$5*H331</f>
        <v>66.893139451576019</v>
      </c>
      <c r="J331" s="10">
        <f ca="1">SUMPRODUCT($A331:$F331,Results!$B$15:$G$15)</f>
        <v>-15.444598656094687</v>
      </c>
      <c r="K331" s="10">
        <f ca="1">SUMPRODUCT($A331:$F331,Results!$B$16:$G$16)</f>
        <v>-4.9441120717778464</v>
      </c>
      <c r="L331" s="10">
        <f ca="1">SUMPRODUCT($A331:$F331,Results!$B$17:$G$17)</f>
        <v>9.2144390699307355</v>
      </c>
      <c r="M331" s="10">
        <f ca="1">SUMPRODUCT($A331:$F331,Results!$B$18:$G$18)</f>
        <v>1.4153537040706603</v>
      </c>
      <c r="N331" s="10">
        <f ca="1">SUMPRODUCT($A331:$F331,Results!$B$19:$G$19)</f>
        <v>10.78472405645463</v>
      </c>
      <c r="O331" s="10">
        <f ca="1">SUMPRODUCT($A331:$F331,Results!$B$20:$G$20)</f>
        <v>-2.3207227685661707</v>
      </c>
      <c r="P331" s="10" cm="1">
        <f t="array" aca="1" ref="P331" ca="1">SUMPRODUCT(J331:O331,TRANSPOSE(Test!BL$20:BL$25))+Test!$AD$20-Test!$BL$27</f>
        <v>70.888012907057998</v>
      </c>
      <c r="Q331" s="10" cm="1">
        <f t="array" aca="1" ref="Q331" ca="1">SUMPRODUCT(J331:O331,TRANSPOSE(Test!ES$20:ES$25))+Test!$AD$20-Test!$ES$27</f>
        <v>69.025399740261989</v>
      </c>
      <c r="R331" s="10">
        <f ca="1">I331-Results!$E$5*H331</f>
        <v>67.091327732722092</v>
      </c>
      <c r="S331" s="10" cm="1">
        <f t="array" aca="1" ref="S331" ca="1">SUMPRODUCT(J331:O331,TRANSPOSE(Test!AR$28:AR$33))+Test!$AD$20-Test!$AC$26</f>
        <v>61.262593096500979</v>
      </c>
      <c r="T331" s="10">
        <f ca="1">SUMPRODUCT(J331:O331,Results!K$9:P$9)</f>
        <v>67.364710455237741</v>
      </c>
      <c r="U331" s="10">
        <f ca="1">SUMPRODUCT(J331:O331,Results!K$9:P$9)+Test!$AD$20-Test!$AC$31</f>
        <v>67.349834896726605</v>
      </c>
      <c r="V331" s="10">
        <f t="shared" ca="1" si="31"/>
        <v>-3.9948734554819794</v>
      </c>
      <c r="W331" s="10">
        <f t="shared" ca="1" si="32"/>
        <v>-2.1322602886859698</v>
      </c>
      <c r="X331" s="10">
        <f t="shared" ca="1" si="33"/>
        <v>-0.19818828114607356</v>
      </c>
      <c r="Y331" s="10">
        <f t="shared" ca="1" si="34"/>
        <v>5.6305463550750403</v>
      </c>
      <c r="Z331" s="10">
        <f ca="1">I331-Test!$AD$20</f>
        <v>67.169810213279717</v>
      </c>
      <c r="AA331" s="10">
        <f t="shared" ca="1" si="35"/>
        <v>-0.45669544515058647</v>
      </c>
    </row>
    <row r="332" spans="1:27">
      <c r="A332" s="6">
        <f ca="1">LN((RAND()^(-Results!$F$4))-1)</f>
        <v>1.9983134836829912</v>
      </c>
      <c r="B332" s="6">
        <f ca="1">LN((RAND()^(-Results!$F$4))-1)</f>
        <v>-3.7215015710927748</v>
      </c>
      <c r="C332" s="6">
        <f ca="1">LN((RAND()^(-Results!$F$4))-1)</f>
        <v>-1.3996054349945175</v>
      </c>
      <c r="D332" s="6">
        <f ca="1">LN((RAND()^(-Results!$F$4))-1)</f>
        <v>0.93246471937020303</v>
      </c>
      <c r="E332" s="6">
        <f ca="1">LN((RAND()^(-Results!$F$4))-1)</f>
        <v>-1.4444349822718876</v>
      </c>
      <c r="F332" s="6">
        <f ca="1">LN((RAND()^(-Results!$F$4))-1)</f>
        <v>3.131231873940981</v>
      </c>
      <c r="G332" s="6">
        <f ca="1">LN((RAND()^(-Results!$F$4))-1)</f>
        <v>1.2076611519625315</v>
      </c>
      <c r="H332" s="6">
        <f t="shared" ca="1" si="30"/>
        <v>1.1206285380833982</v>
      </c>
      <c r="I332" s="10">
        <f ca="1">SUMPRODUCT(J332:O332,Results!B$12:G$12)+Results!$F$5*H332</f>
        <v>-10.940040161495141</v>
      </c>
      <c r="J332" s="10">
        <f ca="1">SUMPRODUCT($A332:$F332,Results!$B$15:$G$15)</f>
        <v>2.1857727857334526</v>
      </c>
      <c r="K332" s="10">
        <f ca="1">SUMPRODUCT($A332:$F332,Results!$B$16:$G$16)</f>
        <v>5.7489049726147101E-2</v>
      </c>
      <c r="L332" s="10">
        <f ca="1">SUMPRODUCT($A332:$F332,Results!$B$17:$G$17)</f>
        <v>-8.7301165489487165</v>
      </c>
      <c r="M332" s="10">
        <f ca="1">SUMPRODUCT($A332:$F332,Results!$B$18:$G$18)</f>
        <v>-6.1146461841303283</v>
      </c>
      <c r="N332" s="10">
        <f ca="1">SUMPRODUCT($A332:$F332,Results!$B$19:$G$19)</f>
        <v>5.6553665355648128</v>
      </c>
      <c r="O332" s="10">
        <f ca="1">SUMPRODUCT($A332:$F332,Results!$B$20:$G$20)</f>
        <v>-0.31748323428143044</v>
      </c>
      <c r="P332" s="10" cm="1">
        <f t="array" aca="1" ref="P332" ca="1">SUMPRODUCT(J332:O332,TRANSPOSE(Test!BL$20:BL$25))+Test!$AD$20-Test!$BL$27</f>
        <v>-20.111519490616534</v>
      </c>
      <c r="Q332" s="10" cm="1">
        <f t="array" aca="1" ref="Q332" ca="1">SUMPRODUCT(J332:O332,TRANSPOSE(Test!ES$20:ES$25))+Test!$AD$20-Test!$ES$27</f>
        <v>-17.470957906215705</v>
      </c>
      <c r="R332" s="10">
        <f ca="1">I332-Results!$E$5*H332</f>
        <v>-15.422554313828734</v>
      </c>
      <c r="S332" s="10" cm="1">
        <f t="array" aca="1" ref="S332" ca="1">SUMPRODUCT(J332:O332,TRANSPOSE(Test!AR$28:AR$33))+Test!$AD$20-Test!$AC$26</f>
        <v>-16.458103278297529</v>
      </c>
      <c r="T332" s="10">
        <f ca="1">SUMPRODUCT(J332:O332,Results!K$9:P$9)</f>
        <v>-15.770651316826578</v>
      </c>
      <c r="U332" s="10">
        <f ca="1">SUMPRODUCT(J332:O332,Results!K$9:P$9)+Test!$AD$20-Test!$AC$31</f>
        <v>-15.785526875337716</v>
      </c>
      <c r="V332" s="10">
        <f t="shared" ca="1" si="31"/>
        <v>9.171479329121393</v>
      </c>
      <c r="W332" s="10">
        <f t="shared" ca="1" si="32"/>
        <v>6.5309177447205649</v>
      </c>
      <c r="X332" s="10">
        <f t="shared" ca="1" si="33"/>
        <v>4.482514152333593</v>
      </c>
      <c r="Y332" s="10">
        <f t="shared" ca="1" si="34"/>
        <v>5.5180631168023879</v>
      </c>
      <c r="Z332" s="10">
        <f ca="1">I332-Test!$AD$20</f>
        <v>-10.663369399791449</v>
      </c>
      <c r="AA332" s="10">
        <f t="shared" ca="1" si="35"/>
        <v>4.8454867138425755</v>
      </c>
    </row>
    <row r="333" spans="1:27">
      <c r="A333" s="6">
        <f ca="1">LN((RAND()^(-Results!$F$4))-1)</f>
        <v>-1.2492073730254594</v>
      </c>
      <c r="B333" s="6">
        <f ca="1">LN((RAND()^(-Results!$F$4))-1)</f>
        <v>0.28475833409636586</v>
      </c>
      <c r="C333" s="6">
        <f ca="1">LN((RAND()^(-Results!$F$4))-1)</f>
        <v>6.508327095583633</v>
      </c>
      <c r="D333" s="6">
        <f ca="1">LN((RAND()^(-Results!$F$4))-1)</f>
        <v>-0.48282397052851939</v>
      </c>
      <c r="E333" s="6">
        <f ca="1">LN((RAND()^(-Results!$F$4))-1)</f>
        <v>-2.0762164839438992</v>
      </c>
      <c r="F333" s="6">
        <f ca="1">LN((RAND()^(-Results!$F$4))-1)</f>
        <v>-2.0141037126033852</v>
      </c>
      <c r="G333" s="6">
        <f ca="1">LN((RAND()^(-Results!$F$4))-1)</f>
        <v>-3.3459158300292863E-3</v>
      </c>
      <c r="H333" s="6">
        <f t="shared" ca="1" si="30"/>
        <v>-9.0378529709162617E-2</v>
      </c>
      <c r="I333" s="10">
        <f ca="1">SUMPRODUCT(J333:O333,Results!B$12:G$12)+Results!$F$5*H333</f>
        <v>67.044735045485055</v>
      </c>
      <c r="J333" s="10">
        <f ca="1">SUMPRODUCT($A333:$F333,Results!$B$15:$G$15)</f>
        <v>11.40816949037435</v>
      </c>
      <c r="K333" s="10">
        <f ca="1">SUMPRODUCT($A333:$F333,Results!$B$16:$G$16)</f>
        <v>-5.9367740954871042</v>
      </c>
      <c r="L333" s="10">
        <f ca="1">SUMPRODUCT($A333:$F333,Results!$B$17:$G$17)</f>
        <v>19.002654141262958</v>
      </c>
      <c r="M333" s="10">
        <f ca="1">SUMPRODUCT($A333:$F333,Results!$B$18:$G$18)</f>
        <v>-1.589664415666606</v>
      </c>
      <c r="N333" s="10">
        <f ca="1">SUMPRODUCT($A333:$F333,Results!$B$19:$G$19)</f>
        <v>11.824779020285032</v>
      </c>
      <c r="O333" s="10">
        <f ca="1">SUMPRODUCT($A333:$F333,Results!$B$20:$G$20)</f>
        <v>-9.1154237374653526</v>
      </c>
      <c r="P333" s="10" cm="1">
        <f t="array" aca="1" ref="P333" ca="1">SUMPRODUCT(J333:O333,TRANSPOSE(Test!BL$20:BL$25))+Test!$AD$20-Test!$BL$27</f>
        <v>68.183426616550733</v>
      </c>
      <c r="Q333" s="10" cm="1">
        <f t="array" aca="1" ref="Q333" ca="1">SUMPRODUCT(J333:O333,TRANSPOSE(Test!ES$20:ES$25))+Test!$AD$20-Test!$ES$27</f>
        <v>67.472034643569529</v>
      </c>
      <c r="R333" s="10">
        <f ca="1">I333-Results!$E$5*H333</f>
        <v>67.406249164321707</v>
      </c>
      <c r="S333" s="10" cm="1">
        <f t="array" aca="1" ref="S333" ca="1">SUMPRODUCT(J333:O333,TRANSPOSE(Test!AR$28:AR$33))+Test!$AD$20-Test!$AC$26</f>
        <v>66.074363149168278</v>
      </c>
      <c r="T333" s="10">
        <f ca="1">SUMPRODUCT(J333:O333,Results!K$9:P$9)</f>
        <v>65.800403811874958</v>
      </c>
      <c r="U333" s="10">
        <f ca="1">SUMPRODUCT(J333:O333,Results!K$9:P$9)+Test!$AD$20-Test!$AC$31</f>
        <v>65.785528253363822</v>
      </c>
      <c r="V333" s="10">
        <f t="shared" ca="1" si="31"/>
        <v>-1.138691571065678</v>
      </c>
      <c r="W333" s="10">
        <f t="shared" ca="1" si="32"/>
        <v>-0.42729959808447404</v>
      </c>
      <c r="X333" s="10">
        <f t="shared" ca="1" si="33"/>
        <v>-0.36151411883665219</v>
      </c>
      <c r="Y333" s="10">
        <f t="shared" ca="1" si="34"/>
        <v>0.97037189631677734</v>
      </c>
      <c r="Z333" s="10">
        <f ca="1">I333-Test!$AD$20</f>
        <v>67.321405807188754</v>
      </c>
      <c r="AA333" s="10">
        <f t="shared" ca="1" si="35"/>
        <v>1.2592067921212333</v>
      </c>
    </row>
    <row r="334" spans="1:27">
      <c r="A334" s="6">
        <f ca="1">LN((RAND()^(-Results!$F$4))-1)</f>
        <v>-1.0631849758820779</v>
      </c>
      <c r="B334" s="6">
        <f ca="1">LN((RAND()^(-Results!$F$4))-1)</f>
        <v>-1.5356927007589141</v>
      </c>
      <c r="C334" s="6">
        <f ca="1">LN((RAND()^(-Results!$F$4))-1)</f>
        <v>-0.39758661126572292</v>
      </c>
      <c r="D334" s="6">
        <f ca="1">LN((RAND()^(-Results!$F$4))-1)</f>
        <v>-0.53424227183690509</v>
      </c>
      <c r="E334" s="6">
        <f ca="1">LN((RAND()^(-Results!$F$4))-1)</f>
        <v>-0.98223155798884199</v>
      </c>
      <c r="F334" s="6">
        <f ca="1">LN((RAND()^(-Results!$F$4))-1)</f>
        <v>-0.52345436644505872</v>
      </c>
      <c r="G334" s="6">
        <f ca="1">LN((RAND()^(-Results!$F$4))-1)</f>
        <v>-1.5763165149718135</v>
      </c>
      <c r="H334" s="6">
        <f t="shared" ca="1" si="30"/>
        <v>-1.6633491288509468</v>
      </c>
      <c r="I334" s="10">
        <f ca="1">SUMPRODUCT(J334:O334,Results!B$12:G$12)+Results!$F$5*H334</f>
        <v>25.20082380683758</v>
      </c>
      <c r="J334" s="10">
        <f ca="1">SUMPRODUCT($A334:$F334,Results!$B$15:$G$15)</f>
        <v>-6.1631738382746892</v>
      </c>
      <c r="K334" s="10">
        <f ca="1">SUMPRODUCT($A334:$F334,Results!$B$16:$G$16)</f>
        <v>-4.8233054619593823</v>
      </c>
      <c r="L334" s="10">
        <f ca="1">SUMPRODUCT($A334:$F334,Results!$B$17:$G$17)</f>
        <v>4.1228664266073567</v>
      </c>
      <c r="M334" s="10">
        <f ca="1">SUMPRODUCT($A334:$F334,Results!$B$18:$G$18)</f>
        <v>1.4926066103070741</v>
      </c>
      <c r="N334" s="10">
        <f ca="1">SUMPRODUCT($A334:$F334,Results!$B$19:$G$19)</f>
        <v>4.7744588029021866</v>
      </c>
      <c r="O334" s="10">
        <f ca="1">SUMPRODUCT($A334:$F334,Results!$B$20:$G$20)</f>
        <v>-4.1943229498753061</v>
      </c>
      <c r="P334" s="10" cm="1">
        <f t="array" aca="1" ref="P334" ca="1">SUMPRODUCT(J334:O334,TRANSPOSE(Test!BL$20:BL$25))+Test!$AD$20-Test!$BL$27</f>
        <v>33.582880632150854</v>
      </c>
      <c r="Q334" s="10" cm="1">
        <f t="array" aca="1" ref="Q334" ca="1">SUMPRODUCT(J334:O334,TRANSPOSE(Test!ES$20:ES$25))+Test!$AD$20-Test!$ES$27</f>
        <v>33.713117291381288</v>
      </c>
      <c r="R334" s="10">
        <f ca="1">I334-Results!$E$5*H334</f>
        <v>31.854220322241368</v>
      </c>
      <c r="S334" s="10" cm="1">
        <f t="array" aca="1" ref="S334" ca="1">SUMPRODUCT(J334:O334,TRANSPOSE(Test!AR$28:AR$33))+Test!$AD$20-Test!$AC$26</f>
        <v>38.89792114349337</v>
      </c>
      <c r="T334" s="10">
        <f ca="1">SUMPRODUCT(J334:O334,Results!K$9:P$9)</f>
        <v>33.635083965428628</v>
      </c>
      <c r="U334" s="10">
        <f ca="1">SUMPRODUCT(J334:O334,Results!K$9:P$9)+Test!$AD$20-Test!$AC$31</f>
        <v>33.620208406917492</v>
      </c>
      <c r="V334" s="10">
        <f t="shared" ca="1" si="31"/>
        <v>-8.3820568253132741</v>
      </c>
      <c r="W334" s="10">
        <f t="shared" ca="1" si="32"/>
        <v>-8.5122934845437079</v>
      </c>
      <c r="X334" s="10">
        <f t="shared" ca="1" si="33"/>
        <v>-6.653396515403788</v>
      </c>
      <c r="Y334" s="10">
        <f t="shared" ca="1" si="34"/>
        <v>-13.697097336655791</v>
      </c>
      <c r="Z334" s="10">
        <f ca="1">I334-Test!$AD$20</f>
        <v>25.477494568541271</v>
      </c>
      <c r="AA334" s="10">
        <f t="shared" ca="1" si="35"/>
        <v>-8.419384600079912</v>
      </c>
    </row>
    <row r="335" spans="1:27">
      <c r="A335" s="6">
        <f ca="1">LN((RAND()^(-Results!$F$4))-1)</f>
        <v>0.57802569219036692</v>
      </c>
      <c r="B335" s="6">
        <f ca="1">LN((RAND()^(-Results!$F$4))-1)</f>
        <v>-0.32294877834407165</v>
      </c>
      <c r="C335" s="6">
        <f ca="1">LN((RAND()^(-Results!$F$4))-1)</f>
        <v>1.2181185631175178</v>
      </c>
      <c r="D335" s="6">
        <f ca="1">LN((RAND()^(-Results!$F$4))-1)</f>
        <v>-3.5689320152814856</v>
      </c>
      <c r="E335" s="6">
        <f ca="1">LN((RAND()^(-Results!$F$4))-1)</f>
        <v>-0.40997774309284751</v>
      </c>
      <c r="F335" s="6">
        <f ca="1">LN((RAND()^(-Results!$F$4))-1)</f>
        <v>0.44091305141223891</v>
      </c>
      <c r="G335" s="6">
        <f ca="1">LN((RAND()^(-Results!$F$4))-1)</f>
        <v>-1.6755623323317115</v>
      </c>
      <c r="H335" s="6">
        <f t="shared" ca="1" si="30"/>
        <v>-1.7625949462108448</v>
      </c>
      <c r="I335" s="10">
        <f ca="1">SUMPRODUCT(J335:O335,Results!B$12:G$12)+Results!$F$5*H335</f>
        <v>51.800064234750586</v>
      </c>
      <c r="J335" s="10">
        <f ca="1">SUMPRODUCT($A335:$F335,Results!$B$15:$G$15)</f>
        <v>-2.6732810369571269</v>
      </c>
      <c r="K335" s="10">
        <f ca="1">SUMPRODUCT($A335:$F335,Results!$B$16:$G$16)</f>
        <v>-3.7308746100249301</v>
      </c>
      <c r="L335" s="10">
        <f ca="1">SUMPRODUCT($A335:$F335,Results!$B$17:$G$17)</f>
        <v>12.696447229762732</v>
      </c>
      <c r="M335" s="10">
        <f ca="1">SUMPRODUCT($A335:$F335,Results!$B$18:$G$18)</f>
        <v>4.540380621966805</v>
      </c>
      <c r="N335" s="10">
        <f ca="1">SUMPRODUCT($A335:$F335,Results!$B$19:$G$19)</f>
        <v>4.3479178441518629</v>
      </c>
      <c r="O335" s="10">
        <f ca="1">SUMPRODUCT($A335:$F335,Results!$B$20:$G$20)</f>
        <v>-7.4635331662450008</v>
      </c>
      <c r="P335" s="10" cm="1">
        <f t="array" aca="1" ref="P335" ca="1">SUMPRODUCT(J335:O335,TRANSPOSE(Test!BL$20:BL$25))+Test!$AD$20-Test!$BL$27</f>
        <v>58.037207541213782</v>
      </c>
      <c r="Q335" s="10" cm="1">
        <f t="array" aca="1" ref="Q335" ca="1">SUMPRODUCT(J335:O335,TRANSPOSE(Test!ES$20:ES$25))+Test!$AD$20-Test!$ES$27</f>
        <v>58.747416797748684</v>
      </c>
      <c r="R335" s="10">
        <f ca="1">I335-Results!$E$5*H335</f>
        <v>58.850444019593965</v>
      </c>
      <c r="S335" s="10" cm="1">
        <f t="array" aca="1" ref="S335" ca="1">SUMPRODUCT(J335:O335,TRANSPOSE(Test!AR$28:AR$33))+Test!$AD$20-Test!$AC$26</f>
        <v>59.683928209712874</v>
      </c>
      <c r="T335" s="10">
        <f ca="1">SUMPRODUCT(J335:O335,Results!K$9:P$9)</f>
        <v>59.846339273639273</v>
      </c>
      <c r="U335" s="10">
        <f ca="1">SUMPRODUCT(J335:O335,Results!K$9:P$9)+Test!$AD$20-Test!$AC$31</f>
        <v>59.831463715128137</v>
      </c>
      <c r="V335" s="10">
        <f t="shared" ca="1" si="31"/>
        <v>-6.2371433064631958</v>
      </c>
      <c r="W335" s="10">
        <f t="shared" ca="1" si="32"/>
        <v>-6.9473525629980983</v>
      </c>
      <c r="X335" s="10">
        <f t="shared" ca="1" si="33"/>
        <v>-7.0503797848433791</v>
      </c>
      <c r="Y335" s="10">
        <f t="shared" ca="1" si="34"/>
        <v>-7.8838639749622885</v>
      </c>
      <c r="Z335" s="10">
        <f ca="1">I335-Test!$AD$20</f>
        <v>52.076734996454277</v>
      </c>
      <c r="AA335" s="10">
        <f t="shared" ca="1" si="35"/>
        <v>-8.0313994803775515</v>
      </c>
    </row>
    <row r="336" spans="1:27">
      <c r="A336" s="6">
        <f ca="1">LN((RAND()^(-Results!$F$4))-1)</f>
        <v>2.0600303736757799</v>
      </c>
      <c r="B336" s="6">
        <f ca="1">LN((RAND()^(-Results!$F$4))-1)</f>
        <v>1.4127695638014579</v>
      </c>
      <c r="C336" s="6">
        <f ca="1">LN((RAND()^(-Results!$F$4))-1)</f>
        <v>0.29017815045862999</v>
      </c>
      <c r="D336" s="6">
        <f ca="1">LN((RAND()^(-Results!$F$4))-1)</f>
        <v>1.3941596002402465</v>
      </c>
      <c r="E336" s="6">
        <f ca="1">LN((RAND()^(-Results!$F$4))-1)</f>
        <v>-2.0147291251856014</v>
      </c>
      <c r="F336" s="6">
        <f ca="1">LN((RAND()^(-Results!$F$4))-1)</f>
        <v>0.43469120231931957</v>
      </c>
      <c r="G336" s="6">
        <f ca="1">LN((RAND()^(-Results!$F$4))-1)</f>
        <v>0.79103958403774299</v>
      </c>
      <c r="H336" s="6">
        <f t="shared" ca="1" si="30"/>
        <v>0.70400697015860969</v>
      </c>
      <c r="I336" s="10">
        <f ca="1">SUMPRODUCT(J336:O336,Results!B$12:G$12)+Results!$F$5*H336</f>
        <v>-15.882556970646096</v>
      </c>
      <c r="J336" s="10">
        <f ca="1">SUMPRODUCT($A336:$F336,Results!$B$15:$G$15)</f>
        <v>12.609459921659424</v>
      </c>
      <c r="K336" s="10">
        <f ca="1">SUMPRODUCT($A336:$F336,Results!$B$16:$G$16)</f>
        <v>4.55284019836055</v>
      </c>
      <c r="L336" s="10">
        <f ca="1">SUMPRODUCT($A336:$F336,Results!$B$17:$G$17)</f>
        <v>-4.7115701006644537</v>
      </c>
      <c r="M336" s="10">
        <f ca="1">SUMPRODUCT($A336:$F336,Results!$B$18:$G$18)</f>
        <v>-11.266419218828894</v>
      </c>
      <c r="N336" s="10">
        <f ca="1">SUMPRODUCT($A336:$F336,Results!$B$19:$G$19)</f>
        <v>11.581724815484405</v>
      </c>
      <c r="O336" s="10">
        <f ca="1">SUMPRODUCT($A336:$F336,Results!$B$20:$G$20)</f>
        <v>5.3355581866517516</v>
      </c>
      <c r="P336" s="10" cm="1">
        <f t="array" aca="1" ref="P336" ca="1">SUMPRODUCT(J336:O336,TRANSPOSE(Test!BL$20:BL$25))+Test!$AD$20-Test!$BL$27</f>
        <v>-20.034109499693063</v>
      </c>
      <c r="Q336" s="10" cm="1">
        <f t="array" aca="1" ref="Q336" ca="1">SUMPRODUCT(J336:O336,TRANSPOSE(Test!ES$20:ES$25))+Test!$AD$20-Test!$ES$27</f>
        <v>-19.94182926906565</v>
      </c>
      <c r="R336" s="10">
        <f ca="1">I336-Results!$E$5*H336</f>
        <v>-18.698584851280536</v>
      </c>
      <c r="S336" s="10" cm="1">
        <f t="array" aca="1" ref="S336" ca="1">SUMPRODUCT(J336:O336,TRANSPOSE(Test!AR$28:AR$33))+Test!$AD$20-Test!$AC$26</f>
        <v>-39.231399533112132</v>
      </c>
      <c r="T336" s="10">
        <f ca="1">SUMPRODUCT(J336:O336,Results!K$9:P$9)</f>
        <v>-19.6726627153948</v>
      </c>
      <c r="U336" s="10">
        <f ca="1">SUMPRODUCT(J336:O336,Results!K$9:P$9)+Test!$AD$20-Test!$AC$31</f>
        <v>-19.687538273905936</v>
      </c>
      <c r="V336" s="10">
        <f t="shared" ca="1" si="31"/>
        <v>4.1515525290469668</v>
      </c>
      <c r="W336" s="10">
        <f t="shared" ca="1" si="32"/>
        <v>4.0592722984195539</v>
      </c>
      <c r="X336" s="10">
        <f t="shared" ca="1" si="33"/>
        <v>2.8160278806344401</v>
      </c>
      <c r="Y336" s="10">
        <f t="shared" ca="1" si="34"/>
        <v>23.348842562466036</v>
      </c>
      <c r="Z336" s="10">
        <f ca="1">I336-Test!$AD$20</f>
        <v>-15.605886208942405</v>
      </c>
      <c r="AA336" s="10">
        <f t="shared" ca="1" si="35"/>
        <v>3.8049813032598401</v>
      </c>
    </row>
    <row r="337" spans="1:27">
      <c r="A337" s="6">
        <f ca="1">LN((RAND()^(-Results!$F$4))-1)</f>
        <v>-1.7349273999692629</v>
      </c>
      <c r="B337" s="6">
        <f ca="1">LN((RAND()^(-Results!$F$4))-1)</f>
        <v>-0.5419525404177824</v>
      </c>
      <c r="C337" s="6">
        <f ca="1">LN((RAND()^(-Results!$F$4))-1)</f>
        <v>0.22736347119095718</v>
      </c>
      <c r="D337" s="6">
        <f ca="1">LN((RAND()^(-Results!$F$4))-1)</f>
        <v>2.1301308844098257</v>
      </c>
      <c r="E337" s="6">
        <f ca="1">LN((RAND()^(-Results!$F$4))-1)</f>
        <v>2.8795051817709183</v>
      </c>
      <c r="F337" s="6">
        <f ca="1">LN((RAND()^(-Results!$F$4))-1)</f>
        <v>-2.1442811605252432</v>
      </c>
      <c r="G337" s="6">
        <f ca="1">LN((RAND()^(-Results!$F$4))-1)</f>
        <v>0.37319654973606514</v>
      </c>
      <c r="H337" s="6">
        <f t="shared" ca="1" si="30"/>
        <v>0.28616393585693178</v>
      </c>
      <c r="I337" s="10">
        <f ca="1">SUMPRODUCT(J337:O337,Results!B$12:G$12)+Results!$F$5*H337</f>
        <v>-52.45265381409633</v>
      </c>
      <c r="J337" s="10">
        <f ca="1">SUMPRODUCT($A337:$F337,Results!$B$15:$G$15)</f>
        <v>-2.2562476212036264</v>
      </c>
      <c r="K337" s="10">
        <f ca="1">SUMPRODUCT($A337:$F337,Results!$B$16:$G$16)</f>
        <v>-1.8661459129094951</v>
      </c>
      <c r="L337" s="10">
        <f ca="1">SUMPRODUCT($A337:$F337,Results!$B$17:$G$17)</f>
        <v>-7.4980334375769644</v>
      </c>
      <c r="M337" s="10">
        <f ca="1">SUMPRODUCT($A337:$F337,Results!$B$18:$G$18)</f>
        <v>6.4086402453442579</v>
      </c>
      <c r="N337" s="10">
        <f ca="1">SUMPRODUCT($A337:$F337,Results!$B$19:$G$19)</f>
        <v>-17.169380537349692</v>
      </c>
      <c r="O337" s="10">
        <f ca="1">SUMPRODUCT($A337:$F337,Results!$B$20:$G$20)</f>
        <v>1.7575637498581798</v>
      </c>
      <c r="P337" s="10" cm="1">
        <f t="array" aca="1" ref="P337" ca="1">SUMPRODUCT(J337:O337,TRANSPOSE(Test!BL$20:BL$25))+Test!$AD$20-Test!$BL$27</f>
        <v>-50.586910924464327</v>
      </c>
      <c r="Q337" s="10" cm="1">
        <f t="array" aca="1" ref="Q337" ca="1">SUMPRODUCT(J337:O337,TRANSPOSE(Test!ES$20:ES$25))+Test!$AD$20-Test!$ES$27</f>
        <v>-51.877780018990187</v>
      </c>
      <c r="R337" s="10">
        <f ca="1">I337-Results!$E$5*H337</f>
        <v>-53.597309557524056</v>
      </c>
      <c r="S337" s="10" cm="1">
        <f t="array" aca="1" ref="S337" ca="1">SUMPRODUCT(J337:O337,TRANSPOSE(Test!AR$28:AR$33))+Test!$AD$20-Test!$AC$26</f>
        <v>-27.309207917882667</v>
      </c>
      <c r="T337" s="10">
        <f ca="1">SUMPRODUCT(J337:O337,Results!K$9:P$9)</f>
        <v>-53.386430249671527</v>
      </c>
      <c r="U337" s="10">
        <f ca="1">SUMPRODUCT(J337:O337,Results!K$9:P$9)+Test!$AD$20-Test!$AC$31</f>
        <v>-53.401305808182663</v>
      </c>
      <c r="V337" s="10">
        <f t="shared" ca="1" si="31"/>
        <v>-1.8657428896320027</v>
      </c>
      <c r="W337" s="10">
        <f t="shared" ca="1" si="32"/>
        <v>-0.57487379510614289</v>
      </c>
      <c r="X337" s="10">
        <f t="shared" ca="1" si="33"/>
        <v>1.1446557434277267</v>
      </c>
      <c r="Y337" s="10">
        <f t="shared" ca="1" si="34"/>
        <v>-25.143445896213663</v>
      </c>
      <c r="Z337" s="10">
        <f ca="1">I337-Test!$AD$20</f>
        <v>-52.175983052392638</v>
      </c>
      <c r="AA337" s="10">
        <f t="shared" ca="1" si="35"/>
        <v>0.94865199408633316</v>
      </c>
    </row>
    <row r="338" spans="1:27">
      <c r="A338" s="6">
        <f ca="1">LN((RAND()^(-Results!$F$4))-1)</f>
        <v>2.6077873851440554</v>
      </c>
      <c r="B338" s="6">
        <f ca="1">LN((RAND()^(-Results!$F$4))-1)</f>
        <v>-1.6684685479045198</v>
      </c>
      <c r="C338" s="6">
        <f ca="1">LN((RAND()^(-Results!$F$4))-1)</f>
        <v>-0.74566578312324083</v>
      </c>
      <c r="D338" s="6">
        <f ca="1">LN((RAND()^(-Results!$F$4))-1)</f>
        <v>-5.2512416578620851</v>
      </c>
      <c r="E338" s="6">
        <f ca="1">LN((RAND()^(-Results!$F$4))-1)</f>
        <v>1.5113893390592854</v>
      </c>
      <c r="F338" s="6">
        <f ca="1">LN((RAND()^(-Results!$F$4))-1)</f>
        <v>-1.3036946064247736</v>
      </c>
      <c r="G338" s="6">
        <f ca="1">LN((RAND()^(-Results!$F$4))-1)</f>
        <v>1.5654128629019237</v>
      </c>
      <c r="H338" s="6">
        <f t="shared" ca="1" si="30"/>
        <v>1.4783802490227904</v>
      </c>
      <c r="I338" s="10">
        <f ca="1">SUMPRODUCT(J338:O338,Results!B$12:G$12)+Results!$F$5*H338</f>
        <v>38.254652620030818</v>
      </c>
      <c r="J338" s="10">
        <f ca="1">SUMPRODUCT($A338:$F338,Results!$B$15:$G$15)</f>
        <v>-4.7182592794428642</v>
      </c>
      <c r="K338" s="10">
        <f ca="1">SUMPRODUCT($A338:$F338,Results!$B$16:$G$16)</f>
        <v>-8.8785767976480177</v>
      </c>
      <c r="L338" s="10">
        <f ca="1">SUMPRODUCT($A338:$F338,Results!$B$17:$G$17)</f>
        <v>5.9163794877174443</v>
      </c>
      <c r="M338" s="10">
        <f ca="1">SUMPRODUCT($A338:$F338,Results!$B$18:$G$18)</f>
        <v>10.052009135118624</v>
      </c>
      <c r="N338" s="10">
        <f ca="1">SUMPRODUCT($A338:$F338,Results!$B$19:$G$19)</f>
        <v>-3.7391266008695028</v>
      </c>
      <c r="O338" s="10">
        <f ca="1">SUMPRODUCT($A338:$F338,Results!$B$20:$G$20)</f>
        <v>-8.5019020110483936</v>
      </c>
      <c r="P338" s="10" cm="1">
        <f t="array" aca="1" ref="P338" ca="1">SUMPRODUCT(J338:O338,TRANSPOSE(Test!BL$20:BL$25))+Test!$AD$20-Test!$BL$27</f>
        <v>27.565783406093633</v>
      </c>
      <c r="Q338" s="10" cm="1">
        <f t="array" aca="1" ref="Q338" ca="1">SUMPRODUCT(J338:O338,TRANSPOSE(Test!ES$20:ES$25))+Test!$AD$20-Test!$ES$27</f>
        <v>28.141431832639615</v>
      </c>
      <c r="R338" s="10">
        <f ca="1">I338-Results!$E$5*H338</f>
        <v>32.34113162393966</v>
      </c>
      <c r="S338" s="10" cm="1">
        <f t="array" aca="1" ref="S338" ca="1">SUMPRODUCT(J338:O338,TRANSPOSE(Test!AR$28:AR$33))+Test!$AD$20-Test!$AC$26</f>
        <v>54.006865957578917</v>
      </c>
      <c r="T338" s="10">
        <f ca="1">SUMPRODUCT(J338:O338,Results!K$9:P$9)</f>
        <v>30.306749477790966</v>
      </c>
      <c r="U338" s="10">
        <f ca="1">SUMPRODUCT(J338:O338,Results!K$9:P$9)+Test!$AD$20-Test!$AC$31</f>
        <v>30.29187391927983</v>
      </c>
      <c r="V338" s="10">
        <f t="shared" ca="1" si="31"/>
        <v>10.688869213937185</v>
      </c>
      <c r="W338" s="10">
        <f t="shared" ca="1" si="32"/>
        <v>10.113220787391203</v>
      </c>
      <c r="X338" s="10">
        <f t="shared" ca="1" si="33"/>
        <v>5.9135209960911581</v>
      </c>
      <c r="Y338" s="10">
        <f t="shared" ca="1" si="34"/>
        <v>-15.752213337548099</v>
      </c>
      <c r="Z338" s="10">
        <f ca="1">I338-Test!$AD$20</f>
        <v>38.531323381734509</v>
      </c>
      <c r="AA338" s="10">
        <f t="shared" ca="1" si="35"/>
        <v>7.962778700750988</v>
      </c>
    </row>
    <row r="339" spans="1:27">
      <c r="A339" s="6">
        <f ca="1">LN((RAND()^(-Results!$F$4))-1)</f>
        <v>-4.0482487138282801</v>
      </c>
      <c r="B339" s="6">
        <f ca="1">LN((RAND()^(-Results!$F$4))-1)</f>
        <v>3.3454538656895023</v>
      </c>
      <c r="C339" s="6">
        <f ca="1">LN((RAND()^(-Results!$F$4))-1)</f>
        <v>2.8706716166745405</v>
      </c>
      <c r="D339" s="6">
        <f ca="1">LN((RAND()^(-Results!$F$4))-1)</f>
        <v>3.8742583354500113E-3</v>
      </c>
      <c r="E339" s="6">
        <f ca="1">LN((RAND()^(-Results!$F$4))-1)</f>
        <v>0.97195582044499429</v>
      </c>
      <c r="F339" s="6">
        <f ca="1">LN((RAND()^(-Results!$F$4))-1)</f>
        <v>2.0932231995362597E-2</v>
      </c>
      <c r="G339" s="6">
        <f ca="1">LN((RAND()^(-Results!$F$4))-1)</f>
        <v>-4.1932856890329138</v>
      </c>
      <c r="H339" s="6">
        <f t="shared" ca="1" si="30"/>
        <v>-4.2803183029120468</v>
      </c>
      <c r="I339" s="10">
        <f ca="1">SUMPRODUCT(J339:O339,Results!B$12:G$12)+Results!$F$5*H339</f>
        <v>19.43184470011558</v>
      </c>
      <c r="J339" s="10">
        <f ca="1">SUMPRODUCT($A339:$F339,Results!$B$15:$G$15)</f>
        <v>-5.5173637300390403</v>
      </c>
      <c r="K339" s="10">
        <f ca="1">SUMPRODUCT($A339:$F339,Results!$B$16:$G$16)</f>
        <v>4.2890803462435994</v>
      </c>
      <c r="L339" s="10">
        <f ca="1">SUMPRODUCT($A339:$F339,Results!$B$17:$G$17)</f>
        <v>14.309158033141937</v>
      </c>
      <c r="M339" s="10">
        <f ca="1">SUMPRODUCT($A339:$F339,Results!$B$18:$G$18)</f>
        <v>6.1234939664402335</v>
      </c>
      <c r="N339" s="10">
        <f ca="1">SUMPRODUCT($A339:$F339,Results!$B$19:$G$19)</f>
        <v>-6.2816720824404229</v>
      </c>
      <c r="O339" s="10">
        <f ca="1">SUMPRODUCT($A339:$F339,Results!$B$20:$G$20)</f>
        <v>-1.0373531479180345</v>
      </c>
      <c r="P339" s="10" cm="1">
        <f t="array" aca="1" ref="P339" ca="1">SUMPRODUCT(J339:O339,TRANSPOSE(Test!BL$20:BL$25))+Test!$AD$20-Test!$BL$27</f>
        <v>43.570284972945345</v>
      </c>
      <c r="Q339" s="10" cm="1">
        <f t="array" aca="1" ref="Q339" ca="1">SUMPRODUCT(J339:O339,TRANSPOSE(Test!ES$20:ES$25))+Test!$AD$20-Test!$ES$27</f>
        <v>42.148368825912392</v>
      </c>
      <c r="R339" s="10">
        <f ca="1">I339-Results!$E$5*H339</f>
        <v>36.553117911763763</v>
      </c>
      <c r="S339" s="10" cm="1">
        <f t="array" aca="1" ref="S339" ca="1">SUMPRODUCT(J339:O339,TRANSPOSE(Test!AR$28:AR$33))+Test!$AD$20-Test!$AC$26</f>
        <v>28.394656283758597</v>
      </c>
      <c r="T339" s="10">
        <f ca="1">SUMPRODUCT(J339:O339,Results!K$9:P$9)</f>
        <v>40.235671984646416</v>
      </c>
      <c r="U339" s="10">
        <f ca="1">SUMPRODUCT(J339:O339,Results!K$9:P$9)+Test!$AD$20-Test!$AC$31</f>
        <v>40.22079642613528</v>
      </c>
      <c r="V339" s="10">
        <f t="shared" ca="1" si="31"/>
        <v>-24.138440272829765</v>
      </c>
      <c r="W339" s="10">
        <f t="shared" ca="1" si="32"/>
        <v>-22.716524125796813</v>
      </c>
      <c r="X339" s="10">
        <f t="shared" ca="1" si="33"/>
        <v>-17.121273211648184</v>
      </c>
      <c r="Y339" s="10">
        <f t="shared" ca="1" si="34"/>
        <v>-8.9628115836430169</v>
      </c>
      <c r="Z339" s="10">
        <f ca="1">I339-Test!$AD$20</f>
        <v>19.708515461819271</v>
      </c>
      <c r="AA339" s="10">
        <f t="shared" ca="1" si="35"/>
        <v>-20.7889517260197</v>
      </c>
    </row>
    <row r="340" spans="1:27">
      <c r="A340" s="6">
        <f ca="1">LN((RAND()^(-Results!$F$4))-1)</f>
        <v>-0.2362206530238212</v>
      </c>
      <c r="B340" s="6">
        <f ca="1">LN((RAND()^(-Results!$F$4))-1)</f>
        <v>3.5459251019862927</v>
      </c>
      <c r="C340" s="6">
        <f ca="1">LN((RAND()^(-Results!$F$4))-1)</f>
        <v>-1.8893880532709915</v>
      </c>
      <c r="D340" s="6">
        <f ca="1">LN((RAND()^(-Results!$F$4))-1)</f>
        <v>-1.689719472981851</v>
      </c>
      <c r="E340" s="6">
        <f ca="1">LN((RAND()^(-Results!$F$4))-1)</f>
        <v>1.7916545416729408</v>
      </c>
      <c r="F340" s="6">
        <f ca="1">LN((RAND()^(-Results!$F$4))-1)</f>
        <v>0.22854650258900935</v>
      </c>
      <c r="G340" s="6">
        <f ca="1">LN((RAND()^(-Results!$F$4))-1)</f>
        <v>-1.2830411514816491</v>
      </c>
      <c r="H340" s="6">
        <f t="shared" ca="1" si="30"/>
        <v>-1.3700737653607824</v>
      </c>
      <c r="I340" s="10">
        <f ca="1">SUMPRODUCT(J340:O340,Results!B$12:G$12)+Results!$F$5*H340</f>
        <v>-9.2170264820220194</v>
      </c>
      <c r="J340" s="10">
        <f ca="1">SUMPRODUCT($A340:$F340,Results!$B$15:$G$15)</f>
        <v>-6.6731447402728019</v>
      </c>
      <c r="K340" s="10">
        <f ca="1">SUMPRODUCT($A340:$F340,Results!$B$16:$G$16)</f>
        <v>5.8874737876693262</v>
      </c>
      <c r="L340" s="10">
        <f ca="1">SUMPRODUCT($A340:$F340,Results!$B$17:$G$17)</f>
        <v>1.2690639705468185</v>
      </c>
      <c r="M340" s="10">
        <f ca="1">SUMPRODUCT($A340:$F340,Results!$B$18:$G$18)</f>
        <v>4.8157322794425479</v>
      </c>
      <c r="N340" s="10">
        <f ca="1">SUMPRODUCT($A340:$F340,Results!$B$19:$G$19)</f>
        <v>-7.6381855069004541</v>
      </c>
      <c r="O340" s="10">
        <f ca="1">SUMPRODUCT($A340:$F340,Results!$B$20:$G$20)</f>
        <v>4.4724198084474063</v>
      </c>
      <c r="P340" s="10" cm="1">
        <f t="array" aca="1" ref="P340" ca="1">SUMPRODUCT(J340:O340,TRANSPOSE(Test!BL$20:BL$25))+Test!$AD$20-Test!$BL$27</f>
        <v>-1.8628154438354143</v>
      </c>
      <c r="Q340" s="10" cm="1">
        <f t="array" aca="1" ref="Q340" ca="1">SUMPRODUCT(J340:O340,TRANSPOSE(Test!ES$20:ES$25))+Test!$AD$20-Test!$ES$27</f>
        <v>-2.8266314895582534</v>
      </c>
      <c r="R340" s="10">
        <f ca="1">I340-Results!$E$5*H340</f>
        <v>-3.7367314205788897</v>
      </c>
      <c r="S340" s="10" cm="1">
        <f t="array" aca="1" ref="S340" ca="1">SUMPRODUCT(J340:O340,TRANSPOSE(Test!AR$28:AR$33))+Test!$AD$20-Test!$AC$26</f>
        <v>-13.974836092438451</v>
      </c>
      <c r="T340" s="10">
        <f ca="1">SUMPRODUCT(J340:O340,Results!K$9:P$9)</f>
        <v>-2.3855365796476899</v>
      </c>
      <c r="U340" s="10">
        <f ca="1">SUMPRODUCT(J340:O340,Results!K$9:P$9)+Test!$AD$20-Test!$AC$31</f>
        <v>-2.4004121381588255</v>
      </c>
      <c r="V340" s="10">
        <f t="shared" ca="1" si="31"/>
        <v>-7.3542110381866053</v>
      </c>
      <c r="W340" s="10">
        <f t="shared" ca="1" si="32"/>
        <v>-6.390394992463766</v>
      </c>
      <c r="X340" s="10">
        <f t="shared" ca="1" si="33"/>
        <v>-5.4802950614431296</v>
      </c>
      <c r="Y340" s="10">
        <f t="shared" ca="1" si="34"/>
        <v>4.757809610416432</v>
      </c>
      <c r="Z340" s="10">
        <f ca="1">I340-Test!$AD$20</f>
        <v>-8.9403557203183279</v>
      </c>
      <c r="AA340" s="10">
        <f t="shared" ca="1" si="35"/>
        <v>-6.8166143438631934</v>
      </c>
    </row>
    <row r="341" spans="1:27">
      <c r="A341" s="6">
        <f ca="1">LN((RAND()^(-Results!$F$4))-1)</f>
        <v>3.1560242403291947</v>
      </c>
      <c r="B341" s="6">
        <f ca="1">LN((RAND()^(-Results!$F$4))-1)</f>
        <v>-5.8608507739579142E-3</v>
      </c>
      <c r="C341" s="6">
        <f ca="1">LN((RAND()^(-Results!$F$4))-1)</f>
        <v>0.7990812849693878</v>
      </c>
      <c r="D341" s="6">
        <f ca="1">LN((RAND()^(-Results!$F$4))-1)</f>
        <v>-1.3580815535039439</v>
      </c>
      <c r="E341" s="6">
        <f ca="1">LN((RAND()^(-Results!$F$4))-1)</f>
        <v>-4.0286755320243985</v>
      </c>
      <c r="F341" s="6">
        <f ca="1">LN((RAND()^(-Results!$F$4))-1)</f>
        <v>1.4728908518687629</v>
      </c>
      <c r="G341" s="6">
        <f ca="1">LN((RAND()^(-Results!$F$4))-1)</f>
        <v>1.1478232379009312</v>
      </c>
      <c r="H341" s="6">
        <f t="shared" ca="1" si="30"/>
        <v>1.0607906240217979</v>
      </c>
      <c r="I341" s="10">
        <f ca="1">SUMPRODUCT(J341:O341,Results!B$12:G$12)+Results!$F$5*H341</f>
        <v>48.156552966337102</v>
      </c>
      <c r="J341" s="10">
        <f ca="1">SUMPRODUCT($A341:$F341,Results!$B$15:$G$15)</f>
        <v>11.502861349136978</v>
      </c>
      <c r="K341" s="10">
        <f ca="1">SUMPRODUCT($A341:$F341,Results!$B$16:$G$16)</f>
        <v>0.4312112088053266</v>
      </c>
      <c r="L341" s="10">
        <f ca="1">SUMPRODUCT($A341:$F341,Results!$B$17:$G$17)</f>
        <v>5.0934839796440565</v>
      </c>
      <c r="M341" s="10">
        <f ca="1">SUMPRODUCT($A341:$F341,Results!$B$18:$G$18)</f>
        <v>-11.992492727056197</v>
      </c>
      <c r="N341" s="10">
        <f ca="1">SUMPRODUCT($A341:$F341,Results!$B$19:$G$19)</f>
        <v>23.807559726867307</v>
      </c>
      <c r="O341" s="10">
        <f ca="1">SUMPRODUCT($A341:$F341,Results!$B$20:$G$20)</f>
        <v>-1.5754744817703532</v>
      </c>
      <c r="P341" s="10" cm="1">
        <f t="array" aca="1" ref="P341" ca="1">SUMPRODUCT(J341:O341,TRANSPOSE(Test!BL$20:BL$25))+Test!$AD$20-Test!$BL$27</f>
        <v>39.057077503841434</v>
      </c>
      <c r="Q341" s="10" cm="1">
        <f t="array" aca="1" ref="Q341" ca="1">SUMPRODUCT(J341:O341,TRANSPOSE(Test!ES$20:ES$25))+Test!$AD$20-Test!$ES$27</f>
        <v>40.472347892882844</v>
      </c>
      <c r="R341" s="10">
        <f ca="1">I341-Results!$E$5*H341</f>
        <v>43.913390470249908</v>
      </c>
      <c r="S341" s="10" cm="1">
        <f t="array" aca="1" ref="S341" ca="1">SUMPRODUCT(J341:O341,TRANSPOSE(Test!AR$28:AR$33))+Test!$AD$20-Test!$AC$26</f>
        <v>16.795076014238433</v>
      </c>
      <c r="T341" s="10">
        <f ca="1">SUMPRODUCT(J341:O341,Results!K$9:P$9)</f>
        <v>42.071035377401927</v>
      </c>
      <c r="U341" s="10">
        <f ca="1">SUMPRODUCT(J341:O341,Results!K$9:P$9)+Test!$AD$20-Test!$AC$31</f>
        <v>42.056159818890791</v>
      </c>
      <c r="V341" s="10">
        <f t="shared" ca="1" si="31"/>
        <v>9.0994754624956684</v>
      </c>
      <c r="W341" s="10">
        <f t="shared" ca="1" si="32"/>
        <v>7.6842050734542582</v>
      </c>
      <c r="X341" s="10">
        <f t="shared" ca="1" si="33"/>
        <v>4.2431624960871943</v>
      </c>
      <c r="Y341" s="10">
        <f t="shared" ca="1" si="34"/>
        <v>31.36147695209867</v>
      </c>
      <c r="Z341" s="10">
        <f ca="1">I341-Test!$AD$20</f>
        <v>48.433223728040794</v>
      </c>
      <c r="AA341" s="10">
        <f t="shared" ca="1" si="35"/>
        <v>6.1003931474463116</v>
      </c>
    </row>
    <row r="342" spans="1:27">
      <c r="A342" s="6">
        <f ca="1">LN((RAND()^(-Results!$F$4))-1)</f>
        <v>-0.17318660307191433</v>
      </c>
      <c r="B342" s="6">
        <f ca="1">LN((RAND()^(-Results!$F$4))-1)</f>
        <v>0.40651960995254161</v>
      </c>
      <c r="C342" s="6">
        <f ca="1">LN((RAND()^(-Results!$F$4))-1)</f>
        <v>-0.38078998240141665</v>
      </c>
      <c r="D342" s="6">
        <f ca="1">LN((RAND()^(-Results!$F$4))-1)</f>
        <v>1.0313433434852872</v>
      </c>
      <c r="E342" s="6">
        <f ca="1">LN((RAND()^(-Results!$F$4))-1)</f>
        <v>-0.50555131817334742</v>
      </c>
      <c r="F342" s="6">
        <f ca="1">LN((RAND()^(-Results!$F$4))-1)</f>
        <v>0.50938382457268383</v>
      </c>
      <c r="G342" s="6">
        <f ca="1">LN((RAND()^(-Results!$F$4))-1)</f>
        <v>0.73144419378441861</v>
      </c>
      <c r="H342" s="6">
        <f t="shared" ca="1" si="30"/>
        <v>0.6444115799052853</v>
      </c>
      <c r="I342" s="10">
        <f ca="1">SUMPRODUCT(J342:O342,Results!B$12:G$12)+Results!$F$5*H342</f>
        <v>-5.4093882922988996</v>
      </c>
      <c r="J342" s="10">
        <f ca="1">SUMPRODUCT($A342:$F342,Results!$B$15:$G$15)</f>
        <v>0.98899183031972704</v>
      </c>
      <c r="K342" s="10">
        <f ca="1">SUMPRODUCT($A342:$F342,Results!$B$16:$G$16)</f>
        <v>2.4519127133610894</v>
      </c>
      <c r="L342" s="10">
        <f ca="1">SUMPRODUCT($A342:$F342,Results!$B$17:$G$17)</f>
        <v>-2.4707763224172501</v>
      </c>
      <c r="M342" s="10">
        <f ca="1">SUMPRODUCT($A342:$F342,Results!$B$18:$G$18)</f>
        <v>-3.0953281624856772</v>
      </c>
      <c r="N342" s="10">
        <f ca="1">SUMPRODUCT($A342:$F342,Results!$B$19:$G$19)</f>
        <v>1.9805621865691636</v>
      </c>
      <c r="O342" s="10">
        <f ca="1">SUMPRODUCT($A342:$F342,Results!$B$20:$G$20)</f>
        <v>2.5724676190373206</v>
      </c>
      <c r="P342" s="10" cm="1">
        <f t="array" aca="1" ref="P342" ca="1">SUMPRODUCT(J342:O342,TRANSPOSE(Test!BL$20:BL$25))+Test!$AD$20-Test!$BL$27</f>
        <v>-8.3349947237732245</v>
      </c>
      <c r="Q342" s="10" cm="1">
        <f t="array" aca="1" ref="Q342" ca="1">SUMPRODUCT(J342:O342,TRANSPOSE(Test!ES$20:ES$25))+Test!$AD$20-Test!$ES$27</f>
        <v>-8.3139888918847369</v>
      </c>
      <c r="R342" s="10">
        <f ca="1">I342-Results!$E$5*H342</f>
        <v>-7.9870346119200413</v>
      </c>
      <c r="S342" s="10" cm="1">
        <f t="array" aca="1" ref="S342" ca="1">SUMPRODUCT(J342:O342,TRANSPOSE(Test!AR$28:AR$33))+Test!$AD$20-Test!$AC$26</f>
        <v>-15.726423128396483</v>
      </c>
      <c r="T342" s="10">
        <f ca="1">SUMPRODUCT(J342:O342,Results!K$9:P$9)</f>
        <v>-8.4395760142340492</v>
      </c>
      <c r="U342" s="10">
        <f ca="1">SUMPRODUCT(J342:O342,Results!K$9:P$9)+Test!$AD$20-Test!$AC$31</f>
        <v>-8.4544515727451852</v>
      </c>
      <c r="V342" s="10">
        <f t="shared" ca="1" si="31"/>
        <v>2.9256064314743249</v>
      </c>
      <c r="W342" s="10">
        <f t="shared" ca="1" si="32"/>
        <v>2.9046005995858373</v>
      </c>
      <c r="X342" s="10">
        <f t="shared" ca="1" si="33"/>
        <v>2.5776463196211417</v>
      </c>
      <c r="Y342" s="10">
        <f t="shared" ca="1" si="34"/>
        <v>10.317034836097584</v>
      </c>
      <c r="Z342" s="10">
        <f ca="1">I342-Test!$AD$20</f>
        <v>-5.1327175305952082</v>
      </c>
      <c r="AA342" s="10">
        <f t="shared" ca="1" si="35"/>
        <v>3.0450632804462856</v>
      </c>
    </row>
    <row r="343" spans="1:27">
      <c r="A343" s="6">
        <f ca="1">LN((RAND()^(-Results!$F$4))-1)</f>
        <v>-2.3616582289525181</v>
      </c>
      <c r="B343" s="6">
        <f ca="1">LN((RAND()^(-Results!$F$4))-1)</f>
        <v>0.26448151973598155</v>
      </c>
      <c r="C343" s="6">
        <f ca="1">LN((RAND()^(-Results!$F$4))-1)</f>
        <v>-1.507598865785692</v>
      </c>
      <c r="D343" s="6">
        <f ca="1">LN((RAND()^(-Results!$F$4))-1)</f>
        <v>-1.9266122019125065</v>
      </c>
      <c r="E343" s="6">
        <f ca="1">LN((RAND()^(-Results!$F$4))-1)</f>
        <v>-0.93348234503476435</v>
      </c>
      <c r="F343" s="6">
        <f ca="1">LN((RAND()^(-Results!$F$4))-1)</f>
        <v>1.2940470552597612</v>
      </c>
      <c r="G343" s="6">
        <f ca="1">LN((RAND()^(-Results!$F$4))-1)</f>
        <v>1.3469022770872727</v>
      </c>
      <c r="H343" s="6">
        <f t="shared" ca="1" si="30"/>
        <v>1.2598696632081394</v>
      </c>
      <c r="I343" s="10">
        <f ca="1">SUMPRODUCT(J343:O343,Results!B$12:G$12)+Results!$F$5*H343</f>
        <v>74.282703161151346</v>
      </c>
      <c r="J343" s="10">
        <f ca="1">SUMPRODUCT($A343:$F343,Results!$B$15:$G$15)</f>
        <v>-15.341496739030491</v>
      </c>
      <c r="K343" s="10">
        <f ca="1">SUMPRODUCT($A343:$F343,Results!$B$16:$G$16)</f>
        <v>-0.28000747896952616</v>
      </c>
      <c r="L343" s="10">
        <f ca="1">SUMPRODUCT($A343:$F343,Results!$B$17:$G$17)</f>
        <v>10.540598826099314</v>
      </c>
      <c r="M343" s="10">
        <f ca="1">SUMPRODUCT($A343:$F343,Results!$B$18:$G$18)</f>
        <v>4.3095295093693409</v>
      </c>
      <c r="N343" s="10">
        <f ca="1">SUMPRODUCT($A343:$F343,Results!$B$19:$G$19)</f>
        <v>4.5373525491920343</v>
      </c>
      <c r="O343" s="10">
        <f ca="1">SUMPRODUCT($A343:$F343,Results!$B$20:$G$20)</f>
        <v>-3.578306353312859</v>
      </c>
      <c r="P343" s="10" cm="1">
        <f t="array" aca="1" ref="P343" ca="1">SUMPRODUCT(J343:O343,TRANSPOSE(Test!BL$20:BL$25))+Test!$AD$20-Test!$BL$27</f>
        <v>67.593024071250582</v>
      </c>
      <c r="Q343" s="10" cm="1">
        <f t="array" aca="1" ref="Q343" ca="1">SUMPRODUCT(J343:O343,TRANSPOSE(Test!ES$20:ES$25))+Test!$AD$20-Test!$ES$27</f>
        <v>67.870802590062866</v>
      </c>
      <c r="R343" s="10">
        <f ca="1">I343-Results!$E$5*H343</f>
        <v>69.243224508318789</v>
      </c>
      <c r="S343" s="10" cm="1">
        <f t="array" aca="1" ref="S343" ca="1">SUMPRODUCT(J343:O343,TRANSPOSE(Test!AR$28:AR$33))+Test!$AD$20-Test!$AC$26</f>
        <v>55.922926707511493</v>
      </c>
      <c r="T343" s="10">
        <f ca="1">SUMPRODUCT(J343:O343,Results!K$9:P$9)</f>
        <v>68.175740211577647</v>
      </c>
      <c r="U343" s="10">
        <f ca="1">SUMPRODUCT(J343:O343,Results!K$9:P$9)+Test!$AD$20-Test!$AC$31</f>
        <v>68.160864653066511</v>
      </c>
      <c r="V343" s="10">
        <f t="shared" ca="1" si="31"/>
        <v>6.6896790899007641</v>
      </c>
      <c r="W343" s="10">
        <f t="shared" ca="1" si="32"/>
        <v>6.4119005710884807</v>
      </c>
      <c r="X343" s="10">
        <f t="shared" ca="1" si="33"/>
        <v>5.0394786528325568</v>
      </c>
      <c r="Y343" s="10">
        <f t="shared" ca="1" si="34"/>
        <v>18.359776453639853</v>
      </c>
      <c r="Z343" s="10">
        <f ca="1">I343-Test!$AD$20</f>
        <v>74.559373922855045</v>
      </c>
      <c r="AA343" s="10">
        <f t="shared" ca="1" si="35"/>
        <v>6.121838508084835</v>
      </c>
    </row>
    <row r="344" spans="1:27">
      <c r="A344" s="6">
        <f ca="1">LN((RAND()^(-Results!$F$4))-1)</f>
        <v>0.6400332115453744</v>
      </c>
      <c r="B344" s="6">
        <f ca="1">LN((RAND()^(-Results!$F$4))-1)</f>
        <v>0.37005715095328079</v>
      </c>
      <c r="C344" s="6">
        <f ca="1">LN((RAND()^(-Results!$F$4))-1)</f>
        <v>1.7936593743218847</v>
      </c>
      <c r="D344" s="6">
        <f ca="1">LN((RAND()^(-Results!$F$4))-1)</f>
        <v>0.17301031939366854</v>
      </c>
      <c r="E344" s="6">
        <f ca="1">LN((RAND()^(-Results!$F$4))-1)</f>
        <v>-4.1659663306147161</v>
      </c>
      <c r="F344" s="6">
        <f ca="1">LN((RAND()^(-Results!$F$4))-1)</f>
        <v>0.6361737606151856</v>
      </c>
      <c r="G344" s="6">
        <f ca="1">LN((RAND()^(-Results!$F$4))-1)</f>
        <v>3.1313654234000778</v>
      </c>
      <c r="H344" s="6">
        <f t="shared" ca="1" si="30"/>
        <v>3.0443328095209443</v>
      </c>
      <c r="I344" s="10">
        <f ca="1">SUMPRODUCT(J344:O344,Results!B$12:G$12)+Results!$F$5*H344</f>
        <v>66.603047356871215</v>
      </c>
      <c r="J344" s="10">
        <f ca="1">SUMPRODUCT($A344:$F344,Results!$B$15:$G$15)</f>
        <v>8.7710836422778673</v>
      </c>
      <c r="K344" s="10">
        <f ca="1">SUMPRODUCT($A344:$F344,Results!$B$16:$G$16)</f>
        <v>0.12615776230721143</v>
      </c>
      <c r="L344" s="10">
        <f ca="1">SUMPRODUCT($A344:$F344,Results!$B$17:$G$17)</f>
        <v>7.9842108764939432</v>
      </c>
      <c r="M344" s="10">
        <f ca="1">SUMPRODUCT($A344:$F344,Results!$B$18:$G$18)</f>
        <v>-11.17350798515597</v>
      </c>
      <c r="N344" s="10">
        <f ca="1">SUMPRODUCT($A344:$F344,Results!$B$19:$G$19)</f>
        <v>22.784979264659235</v>
      </c>
      <c r="O344" s="10">
        <f ca="1">SUMPRODUCT($A344:$F344,Results!$B$20:$G$20)</f>
        <v>-1.7320802157427369</v>
      </c>
      <c r="P344" s="10" cm="1">
        <f t="array" aca="1" ref="P344" ca="1">SUMPRODUCT(J344:O344,TRANSPOSE(Test!BL$20:BL$25))+Test!$AD$20-Test!$BL$27</f>
        <v>50.093922594107966</v>
      </c>
      <c r="Q344" s="10" cm="1">
        <f t="array" aca="1" ref="Q344" ca="1">SUMPRODUCT(J344:O344,TRANSPOSE(Test!ES$20:ES$25))+Test!$AD$20-Test!$ES$27</f>
        <v>50.616937206459859</v>
      </c>
      <c r="R344" s="10">
        <f ca="1">I344-Results!$E$5*H344</f>
        <v>54.425716118787435</v>
      </c>
      <c r="S344" s="10" cm="1">
        <f t="array" aca="1" ref="S344" ca="1">SUMPRODUCT(J344:O344,TRANSPOSE(Test!AR$28:AR$33))+Test!$AD$20-Test!$AC$26</f>
        <v>25.879857201641403</v>
      </c>
      <c r="T344" s="10">
        <f ca="1">SUMPRODUCT(J344:O344,Results!K$9:P$9)</f>
        <v>50.662350739704955</v>
      </c>
      <c r="U344" s="10">
        <f ca="1">SUMPRODUCT(J344:O344,Results!K$9:P$9)+Test!$AD$20-Test!$AC$31</f>
        <v>50.647475181193819</v>
      </c>
      <c r="V344" s="10">
        <f t="shared" ca="1" si="31"/>
        <v>16.50912476276325</v>
      </c>
      <c r="W344" s="10">
        <f t="shared" ca="1" si="32"/>
        <v>15.986110150411356</v>
      </c>
      <c r="X344" s="10">
        <f t="shared" ca="1" si="33"/>
        <v>12.177331238083781</v>
      </c>
      <c r="Y344" s="10">
        <f t="shared" ca="1" si="34"/>
        <v>40.723190155229815</v>
      </c>
      <c r="Z344" s="10">
        <f ca="1">I344-Test!$AD$20</f>
        <v>66.879718118574914</v>
      </c>
      <c r="AA344" s="10">
        <f t="shared" ca="1" si="35"/>
        <v>15.955572175677396</v>
      </c>
    </row>
    <row r="345" spans="1:27">
      <c r="A345" s="6">
        <f ca="1">LN((RAND()^(-Results!$F$4))-1)</f>
        <v>1.4613654655828867</v>
      </c>
      <c r="B345" s="6">
        <f ca="1">LN((RAND()^(-Results!$F$4))-1)</f>
        <v>2.013349417781984</v>
      </c>
      <c r="C345" s="6">
        <f ca="1">LN((RAND()^(-Results!$F$4))-1)</f>
        <v>1.4547114520320705</v>
      </c>
      <c r="D345" s="6">
        <f ca="1">LN((RAND()^(-Results!$F$4))-1)</f>
        <v>-0.48662143697602606</v>
      </c>
      <c r="E345" s="6">
        <f ca="1">LN((RAND()^(-Results!$F$4))-1)</f>
        <v>0.19668633518858697</v>
      </c>
      <c r="F345" s="6">
        <f ca="1">LN((RAND()^(-Results!$F$4))-1)</f>
        <v>1.0090741549076934</v>
      </c>
      <c r="G345" s="6">
        <f ca="1">LN((RAND()^(-Results!$F$4))-1)</f>
        <v>0.16773321313404019</v>
      </c>
      <c r="H345" s="6">
        <f t="shared" ca="1" si="30"/>
        <v>8.0700599254906857E-2</v>
      </c>
      <c r="I345" s="10">
        <f ca="1">SUMPRODUCT(J345:O345,Results!B$12:G$12)+Results!$F$5*H345</f>
        <v>-7.3904397820561432</v>
      </c>
      <c r="J345" s="10">
        <f ca="1">SUMPRODUCT($A345:$F345,Results!$B$15:$G$15)</f>
        <v>8.4437089263193048</v>
      </c>
      <c r="K345" s="10">
        <f ca="1">SUMPRODUCT($A345:$F345,Results!$B$16:$G$16)</f>
        <v>5.0398475754973315</v>
      </c>
      <c r="L345" s="10">
        <f ca="1">SUMPRODUCT($A345:$F345,Results!$B$17:$G$17)</f>
        <v>1.6158167864901984</v>
      </c>
      <c r="M345" s="10">
        <f ca="1">SUMPRODUCT($A345:$F345,Results!$B$18:$G$18)</f>
        <v>-2.5433646908942071</v>
      </c>
      <c r="N345" s="10">
        <f ca="1">SUMPRODUCT($A345:$F345,Results!$B$19:$G$19)</f>
        <v>0.2799635338299018</v>
      </c>
      <c r="O345" s="10">
        <f ca="1">SUMPRODUCT($A345:$F345,Results!$B$20:$G$20)</f>
        <v>2.2455734547423121</v>
      </c>
      <c r="P345" s="10" cm="1">
        <f t="array" aca="1" ref="P345" ca="1">SUMPRODUCT(J345:O345,TRANSPOSE(Test!BL$20:BL$25))+Test!$AD$20-Test!$BL$27</f>
        <v>-9.0459163940803968</v>
      </c>
      <c r="Q345" s="10" cm="1">
        <f t="array" aca="1" ref="Q345" ca="1">SUMPRODUCT(J345:O345,TRANSPOSE(Test!ES$20:ES$25))+Test!$AD$20-Test!$ES$27</f>
        <v>-8.8672726284210466</v>
      </c>
      <c r="R345" s="10">
        <f ca="1">I345-Results!$E$5*H345</f>
        <v>-7.7132421790757704</v>
      </c>
      <c r="S345" s="10" cm="1">
        <f t="array" aca="1" ref="S345" ca="1">SUMPRODUCT(J345:O345,TRANSPOSE(Test!AR$28:AR$33))+Test!$AD$20-Test!$AC$26</f>
        <v>-20.922826333994522</v>
      </c>
      <c r="T345" s="10">
        <f ca="1">SUMPRODUCT(J345:O345,Results!K$9:P$9)</f>
        <v>-8.3805693436160844</v>
      </c>
      <c r="U345" s="10">
        <f ca="1">SUMPRODUCT(J345:O345,Results!K$9:P$9)+Test!$AD$20-Test!$AC$31</f>
        <v>-8.3954449021272204</v>
      </c>
      <c r="V345" s="10">
        <f t="shared" ca="1" si="31"/>
        <v>1.6554766120242537</v>
      </c>
      <c r="W345" s="10">
        <f t="shared" ca="1" si="32"/>
        <v>1.4768328463649034</v>
      </c>
      <c r="X345" s="10">
        <f t="shared" ca="1" si="33"/>
        <v>0.32280239701962721</v>
      </c>
      <c r="Y345" s="10">
        <f t="shared" ca="1" si="34"/>
        <v>13.532386551938378</v>
      </c>
      <c r="Z345" s="10">
        <f ca="1">I345-Test!$AD$20</f>
        <v>-7.1137690203524517</v>
      </c>
      <c r="AA345" s="10">
        <f t="shared" ca="1" si="35"/>
        <v>1.0050051200710772</v>
      </c>
    </row>
    <row r="346" spans="1:27">
      <c r="A346" s="6">
        <f ca="1">LN((RAND()^(-Results!$F$4))-1)</f>
        <v>-3.3181492199267066</v>
      </c>
      <c r="B346" s="6">
        <f ca="1">LN((RAND()^(-Results!$F$4))-1)</f>
        <v>-3.2124450493713841</v>
      </c>
      <c r="C346" s="6">
        <f ca="1">LN((RAND()^(-Results!$F$4))-1)</f>
        <v>0.54644232525977288</v>
      </c>
      <c r="D346" s="6">
        <f ca="1">LN((RAND()^(-Results!$F$4))-1)</f>
        <v>-1.6327633230157448</v>
      </c>
      <c r="E346" s="6">
        <f ca="1">LN((RAND()^(-Results!$F$4))-1)</f>
        <v>-0.14650230376393886</v>
      </c>
      <c r="F346" s="6">
        <f ca="1">LN((RAND()^(-Results!$F$4))-1)</f>
        <v>-2.1941725861505583</v>
      </c>
      <c r="G346" s="6">
        <f ca="1">LN((RAND()^(-Results!$F$4))-1)</f>
        <v>2.0370715247914424</v>
      </c>
      <c r="H346" s="6">
        <f t="shared" ca="1" si="30"/>
        <v>1.9500389109123091</v>
      </c>
      <c r="I346" s="10">
        <f ca="1">SUMPRODUCT(J346:O346,Results!B$12:G$12)+Results!$F$5*H346</f>
        <v>78.390508766110202</v>
      </c>
      <c r="J346" s="10">
        <f ca="1">SUMPRODUCT($A346:$F346,Results!$B$15:$G$15)</f>
        <v>-15.17304843835492</v>
      </c>
      <c r="K346" s="10">
        <f ca="1">SUMPRODUCT($A346:$F346,Results!$B$16:$G$16)</f>
        <v>-12.37992716137313</v>
      </c>
      <c r="L346" s="10">
        <f ca="1">SUMPRODUCT($A346:$F346,Results!$B$17:$G$17)</f>
        <v>12.026073850500829</v>
      </c>
      <c r="M346" s="10">
        <f ca="1">SUMPRODUCT($A346:$F346,Results!$B$18:$G$18)</f>
        <v>10.339545220151674</v>
      </c>
      <c r="N346" s="10">
        <f ca="1">SUMPRODUCT($A346:$F346,Results!$B$19:$G$19)</f>
        <v>-0.23527421007486182</v>
      </c>
      <c r="O346" s="10">
        <f ca="1">SUMPRODUCT($A346:$F346,Results!$B$20:$G$20)</f>
        <v>-11.532251157795503</v>
      </c>
      <c r="P346" s="10" cm="1">
        <f t="array" aca="1" ref="P346" ca="1">SUMPRODUCT(J346:O346,TRANSPOSE(Test!BL$20:BL$25))+Test!$AD$20-Test!$BL$27</f>
        <v>69.909295037720398</v>
      </c>
      <c r="Q346" s="10" cm="1">
        <f t="array" aca="1" ref="Q346" ca="1">SUMPRODUCT(J346:O346,TRANSPOSE(Test!ES$20:ES$25))+Test!$AD$20-Test!$ES$27</f>
        <v>69.5513300682736</v>
      </c>
      <c r="R346" s="10">
        <f ca="1">I346-Results!$E$5*H346</f>
        <v>70.590353122460968</v>
      </c>
      <c r="S346" s="10" cm="1">
        <f t="array" aca="1" ref="S346" ca="1">SUMPRODUCT(J346:O346,TRANSPOSE(Test!AR$28:AR$33))+Test!$AD$20-Test!$AC$26</f>
        <v>94.722654564436425</v>
      </c>
      <c r="T346" s="10">
        <f ca="1">SUMPRODUCT(J346:O346,Results!K$9:P$9)</f>
        <v>68.667917505192023</v>
      </c>
      <c r="U346" s="10">
        <f ca="1">SUMPRODUCT(J346:O346,Results!K$9:P$9)+Test!$AD$20-Test!$AC$31</f>
        <v>68.653041946680887</v>
      </c>
      <c r="V346" s="10">
        <f t="shared" ca="1" si="31"/>
        <v>8.4812137283898039</v>
      </c>
      <c r="W346" s="10">
        <f t="shared" ca="1" si="32"/>
        <v>8.8391786978366014</v>
      </c>
      <c r="X346" s="10">
        <f t="shared" ca="1" si="33"/>
        <v>7.8001556436492336</v>
      </c>
      <c r="Y346" s="10">
        <f t="shared" ca="1" si="34"/>
        <v>-16.332145798326223</v>
      </c>
      <c r="Z346" s="10">
        <f ca="1">I346-Test!$AD$20</f>
        <v>78.6671795278139</v>
      </c>
      <c r="AA346" s="10">
        <f t="shared" ca="1" si="35"/>
        <v>9.737466819429315</v>
      </c>
    </row>
    <row r="347" spans="1:27">
      <c r="A347" s="6">
        <f ca="1">LN((RAND()^(-Results!$F$4))-1)</f>
        <v>-0.24697425485155919</v>
      </c>
      <c r="B347" s="6">
        <f ca="1">LN((RAND()^(-Results!$F$4))-1)</f>
        <v>1.8092697318087378</v>
      </c>
      <c r="C347" s="6">
        <f ca="1">LN((RAND()^(-Results!$F$4))-1)</f>
        <v>-0.91885889918212182</v>
      </c>
      <c r="D347" s="6">
        <f ca="1">LN((RAND()^(-Results!$F$4))-1)</f>
        <v>-0.96380728675531557</v>
      </c>
      <c r="E347" s="6">
        <f ca="1">LN((RAND()^(-Results!$F$4))-1)</f>
        <v>-2.9647568413748235</v>
      </c>
      <c r="F347" s="6">
        <f ca="1">LN((RAND()^(-Results!$F$4))-1)</f>
        <v>8.3461813718994721E-2</v>
      </c>
      <c r="G347" s="6">
        <f ca="1">LN((RAND()^(-Results!$F$4))-1)</f>
        <v>-0.34839472081846035</v>
      </c>
      <c r="H347" s="6">
        <f t="shared" ca="1" si="30"/>
        <v>-0.43542733469759365</v>
      </c>
      <c r="I347" s="10">
        <f ca="1">SUMPRODUCT(J347:O347,Results!B$12:G$12)+Results!$F$5*H347</f>
        <v>51.611884046536019</v>
      </c>
      <c r="J347" s="10">
        <f ca="1">SUMPRODUCT($A347:$F347,Results!$B$15:$G$15)</f>
        <v>-1.9387605643110257</v>
      </c>
      <c r="K347" s="10">
        <f ca="1">SUMPRODUCT($A347:$F347,Results!$B$16:$G$16)</f>
        <v>1.266752998668458</v>
      </c>
      <c r="L347" s="10">
        <f ca="1">SUMPRODUCT($A347:$F347,Results!$B$17:$G$17)</f>
        <v>7.3424596491482736</v>
      </c>
      <c r="M347" s="10">
        <f ca="1">SUMPRODUCT($A347:$F347,Results!$B$18:$G$18)</f>
        <v>-6.0408551273282427</v>
      </c>
      <c r="N347" s="10">
        <f ca="1">SUMPRODUCT($A347:$F347,Results!$B$19:$G$19)</f>
        <v>17.262543216253118</v>
      </c>
      <c r="O347" s="10">
        <f ca="1">SUMPRODUCT($A347:$F347,Results!$B$20:$G$20)</f>
        <v>0.47944514552456535</v>
      </c>
      <c r="P347" s="10" cm="1">
        <f t="array" aca="1" ref="P347" ca="1">SUMPRODUCT(J347:O347,TRANSPOSE(Test!BL$20:BL$25))+Test!$AD$20-Test!$BL$27</f>
        <v>53.588739717061983</v>
      </c>
      <c r="Q347" s="10" cm="1">
        <f t="array" aca="1" ref="Q347" ca="1">SUMPRODUCT(J347:O347,TRANSPOSE(Test!ES$20:ES$25))+Test!$AD$20-Test!$ES$27</f>
        <v>53.250487538943808</v>
      </c>
      <c r="R347" s="10">
        <f ca="1">I347-Results!$E$5*H347</f>
        <v>53.353593385326391</v>
      </c>
      <c r="S347" s="10" cm="1">
        <f t="array" aca="1" ref="S347" ca="1">SUMPRODUCT(J347:O347,TRANSPOSE(Test!AR$28:AR$33))+Test!$AD$20-Test!$AC$26</f>
        <v>27.695041817386663</v>
      </c>
      <c r="T347" s="10">
        <f ca="1">SUMPRODUCT(J347:O347,Results!K$9:P$9)</f>
        <v>53.454571665543483</v>
      </c>
      <c r="U347" s="10">
        <f ca="1">SUMPRODUCT(J347:O347,Results!K$9:P$9)+Test!$AD$20-Test!$AC$31</f>
        <v>53.439696107032347</v>
      </c>
      <c r="V347" s="10">
        <f t="shared" ca="1" si="31"/>
        <v>-1.9768556705259641</v>
      </c>
      <c r="W347" s="10">
        <f t="shared" ca="1" si="32"/>
        <v>-1.638603492407789</v>
      </c>
      <c r="X347" s="10">
        <f t="shared" ca="1" si="33"/>
        <v>-1.7417093387903719</v>
      </c>
      <c r="Y347" s="10">
        <f t="shared" ca="1" si="34"/>
        <v>23.916842229149356</v>
      </c>
      <c r="Z347" s="10">
        <f ca="1">I347-Test!$AD$20</f>
        <v>51.888554808239711</v>
      </c>
      <c r="AA347" s="10">
        <f t="shared" ca="1" si="35"/>
        <v>-1.8278120604963277</v>
      </c>
    </row>
    <row r="348" spans="1:27">
      <c r="A348" s="6">
        <f ca="1">LN((RAND()^(-Results!$F$4))-1)</f>
        <v>1.3740513827898504</v>
      </c>
      <c r="B348" s="6">
        <f ca="1">LN((RAND()^(-Results!$F$4))-1)</f>
        <v>1.0856560231689261</v>
      </c>
      <c r="C348" s="6">
        <f ca="1">LN((RAND()^(-Results!$F$4))-1)</f>
        <v>0.12297081581524481</v>
      </c>
      <c r="D348" s="6">
        <f ca="1">LN((RAND()^(-Results!$F$4))-1)</f>
        <v>0.98001739843428759</v>
      </c>
      <c r="E348" s="6">
        <f ca="1">LN((RAND()^(-Results!$F$4))-1)</f>
        <v>2.5400735147418341</v>
      </c>
      <c r="F348" s="6">
        <f ca="1">LN((RAND()^(-Results!$F$4))-1)</f>
        <v>1.4388069275252908</v>
      </c>
      <c r="G348" s="6">
        <f ca="1">LN((RAND()^(-Results!$F$4))-1)</f>
        <v>-0.81349523127510726</v>
      </c>
      <c r="H348" s="6">
        <f t="shared" ca="1" si="30"/>
        <v>-0.90052784515424056</v>
      </c>
      <c r="I348" s="10">
        <f ca="1">SUMPRODUCT(J348:O348,Results!B$12:G$12)+Results!$F$5*H348</f>
        <v>-68.947150810412197</v>
      </c>
      <c r="J348" s="10">
        <f ca="1">SUMPRODUCT($A348:$F348,Results!$B$15:$G$15)</f>
        <v>5.9867438366456334</v>
      </c>
      <c r="K348" s="10">
        <f ca="1">SUMPRODUCT($A348:$F348,Results!$B$16:$G$16)</f>
        <v>6.796656642300908</v>
      </c>
      <c r="L348" s="10">
        <f ca="1">SUMPRODUCT($A348:$F348,Results!$B$17:$G$17)</f>
        <v>-9.1480909274539304</v>
      </c>
      <c r="M348" s="10">
        <f ca="1">SUMPRODUCT($A348:$F348,Results!$B$18:$G$18)</f>
        <v>0.92367426935885255</v>
      </c>
      <c r="N348" s="10">
        <f ca="1">SUMPRODUCT($A348:$F348,Results!$B$19:$G$19)</f>
        <v>-13.934481601776376</v>
      </c>
      <c r="O348" s="10">
        <f ca="1">SUMPRODUCT($A348:$F348,Results!$B$20:$G$20)</f>
        <v>5.7070056082569049</v>
      </c>
      <c r="P348" s="10" cm="1">
        <f t="array" aca="1" ref="P348" ca="1">SUMPRODUCT(J348:O348,TRANSPOSE(Test!BL$20:BL$25))+Test!$AD$20-Test!$BL$27</f>
        <v>-65.047174282699231</v>
      </c>
      <c r="Q348" s="10" cm="1">
        <f t="array" aca="1" ref="Q348" ca="1">SUMPRODUCT(J348:O348,TRANSPOSE(Test!ES$20:ES$25))+Test!$AD$20-Test!$ES$27</f>
        <v>-64.70251595017821</v>
      </c>
      <c r="R348" s="10">
        <f ca="1">I348-Results!$E$5*H348</f>
        <v>-65.345039429795236</v>
      </c>
      <c r="S348" s="10" cm="1">
        <f t="array" aca="1" ref="S348" ca="1">SUMPRODUCT(J348:O348,TRANSPOSE(Test!AR$28:AR$33))+Test!$AD$20-Test!$AC$26</f>
        <v>-62.614377703838656</v>
      </c>
      <c r="T348" s="10">
        <f ca="1">SUMPRODUCT(J348:O348,Results!K$9:P$9)</f>
        <v>-64.229451729787229</v>
      </c>
      <c r="U348" s="10">
        <f ca="1">SUMPRODUCT(J348:O348,Results!K$9:P$9)+Test!$AD$20-Test!$AC$31</f>
        <v>-64.244327288298365</v>
      </c>
      <c r="V348" s="10">
        <f t="shared" ca="1" si="31"/>
        <v>-3.8999765277129654</v>
      </c>
      <c r="W348" s="10">
        <f t="shared" ca="1" si="32"/>
        <v>-4.2446348602339867</v>
      </c>
      <c r="X348" s="10">
        <f t="shared" ca="1" si="33"/>
        <v>-3.6021113806169609</v>
      </c>
      <c r="Y348" s="10">
        <f t="shared" ca="1" si="34"/>
        <v>-6.3327731065735406</v>
      </c>
      <c r="Z348" s="10">
        <f ca="1">I348-Test!$AD$20</f>
        <v>-68.670480048708498</v>
      </c>
      <c r="AA348" s="10">
        <f t="shared" ca="1" si="35"/>
        <v>-4.7028235221138317</v>
      </c>
    </row>
    <row r="349" spans="1:27">
      <c r="A349" s="6">
        <f ca="1">LN((RAND()^(-Results!$F$4))-1)</f>
        <v>-1.9813936510816053</v>
      </c>
      <c r="B349" s="6">
        <f ca="1">LN((RAND()^(-Results!$F$4))-1)</f>
        <v>0.78809427476997607</v>
      </c>
      <c r="C349" s="6">
        <f ca="1">LN((RAND()^(-Results!$F$4))-1)</f>
        <v>-3.428410271865673</v>
      </c>
      <c r="D349" s="6">
        <f ca="1">LN((RAND()^(-Results!$F$4))-1)</f>
        <v>-0.96958930443158575</v>
      </c>
      <c r="E349" s="6">
        <f ca="1">LN((RAND()^(-Results!$F$4))-1)</f>
        <v>1.26146037870038</v>
      </c>
      <c r="F349" s="6">
        <f ca="1">LN((RAND()^(-Results!$F$4))-1)</f>
        <v>-2.0424867423803454</v>
      </c>
      <c r="G349" s="6">
        <f ca="1">LN((RAND()^(-Results!$F$4))-1)</f>
        <v>-3.5664217559234812</v>
      </c>
      <c r="H349" s="6">
        <f t="shared" ca="1" si="30"/>
        <v>-3.6534543698026147</v>
      </c>
      <c r="I349" s="10">
        <f ca="1">SUMPRODUCT(J349:O349,Results!B$12:G$12)+Results!$F$5*H349</f>
        <v>-10.096104294545267</v>
      </c>
      <c r="J349" s="10">
        <f ca="1">SUMPRODUCT($A349:$F349,Results!$B$15:$G$15)</f>
        <v>-15.71363969713085</v>
      </c>
      <c r="K349" s="10">
        <f ca="1">SUMPRODUCT($A349:$F349,Results!$B$16:$G$16)</f>
        <v>-2.5452522576207279</v>
      </c>
      <c r="L349" s="10">
        <f ca="1">SUMPRODUCT($A349:$F349,Results!$B$17:$G$17)</f>
        <v>-0.65829740419077631</v>
      </c>
      <c r="M349" s="10">
        <f ca="1">SUMPRODUCT($A349:$F349,Results!$B$18:$G$18)</f>
        <v>7.4296697541844958</v>
      </c>
      <c r="N349" s="10">
        <f ca="1">SUMPRODUCT($A349:$F349,Results!$B$19:$G$19)</f>
        <v>-6.1121562568843464</v>
      </c>
      <c r="O349" s="10">
        <f ca="1">SUMPRODUCT($A349:$F349,Results!$B$20:$G$20)</f>
        <v>0.92730174033676582</v>
      </c>
      <c r="P349" s="10" cm="1">
        <f t="array" aca="1" ref="P349" ca="1">SUMPRODUCT(J349:O349,TRANSPOSE(Test!BL$20:BL$25))+Test!$AD$20-Test!$BL$27</f>
        <v>10.64649275026397</v>
      </c>
      <c r="Q349" s="10" cm="1">
        <f t="array" aca="1" ref="Q349" ca="1">SUMPRODUCT(J349:O349,TRANSPOSE(Test!ES$20:ES$25))+Test!$AD$20-Test!$ES$27</f>
        <v>9.129417116233066</v>
      </c>
      <c r="R349" s="10">
        <f ca="1">I349-Results!$E$5*H349</f>
        <v>4.5177131846651921</v>
      </c>
      <c r="S349" s="10" cm="1">
        <f t="array" aca="1" ref="S349" ca="1">SUMPRODUCT(J349:O349,TRANSPOSE(Test!AR$28:AR$33))+Test!$AD$20-Test!$AC$26</f>
        <v>17.186649966863083</v>
      </c>
      <c r="T349" s="10">
        <f ca="1">SUMPRODUCT(J349:O349,Results!K$9:P$9)</f>
        <v>8.7679545015559857</v>
      </c>
      <c r="U349" s="10">
        <f ca="1">SUMPRODUCT(J349:O349,Results!K$9:P$9)+Test!$AD$20-Test!$AC$31</f>
        <v>8.7530789430448497</v>
      </c>
      <c r="V349" s="10">
        <f t="shared" ca="1" si="31"/>
        <v>-20.742597044809237</v>
      </c>
      <c r="W349" s="10">
        <f t="shared" ca="1" si="32"/>
        <v>-19.225521410778335</v>
      </c>
      <c r="X349" s="10">
        <f t="shared" ca="1" si="33"/>
        <v>-14.613817479210459</v>
      </c>
      <c r="Y349" s="10">
        <f t="shared" ca="1" si="34"/>
        <v>-27.28275426140835</v>
      </c>
      <c r="Z349" s="10">
        <f ca="1">I349-Test!$AD$20</f>
        <v>-9.8194335328415754</v>
      </c>
      <c r="AA349" s="10">
        <f t="shared" ca="1" si="35"/>
        <v>-18.849183237590118</v>
      </c>
    </row>
    <row r="350" spans="1:27">
      <c r="A350" s="6">
        <f ca="1">LN((RAND()^(-Results!$F$4))-1)</f>
        <v>0.36302591941773532</v>
      </c>
      <c r="B350" s="6">
        <f ca="1">LN((RAND()^(-Results!$F$4))-1)</f>
        <v>1.5858748475283779</v>
      </c>
      <c r="C350" s="6">
        <f ca="1">LN((RAND()^(-Results!$F$4))-1)</f>
        <v>-1.6072571832385025</v>
      </c>
      <c r="D350" s="6">
        <f ca="1">LN((RAND()^(-Results!$F$4))-1)</f>
        <v>-1.7682929113152241</v>
      </c>
      <c r="E350" s="6">
        <f ca="1">LN((RAND()^(-Results!$F$4))-1)</f>
        <v>-3.3634857826237323</v>
      </c>
      <c r="F350" s="6">
        <f ca="1">LN((RAND()^(-Results!$F$4))-1)</f>
        <v>-0.88748301348306968</v>
      </c>
      <c r="G350" s="6">
        <f ca="1">LN((RAND()^(-Results!$F$4))-1)</f>
        <v>-2.9626863901240656</v>
      </c>
      <c r="H350" s="6">
        <f t="shared" ca="1" si="30"/>
        <v>-3.0497190040031992</v>
      </c>
      <c r="I350" s="10">
        <f ca="1">SUMPRODUCT(J350:O350,Results!B$12:G$12)+Results!$F$5*H350</f>
        <v>46.409003436266431</v>
      </c>
      <c r="J350" s="10">
        <f ca="1">SUMPRODUCT($A350:$F350,Results!$B$15:$G$15)</f>
        <v>-2.542943846090818</v>
      </c>
      <c r="K350" s="10">
        <f ca="1">SUMPRODUCT($A350:$F350,Results!$B$16:$G$16)</f>
        <v>-1.3789769408390853</v>
      </c>
      <c r="L350" s="10">
        <f ca="1">SUMPRODUCT($A350:$F350,Results!$B$17:$G$17)</f>
        <v>7.5683420235191212</v>
      </c>
      <c r="M350" s="10">
        <f ca="1">SUMPRODUCT($A350:$F350,Results!$B$18:$G$18)</f>
        <v>-6.1266032044812127</v>
      </c>
      <c r="N350" s="10">
        <f ca="1">SUMPRODUCT($A350:$F350,Results!$B$19:$G$19)</f>
        <v>20.599034337955345</v>
      </c>
      <c r="O350" s="10">
        <f ca="1">SUMPRODUCT($A350:$F350,Results!$B$20:$G$20)</f>
        <v>-0.49803333494706603</v>
      </c>
      <c r="P350" s="10" cm="1">
        <f t="array" aca="1" ref="P350" ca="1">SUMPRODUCT(J350:O350,TRANSPOSE(Test!BL$20:BL$25))+Test!$AD$20-Test!$BL$27</f>
        <v>61.312344467414349</v>
      </c>
      <c r="Q350" s="10" cm="1">
        <f t="array" aca="1" ref="Q350" ca="1">SUMPRODUCT(J350:O350,TRANSPOSE(Test!ES$20:ES$25))+Test!$AD$20-Test!$ES$27</f>
        <v>60.749493984238988</v>
      </c>
      <c r="R350" s="10">
        <f ca="1">I350-Results!$E$5*H350</f>
        <v>58.607879452279228</v>
      </c>
      <c r="S350" s="10" cm="1">
        <f t="array" aca="1" ref="S350" ca="1">SUMPRODUCT(J350:O350,TRANSPOSE(Test!AR$28:AR$33))+Test!$AD$20-Test!$AC$26</f>
        <v>38.442931136654948</v>
      </c>
      <c r="T350" s="10">
        <f ca="1">SUMPRODUCT(J350:O350,Results!K$9:P$9)</f>
        <v>61.238717255806932</v>
      </c>
      <c r="U350" s="10">
        <f ca="1">SUMPRODUCT(J350:O350,Results!K$9:P$9)+Test!$AD$20-Test!$AC$31</f>
        <v>61.223841697295796</v>
      </c>
      <c r="V350" s="10">
        <f t="shared" ca="1" si="31"/>
        <v>-14.903341031147917</v>
      </c>
      <c r="W350" s="10">
        <f t="shared" ca="1" si="32"/>
        <v>-14.340490547972557</v>
      </c>
      <c r="X350" s="10">
        <f t="shared" ca="1" si="33"/>
        <v>-12.198876016012797</v>
      </c>
      <c r="Y350" s="10">
        <f t="shared" ca="1" si="34"/>
        <v>7.9660722996114828</v>
      </c>
      <c r="Z350" s="10">
        <f ca="1">I350-Test!$AD$20</f>
        <v>46.685674197970123</v>
      </c>
      <c r="AA350" s="10">
        <f t="shared" ca="1" si="35"/>
        <v>-14.814838261029365</v>
      </c>
    </row>
    <row r="351" spans="1:27">
      <c r="A351" s="6">
        <f ca="1">LN((RAND()^(-Results!$F$4))-1)</f>
        <v>-0.29527098641681138</v>
      </c>
      <c r="B351" s="6">
        <f ca="1">LN((RAND()^(-Results!$F$4))-1)</f>
        <v>-3.1350103456550147</v>
      </c>
      <c r="C351" s="6">
        <f ca="1">LN((RAND()^(-Results!$F$4))-1)</f>
        <v>0.60308209164082749</v>
      </c>
      <c r="D351" s="6">
        <f ca="1">LN((RAND()^(-Results!$F$4))-1)</f>
        <v>2.7960408375328663</v>
      </c>
      <c r="E351" s="6">
        <f ca="1">LN((RAND()^(-Results!$F$4))-1)</f>
        <v>1.356726202201866</v>
      </c>
      <c r="F351" s="6">
        <f ca="1">LN((RAND()^(-Results!$F$4))-1)</f>
        <v>3.1830321008318072</v>
      </c>
      <c r="G351" s="6">
        <f ca="1">LN((RAND()^(-Results!$F$4))-1)</f>
        <v>-2.5638611714921331</v>
      </c>
      <c r="H351" s="6">
        <f t="shared" ca="1" si="30"/>
        <v>-2.6508937853712666</v>
      </c>
      <c r="I351" s="10">
        <f ca="1">SUMPRODUCT(J351:O351,Results!B$12:G$12)+Results!$F$5*H351</f>
        <v>-64.35305179678906</v>
      </c>
      <c r="J351" s="10">
        <f ca="1">SUMPRODUCT($A351:$F351,Results!$B$15:$G$15)</f>
        <v>1.4416506425130127</v>
      </c>
      <c r="K351" s="10">
        <f ca="1">SUMPRODUCT($A351:$F351,Results!$B$16:$G$16)</f>
        <v>2.9799974890766281</v>
      </c>
      <c r="L351" s="10">
        <f ca="1">SUMPRODUCT($A351:$F351,Results!$B$17:$G$17)</f>
        <v>-9.8546048808724116</v>
      </c>
      <c r="M351" s="10">
        <f ca="1">SUMPRODUCT($A351:$F351,Results!$B$18:$G$18)</f>
        <v>0.18577044274077226</v>
      </c>
      <c r="N351" s="10">
        <f ca="1">SUMPRODUCT($A351:$F351,Results!$B$19:$G$19)</f>
        <v>-11.799904822864425</v>
      </c>
      <c r="O351" s="10">
        <f ca="1">SUMPRODUCT($A351:$F351,Results!$B$20:$G$20)</f>
        <v>0.99251330853684949</v>
      </c>
      <c r="P351" s="10" cm="1">
        <f t="array" aca="1" ref="P351" ca="1">SUMPRODUCT(J351:O351,TRANSPOSE(Test!BL$20:BL$25))+Test!$AD$20-Test!$BL$27</f>
        <v>-52.357618744057177</v>
      </c>
      <c r="Q351" s="10" cm="1">
        <f t="array" aca="1" ref="Q351" ca="1">SUMPRODUCT(J351:O351,TRANSPOSE(Test!ES$20:ES$25))+Test!$AD$20-Test!$ES$27</f>
        <v>-50.361634200053693</v>
      </c>
      <c r="R351" s="10">
        <f ca="1">I351-Results!$E$5*H351</f>
        <v>-53.749476655303994</v>
      </c>
      <c r="S351" s="10" cm="1">
        <f t="array" aca="1" ref="S351" ca="1">SUMPRODUCT(J351:O351,TRANSPOSE(Test!AR$28:AR$33))+Test!$AD$20-Test!$AC$26</f>
        <v>-39.29179392570331</v>
      </c>
      <c r="T351" s="10">
        <f ca="1">SUMPRODUCT(J351:O351,Results!K$9:P$9)</f>
        <v>-50.17100705372016</v>
      </c>
      <c r="U351" s="10">
        <f ca="1">SUMPRODUCT(J351:O351,Results!K$9:P$9)+Test!$AD$20-Test!$AC$31</f>
        <v>-50.185882612231296</v>
      </c>
      <c r="V351" s="10">
        <f t="shared" ca="1" si="31"/>
        <v>-11.995433052731883</v>
      </c>
      <c r="W351" s="10">
        <f t="shared" ca="1" si="32"/>
        <v>-13.991417596735367</v>
      </c>
      <c r="X351" s="10">
        <f t="shared" ca="1" si="33"/>
        <v>-10.603575141485067</v>
      </c>
      <c r="Y351" s="10">
        <f t="shared" ca="1" si="34"/>
        <v>-25.061257871085751</v>
      </c>
      <c r="Z351" s="10">
        <f ca="1">I351-Test!$AD$20</f>
        <v>-64.076381035085362</v>
      </c>
      <c r="AA351" s="10">
        <f t="shared" ca="1" si="35"/>
        <v>-14.167169184557764</v>
      </c>
    </row>
    <row r="352" spans="1:27">
      <c r="A352" s="6">
        <f ca="1">LN((RAND()^(-Results!$F$4))-1)</f>
        <v>1.9337536262155757</v>
      </c>
      <c r="B352" s="6">
        <f ca="1">LN((RAND()^(-Results!$F$4))-1)</f>
        <v>-0.52108316250559139</v>
      </c>
      <c r="C352" s="6">
        <f ca="1">LN((RAND()^(-Results!$F$4))-1)</f>
        <v>2.9858990093029152</v>
      </c>
      <c r="D352" s="6">
        <f ca="1">LN((RAND()^(-Results!$F$4))-1)</f>
        <v>0.71376820810947972</v>
      </c>
      <c r="E352" s="6">
        <f ca="1">LN((RAND()^(-Results!$F$4))-1)</f>
        <v>0.88772949510907995</v>
      </c>
      <c r="F352" s="6">
        <f ca="1">LN((RAND()^(-Results!$F$4))-1)</f>
        <v>1.8010910251171639</v>
      </c>
      <c r="G352" s="6">
        <f ca="1">LN((RAND()^(-Results!$F$4))-1)</f>
        <v>-0.24822312501307206</v>
      </c>
      <c r="H352" s="6">
        <f t="shared" ca="1" si="30"/>
        <v>-0.33525573889220539</v>
      </c>
      <c r="I352" s="10">
        <f ca="1">SUMPRODUCT(J352:O352,Results!B$12:G$12)+Results!$F$5*H352</f>
        <v>-35.759501066693851</v>
      </c>
      <c r="J352" s="10">
        <f ca="1">SUMPRODUCT($A352:$F352,Results!$B$15:$G$15)</f>
        <v>13.246565067109827</v>
      </c>
      <c r="K352" s="10">
        <f ca="1">SUMPRODUCT($A352:$F352,Results!$B$16:$G$16)</f>
        <v>3.2642978658965309</v>
      </c>
      <c r="L352" s="10">
        <f ca="1">SUMPRODUCT($A352:$F352,Results!$B$17:$G$17)</f>
        <v>-2.4907248818726497</v>
      </c>
      <c r="M352" s="10">
        <f ca="1">SUMPRODUCT($A352:$F352,Results!$B$18:$G$18)</f>
        <v>-2.1368566568730207</v>
      </c>
      <c r="N352" s="10">
        <f ca="1">SUMPRODUCT($A352:$F352,Results!$B$19:$G$19)</f>
        <v>-5.267902129771401</v>
      </c>
      <c r="O352" s="10">
        <f ca="1">SUMPRODUCT($A352:$F352,Results!$B$20:$G$20)</f>
        <v>0.13289392630465485</v>
      </c>
      <c r="P352" s="10" cm="1">
        <f t="array" aca="1" ref="P352" ca="1">SUMPRODUCT(J352:O352,TRANSPOSE(Test!BL$20:BL$25))+Test!$AD$20-Test!$BL$27</f>
        <v>-36.262654925445013</v>
      </c>
      <c r="Q352" s="10" cm="1">
        <f t="array" aca="1" ref="Q352" ca="1">SUMPRODUCT(J352:O352,TRANSPOSE(Test!ES$20:ES$25))+Test!$AD$20-Test!$ES$27</f>
        <v>-35.008614768769732</v>
      </c>
      <c r="R352" s="10">
        <f ca="1">I352-Results!$E$5*H352</f>
        <v>-34.418478111125026</v>
      </c>
      <c r="S352" s="10" cm="1">
        <f t="array" aca="1" ref="S352" ca="1">SUMPRODUCT(J352:O352,TRANSPOSE(Test!AR$28:AR$33))+Test!$AD$20-Test!$AC$26</f>
        <v>-32.137490203342431</v>
      </c>
      <c r="T352" s="10">
        <f ca="1">SUMPRODUCT(J352:O352,Results!K$9:P$9)</f>
        <v>-34.492739307853881</v>
      </c>
      <c r="U352" s="10">
        <f ca="1">SUMPRODUCT(J352:O352,Results!K$9:P$9)+Test!$AD$20-Test!$AC$31</f>
        <v>-34.507614866365017</v>
      </c>
      <c r="V352" s="10">
        <f t="shared" ca="1" si="31"/>
        <v>0.50315385875116192</v>
      </c>
      <c r="W352" s="10">
        <f t="shared" ca="1" si="32"/>
        <v>-0.75088629792411865</v>
      </c>
      <c r="X352" s="10">
        <f t="shared" ca="1" si="33"/>
        <v>-1.3410229555688247</v>
      </c>
      <c r="Y352" s="10">
        <f t="shared" ca="1" si="34"/>
        <v>-3.6220108633514201</v>
      </c>
      <c r="Z352" s="10">
        <f ca="1">I352-Test!$AD$20</f>
        <v>-35.482830304990159</v>
      </c>
      <c r="AA352" s="10">
        <f t="shared" ca="1" si="35"/>
        <v>-1.2518862003288334</v>
      </c>
    </row>
    <row r="353" spans="1:27">
      <c r="A353" s="6">
        <f ca="1">LN((RAND()^(-Results!$F$4))-1)</f>
        <v>-3.5125991752577099</v>
      </c>
      <c r="B353" s="6">
        <f ca="1">LN((RAND()^(-Results!$F$4))-1)</f>
        <v>-0.40200594831758246</v>
      </c>
      <c r="C353" s="6">
        <f ca="1">LN((RAND()^(-Results!$F$4))-1)</f>
        <v>2.757035816619323</v>
      </c>
      <c r="D353" s="6">
        <f ca="1">LN((RAND()^(-Results!$F$4))-1)</f>
        <v>-2.2041629696275749</v>
      </c>
      <c r="E353" s="6">
        <f ca="1">LN((RAND()^(-Results!$F$4))-1)</f>
        <v>0.43424307856677741</v>
      </c>
      <c r="F353" s="6">
        <f ca="1">LN((RAND()^(-Results!$F$4))-1)</f>
        <v>-0.10396093361726151</v>
      </c>
      <c r="G353" s="6">
        <f ca="1">LN((RAND()^(-Results!$F$4))-1)</f>
        <v>-1.4683318256722839</v>
      </c>
      <c r="H353" s="6">
        <f t="shared" ca="1" si="30"/>
        <v>-1.5553644395514172</v>
      </c>
      <c r="I353" s="10">
        <f ca="1">SUMPRODUCT(J353:O353,Results!B$12:G$12)+Results!$F$5*H353</f>
        <v>71.880327388316417</v>
      </c>
      <c r="J353" s="10">
        <f ca="1">SUMPRODUCT($A353:$F353,Results!$B$15:$G$15)</f>
        <v>-10.992801985700604</v>
      </c>
      <c r="K353" s="10">
        <f ca="1">SUMPRODUCT($A353:$F353,Results!$B$16:$G$16)</f>
        <v>-4.8144767279796907</v>
      </c>
      <c r="L353" s="10">
        <f ca="1">SUMPRODUCT($A353:$F353,Results!$B$17:$G$17)</f>
        <v>19.006585909132877</v>
      </c>
      <c r="M353" s="10">
        <f ca="1">SUMPRODUCT($A353:$F353,Results!$B$18:$G$18)</f>
        <v>10.567760788298347</v>
      </c>
      <c r="N353" s="10">
        <f ca="1">SUMPRODUCT($A353:$F353,Results!$B$19:$G$19)</f>
        <v>-3.0748998669672858</v>
      </c>
      <c r="O353" s="10">
        <f ca="1">SUMPRODUCT($A353:$F353,Results!$B$20:$G$20)</f>
        <v>-9.9871023275480706</v>
      </c>
      <c r="P353" s="10" cm="1">
        <f t="array" aca="1" ref="P353" ca="1">SUMPRODUCT(J353:O353,TRANSPOSE(Test!BL$20:BL$25))+Test!$AD$20-Test!$BL$27</f>
        <v>80.089706810034997</v>
      </c>
      <c r="Q353" s="10" cm="1">
        <f t="array" aca="1" ref="Q353" ca="1">SUMPRODUCT(J353:O353,TRANSPOSE(Test!ES$20:ES$25))+Test!$AD$20-Test!$ES$27</f>
        <v>79.930936553907529</v>
      </c>
      <c r="R353" s="10">
        <f ca="1">I353-Results!$E$5*H353</f>
        <v>78.10178514652209</v>
      </c>
      <c r="S353" s="10" cm="1">
        <f t="array" aca="1" ref="S353" ca="1">SUMPRODUCT(J353:O353,TRANSPOSE(Test!AR$28:AR$33))+Test!$AD$20-Test!$AC$26</f>
        <v>85.904509272596897</v>
      </c>
      <c r="T353" s="10">
        <f ca="1">SUMPRODUCT(J353:O353,Results!K$9:P$9)</f>
        <v>79.060829530660627</v>
      </c>
      <c r="U353" s="10">
        <f ca="1">SUMPRODUCT(J353:O353,Results!K$9:P$9)+Test!$AD$20-Test!$AC$31</f>
        <v>79.045953972149491</v>
      </c>
      <c r="V353" s="10">
        <f t="shared" ca="1" si="31"/>
        <v>-8.2093794217185803</v>
      </c>
      <c r="W353" s="10">
        <f t="shared" ca="1" si="32"/>
        <v>-8.0506091655911121</v>
      </c>
      <c r="X353" s="10">
        <f t="shared" ca="1" si="33"/>
        <v>-6.2214577582056734</v>
      </c>
      <c r="Y353" s="10">
        <f t="shared" ca="1" si="34"/>
        <v>-14.02418188428048</v>
      </c>
      <c r="Z353" s="10">
        <f ca="1">I353-Test!$AD$20</f>
        <v>72.156998150020115</v>
      </c>
      <c r="AA353" s="10">
        <f t="shared" ca="1" si="35"/>
        <v>-7.1656265838330739</v>
      </c>
    </row>
    <row r="354" spans="1:27">
      <c r="A354" s="6">
        <f ca="1">LN((RAND()^(-Results!$F$4))-1)</f>
        <v>0.40670053437112441</v>
      </c>
      <c r="B354" s="6">
        <f ca="1">LN((RAND()^(-Results!$F$4))-1)</f>
        <v>-0.38621071331465934</v>
      </c>
      <c r="C354" s="6">
        <f ca="1">LN((RAND()^(-Results!$F$4))-1)</f>
        <v>4.1147304216614176</v>
      </c>
      <c r="D354" s="6">
        <f ca="1">LN((RAND()^(-Results!$F$4))-1)</f>
        <v>0.88478566752703258</v>
      </c>
      <c r="E354" s="6">
        <f ca="1">LN((RAND()^(-Results!$F$4))-1)</f>
        <v>1.4841900127950336</v>
      </c>
      <c r="F354" s="6">
        <f ca="1">LN((RAND()^(-Results!$F$4))-1)</f>
        <v>0.21680315403524211</v>
      </c>
      <c r="G354" s="6">
        <f ca="1">LN((RAND()^(-Results!$F$4))-1)</f>
        <v>2.1318020912347233E-2</v>
      </c>
      <c r="H354" s="6">
        <f t="shared" ca="1" si="30"/>
        <v>-6.5714592966786098E-2</v>
      </c>
      <c r="I354" s="10">
        <f ca="1">SUMPRODUCT(J354:O354,Results!B$12:G$12)+Results!$F$5*H354</f>
        <v>-25.813086469387258</v>
      </c>
      <c r="J354" s="10">
        <f ca="1">SUMPRODUCT($A354:$F354,Results!$B$15:$G$15)</f>
        <v>11.266043076453228</v>
      </c>
      <c r="K354" s="10">
        <f ca="1">SUMPRODUCT($A354:$F354,Results!$B$16:$G$16)</f>
        <v>0.4937117080303533</v>
      </c>
      <c r="L354" s="10">
        <f ca="1">SUMPRODUCT($A354:$F354,Results!$B$17:$G$17)</f>
        <v>1.2778885710804655</v>
      </c>
      <c r="M354" s="10">
        <f ca="1">SUMPRODUCT($A354:$F354,Results!$B$18:$G$18)</f>
        <v>1.5563711439657686</v>
      </c>
      <c r="N354" s="10">
        <f ca="1">SUMPRODUCT($A354:$F354,Results!$B$19:$G$19)</f>
        <v>-8.7127311121443061</v>
      </c>
      <c r="O354" s="10">
        <f ca="1">SUMPRODUCT($A354:$F354,Results!$B$20:$G$20)</f>
        <v>-1.9830729890015046</v>
      </c>
      <c r="P354" s="10" cm="1">
        <f t="array" aca="1" ref="P354" ca="1">SUMPRODUCT(J354:O354,TRANSPOSE(Test!BL$20:BL$25))+Test!$AD$20-Test!$BL$27</f>
        <v>-25.85415814718991</v>
      </c>
      <c r="Q354" s="10" cm="1">
        <f t="array" aca="1" ref="Q354" ca="1">SUMPRODUCT(J354:O354,TRANSPOSE(Test!ES$20:ES$25))+Test!$AD$20-Test!$ES$27</f>
        <v>-25.533952240750978</v>
      </c>
      <c r="R354" s="10">
        <f ca="1">I354-Results!$E$5*H354</f>
        <v>-25.550228097520115</v>
      </c>
      <c r="S354" s="10" cm="1">
        <f t="array" aca="1" ref="S354" ca="1">SUMPRODUCT(J354:O354,TRANSPOSE(Test!AR$28:AR$33))+Test!$AD$20-Test!$AC$26</f>
        <v>-14.469926061237745</v>
      </c>
      <c r="T354" s="10">
        <f ca="1">SUMPRODUCT(J354:O354,Results!K$9:P$9)</f>
        <v>-26.085858725783904</v>
      </c>
      <c r="U354" s="10">
        <f ca="1">SUMPRODUCT(J354:O354,Results!K$9:P$9)+Test!$AD$20-Test!$AC$31</f>
        <v>-26.10073428429504</v>
      </c>
      <c r="V354" s="10">
        <f t="shared" ca="1" si="31"/>
        <v>4.1071677802651863E-2</v>
      </c>
      <c r="W354" s="10">
        <f t="shared" ca="1" si="32"/>
        <v>-0.27913422863628057</v>
      </c>
      <c r="X354" s="10">
        <f t="shared" ca="1" si="33"/>
        <v>-0.26285837186714289</v>
      </c>
      <c r="Y354" s="10">
        <f t="shared" ca="1" si="34"/>
        <v>-11.343160408149513</v>
      </c>
      <c r="Z354" s="10">
        <f ca="1">I354-Test!$AD$20</f>
        <v>-25.536415707683567</v>
      </c>
      <c r="AA354" s="10">
        <f t="shared" ca="1" si="35"/>
        <v>0.28764781490778191</v>
      </c>
    </row>
    <row r="355" spans="1:27">
      <c r="A355" s="6">
        <f ca="1">LN((RAND()^(-Results!$F$4))-1)</f>
        <v>-1.1020702456812255</v>
      </c>
      <c r="B355" s="6">
        <f ca="1">LN((RAND()^(-Results!$F$4))-1)</f>
        <v>2.9744688114511026</v>
      </c>
      <c r="C355" s="6">
        <f ca="1">LN((RAND()^(-Results!$F$4))-1)</f>
        <v>-0.97095344730050714</v>
      </c>
      <c r="D355" s="6">
        <f ca="1">LN((RAND()^(-Results!$F$4))-1)</f>
        <v>-2.1604671572879193</v>
      </c>
      <c r="E355" s="6">
        <f ca="1">LN((RAND()^(-Results!$F$4))-1)</f>
        <v>-1.4044606421856671</v>
      </c>
      <c r="F355" s="6">
        <f ca="1">LN((RAND()^(-Results!$F$4))-1)</f>
        <v>-0.28876926048562357</v>
      </c>
      <c r="G355" s="6">
        <f ca="1">LN((RAND()^(-Results!$F$4))-1)</f>
        <v>3.930895986826155</v>
      </c>
      <c r="H355" s="6">
        <f t="shared" ca="1" si="30"/>
        <v>3.8438633729470215</v>
      </c>
      <c r="I355" s="10">
        <f ca="1">SUMPRODUCT(J355:O355,Results!B$12:G$12)+Results!$F$5*H355</f>
        <v>79.896944037761301</v>
      </c>
      <c r="J355" s="10">
        <f ca="1">SUMPRODUCT($A355:$F355,Results!$B$15:$G$15)</f>
        <v>-7.1693266238223545</v>
      </c>
      <c r="K355" s="10">
        <f ca="1">SUMPRODUCT($A355:$F355,Results!$B$16:$G$16)</f>
        <v>1.7776712387525144</v>
      </c>
      <c r="L355" s="10">
        <f ca="1">SUMPRODUCT($A355:$F355,Results!$B$17:$G$17)</f>
        <v>10.968621106015766</v>
      </c>
      <c r="M355" s="10">
        <f ca="1">SUMPRODUCT($A355:$F355,Results!$B$18:$G$18)</f>
        <v>0.18380296961096532</v>
      </c>
      <c r="N355" s="10">
        <f ca="1">SUMPRODUCT($A355:$F355,Results!$B$19:$G$19)</f>
        <v>9.6098066316207316</v>
      </c>
      <c r="O355" s="10">
        <f ca="1">SUMPRODUCT($A355:$F355,Results!$B$20:$G$20)</f>
        <v>-0.15309494341266863</v>
      </c>
      <c r="P355" s="10" cm="1">
        <f t="array" aca="1" ref="P355" ca="1">SUMPRODUCT(J355:O355,TRANSPOSE(Test!BL$20:BL$25))+Test!$AD$20-Test!$BL$27</f>
        <v>61.088641476086721</v>
      </c>
      <c r="Q355" s="10" cm="1">
        <f t="array" aca="1" ref="Q355" ca="1">SUMPRODUCT(J355:O355,TRANSPOSE(Test!ES$20:ES$25))+Test!$AD$20-Test!$ES$27</f>
        <v>60.154461576450835</v>
      </c>
      <c r="R355" s="10">
        <f ca="1">I355-Results!$E$5*H355</f>
        <v>64.521490545973222</v>
      </c>
      <c r="S355" s="10" cm="1">
        <f t="array" aca="1" ref="S355" ca="1">SUMPRODUCT(J355:O355,TRANSPOSE(Test!AR$28:AR$33))+Test!$AD$20-Test!$AC$26</f>
        <v>37.872235428765848</v>
      </c>
      <c r="T355" s="10">
        <f ca="1">SUMPRODUCT(J355:O355,Results!K$9:P$9)</f>
        <v>60.222918419849002</v>
      </c>
      <c r="U355" s="10">
        <f ca="1">SUMPRODUCT(J355:O355,Results!K$9:P$9)+Test!$AD$20-Test!$AC$31</f>
        <v>60.208042861337866</v>
      </c>
      <c r="V355" s="10">
        <f t="shared" ca="1" si="31"/>
        <v>18.80830256167458</v>
      </c>
      <c r="W355" s="10">
        <f t="shared" ca="1" si="32"/>
        <v>19.742482461310466</v>
      </c>
      <c r="X355" s="10">
        <f t="shared" ca="1" si="33"/>
        <v>15.375453491788079</v>
      </c>
      <c r="Y355" s="10">
        <f t="shared" ca="1" si="34"/>
        <v>42.024708608995454</v>
      </c>
      <c r="Z355" s="10">
        <f ca="1">I355-Test!$AD$20</f>
        <v>80.173614799465</v>
      </c>
      <c r="AA355" s="10">
        <f t="shared" ca="1" si="35"/>
        <v>19.688901176423435</v>
      </c>
    </row>
    <row r="356" spans="1:27">
      <c r="A356" s="6">
        <f ca="1">LN((RAND()^(-Results!$F$4))-1)</f>
        <v>-0.91066455508970567</v>
      </c>
      <c r="B356" s="6">
        <f ca="1">LN((RAND()^(-Results!$F$4))-1)</f>
        <v>-1.2353746537314709</v>
      </c>
      <c r="C356" s="6">
        <f ca="1">LN((RAND()^(-Results!$F$4))-1)</f>
        <v>-0.39241295916610985</v>
      </c>
      <c r="D356" s="6">
        <f ca="1">LN((RAND()^(-Results!$F$4))-1)</f>
        <v>-0.37660277989886759</v>
      </c>
      <c r="E356" s="6">
        <f ca="1">LN((RAND()^(-Results!$F$4))-1)</f>
        <v>-0.91375294561955733</v>
      </c>
      <c r="F356" s="6">
        <f ca="1">LN((RAND()^(-Results!$F$4))-1)</f>
        <v>3.0590022560769916</v>
      </c>
      <c r="G356" s="6">
        <f ca="1">LN((RAND()^(-Results!$F$4))-1)</f>
        <v>-1.1900307457934229</v>
      </c>
      <c r="H356" s="6">
        <f t="shared" ca="1" si="30"/>
        <v>-1.2770633596725562</v>
      </c>
      <c r="I356" s="10">
        <f ca="1">SUMPRODUCT(J356:O356,Results!B$12:G$12)+Results!$F$5*H356</f>
        <v>26.283962800098706</v>
      </c>
      <c r="J356" s="10">
        <f ca="1">SUMPRODUCT($A356:$F356,Results!$B$15:$G$15)</f>
        <v>-6.6007139066829499</v>
      </c>
      <c r="K356" s="10">
        <f ca="1">SUMPRODUCT($A356:$F356,Results!$B$16:$G$16)</f>
        <v>1.9274116401711687</v>
      </c>
      <c r="L356" s="10">
        <f ca="1">SUMPRODUCT($A356:$F356,Results!$B$17:$G$17)</f>
        <v>4.056668176936685</v>
      </c>
      <c r="M356" s="10">
        <f ca="1">SUMPRODUCT($A356:$F356,Results!$B$18:$G$18)</f>
        <v>0.11989041530062905</v>
      </c>
      <c r="N356" s="10">
        <f ca="1">SUMPRODUCT($A356:$F356,Results!$B$19:$G$19)</f>
        <v>2.9279524110909301</v>
      </c>
      <c r="O356" s="10">
        <f ca="1">SUMPRODUCT($A356:$F356,Results!$B$20:$G$20)</f>
        <v>-2.3302699146577361</v>
      </c>
      <c r="P356" s="10" cm="1">
        <f t="array" aca="1" ref="P356" ca="1">SUMPRODUCT(J356:O356,TRANSPOSE(Test!BL$20:BL$25))+Test!$AD$20-Test!$BL$27</f>
        <v>30.667645270576116</v>
      </c>
      <c r="Q356" s="10" cm="1">
        <f t="array" aca="1" ref="Q356" ca="1">SUMPRODUCT(J356:O356,TRANSPOSE(Test!ES$20:ES$25))+Test!$AD$20-Test!$ES$27</f>
        <v>32.27640426610688</v>
      </c>
      <c r="R356" s="10">
        <f ca="1">I356-Results!$E$5*H356</f>
        <v>31.392216238788933</v>
      </c>
      <c r="S356" s="10" cm="1">
        <f t="array" aca="1" ref="S356" ca="1">SUMPRODUCT(J356:O356,TRANSPOSE(Test!AR$28:AR$33))+Test!$AD$20-Test!$AC$26</f>
        <v>22.39681512936971</v>
      </c>
      <c r="T356" s="10">
        <f ca="1">SUMPRODUCT(J356:O356,Results!K$9:P$9)</f>
        <v>33.023500968876263</v>
      </c>
      <c r="U356" s="10">
        <f ca="1">SUMPRODUCT(J356:O356,Results!K$9:P$9)+Test!$AD$20-Test!$AC$31</f>
        <v>33.008625410365127</v>
      </c>
      <c r="V356" s="10">
        <f t="shared" ca="1" si="31"/>
        <v>-4.3836824704774102</v>
      </c>
      <c r="W356" s="10">
        <f t="shared" ca="1" si="32"/>
        <v>-5.9924414660081737</v>
      </c>
      <c r="X356" s="10">
        <f t="shared" ca="1" si="33"/>
        <v>-5.1082534386902267</v>
      </c>
      <c r="Y356" s="10">
        <f t="shared" ca="1" si="34"/>
        <v>3.8871476707289965</v>
      </c>
      <c r="Z356" s="10">
        <f ca="1">I356-Test!$AD$20</f>
        <v>26.560633561802398</v>
      </c>
      <c r="AA356" s="10">
        <f t="shared" ca="1" si="35"/>
        <v>-6.7246626102664209</v>
      </c>
    </row>
    <row r="357" spans="1:27">
      <c r="A357" s="6">
        <f ca="1">LN((RAND()^(-Results!$F$4))-1)</f>
        <v>0.75813114563356698</v>
      </c>
      <c r="B357" s="6">
        <f ca="1">LN((RAND()^(-Results!$F$4))-1)</f>
        <v>-0.28591162752361882</v>
      </c>
      <c r="C357" s="6">
        <f ca="1">LN((RAND()^(-Results!$F$4))-1)</f>
        <v>-0.80660360863755343</v>
      </c>
      <c r="D357" s="6">
        <f ca="1">LN((RAND()^(-Results!$F$4))-1)</f>
        <v>-1.3559994269038298</v>
      </c>
      <c r="E357" s="6">
        <f ca="1">LN((RAND()^(-Results!$F$4))-1)</f>
        <v>-1.9486815229668208</v>
      </c>
      <c r="F357" s="6">
        <f ca="1">LN((RAND()^(-Results!$F$4))-1)</f>
        <v>-0.26362819256181441</v>
      </c>
      <c r="G357" s="6">
        <f ca="1">LN((RAND()^(-Results!$F$4))-1)</f>
        <v>-0.56311352024887906</v>
      </c>
      <c r="H357" s="6">
        <f t="shared" ca="1" si="30"/>
        <v>-0.65014613412801237</v>
      </c>
      <c r="I357" s="10">
        <f ca="1">SUMPRODUCT(J357:O357,Results!B$12:G$12)+Results!$F$5*H357</f>
        <v>33.021733591528111</v>
      </c>
      <c r="J357" s="10">
        <f ca="1">SUMPRODUCT($A357:$F357,Results!$B$15:$G$15)</f>
        <v>-1.0123134629079238</v>
      </c>
      <c r="K357" s="10">
        <f ca="1">SUMPRODUCT($A357:$F357,Results!$B$16:$G$16)</f>
        <v>-2.6784141794776986</v>
      </c>
      <c r="L357" s="10">
        <f ca="1">SUMPRODUCT($A357:$F357,Results!$B$17:$G$17)</f>
        <v>3.93398935494083</v>
      </c>
      <c r="M357" s="10">
        <f ca="1">SUMPRODUCT($A357:$F357,Results!$B$18:$G$18)</f>
        <v>-3.019295887738787</v>
      </c>
      <c r="N357" s="10">
        <f ca="1">SUMPRODUCT($A357:$F357,Results!$B$19:$G$19)</f>
        <v>11.866612917371263</v>
      </c>
      <c r="O357" s="10">
        <f ca="1">SUMPRODUCT($A357:$F357,Results!$B$20:$G$20)</f>
        <v>-2.1854883035685289</v>
      </c>
      <c r="P357" s="10" cm="1">
        <f t="array" aca="1" ref="P357" ca="1">SUMPRODUCT(J357:O357,TRANSPOSE(Test!BL$20:BL$25))+Test!$AD$20-Test!$BL$27</f>
        <v>35.115153353703676</v>
      </c>
      <c r="Q357" s="10" cm="1">
        <f t="array" aca="1" ref="Q357" ca="1">SUMPRODUCT(J357:O357,TRANSPOSE(Test!ES$20:ES$25))+Test!$AD$20-Test!$ES$27</f>
        <v>35.350586787609522</v>
      </c>
      <c r="R357" s="10">
        <f ca="1">I357-Results!$E$5*H357</f>
        <v>35.622318128040163</v>
      </c>
      <c r="S357" s="10" cm="1">
        <f t="array" aca="1" ref="S357" ca="1">SUMPRODUCT(J357:O357,TRANSPOSE(Test!AR$28:AR$33))+Test!$AD$20-Test!$AC$26</f>
        <v>28.70848172333357</v>
      </c>
      <c r="T357" s="10">
        <f ca="1">SUMPRODUCT(J357:O357,Results!K$9:P$9)</f>
        <v>36.058796223883519</v>
      </c>
      <c r="U357" s="10">
        <f ca="1">SUMPRODUCT(J357:O357,Results!K$9:P$9)+Test!$AD$20-Test!$AC$31</f>
        <v>36.043920665372383</v>
      </c>
      <c r="V357" s="10">
        <f t="shared" ca="1" si="31"/>
        <v>-2.0934197621755644</v>
      </c>
      <c r="W357" s="10">
        <f t="shared" ca="1" si="32"/>
        <v>-2.3288531960814112</v>
      </c>
      <c r="X357" s="10">
        <f t="shared" ca="1" si="33"/>
        <v>-2.6005845365120521</v>
      </c>
      <c r="Y357" s="10">
        <f t="shared" ca="1" si="34"/>
        <v>4.3132518681945413</v>
      </c>
      <c r="Z357" s="10">
        <f ca="1">I357-Test!$AD$20</f>
        <v>33.298404353231803</v>
      </c>
      <c r="AA357" s="10">
        <f t="shared" ca="1" si="35"/>
        <v>-3.0221870738442718</v>
      </c>
    </row>
    <row r="358" spans="1:27">
      <c r="A358" s="6">
        <f ca="1">LN((RAND()^(-Results!$F$4))-1)</f>
        <v>-3.2987924077866837</v>
      </c>
      <c r="B358" s="6">
        <f ca="1">LN((RAND()^(-Results!$F$4))-1)</f>
        <v>2.7957172410846272</v>
      </c>
      <c r="C358" s="6">
        <f ca="1">LN((RAND()^(-Results!$F$4))-1)</f>
        <v>-0.56111566145853542</v>
      </c>
      <c r="D358" s="6">
        <f ca="1">LN((RAND()^(-Results!$F$4))-1)</f>
        <v>-2.5676424745392472</v>
      </c>
      <c r="E358" s="6">
        <f ca="1">LN((RAND()^(-Results!$F$4))-1)</f>
        <v>-0.14857270579637522</v>
      </c>
      <c r="F358" s="6">
        <f ca="1">LN((RAND()^(-Results!$F$4))-1)</f>
        <v>0.68282123495615199</v>
      </c>
      <c r="G358" s="6">
        <f ca="1">LN((RAND()^(-Results!$F$4))-1)</f>
        <v>0.61051321901712563</v>
      </c>
      <c r="H358" s="6">
        <f t="shared" ca="1" si="30"/>
        <v>0.52348060513799233</v>
      </c>
      <c r="I358" s="10">
        <f ca="1">SUMPRODUCT(J358:O358,Results!B$12:G$12)+Results!$F$5*H358</f>
        <v>81.574296914075902</v>
      </c>
      <c r="J358" s="10">
        <f ca="1">SUMPRODUCT($A358:$F358,Results!$B$15:$G$15)</f>
        <v>-15.918265967810722</v>
      </c>
      <c r="K358" s="10">
        <f ca="1">SUMPRODUCT($A358:$F358,Results!$B$16:$G$16)</f>
        <v>2.2825038031308003</v>
      </c>
      <c r="L358" s="10">
        <f ca="1">SUMPRODUCT($A358:$F358,Results!$B$17:$G$17)</f>
        <v>16.152345955154289</v>
      </c>
      <c r="M358" s="10">
        <f ca="1">SUMPRODUCT($A358:$F358,Results!$B$18:$G$18)</f>
        <v>7.0389303775582803</v>
      </c>
      <c r="N358" s="10">
        <f ca="1">SUMPRODUCT($A358:$F358,Results!$B$19:$G$19)</f>
        <v>1.3315987143691335</v>
      </c>
      <c r="O358" s="10">
        <f ca="1">SUMPRODUCT($A358:$F358,Results!$B$20:$G$20)</f>
        <v>-2.6570880770566414</v>
      </c>
      <c r="P358" s="10" cm="1">
        <f t="array" aca="1" ref="P358" ca="1">SUMPRODUCT(J358:O358,TRANSPOSE(Test!BL$20:BL$25))+Test!$AD$20-Test!$BL$27</f>
        <v>79.79277940109229</v>
      </c>
      <c r="Q358" s="10" cm="1">
        <f t="array" aca="1" ref="Q358" ca="1">SUMPRODUCT(J358:O358,TRANSPOSE(Test!ES$20:ES$25))+Test!$AD$20-Test!$ES$27</f>
        <v>79.010051048733558</v>
      </c>
      <c r="R358" s="10">
        <f ca="1">I358-Results!$E$5*H358</f>
        <v>79.480374493523925</v>
      </c>
      <c r="S358" s="10" cm="1">
        <f t="array" aca="1" ref="S358" ca="1">SUMPRODUCT(J358:O358,TRANSPOSE(Test!AR$28:AR$33))+Test!$AD$20-Test!$AC$26</f>
        <v>59.871792066300884</v>
      </c>
      <c r="T358" s="10">
        <f ca="1">SUMPRODUCT(J358:O358,Results!K$9:P$9)</f>
        <v>78.686862968680117</v>
      </c>
      <c r="U358" s="10">
        <f ca="1">SUMPRODUCT(J358:O358,Results!K$9:P$9)+Test!$AD$20-Test!$AC$31</f>
        <v>78.671987410168981</v>
      </c>
      <c r="V358" s="10">
        <f t="shared" ca="1" si="31"/>
        <v>1.7815175129836121</v>
      </c>
      <c r="W358" s="10">
        <f t="shared" ca="1" si="32"/>
        <v>2.5642458653423432</v>
      </c>
      <c r="X358" s="10">
        <f t="shared" ca="1" si="33"/>
        <v>2.0939224205519764</v>
      </c>
      <c r="Y358" s="10">
        <f t="shared" ca="1" si="34"/>
        <v>21.702504847775018</v>
      </c>
      <c r="Z358" s="10">
        <f ca="1">I358-Test!$AD$20</f>
        <v>81.8509676757796</v>
      </c>
      <c r="AA358" s="10">
        <f t="shared" ca="1" si="35"/>
        <v>2.9023095039069204</v>
      </c>
    </row>
    <row r="359" spans="1:27">
      <c r="A359" s="6">
        <f ca="1">LN((RAND()^(-Results!$F$4))-1)</f>
        <v>-1.4279563499469454</v>
      </c>
      <c r="B359" s="6">
        <f ca="1">LN((RAND()^(-Results!$F$4))-1)</f>
        <v>-0.82768314479488703</v>
      </c>
      <c r="C359" s="6">
        <f ca="1">LN((RAND()^(-Results!$F$4))-1)</f>
        <v>2.5763554153330745</v>
      </c>
      <c r="D359" s="6">
        <f ca="1">LN((RAND()^(-Results!$F$4))-1)</f>
        <v>0.72254604287767599</v>
      </c>
      <c r="E359" s="6">
        <f ca="1">LN((RAND()^(-Results!$F$4))-1)</f>
        <v>-0.45746314556144141</v>
      </c>
      <c r="F359" s="6">
        <f ca="1">LN((RAND()^(-Results!$F$4))-1)</f>
        <v>0.31498913683571023</v>
      </c>
      <c r="G359" s="6">
        <f ca="1">LN((RAND()^(-Results!$F$4))-1)</f>
        <v>-1.2131975521638843</v>
      </c>
      <c r="H359" s="6">
        <f t="shared" ca="1" si="30"/>
        <v>-1.3002301660430176</v>
      </c>
      <c r="I359" s="10">
        <f ca="1">SUMPRODUCT(J359:O359,Results!B$12:G$12)+Results!$F$5*H359</f>
        <v>13.834143594120789</v>
      </c>
      <c r="J359" s="10">
        <f ca="1">SUMPRODUCT($A359:$F359,Results!$B$15:$G$15)</f>
        <v>1.7062746233848278</v>
      </c>
      <c r="K359" s="10">
        <f ca="1">SUMPRODUCT($A359:$F359,Results!$B$16:$G$16)</f>
        <v>-1.3994015858874547</v>
      </c>
      <c r="L359" s="10">
        <f ca="1">SUMPRODUCT($A359:$F359,Results!$B$17:$G$17)</f>
        <v>6.0217686415035789</v>
      </c>
      <c r="M359" s="10">
        <f ca="1">SUMPRODUCT($A359:$F359,Results!$B$18:$G$18)</f>
        <v>0.45022088685332751</v>
      </c>
      <c r="N359" s="10">
        <f ca="1">SUMPRODUCT($A359:$F359,Results!$B$19:$G$19)</f>
        <v>0.81090127590317451</v>
      </c>
      <c r="O359" s="10">
        <f ca="1">SUMPRODUCT($A359:$F359,Results!$B$20:$G$20)</f>
        <v>-3.6998748117635092</v>
      </c>
      <c r="P359" s="10" cm="1">
        <f t="array" aca="1" ref="P359" ca="1">SUMPRODUCT(J359:O359,TRANSPOSE(Test!BL$20:BL$25))+Test!$AD$20-Test!$BL$27</f>
        <v>20.605386384249098</v>
      </c>
      <c r="Q359" s="10" cm="1">
        <f t="array" aca="1" ref="Q359" ca="1">SUMPRODUCT(J359:O359,TRANSPOSE(Test!ES$20:ES$25))+Test!$AD$20-Test!$ES$27</f>
        <v>20.861749235635493</v>
      </c>
      <c r="R359" s="10">
        <f ca="1">I359-Results!$E$5*H359</f>
        <v>19.035064258292859</v>
      </c>
      <c r="S359" s="10" cm="1">
        <f t="array" aca="1" ref="S359" ca="1">SUMPRODUCT(J359:O359,TRANSPOSE(Test!AR$28:AR$33))+Test!$AD$20-Test!$AC$26</f>
        <v>22.337010632469156</v>
      </c>
      <c r="T359" s="10">
        <f ca="1">SUMPRODUCT(J359:O359,Results!K$9:P$9)</f>
        <v>20.05372530572863</v>
      </c>
      <c r="U359" s="10">
        <f ca="1">SUMPRODUCT(J359:O359,Results!K$9:P$9)+Test!$AD$20-Test!$AC$31</f>
        <v>20.038849747217494</v>
      </c>
      <c r="V359" s="10">
        <f t="shared" ca="1" si="31"/>
        <v>-6.7712427901283085</v>
      </c>
      <c r="W359" s="10">
        <f t="shared" ca="1" si="32"/>
        <v>-7.0276056415147039</v>
      </c>
      <c r="X359" s="10">
        <f t="shared" ca="1" si="33"/>
        <v>-5.2009206641720702</v>
      </c>
      <c r="Y359" s="10">
        <f t="shared" ca="1" si="34"/>
        <v>-8.5028670383483664</v>
      </c>
      <c r="Z359" s="10">
        <f ca="1">I359-Test!$AD$20</f>
        <v>14.110814355824481</v>
      </c>
      <c r="AA359" s="10">
        <f t="shared" ca="1" si="35"/>
        <v>-6.2047061530967049</v>
      </c>
    </row>
    <row r="360" spans="1:27">
      <c r="A360" s="6">
        <f ca="1">LN((RAND()^(-Results!$F$4))-1)</f>
        <v>1.4388290397841446</v>
      </c>
      <c r="B360" s="6">
        <f ca="1">LN((RAND()^(-Results!$F$4))-1)</f>
        <v>1.0243345648146265</v>
      </c>
      <c r="C360" s="6">
        <f ca="1">LN((RAND()^(-Results!$F$4))-1)</f>
        <v>3.7866962184163082</v>
      </c>
      <c r="D360" s="6">
        <f ca="1">LN((RAND()^(-Results!$F$4))-1)</f>
        <v>1.4221247990937103</v>
      </c>
      <c r="E360" s="6">
        <f ca="1">LN((RAND()^(-Results!$F$4))-1)</f>
        <v>0.78448327972455911</v>
      </c>
      <c r="F360" s="6">
        <f ca="1">LN((RAND()^(-Results!$F$4))-1)</f>
        <v>-4.4008290906571474</v>
      </c>
      <c r="G360" s="6">
        <f ca="1">LN((RAND()^(-Results!$F$4))-1)</f>
        <v>0.33257558761733658</v>
      </c>
      <c r="H360" s="6">
        <f t="shared" ca="1" si="30"/>
        <v>0.24554297373820325</v>
      </c>
      <c r="I360" s="10">
        <f ca="1">SUMPRODUCT(J360:O360,Results!B$12:G$12)+Results!$F$5*H360</f>
        <v>-43.777938213358226</v>
      </c>
      <c r="J360" s="10">
        <f ca="1">SUMPRODUCT($A360:$F360,Results!$B$15:$G$15)</f>
        <v>18.620027298450768</v>
      </c>
      <c r="K360" s="10">
        <f ca="1">SUMPRODUCT($A360:$F360,Results!$B$16:$G$16)</f>
        <v>-4.002407853818446</v>
      </c>
      <c r="L360" s="10">
        <f ca="1">SUMPRODUCT($A360:$F360,Results!$B$17:$G$17)</f>
        <v>-2.6026937368229901</v>
      </c>
      <c r="M360" s="10">
        <f ca="1">SUMPRODUCT($A360:$F360,Results!$B$18:$G$18)</f>
        <v>-2.5079882984679203</v>
      </c>
      <c r="N360" s="10">
        <f ca="1">SUMPRODUCT($A360:$F360,Results!$B$19:$G$19)</f>
        <v>-2.1127183917574834</v>
      </c>
      <c r="O360" s="10">
        <f ca="1">SUMPRODUCT($A360:$F360,Results!$B$20:$G$20)</f>
        <v>0.63438920795489095</v>
      </c>
      <c r="P360" s="10" cm="1">
        <f t="array" aca="1" ref="P360" ca="1">SUMPRODUCT(J360:O360,TRANSPOSE(Test!BL$20:BL$25))+Test!$AD$20-Test!$BL$27</f>
        <v>-42.554823457296465</v>
      </c>
      <c r="Q360" s="10" cm="1">
        <f t="array" aca="1" ref="Q360" ca="1">SUMPRODUCT(J360:O360,TRANSPOSE(Test!ES$20:ES$25))+Test!$AD$20-Test!$ES$27</f>
        <v>-44.514716480050836</v>
      </c>
      <c r="R360" s="10">
        <f ca="1">I360-Results!$E$5*H360</f>
        <v>-44.760110108311039</v>
      </c>
      <c r="S360" s="10" cm="1">
        <f t="array" aca="1" ref="S360" ca="1">SUMPRODUCT(J360:O360,TRANSPOSE(Test!AR$28:AR$33))+Test!$AD$20-Test!$AC$26</f>
        <v>-27.094409487301494</v>
      </c>
      <c r="T360" s="10">
        <f ca="1">SUMPRODUCT(J360:O360,Results!K$9:P$9)</f>
        <v>-46.048164109374909</v>
      </c>
      <c r="U360" s="10">
        <f ca="1">SUMPRODUCT(J360:O360,Results!K$9:P$9)+Test!$AD$20-Test!$AC$31</f>
        <v>-46.063039667886045</v>
      </c>
      <c r="V360" s="10">
        <f t="shared" ca="1" si="31"/>
        <v>-1.2231147560617615</v>
      </c>
      <c r="W360" s="10">
        <f t="shared" ca="1" si="32"/>
        <v>0.73677826669261037</v>
      </c>
      <c r="X360" s="10">
        <f t="shared" ca="1" si="33"/>
        <v>0.98217189495281332</v>
      </c>
      <c r="Y360" s="10">
        <f t="shared" ca="1" si="34"/>
        <v>-16.683528726056732</v>
      </c>
      <c r="Z360" s="10">
        <f ca="1">I360-Test!$AD$20</f>
        <v>-43.501267451654535</v>
      </c>
      <c r="AA360" s="10">
        <f t="shared" ca="1" si="35"/>
        <v>2.285101454527819</v>
      </c>
    </row>
    <row r="361" spans="1:27">
      <c r="A361" s="6">
        <f ca="1">LN((RAND()^(-Results!$F$4))-1)</f>
        <v>-2.5985859057506313</v>
      </c>
      <c r="B361" s="6">
        <f ca="1">LN((RAND()^(-Results!$F$4))-1)</f>
        <v>-3.9831150369797435</v>
      </c>
      <c r="C361" s="6">
        <f ca="1">LN((RAND()^(-Results!$F$4))-1)</f>
        <v>-1.803050909724689</v>
      </c>
      <c r="D361" s="6">
        <f ca="1">LN((RAND()^(-Results!$F$4))-1)</f>
        <v>-2.6823044147442472</v>
      </c>
      <c r="E361" s="6">
        <f ca="1">LN((RAND()^(-Results!$F$4))-1)</f>
        <v>-4.4973350046689431</v>
      </c>
      <c r="F361" s="6">
        <f ca="1">LN((RAND()^(-Results!$F$4))-1)</f>
        <v>0.91136917086549329</v>
      </c>
      <c r="G361" s="6">
        <f ca="1">LN((RAND()^(-Results!$F$4))-1)</f>
        <v>0.75424267365202335</v>
      </c>
      <c r="H361" s="6">
        <f t="shared" ca="1" si="30"/>
        <v>0.66721005977289005</v>
      </c>
      <c r="I361" s="10">
        <f ca="1">SUMPRODUCT(J361:O361,Results!B$12:G$12)+Results!$F$5*H361</f>
        <v>135.79362404573888</v>
      </c>
      <c r="J361" s="10">
        <f ca="1">SUMPRODUCT($A361:$F361,Results!$B$15:$G$15)</f>
        <v>-19.721375100636109</v>
      </c>
      <c r="K361" s="10">
        <f ca="1">SUMPRODUCT($A361:$F361,Results!$B$16:$G$16)</f>
        <v>-10.619760443103869</v>
      </c>
      <c r="L361" s="10">
        <f ca="1">SUMPRODUCT($A361:$F361,Results!$B$17:$G$17)</f>
        <v>16.514793425176798</v>
      </c>
      <c r="M361" s="10">
        <f ca="1">SUMPRODUCT($A361:$F361,Results!$B$18:$G$18)</f>
        <v>0.8888282146600861</v>
      </c>
      <c r="N361" s="10">
        <f ca="1">SUMPRODUCT($A361:$F361,Results!$B$19:$G$19)</f>
        <v>22.894541993390813</v>
      </c>
      <c r="O361" s="10">
        <f ca="1">SUMPRODUCT($A361:$F361,Results!$B$20:$G$20)</f>
        <v>-12.386291430703587</v>
      </c>
      <c r="P361" s="10" cm="1">
        <f t="array" aca="1" ref="P361" ca="1">SUMPRODUCT(J361:O361,TRANSPOSE(Test!BL$20:BL$25))+Test!$AD$20-Test!$BL$27</f>
        <v>130.52922026839258</v>
      </c>
      <c r="Q361" s="10" cm="1">
        <f t="array" aca="1" ref="Q361" ca="1">SUMPRODUCT(J361:O361,TRANSPOSE(Test!ES$20:ES$25))+Test!$AD$20-Test!$ES$27</f>
        <v>132.0079260196982</v>
      </c>
      <c r="R361" s="10">
        <f ca="1">I361-Results!$E$5*H361</f>
        <v>133.12478380664732</v>
      </c>
      <c r="S361" s="10" cm="1">
        <f t="array" aca="1" ref="S361" ca="1">SUMPRODUCT(J361:O361,TRANSPOSE(Test!AR$28:AR$33))+Test!$AD$20-Test!$AC$26</f>
        <v>126.62867542346908</v>
      </c>
      <c r="T361" s="10">
        <f ca="1">SUMPRODUCT(J361:O361,Results!K$9:P$9)</f>
        <v>132.73707887666066</v>
      </c>
      <c r="U361" s="10">
        <f ca="1">SUMPRODUCT(J361:O361,Results!K$9:P$9)+Test!$AD$20-Test!$AC$31</f>
        <v>132.72220331814952</v>
      </c>
      <c r="V361" s="10">
        <f t="shared" ca="1" si="31"/>
        <v>5.2644037773463026</v>
      </c>
      <c r="W361" s="10">
        <f t="shared" ca="1" si="32"/>
        <v>3.7856980260406772</v>
      </c>
      <c r="X361" s="10">
        <f t="shared" ca="1" si="33"/>
        <v>2.6688402390915655</v>
      </c>
      <c r="Y361" s="10">
        <f t="shared" ca="1" si="34"/>
        <v>9.1649486222698044</v>
      </c>
      <c r="Z361" s="10">
        <f ca="1">I361-Test!$AD$20</f>
        <v>136.07029480744256</v>
      </c>
      <c r="AA361" s="10">
        <f t="shared" ca="1" si="35"/>
        <v>3.0714207275893557</v>
      </c>
    </row>
    <row r="362" spans="1:27">
      <c r="A362" s="6">
        <f ca="1">LN((RAND()^(-Results!$F$4))-1)</f>
        <v>-0.33872554161077223</v>
      </c>
      <c r="B362" s="6">
        <f ca="1">LN((RAND()^(-Results!$F$4))-1)</f>
        <v>-1.2335258407331013</v>
      </c>
      <c r="C362" s="6">
        <f ca="1">LN((RAND()^(-Results!$F$4))-1)</f>
        <v>-0.1442009674923935</v>
      </c>
      <c r="D362" s="6">
        <f ca="1">LN((RAND()^(-Results!$F$4))-1)</f>
        <v>-3.2469190328069191</v>
      </c>
      <c r="E362" s="6">
        <f ca="1">LN((RAND()^(-Results!$F$4))-1)</f>
        <v>1.7692617128775556</v>
      </c>
      <c r="F362" s="6">
        <f ca="1">LN((RAND()^(-Results!$F$4))-1)</f>
        <v>-0.34489896829655553</v>
      </c>
      <c r="G362" s="6">
        <f ca="1">LN((RAND()^(-Results!$F$4))-1)</f>
        <v>-2.5738245570615454</v>
      </c>
      <c r="H362" s="6">
        <f t="shared" ca="1" si="30"/>
        <v>-2.660857170940679</v>
      </c>
      <c r="I362" s="10">
        <f ca="1">SUMPRODUCT(J362:O362,Results!B$12:G$12)+Results!$F$5*H362</f>
        <v>19.321939723771109</v>
      </c>
      <c r="J362" s="10">
        <f ca="1">SUMPRODUCT($A362:$F362,Results!$B$15:$G$15)</f>
        <v>-9.7869180966894334</v>
      </c>
      <c r="K362" s="10">
        <f ca="1">SUMPRODUCT($A362:$F362,Results!$B$16:$G$16)</f>
        <v>-5.5137440383658429</v>
      </c>
      <c r="L362" s="10">
        <f ca="1">SUMPRODUCT($A362:$F362,Results!$B$17:$G$17)</f>
        <v>7.372756396395185</v>
      </c>
      <c r="M362" s="10">
        <f ca="1">SUMPRODUCT($A362:$F362,Results!$B$18:$G$18)</f>
        <v>11.152855774213743</v>
      </c>
      <c r="N362" s="10">
        <f ca="1">SUMPRODUCT($A362:$F362,Results!$B$19:$G$19)</f>
        <v>-8.1892677956610562</v>
      </c>
      <c r="O362" s="10">
        <f ca="1">SUMPRODUCT($A362:$F362,Results!$B$20:$G$20)</f>
        <v>-7.0783138036223141</v>
      </c>
      <c r="P362" s="10" cm="1">
        <f t="array" aca="1" ref="P362" ca="1">SUMPRODUCT(J362:O362,TRANSPOSE(Test!BL$20:BL$25))+Test!$AD$20-Test!$BL$27</f>
        <v>31.311919056878434</v>
      </c>
      <c r="Q362" s="10" cm="1">
        <f t="array" aca="1" ref="Q362" ca="1">SUMPRODUCT(J362:O362,TRANSPOSE(Test!ES$20:ES$25))+Test!$AD$20-Test!$ES$27</f>
        <v>31.627432255829774</v>
      </c>
      <c r="R362" s="10">
        <f ca="1">I362-Results!$E$5*H362</f>
        <v>29.965368407533823</v>
      </c>
      <c r="S362" s="10" cm="1">
        <f t="array" aca="1" ref="S362" ca="1">SUMPRODUCT(J362:O362,TRANSPOSE(Test!AR$28:AR$33))+Test!$AD$20-Test!$AC$26</f>
        <v>50.610878986256473</v>
      </c>
      <c r="T362" s="10">
        <f ca="1">SUMPRODUCT(J362:O362,Results!K$9:P$9)</f>
        <v>32.461343207043384</v>
      </c>
      <c r="U362" s="10">
        <f ca="1">SUMPRODUCT(J362:O362,Results!K$9:P$9)+Test!$AD$20-Test!$AC$31</f>
        <v>32.446467648532249</v>
      </c>
      <c r="V362" s="10">
        <f t="shared" ca="1" si="31"/>
        <v>-11.989979333107325</v>
      </c>
      <c r="W362" s="10">
        <f t="shared" ca="1" si="32"/>
        <v>-12.305492532058665</v>
      </c>
      <c r="X362" s="10">
        <f t="shared" ca="1" si="33"/>
        <v>-10.643428683762714</v>
      </c>
      <c r="Y362" s="10">
        <f t="shared" ca="1" si="34"/>
        <v>-31.288939262485364</v>
      </c>
      <c r="Z362" s="10">
        <f ca="1">I362-Test!$AD$20</f>
        <v>19.598610485474801</v>
      </c>
      <c r="AA362" s="10">
        <f t="shared" ca="1" si="35"/>
        <v>-13.124527924761139</v>
      </c>
    </row>
    <row r="363" spans="1:27">
      <c r="A363" s="6">
        <f ca="1">LN((RAND()^(-Results!$F$4))-1)</f>
        <v>-0.31964909023390303</v>
      </c>
      <c r="B363" s="6">
        <f ca="1">LN((RAND()^(-Results!$F$4))-1)</f>
        <v>-1.1884751233843716</v>
      </c>
      <c r="C363" s="6">
        <f ca="1">LN((RAND()^(-Results!$F$4))-1)</f>
        <v>-2.3457030464283806</v>
      </c>
      <c r="D363" s="6">
        <f ca="1">LN((RAND()^(-Results!$F$4))-1)</f>
        <v>2.0158374738364824</v>
      </c>
      <c r="E363" s="6">
        <f ca="1">LN((RAND()^(-Results!$F$4))-1)</f>
        <v>2.3492277467185252</v>
      </c>
      <c r="F363" s="6">
        <f ca="1">LN((RAND()^(-Results!$F$4))-1)</f>
        <v>1.7387950938320849</v>
      </c>
      <c r="G363" s="6">
        <f ca="1">LN((RAND()^(-Results!$F$4))-1)</f>
        <v>0.16534065788896266</v>
      </c>
      <c r="H363" s="6">
        <f t="shared" ca="1" si="30"/>
        <v>7.8308044009829325E-2</v>
      </c>
      <c r="I363" s="10">
        <f ca="1">SUMPRODUCT(J363:O363,Results!B$12:G$12)+Results!$F$5*H363</f>
        <v>-63.673681611696828</v>
      </c>
      <c r="J363" s="10">
        <f ca="1">SUMPRODUCT($A363:$F363,Results!$B$15:$G$15)</f>
        <v>-5.1917999105918584</v>
      </c>
      <c r="K363" s="10">
        <f ca="1">SUMPRODUCT($A363:$F363,Results!$B$16:$G$16)</f>
        <v>4.173412084575884</v>
      </c>
      <c r="L363" s="10">
        <f ca="1">SUMPRODUCT($A363:$F363,Results!$B$17:$G$17)</f>
        <v>-13.642260752960613</v>
      </c>
      <c r="M363" s="10">
        <f ca="1">SUMPRODUCT($A363:$F363,Results!$B$18:$G$18)</f>
        <v>2.7425368565460171</v>
      </c>
      <c r="N363" s="10">
        <f ca="1">SUMPRODUCT($A363:$F363,Results!$B$19:$G$19)</f>
        <v>-15.353458459290799</v>
      </c>
      <c r="O363" s="10">
        <f ca="1">SUMPRODUCT($A363:$F363,Results!$B$20:$G$20)</f>
        <v>5.1994284139084117</v>
      </c>
      <c r="P363" s="10" cm="1">
        <f t="array" aca="1" ref="P363" ca="1">SUMPRODUCT(J363:O363,TRANSPOSE(Test!BL$20:BL$25))+Test!$AD$20-Test!$BL$27</f>
        <v>-63.845474460446411</v>
      </c>
      <c r="Q363" s="10" cm="1">
        <f t="array" aca="1" ref="Q363" ca="1">SUMPRODUCT(J363:O363,TRANSPOSE(Test!ES$20:ES$25))+Test!$AD$20-Test!$ES$27</f>
        <v>-63.145697883399677</v>
      </c>
      <c r="R363" s="10">
        <f ca="1">I363-Results!$E$5*H363</f>
        <v>-63.986913787736142</v>
      </c>
      <c r="S363" s="10" cm="1">
        <f t="array" aca="1" ref="S363" ca="1">SUMPRODUCT(J363:O363,TRANSPOSE(Test!AR$28:AR$33))+Test!$AD$20-Test!$AC$26</f>
        <v>-53.249807286828784</v>
      </c>
      <c r="T363" s="10">
        <f ca="1">SUMPRODUCT(J363:O363,Results!K$9:P$9)</f>
        <v>-62.838739761509686</v>
      </c>
      <c r="U363" s="10">
        <f ca="1">SUMPRODUCT(J363:O363,Results!K$9:P$9)+Test!$AD$20-Test!$AC$31</f>
        <v>-62.853615320020822</v>
      </c>
      <c r="V363" s="10">
        <f t="shared" ca="1" si="31"/>
        <v>0.17179284874958256</v>
      </c>
      <c r="W363" s="10">
        <f t="shared" ca="1" si="32"/>
        <v>-0.52798372829715134</v>
      </c>
      <c r="X363" s="10">
        <f t="shared" ca="1" si="33"/>
        <v>0.31323217603931397</v>
      </c>
      <c r="Y363" s="10">
        <f t="shared" ca="1" si="34"/>
        <v>-10.423874324868045</v>
      </c>
      <c r="Z363" s="10">
        <f ca="1">I363-Test!$AD$20</f>
        <v>-63.397010849993137</v>
      </c>
      <c r="AA363" s="10">
        <f t="shared" ca="1" si="35"/>
        <v>-0.82006629167600664</v>
      </c>
    </row>
    <row r="364" spans="1:27">
      <c r="A364" s="6">
        <f ca="1">LN((RAND()^(-Results!$F$4))-1)</f>
        <v>-3.1357749845782434</v>
      </c>
      <c r="B364" s="6">
        <f ca="1">LN((RAND()^(-Results!$F$4))-1)</f>
        <v>3.3752416133186665</v>
      </c>
      <c r="C364" s="6">
        <f ca="1">LN((RAND()^(-Results!$F$4))-1)</f>
        <v>0.34826163821184597</v>
      </c>
      <c r="D364" s="6">
        <f ca="1">LN((RAND()^(-Results!$F$4))-1)</f>
        <v>6.6584957151480953E-2</v>
      </c>
      <c r="E364" s="6">
        <f ca="1">LN((RAND()^(-Results!$F$4))-1)</f>
        <v>-2.7684791716389086</v>
      </c>
      <c r="F364" s="6">
        <f ca="1">LN((RAND()^(-Results!$F$4))-1)</f>
        <v>0.84563018328733119</v>
      </c>
      <c r="G364" s="6">
        <f ca="1">LN((RAND()^(-Results!$F$4))-1)</f>
        <v>-0.94808056678832808</v>
      </c>
      <c r="H364" s="6">
        <f t="shared" ca="1" si="30"/>
        <v>-1.0351131806674614</v>
      </c>
      <c r="I364" s="10">
        <f ca="1">SUMPRODUCT(J364:O364,Results!B$12:G$12)+Results!$F$5*H364</f>
        <v>67.076228208847596</v>
      </c>
      <c r="J364" s="10">
        <f ca="1">SUMPRODUCT($A364:$F364,Results!$B$15:$G$15)</f>
        <v>-6.2656656370181265</v>
      </c>
      <c r="K364" s="10">
        <f ca="1">SUMPRODUCT($A364:$F364,Results!$B$16:$G$16)</f>
        <v>5.1522510619604711</v>
      </c>
      <c r="L364" s="10">
        <f ca="1">SUMPRODUCT($A364:$F364,Results!$B$17:$G$17)</f>
        <v>13.479777545254379</v>
      </c>
      <c r="M364" s="10">
        <f ca="1">SUMPRODUCT($A364:$F364,Results!$B$18:$G$18)</f>
        <v>-4.2082544780701374</v>
      </c>
      <c r="N364" s="10">
        <f ca="1">SUMPRODUCT($A364:$F364,Results!$B$19:$G$19)</f>
        <v>14.257092899477156</v>
      </c>
      <c r="O364" s="10">
        <f ca="1">SUMPRODUCT($A364:$F364,Results!$B$20:$G$20)</f>
        <v>1.143117210271871</v>
      </c>
      <c r="P364" s="10" cm="1">
        <f t="array" aca="1" ref="P364" ca="1">SUMPRODUCT(J364:O364,TRANSPOSE(Test!BL$20:BL$25))+Test!$AD$20-Test!$BL$27</f>
        <v>73.889682188892266</v>
      </c>
      <c r="Q364" s="10" cm="1">
        <f t="array" aca="1" ref="Q364" ca="1">SUMPRODUCT(J364:O364,TRANSPOSE(Test!ES$20:ES$25))+Test!$AD$20-Test!$ES$27</f>
        <v>72.998311064076546</v>
      </c>
      <c r="R364" s="10">
        <f ca="1">I364-Results!$E$5*H364</f>
        <v>71.216680931517445</v>
      </c>
      <c r="S364" s="10" cm="1">
        <f t="array" aca="1" ref="S364" ca="1">SUMPRODUCT(J364:O364,TRANSPOSE(Test!AR$28:AR$33))+Test!$AD$20-Test!$AC$26</f>
        <v>35.623721738635687</v>
      </c>
      <c r="T364" s="10">
        <f ca="1">SUMPRODUCT(J364:O364,Results!K$9:P$9)</f>
        <v>71.895403813103428</v>
      </c>
      <c r="U364" s="10">
        <f ca="1">SUMPRODUCT(J364:O364,Results!K$9:P$9)+Test!$AD$20-Test!$AC$31</f>
        <v>71.880528254592292</v>
      </c>
      <c r="V364" s="10">
        <f t="shared" ca="1" si="31"/>
        <v>-6.8134539800446703</v>
      </c>
      <c r="W364" s="10">
        <f t="shared" ca="1" si="32"/>
        <v>-5.9220828552289504</v>
      </c>
      <c r="X364" s="10">
        <f t="shared" ca="1" si="33"/>
        <v>-4.1404527226698491</v>
      </c>
      <c r="Y364" s="10">
        <f t="shared" ca="1" si="34"/>
        <v>31.452506470211908</v>
      </c>
      <c r="Z364" s="10">
        <f ca="1">I364-Test!$AD$20</f>
        <v>67.352898970551294</v>
      </c>
      <c r="AA364" s="10">
        <f t="shared" ca="1" si="35"/>
        <v>-4.8043000457446965</v>
      </c>
    </row>
    <row r="365" spans="1:27">
      <c r="A365" s="6">
        <f ca="1">LN((RAND()^(-Results!$F$4))-1)</f>
        <v>-0.2067339105605436</v>
      </c>
      <c r="B365" s="6">
        <f ca="1">LN((RAND()^(-Results!$F$4))-1)</f>
        <v>-0.10995498380309029</v>
      </c>
      <c r="C365" s="6">
        <f ca="1">LN((RAND()^(-Results!$F$4))-1)</f>
        <v>-2.7196590163166072</v>
      </c>
      <c r="D365" s="6">
        <f ca="1">LN((RAND()^(-Results!$F$4))-1)</f>
        <v>-0.2151708553401529</v>
      </c>
      <c r="E365" s="6">
        <f ca="1">LN((RAND()^(-Results!$F$4))-1)</f>
        <v>-0.25566680797014196</v>
      </c>
      <c r="F365" s="6">
        <f ca="1">LN((RAND()^(-Results!$F$4))-1)</f>
        <v>-2.9611338166854919</v>
      </c>
      <c r="G365" s="6">
        <f ca="1">LN((RAND()^(-Results!$F$4))-1)</f>
        <v>-0.12248848602833759</v>
      </c>
      <c r="H365" s="6">
        <f t="shared" ca="1" si="30"/>
        <v>-0.20952109990747092</v>
      </c>
      <c r="I365" s="10">
        <f ca="1">SUMPRODUCT(J365:O365,Results!B$12:G$12)+Results!$F$5*H365</f>
        <v>-3.8945201509991789</v>
      </c>
      <c r="J365" s="10">
        <f ca="1">SUMPRODUCT($A365:$F365,Results!$B$15:$G$15)</f>
        <v>-5.9676811541032295</v>
      </c>
      <c r="K365" s="10">
        <f ca="1">SUMPRODUCT($A365:$F365,Results!$B$16:$G$16)</f>
        <v>-4.9821392139013936</v>
      </c>
      <c r="L365" s="10">
        <f ca="1">SUMPRODUCT($A365:$F365,Results!$B$17:$G$17)</f>
        <v>-4.0161148508923405</v>
      </c>
      <c r="M365" s="10">
        <f ca="1">SUMPRODUCT($A365:$F365,Results!$B$18:$G$18)</f>
        <v>0.78801103441202247</v>
      </c>
      <c r="N365" s="10">
        <f ca="1">SUMPRODUCT($A365:$F365,Results!$B$19:$G$19)</f>
        <v>2.7158818265725868</v>
      </c>
      <c r="O365" s="10">
        <f ca="1">SUMPRODUCT($A365:$F365,Results!$B$20:$G$20)</f>
        <v>0.97501165355172414</v>
      </c>
      <c r="P365" s="10" cm="1">
        <f t="array" aca="1" ref="P365" ca="1">SUMPRODUCT(J365:O365,TRANSPOSE(Test!BL$20:BL$25))+Test!$AD$20-Test!$BL$27</f>
        <v>-0.88940494538366988</v>
      </c>
      <c r="Q365" s="10" cm="1">
        <f t="array" aca="1" ref="Q365" ca="1">SUMPRODUCT(J365:O365,TRANSPOSE(Test!ES$20:ES$25))+Test!$AD$20-Test!$ES$27</f>
        <v>-2.2560146627096636</v>
      </c>
      <c r="R365" s="10">
        <f ca="1">I365-Results!$E$5*H365</f>
        <v>-3.0564357513692952</v>
      </c>
      <c r="S365" s="10" cm="1">
        <f t="array" aca="1" ref="S365" ca="1">SUMPRODUCT(J365:O365,TRANSPOSE(Test!AR$28:AR$33))+Test!$AD$20-Test!$AC$26</f>
        <v>7.2370773327696547</v>
      </c>
      <c r="T365" s="10">
        <f ca="1">SUMPRODUCT(J365:O365,Results!K$9:P$9)</f>
        <v>-2.5044465004893346</v>
      </c>
      <c r="U365" s="10">
        <f ca="1">SUMPRODUCT(J365:O365,Results!K$9:P$9)+Test!$AD$20-Test!$AC$31</f>
        <v>-2.5193220590004701</v>
      </c>
      <c r="V365" s="10">
        <f t="shared" ca="1" si="31"/>
        <v>-3.005115205615509</v>
      </c>
      <c r="W365" s="10">
        <f t="shared" ca="1" si="32"/>
        <v>-1.6385054882895154</v>
      </c>
      <c r="X365" s="10">
        <f t="shared" ca="1" si="33"/>
        <v>-0.83808439962988368</v>
      </c>
      <c r="Y365" s="10">
        <f t="shared" ca="1" si="34"/>
        <v>-11.131597483768834</v>
      </c>
      <c r="Z365" s="10">
        <f ca="1">I365-Test!$AD$20</f>
        <v>-3.6178493892954875</v>
      </c>
      <c r="AA365" s="10">
        <f t="shared" ca="1" si="35"/>
        <v>-1.3751980919987088</v>
      </c>
    </row>
    <row r="366" spans="1:27">
      <c r="A366" s="6">
        <f ca="1">LN((RAND()^(-Results!$F$4))-1)</f>
        <v>0.31008411843144063</v>
      </c>
      <c r="B366" s="6">
        <f ca="1">LN((RAND()^(-Results!$F$4))-1)</f>
        <v>3.2927763741229441</v>
      </c>
      <c r="C366" s="6">
        <f ca="1">LN((RAND()^(-Results!$F$4))-1)</f>
        <v>3.2939613340824007E-2</v>
      </c>
      <c r="D366" s="6">
        <f ca="1">LN((RAND()^(-Results!$F$4))-1)</f>
        <v>-0.52994516413712101</v>
      </c>
      <c r="E366" s="6">
        <f ca="1">LN((RAND()^(-Results!$F$4))-1)</f>
        <v>0.26673653172066086</v>
      </c>
      <c r="F366" s="6">
        <f ca="1">LN((RAND()^(-Results!$F$4))-1)</f>
        <v>0.65167957605676297</v>
      </c>
      <c r="G366" s="6">
        <f ca="1">LN((RAND()^(-Results!$F$4))-1)</f>
        <v>-2.2310891115854883</v>
      </c>
      <c r="H366" s="6">
        <f t="shared" ca="1" si="30"/>
        <v>-2.3181217254646218</v>
      </c>
      <c r="I366" s="10">
        <f ca="1">SUMPRODUCT(J366:O366,Results!B$12:G$12)+Results!$F$5*H366</f>
        <v>-11.962738208698335</v>
      </c>
      <c r="J366" s="10">
        <f ca="1">SUMPRODUCT($A366:$F366,Results!$B$15:$G$15)</f>
        <v>2.2841894837494374</v>
      </c>
      <c r="K366" s="10">
        <f ca="1">SUMPRODUCT($A366:$F366,Results!$B$16:$G$16)</f>
        <v>6.5575166482229736</v>
      </c>
      <c r="L366" s="10">
        <f ca="1">SUMPRODUCT($A366:$F366,Results!$B$17:$G$17)</f>
        <v>2.1822907822172537</v>
      </c>
      <c r="M366" s="10">
        <f ca="1">SUMPRODUCT($A366:$F366,Results!$B$18:$G$18)</f>
        <v>-1.3982055207922222</v>
      </c>
      <c r="N366" s="10">
        <f ca="1">SUMPRODUCT($A366:$F366,Results!$B$19:$G$19)</f>
        <v>-3.6286292770644213E-2</v>
      </c>
      <c r="O366" s="10">
        <f ca="1">SUMPRODUCT($A366:$F366,Results!$B$20:$G$20)</f>
        <v>4.3161496173492075</v>
      </c>
      <c r="P366" s="10" cm="1">
        <f t="array" aca="1" ref="P366" ca="1">SUMPRODUCT(J366:O366,TRANSPOSE(Test!BL$20:BL$25))+Test!$AD$20-Test!$BL$27</f>
        <v>-0.32106878312394493</v>
      </c>
      <c r="Q366" s="10" cm="1">
        <f t="array" aca="1" ref="Q366" ca="1">SUMPRODUCT(J366:O366,TRANSPOSE(Test!ES$20:ES$25))+Test!$AD$20-Test!$ES$27</f>
        <v>-0.88564979029506408</v>
      </c>
      <c r="R366" s="10">
        <f ca="1">I366-Results!$E$5*H366</f>
        <v>-2.6902513068398477</v>
      </c>
      <c r="S366" s="10" cm="1">
        <f t="array" aca="1" ref="S366" ca="1">SUMPRODUCT(J366:O366,TRANSPOSE(Test!AR$28:AR$33))+Test!$AD$20-Test!$AC$26</f>
        <v>-19.52596581934759</v>
      </c>
      <c r="T366" s="10">
        <f ca="1">SUMPRODUCT(J366:O366,Results!K$9:P$9)</f>
        <v>-0.7360511806639245</v>
      </c>
      <c r="U366" s="10">
        <f ca="1">SUMPRODUCT(J366:O366,Results!K$9:P$9)+Test!$AD$20-Test!$AC$31</f>
        <v>-0.75092673917505992</v>
      </c>
      <c r="V366" s="10">
        <f t="shared" ca="1" si="31"/>
        <v>-11.64166942557439</v>
      </c>
      <c r="W366" s="10">
        <f t="shared" ca="1" si="32"/>
        <v>-11.077088418403271</v>
      </c>
      <c r="X366" s="10">
        <f t="shared" ca="1" si="33"/>
        <v>-9.2724869018584872</v>
      </c>
      <c r="Y366" s="10">
        <f t="shared" ca="1" si="34"/>
        <v>7.5632276106492551</v>
      </c>
      <c r="Z366" s="10">
        <f ca="1">I366-Test!$AD$20</f>
        <v>-11.686067446994644</v>
      </c>
      <c r="AA366" s="10">
        <f t="shared" ca="1" si="35"/>
        <v>-11.211811469523274</v>
      </c>
    </row>
    <row r="367" spans="1:27">
      <c r="A367" s="6">
        <f ca="1">LN((RAND()^(-Results!$F$4))-1)</f>
        <v>-0.73846185215020366</v>
      </c>
      <c r="B367" s="6">
        <f ca="1">LN((RAND()^(-Results!$F$4))-1)</f>
        <v>1.914987448001559</v>
      </c>
      <c r="C367" s="6">
        <f ca="1">LN((RAND()^(-Results!$F$4))-1)</f>
        <v>0.23683629830965791</v>
      </c>
      <c r="D367" s="6">
        <f ca="1">LN((RAND()^(-Results!$F$4))-1)</f>
        <v>2.5491208068266578</v>
      </c>
      <c r="E367" s="6">
        <f ca="1">LN((RAND()^(-Results!$F$4))-1)</f>
        <v>-0.1571348522072174</v>
      </c>
      <c r="F367" s="6">
        <f ca="1">LN((RAND()^(-Results!$F$4))-1)</f>
        <v>2.1133254563811357</v>
      </c>
      <c r="G367" s="6">
        <f ca="1">LN((RAND()^(-Results!$F$4))-1)</f>
        <v>2.4504855141930921</v>
      </c>
      <c r="H367" s="6">
        <f t="shared" ca="1" si="30"/>
        <v>2.3634529003139586</v>
      </c>
      <c r="I367" s="10">
        <f ca="1">SUMPRODUCT(J367:O367,Results!B$12:G$12)+Results!$F$5*H367</f>
        <v>-16.424064703016647</v>
      </c>
      <c r="J367" s="10">
        <f ca="1">SUMPRODUCT($A367:$F367,Results!$B$15:$G$15)</f>
        <v>3.805611039157899</v>
      </c>
      <c r="K367" s="10">
        <f ca="1">SUMPRODUCT($A367:$F367,Results!$B$16:$G$16)</f>
        <v>9.1706983110190876</v>
      </c>
      <c r="L367" s="10">
        <f ca="1">SUMPRODUCT($A367:$F367,Results!$B$17:$G$17)</f>
        <v>-4.3996483595413736</v>
      </c>
      <c r="M367" s="10">
        <f ca="1">SUMPRODUCT($A367:$F367,Results!$B$18:$G$18)</f>
        <v>-5.4798783467424013</v>
      </c>
      <c r="N367" s="10">
        <f ca="1">SUMPRODUCT($A367:$F367,Results!$B$19:$G$19)</f>
        <v>-1.2844220705315328</v>
      </c>
      <c r="O367" s="10">
        <f ca="1">SUMPRODUCT($A367:$F367,Results!$B$20:$G$20)</f>
        <v>6.9194152759869185</v>
      </c>
      <c r="P367" s="10" cm="1">
        <f t="array" aca="1" ref="P367" ca="1">SUMPRODUCT(J367:O367,TRANSPOSE(Test!BL$20:BL$25))+Test!$AD$20-Test!$BL$27</f>
        <v>-27.519251946338766</v>
      </c>
      <c r="Q367" s="10" cm="1">
        <f t="array" aca="1" ref="Q367" ca="1">SUMPRODUCT(J367:O367,TRANSPOSE(Test!ES$20:ES$25))+Test!$AD$20-Test!$ES$27</f>
        <v>-27.409033534218921</v>
      </c>
      <c r="R367" s="10">
        <f ca="1">I367-Results!$E$5*H367</f>
        <v>-25.877876304272483</v>
      </c>
      <c r="S367" s="10" cm="1">
        <f t="array" aca="1" ref="S367" ca="1">SUMPRODUCT(J367:O367,TRANSPOSE(Test!AR$28:AR$33))+Test!$AD$20-Test!$AC$26</f>
        <v>-48.243013400308953</v>
      </c>
      <c r="T367" s="10">
        <f ca="1">SUMPRODUCT(J367:O367,Results!K$9:P$9)</f>
        <v>-27.940766473455277</v>
      </c>
      <c r="U367" s="10">
        <f ca="1">SUMPRODUCT(J367:O367,Results!K$9:P$9)+Test!$AD$20-Test!$AC$31</f>
        <v>-27.955642031966413</v>
      </c>
      <c r="V367" s="10">
        <f t="shared" ca="1" si="31"/>
        <v>11.095187243322119</v>
      </c>
      <c r="W367" s="10">
        <f t="shared" ca="1" si="32"/>
        <v>10.984968831202274</v>
      </c>
      <c r="X367" s="10">
        <f t="shared" ca="1" si="33"/>
        <v>9.4538116012558362</v>
      </c>
      <c r="Y367" s="10">
        <f t="shared" ca="1" si="34"/>
        <v>31.818948697292306</v>
      </c>
      <c r="Z367" s="10">
        <f ca="1">I367-Test!$AD$20</f>
        <v>-16.147393941312956</v>
      </c>
      <c r="AA367" s="10">
        <f t="shared" ca="1" si="35"/>
        <v>11.531577328949766</v>
      </c>
    </row>
    <row r="368" spans="1:27">
      <c r="A368" s="6">
        <f ca="1">LN((RAND()^(-Results!$F$4))-1)</f>
        <v>-0.72934460207971208</v>
      </c>
      <c r="B368" s="6">
        <f ca="1">LN((RAND()^(-Results!$F$4))-1)</f>
        <v>-4.3130151199350975</v>
      </c>
      <c r="C368" s="6">
        <f ca="1">LN((RAND()^(-Results!$F$4))-1)</f>
        <v>0.99650750327126403</v>
      </c>
      <c r="D368" s="6">
        <f ca="1">LN((RAND()^(-Results!$F$4))-1)</f>
        <v>2.5453001084362135</v>
      </c>
      <c r="E368" s="6">
        <f ca="1">LN((RAND()^(-Results!$F$4))-1)</f>
        <v>-6.7511276784012933E-2</v>
      </c>
      <c r="F368" s="6">
        <f ca="1">LN((RAND()^(-Results!$F$4))-1)</f>
        <v>-0.5526115228221683</v>
      </c>
      <c r="G368" s="6">
        <f ca="1">LN((RAND()^(-Results!$F$4))-1)</f>
        <v>-1.2333087903007824</v>
      </c>
      <c r="H368" s="6">
        <f t="shared" ca="1" si="30"/>
        <v>-1.3203414041799157</v>
      </c>
      <c r="I368" s="10">
        <f ca="1">SUMPRODUCT(J368:O368,Results!B$12:G$12)+Results!$F$5*H368</f>
        <v>-32.211352709648381</v>
      </c>
      <c r="J368" s="10">
        <f ca="1">SUMPRODUCT($A368:$F368,Results!$B$15:$G$15)</f>
        <v>1.6714086719512262</v>
      </c>
      <c r="K368" s="10">
        <f ca="1">SUMPRODUCT($A368:$F368,Results!$B$16:$G$16)</f>
        <v>-6.385044560668617</v>
      </c>
      <c r="L368" s="10">
        <f ca="1">SUMPRODUCT($A368:$F368,Results!$B$17:$G$17)</f>
        <v>-6.4515411610846449</v>
      </c>
      <c r="M368" s="10">
        <f ca="1">SUMPRODUCT($A368:$F368,Results!$B$18:$G$18)</f>
        <v>-0.29198424107099408</v>
      </c>
      <c r="N368" s="10">
        <f ca="1">SUMPRODUCT($A368:$F368,Results!$B$19:$G$19)</f>
        <v>-2.9198978888153393</v>
      </c>
      <c r="O368" s="10">
        <f ca="1">SUMPRODUCT($A368:$F368,Results!$B$20:$G$20)</f>
        <v>-3.4757089860691353</v>
      </c>
      <c r="P368" s="10" cm="1">
        <f t="array" aca="1" ref="P368" ca="1">SUMPRODUCT(J368:O368,TRANSPOSE(Test!BL$20:BL$25))+Test!$AD$20-Test!$BL$27</f>
        <v>-25.047929650633655</v>
      </c>
      <c r="Q368" s="10" cm="1">
        <f t="array" aca="1" ref="Q368" ca="1">SUMPRODUCT(J368:O368,TRANSPOSE(Test!ES$20:ES$25))+Test!$AD$20-Test!$ES$27</f>
        <v>-24.304837321101552</v>
      </c>
      <c r="R368" s="10">
        <f ca="1">I368-Results!$E$5*H368</f>
        <v>-26.92998709292872</v>
      </c>
      <c r="S368" s="10" cm="1">
        <f t="array" aca="1" ref="S368" ca="1">SUMPRODUCT(J368:O368,TRANSPOSE(Test!AR$28:AR$33))+Test!$AD$20-Test!$AC$26</f>
        <v>0.35058781296251407</v>
      </c>
      <c r="T368" s="10">
        <f ca="1">SUMPRODUCT(J368:O368,Results!K$9:P$9)</f>
        <v>-25.028112124823174</v>
      </c>
      <c r="U368" s="10">
        <f ca="1">SUMPRODUCT(J368:O368,Results!K$9:P$9)+Test!$AD$20-Test!$AC$31</f>
        <v>-25.04298768333431</v>
      </c>
      <c r="V368" s="10">
        <f t="shared" ca="1" si="31"/>
        <v>-7.1634230590147254</v>
      </c>
      <c r="W368" s="10">
        <f t="shared" ca="1" si="32"/>
        <v>-7.9065153885468291</v>
      </c>
      <c r="X368" s="10">
        <f t="shared" ca="1" si="33"/>
        <v>-5.2813656167196612</v>
      </c>
      <c r="Y368" s="10">
        <f t="shared" ca="1" si="34"/>
        <v>-32.561940522610897</v>
      </c>
      <c r="Z368" s="10">
        <f ca="1">I368-Test!$AD$20</f>
        <v>-31.934681947944689</v>
      </c>
      <c r="AA368" s="10">
        <f t="shared" ca="1" si="35"/>
        <v>-7.1683650263140706</v>
      </c>
    </row>
    <row r="369" spans="1:27">
      <c r="A369" s="6">
        <f ca="1">LN((RAND()^(-Results!$F$4))-1)</f>
        <v>-1.8539884168962568</v>
      </c>
      <c r="B369" s="6">
        <f ca="1">LN((RAND()^(-Results!$F$4))-1)</f>
        <v>-1.6599571946591078</v>
      </c>
      <c r="C369" s="6">
        <f ca="1">LN((RAND()^(-Results!$F$4))-1)</f>
        <v>-0.93913692033665475</v>
      </c>
      <c r="D369" s="6">
        <f ca="1">LN((RAND()^(-Results!$F$4))-1)</f>
        <v>1.2333857606497036</v>
      </c>
      <c r="E369" s="6">
        <f ca="1">LN((RAND()^(-Results!$F$4))-1)</f>
        <v>0.33818988794829419</v>
      </c>
      <c r="F369" s="6">
        <f ca="1">LN((RAND()^(-Results!$F$4))-1)</f>
        <v>-0.35467333086702602</v>
      </c>
      <c r="G369" s="6">
        <f ca="1">LN((RAND()^(-Results!$F$4))-1)</f>
        <v>0.90836499975872798</v>
      </c>
      <c r="H369" s="6">
        <f t="shared" ca="1" si="30"/>
        <v>0.82133238587959467</v>
      </c>
      <c r="I369" s="10">
        <f ca="1">SUMPRODUCT(J369:O369,Results!B$12:G$12)+Results!$F$5*H369</f>
        <v>-0.46123858051531386</v>
      </c>
      <c r="J369" s="10">
        <f ca="1">SUMPRODUCT($A369:$F369,Results!$B$15:$G$15)</f>
        <v>-7.4205746117099389</v>
      </c>
      <c r="K369" s="10">
        <f ca="1">SUMPRODUCT($A369:$F369,Results!$B$16:$G$16)</f>
        <v>-2.5862361845955748</v>
      </c>
      <c r="L369" s="10">
        <f ca="1">SUMPRODUCT($A369:$F369,Results!$B$17:$G$17)</f>
        <v>-2.6847749146146374</v>
      </c>
      <c r="M369" s="10">
        <f ca="1">SUMPRODUCT($A369:$F369,Results!$B$18:$G$18)</f>
        <v>2.6851729517685508</v>
      </c>
      <c r="N369" s="10">
        <f ca="1">SUMPRODUCT($A369:$F369,Results!$B$19:$G$19)</f>
        <v>-4.0182080385720109</v>
      </c>
      <c r="O369" s="10">
        <f ca="1">SUMPRODUCT($A369:$F369,Results!$B$20:$G$20)</f>
        <v>-0.86800646104539447</v>
      </c>
      <c r="P369" s="10" cm="1">
        <f t="array" aca="1" ref="P369" ca="1">SUMPRODUCT(J369:O369,TRANSPOSE(Test!BL$20:BL$25))+Test!$AD$20-Test!$BL$27</f>
        <v>-3.1795775656140961</v>
      </c>
      <c r="Q369" s="10" cm="1">
        <f t="array" aca="1" ref="Q369" ca="1">SUMPRODUCT(J369:O369,TRANSPOSE(Test!ES$20:ES$25))+Test!$AD$20-Test!$ES$27</f>
        <v>-3.2664982439341586</v>
      </c>
      <c r="R369" s="10">
        <f ca="1">I369-Results!$E$5*H369</f>
        <v>-3.7465681240336925</v>
      </c>
      <c r="S369" s="10" cm="1">
        <f t="array" aca="1" ref="S369" ca="1">SUMPRODUCT(J369:O369,TRANSPOSE(Test!AR$28:AR$33))+Test!$AD$20-Test!$AC$26</f>
        <v>7.2343587758423116</v>
      </c>
      <c r="T369" s="10">
        <f ca="1">SUMPRODUCT(J369:O369,Results!K$9:P$9)</f>
        <v>-3.9069221381177082</v>
      </c>
      <c r="U369" s="10">
        <f ca="1">SUMPRODUCT(J369:O369,Results!K$9:P$9)+Test!$AD$20-Test!$AC$31</f>
        <v>-3.9217976966288437</v>
      </c>
      <c r="V369" s="10">
        <f t="shared" ca="1" si="31"/>
        <v>2.7183389850987822</v>
      </c>
      <c r="W369" s="10">
        <f t="shared" ca="1" si="32"/>
        <v>2.8052596634188447</v>
      </c>
      <c r="X369" s="10">
        <f t="shared" ca="1" si="33"/>
        <v>3.2853295435183787</v>
      </c>
      <c r="Y369" s="10">
        <f t="shared" ca="1" si="34"/>
        <v>-7.6955973563576254</v>
      </c>
      <c r="Z369" s="10">
        <f ca="1">I369-Test!$AD$20</f>
        <v>-0.18456781881162238</v>
      </c>
      <c r="AA369" s="10">
        <f t="shared" ca="1" si="35"/>
        <v>3.4605591161135298</v>
      </c>
    </row>
    <row r="370" spans="1:27">
      <c r="A370" s="6">
        <f ca="1">LN((RAND()^(-Results!$F$4))-1)</f>
        <v>-1.7223796380975576</v>
      </c>
      <c r="B370" s="6">
        <f ca="1">LN((RAND()^(-Results!$F$4))-1)</f>
        <v>1.2124195991841364</v>
      </c>
      <c r="C370" s="6">
        <f ca="1">LN((RAND()^(-Results!$F$4))-1)</f>
        <v>2.4052678831257581</v>
      </c>
      <c r="D370" s="6">
        <f ca="1">LN((RAND()^(-Results!$F$4))-1)</f>
        <v>1.7027493691056592</v>
      </c>
      <c r="E370" s="6">
        <f ca="1">LN((RAND()^(-Results!$F$4))-1)</f>
        <v>2.7830993478880663</v>
      </c>
      <c r="F370" s="6">
        <f ca="1">LN((RAND()^(-Results!$F$4))-1)</f>
        <v>0.81914046960511711</v>
      </c>
      <c r="G370" s="6">
        <f ca="1">LN((RAND()^(-Results!$F$4))-1)</f>
        <v>-0.93372993642063506</v>
      </c>
      <c r="H370" s="6">
        <f t="shared" ca="1" si="30"/>
        <v>-1.0207625502997684</v>
      </c>
      <c r="I370" s="10">
        <f ca="1">SUMPRODUCT(J370:O370,Results!B$12:G$12)+Results!$F$5*H370</f>
        <v>-41.815775519073583</v>
      </c>
      <c r="J370" s="10">
        <f ca="1">SUMPRODUCT($A370:$F370,Results!$B$15:$G$15)</f>
        <v>2.0082585001699504</v>
      </c>
      <c r="K370" s="10">
        <f ca="1">SUMPRODUCT($A370:$F370,Results!$B$16:$G$16)</f>
        <v>5.257222206583859</v>
      </c>
      <c r="L370" s="10">
        <f ca="1">SUMPRODUCT($A370:$F370,Results!$B$17:$G$17)</f>
        <v>-0.73026967872362913</v>
      </c>
      <c r="M370" s="10">
        <f ca="1">SUMPRODUCT($A370:$F370,Results!$B$18:$G$18)</f>
        <v>5.0624059772722676</v>
      </c>
      <c r="N370" s="10">
        <f ca="1">SUMPRODUCT($A370:$F370,Results!$B$19:$G$19)</f>
        <v>-17.066281013921209</v>
      </c>
      <c r="O370" s="10">
        <f ca="1">SUMPRODUCT($A370:$F370,Results!$B$20:$G$20)</f>
        <v>2.2362659723741682</v>
      </c>
      <c r="P370" s="10" cm="1">
        <f t="array" aca="1" ref="P370" ca="1">SUMPRODUCT(J370:O370,TRANSPOSE(Test!BL$20:BL$25))+Test!$AD$20-Test!$BL$27</f>
        <v>-35.17768700940848</v>
      </c>
      <c r="Q370" s="10" cm="1">
        <f t="array" aca="1" ref="Q370" ca="1">SUMPRODUCT(J370:O370,TRANSPOSE(Test!ES$20:ES$25))+Test!$AD$20-Test!$ES$27</f>
        <v>-35.54419699882142</v>
      </c>
      <c r="R370" s="10">
        <f ca="1">I370-Results!$E$5*H370</f>
        <v>-37.732725317874511</v>
      </c>
      <c r="S370" s="10" cm="1">
        <f t="array" aca="1" ref="S370" ca="1">SUMPRODUCT(J370:O370,TRANSPOSE(Test!AR$28:AR$33))+Test!$AD$20-Test!$AC$26</f>
        <v>-31.198958585980606</v>
      </c>
      <c r="T370" s="10">
        <f ca="1">SUMPRODUCT(J370:O370,Results!K$9:P$9)</f>
        <v>-36.712357215908497</v>
      </c>
      <c r="U370" s="10">
        <f ca="1">SUMPRODUCT(J370:O370,Results!K$9:P$9)+Test!$AD$20-Test!$AC$31</f>
        <v>-36.727232774419633</v>
      </c>
      <c r="V370" s="10">
        <f t="shared" ca="1" si="31"/>
        <v>-6.6380885096651028</v>
      </c>
      <c r="W370" s="10">
        <f t="shared" ca="1" si="32"/>
        <v>-6.271578520252163</v>
      </c>
      <c r="X370" s="10">
        <f t="shared" ca="1" si="33"/>
        <v>-4.0830502011990717</v>
      </c>
      <c r="Y370" s="10">
        <f t="shared" ca="1" si="34"/>
        <v>-10.616816933092977</v>
      </c>
      <c r="Z370" s="10">
        <f ca="1">I370-Test!$AD$20</f>
        <v>-41.539104757369891</v>
      </c>
      <c r="AA370" s="10">
        <f t="shared" ca="1" si="35"/>
        <v>-5.0885427446539495</v>
      </c>
    </row>
    <row r="371" spans="1:27">
      <c r="A371" s="6">
        <f ca="1">LN((RAND()^(-Results!$F$4))-1)</f>
        <v>-1.1529702137341957</v>
      </c>
      <c r="B371" s="6">
        <f ca="1">LN((RAND()^(-Results!$F$4))-1)</f>
        <v>1.1591024334910383</v>
      </c>
      <c r="C371" s="6">
        <f ca="1">LN((RAND()^(-Results!$F$4))-1)</f>
        <v>1.6142154114580103</v>
      </c>
      <c r="D371" s="6">
        <f ca="1">LN((RAND()^(-Results!$F$4))-1)</f>
        <v>-2.2305618036977752</v>
      </c>
      <c r="E371" s="6">
        <f ca="1">LN((RAND()^(-Results!$F$4))-1)</f>
        <v>-2.485210449072389</v>
      </c>
      <c r="F371" s="6">
        <f ca="1">LN((RAND()^(-Results!$F$4))-1)</f>
        <v>2.6130990432061827</v>
      </c>
      <c r="G371" s="6">
        <f ca="1">LN((RAND()^(-Results!$F$4))-1)</f>
        <v>1.3773960097769202</v>
      </c>
      <c r="H371" s="6">
        <f t="shared" ca="1" si="30"/>
        <v>1.2903633958977869</v>
      </c>
      <c r="I371" s="10">
        <f ca="1">SUMPRODUCT(J371:O371,Results!B$12:G$12)+Results!$F$5*H371</f>
        <v>96.469115000289634</v>
      </c>
      <c r="J371" s="10">
        <f ca="1">SUMPRODUCT($A371:$F371,Results!$B$15:$G$15)</f>
        <v>-3.7876556708219962</v>
      </c>
      <c r="K371" s="10">
        <f ca="1">SUMPRODUCT($A371:$F371,Results!$B$16:$G$16)</f>
        <v>2.3785536456104897</v>
      </c>
      <c r="L371" s="10">
        <f ca="1">SUMPRODUCT($A371:$F371,Results!$B$17:$G$17)</f>
        <v>17.443768675711858</v>
      </c>
      <c r="M371" s="10">
        <f ca="1">SUMPRODUCT($A371:$F371,Results!$B$18:$G$18)</f>
        <v>-1.4121024345074149</v>
      </c>
      <c r="N371" s="10">
        <f ca="1">SUMPRODUCT($A371:$F371,Results!$B$19:$G$19)</f>
        <v>13.528722696170549</v>
      </c>
      <c r="O371" s="10">
        <f ca="1">SUMPRODUCT($A371:$F371,Results!$B$20:$G$20)</f>
        <v>-5.0104934264766108</v>
      </c>
      <c r="P371" s="10" cm="1">
        <f t="array" aca="1" ref="P371" ca="1">SUMPRODUCT(J371:O371,TRANSPOSE(Test!BL$20:BL$25))+Test!$AD$20-Test!$BL$27</f>
        <v>87.779118547201946</v>
      </c>
      <c r="Q371" s="10" cm="1">
        <f t="array" aca="1" ref="Q371" ca="1">SUMPRODUCT(J371:O371,TRANSPOSE(Test!ES$20:ES$25))+Test!$AD$20-Test!$ES$27</f>
        <v>88.77727945658863</v>
      </c>
      <c r="R371" s="10">
        <f ca="1">I371-Results!$E$5*H371</f>
        <v>91.30766141669848</v>
      </c>
      <c r="S371" s="10" cm="1">
        <f t="array" aca="1" ref="S371" ca="1">SUMPRODUCT(J371:O371,TRANSPOSE(Test!AR$28:AR$33))+Test!$AD$20-Test!$AC$26</f>
        <v>61.109012207659035</v>
      </c>
      <c r="T371" s="10">
        <f ca="1">SUMPRODUCT(J371:O371,Results!K$9:P$9)</f>
        <v>89.307650580520701</v>
      </c>
      <c r="U371" s="10">
        <f ca="1">SUMPRODUCT(J371:O371,Results!K$9:P$9)+Test!$AD$20-Test!$AC$31</f>
        <v>89.292775022009565</v>
      </c>
      <c r="V371" s="10">
        <f t="shared" ca="1" si="31"/>
        <v>8.6899964530876872</v>
      </c>
      <c r="W371" s="10">
        <f t="shared" ca="1" si="32"/>
        <v>7.6918355437010035</v>
      </c>
      <c r="X371" s="10">
        <f t="shared" ca="1" si="33"/>
        <v>5.1614535835911539</v>
      </c>
      <c r="Y371" s="10">
        <f t="shared" ca="1" si="34"/>
        <v>35.360102792630599</v>
      </c>
      <c r="Z371" s="10">
        <f ca="1">I371-Test!$AD$20</f>
        <v>96.745785761993332</v>
      </c>
      <c r="AA371" s="10">
        <f t="shared" ca="1" si="35"/>
        <v>7.176339978280069</v>
      </c>
    </row>
    <row r="372" spans="1:27">
      <c r="A372" s="6">
        <f ca="1">LN((RAND()^(-Results!$F$4))-1)</f>
        <v>0.58628946076955668</v>
      </c>
      <c r="B372" s="6">
        <f ca="1">LN((RAND()^(-Results!$F$4))-1)</f>
        <v>0.41991481990214385</v>
      </c>
      <c r="C372" s="6">
        <f ca="1">LN((RAND()^(-Results!$F$4))-1)</f>
        <v>0.79304724639293478</v>
      </c>
      <c r="D372" s="6">
        <f ca="1">LN((RAND()^(-Results!$F$4))-1)</f>
        <v>-0.18442228448788314</v>
      </c>
      <c r="E372" s="6">
        <f ca="1">LN((RAND()^(-Results!$F$4))-1)</f>
        <v>-0.83764578626390751</v>
      </c>
      <c r="F372" s="6">
        <f ca="1">LN((RAND()^(-Results!$F$4))-1)</f>
        <v>3.240958331027052</v>
      </c>
      <c r="G372" s="6">
        <f ca="1">LN((RAND()^(-Results!$F$4))-1)</f>
        <v>2.2073039833303807</v>
      </c>
      <c r="H372" s="6">
        <f t="shared" ca="1" si="30"/>
        <v>2.1202713694512472</v>
      </c>
      <c r="I372" s="10">
        <f ca="1">SUMPRODUCT(J372:O372,Results!B$12:G$12)+Results!$F$5*H372</f>
        <v>24.14688313631153</v>
      </c>
      <c r="J372" s="10">
        <f ca="1">SUMPRODUCT($A372:$F372,Results!$B$15:$G$15)</f>
        <v>2.8554876743632835</v>
      </c>
      <c r="K372" s="10">
        <f ca="1">SUMPRODUCT($A372:$F372,Results!$B$16:$G$16)</f>
        <v>5.6786148603805433</v>
      </c>
      <c r="L372" s="10">
        <f ca="1">SUMPRODUCT($A372:$F372,Results!$B$17:$G$17)</f>
        <v>2.8302164557332627</v>
      </c>
      <c r="M372" s="10">
        <f ca="1">SUMPRODUCT($A372:$F372,Results!$B$18:$G$18)</f>
        <v>-3.5021919534677859</v>
      </c>
      <c r="N372" s="10">
        <f ca="1">SUMPRODUCT($A372:$F372,Results!$B$19:$G$19)</f>
        <v>3.7125343780185274</v>
      </c>
      <c r="O372" s="10">
        <f ca="1">SUMPRODUCT($A372:$F372,Results!$B$20:$G$20)</f>
        <v>0.60956950807503274</v>
      </c>
      <c r="P372" s="10" cm="1">
        <f t="array" aca="1" ref="P372" ca="1">SUMPRODUCT(J372:O372,TRANSPOSE(Test!BL$20:BL$25))+Test!$AD$20-Test!$BL$27</f>
        <v>11.071538316216195</v>
      </c>
      <c r="Q372" s="10" cm="1">
        <f t="array" aca="1" ref="Q372" ca="1">SUMPRODUCT(J372:O372,TRANSPOSE(Test!ES$20:ES$25))+Test!$AD$20-Test!$ES$27</f>
        <v>12.539517957752892</v>
      </c>
      <c r="R372" s="10">
        <f ca="1">I372-Results!$E$5*H372</f>
        <v>15.665797658506541</v>
      </c>
      <c r="S372" s="10" cm="1">
        <f t="array" aca="1" ref="S372" ca="1">SUMPRODUCT(J372:O372,TRANSPOSE(Test!AR$28:AR$33))+Test!$AD$20-Test!$AC$26</f>
        <v>-5.5635401757010055</v>
      </c>
      <c r="T372" s="10">
        <f ca="1">SUMPRODUCT(J372:O372,Results!K$9:P$9)</f>
        <v>13.431653174047131</v>
      </c>
      <c r="U372" s="10">
        <f ca="1">SUMPRODUCT(J372:O372,Results!K$9:P$9)+Test!$AD$20-Test!$AC$31</f>
        <v>13.416777615535995</v>
      </c>
      <c r="V372" s="10">
        <f t="shared" ca="1" si="31"/>
        <v>13.075344820095335</v>
      </c>
      <c r="W372" s="10">
        <f t="shared" ca="1" si="32"/>
        <v>11.607365178558638</v>
      </c>
      <c r="X372" s="10">
        <f t="shared" ca="1" si="33"/>
        <v>8.4810854778049887</v>
      </c>
      <c r="Y372" s="10">
        <f t="shared" ca="1" si="34"/>
        <v>29.710423312012537</v>
      </c>
      <c r="Z372" s="10">
        <f ca="1">I372-Test!$AD$20</f>
        <v>24.423553898015221</v>
      </c>
      <c r="AA372" s="10">
        <f t="shared" ca="1" si="35"/>
        <v>10.730105520775535</v>
      </c>
    </row>
    <row r="373" spans="1:27">
      <c r="A373" s="6">
        <f ca="1">LN((RAND()^(-Results!$F$4))-1)</f>
        <v>-2.0087026988212595</v>
      </c>
      <c r="B373" s="6">
        <f ca="1">LN((RAND()^(-Results!$F$4))-1)</f>
        <v>-1.5059809616717446</v>
      </c>
      <c r="C373" s="6">
        <f ca="1">LN((RAND()^(-Results!$F$4))-1)</f>
        <v>2.2523259316177011</v>
      </c>
      <c r="D373" s="6">
        <f ca="1">LN((RAND()^(-Results!$F$4))-1)</f>
        <v>-0.6823455204431581</v>
      </c>
      <c r="E373" s="6">
        <f ca="1">LN((RAND()^(-Results!$F$4))-1)</f>
        <v>1.1474026243940296</v>
      </c>
      <c r="F373" s="6">
        <f ca="1">LN((RAND()^(-Results!$F$4))-1)</f>
        <v>0.42432975000524159</v>
      </c>
      <c r="G373" s="6">
        <f ca="1">LN((RAND()^(-Results!$F$4))-1)</f>
        <v>-0.49652000341965846</v>
      </c>
      <c r="H373" s="6">
        <f t="shared" ca="1" si="30"/>
        <v>-0.58355261729879182</v>
      </c>
      <c r="I373" s="10">
        <f ca="1">SUMPRODUCT(J373:O373,Results!B$12:G$12)+Results!$F$5*H373</f>
        <v>25.075444702057315</v>
      </c>
      <c r="J373" s="10">
        <f ca="1">SUMPRODUCT($A373:$F373,Results!$B$15:$G$15)</f>
        <v>-5.2824632634583946</v>
      </c>
      <c r="K373" s="10">
        <f ca="1">SUMPRODUCT($A373:$F373,Results!$B$16:$G$16)</f>
        <v>-3.3824953523919841</v>
      </c>
      <c r="L373" s="10">
        <f ca="1">SUMPRODUCT($A373:$F373,Results!$B$17:$G$17)</f>
        <v>8.4158164992440305</v>
      </c>
      <c r="M373" s="10">
        <f ca="1">SUMPRODUCT($A373:$F373,Results!$B$18:$G$18)</f>
        <v>7.8969034790156378</v>
      </c>
      <c r="N373" s="10">
        <f ca="1">SUMPRODUCT($A373:$F373,Results!$B$19:$G$19)</f>
        <v>-7.7043305116281724</v>
      </c>
      <c r="O373" s="10">
        <f ca="1">SUMPRODUCT($A373:$F373,Results!$B$20:$G$20)</f>
        <v>-6.7017146352678258</v>
      </c>
      <c r="P373" s="10" cm="1">
        <f t="array" aca="1" ref="P373" ca="1">SUMPRODUCT(J373:O373,TRANSPOSE(Test!BL$20:BL$25))+Test!$AD$20-Test!$BL$27</f>
        <v>27.882227829711123</v>
      </c>
      <c r="Q373" s="10" cm="1">
        <f t="array" aca="1" ref="Q373" ca="1">SUMPRODUCT(J373:O373,TRANSPOSE(Test!ES$20:ES$25))+Test!$AD$20-Test!$ES$27</f>
        <v>28.313460742561134</v>
      </c>
      <c r="R373" s="10">
        <f ca="1">I373-Results!$E$5*H373</f>
        <v>27.409655171252481</v>
      </c>
      <c r="S373" s="10" cm="1">
        <f t="array" aca="1" ref="S373" ca="1">SUMPRODUCT(J373:O373,TRANSPOSE(Test!AR$28:AR$33))+Test!$AD$20-Test!$AC$26</f>
        <v>41.724112246252908</v>
      </c>
      <c r="T373" s="10">
        <f ca="1">SUMPRODUCT(J373:O373,Results!K$9:P$9)</f>
        <v>27.822913316461776</v>
      </c>
      <c r="U373" s="10">
        <f ca="1">SUMPRODUCT(J373:O373,Results!K$9:P$9)+Test!$AD$20-Test!$AC$31</f>
        <v>27.80803775795064</v>
      </c>
      <c r="V373" s="10">
        <f t="shared" ca="1" si="31"/>
        <v>-2.8067831276538087</v>
      </c>
      <c r="W373" s="10">
        <f t="shared" ca="1" si="32"/>
        <v>-3.238016040503819</v>
      </c>
      <c r="X373" s="10">
        <f t="shared" ca="1" si="33"/>
        <v>-2.3342104691951668</v>
      </c>
      <c r="Y373" s="10">
        <f t="shared" ca="1" si="34"/>
        <v>-16.648667544195593</v>
      </c>
      <c r="Z373" s="10">
        <f ca="1">I373-Test!$AD$20</f>
        <v>25.352115463761006</v>
      </c>
      <c r="AA373" s="10">
        <f t="shared" ca="1" si="35"/>
        <v>-2.7325930558933251</v>
      </c>
    </row>
    <row r="374" spans="1:27">
      <c r="A374" s="6">
        <f ca="1">LN((RAND()^(-Results!$F$4))-1)</f>
        <v>1.7588273526335931</v>
      </c>
      <c r="B374" s="6">
        <f ca="1">LN((RAND()^(-Results!$F$4))-1)</f>
        <v>-7.3521458415034857</v>
      </c>
      <c r="C374" s="6">
        <f ca="1">LN((RAND()^(-Results!$F$4))-1)</f>
        <v>-1.8947148144365744</v>
      </c>
      <c r="D374" s="6">
        <f ca="1">LN((RAND()^(-Results!$F$4))-1)</f>
        <v>-1.2174996396868536</v>
      </c>
      <c r="E374" s="6">
        <f ca="1">LN((RAND()^(-Results!$F$4))-1)</f>
        <v>-0.88589573072517858</v>
      </c>
      <c r="F374" s="6">
        <f ca="1">LN((RAND()^(-Results!$F$4))-1)</f>
        <v>-1.4181090899370745</v>
      </c>
      <c r="G374" s="6">
        <f ca="1">LN((RAND()^(-Results!$F$4))-1)</f>
        <v>-3.9824291537193375</v>
      </c>
      <c r="H374" s="6">
        <f t="shared" ca="1" si="30"/>
        <v>-4.0694617675984706</v>
      </c>
      <c r="I374" s="10">
        <f ca="1">SUMPRODUCT(J374:O374,Results!B$12:G$12)+Results!$F$5*H374</f>
        <v>-11.490604982218883</v>
      </c>
      <c r="J374" s="10">
        <f ca="1">SUMPRODUCT($A374:$F374,Results!$B$15:$G$15)</f>
        <v>-5.3468659230523707</v>
      </c>
      <c r="K374" s="10">
        <f ca="1">SUMPRODUCT($A374:$F374,Results!$B$16:$G$16)</f>
        <v>-15.932591666382624</v>
      </c>
      <c r="L374" s="10">
        <f ca="1">SUMPRODUCT($A374:$F374,Results!$B$17:$G$17)</f>
        <v>-5.7068683797154209</v>
      </c>
      <c r="M374" s="10">
        <f ca="1">SUMPRODUCT($A374:$F374,Results!$B$18:$G$18)</f>
        <v>2.833571989793271</v>
      </c>
      <c r="N374" s="10">
        <f ca="1">SUMPRODUCT($A374:$F374,Results!$B$19:$G$19)</f>
        <v>4.4255671418794522</v>
      </c>
      <c r="O374" s="10">
        <f ca="1">SUMPRODUCT($A374:$F374,Results!$B$20:$G$20)</f>
        <v>-10.119196068743245</v>
      </c>
      <c r="P374" s="10" cm="1">
        <f t="array" aca="1" ref="P374" ca="1">SUMPRODUCT(J374:O374,TRANSPOSE(Test!BL$20:BL$25))+Test!$AD$20-Test!$BL$27</f>
        <v>6.2735789710374039</v>
      </c>
      <c r="Q374" s="10" cm="1">
        <f t="array" aca="1" ref="Q374" ca="1">SUMPRODUCT(J374:O374,TRANSPOSE(Test!ES$20:ES$25))+Test!$AD$20-Test!$ES$27</f>
        <v>8.0423480355635615</v>
      </c>
      <c r="R374" s="10">
        <f ca="1">I374-Results!$E$5*H374</f>
        <v>4.7872420881749989</v>
      </c>
      <c r="S374" s="10" cm="1">
        <f t="array" aca="1" ref="S374" ca="1">SUMPRODUCT(J374:O374,TRANSPOSE(Test!AR$28:AR$33))+Test!$AD$20-Test!$AC$26</f>
        <v>50.215798588543343</v>
      </c>
      <c r="T374" s="10">
        <f ca="1">SUMPRODUCT(J374:O374,Results!K$9:P$9)</f>
        <v>9.5362971297162478</v>
      </c>
      <c r="U374" s="10">
        <f ca="1">SUMPRODUCT(J374:O374,Results!K$9:P$9)+Test!$AD$20-Test!$AC$31</f>
        <v>9.5214215712051118</v>
      </c>
      <c r="V374" s="10">
        <f t="shared" ca="1" si="31"/>
        <v>-17.764183953256286</v>
      </c>
      <c r="W374" s="10">
        <f t="shared" ca="1" si="32"/>
        <v>-19.532953017782447</v>
      </c>
      <c r="X374" s="10">
        <f t="shared" ca="1" si="33"/>
        <v>-16.277847070393882</v>
      </c>
      <c r="Y374" s="10">
        <f t="shared" ca="1" si="34"/>
        <v>-61.706403570762227</v>
      </c>
      <c r="Z374" s="10">
        <f ca="1">I374-Test!$AD$20</f>
        <v>-11.213934220515192</v>
      </c>
      <c r="AA374" s="10">
        <f t="shared" ca="1" si="35"/>
        <v>-21.012026553423993</v>
      </c>
    </row>
    <row r="375" spans="1:27">
      <c r="A375" s="6">
        <f ca="1">LN((RAND()^(-Results!$F$4))-1)</f>
        <v>-2.1909998533540285</v>
      </c>
      <c r="B375" s="6">
        <f ca="1">LN((RAND()^(-Results!$F$4))-1)</f>
        <v>-1.2670630344992844</v>
      </c>
      <c r="C375" s="6">
        <f ca="1">LN((RAND()^(-Results!$F$4))-1)</f>
        <v>-1.1628312850921048</v>
      </c>
      <c r="D375" s="6">
        <f ca="1">LN((RAND()^(-Results!$F$4))-1)</f>
        <v>-2.5649689179191535</v>
      </c>
      <c r="E375" s="6">
        <f ca="1">LN((RAND()^(-Results!$F$4))-1)</f>
        <v>-0.76992152992046525</v>
      </c>
      <c r="F375" s="6">
        <f ca="1">LN((RAND()^(-Results!$F$4))-1)</f>
        <v>0.27494677081174884</v>
      </c>
      <c r="G375" s="6">
        <f ca="1">LN((RAND()^(-Results!$F$4))-1)</f>
        <v>-1.2837480888513186</v>
      </c>
      <c r="H375" s="6">
        <f t="shared" ca="1" si="30"/>
        <v>-1.3707807027304519</v>
      </c>
      <c r="I375" s="10">
        <f ca="1">SUMPRODUCT(J375:O375,Results!B$12:G$12)+Results!$F$5*H375</f>
        <v>68.168705028285402</v>
      </c>
      <c r="J375" s="10">
        <f ca="1">SUMPRODUCT($A375:$F375,Results!$B$15:$G$15)</f>
        <v>-16.12993900565893</v>
      </c>
      <c r="K375" s="10">
        <f ca="1">SUMPRODUCT($A375:$F375,Results!$B$16:$G$16)</f>
        <v>-5.288069843617496</v>
      </c>
      <c r="L375" s="10">
        <f ca="1">SUMPRODUCT($A375:$F375,Results!$B$17:$G$17)</f>
        <v>11.648966568156265</v>
      </c>
      <c r="M375" s="10">
        <f ca="1">SUMPRODUCT($A375:$F375,Results!$B$18:$G$18)</f>
        <v>6.8463284144993537</v>
      </c>
      <c r="N375" s="10">
        <f ca="1">SUMPRODUCT($A375:$F375,Results!$B$19:$G$19)</f>
        <v>3.9918949696306112</v>
      </c>
      <c r="O375" s="10">
        <f ca="1">SUMPRODUCT($A375:$F375,Results!$B$20:$G$20)</f>
        <v>-7.3144339009309274</v>
      </c>
      <c r="P375" s="10" cm="1">
        <f t="array" aca="1" ref="P375" ca="1">SUMPRODUCT(J375:O375,TRANSPOSE(Test!BL$20:BL$25))+Test!$AD$20-Test!$BL$27</f>
        <v>74.423275978872539</v>
      </c>
      <c r="Q375" s="10" cm="1">
        <f t="array" aca="1" ref="Q375" ca="1">SUMPRODUCT(J375:O375,TRANSPOSE(Test!ES$20:ES$25))+Test!$AD$20-Test!$ES$27</f>
        <v>74.770566060233179</v>
      </c>
      <c r="R375" s="10">
        <f ca="1">I375-Results!$E$5*H375</f>
        <v>73.651827839207215</v>
      </c>
      <c r="S375" s="10" cm="1">
        <f t="array" aca="1" ref="S375" ca="1">SUMPRODUCT(J375:O375,TRANSPOSE(Test!AR$28:AR$33))+Test!$AD$20-Test!$AC$26</f>
        <v>76.63050548045517</v>
      </c>
      <c r="T375" s="10">
        <f ca="1">SUMPRODUCT(J375:O375,Results!K$9:P$9)</f>
        <v>75.135850032037766</v>
      </c>
      <c r="U375" s="10">
        <f ca="1">SUMPRODUCT(J375:O375,Results!K$9:P$9)+Test!$AD$20-Test!$AC$31</f>
        <v>75.12097447352663</v>
      </c>
      <c r="V375" s="10">
        <f t="shared" ca="1" si="31"/>
        <v>-6.2545709505871372</v>
      </c>
      <c r="W375" s="10">
        <f t="shared" ca="1" si="32"/>
        <v>-6.6018610319477773</v>
      </c>
      <c r="X375" s="10">
        <f t="shared" ca="1" si="33"/>
        <v>-5.4831228109218131</v>
      </c>
      <c r="Y375" s="10">
        <f t="shared" ca="1" si="34"/>
        <v>-8.4618004521697685</v>
      </c>
      <c r="Z375" s="10">
        <f ca="1">I375-Test!$AD$20</f>
        <v>68.4453757899891</v>
      </c>
      <c r="AA375" s="10">
        <f t="shared" ca="1" si="35"/>
        <v>-6.9522694452412281</v>
      </c>
    </row>
    <row r="376" spans="1:27">
      <c r="A376" s="6">
        <f ca="1">LN((RAND()^(-Results!$F$4))-1)</f>
        <v>-0.18352447191371996</v>
      </c>
      <c r="B376" s="6">
        <f ca="1">LN((RAND()^(-Results!$F$4))-1)</f>
        <v>1.304917591967131</v>
      </c>
      <c r="C376" s="6">
        <f ca="1">LN((RAND()^(-Results!$F$4))-1)</f>
        <v>-0.13383842155373452</v>
      </c>
      <c r="D376" s="6">
        <f ca="1">LN((RAND()^(-Results!$F$4))-1)</f>
        <v>3.0099632584290932</v>
      </c>
      <c r="E376" s="6">
        <f ca="1">LN((RAND()^(-Results!$F$4))-1)</f>
        <v>-0.12883375978423475</v>
      </c>
      <c r="F376" s="6">
        <f ca="1">LN((RAND()^(-Results!$F$4))-1)</f>
        <v>-5.3847515094735092</v>
      </c>
      <c r="G376" s="6">
        <f ca="1">LN((RAND()^(-Results!$F$4))-1)</f>
        <v>-1.4019221249491283</v>
      </c>
      <c r="H376" s="6">
        <f t="shared" ca="1" si="30"/>
        <v>-1.4889547388282616</v>
      </c>
      <c r="I376" s="10">
        <f ca="1">SUMPRODUCT(J376:O376,Results!B$12:G$12)+Results!$F$5*H376</f>
        <v>-60.318373531528266</v>
      </c>
      <c r="J376" s="10">
        <f ca="1">SUMPRODUCT($A376:$F376,Results!$B$15:$G$15)</f>
        <v>8.4790840381359391</v>
      </c>
      <c r="K376" s="10">
        <f ca="1">SUMPRODUCT($A376:$F376,Results!$B$16:$G$16)</f>
        <v>-3.6526842907367056</v>
      </c>
      <c r="L376" s="10">
        <f ca="1">SUMPRODUCT($A376:$F376,Results!$B$17:$G$17)</f>
        <v>-9.6403676401811857</v>
      </c>
      <c r="M376" s="10">
        <f ca="1">SUMPRODUCT($A376:$F376,Results!$B$18:$G$18)</f>
        <v>-4.9470638324171841</v>
      </c>
      <c r="N376" s="10">
        <f ca="1">SUMPRODUCT($A376:$F376,Results!$B$19:$G$19)</f>
        <v>1.6509471527940103</v>
      </c>
      <c r="O376" s="10">
        <f ca="1">SUMPRODUCT($A376:$F376,Results!$B$20:$G$20)</f>
        <v>5.5977183890962419</v>
      </c>
      <c r="P376" s="10" cm="1">
        <f t="array" aca="1" ref="P376" ca="1">SUMPRODUCT(J376:O376,TRANSPOSE(Test!BL$20:BL$25))+Test!$AD$20-Test!$BL$27</f>
        <v>-47.844341471149143</v>
      </c>
      <c r="Q376" s="10" cm="1">
        <f t="array" aca="1" ref="Q376" ca="1">SUMPRODUCT(J376:O376,TRANSPOSE(Test!ES$20:ES$25))+Test!$AD$20-Test!$ES$27</f>
        <v>-50.790897859946512</v>
      </c>
      <c r="R376" s="10">
        <f ca="1">I376-Results!$E$5*H376</f>
        <v>-54.362554576215217</v>
      </c>
      <c r="S376" s="10" cm="1">
        <f t="array" aca="1" ref="S376" ca="1">SUMPRODUCT(J376:O376,TRANSPOSE(Test!AR$28:AR$33))+Test!$AD$20-Test!$AC$26</f>
        <v>-39.484374957953499</v>
      </c>
      <c r="T376" s="10">
        <f ca="1">SUMPRODUCT(J376:O376,Results!K$9:P$9)</f>
        <v>-52.926543474088774</v>
      </c>
      <c r="U376" s="10">
        <f ca="1">SUMPRODUCT(J376:O376,Results!K$9:P$9)+Test!$AD$20-Test!$AC$31</f>
        <v>-52.94141903259991</v>
      </c>
      <c r="V376" s="10">
        <f t="shared" ca="1" si="31"/>
        <v>-12.474032060379123</v>
      </c>
      <c r="W376" s="10">
        <f t="shared" ca="1" si="32"/>
        <v>-9.5274756715817546</v>
      </c>
      <c r="X376" s="10">
        <f t="shared" ca="1" si="33"/>
        <v>-5.9558189553130489</v>
      </c>
      <c r="Y376" s="10">
        <f t="shared" ca="1" si="34"/>
        <v>-20.833998573574767</v>
      </c>
      <c r="Z376" s="10">
        <f ca="1">I376-Test!$AD$20</f>
        <v>-60.041702769824575</v>
      </c>
      <c r="AA376" s="10">
        <f t="shared" ca="1" si="35"/>
        <v>-7.376954498928356</v>
      </c>
    </row>
    <row r="377" spans="1:27">
      <c r="A377" s="6">
        <f ca="1">LN((RAND()^(-Results!$F$4))-1)</f>
        <v>-1.4493448525268726</v>
      </c>
      <c r="B377" s="6">
        <f ca="1">LN((RAND()^(-Results!$F$4))-1)</f>
        <v>-1.1258246640133078</v>
      </c>
      <c r="C377" s="6">
        <f ca="1">LN((RAND()^(-Results!$F$4))-1)</f>
        <v>-2.4127110054508005</v>
      </c>
      <c r="D377" s="6">
        <f ca="1">LN((RAND()^(-Results!$F$4))-1)</f>
        <v>-1.0250198462054769</v>
      </c>
      <c r="E377" s="6">
        <f ca="1">LN((RAND()^(-Results!$F$4))-1)</f>
        <v>4.3471976614875425</v>
      </c>
      <c r="F377" s="6">
        <f ca="1">LN((RAND()^(-Results!$F$4))-1)</f>
        <v>-0.57760886980714665</v>
      </c>
      <c r="G377" s="6">
        <f ca="1">LN((RAND()^(-Results!$F$4))-1)</f>
        <v>-0.70764346057302774</v>
      </c>
      <c r="H377" s="6">
        <f t="shared" ca="1" si="30"/>
        <v>-0.79467607445216104</v>
      </c>
      <c r="I377" s="10">
        <f ca="1">SUMPRODUCT(J377:O377,Results!B$12:G$12)+Results!$F$5*H377</f>
        <v>-35.805093972549066</v>
      </c>
      <c r="J377" s="10">
        <f ca="1">SUMPRODUCT($A377:$F377,Results!$B$15:$G$15)</f>
        <v>-15.411421794837302</v>
      </c>
      <c r="K377" s="10">
        <f ca="1">SUMPRODUCT($A377:$F377,Results!$B$16:$G$16)</f>
        <v>-2.3390076725109128</v>
      </c>
      <c r="L377" s="10">
        <f ca="1">SUMPRODUCT($A377:$F377,Results!$B$17:$G$17)</f>
        <v>-5.1793589469179624</v>
      </c>
      <c r="M377" s="10">
        <f ca="1">SUMPRODUCT($A377:$F377,Results!$B$18:$G$18)</f>
        <v>14.808993606886768</v>
      </c>
      <c r="N377" s="10">
        <f ca="1">SUMPRODUCT($A377:$F377,Results!$B$19:$G$19)</f>
        <v>-23.991516286239758</v>
      </c>
      <c r="O377" s="10">
        <f ca="1">SUMPRODUCT($A377:$F377,Results!$B$20:$G$20)</f>
        <v>-0.86939150156039058</v>
      </c>
      <c r="P377" s="10" cm="1">
        <f t="array" aca="1" ref="P377" ca="1">SUMPRODUCT(J377:O377,TRANSPOSE(Test!BL$20:BL$25))+Test!$AD$20-Test!$BL$27</f>
        <v>-30.801528642836562</v>
      </c>
      <c r="Q377" s="10" cm="1">
        <f t="array" aca="1" ref="Q377" ca="1">SUMPRODUCT(J377:O377,TRANSPOSE(Test!ES$20:ES$25))+Test!$AD$20-Test!$ES$27</f>
        <v>-31.153550267367493</v>
      </c>
      <c r="R377" s="10">
        <f ca="1">I377-Results!$E$5*H377</f>
        <v>-32.626389674740423</v>
      </c>
      <c r="S377" s="10" cm="1">
        <f t="array" aca="1" ref="S377" ca="1">SUMPRODUCT(J377:O377,TRANSPOSE(Test!AR$28:AR$33))+Test!$AD$20-Test!$AC$26</f>
        <v>-1.3436287017169048</v>
      </c>
      <c r="T377" s="10">
        <f ca="1">SUMPRODUCT(J377:O377,Results!K$9:P$9)</f>
        <v>-30.954773725374338</v>
      </c>
      <c r="U377" s="10">
        <f ca="1">SUMPRODUCT(J377:O377,Results!K$9:P$9)+Test!$AD$20-Test!$AC$31</f>
        <v>-30.969649283885474</v>
      </c>
      <c r="V377" s="10">
        <f t="shared" ca="1" si="31"/>
        <v>-5.0035653297125045</v>
      </c>
      <c r="W377" s="10">
        <f t="shared" ca="1" si="32"/>
        <v>-4.6515437051815738</v>
      </c>
      <c r="X377" s="10">
        <f t="shared" ca="1" si="33"/>
        <v>-3.1787042978086433</v>
      </c>
      <c r="Y377" s="10">
        <f t="shared" ca="1" si="34"/>
        <v>-34.461465270832164</v>
      </c>
      <c r="Z377" s="10">
        <f ca="1">I377-Test!$AD$20</f>
        <v>-35.528423210845375</v>
      </c>
      <c r="AA377" s="10">
        <f t="shared" ca="1" si="35"/>
        <v>-4.8354446886635927</v>
      </c>
    </row>
    <row r="378" spans="1:27">
      <c r="A378" s="6">
        <f ca="1">LN((RAND()^(-Results!$F$4))-1)</f>
        <v>1.8570421328850009</v>
      </c>
      <c r="B378" s="6">
        <f ca="1">LN((RAND()^(-Results!$F$4))-1)</f>
        <v>2.0526517916054079</v>
      </c>
      <c r="C378" s="6">
        <f ca="1">LN((RAND()^(-Results!$F$4))-1)</f>
        <v>1.1550257925853291</v>
      </c>
      <c r="D378" s="6">
        <f ca="1">LN((RAND()^(-Results!$F$4))-1)</f>
        <v>-0.42992869324071237</v>
      </c>
      <c r="E378" s="6">
        <f ca="1">LN((RAND()^(-Results!$F$4))-1)</f>
        <v>1.8995421974451805</v>
      </c>
      <c r="F378" s="6">
        <f ca="1">LN((RAND()^(-Results!$F$4))-1)</f>
        <v>0.13260371140972013</v>
      </c>
      <c r="G378" s="6">
        <f ca="1">LN((RAND()^(-Results!$F$4))-1)</f>
        <v>1.0804888531364196</v>
      </c>
      <c r="H378" s="6">
        <f t="shared" ca="1" si="30"/>
        <v>0.99345623925728632</v>
      </c>
      <c r="I378" s="10">
        <f ca="1">SUMPRODUCT(J378:O378,Results!B$12:G$12)+Results!$F$5*H378</f>
        <v>-33.211126397064639</v>
      </c>
      <c r="J378" s="10">
        <f ca="1">SUMPRODUCT($A378:$F378,Results!$B$15:$G$15)</f>
        <v>8.7862504486836173</v>
      </c>
      <c r="K378" s="10">
        <f ca="1">SUMPRODUCT($A378:$F378,Results!$B$16:$G$16)</f>
        <v>4.5765168304150565</v>
      </c>
      <c r="L378" s="10">
        <f ca="1">SUMPRODUCT($A378:$F378,Results!$B$17:$G$17)</f>
        <v>-2.8050231852431722</v>
      </c>
      <c r="M378" s="10">
        <f ca="1">SUMPRODUCT($A378:$F378,Results!$B$18:$G$18)</f>
        <v>0.81391145836293954</v>
      </c>
      <c r="N378" s="10">
        <f ca="1">SUMPRODUCT($A378:$F378,Results!$B$19:$G$19)</f>
        <v>-8.4245744242582763</v>
      </c>
      <c r="O378" s="10">
        <f ca="1">SUMPRODUCT($A378:$F378,Results!$B$20:$G$20)</f>
        <v>3.425502215352711</v>
      </c>
      <c r="P378" s="10" cm="1">
        <f t="array" aca="1" ref="P378" ca="1">SUMPRODUCT(J378:O378,TRANSPOSE(Test!BL$20:BL$25))+Test!$AD$20-Test!$BL$27</f>
        <v>-38.838814912839943</v>
      </c>
      <c r="Q378" s="10" cm="1">
        <f t="array" aca="1" ref="Q378" ca="1">SUMPRODUCT(J378:O378,TRANSPOSE(Test!ES$20:ES$25))+Test!$AD$20-Test!$ES$27</f>
        <v>-39.088176795965786</v>
      </c>
      <c r="R378" s="10">
        <f ca="1">I378-Results!$E$5*H378</f>
        <v>-37.184951354093783</v>
      </c>
      <c r="S378" s="10" cm="1">
        <f t="array" aca="1" ref="S378" ca="1">SUMPRODUCT(J378:O378,TRANSPOSE(Test!AR$28:AR$33))+Test!$AD$20-Test!$AC$26</f>
        <v>-39.157426715182204</v>
      </c>
      <c r="T378" s="10">
        <f ca="1">SUMPRODUCT(J378:O378,Results!K$9:P$9)</f>
        <v>-38.649925443462891</v>
      </c>
      <c r="U378" s="10">
        <f ca="1">SUMPRODUCT(J378:O378,Results!K$9:P$9)+Test!$AD$20-Test!$AC$31</f>
        <v>-38.664801001974027</v>
      </c>
      <c r="V378" s="10">
        <f t="shared" ca="1" si="31"/>
        <v>5.6276885157753043</v>
      </c>
      <c r="W378" s="10">
        <f t="shared" ca="1" si="32"/>
        <v>5.8770503989011473</v>
      </c>
      <c r="X378" s="10">
        <f t="shared" ca="1" si="33"/>
        <v>3.9738249570291444</v>
      </c>
      <c r="Y378" s="10">
        <f t="shared" ca="1" si="34"/>
        <v>5.9463003181175651</v>
      </c>
      <c r="Z378" s="10">
        <f ca="1">I378-Test!$AD$20</f>
        <v>-32.934455635360948</v>
      </c>
      <c r="AA378" s="10">
        <f t="shared" ca="1" si="35"/>
        <v>5.4536746049093878</v>
      </c>
    </row>
    <row r="379" spans="1:27">
      <c r="A379" s="6">
        <f ca="1">LN((RAND()^(-Results!$F$4))-1)</f>
        <v>-1.7351651767743881</v>
      </c>
      <c r="B379" s="6">
        <f ca="1">LN((RAND()^(-Results!$F$4))-1)</f>
        <v>-0.87107060336372266</v>
      </c>
      <c r="C379" s="6">
        <f ca="1">LN((RAND()^(-Results!$F$4))-1)</f>
        <v>-0.22789189874950097</v>
      </c>
      <c r="D379" s="6">
        <f ca="1">LN((RAND()^(-Results!$F$4))-1)</f>
        <v>0.10395875244885475</v>
      </c>
      <c r="E379" s="6">
        <f ca="1">LN((RAND()^(-Results!$F$4))-1)</f>
        <v>-3.767231384388272E-2</v>
      </c>
      <c r="F379" s="6">
        <f ca="1">LN((RAND()^(-Results!$F$4))-1)</f>
        <v>-1.6899331387918017</v>
      </c>
      <c r="G379" s="6">
        <f ca="1">LN((RAND()^(-Results!$F$4))-1)</f>
        <v>-0.42966285389504022</v>
      </c>
      <c r="H379" s="6">
        <f t="shared" ca="1" si="30"/>
        <v>-0.51669546777417352</v>
      </c>
      <c r="I379" s="10">
        <f ca="1">SUMPRODUCT(J379:O379,Results!B$12:G$12)+Results!$F$5*H379</f>
        <v>14.469023262668053</v>
      </c>
      <c r="J379" s="10">
        <f ca="1">SUMPRODUCT($A379:$F379,Results!$B$15:$G$15)</f>
        <v>-6.3091984570517718</v>
      </c>
      <c r="K379" s="10">
        <f ca="1">SUMPRODUCT($A379:$F379,Results!$B$16:$G$16)</f>
        <v>-4.8406077370371534</v>
      </c>
      <c r="L379" s="10">
        <f ca="1">SUMPRODUCT($A379:$F379,Results!$B$17:$G$17)</f>
        <v>2.5307439478461897</v>
      </c>
      <c r="M379" s="10">
        <f ca="1">SUMPRODUCT($A379:$F379,Results!$B$18:$G$18)</f>
        <v>3.3737567665407919</v>
      </c>
      <c r="N379" s="10">
        <f ca="1">SUMPRODUCT($A379:$F379,Results!$B$19:$G$19)</f>
        <v>-0.36218972677967931</v>
      </c>
      <c r="O379" s="10">
        <f ca="1">SUMPRODUCT($A379:$F379,Results!$B$20:$G$20)</f>
        <v>-2.8226925433147536</v>
      </c>
      <c r="P379" s="10" cm="1">
        <f t="array" aca="1" ref="P379" ca="1">SUMPRODUCT(J379:O379,TRANSPOSE(Test!BL$20:BL$25))+Test!$AD$20-Test!$BL$27</f>
        <v>18.740317094645807</v>
      </c>
      <c r="Q379" s="10" cm="1">
        <f t="array" aca="1" ref="Q379" ca="1">SUMPRODUCT(J379:O379,TRANSPOSE(Test!ES$20:ES$25))+Test!$AD$20-Test!$ES$27</f>
        <v>17.998637099946059</v>
      </c>
      <c r="R379" s="10">
        <f ca="1">I379-Results!$E$5*H379</f>
        <v>16.535805133764747</v>
      </c>
      <c r="S379" s="10" cm="1">
        <f t="array" aca="1" ref="S379" ca="1">SUMPRODUCT(J379:O379,TRANSPOSE(Test!AR$28:AR$33))+Test!$AD$20-Test!$AC$26</f>
        <v>28.326609467763646</v>
      </c>
      <c r="T379" s="10">
        <f ca="1">SUMPRODUCT(J379:O379,Results!K$9:P$9)</f>
        <v>17.194699526864074</v>
      </c>
      <c r="U379" s="10">
        <f ca="1">SUMPRODUCT(J379:O379,Results!K$9:P$9)+Test!$AD$20-Test!$AC$31</f>
        <v>17.179823968352938</v>
      </c>
      <c r="V379" s="10">
        <f t="shared" ca="1" si="31"/>
        <v>-4.2712938319777543</v>
      </c>
      <c r="W379" s="10">
        <f t="shared" ca="1" si="32"/>
        <v>-3.5296138372780064</v>
      </c>
      <c r="X379" s="10">
        <f t="shared" ca="1" si="33"/>
        <v>-2.0667818710966941</v>
      </c>
      <c r="Y379" s="10">
        <f t="shared" ca="1" si="34"/>
        <v>-13.857586205095593</v>
      </c>
      <c r="Z379" s="10">
        <f ca="1">I379-Test!$AD$20</f>
        <v>14.745694024371744</v>
      </c>
      <c r="AA379" s="10">
        <f t="shared" ca="1" si="35"/>
        <v>-2.7108007056848855</v>
      </c>
    </row>
    <row r="380" spans="1:27">
      <c r="A380" s="6">
        <f ca="1">LN((RAND()^(-Results!$F$4))-1)</f>
        <v>5.8198925004915045</v>
      </c>
      <c r="B380" s="6">
        <f ca="1">LN((RAND()^(-Results!$F$4))-1)</f>
        <v>0.61523169800265209</v>
      </c>
      <c r="C380" s="6">
        <f ca="1">LN((RAND()^(-Results!$F$4))-1)</f>
        <v>-1.8218565302853675</v>
      </c>
      <c r="D380" s="6">
        <f ca="1">LN((RAND()^(-Results!$F$4))-1)</f>
        <v>0.37081208505213425</v>
      </c>
      <c r="E380" s="6">
        <f ca="1">LN((RAND()^(-Results!$F$4))-1)</f>
        <v>-0.50016652059207434</v>
      </c>
      <c r="F380" s="6">
        <f ca="1">LN((RAND()^(-Results!$F$4))-1)</f>
        <v>0.64538330695982615</v>
      </c>
      <c r="G380" s="6">
        <f ca="1">LN((RAND()^(-Results!$F$4))-1)</f>
        <v>1.0125744614915109</v>
      </c>
      <c r="H380" s="6">
        <f t="shared" ca="1" si="30"/>
        <v>0.92554184761237757</v>
      </c>
      <c r="I380" s="10">
        <f ca="1">SUMPRODUCT(J380:O380,Results!B$12:G$12)+Results!$F$5*H380</f>
        <v>-68.408469601010978</v>
      </c>
      <c r="J380" s="10">
        <f ca="1">SUMPRODUCT($A380:$F380,Results!$B$15:$G$15)</f>
        <v>17.411042391628722</v>
      </c>
      <c r="K380" s="10">
        <f ca="1">SUMPRODUCT($A380:$F380,Results!$B$16:$G$16)</f>
        <v>4.8085371849582401</v>
      </c>
      <c r="L380" s="10">
        <f ca="1">SUMPRODUCT($A380:$F380,Results!$B$17:$G$17)</f>
        <v>-16.485874798054272</v>
      </c>
      <c r="M380" s="10">
        <f ca="1">SUMPRODUCT($A380:$F380,Results!$B$18:$G$18)</f>
        <v>-11.307222295471805</v>
      </c>
      <c r="N380" s="10">
        <f ca="1">SUMPRODUCT($A380:$F380,Results!$B$19:$G$19)</f>
        <v>5.5911941434012409</v>
      </c>
      <c r="O380" s="10">
        <f ca="1">SUMPRODUCT($A380:$F380,Results!$B$20:$G$20)</f>
        <v>8.2644413889940012</v>
      </c>
      <c r="P380" s="10" cm="1">
        <f t="array" aca="1" ref="P380" ca="1">SUMPRODUCT(J380:O380,TRANSPOSE(Test!BL$20:BL$25))+Test!$AD$20-Test!$BL$27</f>
        <v>-76.037655163021157</v>
      </c>
      <c r="Q380" s="10" cm="1">
        <f t="array" aca="1" ref="Q380" ca="1">SUMPRODUCT(J380:O380,TRANSPOSE(Test!ES$20:ES$25))+Test!$AD$20-Test!$ES$27</f>
        <v>-75.175734936793404</v>
      </c>
      <c r="R380" s="10">
        <f ca="1">I380-Results!$E$5*H380</f>
        <v>-72.110636991460495</v>
      </c>
      <c r="S380" s="10" cm="1">
        <f t="array" aca="1" ref="S380" ca="1">SUMPRODUCT(J380:O380,TRANSPOSE(Test!AR$28:AR$33))+Test!$AD$20-Test!$AC$26</f>
        <v>-81.772230957006585</v>
      </c>
      <c r="T380" s="10">
        <f ca="1">SUMPRODUCT(J380:O380,Results!K$9:P$9)</f>
        <v>-73.034953768372688</v>
      </c>
      <c r="U380" s="10">
        <f ca="1">SUMPRODUCT(J380:O380,Results!K$9:P$9)+Test!$AD$20-Test!$AC$31</f>
        <v>-73.049829326883824</v>
      </c>
      <c r="V380" s="10">
        <f t="shared" ca="1" si="31"/>
        <v>7.6291855620101785</v>
      </c>
      <c r="W380" s="10">
        <f t="shared" ca="1" si="32"/>
        <v>6.767265335782426</v>
      </c>
      <c r="X380" s="10">
        <f t="shared" ca="1" si="33"/>
        <v>3.7021673904495174</v>
      </c>
      <c r="Y380" s="10">
        <f t="shared" ca="1" si="34"/>
        <v>13.363761355995607</v>
      </c>
      <c r="Z380" s="10">
        <f ca="1">I380-Test!$AD$20</f>
        <v>-68.13179883930728</v>
      </c>
      <c r="AA380" s="10">
        <f t="shared" ca="1" si="35"/>
        <v>4.6413597258728458</v>
      </c>
    </row>
    <row r="381" spans="1:27">
      <c r="A381" s="6">
        <f ca="1">LN((RAND()^(-Results!$F$4))-1)</f>
        <v>-1.1410885477455348</v>
      </c>
      <c r="B381" s="6">
        <f ca="1">LN((RAND()^(-Results!$F$4))-1)</f>
        <v>1.8233358123036043</v>
      </c>
      <c r="C381" s="6">
        <f ca="1">LN((RAND()^(-Results!$F$4))-1)</f>
        <v>-0.76746258244585919</v>
      </c>
      <c r="D381" s="6">
        <f ca="1">LN((RAND()^(-Results!$F$4))-1)</f>
        <v>0.1432671147239381</v>
      </c>
      <c r="E381" s="6">
        <f ca="1">LN((RAND()^(-Results!$F$4))-1)</f>
        <v>-2.2381171142282361</v>
      </c>
      <c r="F381" s="6">
        <f ca="1">LN((RAND()^(-Results!$F$4))-1)</f>
        <v>-0.9225387926299945</v>
      </c>
      <c r="G381" s="6">
        <f ca="1">LN((RAND()^(-Results!$F$4))-1)</f>
        <v>-3.0981226908550501</v>
      </c>
      <c r="H381" s="6">
        <f t="shared" ca="1" si="30"/>
        <v>-3.1851553047341836</v>
      </c>
      <c r="I381" s="10">
        <f ca="1">SUMPRODUCT(J381:O381,Results!B$12:G$12)+Results!$F$5*H381</f>
        <v>20.05434382460129</v>
      </c>
      <c r="J381" s="10">
        <f ca="1">SUMPRODUCT($A381:$F381,Results!$B$15:$G$15)</f>
        <v>-2.4255029218923858</v>
      </c>
      <c r="K381" s="10">
        <f ca="1">SUMPRODUCT($A381:$F381,Results!$B$16:$G$16)</f>
        <v>0.69346006798432636</v>
      </c>
      <c r="L381" s="10">
        <f ca="1">SUMPRODUCT($A381:$F381,Results!$B$17:$G$17)</f>
        <v>4.8334319464266402</v>
      </c>
      <c r="M381" s="10">
        <f ca="1">SUMPRODUCT($A381:$F381,Results!$B$18:$G$18)</f>
        <v>-4.7147537858263169</v>
      </c>
      <c r="N381" s="10">
        <f ca="1">SUMPRODUCT($A381:$F381,Results!$B$19:$G$19)</f>
        <v>12.603360992515604</v>
      </c>
      <c r="O381" s="10">
        <f ca="1">SUMPRODUCT($A381:$F381,Results!$B$20:$G$20)</f>
        <v>1.5326464314282722</v>
      </c>
      <c r="P381" s="10" cm="1">
        <f t="array" aca="1" ref="P381" ca="1">SUMPRODUCT(J381:O381,TRANSPOSE(Test!BL$20:BL$25))+Test!$AD$20-Test!$BL$27</f>
        <v>37.44259398688169</v>
      </c>
      <c r="Q381" s="10" cm="1">
        <f t="array" aca="1" ref="Q381" ca="1">SUMPRODUCT(J381:O381,TRANSPOSE(Test!ES$20:ES$25))+Test!$AD$20-Test!$ES$27</f>
        <v>36.428475095473743</v>
      </c>
      <c r="R381" s="10">
        <f ca="1">I381-Results!$E$5*H381</f>
        <v>32.794965043538028</v>
      </c>
      <c r="S381" s="10" cm="1">
        <f t="array" aca="1" ref="S381" ca="1">SUMPRODUCT(J381:O381,TRANSPOSE(Test!AR$28:AR$33))+Test!$AD$20-Test!$AC$26</f>
        <v>17.503977710805838</v>
      </c>
      <c r="T381" s="10">
        <f ca="1">SUMPRODUCT(J381:O381,Results!K$9:P$9)</f>
        <v>35.813598233932048</v>
      </c>
      <c r="U381" s="10">
        <f ca="1">SUMPRODUCT(J381:O381,Results!K$9:P$9)+Test!$AD$20-Test!$AC$31</f>
        <v>35.798722675420912</v>
      </c>
      <c r="V381" s="10">
        <f t="shared" ca="1" si="31"/>
        <v>-17.3882501622804</v>
      </c>
      <c r="W381" s="10">
        <f t="shared" ca="1" si="32"/>
        <v>-16.374131270872454</v>
      </c>
      <c r="X381" s="10">
        <f t="shared" ca="1" si="33"/>
        <v>-12.740621218936738</v>
      </c>
      <c r="Y381" s="10">
        <f t="shared" ca="1" si="34"/>
        <v>2.5503661137954516</v>
      </c>
      <c r="Z381" s="10">
        <f ca="1">I381-Test!$AD$20</f>
        <v>20.331014586304981</v>
      </c>
      <c r="AA381" s="10">
        <f t="shared" ca="1" si="35"/>
        <v>-15.744378850819622</v>
      </c>
    </row>
    <row r="382" spans="1:27">
      <c r="A382" s="6">
        <f ca="1">LN((RAND()^(-Results!$F$4))-1)</f>
        <v>-0.45373483324792202</v>
      </c>
      <c r="B382" s="6">
        <f ca="1">LN((RAND()^(-Results!$F$4))-1)</f>
        <v>1.0866848552600918</v>
      </c>
      <c r="C382" s="6">
        <f ca="1">LN((RAND()^(-Results!$F$4))-1)</f>
        <v>0.20790983553314307</v>
      </c>
      <c r="D382" s="6">
        <f ca="1">LN((RAND()^(-Results!$F$4))-1)</f>
        <v>-0.62416768804623124</v>
      </c>
      <c r="E382" s="6">
        <f ca="1">LN((RAND()^(-Results!$F$4))-1)</f>
        <v>-1.6240883824257351</v>
      </c>
      <c r="F382" s="6">
        <f ca="1">LN((RAND()^(-Results!$F$4))-1)</f>
        <v>4.042108498366292</v>
      </c>
      <c r="G382" s="6">
        <f ca="1">LN((RAND()^(-Results!$F$4))-1)</f>
        <v>-1.2633971493653835</v>
      </c>
      <c r="H382" s="6">
        <f t="shared" ca="1" si="30"/>
        <v>-1.3504297632445168</v>
      </c>
      <c r="I382" s="10">
        <f ca="1">SUMPRODUCT(J382:O382,Results!B$12:G$12)+Results!$F$5*H382</f>
        <v>35.279776758742308</v>
      </c>
      <c r="J382" s="10">
        <f ca="1">SUMPRODUCT($A382:$F382,Results!$B$15:$G$15)</f>
        <v>-2.3685448329983041</v>
      </c>
      <c r="K382" s="10">
        <f ca="1">SUMPRODUCT($A382:$F382,Results!$B$16:$G$16)</f>
        <v>7.1722997619535107</v>
      </c>
      <c r="L382" s="10">
        <f ca="1">SUMPRODUCT($A382:$F382,Results!$B$17:$G$17)</f>
        <v>7.1981638171378304</v>
      </c>
      <c r="M382" s="10">
        <f ca="1">SUMPRODUCT($A382:$F382,Results!$B$18:$G$18)</f>
        <v>-3.6105241177171834</v>
      </c>
      <c r="N382" s="10">
        <f ca="1">SUMPRODUCT($A382:$F382,Results!$B$19:$G$19)</f>
        <v>7.6143258872993203</v>
      </c>
      <c r="O382" s="10">
        <f ca="1">SUMPRODUCT($A382:$F382,Results!$B$20:$G$20)</f>
        <v>0.39285651686513057</v>
      </c>
      <c r="P382" s="10" cm="1">
        <f t="array" aca="1" ref="P382" ca="1">SUMPRODUCT(J382:O382,TRANSPOSE(Test!BL$20:BL$25))+Test!$AD$20-Test!$BL$27</f>
        <v>39.56306048250493</v>
      </c>
      <c r="Q382" s="10" cm="1">
        <f t="array" aca="1" ref="Q382" ca="1">SUMPRODUCT(J382:O382,TRANSPOSE(Test!ES$20:ES$25))+Test!$AD$20-Test!$ES$27</f>
        <v>41.083855742478583</v>
      </c>
      <c r="R382" s="10">
        <f ca="1">I382-Results!$E$5*H382</f>
        <v>40.681495811720374</v>
      </c>
      <c r="S382" s="10" cm="1">
        <f t="array" aca="1" ref="S382" ca="1">SUMPRODUCT(J382:O382,TRANSPOSE(Test!AR$28:AR$33))+Test!$AD$20-Test!$AC$26</f>
        <v>11.575777573982659</v>
      </c>
      <c r="T382" s="10">
        <f ca="1">SUMPRODUCT(J382:O382,Results!K$9:P$9)</f>
        <v>41.975088309103178</v>
      </c>
      <c r="U382" s="10">
        <f ca="1">SUMPRODUCT(J382:O382,Results!K$9:P$9)+Test!$AD$20-Test!$AC$31</f>
        <v>41.960212750592042</v>
      </c>
      <c r="V382" s="10">
        <f t="shared" ca="1" si="31"/>
        <v>-4.2832837237626222</v>
      </c>
      <c r="W382" s="10">
        <f t="shared" ca="1" si="32"/>
        <v>-5.8040789837362752</v>
      </c>
      <c r="X382" s="10">
        <f t="shared" ca="1" si="33"/>
        <v>-5.4017190529780663</v>
      </c>
      <c r="Y382" s="10">
        <f t="shared" ca="1" si="34"/>
        <v>23.703999184759649</v>
      </c>
      <c r="Z382" s="10">
        <f ca="1">I382-Test!$AD$20</f>
        <v>35.556447520446</v>
      </c>
      <c r="AA382" s="10">
        <f t="shared" ca="1" si="35"/>
        <v>-6.680435991849734</v>
      </c>
    </row>
    <row r="383" spans="1:27">
      <c r="A383" s="6">
        <f ca="1">LN((RAND()^(-Results!$F$4))-1)</f>
        <v>-1.5202052088389935</v>
      </c>
      <c r="B383" s="6">
        <f ca="1">LN((RAND()^(-Results!$F$4))-1)</f>
        <v>1.6109616014106529</v>
      </c>
      <c r="C383" s="6">
        <f ca="1">LN((RAND()^(-Results!$F$4))-1)</f>
        <v>2.7514533113464008</v>
      </c>
      <c r="D383" s="6">
        <f ca="1">LN((RAND()^(-Results!$F$4))-1)</f>
        <v>-0.75240416340624217</v>
      </c>
      <c r="E383" s="6">
        <f ca="1">LN((RAND()^(-Results!$F$4))-1)</f>
        <v>-0.94060709630210293</v>
      </c>
      <c r="F383" s="6">
        <f ca="1">LN((RAND()^(-Results!$F$4))-1)</f>
        <v>0.21209148684091059</v>
      </c>
      <c r="G383" s="6">
        <f ca="1">LN((RAND()^(-Results!$F$4))-1)</f>
        <v>1.6114723584395401</v>
      </c>
      <c r="H383" s="6">
        <f t="shared" ca="1" si="30"/>
        <v>1.5244397445604068</v>
      </c>
      <c r="I383" s="10">
        <f ca="1">SUMPRODUCT(J383:O383,Results!B$12:G$12)+Results!$F$5*H383</f>
        <v>57.658977793640155</v>
      </c>
      <c r="J383" s="10">
        <f ca="1">SUMPRODUCT($A383:$F383,Results!$B$15:$G$15)</f>
        <v>1.029545701911196</v>
      </c>
      <c r="K383" s="10">
        <f ca="1">SUMPRODUCT($A383:$F383,Results!$B$16:$G$16)</f>
        <v>0.94568154711964558</v>
      </c>
      <c r="L383" s="10">
        <f ca="1">SUMPRODUCT($A383:$F383,Results!$B$17:$G$17)</f>
        <v>12.980336220762847</v>
      </c>
      <c r="M383" s="10">
        <f ca="1">SUMPRODUCT($A383:$F383,Results!$B$18:$G$18)</f>
        <v>0.3677473794250079</v>
      </c>
      <c r="N383" s="10">
        <f ca="1">SUMPRODUCT($A383:$F383,Results!$B$19:$G$19)</f>
        <v>5.2264178867485915</v>
      </c>
      <c r="O383" s="10">
        <f ca="1">SUMPRODUCT($A383:$F383,Results!$B$20:$G$20)</f>
        <v>-3.2526923096986673</v>
      </c>
      <c r="P383" s="10" cm="1">
        <f t="array" aca="1" ref="P383" ca="1">SUMPRODUCT(J383:O383,TRANSPOSE(Test!BL$20:BL$25))+Test!$AD$20-Test!$BL$27</f>
        <v>50.305652896617545</v>
      </c>
      <c r="Q383" s="10" cm="1">
        <f t="array" aca="1" ref="Q383" ca="1">SUMPRODUCT(J383:O383,TRANSPOSE(Test!ES$20:ES$25))+Test!$AD$20-Test!$ES$27</f>
        <v>49.953021194368432</v>
      </c>
      <c r="R383" s="10">
        <f ca="1">I383-Results!$E$5*H383</f>
        <v>51.561218815398526</v>
      </c>
      <c r="S383" s="10" cm="1">
        <f t="array" aca="1" ref="S383" ca="1">SUMPRODUCT(J383:O383,TRANSPOSE(Test!AR$28:AR$33))+Test!$AD$20-Test!$AC$26</f>
        <v>36.660592318633611</v>
      </c>
      <c r="T383" s="10">
        <f ca="1">SUMPRODUCT(J383:O383,Results!K$9:P$9)</f>
        <v>49.227881014242328</v>
      </c>
      <c r="U383" s="10">
        <f ca="1">SUMPRODUCT(J383:O383,Results!K$9:P$9)+Test!$AD$20-Test!$AC$31</f>
        <v>49.213005455731192</v>
      </c>
      <c r="V383" s="10">
        <f t="shared" ca="1" si="31"/>
        <v>7.3533248970226097</v>
      </c>
      <c r="W383" s="10">
        <f t="shared" ca="1" si="32"/>
        <v>7.7059565992717225</v>
      </c>
      <c r="X383" s="10">
        <f t="shared" ca="1" si="33"/>
        <v>6.0977589782416288</v>
      </c>
      <c r="Y383" s="10">
        <f t="shared" ca="1" si="34"/>
        <v>20.998385475006543</v>
      </c>
      <c r="Z383" s="10">
        <f ca="1">I383-Test!$AD$20</f>
        <v>57.935648555343846</v>
      </c>
      <c r="AA383" s="10">
        <f t="shared" ca="1" si="35"/>
        <v>8.4459723379089624</v>
      </c>
    </row>
    <row r="384" spans="1:27">
      <c r="A384" s="6">
        <f ca="1">LN((RAND()^(-Results!$F$4))-1)</f>
        <v>2.4675058745326681</v>
      </c>
      <c r="B384" s="6">
        <f ca="1">LN((RAND()^(-Results!$F$4))-1)</f>
        <v>-1.9317358527594657</v>
      </c>
      <c r="C384" s="6">
        <f ca="1">LN((RAND()^(-Results!$F$4))-1)</f>
        <v>-2.7042741694997883</v>
      </c>
      <c r="D384" s="6">
        <f ca="1">LN((RAND()^(-Results!$F$4))-1)</f>
        <v>-0.48382941460648621</v>
      </c>
      <c r="E384" s="6">
        <f ca="1">LN((RAND()^(-Results!$F$4))-1)</f>
        <v>-0.11744555422021201</v>
      </c>
      <c r="F384" s="6">
        <f ca="1">LN((RAND()^(-Results!$F$4))-1)</f>
        <v>0.38855668164521895</v>
      </c>
      <c r="G384" s="6">
        <f ca="1">LN((RAND()^(-Results!$F$4))-1)</f>
        <v>-0.27012205658970379</v>
      </c>
      <c r="H384" s="6">
        <f t="shared" ca="1" si="30"/>
        <v>-0.35715467046883709</v>
      </c>
      <c r="I384" s="10">
        <f ca="1">SUMPRODUCT(J384:O384,Results!B$12:G$12)+Results!$F$5*H384</f>
        <v>-27.803382319969653</v>
      </c>
      <c r="J384" s="10">
        <f ca="1">SUMPRODUCT($A384:$F384,Results!$B$15:$G$15)</f>
        <v>-7.4934817261405509E-2</v>
      </c>
      <c r="K384" s="10">
        <f ca="1">SUMPRODUCT($A384:$F384,Results!$B$16:$G$16)</f>
        <v>-1.8747193196236711</v>
      </c>
      <c r="L384" s="10">
        <f ca="1">SUMPRODUCT($A384:$F384,Results!$B$17:$G$17)</f>
        <v>-9.5321967429317009</v>
      </c>
      <c r="M384" s="10">
        <f ca="1">SUMPRODUCT($A384:$F384,Results!$B$18:$G$18)</f>
        <v>-1.9972632944991173</v>
      </c>
      <c r="N384" s="10">
        <f ca="1">SUMPRODUCT($A384:$F384,Results!$B$19:$G$19)</f>
        <v>1.4065205005017505</v>
      </c>
      <c r="O384" s="10">
        <f ca="1">SUMPRODUCT($A384:$F384,Results!$B$20:$G$20)</f>
        <v>1.1470537789489894</v>
      </c>
      <c r="P384" s="10" cm="1">
        <f t="array" aca="1" ref="P384" ca="1">SUMPRODUCT(J384:O384,TRANSPOSE(Test!BL$20:BL$25))+Test!$AD$20-Test!$BL$27</f>
        <v>-28.066512347653902</v>
      </c>
      <c r="Q384" s="10" cm="1">
        <f t="array" aca="1" ref="Q384" ca="1">SUMPRODUCT(J384:O384,TRANSPOSE(Test!ES$20:ES$25))+Test!$AD$20-Test!$ES$27</f>
        <v>-27.067263547138872</v>
      </c>
      <c r="R384" s="10">
        <f ca="1">I384-Results!$E$5*H384</f>
        <v>-26.374763638094304</v>
      </c>
      <c r="S384" s="10" cm="1">
        <f t="array" aca="1" ref="S384" ca="1">SUMPRODUCT(J384:O384,TRANSPOSE(Test!AR$28:AR$33))+Test!$AD$20-Test!$AC$26</f>
        <v>-18.235153161086213</v>
      </c>
      <c r="T384" s="10">
        <f ca="1">SUMPRODUCT(J384:O384,Results!K$9:P$9)</f>
        <v>-25.464182312149401</v>
      </c>
      <c r="U384" s="10">
        <f ca="1">SUMPRODUCT(J384:O384,Results!K$9:P$9)+Test!$AD$20-Test!$AC$31</f>
        <v>-25.479057870660537</v>
      </c>
      <c r="V384" s="10">
        <f t="shared" ca="1" si="31"/>
        <v>0.26313002768424809</v>
      </c>
      <c r="W384" s="10">
        <f t="shared" ca="1" si="32"/>
        <v>-0.73611877283078186</v>
      </c>
      <c r="X384" s="10">
        <f t="shared" ca="1" si="33"/>
        <v>-1.4286186818753492</v>
      </c>
      <c r="Y384" s="10">
        <f t="shared" ca="1" si="34"/>
        <v>-9.5682291588834403</v>
      </c>
      <c r="Z384" s="10">
        <f ca="1">I384-Test!$AD$20</f>
        <v>-27.526711558265962</v>
      </c>
      <c r="AA384" s="10">
        <f t="shared" ca="1" si="35"/>
        <v>-2.3243244493091169</v>
      </c>
    </row>
    <row r="385" spans="1:27">
      <c r="A385" s="6">
        <f ca="1">LN((RAND()^(-Results!$F$4))-1)</f>
        <v>-1.2201639465843008</v>
      </c>
      <c r="B385" s="6">
        <f ca="1">LN((RAND()^(-Results!$F$4))-1)</f>
        <v>-1.7987958002132318</v>
      </c>
      <c r="C385" s="6">
        <f ca="1">LN((RAND()^(-Results!$F$4))-1)</f>
        <v>1.0139430668789444</v>
      </c>
      <c r="D385" s="6">
        <f ca="1">LN((RAND()^(-Results!$F$4))-1)</f>
        <v>0.23747500384477857</v>
      </c>
      <c r="E385" s="6">
        <f ca="1">LN((RAND()^(-Results!$F$4))-1)</f>
        <v>-0.32516365586433238</v>
      </c>
      <c r="F385" s="6">
        <f ca="1">LN((RAND()^(-Results!$F$4))-1)</f>
        <v>1.2372267356265529</v>
      </c>
      <c r="G385" s="6">
        <f ca="1">LN((RAND()^(-Results!$F$4))-1)</f>
        <v>1.1001103782118691</v>
      </c>
      <c r="H385" s="6">
        <f t="shared" ca="1" si="30"/>
        <v>1.0130777643327358</v>
      </c>
      <c r="I385" s="10">
        <f ca="1">SUMPRODUCT(J385:O385,Results!B$12:G$12)+Results!$F$5*H385</f>
        <v>26.107496344467521</v>
      </c>
      <c r="J385" s="10">
        <f ca="1">SUMPRODUCT($A385:$F385,Results!$B$15:$G$15)</f>
        <v>-3.2741800538724712</v>
      </c>
      <c r="K385" s="10">
        <f ca="1">SUMPRODUCT($A385:$F385,Results!$B$16:$G$16)</f>
        <v>-1.6344046471767806</v>
      </c>
      <c r="L385" s="10">
        <f ca="1">SUMPRODUCT($A385:$F385,Results!$B$17:$G$17)</f>
        <v>3.8241616804494321</v>
      </c>
      <c r="M385" s="10">
        <f ca="1">SUMPRODUCT($A385:$F385,Results!$B$18:$G$18)</f>
        <v>1.7136150009105819</v>
      </c>
      <c r="N385" s="10">
        <f ca="1">SUMPRODUCT($A385:$F385,Results!$B$19:$G$19)</f>
        <v>-0.24804288095327243</v>
      </c>
      <c r="O385" s="10">
        <f ca="1">SUMPRODUCT($A385:$F385,Results!$B$20:$G$20)</f>
        <v>-3.9629064310382298</v>
      </c>
      <c r="P385" s="10" cm="1">
        <f t="array" aca="1" ref="P385" ca="1">SUMPRODUCT(J385:O385,TRANSPOSE(Test!BL$20:BL$25))+Test!$AD$20-Test!$BL$27</f>
        <v>20.347134432857736</v>
      </c>
      <c r="Q385" s="10" cm="1">
        <f t="array" aca="1" ref="Q385" ca="1">SUMPRODUCT(J385:O385,TRANSPOSE(Test!ES$20:ES$25))+Test!$AD$20-Test!$ES$27</f>
        <v>21.26976780584198</v>
      </c>
      <c r="R385" s="10">
        <f ca="1">I385-Results!$E$5*H385</f>
        <v>22.055185287136577</v>
      </c>
      <c r="S385" s="10" cm="1">
        <f t="array" aca="1" ref="S385" ca="1">SUMPRODUCT(J385:O385,TRANSPOSE(Test!AR$28:AR$33))+Test!$AD$20-Test!$AC$26</f>
        <v>24.803497428041119</v>
      </c>
      <c r="T385" s="10">
        <f ca="1">SUMPRODUCT(J385:O385,Results!K$9:P$9)</f>
        <v>21.181054113570667</v>
      </c>
      <c r="U385" s="10">
        <f ca="1">SUMPRODUCT(J385:O385,Results!K$9:P$9)+Test!$AD$20-Test!$AC$31</f>
        <v>21.166178555059531</v>
      </c>
      <c r="V385" s="10">
        <f t="shared" ca="1" si="31"/>
        <v>5.7603619116097846</v>
      </c>
      <c r="W385" s="10">
        <f t="shared" ca="1" si="32"/>
        <v>4.8377285386255409</v>
      </c>
      <c r="X385" s="10">
        <f t="shared" ca="1" si="33"/>
        <v>4.0523110573309431</v>
      </c>
      <c r="Y385" s="10">
        <f t="shared" ca="1" si="34"/>
        <v>1.3039989164264014</v>
      </c>
      <c r="Z385" s="10">
        <f ca="1">I385-Test!$AD$20</f>
        <v>26.384167106171212</v>
      </c>
      <c r="AA385" s="10">
        <f t="shared" ca="1" si="35"/>
        <v>4.9413177894079894</v>
      </c>
    </row>
    <row r="386" spans="1:27">
      <c r="A386" s="6">
        <f ca="1">LN((RAND()^(-Results!$F$4))-1)</f>
        <v>-0.59168026382142869</v>
      </c>
      <c r="B386" s="6">
        <f ca="1">LN((RAND()^(-Results!$F$4))-1)</f>
        <v>1.0997664136372158</v>
      </c>
      <c r="C386" s="6">
        <f ca="1">LN((RAND()^(-Results!$F$4))-1)</f>
        <v>-0.94199254947160327</v>
      </c>
      <c r="D386" s="6">
        <f ca="1">LN((RAND()^(-Results!$F$4))-1)</f>
        <v>1.6980321222279831</v>
      </c>
      <c r="E386" s="6">
        <f ca="1">LN((RAND()^(-Results!$F$4))-1)</f>
        <v>-0.98034109077219822</v>
      </c>
      <c r="F386" s="6">
        <f ca="1">LN((RAND()^(-Results!$F$4))-1)</f>
        <v>-1.4486000166163615</v>
      </c>
      <c r="G386" s="6">
        <f ca="1">LN((RAND()^(-Results!$F$4))-1)</f>
        <v>1.4074947095643957</v>
      </c>
      <c r="H386" s="6">
        <f t="shared" ca="1" si="30"/>
        <v>1.3204620956852624</v>
      </c>
      <c r="I386" s="10">
        <f ca="1">SUMPRODUCT(J386:O386,Results!B$12:G$12)+Results!$F$5*H386</f>
        <v>-6.292617771400109</v>
      </c>
      <c r="J386" s="10">
        <f ca="1">SUMPRODUCT($A386:$F386,Results!$B$15:$G$15)</f>
        <v>1.229049810962435</v>
      </c>
      <c r="K386" s="10">
        <f ca="1">SUMPRODUCT($A386:$F386,Results!$B$16:$G$16)</f>
        <v>0.87588829252176925</v>
      </c>
      <c r="L386" s="10">
        <f ca="1">SUMPRODUCT($A386:$F386,Results!$B$17:$G$17)</f>
        <v>-3.9954032268604633</v>
      </c>
      <c r="M386" s="10">
        <f ca="1">SUMPRODUCT($A386:$F386,Results!$B$18:$G$18)</f>
        <v>-4.7575418518588384</v>
      </c>
      <c r="N386" s="10">
        <f ca="1">SUMPRODUCT($A386:$F386,Results!$B$19:$G$19)</f>
        <v>5.0723585112397362</v>
      </c>
      <c r="O386" s="10">
        <f ca="1">SUMPRODUCT($A386:$F386,Results!$B$20:$G$20)</f>
        <v>4.198503645277909</v>
      </c>
      <c r="P386" s="10" cm="1">
        <f t="array" aca="1" ref="P386" ca="1">SUMPRODUCT(J386:O386,TRANSPOSE(Test!BL$20:BL$25))+Test!$AD$20-Test!$BL$27</f>
        <v>-10.699685075751564</v>
      </c>
      <c r="Q386" s="10" cm="1">
        <f t="array" aca="1" ref="Q386" ca="1">SUMPRODUCT(J386:O386,TRANSPOSE(Test!ES$20:ES$25))+Test!$AD$20-Test!$ES$27</f>
        <v>-11.837579266183527</v>
      </c>
      <c r="R386" s="10">
        <f ca="1">I386-Results!$E$5*H386</f>
        <v>-11.57446615414116</v>
      </c>
      <c r="S386" s="10" cm="1">
        <f t="array" aca="1" ref="S386" ca="1">SUMPRODUCT(J386:O386,TRANSPOSE(Test!AR$28:AR$33))+Test!$AD$20-Test!$AC$26</f>
        <v>-18.855990174907518</v>
      </c>
      <c r="T386" s="10">
        <f ca="1">SUMPRODUCT(J386:O386,Results!K$9:P$9)</f>
        <v>-12.706771793955523</v>
      </c>
      <c r="U386" s="10">
        <f ca="1">SUMPRODUCT(J386:O386,Results!K$9:P$9)+Test!$AD$20-Test!$AC$31</f>
        <v>-12.721647352466659</v>
      </c>
      <c r="V386" s="10">
        <f t="shared" ca="1" si="31"/>
        <v>4.4070673043514548</v>
      </c>
      <c r="W386" s="10">
        <f t="shared" ca="1" si="32"/>
        <v>5.5449614947834176</v>
      </c>
      <c r="X386" s="10">
        <f t="shared" ca="1" si="33"/>
        <v>5.2818483827410505</v>
      </c>
      <c r="Y386" s="10">
        <f t="shared" ca="1" si="34"/>
        <v>12.563372403507408</v>
      </c>
      <c r="Z386" s="10">
        <f ca="1">I386-Test!$AD$20</f>
        <v>-6.0159470096964176</v>
      </c>
      <c r="AA386" s="10">
        <f t="shared" ca="1" si="35"/>
        <v>6.4290295810665503</v>
      </c>
    </row>
    <row r="387" spans="1:27">
      <c r="A387" s="6">
        <f ca="1">LN((RAND()^(-Results!$F$4))-1)</f>
        <v>2.8126102027187501</v>
      </c>
      <c r="B387" s="6">
        <f ca="1">LN((RAND()^(-Results!$F$4))-1)</f>
        <v>0.62861636381864505</v>
      </c>
      <c r="C387" s="6">
        <f ca="1">LN((RAND()^(-Results!$F$4))-1)</f>
        <v>1.1015372952564</v>
      </c>
      <c r="D387" s="6">
        <f ca="1">LN((RAND()^(-Results!$F$4))-1)</f>
        <v>0.92903218507981433</v>
      </c>
      <c r="E387" s="6">
        <f ca="1">LN((RAND()^(-Results!$F$4))-1)</f>
        <v>0.64250138504226428</v>
      </c>
      <c r="F387" s="6">
        <f ca="1">LN((RAND()^(-Results!$F$4))-1)</f>
        <v>-0.11384851361928143</v>
      </c>
      <c r="G387" s="6">
        <f ca="1">LN((RAND()^(-Results!$F$4))-1)</f>
        <v>0.98355388069685235</v>
      </c>
      <c r="H387" s="6">
        <f t="shared" ref="H387:H450" ca="1" si="36">G387-$AC$5</f>
        <v>0.89652126681771904</v>
      </c>
      <c r="I387" s="10">
        <f ca="1">SUMPRODUCT(J387:O387,Results!B$12:G$12)+Results!$F$5*H387</f>
        <v>-49.340032759536818</v>
      </c>
      <c r="J387" s="10">
        <f ca="1">SUMPRODUCT($A387:$F387,Results!$B$15:$G$15)</f>
        <v>14.355106671078467</v>
      </c>
      <c r="K387" s="10">
        <f ca="1">SUMPRODUCT($A387:$F387,Results!$B$16:$G$16)</f>
        <v>2.9212531693888959</v>
      </c>
      <c r="L387" s="10">
        <f ca="1">SUMPRODUCT($A387:$F387,Results!$B$17:$G$17)</f>
        <v>-8.0714585101956278</v>
      </c>
      <c r="M387" s="10">
        <f ca="1">SUMPRODUCT($A387:$F387,Results!$B$18:$G$18)</f>
        <v>-4.833422506317917</v>
      </c>
      <c r="N387" s="10">
        <f ca="1">SUMPRODUCT($A387:$F387,Results!$B$19:$G$19)</f>
        <v>-2.2919228012209416</v>
      </c>
      <c r="O387" s="10">
        <f ca="1">SUMPRODUCT($A387:$F387,Results!$B$20:$G$20)</f>
        <v>4.100718698305946</v>
      </c>
      <c r="P387" s="10" cm="1">
        <f t="array" aca="1" ref="P387" ca="1">SUMPRODUCT(J387:O387,TRANSPOSE(Test!BL$20:BL$25))+Test!$AD$20-Test!$BL$27</f>
        <v>-54.721498829277962</v>
      </c>
      <c r="Q387" s="10" cm="1">
        <f t="array" aca="1" ref="Q387" ca="1">SUMPRODUCT(J387:O387,TRANSPOSE(Test!ES$20:ES$25))+Test!$AD$20-Test!$ES$27</f>
        <v>-54.586211078501371</v>
      </c>
      <c r="R387" s="10">
        <f ca="1">I387-Results!$E$5*H387</f>
        <v>-52.926117826807697</v>
      </c>
      <c r="S387" s="10" cm="1">
        <f t="array" aca="1" ref="S387" ca="1">SUMPRODUCT(J387:O387,TRANSPOSE(Test!AR$28:AR$33))+Test!$AD$20-Test!$AC$26</f>
        <v>-52.64124372248402</v>
      </c>
      <c r="T387" s="10">
        <f ca="1">SUMPRODUCT(J387:O387,Results!K$9:P$9)</f>
        <v>-54.128672053383788</v>
      </c>
      <c r="U387" s="10">
        <f ca="1">SUMPRODUCT(J387:O387,Results!K$9:P$9)+Test!$AD$20-Test!$AC$31</f>
        <v>-54.143547611894924</v>
      </c>
      <c r="V387" s="10">
        <f t="shared" ref="V387:V450" ca="1" si="37">I387-P387</f>
        <v>5.3814660697411441</v>
      </c>
      <c r="W387" s="10">
        <f t="shared" ref="W387:W450" ca="1" si="38">I387-Q387</f>
        <v>5.246178318964553</v>
      </c>
      <c r="X387" s="10">
        <f t="shared" ref="X387:X450" ca="1" si="39">I387-R387</f>
        <v>3.5860850672708793</v>
      </c>
      <c r="Y387" s="10">
        <f t="shared" ref="Y387:Y450" ca="1" si="40">I387-S387</f>
        <v>3.3012109629472022</v>
      </c>
      <c r="Z387" s="10">
        <f ca="1">I387-Test!$AD$20</f>
        <v>-49.063361997833127</v>
      </c>
      <c r="AA387" s="10">
        <f t="shared" ref="AA387:AA450" ca="1" si="41">I387-U387</f>
        <v>4.8035148523581057</v>
      </c>
    </row>
    <row r="388" spans="1:27">
      <c r="A388" s="6">
        <f ca="1">LN((RAND()^(-Results!$F$4))-1)</f>
        <v>-0.76310598047223233</v>
      </c>
      <c r="B388" s="6">
        <f ca="1">LN((RAND()^(-Results!$F$4))-1)</f>
        <v>-0.34263706200634025</v>
      </c>
      <c r="C388" s="6">
        <f ca="1">LN((RAND()^(-Results!$F$4))-1)</f>
        <v>1.5679579458617277</v>
      </c>
      <c r="D388" s="6">
        <f ca="1">LN((RAND()^(-Results!$F$4))-1)</f>
        <v>0.10138859242154367</v>
      </c>
      <c r="E388" s="6">
        <f ca="1">LN((RAND()^(-Results!$F$4))-1)</f>
        <v>-0.9817388489829505</v>
      </c>
      <c r="F388" s="6">
        <f ca="1">LN((RAND()^(-Results!$F$4))-1)</f>
        <v>-6.7426870679996815</v>
      </c>
      <c r="G388" s="6">
        <f ca="1">LN((RAND()^(-Results!$F$4))-1)</f>
        <v>0.36070766800084425</v>
      </c>
      <c r="H388" s="6">
        <f t="shared" ca="1" si="36"/>
        <v>0.27367505412171089</v>
      </c>
      <c r="I388" s="10">
        <f ca="1">SUMPRODUCT(J388:O388,Results!B$12:G$12)+Results!$F$5*H388</f>
        <v>18.260679603255269</v>
      </c>
      <c r="J388" s="10">
        <f ca="1">SUMPRODUCT($A388:$F388,Results!$B$15:$G$15)</f>
        <v>4.120196929621021</v>
      </c>
      <c r="K388" s="10">
        <f ca="1">SUMPRODUCT($A388:$F388,Results!$B$16:$G$16)</f>
        <v>-12.725127005196942</v>
      </c>
      <c r="L388" s="10">
        <f ca="1">SUMPRODUCT($A388:$F388,Results!$B$17:$G$17)</f>
        <v>4.2136585301944365</v>
      </c>
      <c r="M388" s="10">
        <f ca="1">SUMPRODUCT($A388:$F388,Results!$B$18:$G$18)</f>
        <v>0.54900788013611868</v>
      </c>
      <c r="N388" s="10">
        <f ca="1">SUMPRODUCT($A388:$F388,Results!$B$19:$G$19)</f>
        <v>7.6898647930819104</v>
      </c>
      <c r="O388" s="10">
        <f ca="1">SUMPRODUCT($A388:$F388,Results!$B$20:$G$20)</f>
        <v>-4.7325578049259729</v>
      </c>
      <c r="P388" s="10" cm="1">
        <f t="array" aca="1" ref="P388" ca="1">SUMPRODUCT(J388:O388,TRANSPOSE(Test!BL$20:BL$25))+Test!$AD$20-Test!$BL$27</f>
        <v>20.939721540694112</v>
      </c>
      <c r="Q388" s="10" cm="1">
        <f t="array" aca="1" ref="Q388" ca="1">SUMPRODUCT(J388:O388,TRANSPOSE(Test!ES$20:ES$25))+Test!$AD$20-Test!$ES$27</f>
        <v>18.113296840648175</v>
      </c>
      <c r="R388" s="10">
        <f ca="1">I388-Results!$E$5*H388</f>
        <v>17.165979386768427</v>
      </c>
      <c r="S388" s="10" cm="1">
        <f t="array" aca="1" ref="S388" ca="1">SUMPRODUCT(J388:O388,TRANSPOSE(Test!AR$28:AR$33))+Test!$AD$20-Test!$AC$26</f>
        <v>41.411128449570491</v>
      </c>
      <c r="T388" s="10">
        <f ca="1">SUMPRODUCT(J388:O388,Results!K$9:P$9)</f>
        <v>16.110465549210204</v>
      </c>
      <c r="U388" s="10">
        <f ca="1">SUMPRODUCT(J388:O388,Results!K$9:P$9)+Test!$AD$20-Test!$AC$31</f>
        <v>16.095589990699068</v>
      </c>
      <c r="V388" s="10">
        <f t="shared" ca="1" si="37"/>
        <v>-2.6790419374388428</v>
      </c>
      <c r="W388" s="10">
        <f t="shared" ca="1" si="38"/>
        <v>0.14738276260709426</v>
      </c>
      <c r="X388" s="10">
        <f t="shared" ca="1" si="39"/>
        <v>1.0947002164868422</v>
      </c>
      <c r="Y388" s="10">
        <f t="shared" ca="1" si="40"/>
        <v>-23.150448846315221</v>
      </c>
      <c r="Z388" s="10">
        <f ca="1">I388-Test!$AD$20</f>
        <v>18.537350364958961</v>
      </c>
      <c r="AA388" s="10">
        <f t="shared" ca="1" si="41"/>
        <v>2.1650896125562014</v>
      </c>
    </row>
    <row r="389" spans="1:27">
      <c r="A389" s="6">
        <f ca="1">LN((RAND()^(-Results!$F$4))-1)</f>
        <v>-0.11200758456243029</v>
      </c>
      <c r="B389" s="6">
        <f ca="1">LN((RAND()^(-Results!$F$4))-1)</f>
        <v>1.1120296843182791</v>
      </c>
      <c r="C389" s="6">
        <f ca="1">LN((RAND()^(-Results!$F$4))-1)</f>
        <v>-1.0355920677861128</v>
      </c>
      <c r="D389" s="6">
        <f ca="1">LN((RAND()^(-Results!$F$4))-1)</f>
        <v>-2.9819922174888109</v>
      </c>
      <c r="E389" s="6">
        <f ca="1">LN((RAND()^(-Results!$F$4))-1)</f>
        <v>1.6526914929783398</v>
      </c>
      <c r="F389" s="6">
        <f ca="1">LN((RAND()^(-Results!$F$4))-1)</f>
        <v>0.44479574347772921</v>
      </c>
      <c r="G389" s="6">
        <f ca="1">LN((RAND()^(-Results!$F$4))-1)</f>
        <v>1.9183505490222212</v>
      </c>
      <c r="H389" s="6">
        <f t="shared" ca="1" si="36"/>
        <v>1.8313179351430879</v>
      </c>
      <c r="I389" s="10">
        <f ca="1">SUMPRODUCT(J389:O389,Results!B$12:G$12)+Results!$F$5*H389</f>
        <v>32.806235420403496</v>
      </c>
      <c r="J389" s="10">
        <f ca="1">SUMPRODUCT($A389:$F389,Results!$B$15:$G$15)</f>
        <v>-8.8755497324391524</v>
      </c>
      <c r="K389" s="10">
        <f ca="1">SUMPRODUCT($A389:$F389,Results!$B$16:$G$16)</f>
        <v>0.43262758896963693</v>
      </c>
      <c r="L389" s="10">
        <f ca="1">SUMPRODUCT($A389:$F389,Results!$B$17:$G$17)</f>
        <v>5.7877975286629963</v>
      </c>
      <c r="M389" s="10">
        <f ca="1">SUMPRODUCT($A389:$F389,Results!$B$18:$G$18)</f>
        <v>8.2335441998469587</v>
      </c>
      <c r="N389" s="10">
        <f ca="1">SUMPRODUCT($A389:$F389,Results!$B$19:$G$19)</f>
        <v>-7.052388741957194</v>
      </c>
      <c r="O389" s="10">
        <f ca="1">SUMPRODUCT($A389:$F389,Results!$B$20:$G$20)</f>
        <v>-2.0110806259029088</v>
      </c>
      <c r="P389" s="10" cm="1">
        <f t="array" aca="1" ref="P389" ca="1">SUMPRODUCT(J389:O389,TRANSPOSE(Test!BL$20:BL$25))+Test!$AD$20-Test!$BL$27</f>
        <v>22.584821187723989</v>
      </c>
      <c r="Q389" s="10" cm="1">
        <f t="array" aca="1" ref="Q389" ca="1">SUMPRODUCT(J389:O389,TRANSPOSE(Test!ES$20:ES$25))+Test!$AD$20-Test!$ES$27</f>
        <v>22.559444227979878</v>
      </c>
      <c r="R389" s="10">
        <f ca="1">I389-Results!$E$5*H389</f>
        <v>25.480963679831145</v>
      </c>
      <c r="S389" s="10" cm="1">
        <f t="array" aca="1" ref="S389" ca="1">SUMPRODUCT(J389:O389,TRANSPOSE(Test!AR$28:AR$33))+Test!$AD$20-Test!$AC$26</f>
        <v>24.467483519678353</v>
      </c>
      <c r="T389" s="10">
        <f ca="1">SUMPRODUCT(J389:O389,Results!K$9:P$9)</f>
        <v>23.507464624655803</v>
      </c>
      <c r="U389" s="10">
        <f ca="1">SUMPRODUCT(J389:O389,Results!K$9:P$9)+Test!$AD$20-Test!$AC$31</f>
        <v>23.492589066144667</v>
      </c>
      <c r="V389" s="10">
        <f t="shared" ca="1" si="37"/>
        <v>10.221414232679507</v>
      </c>
      <c r="W389" s="10">
        <f t="shared" ca="1" si="38"/>
        <v>10.246791192423618</v>
      </c>
      <c r="X389" s="10">
        <f t="shared" ca="1" si="39"/>
        <v>7.3252717405723509</v>
      </c>
      <c r="Y389" s="10">
        <f t="shared" ca="1" si="40"/>
        <v>8.3387519007251427</v>
      </c>
      <c r="Z389" s="10">
        <f ca="1">I389-Test!$AD$20</f>
        <v>33.082906182107187</v>
      </c>
      <c r="AA389" s="10">
        <f t="shared" ca="1" si="41"/>
        <v>9.3136463542588288</v>
      </c>
    </row>
    <row r="390" spans="1:27">
      <c r="A390" s="6">
        <f ca="1">LN((RAND()^(-Results!$F$4))-1)</f>
        <v>0.17486714070042525</v>
      </c>
      <c r="B390" s="6">
        <f ca="1">LN((RAND()^(-Results!$F$4))-1)</f>
        <v>-0.74713320293176977</v>
      </c>
      <c r="C390" s="6">
        <f ca="1">LN((RAND()^(-Results!$F$4))-1)</f>
        <v>-1.3784033760471004</v>
      </c>
      <c r="D390" s="6">
        <f ca="1">LN((RAND()^(-Results!$F$4))-1)</f>
        <v>1.097845618950188</v>
      </c>
      <c r="E390" s="6">
        <f ca="1">LN((RAND()^(-Results!$F$4))-1)</f>
        <v>1.1322735840977034</v>
      </c>
      <c r="F390" s="6">
        <f ca="1">LN((RAND()^(-Results!$F$4))-1)</f>
        <v>7.2957044963247661E-2</v>
      </c>
      <c r="G390" s="6">
        <f ca="1">LN((RAND()^(-Results!$F$4))-1)</f>
        <v>1.4506295463785779</v>
      </c>
      <c r="H390" s="6">
        <f t="shared" ca="1" si="36"/>
        <v>1.3635969324994446</v>
      </c>
      <c r="I390" s="10">
        <f ca="1">SUMPRODUCT(J390:O390,Results!B$12:G$12)+Results!$F$5*H390</f>
        <v>-31.571975952691353</v>
      </c>
      <c r="J390" s="10">
        <f ca="1">SUMPRODUCT($A390:$F390,Results!$B$15:$G$15)</f>
        <v>-1.4753917262013874</v>
      </c>
      <c r="K390" s="10">
        <f ca="1">SUMPRODUCT($A390:$F390,Results!$B$16:$G$16)</f>
        <v>0.7264519868754733</v>
      </c>
      <c r="L390" s="10">
        <f ca="1">SUMPRODUCT($A390:$F390,Results!$B$17:$G$17)</f>
        <v>-8.4003454837276941</v>
      </c>
      <c r="M390" s="10">
        <f ca="1">SUMPRODUCT($A390:$F390,Results!$B$18:$G$18)</f>
        <v>0.88912352507458725</v>
      </c>
      <c r="N390" s="10">
        <f ca="1">SUMPRODUCT($A390:$F390,Results!$B$19:$G$19)</f>
        <v>-7.0247467217208825</v>
      </c>
      <c r="O390" s="10">
        <f ca="1">SUMPRODUCT($A390:$F390,Results!$B$20:$G$20)</f>
        <v>2.7836717319654953</v>
      </c>
      <c r="P390" s="10" cm="1">
        <f t="array" aca="1" ref="P390" ca="1">SUMPRODUCT(J390:O390,TRANSPOSE(Test!BL$20:BL$25))+Test!$AD$20-Test!$BL$27</f>
        <v>-37.989972409262798</v>
      </c>
      <c r="Q390" s="10" cm="1">
        <f t="array" aca="1" ref="Q390" ca="1">SUMPRODUCT(J390:O390,TRANSPOSE(Test!ES$20:ES$25))+Test!$AD$20-Test!$ES$27</f>
        <v>-37.903902283790089</v>
      </c>
      <c r="R390" s="10">
        <f ca="1">I390-Results!$E$5*H390</f>
        <v>-37.02636368268913</v>
      </c>
      <c r="S390" s="10" cm="1">
        <f t="array" aca="1" ref="S390" ca="1">SUMPRODUCT(J390:O390,TRANSPOSE(Test!AR$28:AR$33))+Test!$AD$20-Test!$AC$26</f>
        <v>-29.154196107788596</v>
      </c>
      <c r="T390" s="10">
        <f ca="1">SUMPRODUCT(J390:O390,Results!K$9:P$9)</f>
        <v>-37.78616919921609</v>
      </c>
      <c r="U390" s="10">
        <f ca="1">SUMPRODUCT(J390:O390,Results!K$9:P$9)+Test!$AD$20-Test!$AC$31</f>
        <v>-37.801044757727226</v>
      </c>
      <c r="V390" s="10">
        <f t="shared" ca="1" si="37"/>
        <v>6.4179964565714442</v>
      </c>
      <c r="W390" s="10">
        <f t="shared" ca="1" si="38"/>
        <v>6.3319263310987353</v>
      </c>
      <c r="X390" s="10">
        <f t="shared" ca="1" si="39"/>
        <v>5.4543877299977765</v>
      </c>
      <c r="Y390" s="10">
        <f t="shared" ca="1" si="40"/>
        <v>-2.417779844902757</v>
      </c>
      <c r="Z390" s="10">
        <f ca="1">I390-Test!$AD$20</f>
        <v>-31.295305190987662</v>
      </c>
      <c r="AA390" s="10">
        <f t="shared" ca="1" si="41"/>
        <v>6.2290688050358725</v>
      </c>
    </row>
    <row r="391" spans="1:27">
      <c r="A391" s="6">
        <f ca="1">LN((RAND()^(-Results!$F$4))-1)</f>
        <v>-1.0008838624580449</v>
      </c>
      <c r="B391" s="6">
        <f ca="1">LN((RAND()^(-Results!$F$4))-1)</f>
        <v>-0.3438697686043069</v>
      </c>
      <c r="C391" s="6">
        <f ca="1">LN((RAND()^(-Results!$F$4))-1)</f>
        <v>0.28226871202451193</v>
      </c>
      <c r="D391" s="6">
        <f ca="1">LN((RAND()^(-Results!$F$4))-1)</f>
        <v>5.0952677254359473E-2</v>
      </c>
      <c r="E391" s="6">
        <f ca="1">LN((RAND()^(-Results!$F$4))-1)</f>
        <v>1.264857488254358</v>
      </c>
      <c r="F391" s="6">
        <f ca="1">LN((RAND()^(-Results!$F$4))-1)</f>
        <v>0.20957350152430601</v>
      </c>
      <c r="G391" s="6">
        <f ca="1">LN((RAND()^(-Results!$F$4))-1)</f>
        <v>1.3926545599740789</v>
      </c>
      <c r="H391" s="6">
        <f t="shared" ca="1" si="36"/>
        <v>1.3056219460949456</v>
      </c>
      <c r="I391" s="10">
        <f ca="1">SUMPRODUCT(J391:O391,Results!B$12:G$12)+Results!$F$5*H391</f>
        <v>2.0155905014204318</v>
      </c>
      <c r="J391" s="10">
        <f ca="1">SUMPRODUCT($A391:$F391,Results!$B$15:$G$15)</f>
        <v>-3.762299476635202</v>
      </c>
      <c r="K391" s="10">
        <f ca="1">SUMPRODUCT($A391:$F391,Results!$B$16:$G$16)</f>
        <v>-0.12447304579384583</v>
      </c>
      <c r="L391" s="10">
        <f ca="1">SUMPRODUCT($A391:$F391,Results!$B$17:$G$17)</f>
        <v>0.55314364309035546</v>
      </c>
      <c r="M391" s="10">
        <f ca="1">SUMPRODUCT($A391:$F391,Results!$B$18:$G$18)</f>
        <v>4.5363610777190484</v>
      </c>
      <c r="N391" s="10">
        <f ca="1">SUMPRODUCT($A391:$F391,Results!$B$19:$G$19)</f>
        <v>-7.6871906068287075</v>
      </c>
      <c r="O391" s="10">
        <f ca="1">SUMPRODUCT($A391:$F391,Results!$B$20:$G$20)</f>
        <v>-0.99723820568944033</v>
      </c>
      <c r="P391" s="10" cm="1">
        <f t="array" aca="1" ref="P391" ca="1">SUMPRODUCT(J391:O391,TRANSPOSE(Test!BL$20:BL$25))+Test!$AD$20-Test!$BL$27</f>
        <v>-4.1314855634931371</v>
      </c>
      <c r="Q391" s="10" cm="1">
        <f t="array" aca="1" ref="Q391" ca="1">SUMPRODUCT(J391:O391,TRANSPOSE(Test!ES$20:ES$25))+Test!$AD$20-Test!$ES$27</f>
        <v>-4.1236887445636699</v>
      </c>
      <c r="R391" s="10">
        <f ca="1">I391-Results!$E$5*H391</f>
        <v>-3.2068972829593507</v>
      </c>
      <c r="S391" s="10" cm="1">
        <f t="array" aca="1" ref="S391" ca="1">SUMPRODUCT(J391:O391,TRANSPOSE(Test!AR$28:AR$33))+Test!$AD$20-Test!$AC$26</f>
        <v>3.3946628442802069</v>
      </c>
      <c r="T391" s="10">
        <f ca="1">SUMPRODUCT(J391:O391,Results!K$9:P$9)</f>
        <v>-4.3506001371689393</v>
      </c>
      <c r="U391" s="10">
        <f ca="1">SUMPRODUCT(J391:O391,Results!K$9:P$9)+Test!$AD$20-Test!$AC$31</f>
        <v>-4.3654756956800744</v>
      </c>
      <c r="V391" s="10">
        <f t="shared" ca="1" si="37"/>
        <v>6.1470760649135689</v>
      </c>
      <c r="W391" s="10">
        <f t="shared" ca="1" si="38"/>
        <v>6.1392792459841017</v>
      </c>
      <c r="X391" s="10">
        <f t="shared" ca="1" si="39"/>
        <v>5.2224877843797826</v>
      </c>
      <c r="Y391" s="10">
        <f t="shared" ca="1" si="40"/>
        <v>-1.3790723428597751</v>
      </c>
      <c r="Z391" s="10">
        <f ca="1">I391-Test!$AD$20</f>
        <v>2.2922612631241233</v>
      </c>
      <c r="AA391" s="10">
        <f t="shared" ca="1" si="41"/>
        <v>6.3810661971005063</v>
      </c>
    </row>
    <row r="392" spans="1:27">
      <c r="A392" s="6">
        <f ca="1">LN((RAND()^(-Results!$F$4))-1)</f>
        <v>-0.12063304496784498</v>
      </c>
      <c r="B392" s="6">
        <f ca="1">LN((RAND()^(-Results!$F$4))-1)</f>
        <v>1.7431041457676208</v>
      </c>
      <c r="C392" s="6">
        <f ca="1">LN((RAND()^(-Results!$F$4))-1)</f>
        <v>0.12637822295461426</v>
      </c>
      <c r="D392" s="6">
        <f ca="1">LN((RAND()^(-Results!$F$4))-1)</f>
        <v>-0.89352238541165829</v>
      </c>
      <c r="E392" s="6">
        <f ca="1">LN((RAND()^(-Results!$F$4))-1)</f>
        <v>-0.69786533903034365</v>
      </c>
      <c r="F392" s="6">
        <f ca="1">LN((RAND()^(-Results!$F$4))-1)</f>
        <v>-0.23702629170718512</v>
      </c>
      <c r="G392" s="6">
        <f ca="1">LN((RAND()^(-Results!$F$4))-1)</f>
        <v>0.80945197727471851</v>
      </c>
      <c r="H392" s="6">
        <f t="shared" ca="1" si="36"/>
        <v>0.72241936339558521</v>
      </c>
      <c r="I392" s="10">
        <f ca="1">SUMPRODUCT(J392:O392,Results!B$12:G$12)+Results!$F$5*H392</f>
        <v>27.401711613355747</v>
      </c>
      <c r="J392" s="10">
        <f ca="1">SUMPRODUCT($A392:$F392,Results!$B$15:$G$15)</f>
        <v>-9.7819777734361291E-2</v>
      </c>
      <c r="K392" s="10">
        <f ca="1">SUMPRODUCT($A392:$F392,Results!$B$16:$G$16)</f>
        <v>1.4117893188023349</v>
      </c>
      <c r="L392" s="10">
        <f ca="1">SUMPRODUCT($A392:$F392,Results!$B$17:$G$17)</f>
        <v>5.107144518106093</v>
      </c>
      <c r="M392" s="10">
        <f ca="1">SUMPRODUCT($A392:$F392,Results!$B$18:$G$18)</f>
        <v>-1.0245419321842417</v>
      </c>
      <c r="N392" s="10">
        <f ca="1">SUMPRODUCT($A392:$F392,Results!$B$19:$G$19)</f>
        <v>5.0247513987319641</v>
      </c>
      <c r="O392" s="10">
        <f ca="1">SUMPRODUCT($A392:$F392,Results!$B$20:$G$20)</f>
        <v>0.3763575347353611</v>
      </c>
      <c r="P392" s="10" cm="1">
        <f t="array" aca="1" ref="P392" ca="1">SUMPRODUCT(J392:O392,TRANSPOSE(Test!BL$20:BL$25))+Test!$AD$20-Test!$BL$27</f>
        <v>23.884816107462001</v>
      </c>
      <c r="Q392" s="10" cm="1">
        <f t="array" aca="1" ref="Q392" ca="1">SUMPRODUCT(J392:O392,TRANSPOSE(Test!ES$20:ES$25))+Test!$AD$20-Test!$ES$27</f>
        <v>23.384310424672378</v>
      </c>
      <c r="R392" s="10">
        <f ca="1">I392-Results!$E$5*H392</f>
        <v>24.512034159773407</v>
      </c>
      <c r="S392" s="10" cm="1">
        <f t="array" aca="1" ref="S392" ca="1">SUMPRODUCT(J392:O392,TRANSPOSE(Test!AR$28:AR$33))+Test!$AD$20-Test!$AC$26</f>
        <v>11.741761393403664</v>
      </c>
      <c r="T392" s="10">
        <f ca="1">SUMPRODUCT(J392:O392,Results!K$9:P$9)</f>
        <v>23.399300865342568</v>
      </c>
      <c r="U392" s="10">
        <f ca="1">SUMPRODUCT(J392:O392,Results!K$9:P$9)+Test!$AD$20-Test!$AC$31</f>
        <v>23.384425306831432</v>
      </c>
      <c r="V392" s="10">
        <f t="shared" ca="1" si="37"/>
        <v>3.5168955058937463</v>
      </c>
      <c r="W392" s="10">
        <f t="shared" ca="1" si="38"/>
        <v>4.0174011886833689</v>
      </c>
      <c r="X392" s="10">
        <f t="shared" ca="1" si="39"/>
        <v>2.8896774535823404</v>
      </c>
      <c r="Y392" s="10">
        <f t="shared" ca="1" si="40"/>
        <v>15.659950219952083</v>
      </c>
      <c r="Z392" s="10">
        <f ca="1">I392-Test!$AD$20</f>
        <v>27.678382375059439</v>
      </c>
      <c r="AA392" s="10">
        <f t="shared" ca="1" si="41"/>
        <v>4.0172863065243156</v>
      </c>
    </row>
    <row r="393" spans="1:27">
      <c r="A393" s="6">
        <f ca="1">LN((RAND()^(-Results!$F$4))-1)</f>
        <v>1.7506065450222379</v>
      </c>
      <c r="B393" s="6">
        <f ca="1">LN((RAND()^(-Results!$F$4))-1)</f>
        <v>0.22124877020236483</v>
      </c>
      <c r="C393" s="6">
        <f ca="1">LN((RAND()^(-Results!$F$4))-1)</f>
        <v>0.95992940451551978</v>
      </c>
      <c r="D393" s="6">
        <f ca="1">LN((RAND()^(-Results!$F$4))-1)</f>
        <v>3.0705627863680385</v>
      </c>
      <c r="E393" s="6">
        <f ca="1">LN((RAND()^(-Results!$F$4))-1)</f>
        <v>0.40455947373510276</v>
      </c>
      <c r="F393" s="6">
        <f ca="1">LN((RAND()^(-Results!$F$4))-1)</f>
        <v>-0.26708449913027266</v>
      </c>
      <c r="G393" s="6">
        <f ca="1">LN((RAND()^(-Results!$F$4))-1)</f>
        <v>0.93033906541304257</v>
      </c>
      <c r="H393" s="6">
        <f t="shared" ca="1" si="36"/>
        <v>0.84330645153390926</v>
      </c>
      <c r="I393" s="10">
        <f ca="1">SUMPRODUCT(J393:O393,Results!B$12:G$12)+Results!$F$5*H393</f>
        <v>-68.658144721887894</v>
      </c>
      <c r="J393" s="10">
        <f ca="1">SUMPRODUCT($A393:$F393,Results!$B$15:$G$15)</f>
        <v>14.515611793860195</v>
      </c>
      <c r="K393" s="10">
        <f ca="1">SUMPRODUCT($A393:$F393,Results!$B$16:$G$16)</f>
        <v>3.7191567961847252</v>
      </c>
      <c r="L393" s="10">
        <f ca="1">SUMPRODUCT($A393:$F393,Results!$B$17:$G$17)</f>
        <v>-12.493897210887955</v>
      </c>
      <c r="M393" s="10">
        <f ca="1">SUMPRODUCT($A393:$F393,Results!$B$18:$G$18)</f>
        <v>-7.161644157374786</v>
      </c>
      <c r="N393" s="10">
        <f ca="1">SUMPRODUCT($A393:$F393,Results!$B$19:$G$19)</f>
        <v>-2.9256549222605375</v>
      </c>
      <c r="O393" s="10">
        <f ca="1">SUMPRODUCT($A393:$F393,Results!$B$20:$G$20)</f>
        <v>6.384845924360306</v>
      </c>
      <c r="P393" s="10" cm="1">
        <f t="array" aca="1" ref="P393" ca="1">SUMPRODUCT(J393:O393,TRANSPOSE(Test!BL$20:BL$25))+Test!$AD$20-Test!$BL$27</f>
        <v>-72.24495258173701</v>
      </c>
      <c r="Q393" s="10" cm="1">
        <f t="array" aca="1" ref="Q393" ca="1">SUMPRODUCT(J393:O393,TRANSPOSE(Test!ES$20:ES$25))+Test!$AD$20-Test!$ES$27</f>
        <v>-72.3665464917175</v>
      </c>
      <c r="R393" s="10">
        <f ca="1">I393-Results!$E$5*H393</f>
        <v>-72.03137052802353</v>
      </c>
      <c r="S393" s="10" cm="1">
        <f t="array" aca="1" ref="S393" ca="1">SUMPRODUCT(J393:O393,TRANSPOSE(Test!AR$28:AR$33))+Test!$AD$20-Test!$AC$26</f>
        <v>-70.506948231571243</v>
      </c>
      <c r="T393" s="10">
        <f ca="1">SUMPRODUCT(J393:O393,Results!K$9:P$9)</f>
        <v>-72.769059983618661</v>
      </c>
      <c r="U393" s="10">
        <f ca="1">SUMPRODUCT(J393:O393,Results!K$9:P$9)+Test!$AD$20-Test!$AC$31</f>
        <v>-72.783935542129797</v>
      </c>
      <c r="V393" s="10">
        <f t="shared" ca="1" si="37"/>
        <v>3.5868078598491167</v>
      </c>
      <c r="W393" s="10">
        <f t="shared" ca="1" si="38"/>
        <v>3.7084017698296066</v>
      </c>
      <c r="X393" s="10">
        <f t="shared" ca="1" si="39"/>
        <v>3.3732258061356362</v>
      </c>
      <c r="Y393" s="10">
        <f t="shared" ca="1" si="40"/>
        <v>1.8488035096833499</v>
      </c>
      <c r="Z393" s="10">
        <f ca="1">I393-Test!$AD$20</f>
        <v>-68.381473960184195</v>
      </c>
      <c r="AA393" s="10">
        <f t="shared" ca="1" si="41"/>
        <v>4.1257908202419031</v>
      </c>
    </row>
    <row r="394" spans="1:27">
      <c r="A394" s="6">
        <f ca="1">LN((RAND()^(-Results!$F$4))-1)</f>
        <v>-2.2017387845278553</v>
      </c>
      <c r="B394" s="6">
        <f ca="1">LN((RAND()^(-Results!$F$4))-1)</f>
        <v>2.5125578065779544</v>
      </c>
      <c r="C394" s="6">
        <f ca="1">LN((RAND()^(-Results!$F$4))-1)</f>
        <v>1.2830381478257098</v>
      </c>
      <c r="D394" s="6">
        <f ca="1">LN((RAND()^(-Results!$F$4))-1)</f>
        <v>4.4832128983948305</v>
      </c>
      <c r="E394" s="6">
        <f ca="1">LN((RAND()^(-Results!$F$4))-1)</f>
        <v>-1.2509860469834353</v>
      </c>
      <c r="F394" s="6">
        <f ca="1">LN((RAND()^(-Results!$F$4))-1)</f>
        <v>0.7635759777225033</v>
      </c>
      <c r="G394" s="6">
        <f ca="1">LN((RAND()^(-Results!$F$4))-1)</f>
        <v>-0.75335220759490806</v>
      </c>
      <c r="H394" s="6">
        <f t="shared" ca="1" si="36"/>
        <v>-0.84038482147404137</v>
      </c>
      <c r="I394" s="10">
        <f ca="1">SUMPRODUCT(J394:O394,Results!B$12:G$12)+Results!$F$5*H394</f>
        <v>-30.680565489807098</v>
      </c>
      <c r="J394" s="10">
        <f ca="1">SUMPRODUCT($A394:$F394,Results!$B$15:$G$15)</f>
        <v>6.5515576930876476</v>
      </c>
      <c r="K394" s="10">
        <f ca="1">SUMPRODUCT($A394:$F394,Results!$B$16:$G$16)</f>
        <v>8.810565159025785</v>
      </c>
      <c r="L394" s="10">
        <f ca="1">SUMPRODUCT($A394:$F394,Results!$B$17:$G$17)</f>
        <v>-3.6009845662517663</v>
      </c>
      <c r="M394" s="10">
        <f ca="1">SUMPRODUCT($A394:$F394,Results!$B$18:$G$18)</f>
        <v>-9.1979355424550597</v>
      </c>
      <c r="N394" s="10">
        <f ca="1">SUMPRODUCT($A394:$F394,Results!$B$19:$G$19)</f>
        <v>3.5371131622704954</v>
      </c>
      <c r="O394" s="10">
        <f ca="1">SUMPRODUCT($A394:$F394,Results!$B$20:$G$20)</f>
        <v>8.1392664783159709</v>
      </c>
      <c r="P394" s="10" cm="1">
        <f t="array" aca="1" ref="P394" ca="1">SUMPRODUCT(J394:O394,TRANSPOSE(Test!BL$20:BL$25))+Test!$AD$20-Test!$BL$27</f>
        <v>-23.358389084158269</v>
      </c>
      <c r="Q394" s="10" cm="1">
        <f t="array" aca="1" ref="Q394" ca="1">SUMPRODUCT(J394:O394,TRANSPOSE(Test!ES$20:ES$25))+Test!$AD$20-Test!$ES$27</f>
        <v>-24.260838833782532</v>
      </c>
      <c r="R394" s="10">
        <f ca="1">I394-Results!$E$5*H394</f>
        <v>-27.319026203910934</v>
      </c>
      <c r="S394" s="10" cm="1">
        <f t="array" aca="1" ref="S394" ca="1">SUMPRODUCT(J394:O394,TRANSPOSE(Test!AR$28:AR$33))+Test!$AD$20-Test!$AC$26</f>
        <v>-50.050720202621768</v>
      </c>
      <c r="T394" s="10">
        <f ca="1">SUMPRODUCT(J394:O394,Results!K$9:P$9)</f>
        <v>-26.272234166800999</v>
      </c>
      <c r="U394" s="10">
        <f ca="1">SUMPRODUCT(J394:O394,Results!K$9:P$9)+Test!$AD$20-Test!$AC$31</f>
        <v>-26.287109725312135</v>
      </c>
      <c r="V394" s="10">
        <f t="shared" ca="1" si="37"/>
        <v>-7.322176405648829</v>
      </c>
      <c r="W394" s="10">
        <f t="shared" ca="1" si="38"/>
        <v>-6.4197266560245652</v>
      </c>
      <c r="X394" s="10">
        <f t="shared" ca="1" si="39"/>
        <v>-3.3615392858961641</v>
      </c>
      <c r="Y394" s="10">
        <f t="shared" ca="1" si="40"/>
        <v>19.370154712814671</v>
      </c>
      <c r="Z394" s="10">
        <f ca="1">I394-Test!$AD$20</f>
        <v>-30.403894728103406</v>
      </c>
      <c r="AA394" s="10">
        <f t="shared" ca="1" si="41"/>
        <v>-4.3934557644949628</v>
      </c>
    </row>
    <row r="395" spans="1:27">
      <c r="A395" s="6">
        <f ca="1">LN((RAND()^(-Results!$F$4))-1)</f>
        <v>0.60664764551473283</v>
      </c>
      <c r="B395" s="6">
        <f ca="1">LN((RAND()^(-Results!$F$4))-1)</f>
        <v>1.131976721703319</v>
      </c>
      <c r="C395" s="6">
        <f ca="1">LN((RAND()^(-Results!$F$4))-1)</f>
        <v>0.18162079856946858</v>
      </c>
      <c r="D395" s="6">
        <f ca="1">LN((RAND()^(-Results!$F$4))-1)</f>
        <v>0.24735449261012635</v>
      </c>
      <c r="E395" s="6">
        <f ca="1">LN((RAND()^(-Results!$F$4))-1)</f>
        <v>0.43364126764475136</v>
      </c>
      <c r="F395" s="6">
        <f ca="1">LN((RAND()^(-Results!$F$4))-1)</f>
        <v>0.76668024305799665</v>
      </c>
      <c r="G395" s="6">
        <f ca="1">LN((RAND()^(-Results!$F$4))-1)</f>
        <v>-2.9868449313913072</v>
      </c>
      <c r="H395" s="6">
        <f t="shared" ca="1" si="36"/>
        <v>-3.0738775452704408</v>
      </c>
      <c r="I395" s="10">
        <f ca="1">SUMPRODUCT(J395:O395,Results!B$12:G$12)+Results!$F$5*H395</f>
        <v>-31.618573040048986</v>
      </c>
      <c r="J395" s="10">
        <f ca="1">SUMPRODUCT($A395:$F395,Results!$B$15:$G$15)</f>
        <v>3.3711802834455051</v>
      </c>
      <c r="K395" s="10">
        <f ca="1">SUMPRODUCT($A395:$F395,Results!$B$16:$G$16)</f>
        <v>3.8839881025899619</v>
      </c>
      <c r="L395" s="10">
        <f ca="1">SUMPRODUCT($A395:$F395,Results!$B$17:$G$17)</f>
        <v>-1.8478900244252241</v>
      </c>
      <c r="M395" s="10">
        <f ca="1">SUMPRODUCT($A395:$F395,Results!$B$18:$G$18)</f>
        <v>-1.3283773151457234</v>
      </c>
      <c r="N395" s="10">
        <f ca="1">SUMPRODUCT($A395:$F395,Results!$B$19:$G$19)</f>
        <v>-2.1079845304198743</v>
      </c>
      <c r="O395" s="10">
        <f ca="1">SUMPRODUCT($A395:$F395,Results!$B$20:$G$20)</f>
        <v>2.7862495881018474</v>
      </c>
      <c r="P395" s="10" cm="1">
        <f t="array" aca="1" ref="P395" ca="1">SUMPRODUCT(J395:O395,TRANSPOSE(Test!BL$20:BL$25))+Test!$AD$20-Test!$BL$27</f>
        <v>-16.636225485507691</v>
      </c>
      <c r="Q395" s="10" cm="1">
        <f t="array" aca="1" ref="Q395" ca="1">SUMPRODUCT(J395:O395,TRANSPOSE(Test!ES$20:ES$25))+Test!$AD$20-Test!$ES$27</f>
        <v>-16.556207532007754</v>
      </c>
      <c r="R395" s="10">
        <f ca="1">I395-Results!$E$5*H395</f>
        <v>-19.323062858967223</v>
      </c>
      <c r="S395" s="10" cm="1">
        <f t="array" aca="1" ref="S395" ca="1">SUMPRODUCT(J395:O395,TRANSPOSE(Test!AR$28:AR$33))+Test!$AD$20-Test!$AC$26</f>
        <v>-23.024989382167387</v>
      </c>
      <c r="T395" s="10">
        <f ca="1">SUMPRODUCT(J395:O395,Results!K$9:P$9)</f>
        <v>-16.317638828654932</v>
      </c>
      <c r="U395" s="10">
        <f ca="1">SUMPRODUCT(J395:O395,Results!K$9:P$9)+Test!$AD$20-Test!$AC$31</f>
        <v>-16.332514387166068</v>
      </c>
      <c r="V395" s="10">
        <f t="shared" ca="1" si="37"/>
        <v>-14.982347554541295</v>
      </c>
      <c r="W395" s="10">
        <f t="shared" ca="1" si="38"/>
        <v>-15.062365508041232</v>
      </c>
      <c r="X395" s="10">
        <f t="shared" ca="1" si="39"/>
        <v>-12.295510181081763</v>
      </c>
      <c r="Y395" s="10">
        <f t="shared" ca="1" si="40"/>
        <v>-8.5935836578815987</v>
      </c>
      <c r="Z395" s="10">
        <f ca="1">I395-Test!$AD$20</f>
        <v>-31.341902278345295</v>
      </c>
      <c r="AA395" s="10">
        <f t="shared" ca="1" si="41"/>
        <v>-15.286058652882918</v>
      </c>
    </row>
    <row r="396" spans="1:27">
      <c r="A396" s="6">
        <f ca="1">LN((RAND()^(-Results!$F$4))-1)</f>
        <v>-8.1900116547539828E-2</v>
      </c>
      <c r="B396" s="6">
        <f ca="1">LN((RAND()^(-Results!$F$4))-1)</f>
        <v>2.5446317388548252</v>
      </c>
      <c r="C396" s="6">
        <f ca="1">LN((RAND()^(-Results!$F$4))-1)</f>
        <v>1.8979683695444154</v>
      </c>
      <c r="D396" s="6">
        <f ca="1">LN((RAND()^(-Results!$F$4))-1)</f>
        <v>-0.56555203327905379</v>
      </c>
      <c r="E396" s="6">
        <f ca="1">LN((RAND()^(-Results!$F$4))-1)</f>
        <v>-0.48545902559612131</v>
      </c>
      <c r="F396" s="6">
        <f ca="1">LN((RAND()^(-Results!$F$4))-1)</f>
        <v>7.8206815090388029E-2</v>
      </c>
      <c r="G396" s="6">
        <f ca="1">LN((RAND()^(-Results!$F$4))-1)</f>
        <v>0.92560296254526109</v>
      </c>
      <c r="H396" s="6">
        <f t="shared" ca="1" si="36"/>
        <v>0.83857034866612779</v>
      </c>
      <c r="I396" s="10">
        <f ca="1">SUMPRODUCT(J396:O396,Results!B$12:G$12)+Results!$F$5*H396</f>
        <v>24.675689197004154</v>
      </c>
      <c r="J396" s="10">
        <f ca="1">SUMPRODUCT($A396:$F396,Results!$B$15:$G$15)</f>
        <v>5.0640423126352925</v>
      </c>
      <c r="K396" s="10">
        <f ca="1">SUMPRODUCT($A396:$F396,Results!$B$16:$G$16)</f>
        <v>3.4309294015444904</v>
      </c>
      <c r="L396" s="10">
        <f ca="1">SUMPRODUCT($A396:$F396,Results!$B$17:$G$17)</f>
        <v>7.2637299839574574</v>
      </c>
      <c r="M396" s="10">
        <f ca="1">SUMPRODUCT($A396:$F396,Results!$B$18:$G$18)</f>
        <v>-1.7591637809815273</v>
      </c>
      <c r="N396" s="10">
        <f ca="1">SUMPRODUCT($A396:$F396,Results!$B$19:$G$19)</f>
        <v>3.8204905746079274</v>
      </c>
      <c r="O396" s="10">
        <f ca="1">SUMPRODUCT($A396:$F396,Results!$B$20:$G$20)</f>
        <v>0.60499478196454348</v>
      </c>
      <c r="P396" s="10" cm="1">
        <f t="array" aca="1" ref="P396" ca="1">SUMPRODUCT(J396:O396,TRANSPOSE(Test!BL$20:BL$25))+Test!$AD$20-Test!$BL$27</f>
        <v>20.570278512491988</v>
      </c>
      <c r="Q396" s="10" cm="1">
        <f t="array" aca="1" ref="Q396" ca="1">SUMPRODUCT(J396:O396,TRANSPOSE(Test!ES$20:ES$25))+Test!$AD$20-Test!$ES$27</f>
        <v>20.02962057344773</v>
      </c>
      <c r="R396" s="10">
        <f ca="1">I396-Results!$E$5*H396</f>
        <v>21.321407802339643</v>
      </c>
      <c r="S396" s="10" cm="1">
        <f t="array" aca="1" ref="S396" ca="1">SUMPRODUCT(J396:O396,TRANSPOSE(Test!AR$28:AR$33))+Test!$AD$20-Test!$AC$26</f>
        <v>4.6079283880129402</v>
      </c>
      <c r="T396" s="10">
        <f ca="1">SUMPRODUCT(J396:O396,Results!K$9:P$9)</f>
        <v>19.720183168679153</v>
      </c>
      <c r="U396" s="10">
        <f ca="1">SUMPRODUCT(J396:O396,Results!K$9:P$9)+Test!$AD$20-Test!$AC$31</f>
        <v>19.705307610168017</v>
      </c>
      <c r="V396" s="10">
        <f t="shared" ca="1" si="37"/>
        <v>4.1054106845121652</v>
      </c>
      <c r="W396" s="10">
        <f t="shared" ca="1" si="38"/>
        <v>4.6460686235564239</v>
      </c>
      <c r="X396" s="10">
        <f t="shared" ca="1" si="39"/>
        <v>3.3542813946645111</v>
      </c>
      <c r="Y396" s="10">
        <f t="shared" ca="1" si="40"/>
        <v>20.067760808991213</v>
      </c>
      <c r="Z396" s="10">
        <f ca="1">I396-Test!$AD$20</f>
        <v>24.952359958707845</v>
      </c>
      <c r="AA396" s="10">
        <f t="shared" ca="1" si="41"/>
        <v>4.9703815868361367</v>
      </c>
    </row>
    <row r="397" spans="1:27">
      <c r="A397" s="6">
        <f ca="1">LN((RAND()^(-Results!$F$4))-1)</f>
        <v>0.69469263216669286</v>
      </c>
      <c r="B397" s="6">
        <f ca="1">LN((RAND()^(-Results!$F$4))-1)</f>
        <v>1.2680282357963732</v>
      </c>
      <c r="C397" s="6">
        <f ca="1">LN((RAND()^(-Results!$F$4))-1)</f>
        <v>1.085313421871333</v>
      </c>
      <c r="D397" s="6">
        <f ca="1">LN((RAND()^(-Results!$F$4))-1)</f>
        <v>0.5745090654544488</v>
      </c>
      <c r="E397" s="6">
        <f ca="1">LN((RAND()^(-Results!$F$4))-1)</f>
        <v>0.28410049667283216</v>
      </c>
      <c r="F397" s="6">
        <f ca="1">LN((RAND()^(-Results!$F$4))-1)</f>
        <v>1.0877722190843224</v>
      </c>
      <c r="G397" s="6">
        <f ca="1">LN((RAND()^(-Results!$F$4))-1)</f>
        <v>0.39459193759693717</v>
      </c>
      <c r="H397" s="6">
        <f t="shared" ca="1" si="36"/>
        <v>0.30755932371780381</v>
      </c>
      <c r="I397" s="10">
        <f ca="1">SUMPRODUCT(J397:O397,Results!B$12:G$12)+Results!$F$5*H397</f>
        <v>-15.903689722958648</v>
      </c>
      <c r="J397" s="10">
        <f ca="1">SUMPRODUCT($A397:$F397,Results!$B$15:$G$15)</f>
        <v>6.4136824296463661</v>
      </c>
      <c r="K397" s="10">
        <f ca="1">SUMPRODUCT($A397:$F397,Results!$B$16:$G$16)</f>
        <v>4.7889578709676925</v>
      </c>
      <c r="L397" s="10">
        <f ca="1">SUMPRODUCT($A397:$F397,Results!$B$17:$G$17)</f>
        <v>-1.0920241369174948</v>
      </c>
      <c r="M397" s="10">
        <f ca="1">SUMPRODUCT($A397:$F397,Results!$B$18:$G$18)</f>
        <v>-2.5206357981111962</v>
      </c>
      <c r="N397" s="10">
        <f ca="1">SUMPRODUCT($A397:$F397,Results!$B$19:$G$19)</f>
        <v>-1.5466936832548726</v>
      </c>
      <c r="O397" s="10">
        <f ca="1">SUMPRODUCT($A397:$F397,Results!$B$20:$G$20)</f>
        <v>2.7986251884454156</v>
      </c>
      <c r="P397" s="10" cm="1">
        <f t="array" aca="1" ref="P397" ca="1">SUMPRODUCT(J397:O397,TRANSPOSE(Test!BL$20:BL$25))+Test!$AD$20-Test!$BL$27</f>
        <v>-17.993302426379778</v>
      </c>
      <c r="Q397" s="10" cm="1">
        <f t="array" aca="1" ref="Q397" ca="1">SUMPRODUCT(J397:O397,TRANSPOSE(Test!ES$20:ES$25))+Test!$AD$20-Test!$ES$27</f>
        <v>-17.77769858750645</v>
      </c>
      <c r="R397" s="10">
        <f ca="1">I397-Results!$E$5*H397</f>
        <v>-17.133927017829862</v>
      </c>
      <c r="S397" s="10" cm="1">
        <f t="array" aca="1" ref="S397" ca="1">SUMPRODUCT(J397:O397,TRANSPOSE(Test!AR$28:AR$33))+Test!$AD$20-Test!$AC$26</f>
        <v>-26.671020541552469</v>
      </c>
      <c r="T397" s="10">
        <f ca="1">SUMPRODUCT(J397:O397,Results!K$9:P$9)</f>
        <v>-17.663826741752889</v>
      </c>
      <c r="U397" s="10">
        <f ca="1">SUMPRODUCT(J397:O397,Results!K$9:P$9)+Test!$AD$20-Test!$AC$31</f>
        <v>-17.678702300264025</v>
      </c>
      <c r="V397" s="10">
        <f t="shared" ca="1" si="37"/>
        <v>2.08961270342113</v>
      </c>
      <c r="W397" s="10">
        <f t="shared" ca="1" si="38"/>
        <v>1.8740088645478021</v>
      </c>
      <c r="X397" s="10">
        <f t="shared" ca="1" si="39"/>
        <v>1.2302372948712144</v>
      </c>
      <c r="Y397" s="10">
        <f t="shared" ca="1" si="40"/>
        <v>10.767330818593821</v>
      </c>
      <c r="Z397" s="10">
        <f ca="1">I397-Test!$AD$20</f>
        <v>-15.627018961254956</v>
      </c>
      <c r="AA397" s="10">
        <f t="shared" ca="1" si="41"/>
        <v>1.7750125773053771</v>
      </c>
    </row>
    <row r="398" spans="1:27">
      <c r="A398" s="6">
        <f ca="1">LN((RAND()^(-Results!$F$4))-1)</f>
        <v>-2.7009752500960582</v>
      </c>
      <c r="B398" s="6">
        <f ca="1">LN((RAND()^(-Results!$F$4))-1)</f>
        <v>-2.4558177761076339</v>
      </c>
      <c r="C398" s="6">
        <f ca="1">LN((RAND()^(-Results!$F$4))-1)</f>
        <v>1.9848767130376941</v>
      </c>
      <c r="D398" s="6">
        <f ca="1">LN((RAND()^(-Results!$F$4))-1)</f>
        <v>1.2978787205802775</v>
      </c>
      <c r="E398" s="6">
        <f ca="1">LN((RAND()^(-Results!$F$4))-1)</f>
        <v>0.98460175299759123</v>
      </c>
      <c r="F398" s="6">
        <f ca="1">LN((RAND()^(-Results!$F$4))-1)</f>
        <v>-1.2864934322361414</v>
      </c>
      <c r="G398" s="6">
        <f ca="1">LN((RAND()^(-Results!$F$4))-1)</f>
        <v>2.2147703362514766</v>
      </c>
      <c r="H398" s="6">
        <f t="shared" ca="1" si="36"/>
        <v>2.127737722372343</v>
      </c>
      <c r="I398" s="10">
        <f ca="1">SUMPRODUCT(J398:O398,Results!B$12:G$12)+Results!$F$5*H398</f>
        <v>14.854919193108431</v>
      </c>
      <c r="J398" s="10">
        <f ca="1">SUMPRODUCT($A398:$F398,Results!$B$15:$G$15)</f>
        <v>-4.2568654591929516</v>
      </c>
      <c r="K398" s="10">
        <f ca="1">SUMPRODUCT($A398:$F398,Results!$B$16:$G$16)</f>
        <v>-6.1197954827653245</v>
      </c>
      <c r="L398" s="10">
        <f ca="1">SUMPRODUCT($A398:$F398,Results!$B$17:$G$17)</f>
        <v>2.7587381934960353</v>
      </c>
      <c r="M398" s="10">
        <f ca="1">SUMPRODUCT($A398:$F398,Results!$B$18:$G$18)</f>
        <v>6.186295086716064</v>
      </c>
      <c r="N398" s="10">
        <f ca="1">SUMPRODUCT($A398:$F398,Results!$B$19:$G$19)</f>
        <v>-7.9695612473788557</v>
      </c>
      <c r="O398" s="10">
        <f ca="1">SUMPRODUCT($A398:$F398,Results!$B$20:$G$20)</f>
        <v>-5.4520312201564218</v>
      </c>
      <c r="P398" s="10" cm="1">
        <f t="array" aca="1" ref="P398" ca="1">SUMPRODUCT(J398:O398,TRANSPOSE(Test!BL$20:BL$25))+Test!$AD$20-Test!$BL$27</f>
        <v>6.1766093392928951</v>
      </c>
      <c r="Q398" s="10" cm="1">
        <f t="array" aca="1" ref="Q398" ca="1">SUMPRODUCT(J398:O398,TRANSPOSE(Test!ES$20:ES$25))+Test!$AD$20-Test!$ES$27</f>
        <v>5.8835578342797641</v>
      </c>
      <c r="R398" s="10">
        <f ca="1">I398-Results!$E$5*H398</f>
        <v>6.3439683036190591</v>
      </c>
      <c r="S398" s="10" cm="1">
        <f t="array" aca="1" ref="S398" ca="1">SUMPRODUCT(J398:O398,TRANSPOSE(Test!AR$28:AR$33))+Test!$AD$20-Test!$AC$26</f>
        <v>28.770136180295545</v>
      </c>
      <c r="T398" s="10">
        <f ca="1">SUMPRODUCT(J398:O398,Results!K$9:P$9)</f>
        <v>4.3886995615485276</v>
      </c>
      <c r="U398" s="10">
        <f ca="1">SUMPRODUCT(J398:O398,Results!K$9:P$9)+Test!$AD$20-Test!$AC$31</f>
        <v>4.3738240030373925</v>
      </c>
      <c r="V398" s="10">
        <f t="shared" ca="1" si="37"/>
        <v>8.6783098538155361</v>
      </c>
      <c r="W398" s="10">
        <f t="shared" ca="1" si="38"/>
        <v>8.9713613588286663</v>
      </c>
      <c r="X398" s="10">
        <f t="shared" ca="1" si="39"/>
        <v>8.5109508894893722</v>
      </c>
      <c r="Y398" s="10">
        <f t="shared" ca="1" si="40"/>
        <v>-13.915216987187113</v>
      </c>
      <c r="Z398" s="10">
        <f ca="1">I398-Test!$AD$20</f>
        <v>15.131589954812123</v>
      </c>
      <c r="AA398" s="10">
        <f t="shared" ca="1" si="41"/>
        <v>10.481095190071038</v>
      </c>
    </row>
    <row r="399" spans="1:27">
      <c r="A399" s="6">
        <f ca="1">LN((RAND()^(-Results!$F$4))-1)</f>
        <v>2.6958416162287455</v>
      </c>
      <c r="B399" s="6">
        <f ca="1">LN((RAND()^(-Results!$F$4))-1)</f>
        <v>-1.5076719300356236</v>
      </c>
      <c r="C399" s="6">
        <f ca="1">LN((RAND()^(-Results!$F$4))-1)</f>
        <v>0.19214576887051402</v>
      </c>
      <c r="D399" s="6">
        <f ca="1">LN((RAND()^(-Results!$F$4))-1)</f>
        <v>-0.17259760096581986</v>
      </c>
      <c r="E399" s="6">
        <f ca="1">LN((RAND()^(-Results!$F$4))-1)</f>
        <v>0.28164462591995171</v>
      </c>
      <c r="F399" s="6">
        <f ca="1">LN((RAND()^(-Results!$F$4))-1)</f>
        <v>-0.43314580843885381</v>
      </c>
      <c r="G399" s="6">
        <f ca="1">LN((RAND()^(-Results!$F$4))-1)</f>
        <v>-0.66543569419097892</v>
      </c>
      <c r="H399" s="6">
        <f t="shared" ca="1" si="36"/>
        <v>-0.75246830807011222</v>
      </c>
      <c r="I399" s="10">
        <f ca="1">SUMPRODUCT(J399:O399,Results!B$12:G$12)+Results!$F$5*H399</f>
        <v>-35.221522386175295</v>
      </c>
      <c r="J399" s="10">
        <f ca="1">SUMPRODUCT($A399:$F399,Results!$B$15:$G$15)</f>
        <v>8.3174346651460294</v>
      </c>
      <c r="K399" s="10">
        <f ca="1">SUMPRODUCT($A399:$F399,Results!$B$16:$G$16)</f>
        <v>-2.521758913060332</v>
      </c>
      <c r="L399" s="10">
        <f ca="1">SUMPRODUCT($A399:$F399,Results!$B$17:$G$17)</f>
        <v>-6.4175349518017644</v>
      </c>
      <c r="M399" s="10">
        <f ca="1">SUMPRODUCT($A399:$F399,Results!$B$18:$G$18)</f>
        <v>-2.0161558280012852</v>
      </c>
      <c r="N399" s="10">
        <f ca="1">SUMPRODUCT($A399:$F399,Results!$B$19:$G$19)</f>
        <v>-0.36439380307851177</v>
      </c>
      <c r="O399" s="10">
        <f ca="1">SUMPRODUCT($A399:$F399,Results!$B$20:$G$20)</f>
        <v>-0.36353273718492801</v>
      </c>
      <c r="P399" s="10" cm="1">
        <f t="array" aca="1" ref="P399" ca="1">SUMPRODUCT(J399:O399,TRANSPOSE(Test!BL$20:BL$25))+Test!$AD$20-Test!$BL$27</f>
        <v>-33.143037937407676</v>
      </c>
      <c r="Q399" s="10" cm="1">
        <f t="array" aca="1" ref="Q399" ca="1">SUMPRODUCT(J399:O399,TRANSPOSE(Test!ES$20:ES$25))+Test!$AD$20-Test!$ES$27</f>
        <v>-32.501850740294387</v>
      </c>
      <c r="R399" s="10">
        <f ca="1">I399-Results!$E$5*H399</f>
        <v>-32.211649153894847</v>
      </c>
      <c r="S399" s="10" cm="1">
        <f t="array" aca="1" ref="S399" ca="1">SUMPRODUCT(J399:O399,TRANSPOSE(Test!AR$28:AR$33))+Test!$AD$20-Test!$AC$26</f>
        <v>-19.355643565856806</v>
      </c>
      <c r="T399" s="10">
        <f ca="1">SUMPRODUCT(J399:O399,Results!K$9:P$9)</f>
        <v>-31.557690336401997</v>
      </c>
      <c r="U399" s="10">
        <f ca="1">SUMPRODUCT(J399:O399,Results!K$9:P$9)+Test!$AD$20-Test!$AC$31</f>
        <v>-31.572565894913133</v>
      </c>
      <c r="V399" s="10">
        <f t="shared" ca="1" si="37"/>
        <v>-2.0784844487676182</v>
      </c>
      <c r="W399" s="10">
        <f t="shared" ca="1" si="38"/>
        <v>-2.7196716458809078</v>
      </c>
      <c r="X399" s="10">
        <f t="shared" ca="1" si="39"/>
        <v>-3.009873232280448</v>
      </c>
      <c r="Y399" s="10">
        <f t="shared" ca="1" si="40"/>
        <v>-15.865878820318489</v>
      </c>
      <c r="Z399" s="10">
        <f ca="1">I399-Test!$AD$20</f>
        <v>-34.944851624471603</v>
      </c>
      <c r="AA399" s="10">
        <f t="shared" ca="1" si="41"/>
        <v>-3.6489564912621617</v>
      </c>
    </row>
    <row r="400" spans="1:27">
      <c r="A400" s="6">
        <f ca="1">LN((RAND()^(-Results!$F$4))-1)</f>
        <v>-1.0874267050473838</v>
      </c>
      <c r="B400" s="6">
        <f ca="1">LN((RAND()^(-Results!$F$4))-1)</f>
        <v>0.93641558684752368</v>
      </c>
      <c r="C400" s="6">
        <f ca="1">LN((RAND()^(-Results!$F$4))-1)</f>
        <v>-1.3880591400653182</v>
      </c>
      <c r="D400" s="6">
        <f ca="1">LN((RAND()^(-Results!$F$4))-1)</f>
        <v>-1.274523469139073</v>
      </c>
      <c r="E400" s="6">
        <f ca="1">LN((RAND()^(-Results!$F$4))-1)</f>
        <v>0.73121548199740838</v>
      </c>
      <c r="F400" s="6">
        <f ca="1">LN((RAND()^(-Results!$F$4))-1)</f>
        <v>-3.0643292466002583</v>
      </c>
      <c r="G400" s="6">
        <f ca="1">LN((RAND()^(-Results!$F$4))-1)</f>
        <v>-0.66716477557061571</v>
      </c>
      <c r="H400" s="6">
        <f t="shared" ca="1" si="36"/>
        <v>-0.75419738944974901</v>
      </c>
      <c r="I400" s="10">
        <f ca="1">SUMPRODUCT(J400:O400,Results!B$12:G$12)+Results!$F$5*H400</f>
        <v>10.745612787784903</v>
      </c>
      <c r="J400" s="10">
        <f ca="1">SUMPRODUCT($A400:$F400,Results!$B$15:$G$15)</f>
        <v>-7.8195781775435673</v>
      </c>
      <c r="K400" s="10">
        <f ca="1">SUMPRODUCT($A400:$F400,Results!$B$16:$G$16)</f>
        <v>-4.6036447486292387</v>
      </c>
      <c r="L400" s="10">
        <f ca="1">SUMPRODUCT($A400:$F400,Results!$B$17:$G$17)</f>
        <v>2.6207645789896477</v>
      </c>
      <c r="M400" s="10">
        <f ca="1">SUMPRODUCT($A400:$F400,Results!$B$18:$G$18)</f>
        <v>5.5563083498846053</v>
      </c>
      <c r="N400" s="10">
        <f ca="1">SUMPRODUCT($A400:$F400,Results!$B$19:$G$19)</f>
        <v>-2.0908453653509484</v>
      </c>
      <c r="O400" s="10">
        <f ca="1">SUMPRODUCT($A400:$F400,Results!$B$20:$G$20)</f>
        <v>-1.0794217777870996</v>
      </c>
      <c r="P400" s="10" cm="1">
        <f t="array" aca="1" ref="P400" ca="1">SUMPRODUCT(J400:O400,TRANSPOSE(Test!BL$20:BL$25))+Test!$AD$20-Test!$BL$27</f>
        <v>16.750323288893387</v>
      </c>
      <c r="Q400" s="10" cm="1">
        <f t="array" aca="1" ref="Q400" ca="1">SUMPRODUCT(J400:O400,TRANSPOSE(Test!ES$20:ES$25))+Test!$AD$20-Test!$ES$27</f>
        <v>15.010359652568363</v>
      </c>
      <c r="R400" s="10">
        <f ca="1">I400-Results!$E$5*H400</f>
        <v>13.762402345583899</v>
      </c>
      <c r="S400" s="10" cm="1">
        <f t="array" aca="1" ref="S400" ca="1">SUMPRODUCT(J400:O400,TRANSPOSE(Test!AR$28:AR$33))+Test!$AD$20-Test!$AC$26</f>
        <v>25.051068162498229</v>
      </c>
      <c r="T400" s="10">
        <f ca="1">SUMPRODUCT(J400:O400,Results!K$9:P$9)</f>
        <v>14.452399721100479</v>
      </c>
      <c r="U400" s="10">
        <f ca="1">SUMPRODUCT(J400:O400,Results!K$9:P$9)+Test!$AD$20-Test!$AC$31</f>
        <v>14.437524162589343</v>
      </c>
      <c r="V400" s="10">
        <f t="shared" ca="1" si="37"/>
        <v>-6.0047105011084838</v>
      </c>
      <c r="W400" s="10">
        <f t="shared" ca="1" si="38"/>
        <v>-4.2647468647834597</v>
      </c>
      <c r="X400" s="10">
        <f t="shared" ca="1" si="39"/>
        <v>-3.0167895577989956</v>
      </c>
      <c r="Y400" s="10">
        <f t="shared" ca="1" si="40"/>
        <v>-14.305455374713326</v>
      </c>
      <c r="Z400" s="10">
        <f ca="1">I400-Test!$AD$20</f>
        <v>11.022283549488595</v>
      </c>
      <c r="AA400" s="10">
        <f t="shared" ca="1" si="41"/>
        <v>-3.6919113748044392</v>
      </c>
    </row>
    <row r="401" spans="1:27">
      <c r="A401" s="6">
        <f ca="1">LN((RAND()^(-Results!$F$4))-1)</f>
        <v>-0.10230271713420554</v>
      </c>
      <c r="B401" s="6">
        <f ca="1">LN((RAND()^(-Results!$F$4))-1)</f>
        <v>-0.94108277213565417</v>
      </c>
      <c r="C401" s="6">
        <f ca="1">LN((RAND()^(-Results!$F$4))-1)</f>
        <v>-1.235064136085176</v>
      </c>
      <c r="D401" s="6">
        <f ca="1">LN((RAND()^(-Results!$F$4))-1)</f>
        <v>-0.57259018702129494</v>
      </c>
      <c r="E401" s="6">
        <f ca="1">LN((RAND()^(-Results!$F$4))-1)</f>
        <v>-0.25073710275823058</v>
      </c>
      <c r="F401" s="6">
        <f ca="1">LN((RAND()^(-Results!$F$4))-1)</f>
        <v>-1.0480176286926071</v>
      </c>
      <c r="G401" s="6">
        <f ca="1">LN((RAND()^(-Results!$F$4))-1)</f>
        <v>1.2318541780410528</v>
      </c>
      <c r="H401" s="6">
        <f t="shared" ca="1" si="36"/>
        <v>1.1448215641619195</v>
      </c>
      <c r="I401" s="10">
        <f ca="1">SUMPRODUCT(J401:O401,Results!B$12:G$12)+Results!$F$5*H401</f>
        <v>15.048842196686238</v>
      </c>
      <c r="J401" s="10">
        <f ca="1">SUMPRODUCT($A401:$F401,Results!$B$15:$G$15)</f>
        <v>-4.4567575152276007</v>
      </c>
      <c r="K401" s="10">
        <f ca="1">SUMPRODUCT($A401:$F401,Results!$B$16:$G$16)</f>
        <v>-3.8876607049173719</v>
      </c>
      <c r="L401" s="10">
        <f ca="1">SUMPRODUCT($A401:$F401,Results!$B$17:$G$17)</f>
        <v>-0.42959588795118842</v>
      </c>
      <c r="M401" s="10">
        <f ca="1">SUMPRODUCT($A401:$F401,Results!$B$18:$G$18)</f>
        <v>1.4462141020229415</v>
      </c>
      <c r="N401" s="10">
        <f ca="1">SUMPRODUCT($A401:$F401,Results!$B$19:$G$19)</f>
        <v>1.7865447626899331</v>
      </c>
      <c r="O401" s="10">
        <f ca="1">SUMPRODUCT($A401:$F401,Results!$B$20:$G$20)</f>
        <v>-1.6503913336534253</v>
      </c>
      <c r="P401" s="10" cm="1">
        <f t="array" aca="1" ref="P401" ca="1">SUMPRODUCT(J401:O401,TRANSPOSE(Test!BL$20:BL$25))+Test!$AD$20-Test!$BL$27</f>
        <v>9.5253011900704507</v>
      </c>
      <c r="Q401" s="10" cm="1">
        <f t="array" aca="1" ref="Q401" ca="1">SUMPRODUCT(J401:O401,TRANSPOSE(Test!ES$20:ES$25))+Test!$AD$20-Test!$ES$27</f>
        <v>9.3306019896218277</v>
      </c>
      <c r="R401" s="10">
        <f ca="1">I401-Results!$E$5*H401</f>
        <v>10.46955594003856</v>
      </c>
      <c r="S401" s="10" cm="1">
        <f t="array" aca="1" ref="S401" ca="1">SUMPRODUCT(J401:O401,TRANSPOSE(Test!AR$28:AR$33))+Test!$AD$20-Test!$AC$26</f>
        <v>17.089136161058704</v>
      </c>
      <c r="T401" s="10">
        <f ca="1">SUMPRODUCT(J401:O401,Results!K$9:P$9)</f>
        <v>9.5130769482765452</v>
      </c>
      <c r="U401" s="10">
        <f ca="1">SUMPRODUCT(J401:O401,Results!K$9:P$9)+Test!$AD$20-Test!$AC$31</f>
        <v>9.4982013897654092</v>
      </c>
      <c r="V401" s="10">
        <f t="shared" ca="1" si="37"/>
        <v>5.5235410066157868</v>
      </c>
      <c r="W401" s="10">
        <f t="shared" ca="1" si="38"/>
        <v>5.7182402070644098</v>
      </c>
      <c r="X401" s="10">
        <f t="shared" ca="1" si="39"/>
        <v>4.5792862566476771</v>
      </c>
      <c r="Y401" s="10">
        <f t="shared" ca="1" si="40"/>
        <v>-2.0402939643724665</v>
      </c>
      <c r="Z401" s="10">
        <f ca="1">I401-Test!$AD$20</f>
        <v>15.325512958389929</v>
      </c>
      <c r="AA401" s="10">
        <f t="shared" ca="1" si="41"/>
        <v>5.5506408069208284</v>
      </c>
    </row>
    <row r="402" spans="1:27">
      <c r="A402" s="6">
        <f ca="1">LN((RAND()^(-Results!$F$4))-1)</f>
        <v>-1.6897272873815825</v>
      </c>
      <c r="B402" s="6">
        <f ca="1">LN((RAND()^(-Results!$F$4))-1)</f>
        <v>6.7887651646058533E-2</v>
      </c>
      <c r="C402" s="6">
        <f ca="1">LN((RAND()^(-Results!$F$4))-1)</f>
        <v>4.1746335958538374</v>
      </c>
      <c r="D402" s="6">
        <f ca="1">LN((RAND()^(-Results!$F$4))-1)</f>
        <v>0.98260751899019227</v>
      </c>
      <c r="E402" s="6">
        <f ca="1">LN((RAND()^(-Results!$F$4))-1)</f>
        <v>1.1559816211180243</v>
      </c>
      <c r="F402" s="6">
        <f ca="1">LN((RAND()^(-Results!$F$4))-1)</f>
        <v>1.5795622009946972</v>
      </c>
      <c r="G402" s="6">
        <f ca="1">LN((RAND()^(-Results!$F$4))-1)</f>
        <v>-1.0082962704903624</v>
      </c>
      <c r="H402" s="6">
        <f t="shared" ca="1" si="36"/>
        <v>-1.0953288843694957</v>
      </c>
      <c r="I402" s="10">
        <f ca="1">SUMPRODUCT(J402:O402,Results!B$12:G$12)+Results!$F$5*H402</f>
        <v>-1.9128877569658469</v>
      </c>
      <c r="J402" s="10">
        <f ca="1">SUMPRODUCT($A402:$F402,Results!$B$15:$G$15)</f>
        <v>4.2515953168907075</v>
      </c>
      <c r="K402" s="10">
        <f ca="1">SUMPRODUCT($A402:$F402,Results!$B$16:$G$16)</f>
        <v>2.7760658641345328</v>
      </c>
      <c r="L402" s="10">
        <f ca="1">SUMPRODUCT($A402:$F402,Results!$B$17:$G$17)</f>
        <v>6.8279466505647139</v>
      </c>
      <c r="M402" s="10">
        <f ca="1">SUMPRODUCT($A402:$F402,Results!$B$18:$G$18)</f>
        <v>3.2140500479316327</v>
      </c>
      <c r="N402" s="10">
        <f ca="1">SUMPRODUCT($A402:$F402,Results!$B$19:$G$19)</f>
        <v>-8.53219641188827</v>
      </c>
      <c r="O402" s="10">
        <f ca="1">SUMPRODUCT($A402:$F402,Results!$B$20:$G$20)</f>
        <v>-2.7524048915829851</v>
      </c>
      <c r="P402" s="10" cm="1">
        <f t="array" aca="1" ref="P402" ca="1">SUMPRODUCT(J402:O402,TRANSPOSE(Test!BL$20:BL$25))+Test!$AD$20-Test!$BL$27</f>
        <v>3.5909967628991502</v>
      </c>
      <c r="Q402" s="10" cm="1">
        <f t="array" aca="1" ref="Q402" ca="1">SUMPRODUCT(J402:O402,TRANSPOSE(Test!ES$20:ES$25))+Test!$AD$20-Test!$ES$27</f>
        <v>4.0855240394760166</v>
      </c>
      <c r="R402" s="10">
        <f ca="1">I402-Results!$E$5*H402</f>
        <v>2.468427780512136</v>
      </c>
      <c r="S402" s="10" cm="1">
        <f t="array" aca="1" ref="S402" ca="1">SUMPRODUCT(J402:O402,TRANSPOSE(Test!AR$28:AR$33))+Test!$AD$20-Test!$AC$26</f>
        <v>4.6872924647953029</v>
      </c>
      <c r="T402" s="10">
        <f ca="1">SUMPRODUCT(J402:O402,Results!K$9:P$9)</f>
        <v>3.124352538973457</v>
      </c>
      <c r="U402" s="10">
        <f ca="1">SUMPRODUCT(J402:O402,Results!K$9:P$9)+Test!$AD$20-Test!$AC$31</f>
        <v>3.1094769804623215</v>
      </c>
      <c r="V402" s="10">
        <f t="shared" ca="1" si="37"/>
        <v>-5.5038845198649966</v>
      </c>
      <c r="W402" s="10">
        <f t="shared" ca="1" si="38"/>
        <v>-5.9984117964418635</v>
      </c>
      <c r="X402" s="10">
        <f t="shared" ca="1" si="39"/>
        <v>-4.3813155374779829</v>
      </c>
      <c r="Y402" s="10">
        <f t="shared" ca="1" si="40"/>
        <v>-6.6001802217611498</v>
      </c>
      <c r="Z402" s="10">
        <f ca="1">I402-Test!$AD$20</f>
        <v>-1.6362169952621555</v>
      </c>
      <c r="AA402" s="10">
        <f t="shared" ca="1" si="41"/>
        <v>-5.0223647374281679</v>
      </c>
    </row>
    <row r="403" spans="1:27">
      <c r="A403" s="6">
        <f ca="1">LN((RAND()^(-Results!$F$4))-1)</f>
        <v>0.456223949854341</v>
      </c>
      <c r="B403" s="6">
        <f ca="1">LN((RAND()^(-Results!$F$4))-1)</f>
        <v>-5.8631435639752167</v>
      </c>
      <c r="C403" s="6">
        <f ca="1">LN((RAND()^(-Results!$F$4))-1)</f>
        <v>8.5455702785056775E-3</v>
      </c>
      <c r="D403" s="6">
        <f ca="1">LN((RAND()^(-Results!$F$4))-1)</f>
        <v>0.96984806857272776</v>
      </c>
      <c r="E403" s="6">
        <f ca="1">LN((RAND()^(-Results!$F$4))-1)</f>
        <v>1.3775638867873887</v>
      </c>
      <c r="F403" s="6">
        <f ca="1">LN((RAND()^(-Results!$F$4))-1)</f>
        <v>1.4896666571624722</v>
      </c>
      <c r="G403" s="6">
        <f ca="1">LN((RAND()^(-Results!$F$4))-1)</f>
        <v>-1.0548033965011858</v>
      </c>
      <c r="H403" s="6">
        <f t="shared" ca="1" si="36"/>
        <v>-1.1418360103803191</v>
      </c>
      <c r="I403" s="10">
        <f ca="1">SUMPRODUCT(J403:O403,Results!B$12:G$12)+Results!$F$5*H403</f>
        <v>-38.435069926804815</v>
      </c>
      <c r="J403" s="10">
        <f ca="1">SUMPRODUCT($A403:$F403,Results!$B$15:$G$15)</f>
        <v>-2.4142226922241954</v>
      </c>
      <c r="K403" s="10">
        <f ca="1">SUMPRODUCT($A403:$F403,Results!$B$16:$G$16)</f>
        <v>-6.1523862611580071</v>
      </c>
      <c r="L403" s="10">
        <f ca="1">SUMPRODUCT($A403:$F403,Results!$B$17:$G$17)</f>
        <v>-8.460304435986604</v>
      </c>
      <c r="M403" s="10">
        <f ca="1">SUMPRODUCT($A403:$F403,Results!$B$18:$G$18)</f>
        <v>4.543216296396281</v>
      </c>
      <c r="N403" s="10">
        <f ca="1">SUMPRODUCT($A403:$F403,Results!$B$19:$G$19)</f>
        <v>-10.678072078275926</v>
      </c>
      <c r="O403" s="10">
        <f ca="1">SUMPRODUCT($A403:$F403,Results!$B$20:$G$20)</f>
        <v>-5.4001086499779865</v>
      </c>
      <c r="P403" s="10" cm="1">
        <f t="array" aca="1" ref="P403" ca="1">SUMPRODUCT(J403:O403,TRANSPOSE(Test!BL$20:BL$25))+Test!$AD$20-Test!$BL$27</f>
        <v>-34.886865645095241</v>
      </c>
      <c r="Q403" s="10" cm="1">
        <f t="array" aca="1" ref="Q403" ca="1">SUMPRODUCT(J403:O403,TRANSPOSE(Test!ES$20:ES$25))+Test!$AD$20-Test!$ES$27</f>
        <v>-32.640238060929164</v>
      </c>
      <c r="R403" s="10">
        <f ca="1">I403-Results!$E$5*H403</f>
        <v>-33.867725885283541</v>
      </c>
      <c r="S403" s="10" cm="1">
        <f t="array" aca="1" ref="S403" ca="1">SUMPRODUCT(J403:O403,TRANSPOSE(Test!AR$28:AR$33))+Test!$AD$20-Test!$AC$26</f>
        <v>1.1056861407028435</v>
      </c>
      <c r="T403" s="10">
        <f ca="1">SUMPRODUCT(J403:O403,Results!K$9:P$9)</f>
        <v>-31.822675497650327</v>
      </c>
      <c r="U403" s="10">
        <f ca="1">SUMPRODUCT(J403:O403,Results!K$9:P$9)+Test!$AD$20-Test!$AC$31</f>
        <v>-31.837551056161466</v>
      </c>
      <c r="V403" s="10">
        <f t="shared" ca="1" si="37"/>
        <v>-3.5482042817095731</v>
      </c>
      <c r="W403" s="10">
        <f t="shared" ca="1" si="38"/>
        <v>-5.7948318658756506</v>
      </c>
      <c r="X403" s="10">
        <f t="shared" ca="1" si="39"/>
        <v>-4.5673440415212738</v>
      </c>
      <c r="Y403" s="10">
        <f t="shared" ca="1" si="40"/>
        <v>-39.540756067507658</v>
      </c>
      <c r="Z403" s="10">
        <f ca="1">I403-Test!$AD$20</f>
        <v>-38.158399165101123</v>
      </c>
      <c r="AA403" s="10">
        <f t="shared" ca="1" si="41"/>
        <v>-6.5975188706433485</v>
      </c>
    </row>
    <row r="404" spans="1:27">
      <c r="A404" s="6">
        <f ca="1">LN((RAND()^(-Results!$F$4))-1)</f>
        <v>0.85724703351578146</v>
      </c>
      <c r="B404" s="6">
        <f ca="1">LN((RAND()^(-Results!$F$4))-1)</f>
        <v>-0.4275730739724839</v>
      </c>
      <c r="C404" s="6">
        <f ca="1">LN((RAND()^(-Results!$F$4))-1)</f>
        <v>-1.7669724224163323</v>
      </c>
      <c r="D404" s="6">
        <f ca="1">LN((RAND()^(-Results!$F$4))-1)</f>
        <v>0.46908249490963633</v>
      </c>
      <c r="E404" s="6">
        <f ca="1">LN((RAND()^(-Results!$F$4))-1)</f>
        <v>-0.82758227360306447</v>
      </c>
      <c r="F404" s="6">
        <f ca="1">LN((RAND()^(-Results!$F$4))-1)</f>
        <v>-3.5958044079769818</v>
      </c>
      <c r="G404" s="6">
        <f ca="1">LN((RAND()^(-Results!$F$4))-1)</f>
        <v>0.39604212739110461</v>
      </c>
      <c r="H404" s="6">
        <f t="shared" ca="1" si="36"/>
        <v>0.30900951351197126</v>
      </c>
      <c r="I404" s="10">
        <f ca="1">SUMPRODUCT(J404:O404,Results!B$12:G$12)+Results!$F$5*H404</f>
        <v>-14.79149798595812</v>
      </c>
      <c r="J404" s="10">
        <f ca="1">SUMPRODUCT($A404:$F404,Results!$B$15:$G$15)</f>
        <v>1.5624121990659345</v>
      </c>
      <c r="K404" s="10">
        <f ca="1">SUMPRODUCT($A404:$F404,Results!$B$16:$G$16)</f>
        <v>-5.9274294988724261</v>
      </c>
      <c r="L404" s="10">
        <f ca="1">SUMPRODUCT($A404:$F404,Results!$B$17:$G$17)</f>
        <v>-6.2530620194135818</v>
      </c>
      <c r="M404" s="10">
        <f ca="1">SUMPRODUCT($A404:$F404,Results!$B$18:$G$18)</f>
        <v>-2.9477838657538373</v>
      </c>
      <c r="N404" s="10">
        <f ca="1">SUMPRODUCT($A404:$F404,Results!$B$19:$G$19)</f>
        <v>6.1383848936402865</v>
      </c>
      <c r="O404" s="10">
        <f ca="1">SUMPRODUCT($A404:$F404,Results!$B$20:$G$20)</f>
        <v>1.3263353522731436</v>
      </c>
      <c r="P404" s="10" cm="1">
        <f t="array" aca="1" ref="P404" ca="1">SUMPRODUCT(J404:O404,TRANSPOSE(Test!BL$20:BL$25))+Test!$AD$20-Test!$BL$27</f>
        <v>-14.488378587469395</v>
      </c>
      <c r="Q404" s="10" cm="1">
        <f t="array" aca="1" ref="Q404" ca="1">SUMPRODUCT(J404:O404,TRANSPOSE(Test!ES$20:ES$25))+Test!$AD$20-Test!$ES$27</f>
        <v>-15.872601341676555</v>
      </c>
      <c r="R404" s="10">
        <f ca="1">I404-Results!$E$5*H404</f>
        <v>-16.027536040006005</v>
      </c>
      <c r="S404" s="10" cm="1">
        <f t="array" aca="1" ref="S404" ca="1">SUMPRODUCT(J404:O404,TRANSPOSE(Test!AR$28:AR$33))+Test!$AD$20-Test!$AC$26</f>
        <v>-4.5143883403208545</v>
      </c>
      <c r="T404" s="10">
        <f ca="1">SUMPRODUCT(J404:O404,Results!K$9:P$9)</f>
        <v>-16.226752406751292</v>
      </c>
      <c r="U404" s="10">
        <f ca="1">SUMPRODUCT(J404:O404,Results!K$9:P$9)+Test!$AD$20-Test!$AC$31</f>
        <v>-16.241627965262428</v>
      </c>
      <c r="V404" s="10">
        <f t="shared" ca="1" si="37"/>
        <v>-0.30311939848872527</v>
      </c>
      <c r="W404" s="10">
        <f t="shared" ca="1" si="38"/>
        <v>1.0811033557184349</v>
      </c>
      <c r="X404" s="10">
        <f t="shared" ca="1" si="39"/>
        <v>1.236038054047885</v>
      </c>
      <c r="Y404" s="10">
        <f t="shared" ca="1" si="40"/>
        <v>-10.277109645637266</v>
      </c>
      <c r="Z404" s="10">
        <f ca="1">I404-Test!$AD$20</f>
        <v>-14.514827224254429</v>
      </c>
      <c r="AA404" s="10">
        <f t="shared" ca="1" si="41"/>
        <v>1.4501299793043074</v>
      </c>
    </row>
    <row r="405" spans="1:27">
      <c r="A405" s="6">
        <f ca="1">LN((RAND()^(-Results!$F$4))-1)</f>
        <v>-0.64406255402226797</v>
      </c>
      <c r="B405" s="6">
        <f ca="1">LN((RAND()^(-Results!$F$4))-1)</f>
        <v>-2.2722950938466995</v>
      </c>
      <c r="C405" s="6">
        <f ca="1">LN((RAND()^(-Results!$F$4))-1)</f>
        <v>-1.8710669266868509</v>
      </c>
      <c r="D405" s="6">
        <f ca="1">LN((RAND()^(-Results!$F$4))-1)</f>
        <v>-0.55755725272386614</v>
      </c>
      <c r="E405" s="6">
        <f ca="1">LN((RAND()^(-Results!$F$4))-1)</f>
        <v>1.0614996511190635</v>
      </c>
      <c r="F405" s="6">
        <f ca="1">LN((RAND()^(-Results!$F$4))-1)</f>
        <v>0.62260710614165593</v>
      </c>
      <c r="G405" s="6">
        <f ca="1">LN((RAND()^(-Results!$F$4))-1)</f>
        <v>3.4308715933405303</v>
      </c>
      <c r="H405" s="6">
        <f t="shared" ca="1" si="36"/>
        <v>3.3438389794613967</v>
      </c>
      <c r="I405" s="10">
        <f ca="1">SUMPRODUCT(J405:O405,Results!B$12:G$12)+Results!$F$5*H405</f>
        <v>15.900583470283905</v>
      </c>
      <c r="J405" s="10">
        <f ca="1">SUMPRODUCT($A405:$F405,Results!$B$15:$G$15)</f>
        <v>-10.169514487670575</v>
      </c>
      <c r="K405" s="10">
        <f ca="1">SUMPRODUCT($A405:$F405,Results!$B$16:$G$16)</f>
        <v>-2.9847746678359641</v>
      </c>
      <c r="L405" s="10">
        <f ca="1">SUMPRODUCT($A405:$F405,Results!$B$17:$G$17)</f>
        <v>-2.6618787003580047</v>
      </c>
      <c r="M405" s="10">
        <f ca="1">SUMPRODUCT($A405:$F405,Results!$B$18:$G$18)</f>
        <v>5.7910917682489798</v>
      </c>
      <c r="N405" s="10">
        <f ca="1">SUMPRODUCT($A405:$F405,Results!$B$19:$G$19)</f>
        <v>-6.8841710466502173</v>
      </c>
      <c r="O405" s="10">
        <f ca="1">SUMPRODUCT($A405:$F405,Results!$B$20:$G$20)</f>
        <v>-2.4274676453456983</v>
      </c>
      <c r="P405" s="10" cm="1">
        <f t="array" aca="1" ref="P405" ca="1">SUMPRODUCT(J405:O405,TRANSPOSE(Test!BL$20:BL$25))+Test!$AD$20-Test!$BL$27</f>
        <v>-1.4660621656282544</v>
      </c>
      <c r="Q405" s="10" cm="1">
        <f t="array" aca="1" ref="Q405" ca="1">SUMPRODUCT(J405:O405,TRANSPOSE(Test!ES$20:ES$25))+Test!$AD$20-Test!$ES$27</f>
        <v>-0.72326002106727583</v>
      </c>
      <c r="R405" s="10">
        <f ca="1">I405-Results!$E$5*H405</f>
        <v>2.5252275524383183</v>
      </c>
      <c r="S405" s="10" cm="1">
        <f t="array" aca="1" ref="S405" ca="1">SUMPRODUCT(J405:O405,TRANSPOSE(Test!AR$28:AR$33))+Test!$AD$20-Test!$AC$26</f>
        <v>14.186711416158596</v>
      </c>
      <c r="T405" s="10">
        <f ca="1">SUMPRODUCT(J405:O405,Results!K$9:P$9)</f>
        <v>-0.10481525397810731</v>
      </c>
      <c r="U405" s="10">
        <f ca="1">SUMPRODUCT(J405:O405,Results!K$9:P$9)+Test!$AD$20-Test!$AC$31</f>
        <v>-0.11969081248924279</v>
      </c>
      <c r="V405" s="10">
        <f t="shared" ca="1" si="37"/>
        <v>17.36664563591216</v>
      </c>
      <c r="W405" s="10">
        <f t="shared" ca="1" si="38"/>
        <v>16.623843491351181</v>
      </c>
      <c r="X405" s="10">
        <f t="shared" ca="1" si="39"/>
        <v>13.375355917845587</v>
      </c>
      <c r="Y405" s="10">
        <f t="shared" ca="1" si="40"/>
        <v>1.713872054125309</v>
      </c>
      <c r="Z405" s="10">
        <f ca="1">I405-Test!$AD$20</f>
        <v>16.177254231987597</v>
      </c>
      <c r="AA405" s="10">
        <f t="shared" ca="1" si="41"/>
        <v>16.020274282773148</v>
      </c>
    </row>
    <row r="406" spans="1:27">
      <c r="A406" s="6">
        <f ca="1">LN((RAND()^(-Results!$F$4))-1)</f>
        <v>-1.3545078321980404</v>
      </c>
      <c r="B406" s="6">
        <f ca="1">LN((RAND()^(-Results!$F$4))-1)</f>
        <v>0.67032543707274495</v>
      </c>
      <c r="C406" s="6">
        <f ca="1">LN((RAND()^(-Results!$F$4))-1)</f>
        <v>-2.1668843515748635</v>
      </c>
      <c r="D406" s="6">
        <f ca="1">LN((RAND()^(-Results!$F$4))-1)</f>
        <v>0.82084849838407725</v>
      </c>
      <c r="E406" s="6">
        <f ca="1">LN((RAND()^(-Results!$F$4))-1)</f>
        <v>3.0380419949635584</v>
      </c>
      <c r="F406" s="6">
        <f ca="1">LN((RAND()^(-Results!$F$4))-1)</f>
        <v>0.21639695697824124</v>
      </c>
      <c r="G406" s="6">
        <f ca="1">LN((RAND()^(-Results!$F$4))-1)</f>
        <v>-0.48906143702968002</v>
      </c>
      <c r="H406" s="6">
        <f t="shared" ca="1" si="36"/>
        <v>-0.57609405090881338</v>
      </c>
      <c r="I406" s="10">
        <f ca="1">SUMPRODUCT(J406:O406,Results!B$12:G$12)+Results!$F$5*H406</f>
        <v>-47.65515720062389</v>
      </c>
      <c r="J406" s="10">
        <f ca="1">SUMPRODUCT($A406:$F406,Results!$B$15:$G$15)</f>
        <v>-9.0478341646477407</v>
      </c>
      <c r="K406" s="10">
        <f ca="1">SUMPRODUCT($A406:$F406,Results!$B$16:$G$16)</f>
        <v>3.5377472624116262</v>
      </c>
      <c r="L406" s="10">
        <f ca="1">SUMPRODUCT($A406:$F406,Results!$B$17:$G$17)</f>
        <v>-7.7814629194755529</v>
      </c>
      <c r="M406" s="10">
        <f ca="1">SUMPRODUCT($A406:$F406,Results!$B$18:$G$18)</f>
        <v>7.0244143812797697</v>
      </c>
      <c r="N406" s="10">
        <f ca="1">SUMPRODUCT($A406:$F406,Results!$B$19:$G$19)</f>
        <v>-17.592787385256479</v>
      </c>
      <c r="O406" s="10">
        <f ca="1">SUMPRODUCT($A406:$F406,Results!$B$20:$G$20)</f>
        <v>4.5404512741476601</v>
      </c>
      <c r="P406" s="10" cm="1">
        <f t="array" aca="1" ref="P406" ca="1">SUMPRODUCT(J406:O406,TRANSPOSE(Test!BL$20:BL$25))+Test!$AD$20-Test!$BL$27</f>
        <v>-43.100068547879772</v>
      </c>
      <c r="Q406" s="10" cm="1">
        <f t="array" aca="1" ref="Q406" ca="1">SUMPRODUCT(J406:O406,TRANSPOSE(Test!ES$20:ES$25))+Test!$AD$20-Test!$ES$27</f>
        <v>-43.668915645484795</v>
      </c>
      <c r="R406" s="10">
        <f ca="1">I406-Results!$E$5*H406</f>
        <v>-45.35078099698864</v>
      </c>
      <c r="S406" s="10" cm="1">
        <f t="array" aca="1" ref="S406" ca="1">SUMPRODUCT(J406:O406,TRANSPOSE(Test!AR$28:AR$33))+Test!$AD$20-Test!$AC$26</f>
        <v>-34.402587597685795</v>
      </c>
      <c r="T406" s="10">
        <f ca="1">SUMPRODUCT(J406:O406,Results!K$9:P$9)</f>
        <v>-43.923851860254906</v>
      </c>
      <c r="U406" s="10">
        <f ca="1">SUMPRODUCT(J406:O406,Results!K$9:P$9)+Test!$AD$20-Test!$AC$31</f>
        <v>-43.938727418766042</v>
      </c>
      <c r="V406" s="10">
        <f t="shared" ca="1" si="37"/>
        <v>-4.5550886527441179</v>
      </c>
      <c r="W406" s="10">
        <f t="shared" ca="1" si="38"/>
        <v>-3.9862415551390953</v>
      </c>
      <c r="X406" s="10">
        <f t="shared" ca="1" si="39"/>
        <v>-2.3043762036352504</v>
      </c>
      <c r="Y406" s="10">
        <f t="shared" ca="1" si="40"/>
        <v>-13.252569602938095</v>
      </c>
      <c r="Z406" s="10">
        <f ca="1">I406-Test!$AD$20</f>
        <v>-47.378486438920199</v>
      </c>
      <c r="AA406" s="10">
        <f t="shared" ca="1" si="41"/>
        <v>-3.7164297818578476</v>
      </c>
    </row>
    <row r="407" spans="1:27">
      <c r="A407" s="6">
        <f ca="1">LN((RAND()^(-Results!$F$4))-1)</f>
        <v>1.0788101215942703</v>
      </c>
      <c r="B407" s="6">
        <f ca="1">LN((RAND()^(-Results!$F$4))-1)</f>
        <v>-2.5601316261752967</v>
      </c>
      <c r="C407" s="6">
        <f ca="1">LN((RAND()^(-Results!$F$4))-1)</f>
        <v>2.6677663731696835</v>
      </c>
      <c r="D407" s="6">
        <f ca="1">LN((RAND()^(-Results!$F$4))-1)</f>
        <v>1.7795950232369429</v>
      </c>
      <c r="E407" s="6">
        <f ca="1">LN((RAND()^(-Results!$F$4))-1)</f>
        <v>0.94804297776353275</v>
      </c>
      <c r="F407" s="6">
        <f ca="1">LN((RAND()^(-Results!$F$4))-1)</f>
        <v>-3.5619978181479675E-2</v>
      </c>
      <c r="G407" s="6">
        <f ca="1">LN((RAND()^(-Results!$F$4))-1)</f>
        <v>-1.1578322392337952</v>
      </c>
      <c r="H407" s="6">
        <f t="shared" ca="1" si="36"/>
        <v>-1.2448648531129285</v>
      </c>
      <c r="I407" s="10">
        <f ca="1">SUMPRODUCT(J407:O407,Results!B$12:G$12)+Results!$F$5*H407</f>
        <v>-49.909984187317164</v>
      </c>
      <c r="J407" s="10">
        <f ca="1">SUMPRODUCT($A407:$F407,Results!$B$15:$G$15)</f>
        <v>10.825125693821059</v>
      </c>
      <c r="K407" s="10">
        <f ca="1">SUMPRODUCT($A407:$F407,Results!$B$16:$G$16)</f>
        <v>-2.512758098173498</v>
      </c>
      <c r="L407" s="10">
        <f ca="1">SUMPRODUCT($A407:$F407,Results!$B$17:$G$17)</f>
        <v>-5.8402676622360028</v>
      </c>
      <c r="M407" s="10">
        <f ca="1">SUMPRODUCT($A407:$F407,Results!$B$18:$G$18)</f>
        <v>-0.70686260196258166</v>
      </c>
      <c r="N407" s="10">
        <f ca="1">SUMPRODUCT($A407:$F407,Results!$B$19:$G$19)</f>
        <v>-6.6373722046712906</v>
      </c>
      <c r="O407" s="10">
        <f ca="1">SUMPRODUCT($A407:$F407,Results!$B$20:$G$20)</f>
        <v>-1.8369424370134524</v>
      </c>
      <c r="P407" s="10" cm="1">
        <f t="array" aca="1" ref="P407" ca="1">SUMPRODUCT(J407:O407,TRANSPOSE(Test!BL$20:BL$25))+Test!$AD$20-Test!$BL$27</f>
        <v>-44.325208537167441</v>
      </c>
      <c r="Q407" s="10" cm="1">
        <f t="array" aca="1" ref="Q407" ca="1">SUMPRODUCT(J407:O407,TRANSPOSE(Test!ES$20:ES$25))+Test!$AD$20-Test!$ES$27</f>
        <v>-43.510088108935989</v>
      </c>
      <c r="R407" s="10">
        <f ca="1">I407-Results!$E$5*H407</f>
        <v>-44.930524774865447</v>
      </c>
      <c r="S407" s="10" cm="1">
        <f t="array" aca="1" ref="S407" ca="1">SUMPRODUCT(J407:O407,TRANSPOSE(Test!AR$28:AR$33))+Test!$AD$20-Test!$AC$26</f>
        <v>-23.136956226151224</v>
      </c>
      <c r="T407" s="10">
        <f ca="1">SUMPRODUCT(J407:O407,Results!K$9:P$9)</f>
        <v>-43.742028077394593</v>
      </c>
      <c r="U407" s="10">
        <f ca="1">SUMPRODUCT(J407:O407,Results!K$9:P$9)+Test!$AD$20-Test!$AC$31</f>
        <v>-43.756903635905729</v>
      </c>
      <c r="V407" s="10">
        <f t="shared" ca="1" si="37"/>
        <v>-5.584775650149723</v>
      </c>
      <c r="W407" s="10">
        <f t="shared" ca="1" si="38"/>
        <v>-6.3998960783811754</v>
      </c>
      <c r="X407" s="10">
        <f t="shared" ca="1" si="39"/>
        <v>-4.9794594124517175</v>
      </c>
      <c r="Y407" s="10">
        <f t="shared" ca="1" si="40"/>
        <v>-26.773027961165941</v>
      </c>
      <c r="Z407" s="10">
        <f ca="1">I407-Test!$AD$20</f>
        <v>-49.633313425613473</v>
      </c>
      <c r="AA407" s="10">
        <f t="shared" ca="1" si="41"/>
        <v>-6.1530805514114348</v>
      </c>
    </row>
    <row r="408" spans="1:27">
      <c r="A408" s="6">
        <f ca="1">LN((RAND()^(-Results!$F$4))-1)</f>
        <v>-1.6137696342536878</v>
      </c>
      <c r="B408" s="6">
        <f ca="1">LN((RAND()^(-Results!$F$4))-1)</f>
        <v>0.27303204784749058</v>
      </c>
      <c r="C408" s="6">
        <f ca="1">LN((RAND()^(-Results!$F$4))-1)</f>
        <v>0.89704425022653012</v>
      </c>
      <c r="D408" s="6">
        <f ca="1">LN((RAND()^(-Results!$F$4))-1)</f>
        <v>2.6640512946246191</v>
      </c>
      <c r="E408" s="6">
        <f ca="1">LN((RAND()^(-Results!$F$4))-1)</f>
        <v>-0.80492358753797488</v>
      </c>
      <c r="F408" s="6">
        <f ca="1">LN((RAND()^(-Results!$F$4))-1)</f>
        <v>4.6314346435452212</v>
      </c>
      <c r="G408" s="6">
        <f ca="1">LN((RAND()^(-Results!$F$4))-1)</f>
        <v>0.19685730573785665</v>
      </c>
      <c r="H408" s="6">
        <f t="shared" ca="1" si="36"/>
        <v>0.10982469185872332</v>
      </c>
      <c r="I408" s="10">
        <f ca="1">SUMPRODUCT(J408:O408,Results!B$12:G$12)+Results!$F$5*H408</f>
        <v>-4.000659807633399</v>
      </c>
      <c r="J408" s="10">
        <f ca="1">SUMPRODUCT($A408:$F408,Results!$B$15:$G$15)</f>
        <v>0.44643117896563234</v>
      </c>
      <c r="K408" s="10">
        <f ca="1">SUMPRODUCT($A408:$F408,Results!$B$16:$G$16)</f>
        <v>9.8918298066442745</v>
      </c>
      <c r="L408" s="10">
        <f ca="1">SUMPRODUCT($A408:$F408,Results!$B$17:$G$17)</f>
        <v>-0.77614087507614071</v>
      </c>
      <c r="M408" s="10">
        <f ca="1">SUMPRODUCT($A408:$F408,Results!$B$18:$G$18)</f>
        <v>-5.2272832495307808</v>
      </c>
      <c r="N408" s="10">
        <f ca="1">SUMPRODUCT($A408:$F408,Results!$B$19:$G$19)</f>
        <v>-1.327463720923916E-2</v>
      </c>
      <c r="O408" s="10">
        <f ca="1">SUMPRODUCT($A408:$F408,Results!$B$20:$G$20)</f>
        <v>3.8382591429889992</v>
      </c>
      <c r="P408" s="10" cm="1">
        <f t="array" aca="1" ref="P408" ca="1">SUMPRODUCT(J408:O408,TRANSPOSE(Test!BL$20:BL$25))+Test!$AD$20-Test!$BL$27</f>
        <v>-5.4215025543940083</v>
      </c>
      <c r="Q408" s="10" cm="1">
        <f t="array" aca="1" ref="Q408" ca="1">SUMPRODUCT(J408:O408,TRANSPOSE(Test!ES$20:ES$25))+Test!$AD$20-Test!$ES$27</f>
        <v>-3.829368934306423</v>
      </c>
      <c r="R408" s="10">
        <f ca="1">I408-Results!$E$5*H408</f>
        <v>-4.4399585750682924</v>
      </c>
      <c r="S408" s="10" cm="1">
        <f t="array" aca="1" ref="S408" ca="1">SUMPRODUCT(J408:O408,TRANSPOSE(Test!AR$28:AR$33))+Test!$AD$20-Test!$AC$26</f>
        <v>-28.762956596120276</v>
      </c>
      <c r="T408" s="10">
        <f ca="1">SUMPRODUCT(J408:O408,Results!K$9:P$9)</f>
        <v>-4.0269642586739645</v>
      </c>
      <c r="U408" s="10">
        <f ca="1">SUMPRODUCT(J408:O408,Results!K$9:P$9)+Test!$AD$20-Test!$AC$31</f>
        <v>-4.0418398171850995</v>
      </c>
      <c r="V408" s="10">
        <f t="shared" ca="1" si="37"/>
        <v>1.4208427467606093</v>
      </c>
      <c r="W408" s="10">
        <f t="shared" ca="1" si="38"/>
        <v>-0.17129087332697601</v>
      </c>
      <c r="X408" s="10">
        <f t="shared" ca="1" si="39"/>
        <v>0.43929876743489338</v>
      </c>
      <c r="Y408" s="10">
        <f t="shared" ca="1" si="40"/>
        <v>24.762296788486879</v>
      </c>
      <c r="Z408" s="10">
        <f ca="1">I408-Test!$AD$20</f>
        <v>-3.7239890459297076</v>
      </c>
      <c r="AA408" s="10">
        <f t="shared" ca="1" si="41"/>
        <v>4.1180009551700536E-2</v>
      </c>
    </row>
    <row r="409" spans="1:27">
      <c r="A409" s="6">
        <f ca="1">LN((RAND()^(-Results!$F$4))-1)</f>
        <v>1.7426617812542187</v>
      </c>
      <c r="B409" s="6">
        <f ca="1">LN((RAND()^(-Results!$F$4))-1)</f>
        <v>4.3940601946263129</v>
      </c>
      <c r="C409" s="6">
        <f ca="1">LN((RAND()^(-Results!$F$4))-1)</f>
        <v>-0.87736089519594518</v>
      </c>
      <c r="D409" s="6">
        <f ca="1">LN((RAND()^(-Results!$F$4))-1)</f>
        <v>0.3424406509202913</v>
      </c>
      <c r="E409" s="6">
        <f ca="1">LN((RAND()^(-Results!$F$4))-1)</f>
        <v>-1.8114086529021494</v>
      </c>
      <c r="F409" s="6">
        <f ca="1">LN((RAND()^(-Results!$F$4))-1)</f>
        <v>0.50347173646168286</v>
      </c>
      <c r="G409" s="6">
        <f ca="1">LN((RAND()^(-Results!$F$4))-1)</f>
        <v>4.3191801813561161</v>
      </c>
      <c r="H409" s="6">
        <f t="shared" ca="1" si="36"/>
        <v>4.2321475674769831</v>
      </c>
      <c r="I409" s="10">
        <f ca="1">SUMPRODUCT(J409:O409,Results!B$12:G$12)+Results!$F$5*H409</f>
        <v>13.776064203639802</v>
      </c>
      <c r="J409" s="10">
        <f ca="1">SUMPRODUCT($A409:$F409,Results!$B$15:$G$15)</f>
        <v>8.9946932268529949</v>
      </c>
      <c r="K409" s="10">
        <f ca="1">SUMPRODUCT($A409:$F409,Results!$B$16:$G$16)</f>
        <v>9.0401284434659566</v>
      </c>
      <c r="L409" s="10">
        <f ca="1">SUMPRODUCT($A409:$F409,Results!$B$17:$G$17)</f>
        <v>-1.7830498868498312</v>
      </c>
      <c r="M409" s="10">
        <f ca="1">SUMPRODUCT($A409:$F409,Results!$B$18:$G$18)</f>
        <v>-10.621455893736963</v>
      </c>
      <c r="N409" s="10">
        <f ca="1">SUMPRODUCT($A409:$F409,Results!$B$19:$G$19)</f>
        <v>12.028386718630882</v>
      </c>
      <c r="O409" s="10">
        <f ca="1">SUMPRODUCT($A409:$F409,Results!$B$20:$G$20)</f>
        <v>8.7139933710724389</v>
      </c>
      <c r="P409" s="10" cm="1">
        <f t="array" aca="1" ref="P409" ca="1">SUMPRODUCT(J409:O409,TRANSPOSE(Test!BL$20:BL$25))+Test!$AD$20-Test!$BL$27</f>
        <v>-7.4296217535066811</v>
      </c>
      <c r="Q409" s="10" cm="1">
        <f t="array" aca="1" ref="Q409" ca="1">SUMPRODUCT(J409:O409,TRANSPOSE(Test!ES$20:ES$25))+Test!$AD$20-Test!$ES$27</f>
        <v>-8.1776478899334162</v>
      </c>
      <c r="R409" s="10">
        <f ca="1">I409-Results!$E$5*H409</f>
        <v>-3.1525260662681305</v>
      </c>
      <c r="S409" s="10" cm="1">
        <f t="array" aca="1" ref="S409" ca="1">SUMPRODUCT(J409:O409,TRANSPOSE(Test!AR$28:AR$33))+Test!$AD$20-Test!$AC$26</f>
        <v>-43.344656616038336</v>
      </c>
      <c r="T409" s="10">
        <f ca="1">SUMPRODUCT(J409:O409,Results!K$9:P$9)</f>
        <v>-7.8117374981282488</v>
      </c>
      <c r="U409" s="10">
        <f ca="1">SUMPRODUCT(J409:O409,Results!K$9:P$9)+Test!$AD$20-Test!$AC$31</f>
        <v>-7.8266130566393839</v>
      </c>
      <c r="V409" s="10">
        <f t="shared" ca="1" si="37"/>
        <v>21.205685957146482</v>
      </c>
      <c r="W409" s="10">
        <f t="shared" ca="1" si="38"/>
        <v>21.953712093573216</v>
      </c>
      <c r="X409" s="10">
        <f t="shared" ca="1" si="39"/>
        <v>16.928590269907932</v>
      </c>
      <c r="Y409" s="10">
        <f t="shared" ca="1" si="40"/>
        <v>57.120720819678141</v>
      </c>
      <c r="Z409" s="10">
        <f ca="1">I409-Test!$AD$20</f>
        <v>14.052734965343493</v>
      </c>
      <c r="AA409" s="10">
        <f t="shared" ca="1" si="41"/>
        <v>21.602677260279187</v>
      </c>
    </row>
    <row r="410" spans="1:27">
      <c r="A410" s="6">
        <f ca="1">LN((RAND()^(-Results!$F$4))-1)</f>
        <v>1.7134042289904847</v>
      </c>
      <c r="B410" s="6">
        <f ca="1">LN((RAND()^(-Results!$F$4))-1)</f>
        <v>0.66386393354731543</v>
      </c>
      <c r="C410" s="6">
        <f ca="1">LN((RAND()^(-Results!$F$4))-1)</f>
        <v>-0.83003467684335841</v>
      </c>
      <c r="D410" s="6">
        <f ca="1">LN((RAND()^(-Results!$F$4))-1)</f>
        <v>-1.9676874824116908</v>
      </c>
      <c r="E410" s="6">
        <f ca="1">LN((RAND()^(-Results!$F$4))-1)</f>
        <v>-0.73157012979801095</v>
      </c>
      <c r="F410" s="6">
        <f ca="1">LN((RAND()^(-Results!$F$4))-1)</f>
        <v>-2.4777943595286294</v>
      </c>
      <c r="G410" s="6">
        <f ca="1">LN((RAND()^(-Results!$F$4))-1)</f>
        <v>0.91941909174360614</v>
      </c>
      <c r="H410" s="6">
        <f t="shared" ca="1" si="36"/>
        <v>0.83238647786447284</v>
      </c>
      <c r="I410" s="10">
        <f ca="1">SUMPRODUCT(J410:O410,Results!B$12:G$12)+Results!$F$5*H410</f>
        <v>19.098121253744079</v>
      </c>
      <c r="J410" s="10">
        <f ca="1">SUMPRODUCT($A410:$F410,Results!$B$15:$G$15)</f>
        <v>2.0842787029036982</v>
      </c>
      <c r="K410" s="10">
        <f ca="1">SUMPRODUCT($A410:$F410,Results!$B$16:$G$16)</f>
        <v>-4.5049373150445282</v>
      </c>
      <c r="L410" s="10">
        <f ca="1">SUMPRODUCT($A410:$F410,Results!$B$17:$G$17)</f>
        <v>1.7166705455980429</v>
      </c>
      <c r="M410" s="10">
        <f ca="1">SUMPRODUCT($A410:$F410,Results!$B$18:$G$18)</f>
        <v>-0.7955721917161297</v>
      </c>
      <c r="N410" s="10">
        <f ca="1">SUMPRODUCT($A410:$F410,Results!$B$19:$G$19)</f>
        <v>7.4302347786512035</v>
      </c>
      <c r="O410" s="10">
        <f ca="1">SUMPRODUCT($A410:$F410,Results!$B$20:$G$20)</f>
        <v>-1.2191856711298752</v>
      </c>
      <c r="P410" s="10" cm="1">
        <f t="array" aca="1" ref="P410" ca="1">SUMPRODUCT(J410:O410,TRANSPOSE(Test!BL$20:BL$25))+Test!$AD$20-Test!$BL$27</f>
        <v>14.725964838449682</v>
      </c>
      <c r="Q410" s="10" cm="1">
        <f t="array" aca="1" ref="Q410" ca="1">SUMPRODUCT(J410:O410,TRANSPOSE(Test!ES$20:ES$25))+Test!$AD$20-Test!$ES$27</f>
        <v>13.857889420542486</v>
      </c>
      <c r="R410" s="10">
        <f ca="1">I410-Results!$E$5*H410</f>
        <v>15.768575342286187</v>
      </c>
      <c r="S410" s="10" cm="1">
        <f t="array" aca="1" ref="S410" ca="1">SUMPRODUCT(J410:O410,TRANSPOSE(Test!AR$28:AR$33))+Test!$AD$20-Test!$AC$26</f>
        <v>17.54561405455479</v>
      </c>
      <c r="T410" s="10">
        <f ca="1">SUMPRODUCT(J410:O410,Results!K$9:P$9)</f>
        <v>14.425881098431518</v>
      </c>
      <c r="U410" s="10">
        <f ca="1">SUMPRODUCT(J410:O410,Results!K$9:P$9)+Test!$AD$20-Test!$AC$31</f>
        <v>14.411005539920382</v>
      </c>
      <c r="V410" s="10">
        <f t="shared" ca="1" si="37"/>
        <v>4.3721564152943966</v>
      </c>
      <c r="W410" s="10">
        <f t="shared" ca="1" si="38"/>
        <v>5.2402318332015927</v>
      </c>
      <c r="X410" s="10">
        <f t="shared" ca="1" si="39"/>
        <v>3.3295459114578918</v>
      </c>
      <c r="Y410" s="10">
        <f t="shared" ca="1" si="40"/>
        <v>1.5525071991892894</v>
      </c>
      <c r="Z410" s="10">
        <f ca="1">I410-Test!$AD$20</f>
        <v>19.37479201544777</v>
      </c>
      <c r="AA410" s="10">
        <f t="shared" ca="1" si="41"/>
        <v>4.6871157138236974</v>
      </c>
    </row>
    <row r="411" spans="1:27">
      <c r="A411" s="6">
        <f ca="1">LN((RAND()^(-Results!$F$4))-1)</f>
        <v>-1.1343455546635726</v>
      </c>
      <c r="B411" s="6">
        <f ca="1">LN((RAND()^(-Results!$F$4))-1)</f>
        <v>-0.98770905219565319</v>
      </c>
      <c r="C411" s="6">
        <f ca="1">LN((RAND()^(-Results!$F$4))-1)</f>
        <v>-0.46786901030671574</v>
      </c>
      <c r="D411" s="6">
        <f ca="1">LN((RAND()^(-Results!$F$4))-1)</f>
        <v>-2.679292045311584</v>
      </c>
      <c r="E411" s="6">
        <f ca="1">LN((RAND()^(-Results!$F$4))-1)</f>
        <v>-1.089683220598658</v>
      </c>
      <c r="F411" s="6">
        <f ca="1">LN((RAND()^(-Results!$F$4))-1)</f>
        <v>1.2557870354112444</v>
      </c>
      <c r="G411" s="6">
        <f ca="1">LN((RAND()^(-Results!$F$4))-1)</f>
        <v>1.1009169930411595</v>
      </c>
      <c r="H411" s="6">
        <f t="shared" ca="1" si="36"/>
        <v>1.0138843791620262</v>
      </c>
      <c r="I411" s="10">
        <f ca="1">SUMPRODUCT(J411:O411,Results!B$12:G$12)+Results!$F$5*H411</f>
        <v>76.961782632337474</v>
      </c>
      <c r="J411" s="10">
        <f ca="1">SUMPRODUCT($A411:$F411,Results!$B$15:$G$15)</f>
        <v>-11.14565091158966</v>
      </c>
      <c r="K411" s="10">
        <f ca="1">SUMPRODUCT($A411:$F411,Results!$B$16:$G$16)</f>
        <v>-3.163622241134266</v>
      </c>
      <c r="L411" s="10">
        <f ca="1">SUMPRODUCT($A411:$F411,Results!$B$17:$G$17)</f>
        <v>11.681589028651297</v>
      </c>
      <c r="M411" s="10">
        <f ca="1">SUMPRODUCT($A411:$F411,Results!$B$18:$G$18)</f>
        <v>4.296647546077744</v>
      </c>
      <c r="N411" s="10">
        <f ca="1">SUMPRODUCT($A411:$F411,Results!$B$19:$G$19)</f>
        <v>6.0306229615641751</v>
      </c>
      <c r="O411" s="10">
        <f ca="1">SUMPRODUCT($A411:$F411,Results!$B$20:$G$20)</f>
        <v>-6.7238852278281804</v>
      </c>
      <c r="P411" s="10" cm="1">
        <f t="array" aca="1" ref="P411" ca="1">SUMPRODUCT(J411:O411,TRANSPOSE(Test!BL$20:BL$25))+Test!$AD$20-Test!$BL$27</f>
        <v>70.061862789682934</v>
      </c>
      <c r="Q411" s="10" cm="1">
        <f t="array" aca="1" ref="Q411" ca="1">SUMPRODUCT(J411:O411,TRANSPOSE(Test!ES$20:ES$25))+Test!$AD$20-Test!$ES$27</f>
        <v>70.96006267602273</v>
      </c>
      <c r="R411" s="10">
        <f ca="1">I411-Results!$E$5*H411</f>
        <v>72.906245115689373</v>
      </c>
      <c r="S411" s="10" cm="1">
        <f t="array" aca="1" ref="S411" ca="1">SUMPRODUCT(J411:O411,TRANSPOSE(Test!AR$28:AR$33))+Test!$AD$20-Test!$AC$26</f>
        <v>66.772037838571691</v>
      </c>
      <c r="T411" s="10">
        <f ca="1">SUMPRODUCT(J411:O411,Results!K$9:P$9)</f>
        <v>71.788778404279711</v>
      </c>
      <c r="U411" s="10">
        <f ca="1">SUMPRODUCT(J411:O411,Results!K$9:P$9)+Test!$AD$20-Test!$AC$31</f>
        <v>71.773902845768575</v>
      </c>
      <c r="V411" s="10">
        <f t="shared" ca="1" si="37"/>
        <v>6.8999198426545405</v>
      </c>
      <c r="W411" s="10">
        <f t="shared" ca="1" si="38"/>
        <v>6.0017199563147443</v>
      </c>
      <c r="X411" s="10">
        <f t="shared" ca="1" si="39"/>
        <v>4.0555375166481014</v>
      </c>
      <c r="Y411" s="10">
        <f t="shared" ca="1" si="40"/>
        <v>10.189744793765783</v>
      </c>
      <c r="Z411" s="10">
        <f ca="1">I411-Test!$AD$20</f>
        <v>77.238453394041173</v>
      </c>
      <c r="AA411" s="10">
        <f t="shared" ca="1" si="41"/>
        <v>5.1878797865688995</v>
      </c>
    </row>
    <row r="412" spans="1:27">
      <c r="A412" s="6">
        <f ca="1">LN((RAND()^(-Results!$F$4))-1)</f>
        <v>2.0490331790119316</v>
      </c>
      <c r="B412" s="6">
        <f ca="1">LN((RAND()^(-Results!$F$4))-1)</f>
        <v>0.44869286272802328</v>
      </c>
      <c r="C412" s="6">
        <f ca="1">LN((RAND()^(-Results!$F$4))-1)</f>
        <v>1.1414740235733924</v>
      </c>
      <c r="D412" s="6">
        <f ca="1">LN((RAND()^(-Results!$F$4))-1)</f>
        <v>-0.962394612099717</v>
      </c>
      <c r="E412" s="6">
        <f ca="1">LN((RAND()^(-Results!$F$4))-1)</f>
        <v>-2.0213441986276837</v>
      </c>
      <c r="F412" s="6">
        <f ca="1">LN((RAND()^(-Results!$F$4))-1)</f>
        <v>-0.38374401222266519</v>
      </c>
      <c r="G412" s="6">
        <f ca="1">LN((RAND()^(-Results!$F$4))-1)</f>
        <v>3.0226404560247877</v>
      </c>
      <c r="H412" s="6">
        <f t="shared" ca="1" si="36"/>
        <v>2.9356078421456542</v>
      </c>
      <c r="I412" s="10">
        <f ca="1">SUMPRODUCT(J412:O412,Results!B$12:G$12)+Results!$F$5*H412</f>
        <v>35.704848419574944</v>
      </c>
      <c r="J412" s="10">
        <f ca="1">SUMPRODUCT($A412:$F412,Results!$B$15:$G$15)</f>
        <v>9.3159073439924125</v>
      </c>
      <c r="K412" s="10">
        <f ca="1">SUMPRODUCT($A412:$F412,Results!$B$16:$G$16)</f>
        <v>-1.1335152065890219</v>
      </c>
      <c r="L412" s="10">
        <f ca="1">SUMPRODUCT($A412:$F412,Results!$B$17:$G$17)</f>
        <v>3.6809924229584392</v>
      </c>
      <c r="M412" s="10">
        <f ca="1">SUMPRODUCT($A412:$F412,Results!$B$18:$G$18)</f>
        <v>-6.2847288811137405</v>
      </c>
      <c r="N412" s="10">
        <f ca="1">SUMPRODUCT($A412:$F412,Results!$B$19:$G$19)</f>
        <v>13.010014283143752</v>
      </c>
      <c r="O412" s="10">
        <f ca="1">SUMPRODUCT($A412:$F412,Results!$B$20:$G$20)</f>
        <v>-1.264386878652322</v>
      </c>
      <c r="P412" s="10" cm="1">
        <f t="array" aca="1" ref="P412" ca="1">SUMPRODUCT(J412:O412,TRANSPOSE(Test!BL$20:BL$25))+Test!$AD$20-Test!$BL$27</f>
        <v>19.43072019804989</v>
      </c>
      <c r="Q412" s="10" cm="1">
        <f t="array" aca="1" ref="Q412" ca="1">SUMPRODUCT(J412:O412,TRANSPOSE(Test!ES$20:ES$25))+Test!$AD$20-Test!$ES$27</f>
        <v>19.650015812740843</v>
      </c>
      <c r="R412" s="10">
        <f ca="1">I412-Results!$E$5*H412</f>
        <v>23.962417050992329</v>
      </c>
      <c r="S412" s="10" cm="1">
        <f t="array" aca="1" ref="S412" ca="1">SUMPRODUCT(J412:O412,TRANSPOSE(Test!AR$28:AR$33))+Test!$AD$20-Test!$AC$26</f>
        <v>10.444866205777831</v>
      </c>
      <c r="T412" s="10">
        <f ca="1">SUMPRODUCT(J412:O412,Results!K$9:P$9)</f>
        <v>20.284596711679768</v>
      </c>
      <c r="U412" s="10">
        <f ca="1">SUMPRODUCT(J412:O412,Results!K$9:P$9)+Test!$AD$20-Test!$AC$31</f>
        <v>20.269721153168632</v>
      </c>
      <c r="V412" s="10">
        <f t="shared" ca="1" si="37"/>
        <v>16.274128221525054</v>
      </c>
      <c r="W412" s="10">
        <f t="shared" ca="1" si="38"/>
        <v>16.054832606834101</v>
      </c>
      <c r="X412" s="10">
        <f t="shared" ca="1" si="39"/>
        <v>11.742431368582615</v>
      </c>
      <c r="Y412" s="10">
        <f t="shared" ca="1" si="40"/>
        <v>25.259982213797112</v>
      </c>
      <c r="Z412" s="10">
        <f ca="1">I412-Test!$AD$20</f>
        <v>35.981519181278635</v>
      </c>
      <c r="AA412" s="10">
        <f t="shared" ca="1" si="41"/>
        <v>15.435127266406312</v>
      </c>
    </row>
    <row r="413" spans="1:27">
      <c r="A413" s="6">
        <f ca="1">LN((RAND()^(-Results!$F$4))-1)</f>
        <v>-0.19585982452796286</v>
      </c>
      <c r="B413" s="6">
        <f ca="1">LN((RAND()^(-Results!$F$4))-1)</f>
        <v>1.6968954769370028</v>
      </c>
      <c r="C413" s="6">
        <f ca="1">LN((RAND()^(-Results!$F$4))-1)</f>
        <v>-1.9116018952946428</v>
      </c>
      <c r="D413" s="6">
        <f ca="1">LN((RAND()^(-Results!$F$4))-1)</f>
        <v>4.1958182849732539</v>
      </c>
      <c r="E413" s="6">
        <f ca="1">LN((RAND()^(-Results!$F$4))-1)</f>
        <v>-1.5323200905943257</v>
      </c>
      <c r="F413" s="6">
        <f ca="1">LN((RAND()^(-Results!$F$4))-1)</f>
        <v>0.17152364069489889</v>
      </c>
      <c r="G413" s="6">
        <f ca="1">LN((RAND()^(-Results!$F$4))-1)</f>
        <v>-0.49174307520438204</v>
      </c>
      <c r="H413" s="6">
        <f t="shared" ca="1" si="36"/>
        <v>-0.5787756890835154</v>
      </c>
      <c r="I413" s="10">
        <f ca="1">SUMPRODUCT(J413:O413,Results!B$12:G$12)+Results!$F$5*H413</f>
        <v>-54.598704071741849</v>
      </c>
      <c r="J413" s="10">
        <f ca="1">SUMPRODUCT($A413:$F413,Results!$B$15:$G$15)</f>
        <v>5.5434586261949255</v>
      </c>
      <c r="K413" s="10">
        <f ca="1">SUMPRODUCT($A413:$F413,Results!$B$16:$G$16)</f>
        <v>7.3415459319899403</v>
      </c>
      <c r="L413" s="10">
        <f ca="1">SUMPRODUCT($A413:$F413,Results!$B$17:$G$17)</f>
        <v>-13.047568121505895</v>
      </c>
      <c r="M413" s="10">
        <f ca="1">SUMPRODUCT($A413:$F413,Results!$B$18:$G$18)</f>
        <v>-11.77850454792971</v>
      </c>
      <c r="N413" s="10">
        <f ca="1">SUMPRODUCT($A413:$F413,Results!$B$19:$G$19)</f>
        <v>6.3254546640130691</v>
      </c>
      <c r="O413" s="10">
        <f ca="1">SUMPRODUCT($A413:$F413,Results!$B$20:$G$20)</f>
        <v>10.97698517348284</v>
      </c>
      <c r="P413" s="10" cm="1">
        <f t="array" aca="1" ref="P413" ca="1">SUMPRODUCT(J413:O413,TRANSPOSE(Test!BL$20:BL$25))+Test!$AD$20-Test!$BL$27</f>
        <v>-49.312412238533192</v>
      </c>
      <c r="Q413" s="10" cm="1">
        <f t="array" aca="1" ref="Q413" ca="1">SUMPRODUCT(J413:O413,TRANSPOSE(Test!ES$20:ES$25))+Test!$AD$20-Test!$ES$27</f>
        <v>-50.061372395625824</v>
      </c>
      <c r="R413" s="10">
        <f ca="1">I413-Results!$E$5*H413</f>
        <v>-52.283601315407786</v>
      </c>
      <c r="S413" s="10" cm="1">
        <f t="array" aca="1" ref="S413" ca="1">SUMPRODUCT(J413:O413,TRANSPOSE(Test!AR$28:AR$33))+Test!$AD$20-Test!$AC$26</f>
        <v>-71.06341728292125</v>
      </c>
      <c r="T413" s="10">
        <f ca="1">SUMPRODUCT(J413:O413,Results!K$9:P$9)</f>
        <v>-50.976365666470357</v>
      </c>
      <c r="U413" s="10">
        <f ca="1">SUMPRODUCT(J413:O413,Results!K$9:P$9)+Test!$AD$20-Test!$AC$31</f>
        <v>-50.991241224981493</v>
      </c>
      <c r="V413" s="10">
        <f t="shared" ca="1" si="37"/>
        <v>-5.2862918332086579</v>
      </c>
      <c r="W413" s="10">
        <f t="shared" ca="1" si="38"/>
        <v>-4.5373316761160254</v>
      </c>
      <c r="X413" s="10">
        <f t="shared" ca="1" si="39"/>
        <v>-2.3151027563340634</v>
      </c>
      <c r="Y413" s="10">
        <f t="shared" ca="1" si="40"/>
        <v>16.464713211179401</v>
      </c>
      <c r="Z413" s="10">
        <f ca="1">I413-Test!$AD$20</f>
        <v>-54.322033310038158</v>
      </c>
      <c r="AA413" s="10">
        <f t="shared" ca="1" si="41"/>
        <v>-3.607462846760356</v>
      </c>
    </row>
    <row r="414" spans="1:27">
      <c r="A414" s="6">
        <f ca="1">LN((RAND()^(-Results!$F$4))-1)</f>
        <v>-0.1959276780316315</v>
      </c>
      <c r="B414" s="6">
        <f ca="1">LN((RAND()^(-Results!$F$4))-1)</f>
        <v>2.0982426217859365</v>
      </c>
      <c r="C414" s="6">
        <f ca="1">LN((RAND()^(-Results!$F$4))-1)</f>
        <v>0.91659189252314022</v>
      </c>
      <c r="D414" s="6">
        <f ca="1">LN((RAND()^(-Results!$F$4))-1)</f>
        <v>-2.8730637617074035</v>
      </c>
      <c r="E414" s="6">
        <f ca="1">LN((RAND()^(-Results!$F$4))-1)</f>
        <v>2.0109746406263822</v>
      </c>
      <c r="F414" s="6">
        <f ca="1">LN((RAND()^(-Results!$F$4))-1)</f>
        <v>0.95945434187804512</v>
      </c>
      <c r="G414" s="6">
        <f ca="1">LN((RAND()^(-Results!$F$4))-1)</f>
        <v>-3.8000045145167132</v>
      </c>
      <c r="H414" s="6">
        <f t="shared" ca="1" si="36"/>
        <v>-3.8870371283958467</v>
      </c>
      <c r="I414" s="10">
        <f ca="1">SUMPRODUCT(J414:O414,Results!B$12:G$12)+Results!$F$5*H414</f>
        <v>4.5916099256656615</v>
      </c>
      <c r="J414" s="10">
        <f ca="1">SUMPRODUCT($A414:$F414,Results!$B$15:$G$15)</f>
        <v>-4.1895758085759898</v>
      </c>
      <c r="K414" s="10">
        <f ca="1">SUMPRODUCT($A414:$F414,Results!$B$16:$G$16)</f>
        <v>2.8601308079478938</v>
      </c>
      <c r="L414" s="10">
        <f ca="1">SUMPRODUCT($A414:$F414,Results!$B$17:$G$17)</f>
        <v>9.1331537471601258</v>
      </c>
      <c r="M414" s="10">
        <f ca="1">SUMPRODUCT($A414:$F414,Results!$B$18:$G$18)</f>
        <v>8.2307746875868375</v>
      </c>
      <c r="N414" s="10">
        <f ca="1">SUMPRODUCT($A414:$F414,Results!$B$19:$G$19)</f>
        <v>-9.0085152865266309</v>
      </c>
      <c r="O414" s="10">
        <f ca="1">SUMPRODUCT($A414:$F414,Results!$B$20:$G$20)</f>
        <v>-2.0709123452151896</v>
      </c>
      <c r="P414" s="10" cm="1">
        <f t="array" aca="1" ref="P414" ca="1">SUMPRODUCT(J414:O414,TRANSPOSE(Test!BL$20:BL$25))+Test!$AD$20-Test!$BL$27</f>
        <v>22.84280553209646</v>
      </c>
      <c r="Q414" s="10" cm="1">
        <f t="array" aca="1" ref="Q414" ca="1">SUMPRODUCT(J414:O414,TRANSPOSE(Test!ES$20:ES$25))+Test!$AD$20-Test!$ES$27</f>
        <v>22.811831951524685</v>
      </c>
      <c r="R414" s="10">
        <f ca="1">I414-Results!$E$5*H414</f>
        <v>20.13975843924905</v>
      </c>
      <c r="S414" s="10" cm="1">
        <f t="array" aca="1" ref="S414" ca="1">SUMPRODUCT(J414:O414,TRANSPOSE(Test!AR$28:AR$33))+Test!$AD$20-Test!$AC$26</f>
        <v>20.059309866797925</v>
      </c>
      <c r="T414" s="10">
        <f ca="1">SUMPRODUCT(J414:O414,Results!K$9:P$9)</f>
        <v>23.458316850688558</v>
      </c>
      <c r="U414" s="10">
        <f ca="1">SUMPRODUCT(J414:O414,Results!K$9:P$9)+Test!$AD$20-Test!$AC$31</f>
        <v>23.443441292177422</v>
      </c>
      <c r="V414" s="10">
        <f t="shared" ca="1" si="37"/>
        <v>-18.251195606430798</v>
      </c>
      <c r="W414" s="10">
        <f t="shared" ca="1" si="38"/>
        <v>-18.220222025859023</v>
      </c>
      <c r="X414" s="10">
        <f t="shared" ca="1" si="39"/>
        <v>-15.548148513583389</v>
      </c>
      <c r="Y414" s="10">
        <f t="shared" ca="1" si="40"/>
        <v>-15.467699941132263</v>
      </c>
      <c r="Z414" s="10">
        <f ca="1">I414-Test!$AD$20</f>
        <v>4.8682806873693529</v>
      </c>
      <c r="AA414" s="10">
        <f t="shared" ca="1" si="41"/>
        <v>-18.85183136651176</v>
      </c>
    </row>
    <row r="415" spans="1:27">
      <c r="A415" s="6">
        <f ca="1">LN((RAND()^(-Results!$F$4))-1)</f>
        <v>-1.1713598581821207</v>
      </c>
      <c r="B415" s="6">
        <f ca="1">LN((RAND()^(-Results!$F$4))-1)</f>
        <v>0.93929333956224215</v>
      </c>
      <c r="C415" s="6">
        <f ca="1">LN((RAND()^(-Results!$F$4))-1)</f>
        <v>1.051484897999289</v>
      </c>
      <c r="D415" s="6">
        <f ca="1">LN((RAND()^(-Results!$F$4))-1)</f>
        <v>-1.1695865966846426E-2</v>
      </c>
      <c r="E415" s="6">
        <f ca="1">LN((RAND()^(-Results!$F$4))-1)</f>
        <v>0.90493143228433115</v>
      </c>
      <c r="F415" s="6">
        <f ca="1">LN((RAND()^(-Results!$F$4))-1)</f>
        <v>-0.54267901414332165</v>
      </c>
      <c r="G415" s="6">
        <f ca="1">LN((RAND()^(-Results!$F$4))-1)</f>
        <v>-0.30951709269665789</v>
      </c>
      <c r="H415" s="6">
        <f t="shared" ca="1" si="36"/>
        <v>-0.39654970657579125</v>
      </c>
      <c r="I415" s="10">
        <f ca="1">SUMPRODUCT(J415:O415,Results!B$12:G$12)+Results!$F$5*H415</f>
        <v>1.7124610252434047</v>
      </c>
      <c r="J415" s="10">
        <f ca="1">SUMPRODUCT($A415:$F415,Results!$B$15:$G$15)</f>
        <v>-1.2408421692735065</v>
      </c>
      <c r="K415" s="10">
        <f ca="1">SUMPRODUCT($A415:$F415,Results!$B$16:$G$16)</f>
        <v>0.46170766601580493</v>
      </c>
      <c r="L415" s="10">
        <f ca="1">SUMPRODUCT($A415:$F415,Results!$B$17:$G$17)</f>
        <v>3.4853343167762634</v>
      </c>
      <c r="M415" s="10">
        <f ca="1">SUMPRODUCT($A415:$F415,Results!$B$18:$G$18)</f>
        <v>3.3711542934814873</v>
      </c>
      <c r="N415" s="10">
        <f ca="1">SUMPRODUCT($A415:$F415,Results!$B$19:$G$19)</f>
        <v>-4.9846984633311795</v>
      </c>
      <c r="O415" s="10">
        <f ca="1">SUMPRODUCT($A415:$F415,Results!$B$20:$G$20)</f>
        <v>-0.49486775478633671</v>
      </c>
      <c r="P415" s="10" cm="1">
        <f t="array" aca="1" ref="P415" ca="1">SUMPRODUCT(J415:O415,TRANSPOSE(Test!BL$20:BL$25))+Test!$AD$20-Test!$BL$27</f>
        <v>4.8066702808668031</v>
      </c>
      <c r="Q415" s="10" cm="1">
        <f t="array" aca="1" ref="Q415" ca="1">SUMPRODUCT(J415:O415,TRANSPOSE(Test!ES$20:ES$25))+Test!$AD$20-Test!$ES$27</f>
        <v>4.1549981469677641</v>
      </c>
      <c r="R415" s="10">
        <f ca="1">I415-Results!$E$5*H415</f>
        <v>3.2986598515465699</v>
      </c>
      <c r="S415" s="10" cm="1">
        <f t="array" aca="1" ref="S415" ca="1">SUMPRODUCT(J415:O415,TRANSPOSE(Test!AR$28:AR$33))+Test!$AD$20-Test!$AC$26</f>
        <v>5.9538010380626281</v>
      </c>
      <c r="T415" s="10">
        <f ca="1">SUMPRODUCT(J415:O415,Results!K$9:P$9)</f>
        <v>3.4876267166534167</v>
      </c>
      <c r="U415" s="10">
        <f ca="1">SUMPRODUCT(J415:O415,Results!K$9:P$9)+Test!$AD$20-Test!$AC$31</f>
        <v>3.4727511581422812</v>
      </c>
      <c r="V415" s="10">
        <f t="shared" ca="1" si="37"/>
        <v>-3.0942092556233982</v>
      </c>
      <c r="W415" s="10">
        <f t="shared" ca="1" si="38"/>
        <v>-2.4425371217243592</v>
      </c>
      <c r="X415" s="10">
        <f t="shared" ca="1" si="39"/>
        <v>-1.5861988263031652</v>
      </c>
      <c r="Y415" s="10">
        <f t="shared" ca="1" si="40"/>
        <v>-4.2413400128192231</v>
      </c>
      <c r="Z415" s="10">
        <f ca="1">I415-Test!$AD$20</f>
        <v>1.9891317869470961</v>
      </c>
      <c r="AA415" s="10">
        <f t="shared" ca="1" si="41"/>
        <v>-1.7602901328988765</v>
      </c>
    </row>
    <row r="416" spans="1:27">
      <c r="A416" s="6">
        <f ca="1">LN((RAND()^(-Results!$F$4))-1)</f>
        <v>2.5568148527913679</v>
      </c>
      <c r="B416" s="6">
        <f ca="1">LN((RAND()^(-Results!$F$4))-1)</f>
        <v>0.83589426118854371</v>
      </c>
      <c r="C416" s="6">
        <f ca="1">LN((RAND()^(-Results!$F$4))-1)</f>
        <v>1.3556134409923124</v>
      </c>
      <c r="D416" s="6">
        <f ca="1">LN((RAND()^(-Results!$F$4))-1)</f>
        <v>-0.48003077702410984</v>
      </c>
      <c r="E416" s="6">
        <f ca="1">LN((RAND()^(-Results!$F$4))-1)</f>
        <v>0.39128773883752521</v>
      </c>
      <c r="F416" s="6">
        <f ca="1">LN((RAND()^(-Results!$F$4))-1)</f>
        <v>3.7291618203760635</v>
      </c>
      <c r="G416" s="6">
        <f ca="1">LN((RAND()^(-Results!$F$4))-1)</f>
        <v>-0.4874493070628696</v>
      </c>
      <c r="H416" s="6">
        <f t="shared" ca="1" si="36"/>
        <v>-0.5744819209420029</v>
      </c>
      <c r="I416" s="10">
        <f ca="1">SUMPRODUCT(J416:O416,Results!B$12:G$12)+Results!$F$5*H416</f>
        <v>-22.120244486476174</v>
      </c>
      <c r="J416" s="10">
        <f ca="1">SUMPRODUCT($A416:$F416,Results!$B$15:$G$15)</f>
        <v>9.8790044790794731</v>
      </c>
      <c r="K416" s="10">
        <f ca="1">SUMPRODUCT($A416:$F416,Results!$B$16:$G$16)</f>
        <v>7.99710601651568</v>
      </c>
      <c r="L416" s="10">
        <f ca="1">SUMPRODUCT($A416:$F416,Results!$B$17:$G$17)</f>
        <v>-1.3236872214266242</v>
      </c>
      <c r="M416" s="10">
        <f ca="1">SUMPRODUCT($A416:$F416,Results!$B$18:$G$18)</f>
        <v>-3.5768767787844737</v>
      </c>
      <c r="N416" s="10">
        <f ca="1">SUMPRODUCT($A416:$F416,Results!$B$19:$G$19)</f>
        <v>-1.8282306104871262</v>
      </c>
      <c r="O416" s="10">
        <f ca="1">SUMPRODUCT($A416:$F416,Results!$B$20:$G$20)</f>
        <v>2.4325509505566734</v>
      </c>
      <c r="P416" s="10" cm="1">
        <f t="array" aca="1" ref="P416" ca="1">SUMPRODUCT(J416:O416,TRANSPOSE(Test!BL$20:BL$25))+Test!$AD$20-Test!$BL$27</f>
        <v>-22.983738253553419</v>
      </c>
      <c r="Q416" s="10" cm="1">
        <f t="array" aca="1" ref="Q416" ca="1">SUMPRODUCT(J416:O416,TRANSPOSE(Test!ES$20:ES$25))+Test!$AD$20-Test!$ES$27</f>
        <v>-21.147954642436744</v>
      </c>
      <c r="R416" s="10">
        <f ca="1">I416-Results!$E$5*H416</f>
        <v>-19.822316802708162</v>
      </c>
      <c r="S416" s="10" cm="1">
        <f t="array" aca="1" ref="S416" ca="1">SUMPRODUCT(J416:O416,TRANSPOSE(Test!AR$28:AR$33))+Test!$AD$20-Test!$AC$26</f>
        <v>-35.66724387025662</v>
      </c>
      <c r="T416" s="10">
        <f ca="1">SUMPRODUCT(J416:O416,Results!K$9:P$9)</f>
        <v>-19.561248137409777</v>
      </c>
      <c r="U416" s="10">
        <f ca="1">SUMPRODUCT(J416:O416,Results!K$9:P$9)+Test!$AD$20-Test!$AC$31</f>
        <v>-19.576123695920913</v>
      </c>
      <c r="V416" s="10">
        <f t="shared" ca="1" si="37"/>
        <v>0.86349376707724446</v>
      </c>
      <c r="W416" s="10">
        <f t="shared" ca="1" si="38"/>
        <v>-0.97228984403943031</v>
      </c>
      <c r="X416" s="10">
        <f t="shared" ca="1" si="39"/>
        <v>-2.2979276837680125</v>
      </c>
      <c r="Y416" s="10">
        <f t="shared" ca="1" si="40"/>
        <v>13.546999383780445</v>
      </c>
      <c r="Z416" s="10">
        <f ca="1">I416-Test!$AD$20</f>
        <v>-21.843573724772483</v>
      </c>
      <c r="AA416" s="10">
        <f t="shared" ca="1" si="41"/>
        <v>-2.5441207905552616</v>
      </c>
    </row>
    <row r="417" spans="1:27">
      <c r="A417" s="6">
        <f ca="1">LN((RAND()^(-Results!$F$4))-1)</f>
        <v>-0.36466445837639172</v>
      </c>
      <c r="B417" s="6">
        <f ca="1">LN((RAND()^(-Results!$F$4))-1)</f>
        <v>0.56214938172898177</v>
      </c>
      <c r="C417" s="6">
        <f ca="1">LN((RAND()^(-Results!$F$4))-1)</f>
        <v>-0.6231926948557972</v>
      </c>
      <c r="D417" s="6">
        <f ca="1">LN((RAND()^(-Results!$F$4))-1)</f>
        <v>1.9029482691892981E-2</v>
      </c>
      <c r="E417" s="6">
        <f ca="1">LN((RAND()^(-Results!$F$4))-1)</f>
        <v>-0.60420022037255372</v>
      </c>
      <c r="F417" s="6">
        <f ca="1">LN((RAND()^(-Results!$F$4))-1)</f>
        <v>2.904590335943614</v>
      </c>
      <c r="G417" s="6">
        <f ca="1">LN((RAND()^(-Results!$F$4))-1)</f>
        <v>-0.32430672014444861</v>
      </c>
      <c r="H417" s="6">
        <f t="shared" ca="1" si="36"/>
        <v>-0.41133933402358192</v>
      </c>
      <c r="I417" s="10">
        <f ca="1">SUMPRODUCT(J417:O417,Results!B$12:G$12)+Results!$F$5*H417</f>
        <v>11.357456469192575</v>
      </c>
      <c r="J417" s="10">
        <f ca="1">SUMPRODUCT($A417:$F417,Results!$B$15:$G$15)</f>
        <v>-3.0901546461829379</v>
      </c>
      <c r="K417" s="10">
        <f ca="1">SUMPRODUCT($A417:$F417,Results!$B$16:$G$16)</f>
        <v>5.6154562576981162</v>
      </c>
      <c r="L417" s="10">
        <f ca="1">SUMPRODUCT($A417:$F417,Results!$B$17:$G$17)</f>
        <v>1.4296071828509693</v>
      </c>
      <c r="M417" s="10">
        <f ca="1">SUMPRODUCT($A417:$F417,Results!$B$18:$G$18)</f>
        <v>-1.9255650546317733</v>
      </c>
      <c r="N417" s="10">
        <f ca="1">SUMPRODUCT($A417:$F417,Results!$B$19:$G$19)</f>
        <v>2.0333126882555312</v>
      </c>
      <c r="O417" s="10">
        <f ca="1">SUMPRODUCT($A417:$F417,Results!$B$20:$G$20)</f>
        <v>1.7140765087437182</v>
      </c>
      <c r="P417" s="10" cm="1">
        <f t="array" aca="1" ref="P417" ca="1">SUMPRODUCT(J417:O417,TRANSPOSE(Test!BL$20:BL$25))+Test!$AD$20-Test!$BL$27</f>
        <v>11.953939936499783</v>
      </c>
      <c r="Q417" s="10" cm="1">
        <f t="array" aca="1" ref="Q417" ca="1">SUMPRODUCT(J417:O417,TRANSPOSE(Test!ES$20:ES$25))+Test!$AD$20-Test!$ES$27</f>
        <v>13.012560305485792</v>
      </c>
      <c r="R417" s="10">
        <f ca="1">I417-Results!$E$5*H417</f>
        <v>13.002813805286904</v>
      </c>
      <c r="S417" s="10" cm="1">
        <f t="array" aca="1" ref="S417" ca="1">SUMPRODUCT(J417:O417,TRANSPOSE(Test!AR$28:AR$33))+Test!$AD$20-Test!$AC$26</f>
        <v>-4.6580502103616546</v>
      </c>
      <c r="T417" s="10">
        <f ca="1">SUMPRODUCT(J417:O417,Results!K$9:P$9)</f>
        <v>13.671370151712303</v>
      </c>
      <c r="U417" s="10">
        <f ca="1">SUMPRODUCT(J417:O417,Results!K$9:P$9)+Test!$AD$20-Test!$AC$31</f>
        <v>13.656494593201167</v>
      </c>
      <c r="V417" s="10">
        <f t="shared" ca="1" si="37"/>
        <v>-0.59648346730720725</v>
      </c>
      <c r="W417" s="10">
        <f t="shared" ca="1" si="38"/>
        <v>-1.6551038362932164</v>
      </c>
      <c r="X417" s="10">
        <f t="shared" ca="1" si="39"/>
        <v>-1.6453573360943281</v>
      </c>
      <c r="Y417" s="10">
        <f t="shared" ca="1" si="40"/>
        <v>16.015506679554228</v>
      </c>
      <c r="Z417" s="10">
        <f ca="1">I417-Test!$AD$20</f>
        <v>11.634127230896267</v>
      </c>
      <c r="AA417" s="10">
        <f t="shared" ca="1" si="41"/>
        <v>-2.2990381240085913</v>
      </c>
    </row>
    <row r="418" spans="1:27">
      <c r="A418" s="6">
        <f ca="1">LN((RAND()^(-Results!$F$4))-1)</f>
        <v>0.19810971516427212</v>
      </c>
      <c r="B418" s="6">
        <f ca="1">LN((RAND()^(-Results!$F$4))-1)</f>
        <v>-2.3610571502741631</v>
      </c>
      <c r="C418" s="6">
        <f ca="1">LN((RAND()^(-Results!$F$4))-1)</f>
        <v>-2.0687425899828567</v>
      </c>
      <c r="D418" s="6">
        <f ca="1">LN((RAND()^(-Results!$F$4))-1)</f>
        <v>-0.65479272022228374</v>
      </c>
      <c r="E418" s="6">
        <f ca="1">LN((RAND()^(-Results!$F$4))-1)</f>
        <v>0.68507063991245454</v>
      </c>
      <c r="F418" s="6">
        <f ca="1">LN((RAND()^(-Results!$F$4))-1)</f>
        <v>-1.2430439635924309</v>
      </c>
      <c r="G418" s="6">
        <f ca="1">LN((RAND()^(-Results!$F$4))-1)</f>
        <v>2.9932389785707443</v>
      </c>
      <c r="H418" s="6">
        <f t="shared" ca="1" si="36"/>
        <v>2.9062063646916108</v>
      </c>
      <c r="I418" s="10">
        <f ca="1">SUMPRODUCT(J418:O418,Results!B$12:G$12)+Results!$F$5*H418</f>
        <v>7.4485190061203701</v>
      </c>
      <c r="J418" s="10">
        <f ca="1">SUMPRODUCT($A418:$F418,Results!$B$15:$G$15)</f>
        <v>-6.9697986221452251</v>
      </c>
      <c r="K418" s="10">
        <f ca="1">SUMPRODUCT($A418:$F418,Results!$B$16:$G$16)</f>
        <v>-6.160045436093462</v>
      </c>
      <c r="L418" s="10">
        <f ca="1">SUMPRODUCT($A418:$F418,Results!$B$17:$G$17)</f>
        <v>-4.4658651848473241</v>
      </c>
      <c r="M418" s="10">
        <f ca="1">SUMPRODUCT($A418:$F418,Results!$B$18:$G$18)</f>
        <v>4.2915839503931794</v>
      </c>
      <c r="N418" s="10">
        <f ca="1">SUMPRODUCT($A418:$F418,Results!$B$19:$G$19)</f>
        <v>-3.5343498612473763</v>
      </c>
      <c r="O418" s="10">
        <f ca="1">SUMPRODUCT($A418:$F418,Results!$B$20:$G$20)</f>
        <v>-2.4796855669605802</v>
      </c>
      <c r="P418" s="10" cm="1">
        <f t="array" aca="1" ref="P418" ca="1">SUMPRODUCT(J418:O418,TRANSPOSE(Test!BL$20:BL$25))+Test!$AD$20-Test!$BL$27</f>
        <v>-7.1412716828328628</v>
      </c>
      <c r="Q418" s="10" cm="1">
        <f t="array" aca="1" ref="Q418" ca="1">SUMPRODUCT(J418:O418,TRANSPOSE(Test!ES$20:ES$25))+Test!$AD$20-Test!$ES$27</f>
        <v>-7.0483618388027942</v>
      </c>
      <c r="R418" s="10">
        <f ca="1">I418-Results!$E$5*H418</f>
        <v>-4.1763064526460729</v>
      </c>
      <c r="S418" s="10" cm="1">
        <f t="array" aca="1" ref="S418" ca="1">SUMPRODUCT(J418:O418,TRANSPOSE(Test!AR$28:AR$33))+Test!$AD$20-Test!$AC$26</f>
        <v>13.913314748343632</v>
      </c>
      <c r="T418" s="10">
        <f ca="1">SUMPRODUCT(J418:O418,Results!K$9:P$9)</f>
        <v>-6.546818163521321</v>
      </c>
      <c r="U418" s="10">
        <f ca="1">SUMPRODUCT(J418:O418,Results!K$9:P$9)+Test!$AD$20-Test!$AC$31</f>
        <v>-6.561693722032456</v>
      </c>
      <c r="V418" s="10">
        <f t="shared" ca="1" si="37"/>
        <v>14.589790688953233</v>
      </c>
      <c r="W418" s="10">
        <f t="shared" ca="1" si="38"/>
        <v>14.496880844923165</v>
      </c>
      <c r="X418" s="10">
        <f t="shared" ca="1" si="39"/>
        <v>11.624825458766443</v>
      </c>
      <c r="Y418" s="10">
        <f t="shared" ca="1" si="40"/>
        <v>-6.464795742223262</v>
      </c>
      <c r="Z418" s="10">
        <f ca="1">I418-Test!$AD$20</f>
        <v>7.7251897678240615</v>
      </c>
      <c r="AA418" s="10">
        <f t="shared" ca="1" si="41"/>
        <v>14.010212728152826</v>
      </c>
    </row>
    <row r="419" spans="1:27">
      <c r="A419" s="6">
        <f ca="1">LN((RAND()^(-Results!$F$4))-1)</f>
        <v>-0.35340290783855111</v>
      </c>
      <c r="B419" s="6">
        <f ca="1">LN((RAND()^(-Results!$F$4))-1)</f>
        <v>-0.17206495950396883</v>
      </c>
      <c r="C419" s="6">
        <f ca="1">LN((RAND()^(-Results!$F$4))-1)</f>
        <v>-2.5259406238264153</v>
      </c>
      <c r="D419" s="6">
        <f ca="1">LN((RAND()^(-Results!$F$4))-1)</f>
        <v>0.93392294305803325</v>
      </c>
      <c r="E419" s="6">
        <f ca="1">LN((RAND()^(-Results!$F$4))-1)</f>
        <v>-3.9534585897128003</v>
      </c>
      <c r="F419" s="6">
        <f ca="1">LN((RAND()^(-Results!$F$4))-1)</f>
        <v>-1.7441444844133451</v>
      </c>
      <c r="G419" s="6">
        <f ca="1">LN((RAND()^(-Results!$F$4))-1)</f>
        <v>3.7209620488669346</v>
      </c>
      <c r="H419" s="6">
        <f t="shared" ca="1" si="36"/>
        <v>3.6339294349878011</v>
      </c>
      <c r="I419" s="10">
        <f ca="1">SUMPRODUCT(J419:O419,Results!B$12:G$12)+Results!$F$5*H419</f>
        <v>50.163459790837024</v>
      </c>
      <c r="J419" s="10">
        <f ca="1">SUMPRODUCT($A419:$F419,Results!$B$15:$G$15)</f>
        <v>-2.3855072764616931</v>
      </c>
      <c r="K419" s="10">
        <f ca="1">SUMPRODUCT($A419:$F419,Results!$B$16:$G$16)</f>
        <v>-3.4137915151379334</v>
      </c>
      <c r="L419" s="10">
        <f ca="1">SUMPRODUCT($A419:$F419,Results!$B$17:$G$17)</f>
        <v>-0.99225050658619751</v>
      </c>
      <c r="M419" s="10">
        <f ca="1">SUMPRODUCT($A419:$F419,Results!$B$18:$G$18)</f>
        <v>-9.6757510400842968</v>
      </c>
      <c r="N419" s="10">
        <f ca="1">SUMPRODUCT($A419:$F419,Results!$B$19:$G$19)</f>
        <v>21.554380547594555</v>
      </c>
      <c r="O419" s="10">
        <f ca="1">SUMPRODUCT($A419:$F419,Results!$B$20:$G$20)</f>
        <v>1.5463266411542074</v>
      </c>
      <c r="P419" s="10" cm="1">
        <f t="array" aca="1" ref="P419" ca="1">SUMPRODUCT(J419:O419,TRANSPOSE(Test!BL$20:BL$25))+Test!$AD$20-Test!$BL$27</f>
        <v>33.361675152515581</v>
      </c>
      <c r="Q419" s="10" cm="1">
        <f t="array" aca="1" ref="Q419" ca="1">SUMPRODUCT(J419:O419,TRANSPOSE(Test!ES$20:ES$25))+Test!$AD$20-Test!$ES$27</f>
        <v>32.607537232023013</v>
      </c>
      <c r="R419" s="10">
        <f ca="1">I419-Results!$E$5*H419</f>
        <v>35.627742050885821</v>
      </c>
      <c r="S419" s="10" cm="1">
        <f t="array" aca="1" ref="S419" ca="1">SUMPRODUCT(J419:O419,TRANSPOSE(Test!AR$28:AR$33))+Test!$AD$20-Test!$AC$26</f>
        <v>18.025023585122476</v>
      </c>
      <c r="T419" s="10">
        <f ca="1">SUMPRODUCT(J419:O419,Results!K$9:P$9)</f>
        <v>32.265083994137491</v>
      </c>
      <c r="U419" s="10">
        <f ca="1">SUMPRODUCT(J419:O419,Results!K$9:P$9)+Test!$AD$20-Test!$AC$31</f>
        <v>32.250208435626355</v>
      </c>
      <c r="V419" s="10">
        <f t="shared" ca="1" si="37"/>
        <v>16.801784638321443</v>
      </c>
      <c r="W419" s="10">
        <f t="shared" ca="1" si="38"/>
        <v>17.555922558814011</v>
      </c>
      <c r="X419" s="10">
        <f t="shared" ca="1" si="39"/>
        <v>14.535717739951203</v>
      </c>
      <c r="Y419" s="10">
        <f t="shared" ca="1" si="40"/>
        <v>32.138436205714548</v>
      </c>
      <c r="Z419" s="10">
        <f ca="1">I419-Test!$AD$20</f>
        <v>50.440130552540715</v>
      </c>
      <c r="AA419" s="10">
        <f t="shared" ca="1" si="41"/>
        <v>17.913251355210669</v>
      </c>
    </row>
    <row r="420" spans="1:27">
      <c r="A420" s="6">
        <f ca="1">LN((RAND()^(-Results!$F$4))-1)</f>
        <v>4.2405491112646612</v>
      </c>
      <c r="B420" s="6">
        <f ca="1">LN((RAND()^(-Results!$F$4))-1)</f>
        <v>8.9560019485170617E-2</v>
      </c>
      <c r="C420" s="6">
        <f ca="1">LN((RAND()^(-Results!$F$4))-1)</f>
        <v>-1.1148133827671696</v>
      </c>
      <c r="D420" s="6">
        <f ca="1">LN((RAND()^(-Results!$F$4))-1)</f>
        <v>1.302120566408862</v>
      </c>
      <c r="E420" s="6">
        <f ca="1">LN((RAND()^(-Results!$F$4))-1)</f>
        <v>1.1149938689032362</v>
      </c>
      <c r="F420" s="6">
        <f ca="1">LN((RAND()^(-Results!$F$4))-1)</f>
        <v>-1.2712961725620466</v>
      </c>
      <c r="G420" s="6">
        <f ca="1">LN((RAND()^(-Results!$F$4))-1)</f>
        <v>-1.763736649154124</v>
      </c>
      <c r="H420" s="6">
        <f t="shared" ca="1" si="36"/>
        <v>-1.8507692630332573</v>
      </c>
      <c r="I420" s="10">
        <f ca="1">SUMPRODUCT(J420:O420,Results!B$12:G$12)+Results!$F$5*H420</f>
        <v>-100.09891303536858</v>
      </c>
      <c r="J420" s="10">
        <f ca="1">SUMPRODUCT($A420:$F420,Results!$B$15:$G$15)</f>
        <v>14.925845115550903</v>
      </c>
      <c r="K420" s="10">
        <f ca="1">SUMPRODUCT($A420:$F420,Results!$B$16:$G$16)</f>
        <v>1.5717334639546658</v>
      </c>
      <c r="L420" s="10">
        <f ca="1">SUMPRODUCT($A420:$F420,Results!$B$17:$G$17)</f>
        <v>-17.686966481806039</v>
      </c>
      <c r="M420" s="10">
        <f ca="1">SUMPRODUCT($A420:$F420,Results!$B$18:$G$18)</f>
        <v>-5.9965175169799885</v>
      </c>
      <c r="N420" s="10">
        <f ca="1">SUMPRODUCT($A420:$F420,Results!$B$19:$G$19)</f>
        <v>-3.9842676469507721</v>
      </c>
      <c r="O420" s="10">
        <f ca="1">SUMPRODUCT($A420:$F420,Results!$B$20:$G$20)</f>
        <v>7.1910100806821013</v>
      </c>
      <c r="P420" s="10" cm="1">
        <f t="array" aca="1" ref="P420" ca="1">SUMPRODUCT(J420:O420,TRANSPOSE(Test!BL$20:BL$25))+Test!$AD$20-Test!$BL$27</f>
        <v>-91.464396842057639</v>
      </c>
      <c r="Q420" s="10" cm="1">
        <f t="array" aca="1" ref="Q420" ca="1">SUMPRODUCT(J420:O420,TRANSPOSE(Test!ES$20:ES$25))+Test!$AD$20-Test!$ES$27</f>
        <v>-91.621196629420339</v>
      </c>
      <c r="R420" s="10">
        <f ca="1">I420-Results!$E$5*H420</f>
        <v>-92.695835983235554</v>
      </c>
      <c r="S420" s="10" cm="1">
        <f t="array" aca="1" ref="S420" ca="1">SUMPRODUCT(J420:O420,TRANSPOSE(Test!AR$28:AR$33))+Test!$AD$20-Test!$AC$26</f>
        <v>-80.45215098306673</v>
      </c>
      <c r="T420" s="10">
        <f ca="1">SUMPRODUCT(J420:O420,Results!K$9:P$9)</f>
        <v>-90.712777866170796</v>
      </c>
      <c r="U420" s="10">
        <f ca="1">SUMPRODUCT(J420:O420,Results!K$9:P$9)+Test!$AD$20-Test!$AC$31</f>
        <v>-90.727653424681932</v>
      </c>
      <c r="V420" s="10">
        <f t="shared" ca="1" si="37"/>
        <v>-8.6345161933109438</v>
      </c>
      <c r="W420" s="10">
        <f t="shared" ca="1" si="38"/>
        <v>-8.4777164059482431</v>
      </c>
      <c r="X420" s="10">
        <f t="shared" ca="1" si="39"/>
        <v>-7.4030770521330282</v>
      </c>
      <c r="Y420" s="10">
        <f t="shared" ca="1" si="40"/>
        <v>-19.646762052301852</v>
      </c>
      <c r="Z420" s="10">
        <f ca="1">I420-Test!$AD$20</f>
        <v>-99.822242273664884</v>
      </c>
      <c r="AA420" s="10">
        <f t="shared" ca="1" si="41"/>
        <v>-9.3712596106866499</v>
      </c>
    </row>
    <row r="421" spans="1:27">
      <c r="A421" s="6">
        <f ca="1">LN((RAND()^(-Results!$F$4))-1)</f>
        <v>0.4085012685304531</v>
      </c>
      <c r="B421" s="6">
        <f ca="1">LN((RAND()^(-Results!$F$4))-1)</f>
        <v>-2.0093220807728107</v>
      </c>
      <c r="C421" s="6">
        <f ca="1">LN((RAND()^(-Results!$F$4))-1)</f>
        <v>2.258714753301946</v>
      </c>
      <c r="D421" s="6">
        <f ca="1">LN((RAND()^(-Results!$F$4))-1)</f>
        <v>-3.0316690665587473</v>
      </c>
      <c r="E421" s="6">
        <f ca="1">LN((RAND()^(-Results!$F$4))-1)</f>
        <v>-1.0072047043310055</v>
      </c>
      <c r="F421" s="6">
        <f ca="1">LN((RAND()^(-Results!$F$4))-1)</f>
        <v>3.3462175513373693</v>
      </c>
      <c r="G421" s="6">
        <f ca="1">LN((RAND()^(-Results!$F$4))-1)</f>
        <v>-1.373807405663984</v>
      </c>
      <c r="H421" s="6">
        <f t="shared" ca="1" si="36"/>
        <v>-1.4608400195431173</v>
      </c>
      <c r="I421" s="10">
        <f ca="1">SUMPRODUCT(J421:O421,Results!B$12:G$12)+Results!$F$5*H421</f>
        <v>62.950121592399562</v>
      </c>
      <c r="J421" s="10">
        <f ca="1">SUMPRODUCT($A421:$F421,Results!$B$15:$G$15)</f>
        <v>-2.0932758869149906</v>
      </c>
      <c r="K421" s="10">
        <f ca="1">SUMPRODUCT($A421:$F421,Results!$B$16:$G$16)</f>
        <v>-1.8081740537546285</v>
      </c>
      <c r="L421" s="10">
        <f ca="1">SUMPRODUCT($A421:$F421,Results!$B$17:$G$17)</f>
        <v>14.055809419594819</v>
      </c>
      <c r="M421" s="10">
        <f ca="1">SUMPRODUCT($A421:$F421,Results!$B$18:$G$18)</f>
        <v>3.0478953298179317</v>
      </c>
      <c r="N421" s="10">
        <f ca="1">SUMPRODUCT($A421:$F421,Results!$B$19:$G$19)</f>
        <v>5.2750232715140681</v>
      </c>
      <c r="O421" s="10">
        <f ca="1">SUMPRODUCT($A421:$F421,Results!$B$20:$G$20)</f>
        <v>-9.4980183175517592</v>
      </c>
      <c r="P421" s="10" cm="1">
        <f t="array" aca="1" ref="P421" ca="1">SUMPRODUCT(J421:O421,TRANSPOSE(Test!BL$20:BL$25))+Test!$AD$20-Test!$BL$27</f>
        <v>65.635553506883838</v>
      </c>
      <c r="Q421" s="10" cm="1">
        <f t="array" aca="1" ref="Q421" ca="1">SUMPRODUCT(J421:O421,TRANSPOSE(Test!ES$20:ES$25))+Test!$AD$20-Test!$ES$27</f>
        <v>68.092350287064917</v>
      </c>
      <c r="R421" s="10">
        <f ca="1">I421-Results!$E$5*H421</f>
        <v>68.793481670572035</v>
      </c>
      <c r="S421" s="10" cm="1">
        <f t="array" aca="1" ref="S421" ca="1">SUMPRODUCT(J421:O421,TRANSPOSE(Test!AR$28:AR$33))+Test!$AD$20-Test!$AC$26</f>
        <v>64.262685615149351</v>
      </c>
      <c r="T421" s="10">
        <f ca="1">SUMPRODUCT(J421:O421,Results!K$9:P$9)</f>
        <v>69.678161284867699</v>
      </c>
      <c r="U421" s="10">
        <f ca="1">SUMPRODUCT(J421:O421,Results!K$9:P$9)+Test!$AD$20-Test!$AC$31</f>
        <v>69.663285726356563</v>
      </c>
      <c r="V421" s="10">
        <f t="shared" ca="1" si="37"/>
        <v>-2.6854319144842762</v>
      </c>
      <c r="W421" s="10">
        <f t="shared" ca="1" si="38"/>
        <v>-5.1422286946653557</v>
      </c>
      <c r="X421" s="10">
        <f t="shared" ca="1" si="39"/>
        <v>-5.8433600781724735</v>
      </c>
      <c r="Y421" s="10">
        <f t="shared" ca="1" si="40"/>
        <v>-1.3125640227497897</v>
      </c>
      <c r="Z421" s="10">
        <f ca="1">I421-Test!$AD$20</f>
        <v>63.226792354103253</v>
      </c>
      <c r="AA421" s="10">
        <f t="shared" ca="1" si="41"/>
        <v>-6.713164133957001</v>
      </c>
    </row>
    <row r="422" spans="1:27">
      <c r="A422" s="6">
        <f ca="1">LN((RAND()^(-Results!$F$4))-1)</f>
        <v>0.64026128949811123</v>
      </c>
      <c r="B422" s="6">
        <f ca="1">LN((RAND()^(-Results!$F$4))-1)</f>
        <v>-1.3485544970732304E-2</v>
      </c>
      <c r="C422" s="6">
        <f ca="1">LN((RAND()^(-Results!$F$4))-1)</f>
        <v>4.4674009599088844</v>
      </c>
      <c r="D422" s="6">
        <f ca="1">LN((RAND()^(-Results!$F$4))-1)</f>
        <v>4.7884444921099423</v>
      </c>
      <c r="E422" s="6">
        <f ca="1">LN((RAND()^(-Results!$F$4))-1)</f>
        <v>-1.2003341115834589</v>
      </c>
      <c r="F422" s="6">
        <f ca="1">LN((RAND()^(-Results!$F$4))-1)</f>
        <v>0.49297850458226622</v>
      </c>
      <c r="G422" s="6">
        <f ca="1">LN((RAND()^(-Results!$F$4))-1)</f>
        <v>2.5497346588192196</v>
      </c>
      <c r="H422" s="6">
        <f t="shared" ca="1" si="36"/>
        <v>2.462702044940086</v>
      </c>
      <c r="I422" s="10">
        <f ca="1">SUMPRODUCT(J422:O422,Results!B$12:G$12)+Results!$F$5*H422</f>
        <v>-41.652527382909561</v>
      </c>
      <c r="J422" s="10">
        <f ca="1">SUMPRODUCT($A422:$F422,Results!$B$15:$G$15)</f>
        <v>22.295078417798216</v>
      </c>
      <c r="K422" s="10">
        <f ca="1">SUMPRODUCT($A422:$F422,Results!$B$16:$G$16)</f>
        <v>4.6152602690065079</v>
      </c>
      <c r="L422" s="10">
        <f ca="1">SUMPRODUCT($A422:$F422,Results!$B$17:$G$17)</f>
        <v>-6.5183336971870931</v>
      </c>
      <c r="M422" s="10">
        <f ca="1">SUMPRODUCT($A422:$F422,Results!$B$18:$G$18)</f>
        <v>-12.048053245068509</v>
      </c>
      <c r="N422" s="10">
        <f ca="1">SUMPRODUCT($A422:$F422,Results!$B$19:$G$19)</f>
        <v>3.7255968094570715</v>
      </c>
      <c r="O422" s="10">
        <f ca="1">SUMPRODUCT($A422:$F422,Results!$B$20:$G$20)</f>
        <v>4.3608062171599498</v>
      </c>
      <c r="P422" s="10" cm="1">
        <f t="array" aca="1" ref="P422" ca="1">SUMPRODUCT(J422:O422,TRANSPOSE(Test!BL$20:BL$25))+Test!$AD$20-Test!$BL$27</f>
        <v>-53.04450971463325</v>
      </c>
      <c r="Q422" s="10" cm="1">
        <f t="array" aca="1" ref="Q422" ca="1">SUMPRODUCT(J422:O422,TRANSPOSE(Test!ES$20:ES$25))+Test!$AD$20-Test!$ES$27</f>
        <v>-52.830480020168274</v>
      </c>
      <c r="R422" s="10">
        <f ca="1">I422-Results!$E$5*H422</f>
        <v>-51.503335562669903</v>
      </c>
      <c r="S422" s="10" cm="1">
        <f t="array" aca="1" ref="S422" ca="1">SUMPRODUCT(J422:O422,TRANSPOSE(Test!AR$28:AR$33))+Test!$AD$20-Test!$AC$26</f>
        <v>-60.540731643938649</v>
      </c>
      <c r="T422" s="10">
        <f ca="1">SUMPRODUCT(J422:O422,Results!K$9:P$9)</f>
        <v>-54.338637300800819</v>
      </c>
      <c r="U422" s="10">
        <f ca="1">SUMPRODUCT(J422:O422,Results!K$9:P$9)+Test!$AD$20-Test!$AC$31</f>
        <v>-54.353512859311955</v>
      </c>
      <c r="V422" s="10">
        <f t="shared" ca="1" si="37"/>
        <v>11.391982331723689</v>
      </c>
      <c r="W422" s="10">
        <f t="shared" ca="1" si="38"/>
        <v>11.177952637258713</v>
      </c>
      <c r="X422" s="10">
        <f t="shared" ca="1" si="39"/>
        <v>9.8508081797603424</v>
      </c>
      <c r="Y422" s="10">
        <f t="shared" ca="1" si="40"/>
        <v>18.888204261029088</v>
      </c>
      <c r="Z422" s="10">
        <f ca="1">I422-Test!$AD$20</f>
        <v>-41.37585662120587</v>
      </c>
      <c r="AA422" s="10">
        <f t="shared" ca="1" si="41"/>
        <v>12.700985476402394</v>
      </c>
    </row>
    <row r="423" spans="1:27">
      <c r="A423" s="6">
        <f ca="1">LN((RAND()^(-Results!$F$4))-1)</f>
        <v>-0.6343928562112674</v>
      </c>
      <c r="B423" s="6">
        <f ca="1">LN((RAND()^(-Results!$F$4))-1)</f>
        <v>-1.2146777423271158</v>
      </c>
      <c r="C423" s="6">
        <f ca="1">LN((RAND()^(-Results!$F$4))-1)</f>
        <v>-2.633958662528606</v>
      </c>
      <c r="D423" s="6">
        <f ca="1">LN((RAND()^(-Results!$F$4))-1)</f>
        <v>-0.99849227778057748</v>
      </c>
      <c r="E423" s="6">
        <f ca="1">LN((RAND()^(-Results!$F$4))-1)</f>
        <v>-1.3923224611170513</v>
      </c>
      <c r="F423" s="6">
        <f ca="1">LN((RAND()^(-Results!$F$4))-1)</f>
        <v>-2.4785443446171556</v>
      </c>
      <c r="G423" s="6">
        <f ca="1">LN((RAND()^(-Results!$F$4))-1)</f>
        <v>0.85581527296645588</v>
      </c>
      <c r="H423" s="6">
        <f t="shared" ca="1" si="36"/>
        <v>0.76878265908732257</v>
      </c>
      <c r="I423" s="10">
        <f ca="1">SUMPRODUCT(J423:O423,Results!B$12:G$12)+Results!$F$5*H423</f>
        <v>35.552262286534742</v>
      </c>
      <c r="J423" s="10">
        <f ca="1">SUMPRODUCT($A423:$F423,Results!$B$15:$G$15)</f>
        <v>-9.3353971397076858</v>
      </c>
      <c r="K423" s="10">
        <f ca="1">SUMPRODUCT($A423:$F423,Results!$B$16:$G$16)</f>
        <v>-7.5546161631810396</v>
      </c>
      <c r="L423" s="10">
        <f ca="1">SUMPRODUCT($A423:$F423,Results!$B$17:$G$17)</f>
        <v>0.95360919581172243</v>
      </c>
      <c r="M423" s="10">
        <f ca="1">SUMPRODUCT($A423:$F423,Results!$B$18:$G$18)</f>
        <v>0.87028179361806557</v>
      </c>
      <c r="N423" s="10">
        <f ca="1">SUMPRODUCT($A423:$F423,Results!$B$19:$G$19)</f>
        <v>8.5317717120389478</v>
      </c>
      <c r="O423" s="10">
        <f ca="1">SUMPRODUCT($A423:$F423,Results!$B$20:$G$20)</f>
        <v>-2.7360010299207178</v>
      </c>
      <c r="P423" s="10" cm="1">
        <f t="array" aca="1" ref="P423" ca="1">SUMPRODUCT(J423:O423,TRANSPOSE(Test!BL$20:BL$25))+Test!$AD$20-Test!$BL$27</f>
        <v>32.78873943149393</v>
      </c>
      <c r="Q423" s="10" cm="1">
        <f t="array" aca="1" ref="Q423" ca="1">SUMPRODUCT(J423:O423,TRANSPOSE(Test!ES$20:ES$25))+Test!$AD$20-Test!$ES$27</f>
        <v>31.994821333327238</v>
      </c>
      <c r="R423" s="10">
        <f ca="1">I423-Results!$E$5*H423</f>
        <v>32.477131650185449</v>
      </c>
      <c r="S423" s="10" cm="1">
        <f t="array" aca="1" ref="S423" ca="1">SUMPRODUCT(J423:O423,TRANSPOSE(Test!AR$28:AR$33))+Test!$AD$20-Test!$AC$26</f>
        <v>40.086123242947934</v>
      </c>
      <c r="T423" s="10">
        <f ca="1">SUMPRODUCT(J423:O423,Results!K$9:P$9)</f>
        <v>32.004554669730233</v>
      </c>
      <c r="U423" s="10">
        <f ca="1">SUMPRODUCT(J423:O423,Results!K$9:P$9)+Test!$AD$20-Test!$AC$31</f>
        <v>31.989679111219097</v>
      </c>
      <c r="V423" s="10">
        <f t="shared" ca="1" si="37"/>
        <v>2.7635228550408115</v>
      </c>
      <c r="W423" s="10">
        <f t="shared" ca="1" si="38"/>
        <v>3.5574409532075038</v>
      </c>
      <c r="X423" s="10">
        <f t="shared" ca="1" si="39"/>
        <v>3.075130636349293</v>
      </c>
      <c r="Y423" s="10">
        <f t="shared" ca="1" si="40"/>
        <v>-4.5338609564131929</v>
      </c>
      <c r="Z423" s="10">
        <f ca="1">I423-Test!$AD$20</f>
        <v>35.828933048238433</v>
      </c>
      <c r="AA423" s="10">
        <f t="shared" ca="1" si="41"/>
        <v>3.5625831753156447</v>
      </c>
    </row>
    <row r="424" spans="1:27">
      <c r="A424" s="6">
        <f ca="1">LN((RAND()^(-Results!$F$4))-1)</f>
        <v>4.0632333979940931</v>
      </c>
      <c r="B424" s="6">
        <f ca="1">LN((RAND()^(-Results!$F$4))-1)</f>
        <v>-1.4963502153708195</v>
      </c>
      <c r="C424" s="6">
        <f ca="1">LN((RAND()^(-Results!$F$4))-1)</f>
        <v>1.0792693372325999</v>
      </c>
      <c r="D424" s="6">
        <f ca="1">LN((RAND()^(-Results!$F$4))-1)</f>
        <v>-0.89863757266718591</v>
      </c>
      <c r="E424" s="6">
        <f ca="1">LN((RAND()^(-Results!$F$4))-1)</f>
        <v>1.8182879040296198</v>
      </c>
      <c r="F424" s="6">
        <f ca="1">LN((RAND()^(-Results!$F$4))-1)</f>
        <v>0.28394674919174179</v>
      </c>
      <c r="G424" s="6">
        <f ca="1">LN((RAND()^(-Results!$F$4))-1)</f>
        <v>-1.7620944159309189</v>
      </c>
      <c r="H424" s="6">
        <f t="shared" ca="1" si="36"/>
        <v>-1.8491270298100522</v>
      </c>
      <c r="I424" s="10">
        <f ca="1">SUMPRODUCT(J424:O424,Results!B$12:G$12)+Results!$F$5*H424</f>
        <v>-61.973767941746857</v>
      </c>
      <c r="J424" s="10">
        <f ca="1">SUMPRODUCT($A424:$F424,Results!$B$15:$G$15)</f>
        <v>12.525815154850546</v>
      </c>
      <c r="K424" s="10">
        <f ca="1">SUMPRODUCT($A424:$F424,Results!$B$16:$G$16)</f>
        <v>-1.1427432800959885</v>
      </c>
      <c r="L424" s="10">
        <f ca="1">SUMPRODUCT($A424:$F424,Results!$B$17:$G$17)</f>
        <v>-7.8693924387051926</v>
      </c>
      <c r="M424" s="10">
        <f ca="1">SUMPRODUCT($A424:$F424,Results!$B$18:$G$18)</f>
        <v>0.52353896439030145</v>
      </c>
      <c r="N424" s="10">
        <f ca="1">SUMPRODUCT($A424:$F424,Results!$B$19:$G$19)</f>
        <v>-7.90373671641653</v>
      </c>
      <c r="O424" s="10">
        <f ca="1">SUMPRODUCT($A424:$F424,Results!$B$20:$G$20)</f>
        <v>-0.52941364881888842</v>
      </c>
      <c r="P424" s="10" cm="1">
        <f t="array" aca="1" ref="P424" ca="1">SUMPRODUCT(J424:O424,TRANSPOSE(Test!BL$20:BL$25))+Test!$AD$20-Test!$BL$27</f>
        <v>-55.807840339935979</v>
      </c>
      <c r="Q424" s="10" cm="1">
        <f t="array" aca="1" ref="Q424" ca="1">SUMPRODUCT(J424:O424,TRANSPOSE(Test!ES$20:ES$25))+Test!$AD$20-Test!$ES$27</f>
        <v>-54.638771498631165</v>
      </c>
      <c r="R424" s="10">
        <f ca="1">I424-Results!$E$5*H424</f>
        <v>-54.577259822506647</v>
      </c>
      <c r="S424" s="10" cm="1">
        <f t="array" aca="1" ref="S424" ca="1">SUMPRODUCT(J424:O424,TRANSPOSE(Test!AR$28:AR$33))+Test!$AD$20-Test!$AC$26</f>
        <v>-34.855231776023075</v>
      </c>
      <c r="T424" s="10">
        <f ca="1">SUMPRODUCT(J424:O424,Results!K$9:P$9)</f>
        <v>-53.035208999086457</v>
      </c>
      <c r="U424" s="10">
        <f ca="1">SUMPRODUCT(J424:O424,Results!K$9:P$9)+Test!$AD$20-Test!$AC$31</f>
        <v>-53.050084557597593</v>
      </c>
      <c r="V424" s="10">
        <f t="shared" ca="1" si="37"/>
        <v>-6.1659276018108784</v>
      </c>
      <c r="W424" s="10">
        <f t="shared" ca="1" si="38"/>
        <v>-7.334996443115692</v>
      </c>
      <c r="X424" s="10">
        <f t="shared" ca="1" si="39"/>
        <v>-7.3965081192402096</v>
      </c>
      <c r="Y424" s="10">
        <f t="shared" ca="1" si="40"/>
        <v>-27.118536165723782</v>
      </c>
      <c r="Z424" s="10">
        <f ca="1">I424-Test!$AD$20</f>
        <v>-61.697097180043166</v>
      </c>
      <c r="AA424" s="10">
        <f t="shared" ca="1" si="41"/>
        <v>-8.923683384149264</v>
      </c>
    </row>
    <row r="425" spans="1:27">
      <c r="A425" s="6">
        <f ca="1">LN((RAND()^(-Results!$F$4))-1)</f>
        <v>-0.11057463136823281</v>
      </c>
      <c r="B425" s="6">
        <f ca="1">LN((RAND()^(-Results!$F$4))-1)</f>
        <v>-3.0039452978316921</v>
      </c>
      <c r="C425" s="6">
        <f ca="1">LN((RAND()^(-Results!$F$4))-1)</f>
        <v>-0.84973757448863274</v>
      </c>
      <c r="D425" s="6">
        <f ca="1">LN((RAND()^(-Results!$F$4))-1)</f>
        <v>1.0470670028148794</v>
      </c>
      <c r="E425" s="6">
        <f ca="1">LN((RAND()^(-Results!$F$4))-1)</f>
        <v>0.36335257522646763</v>
      </c>
      <c r="F425" s="6">
        <f ca="1">LN((RAND()^(-Results!$F$4))-1)</f>
        <v>-2.199862403457399</v>
      </c>
      <c r="G425" s="6">
        <f ca="1">LN((RAND()^(-Results!$F$4))-1)</f>
        <v>-2.7554232292812646</v>
      </c>
      <c r="H425" s="6">
        <f t="shared" ca="1" si="36"/>
        <v>-2.8424558431603981</v>
      </c>
      <c r="I425" s="10">
        <f ca="1">SUMPRODUCT(J425:O425,Results!B$12:G$12)+Results!$F$5*H425</f>
        <v>-37.660052374008202</v>
      </c>
      <c r="J425" s="10">
        <f ca="1">SUMPRODUCT($A425:$F425,Results!$B$15:$G$15)</f>
        <v>-1.8261447055777587</v>
      </c>
      <c r="K425" s="10">
        <f ca="1">SUMPRODUCT($A425:$F425,Results!$B$16:$G$16)</f>
        <v>-7.6111709372434664</v>
      </c>
      <c r="L425" s="10">
        <f ca="1">SUMPRODUCT($A425:$F425,Results!$B$17:$G$17)</f>
        <v>-6.904651025641118</v>
      </c>
      <c r="M425" s="10">
        <f ca="1">SUMPRODUCT($A425:$F425,Results!$B$18:$G$18)</f>
        <v>1.7645021155777187</v>
      </c>
      <c r="N425" s="10">
        <f ca="1">SUMPRODUCT($A425:$F425,Results!$B$19:$G$19)</f>
        <v>-2.8028555749088238</v>
      </c>
      <c r="O425" s="10">
        <f ca="1">SUMPRODUCT($A425:$F425,Results!$B$20:$G$20)</f>
        <v>-2.2290586117678126</v>
      </c>
      <c r="P425" s="10" cm="1">
        <f t="array" aca="1" ref="P425" ca="1">SUMPRODUCT(J425:O425,TRANSPOSE(Test!BL$20:BL$25))+Test!$AD$20-Test!$BL$27</f>
        <v>-22.316981232678504</v>
      </c>
      <c r="Q425" s="10" cm="1">
        <f t="array" aca="1" ref="Q425" ca="1">SUMPRODUCT(J425:O425,TRANSPOSE(Test!ES$20:ES$25))+Test!$AD$20-Test!$ES$27</f>
        <v>-22.560193528510219</v>
      </c>
      <c r="R425" s="10">
        <f ca="1">I425-Results!$E$5*H425</f>
        <v>-26.290229001366612</v>
      </c>
      <c r="S425" s="10" cm="1">
        <f t="array" aca="1" ref="S425" ca="1">SUMPRODUCT(J425:O425,TRANSPOSE(Test!AR$28:AR$33))+Test!$AD$20-Test!$AC$26</f>
        <v>3.5516475869088087</v>
      </c>
      <c r="T425" s="10">
        <f ca="1">SUMPRODUCT(J425:O425,Results!K$9:P$9)</f>
        <v>-22.938502813559701</v>
      </c>
      <c r="U425" s="10">
        <f ca="1">SUMPRODUCT(J425:O425,Results!K$9:P$9)+Test!$AD$20-Test!$AC$31</f>
        <v>-22.953378372070837</v>
      </c>
      <c r="V425" s="10">
        <f t="shared" ca="1" si="37"/>
        <v>-15.343071141329698</v>
      </c>
      <c r="W425" s="10">
        <f t="shared" ca="1" si="38"/>
        <v>-15.099858845497984</v>
      </c>
      <c r="X425" s="10">
        <f t="shared" ca="1" si="39"/>
        <v>-11.369823372641591</v>
      </c>
      <c r="Y425" s="10">
        <f t="shared" ca="1" si="40"/>
        <v>-41.211699960917009</v>
      </c>
      <c r="Z425" s="10">
        <f ca="1">I425-Test!$AD$20</f>
        <v>-37.383381612304511</v>
      </c>
      <c r="AA425" s="10">
        <f t="shared" ca="1" si="41"/>
        <v>-14.706674001937365</v>
      </c>
    </row>
    <row r="426" spans="1:27">
      <c r="A426" s="6">
        <f ca="1">LN((RAND()^(-Results!$F$4))-1)</f>
        <v>-1.8836159067417735</v>
      </c>
      <c r="B426" s="6">
        <f ca="1">LN((RAND()^(-Results!$F$4))-1)</f>
        <v>0.88284303983161483</v>
      </c>
      <c r="C426" s="6">
        <f ca="1">LN((RAND()^(-Results!$F$4))-1)</f>
        <v>0.80786722339793604</v>
      </c>
      <c r="D426" s="6">
        <f ca="1">LN((RAND()^(-Results!$F$4))-1)</f>
        <v>-1.6793766234601593</v>
      </c>
      <c r="E426" s="6">
        <f ca="1">LN((RAND()^(-Results!$F$4))-1)</f>
        <v>-0.14133434345469756</v>
      </c>
      <c r="F426" s="6">
        <f ca="1">LN((RAND()^(-Results!$F$4))-1)</f>
        <v>-1.792249232729537</v>
      </c>
      <c r="G426" s="6">
        <f ca="1">LN((RAND()^(-Results!$F$4))-1)</f>
        <v>-2.6810615065796597</v>
      </c>
      <c r="H426" s="6">
        <f t="shared" ca="1" si="36"/>
        <v>-2.7680941204587932</v>
      </c>
      <c r="I426" s="10">
        <f ca="1">SUMPRODUCT(J426:O426,Results!B$12:G$12)+Results!$F$5*H426</f>
        <v>36.674417020521688</v>
      </c>
      <c r="J426" s="10">
        <f ca="1">SUMPRODUCT($A426:$F426,Results!$B$15:$G$15)</f>
        <v>-6.6107044174835528</v>
      </c>
      <c r="K426" s="10">
        <f ca="1">SUMPRODUCT($A426:$F426,Results!$B$16:$G$16)</f>
        <v>-4.0674015443997309</v>
      </c>
      <c r="L426" s="10">
        <f ca="1">SUMPRODUCT($A426:$F426,Results!$B$17:$G$17)</f>
        <v>11.249935711928877</v>
      </c>
      <c r="M426" s="10">
        <f ca="1">SUMPRODUCT($A426:$F426,Results!$B$18:$G$18)</f>
        <v>5.2825966359533059</v>
      </c>
      <c r="N426" s="10">
        <f ca="1">SUMPRODUCT($A426:$F426,Results!$B$19:$G$19)</f>
        <v>1.8699201314830689</v>
      </c>
      <c r="O426" s="10">
        <f ca="1">SUMPRODUCT($A426:$F426,Results!$B$20:$G$20)</f>
        <v>-4.6358999703928383</v>
      </c>
      <c r="P426" s="10" cm="1">
        <f t="array" aca="1" ref="P426" ca="1">SUMPRODUCT(J426:O426,TRANSPOSE(Test!BL$20:BL$25))+Test!$AD$20-Test!$BL$27</f>
        <v>51.851301629315387</v>
      </c>
      <c r="Q426" s="10" cm="1">
        <f t="array" aca="1" ref="Q426" ca="1">SUMPRODUCT(J426:O426,TRANSPOSE(Test!ES$20:ES$25))+Test!$AD$20-Test!$ES$27</f>
        <v>50.730010662148615</v>
      </c>
      <c r="R426" s="10">
        <f ca="1">I426-Results!$E$5*H426</f>
        <v>47.746793502356859</v>
      </c>
      <c r="S426" s="10" cm="1">
        <f t="array" aca="1" ref="S426" ca="1">SUMPRODUCT(J426:O426,TRANSPOSE(Test!AR$28:AR$33))+Test!$AD$20-Test!$AC$26</f>
        <v>52.611544128152218</v>
      </c>
      <c r="T426" s="10">
        <f ca="1">SUMPRODUCT(J426:O426,Results!K$9:P$9)</f>
        <v>50.006458531151999</v>
      </c>
      <c r="U426" s="10">
        <f ca="1">SUMPRODUCT(J426:O426,Results!K$9:P$9)+Test!$AD$20-Test!$AC$31</f>
        <v>49.991582972640863</v>
      </c>
      <c r="V426" s="10">
        <f t="shared" ca="1" si="37"/>
        <v>-15.176884608793699</v>
      </c>
      <c r="W426" s="10">
        <f t="shared" ca="1" si="38"/>
        <v>-14.055593641626928</v>
      </c>
      <c r="X426" s="10">
        <f t="shared" ca="1" si="39"/>
        <v>-11.072376481835171</v>
      </c>
      <c r="Y426" s="10">
        <f t="shared" ca="1" si="40"/>
        <v>-15.937127107630531</v>
      </c>
      <c r="Z426" s="10">
        <f ca="1">I426-Test!$AD$20</f>
        <v>36.951087782225379</v>
      </c>
      <c r="AA426" s="10">
        <f t="shared" ca="1" si="41"/>
        <v>-13.317165952119176</v>
      </c>
    </row>
    <row r="427" spans="1:27">
      <c r="A427" s="6">
        <f ca="1">LN((RAND()^(-Results!$F$4))-1)</f>
        <v>0.10069774245532452</v>
      </c>
      <c r="B427" s="6">
        <f ca="1">LN((RAND()^(-Results!$F$4))-1)</f>
        <v>-2.2240988548403418</v>
      </c>
      <c r="C427" s="6">
        <f ca="1">LN((RAND()^(-Results!$F$4))-1)</f>
        <v>0.6641447319425714</v>
      </c>
      <c r="D427" s="6">
        <f ca="1">LN((RAND()^(-Results!$F$4))-1)</f>
        <v>-2.1046383078942648</v>
      </c>
      <c r="E427" s="6">
        <f ca="1">LN((RAND()^(-Results!$F$4))-1)</f>
        <v>-0.36903434532027424</v>
      </c>
      <c r="F427" s="6">
        <f ca="1">LN((RAND()^(-Results!$F$4))-1)</f>
        <v>-0.29993387931569032</v>
      </c>
      <c r="G427" s="6">
        <f ca="1">LN((RAND()^(-Results!$F$4))-1)</f>
        <v>-3.7213470406821005</v>
      </c>
      <c r="H427" s="6">
        <f t="shared" ca="1" si="36"/>
        <v>-3.8083796545612341</v>
      </c>
      <c r="I427" s="10">
        <f ca="1">SUMPRODUCT(J427:O427,Results!B$12:G$12)+Results!$F$5*H427</f>
        <v>21.955314115538137</v>
      </c>
      <c r="J427" s="10">
        <f ca="1">SUMPRODUCT($A427:$F427,Results!$B$15:$G$15)</f>
        <v>-3.8452608510117496</v>
      </c>
      <c r="K427" s="10">
        <f ca="1">SUMPRODUCT($A427:$F427,Results!$B$16:$G$16)</f>
        <v>-6.8478251025323527</v>
      </c>
      <c r="L427" s="10">
        <f ca="1">SUMPRODUCT($A427:$F427,Results!$B$17:$G$17)</f>
        <v>7.1281051974856826</v>
      </c>
      <c r="M427" s="10">
        <f ca="1">SUMPRODUCT($A427:$F427,Results!$B$18:$G$18)</f>
        <v>4.3052369390135601</v>
      </c>
      <c r="N427" s="10">
        <f ca="1">SUMPRODUCT($A427:$F427,Results!$B$19:$G$19)</f>
        <v>2.621664249502071</v>
      </c>
      <c r="O427" s="10">
        <f ca="1">SUMPRODUCT($A427:$F427,Results!$B$20:$G$20)</f>
        <v>-7.6831084127651419</v>
      </c>
      <c r="P427" s="10" cm="1">
        <f t="array" aca="1" ref="P427" ca="1">SUMPRODUCT(J427:O427,TRANSPOSE(Test!BL$20:BL$25))+Test!$AD$20-Test!$BL$27</f>
        <v>39.354876494542708</v>
      </c>
      <c r="Q427" s="10" cm="1">
        <f t="array" aca="1" ref="Q427" ca="1">SUMPRODUCT(J427:O427,TRANSPOSE(Test!ES$20:ES$25))+Test!$AD$20-Test!$ES$27</f>
        <v>40.078187801793646</v>
      </c>
      <c r="R427" s="10">
        <f ca="1">I427-Results!$E$5*H427</f>
        <v>37.188832733783073</v>
      </c>
      <c r="S427" s="10" cm="1">
        <f t="array" aca="1" ref="S427" ca="1">SUMPRODUCT(J427:O427,TRANSPOSE(Test!AR$28:AR$33))+Test!$AD$20-Test!$AC$26</f>
        <v>53.299913246449712</v>
      </c>
      <c r="T427" s="10">
        <f ca="1">SUMPRODUCT(J427:O427,Results!K$9:P$9)</f>
        <v>40.726125879666917</v>
      </c>
      <c r="U427" s="10">
        <f ca="1">SUMPRODUCT(J427:O427,Results!K$9:P$9)+Test!$AD$20-Test!$AC$31</f>
        <v>40.711250321155781</v>
      </c>
      <c r="V427" s="10">
        <f t="shared" ca="1" si="37"/>
        <v>-17.399562379004571</v>
      </c>
      <c r="W427" s="10">
        <f t="shared" ca="1" si="38"/>
        <v>-18.12287368625551</v>
      </c>
      <c r="X427" s="10">
        <f t="shared" ca="1" si="39"/>
        <v>-15.233518618244936</v>
      </c>
      <c r="Y427" s="10">
        <f t="shared" ca="1" si="40"/>
        <v>-31.344599130911575</v>
      </c>
      <c r="Z427" s="10">
        <f ca="1">I427-Test!$AD$20</f>
        <v>22.231984877241828</v>
      </c>
      <c r="AA427" s="10">
        <f t="shared" ca="1" si="41"/>
        <v>-18.755936205617644</v>
      </c>
    </row>
    <row r="428" spans="1:27">
      <c r="A428" s="6">
        <f ca="1">LN((RAND()^(-Results!$F$4))-1)</f>
        <v>-1.2841222844811391</v>
      </c>
      <c r="B428" s="6">
        <f ca="1">LN((RAND()^(-Results!$F$4))-1)</f>
        <v>1.6758817301446993</v>
      </c>
      <c r="C428" s="6">
        <f ca="1">LN((RAND()^(-Results!$F$4))-1)</f>
        <v>-3.9269346100792198E-2</v>
      </c>
      <c r="D428" s="6">
        <f ca="1">LN((RAND()^(-Results!$F$4))-1)</f>
        <v>0.9609826415748326</v>
      </c>
      <c r="E428" s="6">
        <f ca="1">LN((RAND()^(-Results!$F$4))-1)</f>
        <v>-1.8963677923518079</v>
      </c>
      <c r="F428" s="6">
        <f ca="1">LN((RAND()^(-Results!$F$4))-1)</f>
        <v>-0.65864851263094992</v>
      </c>
      <c r="G428" s="6">
        <f ca="1">LN((RAND()^(-Results!$F$4))-1)</f>
        <v>0.73328922406698083</v>
      </c>
      <c r="H428" s="6">
        <f t="shared" ca="1" si="36"/>
        <v>0.64625661018784752</v>
      </c>
      <c r="I428" s="10">
        <f ca="1">SUMPRODUCT(J428:O428,Results!B$12:G$12)+Results!$F$5*H428</f>
        <v>25.905628050742273</v>
      </c>
      <c r="J428" s="10">
        <f ca="1">SUMPRODUCT($A428:$F428,Results!$B$15:$G$15)</f>
        <v>-4.6817470673577555E-2</v>
      </c>
      <c r="K428" s="10">
        <f ca="1">SUMPRODUCT($A428:$F428,Results!$B$16:$G$16)</f>
        <v>1.6562242675162993</v>
      </c>
      <c r="L428" s="10">
        <f ca="1">SUMPRODUCT($A428:$F428,Results!$B$17:$G$17)</f>
        <v>3.357130815119779</v>
      </c>
      <c r="M428" s="10">
        <f ca="1">SUMPRODUCT($A428:$F428,Results!$B$18:$G$18)</f>
        <v>-5.0749938957353855</v>
      </c>
      <c r="N428" s="10">
        <f ca="1">SUMPRODUCT($A428:$F428,Results!$B$19:$G$19)</f>
        <v>9.9911433402119592</v>
      </c>
      <c r="O428" s="10">
        <f ca="1">SUMPRODUCT($A428:$F428,Results!$B$20:$G$20)</f>
        <v>2.1424054787180125</v>
      </c>
      <c r="P428" s="10" cm="1">
        <f t="array" aca="1" ref="P428" ca="1">SUMPRODUCT(J428:O428,TRANSPOSE(Test!BL$20:BL$25))+Test!$AD$20-Test!$BL$27</f>
        <v>24.358009168172355</v>
      </c>
      <c r="Q428" s="10" cm="1">
        <f t="array" aca="1" ref="Q428" ca="1">SUMPRODUCT(J428:O428,TRANSPOSE(Test!ES$20:ES$25))+Test!$AD$20-Test!$ES$27</f>
        <v>23.436103294898722</v>
      </c>
      <c r="R428" s="10">
        <f ca="1">I428-Results!$E$5*H428</f>
        <v>23.320601609990881</v>
      </c>
      <c r="S428" s="10" cm="1">
        <f t="array" aca="1" ref="S428" ca="1">SUMPRODUCT(J428:O428,TRANSPOSE(Test!AR$28:AR$33))+Test!$AD$20-Test!$AC$26</f>
        <v>5.9661170938095243</v>
      </c>
      <c r="T428" s="10">
        <f ca="1">SUMPRODUCT(J428:O428,Results!K$9:P$9)</f>
        <v>22.53832760458377</v>
      </c>
      <c r="U428" s="10">
        <f ca="1">SUMPRODUCT(J428:O428,Results!K$9:P$9)+Test!$AD$20-Test!$AC$31</f>
        <v>22.523452046072634</v>
      </c>
      <c r="V428" s="10">
        <f t="shared" ca="1" si="37"/>
        <v>1.5476188825699175</v>
      </c>
      <c r="W428" s="10">
        <f t="shared" ca="1" si="38"/>
        <v>2.4695247558435511</v>
      </c>
      <c r="X428" s="10">
        <f t="shared" ca="1" si="39"/>
        <v>2.5850264407513919</v>
      </c>
      <c r="Y428" s="10">
        <f t="shared" ca="1" si="40"/>
        <v>19.93951095693275</v>
      </c>
      <c r="Z428" s="10">
        <f ca="1">I428-Test!$AD$20</f>
        <v>26.182298812445964</v>
      </c>
      <c r="AA428" s="10">
        <f t="shared" ca="1" si="41"/>
        <v>3.3821760046696383</v>
      </c>
    </row>
    <row r="429" spans="1:27">
      <c r="A429" s="6">
        <f ca="1">LN((RAND()^(-Results!$F$4))-1)</f>
        <v>0.89880725536848982</v>
      </c>
      <c r="B429" s="6">
        <f ca="1">LN((RAND()^(-Results!$F$4))-1)</f>
        <v>0.73374429744161052</v>
      </c>
      <c r="C429" s="6">
        <f ca="1">LN((RAND()^(-Results!$F$4))-1)</f>
        <v>-0.36171627369690901</v>
      </c>
      <c r="D429" s="6">
        <f ca="1">LN((RAND()^(-Results!$F$4))-1)</f>
        <v>-2.214405689979682</v>
      </c>
      <c r="E429" s="6">
        <f ca="1">LN((RAND()^(-Results!$F$4))-1)</f>
        <v>5.3981322389505343E-2</v>
      </c>
      <c r="F429" s="6">
        <f ca="1">LN((RAND()^(-Results!$F$4))-1)</f>
        <v>-0.96103606212704007</v>
      </c>
      <c r="G429" s="6">
        <f ca="1">LN((RAND()^(-Results!$F$4))-1)</f>
        <v>0.58864092902169085</v>
      </c>
      <c r="H429" s="6">
        <f t="shared" ca="1" si="36"/>
        <v>0.50160831514255755</v>
      </c>
      <c r="I429" s="10">
        <f ca="1">SUMPRODUCT(J429:O429,Results!B$12:G$12)+Results!$F$5*H429</f>
        <v>23.852365966028223</v>
      </c>
      <c r="J429" s="10">
        <f ca="1">SUMPRODUCT($A429:$F429,Results!$B$15:$G$15)</f>
        <v>-1.1846540339068765</v>
      </c>
      <c r="K429" s="10">
        <f ca="1">SUMPRODUCT($A429:$F429,Results!$B$16:$G$16)</f>
        <v>-2.1856374787297241</v>
      </c>
      <c r="L429" s="10">
        <f ca="1">SUMPRODUCT($A429:$F429,Results!$B$17:$G$17)</f>
        <v>4.3129194393797006</v>
      </c>
      <c r="M429" s="10">
        <f ca="1">SUMPRODUCT($A429:$F429,Results!$B$18:$G$18)</f>
        <v>2.2949388424658723</v>
      </c>
      <c r="N429" s="10">
        <f ca="1">SUMPRODUCT($A429:$F429,Results!$B$19:$G$19)</f>
        <v>2.2115865144111941</v>
      </c>
      <c r="O429" s="10">
        <f ca="1">SUMPRODUCT($A429:$F429,Results!$B$20:$G$20)</f>
        <v>-1.9805259050335222</v>
      </c>
      <c r="P429" s="10" cm="1">
        <f t="array" aca="1" ref="P429" ca="1">SUMPRODUCT(J429:O429,TRANSPOSE(Test!BL$20:BL$25))+Test!$AD$20-Test!$BL$27</f>
        <v>20.592517133056422</v>
      </c>
      <c r="Q429" s="10" cm="1">
        <f t="array" aca="1" ref="Q429" ca="1">SUMPRODUCT(J429:O429,TRANSPOSE(Test!ES$20:ES$25))+Test!$AD$20-Test!$ES$27</f>
        <v>20.251207842231867</v>
      </c>
      <c r="R429" s="10">
        <f ca="1">I429-Results!$E$5*H429</f>
        <v>21.845932705457994</v>
      </c>
      <c r="S429" s="10" cm="1">
        <f t="array" aca="1" ref="S429" ca="1">SUMPRODUCT(J429:O429,TRANSPOSE(Test!AR$28:AR$33))+Test!$AD$20-Test!$AC$26</f>
        <v>21.783158572008247</v>
      </c>
      <c r="T429" s="10">
        <f ca="1">SUMPRODUCT(J429:O429,Results!K$9:P$9)</f>
        <v>20.914596279661644</v>
      </c>
      <c r="U429" s="10">
        <f ca="1">SUMPRODUCT(J429:O429,Results!K$9:P$9)+Test!$AD$20-Test!$AC$31</f>
        <v>20.899720721150508</v>
      </c>
      <c r="V429" s="10">
        <f t="shared" ca="1" si="37"/>
        <v>3.2598488329718016</v>
      </c>
      <c r="W429" s="10">
        <f t="shared" ca="1" si="38"/>
        <v>3.6011581237963561</v>
      </c>
      <c r="X429" s="10">
        <f t="shared" ca="1" si="39"/>
        <v>2.0064332605702297</v>
      </c>
      <c r="Y429" s="10">
        <f t="shared" ca="1" si="40"/>
        <v>2.0692073940199762</v>
      </c>
      <c r="Z429" s="10">
        <f ca="1">I429-Test!$AD$20</f>
        <v>24.129036727731915</v>
      </c>
      <c r="AA429" s="10">
        <f t="shared" ca="1" si="41"/>
        <v>2.952645244877715</v>
      </c>
    </row>
    <row r="430" spans="1:27">
      <c r="A430" s="6">
        <f ca="1">LN((RAND()^(-Results!$F$4))-1)</f>
        <v>0.19520635753095278</v>
      </c>
      <c r="B430" s="6">
        <f ca="1">LN((RAND()^(-Results!$F$4))-1)</f>
        <v>0.16679574709499817</v>
      </c>
      <c r="C430" s="6">
        <f ca="1">LN((RAND()^(-Results!$F$4))-1)</f>
        <v>-1.5149958027402586</v>
      </c>
      <c r="D430" s="6">
        <f ca="1">LN((RAND()^(-Results!$F$4))-1)</f>
        <v>-0.11984055104032043</v>
      </c>
      <c r="E430" s="6">
        <f ca="1">LN((RAND()^(-Results!$F$4))-1)</f>
        <v>-2.8326556592658676</v>
      </c>
      <c r="F430" s="6">
        <f ca="1">LN((RAND()^(-Results!$F$4))-1)</f>
        <v>-1.4600256161031406</v>
      </c>
      <c r="G430" s="6">
        <f ca="1">LN((RAND()^(-Results!$F$4))-1)</f>
        <v>4.4937047985558705</v>
      </c>
      <c r="H430" s="6">
        <f t="shared" ca="1" si="36"/>
        <v>4.4066721846767374</v>
      </c>
      <c r="I430" s="10">
        <f ca="1">SUMPRODUCT(J430:O430,Results!B$12:G$12)+Results!$F$5*H430</f>
        <v>52.770457582001754</v>
      </c>
      <c r="J430" s="10">
        <f ca="1">SUMPRODUCT($A430:$F430,Results!$B$15:$G$15)</f>
        <v>-0.75731473596935694</v>
      </c>
      <c r="K430" s="10">
        <f ca="1">SUMPRODUCT($A430:$F430,Results!$B$16:$G$16)</f>
        <v>-3.0009879900110015</v>
      </c>
      <c r="L430" s="10">
        <f ca="1">SUMPRODUCT($A430:$F430,Results!$B$17:$G$17)</f>
        <v>1.367444158969328</v>
      </c>
      <c r="M430" s="10">
        <f ca="1">SUMPRODUCT($A430:$F430,Results!$B$18:$G$18)</f>
        <v>-6.3948044893387275</v>
      </c>
      <c r="N430" s="10">
        <f ca="1">SUMPRODUCT($A430:$F430,Results!$B$19:$G$19)</f>
        <v>16.350762902651223</v>
      </c>
      <c r="O430" s="10">
        <f ca="1">SUMPRODUCT($A430:$F430,Results!$B$20:$G$20)</f>
        <v>0.17552621723120276</v>
      </c>
      <c r="P430" s="10" cm="1">
        <f t="array" aca="1" ref="P430" ca="1">SUMPRODUCT(J430:O430,TRANSPOSE(Test!BL$20:BL$25))+Test!$AD$20-Test!$BL$27</f>
        <v>31.267018582700551</v>
      </c>
      <c r="Q430" s="10" cm="1">
        <f t="array" aca="1" ref="Q430" ca="1">SUMPRODUCT(J430:O430,TRANSPOSE(Test!ES$20:ES$25))+Test!$AD$20-Test!$ES$27</f>
        <v>30.691313500135692</v>
      </c>
      <c r="R430" s="10">
        <f ca="1">I430-Results!$E$5*H430</f>
        <v>35.143768843294808</v>
      </c>
      <c r="S430" s="10" cm="1">
        <f t="array" aca="1" ref="S430" ca="1">SUMPRODUCT(J430:O430,TRANSPOSE(Test!AR$28:AR$33))+Test!$AD$20-Test!$AC$26</f>
        <v>20.285656341904609</v>
      </c>
      <c r="T430" s="10">
        <f ca="1">SUMPRODUCT(J430:O430,Results!K$9:P$9)</f>
        <v>30.685191105628331</v>
      </c>
      <c r="U430" s="10">
        <f ca="1">SUMPRODUCT(J430:O430,Results!K$9:P$9)+Test!$AD$20-Test!$AC$31</f>
        <v>30.670315547117195</v>
      </c>
      <c r="V430" s="10">
        <f t="shared" ca="1" si="37"/>
        <v>21.503438999301203</v>
      </c>
      <c r="W430" s="10">
        <f t="shared" ca="1" si="38"/>
        <v>22.079144081866062</v>
      </c>
      <c r="X430" s="10">
        <f t="shared" ca="1" si="39"/>
        <v>17.626688738706946</v>
      </c>
      <c r="Y430" s="10">
        <f t="shared" ca="1" si="40"/>
        <v>32.484801240097141</v>
      </c>
      <c r="Z430" s="10">
        <f ca="1">I430-Test!$AD$20</f>
        <v>53.047128343705445</v>
      </c>
      <c r="AA430" s="10">
        <f t="shared" ca="1" si="41"/>
        <v>22.100142034884559</v>
      </c>
    </row>
    <row r="431" spans="1:27">
      <c r="A431" s="6">
        <f ca="1">LN((RAND()^(-Results!$F$4))-1)</f>
        <v>0.63983476570363917</v>
      </c>
      <c r="B431" s="6">
        <f ca="1">LN((RAND()^(-Results!$F$4))-1)</f>
        <v>1.910012193736213E-2</v>
      </c>
      <c r="C431" s="6">
        <f ca="1">LN((RAND()^(-Results!$F$4))-1)</f>
        <v>1.5563761695903153</v>
      </c>
      <c r="D431" s="6">
        <f ca="1">LN((RAND()^(-Results!$F$4))-1)</f>
        <v>-1.2690517378443911</v>
      </c>
      <c r="E431" s="6">
        <f ca="1">LN((RAND()^(-Results!$F$4))-1)</f>
        <v>5.4488554738705046</v>
      </c>
      <c r="F431" s="6">
        <f ca="1">LN((RAND()^(-Results!$F$4))-1)</f>
        <v>-0.11472927746047355</v>
      </c>
      <c r="G431" s="6">
        <f ca="1">LN((RAND()^(-Results!$F$4))-1)</f>
        <v>-0.9989130108729084</v>
      </c>
      <c r="H431" s="6">
        <f t="shared" ca="1" si="36"/>
        <v>-1.0859456247520418</v>
      </c>
      <c r="I431" s="10">
        <f ca="1">SUMPRODUCT(J431:O431,Results!B$12:G$12)+Results!$F$5*H431</f>
        <v>-60.645145872117418</v>
      </c>
      <c r="J431" s="10">
        <f ca="1">SUMPRODUCT($A431:$F431,Results!$B$15:$G$15)</f>
        <v>0.42197371966776132</v>
      </c>
      <c r="K431" s="10">
        <f ca="1">SUMPRODUCT($A431:$F431,Results!$B$16:$G$16)</f>
        <v>0.58103129407496712</v>
      </c>
      <c r="L431" s="10">
        <f ca="1">SUMPRODUCT($A431:$F431,Results!$B$17:$G$17)</f>
        <v>-3.1198120157361999</v>
      </c>
      <c r="M431" s="10">
        <f ca="1">SUMPRODUCT($A431:$F431,Results!$B$18:$G$18)</f>
        <v>13.74802843310095</v>
      </c>
      <c r="N431" s="10">
        <f ca="1">SUMPRODUCT($A431:$F431,Results!$B$19:$G$19)</f>
        <v>-28.580648492084009</v>
      </c>
      <c r="O431" s="10">
        <f ca="1">SUMPRODUCT($A431:$F431,Results!$B$20:$G$20)</f>
        <v>-1.1362854466893224</v>
      </c>
      <c r="P431" s="10" cm="1">
        <f t="array" aca="1" ref="P431" ca="1">SUMPRODUCT(J431:O431,TRANSPOSE(Test!BL$20:BL$25))+Test!$AD$20-Test!$BL$27</f>
        <v>-55.660810728579619</v>
      </c>
      <c r="Q431" s="10" cm="1">
        <f t="array" aca="1" ref="Q431" ca="1">SUMPRODUCT(J431:O431,TRANSPOSE(Test!ES$20:ES$25))+Test!$AD$20-Test!$ES$27</f>
        <v>-55.694185413104208</v>
      </c>
      <c r="R431" s="10">
        <f ca="1">I431-Results!$E$5*H431</f>
        <v>-56.301363373109254</v>
      </c>
      <c r="S431" s="10" cm="1">
        <f t="array" aca="1" ref="S431" ca="1">SUMPRODUCT(J431:O431,TRANSPOSE(Test!AR$28:AR$33))+Test!$AD$20-Test!$AC$26</f>
        <v>-25.114334736934001</v>
      </c>
      <c r="T431" s="10">
        <f ca="1">SUMPRODUCT(J431:O431,Results!K$9:P$9)</f>
        <v>-55.343671210254087</v>
      </c>
      <c r="U431" s="10">
        <f ca="1">SUMPRODUCT(J431:O431,Results!K$9:P$9)+Test!$AD$20-Test!$AC$31</f>
        <v>-55.358546768765223</v>
      </c>
      <c r="V431" s="10">
        <f t="shared" ca="1" si="37"/>
        <v>-4.9843351435377983</v>
      </c>
      <c r="W431" s="10">
        <f t="shared" ca="1" si="38"/>
        <v>-4.9509604590132099</v>
      </c>
      <c r="X431" s="10">
        <f t="shared" ca="1" si="39"/>
        <v>-4.3437824990081637</v>
      </c>
      <c r="Y431" s="10">
        <f t="shared" ca="1" si="40"/>
        <v>-35.530811135183413</v>
      </c>
      <c r="Z431" s="10">
        <f ca="1">I431-Test!$AD$20</f>
        <v>-60.368475110413726</v>
      </c>
      <c r="AA431" s="10">
        <f t="shared" ca="1" si="41"/>
        <v>-5.2865991033521951</v>
      </c>
    </row>
    <row r="432" spans="1:27">
      <c r="A432" s="6">
        <f ca="1">LN((RAND()^(-Results!$F$4))-1)</f>
        <v>3.3502990993638608</v>
      </c>
      <c r="B432" s="6">
        <f ca="1">LN((RAND()^(-Results!$F$4))-1)</f>
        <v>0.70289813894447262</v>
      </c>
      <c r="C432" s="6">
        <f ca="1">LN((RAND()^(-Results!$F$4))-1)</f>
        <v>-9.3006244094445481E-3</v>
      </c>
      <c r="D432" s="6">
        <f ca="1">LN((RAND()^(-Results!$F$4))-1)</f>
        <v>0.9590611182871045</v>
      </c>
      <c r="E432" s="6">
        <f ca="1">LN((RAND()^(-Results!$F$4))-1)</f>
        <v>0.15657013495287597</v>
      </c>
      <c r="F432" s="6">
        <f ca="1">LN((RAND()^(-Results!$F$4))-1)</f>
        <v>-0.85783197301083913</v>
      </c>
      <c r="G432" s="6">
        <f ca="1">LN((RAND()^(-Results!$F$4))-1)</f>
        <v>-0.86387671539789634</v>
      </c>
      <c r="H432" s="6">
        <f t="shared" ca="1" si="36"/>
        <v>-0.95090932927702965</v>
      </c>
      <c r="I432" s="10">
        <f ca="1">SUMPRODUCT(J432:O432,Results!B$12:G$12)+Results!$F$5*H432</f>
        <v>-63.354770667462816</v>
      </c>
      <c r="J432" s="10">
        <f ca="1">SUMPRODUCT($A432:$F432,Results!$B$15:$G$15)</f>
        <v>14.418264513190874</v>
      </c>
      <c r="K432" s="10">
        <f ca="1">SUMPRODUCT($A432:$F432,Results!$B$16:$G$16)</f>
        <v>2.0691068317683765</v>
      </c>
      <c r="L432" s="10">
        <f ca="1">SUMPRODUCT($A432:$F432,Results!$B$17:$G$17)</f>
        <v>-10.755698387439701</v>
      </c>
      <c r="M432" s="10">
        <f ca="1">SUMPRODUCT($A432:$F432,Results!$B$18:$G$18)</f>
        <v>-6.7297242625863394</v>
      </c>
      <c r="N432" s="10">
        <f ca="1">SUMPRODUCT($A432:$F432,Results!$B$19:$G$19)</f>
        <v>0.99972207237305755</v>
      </c>
      <c r="O432" s="10">
        <f ca="1">SUMPRODUCT($A432:$F432,Results!$B$20:$G$20)</f>
        <v>5.3972950037340102</v>
      </c>
      <c r="P432" s="10" cm="1">
        <f t="array" aca="1" ref="P432" ca="1">SUMPRODUCT(J432:O432,TRANSPOSE(Test!BL$20:BL$25))+Test!$AD$20-Test!$BL$27</f>
        <v>-59.234214788800202</v>
      </c>
      <c r="Q432" s="10" cm="1">
        <f t="array" aca="1" ref="Q432" ca="1">SUMPRODUCT(J432:O432,TRANSPOSE(Test!ES$20:ES$25))+Test!$AD$20-Test!$ES$27</f>
        <v>-59.395661831468814</v>
      </c>
      <c r="R432" s="10">
        <f ca="1">I432-Results!$E$5*H432</f>
        <v>-59.551133350354696</v>
      </c>
      <c r="S432" s="10" cm="1">
        <f t="array" aca="1" ref="S432" ca="1">SUMPRODUCT(J432:O432,TRANSPOSE(Test!AR$28:AR$33))+Test!$AD$20-Test!$AC$26</f>
        <v>-57.852858079787737</v>
      </c>
      <c r="T432" s="10">
        <f ca="1">SUMPRODUCT(J432:O432,Results!K$9:P$9)</f>
        <v>-58.8000332016573</v>
      </c>
      <c r="U432" s="10">
        <f ca="1">SUMPRODUCT(J432:O432,Results!K$9:P$9)+Test!$AD$20-Test!$AC$31</f>
        <v>-58.814908760168436</v>
      </c>
      <c r="V432" s="10">
        <f t="shared" ca="1" si="37"/>
        <v>-4.1205558786626142</v>
      </c>
      <c r="W432" s="10">
        <f t="shared" ca="1" si="38"/>
        <v>-3.9591088359940017</v>
      </c>
      <c r="X432" s="10">
        <f t="shared" ca="1" si="39"/>
        <v>-3.8036373171081195</v>
      </c>
      <c r="Y432" s="10">
        <f t="shared" ca="1" si="40"/>
        <v>-5.5019125876750792</v>
      </c>
      <c r="Z432" s="10">
        <f ca="1">I432-Test!$AD$20</f>
        <v>-63.078099905759125</v>
      </c>
      <c r="AA432" s="10">
        <f t="shared" ca="1" si="41"/>
        <v>-4.5398619072943802</v>
      </c>
    </row>
    <row r="433" spans="1:27">
      <c r="A433" s="6">
        <f ca="1">LN((RAND()^(-Results!$F$4))-1)</f>
        <v>-0.64727394679511863</v>
      </c>
      <c r="B433" s="6">
        <f ca="1">LN((RAND()^(-Results!$F$4))-1)</f>
        <v>-1.7129046466104851</v>
      </c>
      <c r="C433" s="6">
        <f ca="1">LN((RAND()^(-Results!$F$4))-1)</f>
        <v>-1.1046405236907617</v>
      </c>
      <c r="D433" s="6">
        <f ca="1">LN((RAND()^(-Results!$F$4))-1)</f>
        <v>2.6432953843824309</v>
      </c>
      <c r="E433" s="6">
        <f ca="1">LN((RAND()^(-Results!$F$4))-1)</f>
        <v>-0.4447212120087326</v>
      </c>
      <c r="F433" s="6">
        <f ca="1">LN((RAND()^(-Results!$F$4))-1)</f>
        <v>2.0572785737473818</v>
      </c>
      <c r="G433" s="6">
        <f ca="1">LN((RAND()^(-Results!$F$4))-1)</f>
        <v>-1.6053138455250118</v>
      </c>
      <c r="H433" s="6">
        <f t="shared" ca="1" si="36"/>
        <v>-1.6923464594041451</v>
      </c>
      <c r="I433" s="10">
        <f ca="1">SUMPRODUCT(J433:O433,Results!B$12:G$12)+Results!$F$5*H433</f>
        <v>-36.78851713455888</v>
      </c>
      <c r="J433" s="10">
        <f ca="1">SUMPRODUCT($A433:$F433,Results!$B$15:$G$15)</f>
        <v>-1.3970369069077035</v>
      </c>
      <c r="K433" s="10">
        <f ca="1">SUMPRODUCT($A433:$F433,Results!$B$16:$G$16)</f>
        <v>2.9646016219483755</v>
      </c>
      <c r="L433" s="10">
        <f ca="1">SUMPRODUCT($A433:$F433,Results!$B$17:$G$17)</f>
        <v>-8.4692405664925978</v>
      </c>
      <c r="M433" s="10">
        <f ca="1">SUMPRODUCT($A433:$F433,Results!$B$18:$G$18)</f>
        <v>-3.9162166572054615</v>
      </c>
      <c r="N433" s="10">
        <f ca="1">SUMPRODUCT($A433:$F433,Results!$B$19:$G$19)</f>
        <v>-1.0230000002041542</v>
      </c>
      <c r="O433" s="10">
        <f ca="1">SUMPRODUCT($A433:$F433,Results!$B$20:$G$20)</f>
        <v>3.113811322491757</v>
      </c>
      <c r="P433" s="10" cm="1">
        <f t="array" aca="1" ref="P433" ca="1">SUMPRODUCT(J433:O433,TRANSPOSE(Test!BL$20:BL$25))+Test!$AD$20-Test!$BL$27</f>
        <v>-28.440828354651604</v>
      </c>
      <c r="Q433" s="10" cm="1">
        <f t="array" aca="1" ref="Q433" ca="1">SUMPRODUCT(J433:O433,TRANSPOSE(Test!ES$20:ES$25))+Test!$AD$20-Test!$ES$27</f>
        <v>-27.369662681693836</v>
      </c>
      <c r="R433" s="10">
        <f ca="1">I433-Results!$E$5*H433</f>
        <v>-30.019131296942298</v>
      </c>
      <c r="S433" s="10" cm="1">
        <f t="array" aca="1" ref="S433" ca="1">SUMPRODUCT(J433:O433,TRANSPOSE(Test!AR$28:AR$33))+Test!$AD$20-Test!$AC$26</f>
        <v>-30.137937604015544</v>
      </c>
      <c r="T433" s="10">
        <f ca="1">SUMPRODUCT(J433:O433,Results!K$9:P$9)</f>
        <v>-27.399623081627436</v>
      </c>
      <c r="U433" s="10">
        <f ca="1">SUMPRODUCT(J433:O433,Results!K$9:P$9)+Test!$AD$20-Test!$AC$31</f>
        <v>-27.414498640138572</v>
      </c>
      <c r="V433" s="10">
        <f t="shared" ca="1" si="37"/>
        <v>-8.3476887799072763</v>
      </c>
      <c r="W433" s="10">
        <f t="shared" ca="1" si="38"/>
        <v>-9.4188544528650446</v>
      </c>
      <c r="X433" s="10">
        <f t="shared" ca="1" si="39"/>
        <v>-6.7693858376165821</v>
      </c>
      <c r="Y433" s="10">
        <f t="shared" ca="1" si="40"/>
        <v>-6.6505795305433359</v>
      </c>
      <c r="Z433" s="10">
        <f ca="1">I433-Test!$AD$20</f>
        <v>-36.511846372855189</v>
      </c>
      <c r="AA433" s="10">
        <f t="shared" ca="1" si="41"/>
        <v>-9.3740184944203087</v>
      </c>
    </row>
    <row r="434" spans="1:27">
      <c r="A434" s="6">
        <f ca="1">LN((RAND()^(-Results!$F$4))-1)</f>
        <v>1.4377757264254263</v>
      </c>
      <c r="B434" s="6">
        <f ca="1">LN((RAND()^(-Results!$F$4))-1)</f>
        <v>-2.3139990881023986</v>
      </c>
      <c r="C434" s="6">
        <f ca="1">LN((RAND()^(-Results!$F$4))-1)</f>
        <v>2.3898902522986147</v>
      </c>
      <c r="D434" s="6">
        <f ca="1">LN((RAND()^(-Results!$F$4))-1)</f>
        <v>-0.9372652225923902</v>
      </c>
      <c r="E434" s="6">
        <f ca="1">LN((RAND()^(-Results!$F$4))-1)</f>
        <v>-0.88506497142894081</v>
      </c>
      <c r="F434" s="6">
        <f ca="1">LN((RAND()^(-Results!$F$4))-1)</f>
        <v>0.16386096781616524</v>
      </c>
      <c r="G434" s="6">
        <f ca="1">LN((RAND()^(-Results!$F$4))-1)</f>
        <v>2.792353571683555</v>
      </c>
      <c r="H434" s="6">
        <f t="shared" ca="1" si="36"/>
        <v>2.7053209578044215</v>
      </c>
      <c r="I434" s="10">
        <f ca="1">SUMPRODUCT(J434:O434,Results!B$12:G$12)+Results!$F$5*H434</f>
        <v>32.941268454988574</v>
      </c>
      <c r="J434" s="10">
        <f ca="1">SUMPRODUCT($A434:$F434,Results!$B$15:$G$15)</f>
        <v>7.0344920885915192</v>
      </c>
      <c r="K434" s="10">
        <f ca="1">SUMPRODUCT($A434:$F434,Results!$B$16:$G$16)</f>
        <v>-5.094405331728975</v>
      </c>
      <c r="L434" s="10">
        <f ca="1">SUMPRODUCT($A434:$F434,Results!$B$17:$G$17)</f>
        <v>4.3833497759971349</v>
      </c>
      <c r="M434" s="10">
        <f ca="1">SUMPRODUCT($A434:$F434,Results!$B$18:$G$18)</f>
        <v>-0.95035245818502423</v>
      </c>
      <c r="N434" s="10">
        <f ca="1">SUMPRODUCT($A434:$F434,Results!$B$19:$G$19)</f>
        <v>5.1859009985879982</v>
      </c>
      <c r="O434" s="10">
        <f ca="1">SUMPRODUCT($A434:$F434,Results!$B$20:$G$20)</f>
        <v>-6.3335568311697656</v>
      </c>
      <c r="P434" s="10" cm="1">
        <f t="array" aca="1" ref="P434" ca="1">SUMPRODUCT(J434:O434,TRANSPOSE(Test!BL$20:BL$25))+Test!$AD$20-Test!$BL$27</f>
        <v>17.071905217882129</v>
      </c>
      <c r="Q434" s="10" cm="1">
        <f t="array" aca="1" ref="Q434" ca="1">SUMPRODUCT(J434:O434,TRANSPOSE(Test!ES$20:ES$25))+Test!$AD$20-Test!$ES$27</f>
        <v>18.225024380304134</v>
      </c>
      <c r="R434" s="10">
        <f ca="1">I434-Results!$E$5*H434</f>
        <v>22.11998462377089</v>
      </c>
      <c r="S434" s="10" cm="1">
        <f t="array" aca="1" ref="S434" ca="1">SUMPRODUCT(J434:O434,TRANSPOSE(Test!AR$28:AR$33))+Test!$AD$20-Test!$AC$26</f>
        <v>28.402400341893781</v>
      </c>
      <c r="T434" s="10">
        <f ca="1">SUMPRODUCT(J434:O434,Results!K$9:P$9)</f>
        <v>18.855871700102888</v>
      </c>
      <c r="U434" s="10">
        <f ca="1">SUMPRODUCT(J434:O434,Results!K$9:P$9)+Test!$AD$20-Test!$AC$31</f>
        <v>18.840996141591752</v>
      </c>
      <c r="V434" s="10">
        <f t="shared" ca="1" si="37"/>
        <v>15.869363237106445</v>
      </c>
      <c r="W434" s="10">
        <f t="shared" ca="1" si="38"/>
        <v>14.71624407468444</v>
      </c>
      <c r="X434" s="10">
        <f t="shared" ca="1" si="39"/>
        <v>10.821283831217684</v>
      </c>
      <c r="Y434" s="10">
        <f t="shared" ca="1" si="40"/>
        <v>4.538868113094793</v>
      </c>
      <c r="Z434" s="10">
        <f ca="1">I434-Test!$AD$20</f>
        <v>33.217939216692265</v>
      </c>
      <c r="AA434" s="10">
        <f t="shared" ca="1" si="41"/>
        <v>14.100272313396822</v>
      </c>
    </row>
    <row r="435" spans="1:27">
      <c r="A435" s="6">
        <f ca="1">LN((RAND()^(-Results!$F$4))-1)</f>
        <v>-0.44343215540794095</v>
      </c>
      <c r="B435" s="6">
        <f ca="1">LN((RAND()^(-Results!$F$4))-1)</f>
        <v>1.4826243726650472</v>
      </c>
      <c r="C435" s="6">
        <f ca="1">LN((RAND()^(-Results!$F$4))-1)</f>
        <v>1.5338812663314541</v>
      </c>
      <c r="D435" s="6">
        <f ca="1">LN((RAND()^(-Results!$F$4))-1)</f>
        <v>0.15141776997747083</v>
      </c>
      <c r="E435" s="6">
        <f ca="1">LN((RAND()^(-Results!$F$4))-1)</f>
        <v>-1.2834330914415217</v>
      </c>
      <c r="F435" s="6">
        <f ca="1">LN((RAND()^(-Results!$F$4))-1)</f>
        <v>1.0233702818779582</v>
      </c>
      <c r="G435" s="6">
        <f ca="1">LN((RAND()^(-Results!$F$4))-1)</f>
        <v>-2.2709437163032766</v>
      </c>
      <c r="H435" s="6">
        <f t="shared" ca="1" si="36"/>
        <v>-2.3579763301824102</v>
      </c>
      <c r="I435" s="10">
        <f ca="1">SUMPRODUCT(J435:O435,Results!B$12:G$12)+Results!$F$5*H435</f>
        <v>13.013342078619115</v>
      </c>
      <c r="J435" s="10">
        <f ca="1">SUMPRODUCT($A435:$F435,Results!$B$15:$G$15)</f>
        <v>3.605967760030472</v>
      </c>
      <c r="K435" s="10">
        <f ca="1">SUMPRODUCT($A435:$F435,Results!$B$16:$G$16)</f>
        <v>3.5073365650445698</v>
      </c>
      <c r="L435" s="10">
        <f ca="1">SUMPRODUCT($A435:$F435,Results!$B$17:$G$17)</f>
        <v>6.1420477258023576</v>
      </c>
      <c r="M435" s="10">
        <f ca="1">SUMPRODUCT($A435:$F435,Results!$B$18:$G$18)</f>
        <v>-3.7574754155106653</v>
      </c>
      <c r="N435" s="10">
        <f ca="1">SUMPRODUCT($A435:$F435,Results!$B$19:$G$19)</f>
        <v>6.7469574105234287</v>
      </c>
      <c r="O435" s="10">
        <f ca="1">SUMPRODUCT($A435:$F435,Results!$B$20:$G$20)</f>
        <v>0.3465819898144949</v>
      </c>
      <c r="P435" s="10" cm="1">
        <f t="array" aca="1" ref="P435" ca="1">SUMPRODUCT(J435:O435,TRANSPOSE(Test!BL$20:BL$25))+Test!$AD$20-Test!$BL$27</f>
        <v>24.507260406080043</v>
      </c>
      <c r="Q435" s="10" cm="1">
        <f t="array" aca="1" ref="Q435" ca="1">SUMPRODUCT(J435:O435,TRANSPOSE(Test!ES$20:ES$25))+Test!$AD$20-Test!$ES$27</f>
        <v>24.592076298284212</v>
      </c>
      <c r="R435" s="10">
        <f ca="1">I435-Results!$E$5*H435</f>
        <v>22.445247399348755</v>
      </c>
      <c r="S435" s="10" cm="1">
        <f t="array" aca="1" ref="S435" ca="1">SUMPRODUCT(J435:O435,TRANSPOSE(Test!AR$28:AR$33))+Test!$AD$20-Test!$AC$26</f>
        <v>6.5367559316236319</v>
      </c>
      <c r="T435" s="10">
        <f ca="1">SUMPRODUCT(J435:O435,Results!K$9:P$9)</f>
        <v>24.350932009903048</v>
      </c>
      <c r="U435" s="10">
        <f ca="1">SUMPRODUCT(J435:O435,Results!K$9:P$9)+Test!$AD$20-Test!$AC$31</f>
        <v>24.336056451391912</v>
      </c>
      <c r="V435" s="10">
        <f t="shared" ca="1" si="37"/>
        <v>-11.493918327460928</v>
      </c>
      <c r="W435" s="10">
        <f t="shared" ca="1" si="38"/>
        <v>-11.578734219665098</v>
      </c>
      <c r="X435" s="10">
        <f t="shared" ca="1" si="39"/>
        <v>-9.4319053207296406</v>
      </c>
      <c r="Y435" s="10">
        <f t="shared" ca="1" si="40"/>
        <v>6.4765861469954826</v>
      </c>
      <c r="Z435" s="10">
        <f ca="1">I435-Test!$AD$20</f>
        <v>13.290012840322806</v>
      </c>
      <c r="AA435" s="10">
        <f t="shared" ca="1" si="41"/>
        <v>-11.322714372772797</v>
      </c>
    </row>
    <row r="436" spans="1:27">
      <c r="A436" s="6">
        <f ca="1">LN((RAND()^(-Results!$F$4))-1)</f>
        <v>0.98611874969104374</v>
      </c>
      <c r="B436" s="6">
        <f ca="1">LN((RAND()^(-Results!$F$4))-1)</f>
        <v>-0.41118424758792149</v>
      </c>
      <c r="C436" s="6">
        <f ca="1">LN((RAND()^(-Results!$F$4))-1)</f>
        <v>3.2702374360018034</v>
      </c>
      <c r="D436" s="6">
        <f ca="1">LN((RAND()^(-Results!$F$4))-1)</f>
        <v>-0.78082789926950735</v>
      </c>
      <c r="E436" s="6">
        <f ca="1">LN((RAND()^(-Results!$F$4))-1)</f>
        <v>0.87436331936819689</v>
      </c>
      <c r="F436" s="6">
        <f ca="1">LN((RAND()^(-Results!$F$4))-1)</f>
        <v>-1.6766584155077224</v>
      </c>
      <c r="G436" s="6">
        <f ca="1">LN((RAND()^(-Results!$F$4))-1)</f>
        <v>-0.92676542060551015</v>
      </c>
      <c r="H436" s="6">
        <f t="shared" ca="1" si="36"/>
        <v>-1.0137980344846436</v>
      </c>
      <c r="I436" s="10">
        <f ca="1">SUMPRODUCT(J436:O436,Results!B$12:G$12)+Results!$F$5*H436</f>
        <v>-7.5012609346418273</v>
      </c>
      <c r="J436" s="10">
        <f ca="1">SUMPRODUCT($A436:$F436,Results!$B$15:$G$15)</f>
        <v>9.1228450606888387</v>
      </c>
      <c r="K436" s="10">
        <f ca="1">SUMPRODUCT($A436:$F436,Results!$B$16:$G$16)</f>
        <v>-4.2953784987950625</v>
      </c>
      <c r="L436" s="10">
        <f ca="1">SUMPRODUCT($A436:$F436,Results!$B$17:$G$17)</f>
        <v>4.2245267087290204</v>
      </c>
      <c r="M436" s="10">
        <f ca="1">SUMPRODUCT($A436:$F436,Results!$B$18:$G$18)</f>
        <v>2.5979084863078401</v>
      </c>
      <c r="N436" s="10">
        <f ca="1">SUMPRODUCT($A436:$F436,Results!$B$19:$G$19)</f>
        <v>-3.2449496695927458</v>
      </c>
      <c r="O436" s="10">
        <f ca="1">SUMPRODUCT($A436:$F436,Results!$B$20:$G$20)</f>
        <v>-4.4074004955032482</v>
      </c>
      <c r="P436" s="10" cm="1">
        <f t="array" aca="1" ref="P436" ca="1">SUMPRODUCT(J436:O436,TRANSPOSE(Test!BL$20:BL$25))+Test!$AD$20-Test!$BL$27</f>
        <v>-2.7361924812154919</v>
      </c>
      <c r="Q436" s="10" cm="1">
        <f t="array" aca="1" ref="Q436" ca="1">SUMPRODUCT(J436:O436,TRANSPOSE(Test!ES$20:ES$25))+Test!$AD$20-Test!$ES$27</f>
        <v>-3.035597863925914</v>
      </c>
      <c r="R436" s="10">
        <f ca="1">I436-Results!$E$5*H436</f>
        <v>-3.4460687967032531</v>
      </c>
      <c r="S436" s="10" cm="1">
        <f t="array" aca="1" ref="S436" ca="1">SUMPRODUCT(J436:O436,TRANSPOSE(Test!AR$28:AR$33))+Test!$AD$20-Test!$AC$26</f>
        <v>12.980495724706838</v>
      </c>
      <c r="T436" s="10">
        <f ca="1">SUMPRODUCT(J436:O436,Results!K$9:P$9)</f>
        <v>-3.305063330539852</v>
      </c>
      <c r="U436" s="10">
        <f ca="1">SUMPRODUCT(J436:O436,Results!K$9:P$9)+Test!$AD$20-Test!$AC$31</f>
        <v>-3.3199388890509876</v>
      </c>
      <c r="V436" s="10">
        <f t="shared" ca="1" si="37"/>
        <v>-4.7650684534263359</v>
      </c>
      <c r="W436" s="10">
        <f t="shared" ca="1" si="38"/>
        <v>-4.4656630707159133</v>
      </c>
      <c r="X436" s="10">
        <f t="shared" ca="1" si="39"/>
        <v>-4.0551921379385742</v>
      </c>
      <c r="Y436" s="10">
        <f t="shared" ca="1" si="40"/>
        <v>-20.481756659348665</v>
      </c>
      <c r="Z436" s="10">
        <f ca="1">I436-Test!$AD$20</f>
        <v>-7.2245901729381359</v>
      </c>
      <c r="AA436" s="10">
        <f t="shared" ca="1" si="41"/>
        <v>-4.1813220455908393</v>
      </c>
    </row>
    <row r="437" spans="1:27">
      <c r="A437" s="6">
        <f ca="1">LN((RAND()^(-Results!$F$4))-1)</f>
        <v>1.2936239235208451</v>
      </c>
      <c r="B437" s="6">
        <f ca="1">LN((RAND()^(-Results!$F$4))-1)</f>
        <v>2.1450144980543637</v>
      </c>
      <c r="C437" s="6">
        <f ca="1">LN((RAND()^(-Results!$F$4))-1)</f>
        <v>2.4584915645268719</v>
      </c>
      <c r="D437" s="6">
        <f ca="1">LN((RAND()^(-Results!$F$4))-1)</f>
        <v>0.33162235184553945</v>
      </c>
      <c r="E437" s="6">
        <f ca="1">LN((RAND()^(-Results!$F$4))-1)</f>
        <v>-5.6605519723685438</v>
      </c>
      <c r="F437" s="6">
        <f ca="1">LN((RAND()^(-Results!$F$4))-1)</f>
        <v>-3.0081904326759314</v>
      </c>
      <c r="G437" s="6">
        <f ca="1">LN((RAND()^(-Results!$F$4))-1)</f>
        <v>1.8036804837722724</v>
      </c>
      <c r="H437" s="6">
        <f t="shared" ca="1" si="36"/>
        <v>1.7166478698931391</v>
      </c>
      <c r="I437" s="10">
        <f ca="1">SUMPRODUCT(J437:O437,Results!B$12:G$12)+Results!$F$5*H437</f>
        <v>65.62989508995696</v>
      </c>
      <c r="J437" s="10">
        <f ca="1">SUMPRODUCT($A437:$F437,Results!$B$15:$G$15)</f>
        <v>16.559926138974465</v>
      </c>
      <c r="K437" s="10">
        <f ca="1">SUMPRODUCT($A437:$F437,Results!$B$16:$G$16)</f>
        <v>-3.1440616096820824</v>
      </c>
      <c r="L437" s="10">
        <f ca="1">SUMPRODUCT($A437:$F437,Results!$B$17:$G$17)</f>
        <v>9.5359032394782464</v>
      </c>
      <c r="M437" s="10">
        <f ca="1">SUMPRODUCT($A437:$F437,Results!$B$18:$G$18)</f>
        <v>-16.271950449156034</v>
      </c>
      <c r="N437" s="10">
        <f ca="1">SUMPRODUCT($A437:$F437,Results!$B$19:$G$19)</f>
        <v>33.435892412525298</v>
      </c>
      <c r="O437" s="10">
        <f ca="1">SUMPRODUCT($A437:$F437,Results!$B$20:$G$20)</f>
        <v>-0.56428275984620768</v>
      </c>
      <c r="P437" s="10" cm="1">
        <f t="array" aca="1" ref="P437" ca="1">SUMPRODUCT(J437:O437,TRANSPOSE(Test!BL$20:BL$25))+Test!$AD$20-Test!$BL$27</f>
        <v>57.910277927617173</v>
      </c>
      <c r="Q437" s="10" cm="1">
        <f t="array" aca="1" ref="Q437" ca="1">SUMPRODUCT(J437:O437,TRANSPOSE(Test!ES$20:ES$25))+Test!$AD$20-Test!$ES$27</f>
        <v>56.52554520122969</v>
      </c>
      <c r="R437" s="10">
        <f ca="1">I437-Results!$E$5*H437</f>
        <v>58.763303610384405</v>
      </c>
      <c r="S437" s="10" cm="1">
        <f t="array" aca="1" ref="S437" ca="1">SUMPRODUCT(J437:O437,TRANSPOSE(Test!AR$28:AR$33))+Test!$AD$20-Test!$AC$26</f>
        <v>28.796934033464794</v>
      </c>
      <c r="T437" s="10">
        <f ca="1">SUMPRODUCT(J437:O437,Results!K$9:P$9)</f>
        <v>55.616616796637395</v>
      </c>
      <c r="U437" s="10">
        <f ca="1">SUMPRODUCT(J437:O437,Results!K$9:P$9)+Test!$AD$20-Test!$AC$31</f>
        <v>55.601741238126259</v>
      </c>
      <c r="V437" s="10">
        <f t="shared" ca="1" si="37"/>
        <v>7.7196171623397873</v>
      </c>
      <c r="W437" s="10">
        <f t="shared" ca="1" si="38"/>
        <v>9.1043498887272705</v>
      </c>
      <c r="X437" s="10">
        <f t="shared" ca="1" si="39"/>
        <v>6.8665914795725556</v>
      </c>
      <c r="Y437" s="10">
        <f t="shared" ca="1" si="40"/>
        <v>36.832961056492167</v>
      </c>
      <c r="Z437" s="10">
        <f ca="1">I437-Test!$AD$20</f>
        <v>65.906565851660659</v>
      </c>
      <c r="AA437" s="10">
        <f t="shared" ca="1" si="41"/>
        <v>10.028153851830702</v>
      </c>
    </row>
    <row r="438" spans="1:27">
      <c r="A438" s="6">
        <f ca="1">LN((RAND()^(-Results!$F$4))-1)</f>
        <v>0.32725343162294906</v>
      </c>
      <c r="B438" s="6">
        <f ca="1">LN((RAND()^(-Results!$F$4))-1)</f>
        <v>-6.765220935623556E-2</v>
      </c>
      <c r="C438" s="6">
        <f ca="1">LN((RAND()^(-Results!$F$4))-1)</f>
        <v>-0.75158127964014265</v>
      </c>
      <c r="D438" s="6">
        <f ca="1">LN((RAND()^(-Results!$F$4))-1)</f>
        <v>-0.87639555135273317</v>
      </c>
      <c r="E438" s="6">
        <f ca="1">LN((RAND()^(-Results!$F$4))-1)</f>
        <v>0.63209075740829357</v>
      </c>
      <c r="F438" s="6">
        <f ca="1">LN((RAND()^(-Results!$F$4))-1)</f>
        <v>-1.0651827108625438</v>
      </c>
      <c r="G438" s="6">
        <f ca="1">LN((RAND()^(-Results!$F$4))-1)</f>
        <v>1.7030893328414376</v>
      </c>
      <c r="H438" s="6">
        <f t="shared" ca="1" si="36"/>
        <v>1.6160567189623043</v>
      </c>
      <c r="I438" s="10">
        <f ca="1">SUMPRODUCT(J438:O438,Results!B$12:G$12)+Results!$F$5*H438</f>
        <v>6.2288421369930269</v>
      </c>
      <c r="J438" s="10">
        <f ca="1">SUMPRODUCT($A438:$F438,Results!$B$15:$G$15)</f>
        <v>-2.2434256689798007</v>
      </c>
      <c r="K438" s="10">
        <f ca="1">SUMPRODUCT($A438:$F438,Results!$B$16:$G$16)</f>
        <v>-2.286929500696441</v>
      </c>
      <c r="L438" s="10">
        <f ca="1">SUMPRODUCT($A438:$F438,Results!$B$17:$G$17)</f>
        <v>-0.56913037291308488</v>
      </c>
      <c r="M438" s="10">
        <f ca="1">SUMPRODUCT($A438:$F438,Results!$B$18:$G$18)</f>
        <v>2.7410929121328382</v>
      </c>
      <c r="N438" s="10">
        <f ca="1">SUMPRODUCT($A438:$F438,Results!$B$19:$G$19)</f>
        <v>-2.2927053017093728</v>
      </c>
      <c r="O438" s="10">
        <f ca="1">SUMPRODUCT($A438:$F438,Results!$B$20:$G$20)</f>
        <v>-0.69943454687287776</v>
      </c>
      <c r="P438" s="10" cm="1">
        <f t="array" aca="1" ref="P438" ca="1">SUMPRODUCT(J438:O438,TRANSPOSE(Test!BL$20:BL$25))+Test!$AD$20-Test!$BL$27</f>
        <v>-1.7196942726873974</v>
      </c>
      <c r="Q438" s="10" cm="1">
        <f t="array" aca="1" ref="Q438" ca="1">SUMPRODUCT(J438:O438,TRANSPOSE(Test!ES$20:ES$25))+Test!$AD$20-Test!$ES$27</f>
        <v>-2.1028370505485059</v>
      </c>
      <c r="R438" s="10">
        <f ca="1">I438-Results!$E$5*H438</f>
        <v>-0.23538473885619027</v>
      </c>
      <c r="S438" s="10" cm="1">
        <f t="array" aca="1" ref="S438" ca="1">SUMPRODUCT(J438:O438,TRANSPOSE(Test!AR$28:AR$33))+Test!$AD$20-Test!$AC$26</f>
        <v>6.0872126985177157</v>
      </c>
      <c r="T438" s="10">
        <f ca="1">SUMPRODUCT(J438:O438,Results!K$9:P$9)</f>
        <v>-1.8547136225090017</v>
      </c>
      <c r="U438" s="10">
        <f ca="1">SUMPRODUCT(J438:O438,Results!K$9:P$9)+Test!$AD$20-Test!$AC$31</f>
        <v>-1.8695891810201375</v>
      </c>
      <c r="V438" s="10">
        <f t="shared" ca="1" si="37"/>
        <v>7.9485364096804245</v>
      </c>
      <c r="W438" s="10">
        <f t="shared" ca="1" si="38"/>
        <v>8.3316791875415319</v>
      </c>
      <c r="X438" s="10">
        <f t="shared" ca="1" si="39"/>
        <v>6.4642268758492172</v>
      </c>
      <c r="Y438" s="10">
        <f t="shared" ca="1" si="40"/>
        <v>0.14162943847531118</v>
      </c>
      <c r="Z438" s="10">
        <f ca="1">I438-Test!$AD$20</f>
        <v>6.5055128986967183</v>
      </c>
      <c r="AA438" s="10">
        <f t="shared" ca="1" si="41"/>
        <v>8.098431318013164</v>
      </c>
    </row>
    <row r="439" spans="1:27">
      <c r="A439" s="6">
        <f ca="1">LN((RAND()^(-Results!$F$4))-1)</f>
        <v>0.18104616189779982</v>
      </c>
      <c r="B439" s="6">
        <f ca="1">LN((RAND()^(-Results!$F$4))-1)</f>
        <v>-2.6584239361721336</v>
      </c>
      <c r="C439" s="6">
        <f ca="1">LN((RAND()^(-Results!$F$4))-1)</f>
        <v>-3.9809347461369473</v>
      </c>
      <c r="D439" s="6">
        <f ca="1">LN((RAND()^(-Results!$F$4))-1)</f>
        <v>0.82764059595871786</v>
      </c>
      <c r="E439" s="6">
        <f ca="1">LN((RAND()^(-Results!$F$4))-1)</f>
        <v>0.11773354489479729</v>
      </c>
      <c r="F439" s="6">
        <f ca="1">LN((RAND()^(-Results!$F$4))-1)</f>
        <v>-1.463911744633583</v>
      </c>
      <c r="G439" s="6">
        <f ca="1">LN((RAND()^(-Results!$F$4))-1)</f>
        <v>0.7119176411575695</v>
      </c>
      <c r="H439" s="6">
        <f t="shared" ca="1" si="36"/>
        <v>0.6248850272784362</v>
      </c>
      <c r="I439" s="10">
        <f ca="1">SUMPRODUCT(J439:O439,Results!B$12:G$12)+Results!$F$5*H439</f>
        <v>-25.971291988920882</v>
      </c>
      <c r="J439" s="10">
        <f ca="1">SUMPRODUCT($A439:$F439,Results!$B$15:$G$15)</f>
        <v>-8.1822166162631831</v>
      </c>
      <c r="K439" s="10">
        <f ca="1">SUMPRODUCT($A439:$F439,Results!$B$16:$G$16)</f>
        <v>-5.3598014263856379</v>
      </c>
      <c r="L439" s="10">
        <f ca="1">SUMPRODUCT($A439:$F439,Results!$B$17:$G$17)</f>
        <v>-11.831249053907369</v>
      </c>
      <c r="M439" s="10">
        <f ca="1">SUMPRODUCT($A439:$F439,Results!$B$18:$G$18)</f>
        <v>0.65420286174665376</v>
      </c>
      <c r="N439" s="10">
        <f ca="1">SUMPRODUCT($A439:$F439,Results!$B$19:$G$19)</f>
        <v>-1.3188929387890438</v>
      </c>
      <c r="O439" s="10">
        <f ca="1">SUMPRODUCT($A439:$F439,Results!$B$20:$G$20)</f>
        <v>1.2544341123088258</v>
      </c>
      <c r="P439" s="10" cm="1">
        <f t="array" aca="1" ref="P439" ca="1">SUMPRODUCT(J439:O439,TRANSPOSE(Test!BL$20:BL$25))+Test!$AD$20-Test!$BL$27</f>
        <v>-28.254491527128497</v>
      </c>
      <c r="Q439" s="10" cm="1">
        <f t="array" aca="1" ref="Q439" ca="1">SUMPRODUCT(J439:O439,TRANSPOSE(Test!ES$20:ES$25))+Test!$AD$20-Test!$ES$27</f>
        <v>-28.344009102073063</v>
      </c>
      <c r="R439" s="10">
        <f ca="1">I439-Results!$E$5*H439</f>
        <v>-28.470832098034627</v>
      </c>
      <c r="S439" s="10" cm="1">
        <f t="array" aca="1" ref="S439" ca="1">SUMPRODUCT(J439:O439,TRANSPOSE(Test!AR$28:AR$33))+Test!$AD$20-Test!$AC$26</f>
        <v>-9.5907774742563117</v>
      </c>
      <c r="T439" s="10">
        <f ca="1">SUMPRODUCT(J439:O439,Results!K$9:P$9)</f>
        <v>-27.976608698672752</v>
      </c>
      <c r="U439" s="10">
        <f ca="1">SUMPRODUCT(J439:O439,Results!K$9:P$9)+Test!$AD$20-Test!$AC$31</f>
        <v>-27.991484257183888</v>
      </c>
      <c r="V439" s="10">
        <f t="shared" ca="1" si="37"/>
        <v>2.2831995382076151</v>
      </c>
      <c r="W439" s="10">
        <f t="shared" ca="1" si="38"/>
        <v>2.3727171131521807</v>
      </c>
      <c r="X439" s="10">
        <f t="shared" ca="1" si="39"/>
        <v>2.4995401091137452</v>
      </c>
      <c r="Y439" s="10">
        <f t="shared" ca="1" si="40"/>
        <v>-16.380514514664569</v>
      </c>
      <c r="Z439" s="10">
        <f ca="1">I439-Test!$AD$20</f>
        <v>-25.694621227217191</v>
      </c>
      <c r="AA439" s="10">
        <f t="shared" ca="1" si="41"/>
        <v>2.0201922682630062</v>
      </c>
    </row>
    <row r="440" spans="1:27">
      <c r="A440" s="6">
        <f ca="1">LN((RAND()^(-Results!$F$4))-1)</f>
        <v>2.2443555263575647</v>
      </c>
      <c r="B440" s="6">
        <f ca="1">LN((RAND()^(-Results!$F$4))-1)</f>
        <v>0.89215502338397912</v>
      </c>
      <c r="C440" s="6">
        <f ca="1">LN((RAND()^(-Results!$F$4))-1)</f>
        <v>1.2258817499478472</v>
      </c>
      <c r="D440" s="6">
        <f ca="1">LN((RAND()^(-Results!$F$4))-1)</f>
        <v>0.38759773006390369</v>
      </c>
      <c r="E440" s="6">
        <f ca="1">LN((RAND()^(-Results!$F$4))-1)</f>
        <v>0.88321380373379976</v>
      </c>
      <c r="F440" s="6">
        <f ca="1">LN((RAND()^(-Results!$F$4))-1)</f>
        <v>-0.54812851014041908</v>
      </c>
      <c r="G440" s="6">
        <f ca="1">LN((RAND()^(-Results!$F$4))-1)</f>
        <v>-3.8568704877291182</v>
      </c>
      <c r="H440" s="6">
        <f t="shared" ca="1" si="36"/>
        <v>-3.9439031016082517</v>
      </c>
      <c r="I440" s="10">
        <f ca="1">SUMPRODUCT(J440:O440,Results!B$12:G$12)+Results!$F$5*H440</f>
        <v>-61.756299571577614</v>
      </c>
      <c r="J440" s="10">
        <f ca="1">SUMPRODUCT($A440:$F440,Results!$B$15:$G$15)</f>
        <v>11.83036652140971</v>
      </c>
      <c r="K440" s="10">
        <f ca="1">SUMPRODUCT($A440:$F440,Results!$B$16:$G$16)</f>
        <v>1.9660508656892359</v>
      </c>
      <c r="L440" s="10">
        <f ca="1">SUMPRODUCT($A440:$F440,Results!$B$17:$G$17)</f>
        <v>-5.2015072304532675</v>
      </c>
      <c r="M440" s="10">
        <f ca="1">SUMPRODUCT($A440:$F440,Results!$B$18:$G$18)</f>
        <v>-2.5558174515234304</v>
      </c>
      <c r="N440" s="10">
        <f ca="1">SUMPRODUCT($A440:$F440,Results!$B$19:$G$19)</f>
        <v>-3.2978869747634474</v>
      </c>
      <c r="O440" s="10">
        <f ca="1">SUMPRODUCT($A440:$F440,Results!$B$20:$G$20)</f>
        <v>2.8881715342358616</v>
      </c>
      <c r="P440" s="10" cm="1">
        <f t="array" aca="1" ref="P440" ca="1">SUMPRODUCT(J440:O440,TRANSPOSE(Test!BL$20:BL$25))+Test!$AD$20-Test!$BL$27</f>
        <v>-42.547473432479869</v>
      </c>
      <c r="Q440" s="10" cm="1">
        <f t="array" aca="1" ref="Q440" ca="1">SUMPRODUCT(J440:O440,TRANSPOSE(Test!ES$20:ES$25))+Test!$AD$20-Test!$ES$27</f>
        <v>-42.721607080803039</v>
      </c>
      <c r="R440" s="10">
        <f ca="1">I440-Results!$E$5*H440</f>
        <v>-45.980687165144609</v>
      </c>
      <c r="S440" s="10" cm="1">
        <f t="array" aca="1" ref="S440" ca="1">SUMPRODUCT(J440:O440,TRANSPOSE(Test!AR$28:AR$33))+Test!$AD$20-Test!$AC$26</f>
        <v>-39.242738966478093</v>
      </c>
      <c r="T440" s="10">
        <f ca="1">SUMPRODUCT(J440:O440,Results!K$9:P$9)</f>
        <v>-42.445714681822949</v>
      </c>
      <c r="U440" s="10">
        <f ca="1">SUMPRODUCT(J440:O440,Results!K$9:P$9)+Test!$AD$20-Test!$AC$31</f>
        <v>-42.460590240334085</v>
      </c>
      <c r="V440" s="10">
        <f t="shared" ca="1" si="37"/>
        <v>-19.208826139097745</v>
      </c>
      <c r="W440" s="10">
        <f t="shared" ca="1" si="38"/>
        <v>-19.034692490774574</v>
      </c>
      <c r="X440" s="10">
        <f t="shared" ca="1" si="39"/>
        <v>-15.775612406433005</v>
      </c>
      <c r="Y440" s="10">
        <f t="shared" ca="1" si="40"/>
        <v>-22.513560605099521</v>
      </c>
      <c r="Z440" s="10">
        <f ca="1">I440-Test!$AD$20</f>
        <v>-61.479628809873923</v>
      </c>
      <c r="AA440" s="10">
        <f t="shared" ca="1" si="41"/>
        <v>-19.295709331243529</v>
      </c>
    </row>
    <row r="441" spans="1:27">
      <c r="A441" s="6">
        <f ca="1">LN((RAND()^(-Results!$F$4))-1)</f>
        <v>2.0819694213287296</v>
      </c>
      <c r="B441" s="6">
        <f ca="1">LN((RAND()^(-Results!$F$4))-1)</f>
        <v>2.0311315134231411</v>
      </c>
      <c r="C441" s="6">
        <f ca="1">LN((RAND()^(-Results!$F$4))-1)</f>
        <v>-0.30649069308786225</v>
      </c>
      <c r="D441" s="6">
        <f ca="1">LN((RAND()^(-Results!$F$4))-1)</f>
        <v>0.23949963259070564</v>
      </c>
      <c r="E441" s="6">
        <f ca="1">LN((RAND()^(-Results!$F$4))-1)</f>
        <v>1.5920702808739278</v>
      </c>
      <c r="F441" s="6">
        <f ca="1">LN((RAND()^(-Results!$F$4))-1)</f>
        <v>-2.7094706388931602</v>
      </c>
      <c r="G441" s="6">
        <f ca="1">LN((RAND()^(-Results!$F$4))-1)</f>
        <v>1.5390259827004993</v>
      </c>
      <c r="H441" s="6">
        <f t="shared" ca="1" si="36"/>
        <v>1.451993368821366</v>
      </c>
      <c r="I441" s="10">
        <f ca="1">SUMPRODUCT(J441:O441,Results!B$12:G$12)+Results!$F$5*H441</f>
        <v>-48.385481578699597</v>
      </c>
      <c r="J441" s="10">
        <f ca="1">SUMPRODUCT($A441:$F441,Results!$B$15:$G$15)</f>
        <v>8.9725484416733075</v>
      </c>
      <c r="K441" s="10">
        <f ca="1">SUMPRODUCT($A441:$F441,Results!$B$16:$G$16)</f>
        <v>0.74586443404666358</v>
      </c>
      <c r="L441" s="10">
        <f ca="1">SUMPRODUCT($A441:$F441,Results!$B$17:$G$17)</f>
        <v>-8.1753802667471973</v>
      </c>
      <c r="M441" s="10">
        <f ca="1">SUMPRODUCT($A441:$F441,Results!$B$18:$G$18)</f>
        <v>-0.77368592065709729</v>
      </c>
      <c r="N441" s="10">
        <f ca="1">SUMPRODUCT($A441:$F441,Results!$B$19:$G$19)</f>
        <v>-5.765412831346274</v>
      </c>
      <c r="O441" s="10">
        <f ca="1">SUMPRODUCT($A441:$F441,Results!$B$20:$G$20)</f>
        <v>5.2608542034187664</v>
      </c>
      <c r="P441" s="10" cm="1">
        <f t="array" aca="1" ref="P441" ca="1">SUMPRODUCT(J441:O441,TRANSPOSE(Test!BL$20:BL$25))+Test!$AD$20-Test!$BL$27</f>
        <v>-54.284759890775739</v>
      </c>
      <c r="Q441" s="10" cm="1">
        <f t="array" aca="1" ref="Q441" ca="1">SUMPRODUCT(J441:O441,TRANSPOSE(Test!ES$20:ES$25))+Test!$AD$20-Test!$ES$27</f>
        <v>-55.830226073547564</v>
      </c>
      <c r="R441" s="10">
        <f ca="1">I441-Results!$E$5*H441</f>
        <v>-54.193455053985062</v>
      </c>
      <c r="S441" s="10" cm="1">
        <f t="array" aca="1" ref="S441" ca="1">SUMPRODUCT(J441:O441,TRANSPOSE(Test!AR$28:AR$33))+Test!$AD$20-Test!$AC$26</f>
        <v>-47.451610892932329</v>
      </c>
      <c r="T441" s="10">
        <f ca="1">SUMPRODUCT(J441:O441,Results!K$9:P$9)</f>
        <v>-55.949042912527311</v>
      </c>
      <c r="U441" s="10">
        <f ca="1">SUMPRODUCT(J441:O441,Results!K$9:P$9)+Test!$AD$20-Test!$AC$31</f>
        <v>-55.963918471038447</v>
      </c>
      <c r="V441" s="10">
        <f t="shared" ca="1" si="37"/>
        <v>5.8992783120761416</v>
      </c>
      <c r="W441" s="10">
        <f t="shared" ca="1" si="38"/>
        <v>7.4447444948479671</v>
      </c>
      <c r="X441" s="10">
        <f t="shared" ca="1" si="39"/>
        <v>5.8079734752854648</v>
      </c>
      <c r="Y441" s="10">
        <f t="shared" ca="1" si="40"/>
        <v>-0.93387068576726762</v>
      </c>
      <c r="Z441" s="10">
        <f ca="1">I441-Test!$AD$20</f>
        <v>-48.108810816995906</v>
      </c>
      <c r="AA441" s="10">
        <f t="shared" ca="1" si="41"/>
        <v>7.5784368923388499</v>
      </c>
    </row>
    <row r="442" spans="1:27">
      <c r="A442" s="6">
        <f ca="1">LN((RAND()^(-Results!$F$4))-1)</f>
        <v>2.7970360831070598</v>
      </c>
      <c r="B442" s="6">
        <f ca="1">LN((RAND()^(-Results!$F$4))-1)</f>
        <v>-1.6578082950221711</v>
      </c>
      <c r="C442" s="6">
        <f ca="1">LN((RAND()^(-Results!$F$4))-1)</f>
        <v>1.5074051471201337</v>
      </c>
      <c r="D442" s="6">
        <f ca="1">LN((RAND()^(-Results!$F$4))-1)</f>
        <v>0.72186936538253321</v>
      </c>
      <c r="E442" s="6">
        <f ca="1">LN((RAND()^(-Results!$F$4))-1)</f>
        <v>1.5432982196641929</v>
      </c>
      <c r="F442" s="6">
        <f ca="1">LN((RAND()^(-Results!$F$4))-1)</f>
        <v>-2.6121522050423316</v>
      </c>
      <c r="G442" s="6">
        <f ca="1">LN((RAND()^(-Results!$F$4))-1)</f>
        <v>0.26503299458778573</v>
      </c>
      <c r="H442" s="6">
        <f t="shared" ca="1" si="36"/>
        <v>0.1780003807086524</v>
      </c>
      <c r="I442" s="10">
        <f ca="1">SUMPRODUCT(J442:O442,Results!B$12:G$12)+Results!$F$5*H442</f>
        <v>-61.587939675498767</v>
      </c>
      <c r="J442" s="10">
        <f ca="1">SUMPRODUCT($A442:$F442,Results!$B$15:$G$15)</f>
        <v>13.56584351308666</v>
      </c>
      <c r="K442" s="10">
        <f ca="1">SUMPRODUCT($A442:$F442,Results!$B$16:$G$16)</f>
        <v>-5.2298718499359014</v>
      </c>
      <c r="L442" s="10">
        <f ca="1">SUMPRODUCT($A442:$F442,Results!$B$17:$G$17)</f>
        <v>-9.5658472410613822</v>
      </c>
      <c r="M442" s="10">
        <f ca="1">SUMPRODUCT($A442:$F442,Results!$B$18:$G$18)</f>
        <v>-0.20866383036212566</v>
      </c>
      <c r="N442" s="10">
        <f ca="1">SUMPRODUCT($A442:$F442,Results!$B$19:$G$19)</f>
        <v>-6.8476023421882282</v>
      </c>
      <c r="O442" s="10">
        <f ca="1">SUMPRODUCT($A442:$F442,Results!$B$20:$G$20)</f>
        <v>-0.31480778950003263</v>
      </c>
      <c r="P442" s="10" cm="1">
        <f t="array" aca="1" ref="P442" ca="1">SUMPRODUCT(J442:O442,TRANSPOSE(Test!BL$20:BL$25))+Test!$AD$20-Test!$BL$27</f>
        <v>-62.521656621251807</v>
      </c>
      <c r="Q442" s="10" cm="1">
        <f t="array" aca="1" ref="Q442" ca="1">SUMPRODUCT(J442:O442,TRANSPOSE(Test!ES$20:ES$25))+Test!$AD$20-Test!$ES$27</f>
        <v>-62.834426969434311</v>
      </c>
      <c r="R442" s="10">
        <f ca="1">I442-Results!$E$5*H442</f>
        <v>-62.299941198333379</v>
      </c>
      <c r="S442" s="10" cm="1">
        <f t="array" aca="1" ref="S442" ca="1">SUMPRODUCT(J442:O442,TRANSPOSE(Test!AR$28:AR$33))+Test!$AD$20-Test!$AC$26</f>
        <v>-33.690728937743465</v>
      </c>
      <c r="T442" s="10">
        <f ca="1">SUMPRODUCT(J442:O442,Results!K$9:P$9)</f>
        <v>-62.772824446649977</v>
      </c>
      <c r="U442" s="10">
        <f ca="1">SUMPRODUCT(J442:O442,Results!K$9:P$9)+Test!$AD$20-Test!$AC$31</f>
        <v>-62.787700005161113</v>
      </c>
      <c r="V442" s="10">
        <f t="shared" ca="1" si="37"/>
        <v>0.93371694575304076</v>
      </c>
      <c r="W442" s="10">
        <f t="shared" ca="1" si="38"/>
        <v>1.2464872939355445</v>
      </c>
      <c r="X442" s="10">
        <f t="shared" ca="1" si="39"/>
        <v>0.71200152283461193</v>
      </c>
      <c r="Y442" s="10">
        <f t="shared" ca="1" si="40"/>
        <v>-27.897210737755302</v>
      </c>
      <c r="Z442" s="10">
        <f ca="1">I442-Test!$AD$20</f>
        <v>-61.311268913795075</v>
      </c>
      <c r="AA442" s="10">
        <f t="shared" ca="1" si="41"/>
        <v>1.1997603296623467</v>
      </c>
    </row>
    <row r="443" spans="1:27">
      <c r="A443" s="6">
        <f ca="1">LN((RAND()^(-Results!$F$4))-1)</f>
        <v>-0.44713040134340559</v>
      </c>
      <c r="B443" s="6">
        <f ca="1">LN((RAND()^(-Results!$F$4))-1)</f>
        <v>-0.52077370246555044</v>
      </c>
      <c r="C443" s="6">
        <f ca="1">LN((RAND()^(-Results!$F$4))-1)</f>
        <v>3.2006665104280789</v>
      </c>
      <c r="D443" s="6">
        <f ca="1">LN((RAND()^(-Results!$F$4))-1)</f>
        <v>-1.8945780961204941</v>
      </c>
      <c r="E443" s="6">
        <f ca="1">LN((RAND()^(-Results!$F$4))-1)</f>
        <v>0.19444936918327438</v>
      </c>
      <c r="F443" s="6">
        <f ca="1">LN((RAND()^(-Results!$F$4))-1)</f>
        <v>-2.7831713168703524E-2</v>
      </c>
      <c r="G443" s="6">
        <f ca="1">LN((RAND()^(-Results!$F$4))-1)</f>
        <v>-1.1531289730699206</v>
      </c>
      <c r="H443" s="6">
        <f t="shared" ca="1" si="36"/>
        <v>-1.2401615869490539</v>
      </c>
      <c r="I443" s="10">
        <f ca="1">SUMPRODUCT(J443:O443,Results!B$12:G$12)+Results!$F$5*H443</f>
        <v>37.192237358833594</v>
      </c>
      <c r="J443" s="10">
        <f ca="1">SUMPRODUCT($A443:$F443,Results!$B$15:$G$15)</f>
        <v>1.3025997860648511</v>
      </c>
      <c r="K443" s="10">
        <f ca="1">SUMPRODUCT($A443:$F443,Results!$B$16:$G$16)</f>
        <v>-3.6591235326021074</v>
      </c>
      <c r="L443" s="10">
        <f ca="1">SUMPRODUCT($A443:$F443,Results!$B$17:$G$17)</f>
        <v>12.205902879880284</v>
      </c>
      <c r="M443" s="10">
        <f ca="1">SUMPRODUCT($A443:$F443,Results!$B$18:$G$18)</f>
        <v>4.8713371426515808</v>
      </c>
      <c r="N443" s="10">
        <f ca="1">SUMPRODUCT($A443:$F443,Results!$B$19:$G$19)</f>
        <v>-0.3991668599194772</v>
      </c>
      <c r="O443" s="10">
        <f ca="1">SUMPRODUCT($A443:$F443,Results!$B$20:$G$20)</f>
        <v>-7.4832731543489031</v>
      </c>
      <c r="P443" s="10" cm="1">
        <f t="array" aca="1" ref="P443" ca="1">SUMPRODUCT(J443:O443,TRANSPOSE(Test!BL$20:BL$25))+Test!$AD$20-Test!$BL$27</f>
        <v>42.220096528501209</v>
      </c>
      <c r="Q443" s="10" cm="1">
        <f t="array" aca="1" ref="Q443" ca="1">SUMPRODUCT(J443:O443,TRANSPOSE(Test!ES$20:ES$25))+Test!$AD$20-Test!$ES$27</f>
        <v>42.572615315455181</v>
      </c>
      <c r="R443" s="10">
        <f ca="1">I443-Results!$E$5*H443</f>
        <v>42.152883706629808</v>
      </c>
      <c r="S443" s="10" cm="1">
        <f t="array" aca="1" ref="S443" ca="1">SUMPRODUCT(J443:O443,TRANSPOSE(Test!AR$28:AR$33))+Test!$AD$20-Test!$AC$26</f>
        <v>49.194834561611735</v>
      </c>
      <c r="T443" s="10">
        <f ca="1">SUMPRODUCT(J443:O443,Results!K$9:P$9)</f>
        <v>42.544298214389684</v>
      </c>
      <c r="U443" s="10">
        <f ca="1">SUMPRODUCT(J443:O443,Results!K$9:P$9)+Test!$AD$20-Test!$AC$31</f>
        <v>42.529422655878548</v>
      </c>
      <c r="V443" s="10">
        <f t="shared" ca="1" si="37"/>
        <v>-5.0278591696676145</v>
      </c>
      <c r="W443" s="10">
        <f t="shared" ca="1" si="38"/>
        <v>-5.3803779566215866</v>
      </c>
      <c r="X443" s="10">
        <f t="shared" ca="1" si="39"/>
        <v>-4.9606463477962137</v>
      </c>
      <c r="Y443" s="10">
        <f t="shared" ca="1" si="40"/>
        <v>-12.002597202778141</v>
      </c>
      <c r="Z443" s="10">
        <f ca="1">I443-Test!$AD$20</f>
        <v>37.468908120537286</v>
      </c>
      <c r="AA443" s="10">
        <f t="shared" ca="1" si="41"/>
        <v>-5.3371852970449538</v>
      </c>
    </row>
    <row r="444" spans="1:27">
      <c r="A444" s="6">
        <f ca="1">LN((RAND()^(-Results!$F$4))-1)</f>
        <v>-2.4085605784233033E-3</v>
      </c>
      <c r="B444" s="6">
        <f ca="1">LN((RAND()^(-Results!$F$4))-1)</f>
        <v>2.0383803217115108</v>
      </c>
      <c r="C444" s="6">
        <f ca="1">LN((RAND()^(-Results!$F$4))-1)</f>
        <v>-1.8895750845741841</v>
      </c>
      <c r="D444" s="6">
        <f ca="1">LN((RAND()^(-Results!$F$4))-1)</f>
        <v>0.1550575938156169</v>
      </c>
      <c r="E444" s="6">
        <f ca="1">LN((RAND()^(-Results!$F$4))-1)</f>
        <v>-0.3905069013634348</v>
      </c>
      <c r="F444" s="6">
        <f ca="1">LN((RAND()^(-Results!$F$4))-1)</f>
        <v>1.0289654148271723</v>
      </c>
      <c r="G444" s="6">
        <f ca="1">LN((RAND()^(-Results!$F$4))-1)</f>
        <v>-3.71369094464653</v>
      </c>
      <c r="H444" s="6">
        <f t="shared" ca="1" si="36"/>
        <v>-3.8007235585256636</v>
      </c>
      <c r="I444" s="10">
        <f ca="1">SUMPRODUCT(J444:O444,Results!B$12:G$12)+Results!$F$5*H444</f>
        <v>-22.401115809545146</v>
      </c>
      <c r="J444" s="10">
        <f ca="1">SUMPRODUCT($A444:$F444,Results!$B$15:$G$15)</f>
        <v>-2.5491594474409225</v>
      </c>
      <c r="K444" s="10">
        <f ca="1">SUMPRODUCT($A444:$F444,Results!$B$16:$G$16)</f>
        <v>5.7017148686338963</v>
      </c>
      <c r="L444" s="10">
        <f ca="1">SUMPRODUCT($A444:$F444,Results!$B$17:$G$17)</f>
        <v>-2.1764972987488718</v>
      </c>
      <c r="M444" s="10">
        <f ca="1">SUMPRODUCT($A444:$F444,Results!$B$18:$G$18)</f>
        <v>-2.867556645143992</v>
      </c>
      <c r="N444" s="10">
        <f ca="1">SUMPRODUCT($A444:$F444,Results!$B$19:$G$19)</f>
        <v>2.3716856129425032</v>
      </c>
      <c r="O444" s="10">
        <f ca="1">SUMPRODUCT($A444:$F444,Results!$B$20:$G$20)</f>
        <v>5.1592172501570221</v>
      </c>
      <c r="P444" s="10" cm="1">
        <f t="array" aca="1" ref="P444" ca="1">SUMPRODUCT(J444:O444,TRANSPOSE(Test!BL$20:BL$25))+Test!$AD$20-Test!$BL$27</f>
        <v>-3.2941826669009839</v>
      </c>
      <c r="Q444" s="10" cm="1">
        <f t="array" aca="1" ref="Q444" ca="1">SUMPRODUCT(J444:O444,TRANSPOSE(Test!ES$20:ES$25))+Test!$AD$20-Test!$ES$27</f>
        <v>-3.4906546003699246</v>
      </c>
      <c r="R444" s="10">
        <f ca="1">I444-Results!$E$5*H444</f>
        <v>-7.1982215754424921</v>
      </c>
      <c r="S444" s="10" cm="1">
        <f t="array" aca="1" ref="S444" ca="1">SUMPRODUCT(J444:O444,TRANSPOSE(Test!AR$28:AR$33))+Test!$AD$20-Test!$AC$26</f>
        <v>-21.550086998382184</v>
      </c>
      <c r="T444" s="10">
        <f ca="1">SUMPRODUCT(J444:O444,Results!K$9:P$9)</f>
        <v>-3.1384380018918225</v>
      </c>
      <c r="U444" s="10">
        <f ca="1">SUMPRODUCT(J444:O444,Results!K$9:P$9)+Test!$AD$20-Test!$AC$31</f>
        <v>-3.1533135604029581</v>
      </c>
      <c r="V444" s="10">
        <f t="shared" ca="1" si="37"/>
        <v>-19.106933142644163</v>
      </c>
      <c r="W444" s="10">
        <f t="shared" ca="1" si="38"/>
        <v>-18.910461209175221</v>
      </c>
      <c r="X444" s="10">
        <f t="shared" ca="1" si="39"/>
        <v>-15.202894234102654</v>
      </c>
      <c r="Y444" s="10">
        <f t="shared" ca="1" si="40"/>
        <v>-0.85102881116296203</v>
      </c>
      <c r="Z444" s="10">
        <f ca="1">I444-Test!$AD$20</f>
        <v>-22.124445047841455</v>
      </c>
      <c r="AA444" s="10">
        <f t="shared" ca="1" si="41"/>
        <v>-19.24780224914219</v>
      </c>
    </row>
    <row r="445" spans="1:27">
      <c r="A445" s="6">
        <f ca="1">LN((RAND()^(-Results!$F$4))-1)</f>
        <v>-9.4774332910603609E-2</v>
      </c>
      <c r="B445" s="6">
        <f ca="1">LN((RAND()^(-Results!$F$4))-1)</f>
        <v>1.8370334079292745</v>
      </c>
      <c r="C445" s="6">
        <f ca="1">LN((RAND()^(-Results!$F$4))-1)</f>
        <v>0.37541813908200633</v>
      </c>
      <c r="D445" s="6">
        <f ca="1">LN((RAND()^(-Results!$F$4))-1)</f>
        <v>0.32387460117005923</v>
      </c>
      <c r="E445" s="6">
        <f ca="1">LN((RAND()^(-Results!$F$4))-1)</f>
        <v>-1.3862015526600098</v>
      </c>
      <c r="F445" s="6">
        <f ca="1">LN((RAND()^(-Results!$F$4))-1)</f>
        <v>2.9619828557542767</v>
      </c>
      <c r="G445" s="6">
        <f ca="1">LN((RAND()^(-Results!$F$4))-1)</f>
        <v>-0.18326885702603507</v>
      </c>
      <c r="H445" s="6">
        <f t="shared" ca="1" si="36"/>
        <v>-0.27030147090516843</v>
      </c>
      <c r="I445" s="10">
        <f ca="1">SUMPRODUCT(J445:O445,Results!B$12:G$12)+Results!$F$5*H445</f>
        <v>16.580263666817746</v>
      </c>
      <c r="J445" s="10">
        <f ca="1">SUMPRODUCT($A445:$F445,Results!$B$15:$G$15)</f>
        <v>2.0916487050910075</v>
      </c>
      <c r="K445" s="10">
        <f ca="1">SUMPRODUCT($A445:$F445,Results!$B$16:$G$16)</f>
        <v>7.8646981162130825</v>
      </c>
      <c r="L445" s="10">
        <f ca="1">SUMPRODUCT($A445:$F445,Results!$B$17:$G$17)</f>
        <v>3.4369847929036852</v>
      </c>
      <c r="M445" s="10">
        <f ca="1">SUMPRODUCT($A445:$F445,Results!$B$18:$G$18)</f>
        <v>-5.5410312638629744</v>
      </c>
      <c r="N445" s="10">
        <f ca="1">SUMPRODUCT($A445:$F445,Results!$B$19:$G$19)</f>
        <v>6.6907533633419281</v>
      </c>
      <c r="O445" s="10">
        <f ca="1">SUMPRODUCT($A445:$F445,Results!$B$20:$G$20)</f>
        <v>3.0764241686275251</v>
      </c>
      <c r="P445" s="10" cm="1">
        <f t="array" aca="1" ref="P445" ca="1">SUMPRODUCT(J445:O445,TRANSPOSE(Test!BL$20:BL$25))+Test!$AD$20-Test!$BL$27</f>
        <v>16.582100869124716</v>
      </c>
      <c r="Q445" s="10" cm="1">
        <f t="array" aca="1" ref="Q445" ca="1">SUMPRODUCT(J445:O445,TRANSPOSE(Test!ES$20:ES$25))+Test!$AD$20-Test!$ES$27</f>
        <v>17.399687553318994</v>
      </c>
      <c r="R445" s="10">
        <f ca="1">I445-Results!$E$5*H445</f>
        <v>17.661469550438419</v>
      </c>
      <c r="S445" s="10" cm="1">
        <f t="array" aca="1" ref="S445" ca="1">SUMPRODUCT(J445:O445,TRANSPOSE(Test!AR$28:AR$33))+Test!$AD$20-Test!$AC$26</f>
        <v>-11.105556396949414</v>
      </c>
      <c r="T445" s="10">
        <f ca="1">SUMPRODUCT(J445:O445,Results!K$9:P$9)</f>
        <v>17.817835201957564</v>
      </c>
      <c r="U445" s="10">
        <f ca="1">SUMPRODUCT(J445:O445,Results!K$9:P$9)+Test!$AD$20-Test!$AC$31</f>
        <v>17.802959643446428</v>
      </c>
      <c r="V445" s="10">
        <f t="shared" ca="1" si="37"/>
        <v>-1.8372023069694876E-3</v>
      </c>
      <c r="W445" s="10">
        <f t="shared" ca="1" si="38"/>
        <v>-0.81942388650124798</v>
      </c>
      <c r="X445" s="10">
        <f t="shared" ca="1" si="39"/>
        <v>-1.0812058836206724</v>
      </c>
      <c r="Y445" s="10">
        <f t="shared" ca="1" si="40"/>
        <v>27.68582006376716</v>
      </c>
      <c r="Z445" s="10">
        <f ca="1">I445-Test!$AD$20</f>
        <v>16.856934428521438</v>
      </c>
      <c r="AA445" s="10">
        <f t="shared" ca="1" si="41"/>
        <v>-1.2226959766286818</v>
      </c>
    </row>
    <row r="446" spans="1:27">
      <c r="A446" s="6">
        <f ca="1">LN((RAND()^(-Results!$F$4))-1)</f>
        <v>-1.9009987583242927</v>
      </c>
      <c r="B446" s="6">
        <f ca="1">LN((RAND()^(-Results!$F$4))-1)</f>
        <v>-1.7625093089264698</v>
      </c>
      <c r="C446" s="6">
        <f ca="1">LN((RAND()^(-Results!$F$4))-1)</f>
        <v>-2.2741443612522576</v>
      </c>
      <c r="D446" s="6">
        <f ca="1">LN((RAND()^(-Results!$F$4))-1)</f>
        <v>-0.12051080141652371</v>
      </c>
      <c r="E446" s="6">
        <f ca="1">LN((RAND()^(-Results!$F$4))-1)</f>
        <v>1.2545957195792119</v>
      </c>
      <c r="F446" s="6">
        <f ca="1">LN((RAND()^(-Results!$F$4))-1)</f>
        <v>0.61184854216320628</v>
      </c>
      <c r="G446" s="6">
        <f ca="1">LN((RAND()^(-Results!$F$4))-1)</f>
        <v>-1.5453907890100715</v>
      </c>
      <c r="H446" s="6">
        <f t="shared" ca="1" si="36"/>
        <v>-1.6324234028892048</v>
      </c>
      <c r="I446" s="10">
        <f ca="1">SUMPRODUCT(J446:O446,Results!B$12:G$12)+Results!$F$5*H446</f>
        <v>-5.4635005941691173</v>
      </c>
      <c r="J446" s="10">
        <f ca="1">SUMPRODUCT($A446:$F446,Results!$B$15:$G$15)</f>
        <v>-14.263084741288814</v>
      </c>
      <c r="K446" s="10">
        <f ca="1">SUMPRODUCT($A446:$F446,Results!$B$16:$G$16)</f>
        <v>-1.9446731496356338</v>
      </c>
      <c r="L446" s="10">
        <f ca="1">SUMPRODUCT($A446:$F446,Results!$B$17:$G$17)</f>
        <v>-1.98755728010596</v>
      </c>
      <c r="M446" s="10">
        <f ca="1">SUMPRODUCT($A446:$F446,Results!$B$18:$G$18)</f>
        <v>7.0295994937325847</v>
      </c>
      <c r="N446" s="10">
        <f ca="1">SUMPRODUCT($A446:$F446,Results!$B$19:$G$19)</f>
        <v>-8.6700159913874533</v>
      </c>
      <c r="O446" s="10">
        <f ca="1">SUMPRODUCT($A446:$F446,Results!$B$20:$G$20)</f>
        <v>-1.5428828422388436</v>
      </c>
      <c r="P446" s="10" cm="1">
        <f t="array" aca="1" ref="P446" ca="1">SUMPRODUCT(J446:O446,TRANSPOSE(Test!BL$20:BL$25))+Test!$AD$20-Test!$BL$27</f>
        <v>3.1220999955342355</v>
      </c>
      <c r="Q446" s="10" cm="1">
        <f t="array" aca="1" ref="Q446" ca="1">SUMPRODUCT(J446:O446,TRANSPOSE(Test!ES$20:ES$25))+Test!$AD$20-Test!$ES$27</f>
        <v>3.4783055553133204</v>
      </c>
      <c r="R446" s="10">
        <f ca="1">I446-Results!$E$5*H446</f>
        <v>1.0661930173877021</v>
      </c>
      <c r="S446" s="10" cm="1">
        <f t="array" aca="1" ref="S446" ca="1">SUMPRODUCT(J446:O446,TRANSPOSE(Test!AR$28:AR$33))+Test!$AD$20-Test!$AC$26</f>
        <v>15.583397880157733</v>
      </c>
      <c r="T446" s="10">
        <f ca="1">SUMPRODUCT(J446:O446,Results!K$9:P$9)</f>
        <v>3.6048945085315687</v>
      </c>
      <c r="U446" s="10">
        <f ca="1">SUMPRODUCT(J446:O446,Results!K$9:P$9)+Test!$AD$20-Test!$AC$31</f>
        <v>3.5900189500204331</v>
      </c>
      <c r="V446" s="10">
        <f t="shared" ca="1" si="37"/>
        <v>-8.5856005897033523</v>
      </c>
      <c r="W446" s="10">
        <f t="shared" ca="1" si="38"/>
        <v>-8.9418061494824386</v>
      </c>
      <c r="X446" s="10">
        <f t="shared" ca="1" si="39"/>
        <v>-6.5296936115568194</v>
      </c>
      <c r="Y446" s="10">
        <f t="shared" ca="1" si="40"/>
        <v>-21.046898474326852</v>
      </c>
      <c r="Z446" s="10">
        <f ca="1">I446-Test!$AD$20</f>
        <v>-5.1868298324654258</v>
      </c>
      <c r="AA446" s="10">
        <f t="shared" ca="1" si="41"/>
        <v>-9.05351954418955</v>
      </c>
    </row>
    <row r="447" spans="1:27">
      <c r="A447" s="6">
        <f ca="1">LN((RAND()^(-Results!$F$4))-1)</f>
        <v>1.4500373165284424</v>
      </c>
      <c r="B447" s="6">
        <f ca="1">LN((RAND()^(-Results!$F$4))-1)</f>
        <v>-0.92572545448163712</v>
      </c>
      <c r="C447" s="6">
        <f ca="1">LN((RAND()^(-Results!$F$4))-1)</f>
        <v>-7.3694140264716768E-2</v>
      </c>
      <c r="D447" s="6">
        <f ca="1">LN((RAND()^(-Results!$F$4))-1)</f>
        <v>-0.48541607862629177</v>
      </c>
      <c r="E447" s="6">
        <f ca="1">LN((RAND()^(-Results!$F$4))-1)</f>
        <v>-1.6538659897722408</v>
      </c>
      <c r="F447" s="6">
        <f ca="1">LN((RAND()^(-Results!$F$4))-1)</f>
        <v>-2.0157612251559374</v>
      </c>
      <c r="G447" s="6">
        <f ca="1">LN((RAND()^(-Results!$F$4))-1)</f>
        <v>-0.71749186068081439</v>
      </c>
      <c r="H447" s="6">
        <f t="shared" ca="1" si="36"/>
        <v>-0.80452447455994769</v>
      </c>
      <c r="I447" s="10">
        <f ca="1">SUMPRODUCT(J447:O447,Results!B$12:G$12)+Results!$F$5*H447</f>
        <v>6.7092842879670327</v>
      </c>
      <c r="J447" s="10">
        <f ca="1">SUMPRODUCT($A447:$F447,Results!$B$15:$G$15)</f>
        <v>4.8709062842368551</v>
      </c>
      <c r="K447" s="10">
        <f ca="1">SUMPRODUCT($A447:$F447,Results!$B$16:$G$16)</f>
        <v>-5.6126284065334531</v>
      </c>
      <c r="L447" s="10">
        <f ca="1">SUMPRODUCT($A447:$F447,Results!$B$17:$G$17)</f>
        <v>-0.15592511394408137</v>
      </c>
      <c r="M447" s="10">
        <f ca="1">SUMPRODUCT($A447:$F447,Results!$B$18:$G$18)</f>
        <v>-4.0530212233859064</v>
      </c>
      <c r="N447" s="10">
        <f ca="1">SUMPRODUCT($A447:$F447,Results!$B$19:$G$19)</f>
        <v>10.626522317048781</v>
      </c>
      <c r="O447" s="10">
        <f ca="1">SUMPRODUCT($A447:$F447,Results!$B$20:$G$20)</f>
        <v>-2.0621840703276333</v>
      </c>
      <c r="P447" s="10" cm="1">
        <f t="array" aca="1" ref="P447" ca="1">SUMPRODUCT(J447:O447,TRANSPOSE(Test!BL$20:BL$25))+Test!$AD$20-Test!$BL$27</f>
        <v>10.456890484928223</v>
      </c>
      <c r="Q447" s="10" cm="1">
        <f t="array" aca="1" ref="Q447" ca="1">SUMPRODUCT(J447:O447,TRANSPOSE(Test!ES$20:ES$25))+Test!$AD$20-Test!$ES$27</f>
        <v>10.165536307355017</v>
      </c>
      <c r="R447" s="10">
        <f ca="1">I447-Results!$E$5*H447</f>
        <v>9.9273821862068239</v>
      </c>
      <c r="S447" s="10" cm="1">
        <f t="array" aca="1" ref="S447" ca="1">SUMPRODUCT(J447:O447,TRANSPOSE(Test!AR$28:AR$33))+Test!$AD$20-Test!$AC$26</f>
        <v>15.567225967956984</v>
      </c>
      <c r="T447" s="10">
        <f ca="1">SUMPRODUCT(J447:O447,Results!K$9:P$9)</f>
        <v>10.40528252938252</v>
      </c>
      <c r="U447" s="10">
        <f ca="1">SUMPRODUCT(J447:O447,Results!K$9:P$9)+Test!$AD$20-Test!$AC$31</f>
        <v>10.390406970871384</v>
      </c>
      <c r="V447" s="10">
        <f t="shared" ca="1" si="37"/>
        <v>-3.7476061969611907</v>
      </c>
      <c r="W447" s="10">
        <f t="shared" ca="1" si="38"/>
        <v>-3.4562520193879847</v>
      </c>
      <c r="X447" s="10">
        <f t="shared" ca="1" si="39"/>
        <v>-3.2180978982397912</v>
      </c>
      <c r="Y447" s="10">
        <f t="shared" ca="1" si="40"/>
        <v>-8.8579416799899526</v>
      </c>
      <c r="Z447" s="10">
        <f ca="1">I447-Test!$AD$20</f>
        <v>6.9859550496707241</v>
      </c>
      <c r="AA447" s="10">
        <f t="shared" ca="1" si="41"/>
        <v>-3.6811226829043511</v>
      </c>
    </row>
    <row r="448" spans="1:27">
      <c r="A448" s="6">
        <f ca="1">LN((RAND()^(-Results!$F$4))-1)</f>
        <v>-1.4751843475335686</v>
      </c>
      <c r="B448" s="6">
        <f ca="1">LN((RAND()^(-Results!$F$4))-1)</f>
        <v>-0.88216713368660948</v>
      </c>
      <c r="C448" s="6">
        <f ca="1">LN((RAND()^(-Results!$F$4))-1)</f>
        <v>0.49503788678385841</v>
      </c>
      <c r="D448" s="6">
        <f ca="1">LN((RAND()^(-Results!$F$4))-1)</f>
        <v>0.81316720442400681</v>
      </c>
      <c r="E448" s="6">
        <f ca="1">LN((RAND()^(-Results!$F$4))-1)</f>
        <v>1.6660662498587619</v>
      </c>
      <c r="F448" s="6">
        <f ca="1">LN((RAND()^(-Results!$F$4))-1)</f>
        <v>-0.48883724861529587</v>
      </c>
      <c r="G448" s="6">
        <f ca="1">LN((RAND()^(-Results!$F$4))-1)</f>
        <v>1.7500713539001191</v>
      </c>
      <c r="H448" s="6">
        <f t="shared" ca="1" si="36"/>
        <v>1.6630387400209858</v>
      </c>
      <c r="I448" s="10">
        <f ca="1">SUMPRODUCT(J448:O448,Results!B$12:G$12)+Results!$F$5*H448</f>
        <v>-8.0332974020195547</v>
      </c>
      <c r="J448" s="10">
        <f ca="1">SUMPRODUCT($A448:$F448,Results!$B$15:$G$15)</f>
        <v>-3.7423749121444607</v>
      </c>
      <c r="K448" s="10">
        <f ca="1">SUMPRODUCT($A448:$F448,Results!$B$16:$G$16)</f>
        <v>-1.5057799296325696</v>
      </c>
      <c r="L448" s="10">
        <f ca="1">SUMPRODUCT($A448:$F448,Results!$B$17:$G$17)</f>
        <v>-1.3866498115326997</v>
      </c>
      <c r="M448" s="10">
        <f ca="1">SUMPRODUCT($A448:$F448,Results!$B$18:$G$18)</f>
        <v>5.394882951712713</v>
      </c>
      <c r="N448" s="10">
        <f ca="1">SUMPRODUCT($A448:$F448,Results!$B$19:$G$19)</f>
        <v>-10.481782629871681</v>
      </c>
      <c r="O448" s="10">
        <f ca="1">SUMPRODUCT($A448:$F448,Results!$B$20:$G$20)</f>
        <v>-1.0822384966000633</v>
      </c>
      <c r="P448" s="10" cm="1">
        <f t="array" aca="1" ref="P448" ca="1">SUMPRODUCT(J448:O448,TRANSPOSE(Test!BL$20:BL$25))+Test!$AD$20-Test!$BL$27</f>
        <v>-15.064305561738493</v>
      </c>
      <c r="Q448" s="10" cm="1">
        <f t="array" aca="1" ref="Q448" ca="1">SUMPRODUCT(J448:O448,TRANSPOSE(Test!ES$20:ES$25))+Test!$AD$20-Test!$ES$27</f>
        <v>-15.340196690801733</v>
      </c>
      <c r="R448" s="10">
        <f ca="1">I448-Results!$E$5*H448</f>
        <v>-14.685452362103497</v>
      </c>
      <c r="S448" s="10" cm="1">
        <f t="array" aca="1" ref="S448" ca="1">SUMPRODUCT(J448:O448,TRANSPOSE(Test!AR$28:AR$33))+Test!$AD$20-Test!$AC$26</f>
        <v>-0.59902625499269258</v>
      </c>
      <c r="T448" s="10">
        <f ca="1">SUMPRODUCT(J448:O448,Results!K$9:P$9)</f>
        <v>-16.056673062562556</v>
      </c>
      <c r="U448" s="10">
        <f ca="1">SUMPRODUCT(J448:O448,Results!K$9:P$9)+Test!$AD$20-Test!$AC$31</f>
        <v>-16.071548621073692</v>
      </c>
      <c r="V448" s="10">
        <f t="shared" ca="1" si="37"/>
        <v>7.0310081597189384</v>
      </c>
      <c r="W448" s="10">
        <f t="shared" ca="1" si="38"/>
        <v>7.3068992887821782</v>
      </c>
      <c r="X448" s="10">
        <f t="shared" ca="1" si="39"/>
        <v>6.6521549600839425</v>
      </c>
      <c r="Y448" s="10">
        <f t="shared" ca="1" si="40"/>
        <v>-7.4342711470268625</v>
      </c>
      <c r="Z448" s="10">
        <f ca="1">I448-Test!$AD$20</f>
        <v>-7.7566266403158632</v>
      </c>
      <c r="AA448" s="10">
        <f t="shared" ca="1" si="41"/>
        <v>8.0382512190541373</v>
      </c>
    </row>
    <row r="449" spans="1:27">
      <c r="A449" s="6">
        <f ca="1">LN((RAND()^(-Results!$F$4))-1)</f>
        <v>-0.24939298912168492</v>
      </c>
      <c r="B449" s="6">
        <f ca="1">LN((RAND()^(-Results!$F$4))-1)</f>
        <v>0.48384640448823796</v>
      </c>
      <c r="C449" s="6">
        <f ca="1">LN((RAND()^(-Results!$F$4))-1)</f>
        <v>-3.3707956968891732</v>
      </c>
      <c r="D449" s="6">
        <f ca="1">LN((RAND()^(-Results!$F$4))-1)</f>
        <v>2.2924624529065674</v>
      </c>
      <c r="E449" s="6">
        <f ca="1">LN((RAND()^(-Results!$F$4))-1)</f>
        <v>-1.2245451420713709</v>
      </c>
      <c r="F449" s="6">
        <f ca="1">LN((RAND()^(-Results!$F$4))-1)</f>
        <v>-0.35084548203808563</v>
      </c>
      <c r="G449" s="6">
        <f ca="1">LN((RAND()^(-Results!$F$4))-1)</f>
        <v>-0.52335039319588672</v>
      </c>
      <c r="H449" s="6">
        <f t="shared" ca="1" si="36"/>
        <v>-0.61038300707502002</v>
      </c>
      <c r="I449" s="10">
        <f ca="1">SUMPRODUCT(J449:O449,Results!B$12:G$12)+Results!$F$5*H449</f>
        <v>-31.879820934448389</v>
      </c>
      <c r="J449" s="10">
        <f ca="1">SUMPRODUCT($A449:$F449,Results!$B$15:$G$15)</f>
        <v>-2.6496837031329452</v>
      </c>
      <c r="K449" s="10">
        <f ca="1">SUMPRODUCT($A449:$F449,Results!$B$16:$G$16)</f>
        <v>2.7543886102570942</v>
      </c>
      <c r="L449" s="10">
        <f ca="1">SUMPRODUCT($A449:$F449,Results!$B$17:$G$17)</f>
        <v>-10.680126211110629</v>
      </c>
      <c r="M449" s="10">
        <f ca="1">SUMPRODUCT($A449:$F449,Results!$B$18:$G$18)</f>
        <v>-6.7482236885774167</v>
      </c>
      <c r="N449" s="10">
        <f ca="1">SUMPRODUCT($A449:$F449,Results!$B$19:$G$19)</f>
        <v>5.5613213930799681</v>
      </c>
      <c r="O449" s="10">
        <f ca="1">SUMPRODUCT($A449:$F449,Results!$B$20:$G$20)</f>
        <v>7.2045274207911989</v>
      </c>
      <c r="P449" s="10" cm="1">
        <f t="array" aca="1" ref="P449" ca="1">SUMPRODUCT(J449:O449,TRANSPOSE(Test!BL$20:BL$25))+Test!$AD$20-Test!$BL$27</f>
        <v>-27.119673555722123</v>
      </c>
      <c r="Q449" s="10" cm="1">
        <f t="array" aca="1" ref="Q449" ca="1">SUMPRODUCT(J449:O449,TRANSPOSE(Test!ES$20:ES$25))+Test!$AD$20-Test!$ES$27</f>
        <v>-27.69724082102244</v>
      </c>
      <c r="R449" s="10">
        <f ca="1">I449-Results!$E$5*H449</f>
        <v>-29.438288906148308</v>
      </c>
      <c r="S449" s="10" cm="1">
        <f t="array" aca="1" ref="S449" ca="1">SUMPRODUCT(J449:O449,TRANSPOSE(Test!AR$28:AR$33))+Test!$AD$20-Test!$AC$26</f>
        <v>-38.18461254606455</v>
      </c>
      <c r="T449" s="10">
        <f ca="1">SUMPRODUCT(J449:O449,Results!K$9:P$9)</f>
        <v>-27.945965733092606</v>
      </c>
      <c r="U449" s="10">
        <f ca="1">SUMPRODUCT(J449:O449,Results!K$9:P$9)+Test!$AD$20-Test!$AC$31</f>
        <v>-27.960841291603742</v>
      </c>
      <c r="V449" s="10">
        <f t="shared" ca="1" si="37"/>
        <v>-4.7601473787262663</v>
      </c>
      <c r="W449" s="10">
        <f t="shared" ca="1" si="38"/>
        <v>-4.1825801134259493</v>
      </c>
      <c r="X449" s="10">
        <f t="shared" ca="1" si="39"/>
        <v>-2.441532028300081</v>
      </c>
      <c r="Y449" s="10">
        <f t="shared" ca="1" si="40"/>
        <v>6.3047916116161602</v>
      </c>
      <c r="Z449" s="10">
        <f ca="1">I449-Test!$AD$20</f>
        <v>-31.603150172744698</v>
      </c>
      <c r="AA449" s="10">
        <f t="shared" ca="1" si="41"/>
        <v>-3.9189796428446471</v>
      </c>
    </row>
    <row r="450" spans="1:27">
      <c r="A450" s="6">
        <f ca="1">LN((RAND()^(-Results!$F$4))-1)</f>
        <v>3.7908316972439517</v>
      </c>
      <c r="B450" s="6">
        <f ca="1">LN((RAND()^(-Results!$F$4))-1)</f>
        <v>1.1162948577004348</v>
      </c>
      <c r="C450" s="6">
        <f ca="1">LN((RAND()^(-Results!$F$4))-1)</f>
        <v>0.28175574579810991</v>
      </c>
      <c r="D450" s="6">
        <f ca="1">LN((RAND()^(-Results!$F$4))-1)</f>
        <v>1.6530712289847258</v>
      </c>
      <c r="E450" s="6">
        <f ca="1">LN((RAND()^(-Results!$F$4))-1)</f>
        <v>0.92503423961357945</v>
      </c>
      <c r="F450" s="6">
        <f ca="1">LN((RAND()^(-Results!$F$4))-1)</f>
        <v>-0.58043841740996271</v>
      </c>
      <c r="G450" s="6">
        <f ca="1">LN((RAND()^(-Results!$F$4))-1)</f>
        <v>-1.4475873764803153</v>
      </c>
      <c r="H450" s="6">
        <f t="shared" ca="1" si="36"/>
        <v>-1.5346199903594486</v>
      </c>
      <c r="I450" s="10">
        <f ca="1">SUMPRODUCT(J450:O450,Results!B$12:G$12)+Results!$F$5*H450</f>
        <v>-91.934221427923745</v>
      </c>
      <c r="J450" s="10">
        <f ca="1">SUMPRODUCT($A450:$F450,Results!$B$15:$G$15)</f>
        <v>17.819426073210934</v>
      </c>
      <c r="K450" s="10">
        <f ca="1">SUMPRODUCT($A450:$F450,Results!$B$16:$G$16)</f>
        <v>4.3812084960489512</v>
      </c>
      <c r="L450" s="10">
        <f ca="1">SUMPRODUCT($A450:$F450,Results!$B$17:$G$17)</f>
        <v>-14.368934780045137</v>
      </c>
      <c r="M450" s="10">
        <f ca="1">SUMPRODUCT($A450:$F450,Results!$B$18:$G$18)</f>
        <v>-7.1972551582554773</v>
      </c>
      <c r="N450" s="10">
        <f ca="1">SUMPRODUCT($A450:$F450,Results!$B$19:$G$19)</f>
        <v>-3.3441195352579225</v>
      </c>
      <c r="O450" s="10">
        <f ca="1">SUMPRODUCT($A450:$F450,Results!$B$20:$G$20)</f>
        <v>7.6797766600493418</v>
      </c>
      <c r="P450" s="10" cm="1">
        <f t="array" aca="1" ref="P450" ca="1">SUMPRODUCT(J450:O450,TRANSPOSE(Test!BL$20:BL$25))+Test!$AD$20-Test!$BL$27</f>
        <v>-84.794259746677241</v>
      </c>
      <c r="Q450" s="10" cm="1">
        <f t="array" aca="1" ref="Q450" ca="1">SUMPRODUCT(J450:O450,TRANSPOSE(Test!ES$20:ES$25))+Test!$AD$20-Test!$ES$27</f>
        <v>-84.961711210960758</v>
      </c>
      <c r="R450" s="10">
        <f ca="1">I450-Results!$E$5*H450</f>
        <v>-85.79574146648595</v>
      </c>
      <c r="S450" s="10" cm="1">
        <f t="array" aca="1" ref="S450" ca="1">SUMPRODUCT(J450:O450,TRANSPOSE(Test!AR$28:AR$33))+Test!$AD$20-Test!$AC$26</f>
        <v>-82.781624366613684</v>
      </c>
      <c r="T450" s="10">
        <f ca="1">SUMPRODUCT(J450:O450,Results!K$9:P$9)</f>
        <v>-84.414791544729511</v>
      </c>
      <c r="U450" s="10">
        <f ca="1">SUMPRODUCT(J450:O450,Results!K$9:P$9)+Test!$AD$20-Test!$AC$31</f>
        <v>-84.429667103240646</v>
      </c>
      <c r="V450" s="10">
        <f t="shared" ca="1" si="37"/>
        <v>-7.1399616812465041</v>
      </c>
      <c r="W450" s="10">
        <f t="shared" ca="1" si="38"/>
        <v>-6.9725102169629878</v>
      </c>
      <c r="X450" s="10">
        <f t="shared" ca="1" si="39"/>
        <v>-6.1384799614377954</v>
      </c>
      <c r="Y450" s="10">
        <f t="shared" ca="1" si="40"/>
        <v>-9.1525970613100611</v>
      </c>
      <c r="Z450" s="10">
        <f ca="1">I450-Test!$AD$20</f>
        <v>-91.657550666220047</v>
      </c>
      <c r="AA450" s="10">
        <f t="shared" ca="1" si="41"/>
        <v>-7.5045543246830988</v>
      </c>
    </row>
    <row r="451" spans="1:27">
      <c r="A451" s="6">
        <f ca="1">LN((RAND()^(-Results!$F$4))-1)</f>
        <v>1.506781120647011</v>
      </c>
      <c r="B451" s="6">
        <f ca="1">LN((RAND()^(-Results!$F$4))-1)</f>
        <v>-0.19775469476787466</v>
      </c>
      <c r="C451" s="6">
        <f ca="1">LN((RAND()^(-Results!$F$4))-1)</f>
        <v>-1.8363998769103962</v>
      </c>
      <c r="D451" s="6">
        <f ca="1">LN((RAND()^(-Results!$F$4))-1)</f>
        <v>-1.6720380350484632</v>
      </c>
      <c r="E451" s="6">
        <f ca="1">LN((RAND()^(-Results!$F$4))-1)</f>
        <v>6.3229559373390119E-3</v>
      </c>
      <c r="F451" s="6">
        <f ca="1">LN((RAND()^(-Results!$F$4))-1)</f>
        <v>-1.3521280311061195</v>
      </c>
      <c r="G451" s="6">
        <f ca="1">LN((RAND()^(-Results!$F$4))-1)</f>
        <v>-1.5656098025669873</v>
      </c>
      <c r="H451" s="6">
        <f t="shared" ref="H451:H514" ca="1" si="42">G451-$AC$5</f>
        <v>-1.6526424164461206</v>
      </c>
      <c r="I451" s="10">
        <f ca="1">SUMPRODUCT(J451:O451,Results!B$12:G$12)+Results!$F$5*H451</f>
        <v>-6.4768987258538964</v>
      </c>
      <c r="J451" s="10">
        <f ca="1">SUMPRODUCT($A451:$F451,Results!$B$15:$G$15)</f>
        <v>-1.8304503533717167</v>
      </c>
      <c r="K451" s="10">
        <f ca="1">SUMPRODUCT($A451:$F451,Results!$B$16:$G$16)</f>
        <v>-3.4221459727393762</v>
      </c>
      <c r="L451" s="10">
        <f ca="1">SUMPRODUCT($A451:$F451,Results!$B$17:$G$17)</f>
        <v>-1.8439108550843546</v>
      </c>
      <c r="M451" s="10">
        <f ca="1">SUMPRODUCT($A451:$F451,Results!$B$18:$G$18)</f>
        <v>1.0199200366865622</v>
      </c>
      <c r="N451" s="10">
        <f ca="1">SUMPRODUCT($A451:$F451,Results!$B$19:$G$19)</f>
        <v>2.3220967183076682</v>
      </c>
      <c r="O451" s="10">
        <f ca="1">SUMPRODUCT($A451:$F451,Results!$B$20:$G$20)</f>
        <v>-0.55257766166776534</v>
      </c>
      <c r="P451" s="10" cm="1">
        <f t="array" aca="1" ref="P451" ca="1">SUMPRODUCT(J451:O451,TRANSPOSE(Test!BL$20:BL$25))+Test!$AD$20-Test!$BL$27</f>
        <v>1.1118716523487047</v>
      </c>
      <c r="Q451" s="10" cm="1">
        <f t="array" aca="1" ref="Q451" ca="1">SUMPRODUCT(J451:O451,TRANSPOSE(Test!ES$20:ES$25))+Test!$AD$20-Test!$ES$27</f>
        <v>0.84819709781575903</v>
      </c>
      <c r="R451" s="10">
        <f ca="1">I451-Results!$E$5*H451</f>
        <v>0.13367093993058621</v>
      </c>
      <c r="S451" s="10" cm="1">
        <f t="array" aca="1" ref="S451" ca="1">SUMPRODUCT(J451:O451,TRANSPOSE(Test!AR$28:AR$33))+Test!$AD$20-Test!$AC$26</f>
        <v>8.0321513198134848</v>
      </c>
      <c r="T451" s="10">
        <f ca="1">SUMPRODUCT(J451:O451,Results!K$9:P$9)</f>
        <v>1.7669680176587121</v>
      </c>
      <c r="U451" s="10">
        <f ca="1">SUMPRODUCT(J451:O451,Results!K$9:P$9)+Test!$AD$20-Test!$AC$31</f>
        <v>1.7520924591475766</v>
      </c>
      <c r="V451" s="10">
        <f t="shared" ref="V451:V514" ca="1" si="43">I451-P451</f>
        <v>-7.588770378202601</v>
      </c>
      <c r="W451" s="10">
        <f t="shared" ref="W451:W514" ca="1" si="44">I451-Q451</f>
        <v>-7.3250958236696553</v>
      </c>
      <c r="X451" s="10">
        <f t="shared" ref="X451:X514" ca="1" si="45">I451-R451</f>
        <v>-6.6105696657844826</v>
      </c>
      <c r="Y451" s="10">
        <f t="shared" ref="Y451:Y514" ca="1" si="46">I451-S451</f>
        <v>-14.509050045667381</v>
      </c>
      <c r="Z451" s="10">
        <f ca="1">I451-Test!$AD$20</f>
        <v>-6.2002279641502049</v>
      </c>
      <c r="AA451" s="10">
        <f t="shared" ref="AA451:AA514" ca="1" si="47">I451-U451</f>
        <v>-8.2289911850014725</v>
      </c>
    </row>
    <row r="452" spans="1:27">
      <c r="A452" s="6">
        <f ca="1">LN((RAND()^(-Results!$F$4))-1)</f>
        <v>-2.7522675279907092</v>
      </c>
      <c r="B452" s="6">
        <f ca="1">LN((RAND()^(-Results!$F$4))-1)</f>
        <v>-1.6029453392395805</v>
      </c>
      <c r="C452" s="6">
        <f ca="1">LN((RAND()^(-Results!$F$4))-1)</f>
        <v>-1.1872956686490606</v>
      </c>
      <c r="D452" s="6">
        <f ca="1">LN((RAND()^(-Results!$F$4))-1)</f>
        <v>2.3879518151796977</v>
      </c>
      <c r="E452" s="6">
        <f ca="1">LN((RAND()^(-Results!$F$4))-1)</f>
        <v>0.50024074190481038</v>
      </c>
      <c r="F452" s="6">
        <f ca="1">LN((RAND()^(-Results!$F$4))-1)</f>
        <v>-0.81301812458061629</v>
      </c>
      <c r="G452" s="6">
        <f ca="1">LN((RAND()^(-Results!$F$4))-1)</f>
        <v>2.3542751807267979</v>
      </c>
      <c r="H452" s="6">
        <f t="shared" ca="1" si="42"/>
        <v>2.2672425668476643</v>
      </c>
      <c r="I452" s="10">
        <f ca="1">SUMPRODUCT(J452:O452,Results!B$12:G$12)+Results!$F$5*H452</f>
        <v>-4.7838290938354113</v>
      </c>
      <c r="J452" s="10">
        <f ca="1">SUMPRODUCT($A452:$F452,Results!$B$15:$G$15)</f>
        <v>-8.62701273372938</v>
      </c>
      <c r="K452" s="10">
        <f ca="1">SUMPRODUCT($A452:$F452,Results!$B$16:$G$16)</f>
        <v>-2.2631461584895116</v>
      </c>
      <c r="L452" s="10">
        <f ca="1">SUMPRODUCT($A452:$F452,Results!$B$17:$G$17)</f>
        <v>-5.045884633084607</v>
      </c>
      <c r="M452" s="10">
        <f ca="1">SUMPRODUCT($A452:$F452,Results!$B$18:$G$18)</f>
        <v>2.4792664259135093</v>
      </c>
      <c r="N452" s="10">
        <f ca="1">SUMPRODUCT($A452:$F452,Results!$B$19:$G$19)</f>
        <v>-5.8468850690304004</v>
      </c>
      <c r="O452" s="10">
        <f ca="1">SUMPRODUCT($A452:$F452,Results!$B$20:$G$20)</f>
        <v>0.65172184571544289</v>
      </c>
      <c r="P452" s="10" cm="1">
        <f t="array" aca="1" ref="P452" ca="1">SUMPRODUCT(J452:O452,TRANSPOSE(Test!BL$20:BL$25))+Test!$AD$20-Test!$BL$27</f>
        <v>-13.384638726763548</v>
      </c>
      <c r="Q452" s="10" cm="1">
        <f t="array" aca="1" ref="Q452" ca="1">SUMPRODUCT(J452:O452,TRANSPOSE(Test!ES$20:ES$25))+Test!$AD$20-Test!$ES$27</f>
        <v>-13.918284529645263</v>
      </c>
      <c r="R452" s="10">
        <f ca="1">I452-Results!$E$5*H452</f>
        <v>-13.852799361226069</v>
      </c>
      <c r="S452" s="10" cm="1">
        <f t="array" aca="1" ref="S452" ca="1">SUMPRODUCT(J452:O452,TRANSPOSE(Test!AR$28:AR$33))+Test!$AD$20-Test!$AC$26</f>
        <v>-2.285993268162358</v>
      </c>
      <c r="T452" s="10">
        <f ca="1">SUMPRODUCT(J452:O452,Results!K$9:P$9)</f>
        <v>-15.210390968363665</v>
      </c>
      <c r="U452" s="10">
        <f ca="1">SUMPRODUCT(J452:O452,Results!K$9:P$9)+Test!$AD$20-Test!$AC$31</f>
        <v>-15.225266526874801</v>
      </c>
      <c r="V452" s="10">
        <f t="shared" ca="1" si="43"/>
        <v>8.6008096329281365</v>
      </c>
      <c r="W452" s="10">
        <f t="shared" ca="1" si="44"/>
        <v>9.1344554358098513</v>
      </c>
      <c r="X452" s="10">
        <f t="shared" ca="1" si="45"/>
        <v>9.0689702673906574</v>
      </c>
      <c r="Y452" s="10">
        <f t="shared" ca="1" si="46"/>
        <v>-2.4978358256730533</v>
      </c>
      <c r="Z452" s="10">
        <f ca="1">I452-Test!$AD$20</f>
        <v>-4.5071583321317199</v>
      </c>
      <c r="AA452" s="10">
        <f t="shared" ca="1" si="47"/>
        <v>10.44143743303939</v>
      </c>
    </row>
    <row r="453" spans="1:27">
      <c r="A453" s="6">
        <f ca="1">LN((RAND()^(-Results!$F$4))-1)</f>
        <v>1.0978993865069249</v>
      </c>
      <c r="B453" s="6">
        <f ca="1">LN((RAND()^(-Results!$F$4))-1)</f>
        <v>-4.0123267410675973</v>
      </c>
      <c r="C453" s="6">
        <f ca="1">LN((RAND()^(-Results!$F$4))-1)</f>
        <v>0.25869771594239244</v>
      </c>
      <c r="D453" s="6">
        <f ca="1">LN((RAND()^(-Results!$F$4))-1)</f>
        <v>2.2221962451906818</v>
      </c>
      <c r="E453" s="6">
        <f ca="1">LN((RAND()^(-Results!$F$4))-1)</f>
        <v>-0.11217955209900642</v>
      </c>
      <c r="F453" s="6">
        <f ca="1">LN((RAND()^(-Results!$F$4))-1)</f>
        <v>6.7478108492409025E-2</v>
      </c>
      <c r="G453" s="6">
        <f ca="1">LN((RAND()^(-Results!$F$4))-1)</f>
        <v>-0.58346204618313013</v>
      </c>
      <c r="H453" s="6">
        <f t="shared" ca="1" si="42"/>
        <v>-0.67049466006226344</v>
      </c>
      <c r="I453" s="10">
        <f ca="1">SUMPRODUCT(J453:O453,Results!B$12:G$12)+Results!$F$5*H453</f>
        <v>-46.392102494922405</v>
      </c>
      <c r="J453" s="10">
        <f ca="1">SUMPRODUCT($A453:$F453,Results!$B$15:$G$15)</f>
        <v>5.7331285790054825</v>
      </c>
      <c r="K453" s="10">
        <f ca="1">SUMPRODUCT($A453:$F453,Results!$B$16:$G$16)</f>
        <v>-4.366837362493821</v>
      </c>
      <c r="L453" s="10">
        <f ca="1">SUMPRODUCT($A453:$F453,Results!$B$17:$G$17)</f>
        <v>-10.583970873866388</v>
      </c>
      <c r="M453" s="10">
        <f ca="1">SUMPRODUCT($A453:$F453,Results!$B$18:$G$18)</f>
        <v>-2.994536616370933</v>
      </c>
      <c r="N453" s="10">
        <f ca="1">SUMPRODUCT($A453:$F453,Results!$B$19:$G$19)</f>
        <v>-1.6545557436759233</v>
      </c>
      <c r="O453" s="10">
        <f ca="1">SUMPRODUCT($A453:$F453,Results!$B$20:$G$20)</f>
        <v>-1.1825843519094441</v>
      </c>
      <c r="P453" s="10" cm="1">
        <f t="array" aca="1" ref="P453" ca="1">SUMPRODUCT(J453:O453,TRANSPOSE(Test!BL$20:BL$25))+Test!$AD$20-Test!$BL$27</f>
        <v>-43.796708729043644</v>
      </c>
      <c r="Q453" s="10" cm="1">
        <f t="array" aca="1" ref="Q453" ca="1">SUMPRODUCT(J453:O453,TRANSPOSE(Test!ES$20:ES$25))+Test!$AD$20-Test!$ES$27</f>
        <v>-42.614906368515513</v>
      </c>
      <c r="R453" s="10">
        <f ca="1">I453-Results!$E$5*H453</f>
        <v>-43.710123854673348</v>
      </c>
      <c r="S453" s="10" cm="1">
        <f t="array" aca="1" ref="S453" ca="1">SUMPRODUCT(J453:O453,TRANSPOSE(Test!AR$28:AR$33))+Test!$AD$20-Test!$AC$26</f>
        <v>-21.571381711185964</v>
      </c>
      <c r="T453" s="10">
        <f ca="1">SUMPRODUCT(J453:O453,Results!K$9:P$9)</f>
        <v>-42.457140681416107</v>
      </c>
      <c r="U453" s="10">
        <f ca="1">SUMPRODUCT(J453:O453,Results!K$9:P$9)+Test!$AD$20-Test!$AC$31</f>
        <v>-42.472016239927243</v>
      </c>
      <c r="V453" s="10">
        <f t="shared" ca="1" si="43"/>
        <v>-2.5953937658787609</v>
      </c>
      <c r="W453" s="10">
        <f t="shared" ca="1" si="44"/>
        <v>-3.7771961264068921</v>
      </c>
      <c r="X453" s="10">
        <f t="shared" ca="1" si="45"/>
        <v>-2.6819786402490564</v>
      </c>
      <c r="Y453" s="10">
        <f t="shared" ca="1" si="46"/>
        <v>-24.820720783736441</v>
      </c>
      <c r="Z453" s="10">
        <f ca="1">I453-Test!$AD$20</f>
        <v>-46.115431733218713</v>
      </c>
      <c r="AA453" s="10">
        <f t="shared" ca="1" si="47"/>
        <v>-3.9200862549951623</v>
      </c>
    </row>
    <row r="454" spans="1:27">
      <c r="A454" s="6">
        <f ca="1">LN((RAND()^(-Results!$F$4))-1)</f>
        <v>-1.0860221117521396</v>
      </c>
      <c r="B454" s="6">
        <f ca="1">LN((RAND()^(-Results!$F$4))-1)</f>
        <v>2.4838548962544937</v>
      </c>
      <c r="C454" s="6">
        <f ca="1">LN((RAND()^(-Results!$F$4))-1)</f>
        <v>-2.4444519249987127</v>
      </c>
      <c r="D454" s="6">
        <f ca="1">LN((RAND()^(-Results!$F$4))-1)</f>
        <v>-1.4053417210146333</v>
      </c>
      <c r="E454" s="6">
        <f ca="1">LN((RAND()^(-Results!$F$4))-1)</f>
        <v>-3.0772072864753368</v>
      </c>
      <c r="F454" s="6">
        <f ca="1">LN((RAND()^(-Results!$F$4))-1)</f>
        <v>0.88837582831814743</v>
      </c>
      <c r="G454" s="6">
        <f ca="1">LN((RAND()^(-Results!$F$4))-1)</f>
        <v>2.4955916651365118</v>
      </c>
      <c r="H454" s="6">
        <f t="shared" ca="1" si="42"/>
        <v>2.4085590512573782</v>
      </c>
      <c r="I454" s="10">
        <f ca="1">SUMPRODUCT(J454:O454,Results!B$12:G$12)+Results!$F$5*H454</f>
        <v>80.072686898557876</v>
      </c>
      <c r="J454" s="10">
        <f ca="1">SUMPRODUCT($A454:$F454,Results!$B$15:$G$15)</f>
        <v>-8.917469169676302</v>
      </c>
      <c r="K454" s="10">
        <f ca="1">SUMPRODUCT($A454:$F454,Results!$B$16:$G$16)</f>
        <v>3.3053824676199168</v>
      </c>
      <c r="L454" s="10">
        <f ca="1">SUMPRODUCT($A454:$F454,Results!$B$17:$G$17)</f>
        <v>8.5253202470919707</v>
      </c>
      <c r="M454" s="10">
        <f ca="1">SUMPRODUCT($A454:$F454,Results!$B$18:$G$18)</f>
        <v>-4.9397554133437733</v>
      </c>
      <c r="N454" s="10">
        <f ca="1">SUMPRODUCT($A454:$F454,Results!$B$19:$G$19)</f>
        <v>17.614221015480258</v>
      </c>
      <c r="O454" s="10">
        <f ca="1">SUMPRODUCT($A454:$F454,Results!$B$20:$G$20)</f>
        <v>1.6022341359466981</v>
      </c>
      <c r="P454" s="10" cm="1">
        <f t="array" aca="1" ref="P454" ca="1">SUMPRODUCT(J454:O454,TRANSPOSE(Test!BL$20:BL$25))+Test!$AD$20-Test!$BL$27</f>
        <v>67.911822733643803</v>
      </c>
      <c r="Q454" s="10" cm="1">
        <f t="array" aca="1" ref="Q454" ca="1">SUMPRODUCT(J454:O454,TRANSPOSE(Test!ES$20:ES$25))+Test!$AD$20-Test!$ES$27</f>
        <v>67.583641648025093</v>
      </c>
      <c r="R454" s="10">
        <f ca="1">I454-Results!$E$5*H454</f>
        <v>70.438450693528367</v>
      </c>
      <c r="S454" s="10" cm="1">
        <f t="array" aca="1" ref="S454" ca="1">SUMPRODUCT(J454:O454,TRANSPOSE(Test!AR$28:AR$33))+Test!$AD$20-Test!$AC$26</f>
        <v>33.67651338853463</v>
      </c>
      <c r="T454" s="10">
        <f ca="1">SUMPRODUCT(J454:O454,Results!K$9:P$9)</f>
        <v>67.990824059552736</v>
      </c>
      <c r="U454" s="10">
        <f ca="1">SUMPRODUCT(J454:O454,Results!K$9:P$9)+Test!$AD$20-Test!$AC$31</f>
        <v>67.9759485010416</v>
      </c>
      <c r="V454" s="10">
        <f t="shared" ca="1" si="43"/>
        <v>12.160864164914074</v>
      </c>
      <c r="W454" s="10">
        <f t="shared" ca="1" si="44"/>
        <v>12.489045250532783</v>
      </c>
      <c r="X454" s="10">
        <f t="shared" ca="1" si="45"/>
        <v>9.6342362050295094</v>
      </c>
      <c r="Y454" s="10">
        <f t="shared" ca="1" si="46"/>
        <v>46.396173510023246</v>
      </c>
      <c r="Z454" s="10">
        <f ca="1">I454-Test!$AD$20</f>
        <v>80.349357660261575</v>
      </c>
      <c r="AA454" s="10">
        <f t="shared" ca="1" si="47"/>
        <v>12.096738397516276</v>
      </c>
    </row>
    <row r="455" spans="1:27">
      <c r="A455" s="6">
        <f ca="1">LN((RAND()^(-Results!$F$4))-1)</f>
        <v>0.4647185812611091</v>
      </c>
      <c r="B455" s="6">
        <f ca="1">LN((RAND()^(-Results!$F$4))-1)</f>
        <v>2.043923721395335</v>
      </c>
      <c r="C455" s="6">
        <f ca="1">LN((RAND()^(-Results!$F$4))-1)</f>
        <v>-3.1621985945730686</v>
      </c>
      <c r="D455" s="6">
        <f ca="1">LN((RAND()^(-Results!$F$4))-1)</f>
        <v>1.6161298122089425</v>
      </c>
      <c r="E455" s="6">
        <f ca="1">LN((RAND()^(-Results!$F$4))-1)</f>
        <v>-0.90048331255471392</v>
      </c>
      <c r="F455" s="6">
        <f ca="1">LN((RAND()^(-Results!$F$4))-1)</f>
        <v>8.0374111271950006E-3</v>
      </c>
      <c r="G455" s="6">
        <f ca="1">LN((RAND()^(-Results!$F$4))-1)</f>
        <v>0.1497052057209293</v>
      </c>
      <c r="H455" s="6">
        <f t="shared" ca="1" si="42"/>
        <v>6.2672591841795966E-2</v>
      </c>
      <c r="I455" s="10">
        <f ca="1">SUMPRODUCT(J455:O455,Results!B$12:G$12)+Results!$F$5*H455</f>
        <v>-30.5065817786354</v>
      </c>
      <c r="J455" s="10">
        <f ca="1">SUMPRODUCT($A455:$F455,Results!$B$15:$G$15)</f>
        <v>-0.13802309706358115</v>
      </c>
      <c r="K455" s="10">
        <f ca="1">SUMPRODUCT($A455:$F455,Results!$B$16:$G$16)</f>
        <v>5.7466276895203752</v>
      </c>
      <c r="L455" s="10">
        <f ca="1">SUMPRODUCT($A455:$F455,Results!$B$17:$G$17)</f>
        <v>-9.5446885956731951</v>
      </c>
      <c r="M455" s="10">
        <f ca="1">SUMPRODUCT($A455:$F455,Results!$B$18:$G$18)</f>
        <v>-7.0925416450420755</v>
      </c>
      <c r="N455" s="10">
        <f ca="1">SUMPRODUCT($A455:$F455,Results!$B$19:$G$19)</f>
        <v>4.9986354223529421</v>
      </c>
      <c r="O455" s="10">
        <f ca="1">SUMPRODUCT($A455:$F455,Results!$B$20:$G$20)</f>
        <v>8.8883700455558614</v>
      </c>
      <c r="P455" s="10" cm="1">
        <f t="array" aca="1" ref="P455" ca="1">SUMPRODUCT(J455:O455,TRANSPOSE(Test!BL$20:BL$25))+Test!$AD$20-Test!$BL$27</f>
        <v>-29.580087534096126</v>
      </c>
      <c r="Q455" s="10" cm="1">
        <f t="array" aca="1" ref="Q455" ca="1">SUMPRODUCT(J455:O455,TRANSPOSE(Test!ES$20:ES$25))+Test!$AD$20-Test!$ES$27</f>
        <v>-30.295967871943951</v>
      </c>
      <c r="R455" s="10">
        <f ca="1">I455-Results!$E$5*H455</f>
        <v>-30.757272146002585</v>
      </c>
      <c r="S455" s="10" cm="1">
        <f t="array" aca="1" ref="S455" ca="1">SUMPRODUCT(J455:O455,TRANSPOSE(Test!AR$28:AR$33))+Test!$AD$20-Test!$AC$26</f>
        <v>-48.297711944699159</v>
      </c>
      <c r="T455" s="10">
        <f ca="1">SUMPRODUCT(J455:O455,Results!K$9:P$9)</f>
        <v>-30.228971112274373</v>
      </c>
      <c r="U455" s="10">
        <f ca="1">SUMPRODUCT(J455:O455,Results!K$9:P$9)+Test!$AD$20-Test!$AC$31</f>
        <v>-30.243846670785508</v>
      </c>
      <c r="V455" s="10">
        <f t="shared" ca="1" si="43"/>
        <v>-0.92649424453927409</v>
      </c>
      <c r="W455" s="10">
        <f t="shared" ca="1" si="44"/>
        <v>-0.21061390669144942</v>
      </c>
      <c r="X455" s="10">
        <f t="shared" ca="1" si="45"/>
        <v>0.25069036736718431</v>
      </c>
      <c r="Y455" s="10">
        <f t="shared" ca="1" si="46"/>
        <v>17.791130166063759</v>
      </c>
      <c r="Z455" s="10">
        <f ca="1">I455-Test!$AD$20</f>
        <v>-30.229911016931709</v>
      </c>
      <c r="AA455" s="10">
        <f t="shared" ca="1" si="47"/>
        <v>-0.26273510784989185</v>
      </c>
    </row>
    <row r="456" spans="1:27">
      <c r="A456" s="6">
        <f ca="1">LN((RAND()^(-Results!$F$4))-1)</f>
        <v>-2.9539612896906768</v>
      </c>
      <c r="B456" s="6">
        <f ca="1">LN((RAND()^(-Results!$F$4))-1)</f>
        <v>0.60725627156537154</v>
      </c>
      <c r="C456" s="6">
        <f ca="1">LN((RAND()^(-Results!$F$4))-1)</f>
        <v>0.6148886055646845</v>
      </c>
      <c r="D456" s="6">
        <f ca="1">LN((RAND()^(-Results!$F$4))-1)</f>
        <v>-1.2846348731398456</v>
      </c>
      <c r="E456" s="6">
        <f ca="1">LN((RAND()^(-Results!$F$4))-1)</f>
        <v>-0.72566940343327835</v>
      </c>
      <c r="F456" s="6">
        <f ca="1">LN((RAND()^(-Results!$F$4))-1)</f>
        <v>-0.61496921480535083</v>
      </c>
      <c r="G456" s="6">
        <f ca="1">LN((RAND()^(-Results!$F$4))-1)</f>
        <v>0.43702893094195205</v>
      </c>
      <c r="H456" s="6">
        <f t="shared" ca="1" si="42"/>
        <v>0.34999631706281875</v>
      </c>
      <c r="I456" s="10">
        <f ca="1">SUMPRODUCT(J456:O456,Results!B$12:G$12)+Results!$F$5*H456</f>
        <v>67.451042475601497</v>
      </c>
      <c r="J456" s="10">
        <f ca="1">SUMPRODUCT($A456:$F456,Results!$B$15:$G$15)</f>
        <v>-10.387862771480117</v>
      </c>
      <c r="K456" s="10">
        <f ca="1">SUMPRODUCT($A456:$F456,Results!$B$16:$G$16)</f>
        <v>-2.7552723285216905</v>
      </c>
      <c r="L456" s="10">
        <f ca="1">SUMPRODUCT($A456:$F456,Results!$B$17:$G$17)</f>
        <v>13.120229608957759</v>
      </c>
      <c r="M456" s="10">
        <f ca="1">SUMPRODUCT($A456:$F456,Results!$B$18:$G$18)</f>
        <v>4.8170200487446024</v>
      </c>
      <c r="N456" s="10">
        <f ca="1">SUMPRODUCT($A456:$F456,Results!$B$19:$G$19)</f>
        <v>3.6325971974087397</v>
      </c>
      <c r="O456" s="10">
        <f ca="1">SUMPRODUCT($A456:$F456,Results!$B$20:$G$20)</f>
        <v>-4.9576598317584768</v>
      </c>
      <c r="P456" s="10" cm="1">
        <f t="array" aca="1" ref="P456" ca="1">SUMPRODUCT(J456:O456,TRANSPOSE(Test!BL$20:BL$25))+Test!$AD$20-Test!$BL$27</f>
        <v>66.951290965172333</v>
      </c>
      <c r="Q456" s="10" cm="1">
        <f t="array" aca="1" ref="Q456" ca="1">SUMPRODUCT(J456:O456,TRANSPOSE(Test!ES$20:ES$25))+Test!$AD$20-Test!$ES$27</f>
        <v>66.254735742375757</v>
      </c>
      <c r="R456" s="10">
        <f ca="1">I456-Results!$E$5*H456</f>
        <v>66.051057207350226</v>
      </c>
      <c r="S456" s="10" cm="1">
        <f t="array" aca="1" ref="S456" ca="1">SUMPRODUCT(J456:O456,TRANSPOSE(Test!AR$28:AR$33))+Test!$AD$20-Test!$AC$26</f>
        <v>61.29323057671477</v>
      </c>
      <c r="T456" s="10">
        <f ca="1">SUMPRODUCT(J456:O456,Results!K$9:P$9)</f>
        <v>65.422400497154271</v>
      </c>
      <c r="U456" s="10">
        <f ca="1">SUMPRODUCT(J456:O456,Results!K$9:P$9)+Test!$AD$20-Test!$AC$31</f>
        <v>65.407524938643135</v>
      </c>
      <c r="V456" s="10">
        <f t="shared" ca="1" si="43"/>
        <v>0.49975151042916366</v>
      </c>
      <c r="W456" s="10">
        <f t="shared" ca="1" si="44"/>
        <v>1.1963067332257395</v>
      </c>
      <c r="X456" s="10">
        <f t="shared" ca="1" si="45"/>
        <v>1.399985268251271</v>
      </c>
      <c r="Y456" s="10">
        <f t="shared" ca="1" si="46"/>
        <v>6.1578118988867274</v>
      </c>
      <c r="Z456" s="10">
        <f ca="1">I456-Test!$AD$20</f>
        <v>67.727713237305196</v>
      </c>
      <c r="AA456" s="10">
        <f t="shared" ca="1" si="47"/>
        <v>2.0435175369583618</v>
      </c>
    </row>
    <row r="457" spans="1:27">
      <c r="A457" s="6">
        <f ca="1">LN((RAND()^(-Results!$F$4))-1)</f>
        <v>-0.88383286579325493</v>
      </c>
      <c r="B457" s="6">
        <f ca="1">LN((RAND()^(-Results!$F$4))-1)</f>
        <v>-4.579993801427114</v>
      </c>
      <c r="C457" s="6">
        <f ca="1">LN((RAND()^(-Results!$F$4))-1)</f>
        <v>1.6554246463003264</v>
      </c>
      <c r="D457" s="6">
        <f ca="1">LN((RAND()^(-Results!$F$4))-1)</f>
        <v>0.14080443894557579</v>
      </c>
      <c r="E457" s="6">
        <f ca="1">LN((RAND()^(-Results!$F$4))-1)</f>
        <v>-0.29755813162798145</v>
      </c>
      <c r="F457" s="6">
        <f ca="1">LN((RAND()^(-Results!$F$4))-1)</f>
        <v>1.6975136596517262</v>
      </c>
      <c r="G457" s="6">
        <f ca="1">LN((RAND()^(-Results!$F$4))-1)</f>
        <v>4.8877095730160455E-4</v>
      </c>
      <c r="H457" s="6">
        <f t="shared" ca="1" si="42"/>
        <v>-8.6543842921831732E-2</v>
      </c>
      <c r="I457" s="10">
        <f ca="1">SUMPRODUCT(J457:O457,Results!B$12:G$12)+Results!$F$5*H457</f>
        <v>22.630717898242679</v>
      </c>
      <c r="J457" s="10">
        <f ca="1">SUMPRODUCT($A457:$F457,Results!$B$15:$G$15)</f>
        <v>-3.2683316789330439</v>
      </c>
      <c r="K457" s="10">
        <f ca="1">SUMPRODUCT($A457:$F457,Results!$B$16:$G$16)</f>
        <v>-5.8718696983786849</v>
      </c>
      <c r="L457" s="10">
        <f ca="1">SUMPRODUCT($A457:$F457,Results!$B$17:$G$17)</f>
        <v>3.3575411412957687</v>
      </c>
      <c r="M457" s="10">
        <f ca="1">SUMPRODUCT($A457:$F457,Results!$B$18:$G$18)</f>
        <v>3.2923957325187234</v>
      </c>
      <c r="N457" s="10">
        <f ca="1">SUMPRODUCT($A457:$F457,Results!$B$19:$G$19)</f>
        <v>-1.4054350043752981</v>
      </c>
      <c r="O457" s="10">
        <f ca="1">SUMPRODUCT($A457:$F457,Results!$B$20:$G$20)</f>
        <v>-8.3210433973394373</v>
      </c>
      <c r="P457" s="10" cm="1">
        <f t="array" aca="1" ref="P457" ca="1">SUMPRODUCT(J457:O457,TRANSPOSE(Test!BL$20:BL$25))+Test!$AD$20-Test!$BL$27</f>
        <v>21.053836032513889</v>
      </c>
      <c r="Q457" s="10" cm="1">
        <f t="array" aca="1" ref="Q457" ca="1">SUMPRODUCT(J457:O457,TRANSPOSE(Test!ES$20:ES$25))+Test!$AD$20-Test!$ES$27</f>
        <v>23.04433808540578</v>
      </c>
      <c r="R457" s="10">
        <f ca="1">I457-Results!$E$5*H457</f>
        <v>22.976893269930006</v>
      </c>
      <c r="S457" s="10" cm="1">
        <f t="array" aca="1" ref="S457" ca="1">SUMPRODUCT(J457:O457,TRANSPOSE(Test!AR$28:AR$33))+Test!$AD$20-Test!$AC$26</f>
        <v>40.851858617890194</v>
      </c>
      <c r="T457" s="10">
        <f ca="1">SUMPRODUCT(J457:O457,Results!K$9:P$9)</f>
        <v>23.343154842858162</v>
      </c>
      <c r="U457" s="10">
        <f ca="1">SUMPRODUCT(J457:O457,Results!K$9:P$9)+Test!$AD$20-Test!$AC$31</f>
        <v>23.328279284347026</v>
      </c>
      <c r="V457" s="10">
        <f t="shared" ca="1" si="43"/>
        <v>1.5768818657287902</v>
      </c>
      <c r="W457" s="10">
        <f t="shared" ca="1" si="44"/>
        <v>-0.41362018716310089</v>
      </c>
      <c r="X457" s="10">
        <f t="shared" ca="1" si="45"/>
        <v>-0.34617537168732682</v>
      </c>
      <c r="Y457" s="10">
        <f t="shared" ca="1" si="46"/>
        <v>-18.221140719647515</v>
      </c>
      <c r="Z457" s="10">
        <f ca="1">I457-Test!$AD$20</f>
        <v>22.907388659946371</v>
      </c>
      <c r="AA457" s="10">
        <f t="shared" ca="1" si="47"/>
        <v>-0.69756138610434704</v>
      </c>
    </row>
    <row r="458" spans="1:27">
      <c r="A458" s="6">
        <f ca="1">LN((RAND()^(-Results!$F$4))-1)</f>
        <v>-1.4114547632996237</v>
      </c>
      <c r="B458" s="6">
        <f ca="1">LN((RAND()^(-Results!$F$4))-1)</f>
        <v>5.3318941938206681E-2</v>
      </c>
      <c r="C458" s="6">
        <f ca="1">LN((RAND()^(-Results!$F$4))-1)</f>
        <v>2.6573476021594464</v>
      </c>
      <c r="D458" s="6">
        <f ca="1">LN((RAND()^(-Results!$F$4))-1)</f>
        <v>-0.69469920109615513</v>
      </c>
      <c r="E458" s="6">
        <f ca="1">LN((RAND()^(-Results!$F$4))-1)</f>
        <v>0.49145085899836394</v>
      </c>
      <c r="F458" s="6">
        <f ca="1">LN((RAND()^(-Results!$F$4))-1)</f>
        <v>-1.0491436422979425</v>
      </c>
      <c r="G458" s="6">
        <f ca="1">LN((RAND()^(-Results!$F$4))-1)</f>
        <v>0.53240448895273396</v>
      </c>
      <c r="H458" s="6">
        <f t="shared" ca="1" si="42"/>
        <v>0.44537187507360065</v>
      </c>
      <c r="I458" s="10">
        <f ca="1">SUMPRODUCT(J458:O458,Results!B$12:G$12)+Results!$F$5*H458</f>
        <v>30.264385551973955</v>
      </c>
      <c r="J458" s="10">
        <f ca="1">SUMPRODUCT($A458:$F458,Results!$B$15:$G$15)</f>
        <v>-0.12866481184575651</v>
      </c>
      <c r="K458" s="10">
        <f ca="1">SUMPRODUCT($A458:$F458,Results!$B$16:$G$16)</f>
        <v>-3.2270956952373284</v>
      </c>
      <c r="L458" s="10">
        <f ca="1">SUMPRODUCT($A458:$F458,Results!$B$17:$G$17)</f>
        <v>9.22071415597566</v>
      </c>
      <c r="M458" s="10">
        <f ca="1">SUMPRODUCT($A458:$F458,Results!$B$18:$G$18)</f>
        <v>4.7542492792672251</v>
      </c>
      <c r="N458" s="10">
        <f ca="1">SUMPRODUCT($A458:$F458,Results!$B$19:$G$19)</f>
        <v>-2.5824760215466385</v>
      </c>
      <c r="O458" s="10">
        <f ca="1">SUMPRODUCT($A458:$F458,Results!$B$20:$G$20)</f>
        <v>-5.0198179259863496</v>
      </c>
      <c r="P458" s="10" cm="1">
        <f t="array" aca="1" ref="P458" ca="1">SUMPRODUCT(J458:O458,TRANSPOSE(Test!BL$20:BL$25))+Test!$AD$20-Test!$BL$27</f>
        <v>28.793117342823738</v>
      </c>
      <c r="Q458" s="10" cm="1">
        <f t="array" aca="1" ref="Q458" ca="1">SUMPRODUCT(J458:O458,TRANSPOSE(Test!ES$20:ES$25))+Test!$AD$20-Test!$ES$27</f>
        <v>28.276595069538487</v>
      </c>
      <c r="R458" s="10">
        <f ca="1">I458-Results!$E$5*H458</f>
        <v>28.482898051679552</v>
      </c>
      <c r="S458" s="10" cm="1">
        <f t="array" aca="1" ref="S458" ca="1">SUMPRODUCT(J458:O458,TRANSPOSE(Test!AR$28:AR$33))+Test!$AD$20-Test!$AC$26</f>
        <v>35.830036179692314</v>
      </c>
      <c r="T458" s="10">
        <f ca="1">SUMPRODUCT(J458:O458,Results!K$9:P$9)</f>
        <v>27.430305150377464</v>
      </c>
      <c r="U458" s="10">
        <f ca="1">SUMPRODUCT(J458:O458,Results!K$9:P$9)+Test!$AD$20-Test!$AC$31</f>
        <v>27.415429591866328</v>
      </c>
      <c r="V458" s="10">
        <f t="shared" ca="1" si="43"/>
        <v>1.4712682091502174</v>
      </c>
      <c r="W458" s="10">
        <f t="shared" ca="1" si="44"/>
        <v>1.987790482435468</v>
      </c>
      <c r="X458" s="10">
        <f t="shared" ca="1" si="45"/>
        <v>1.7814875002944035</v>
      </c>
      <c r="Y458" s="10">
        <f t="shared" ca="1" si="46"/>
        <v>-5.5656506277183588</v>
      </c>
      <c r="Z458" s="10">
        <f ca="1">I458-Test!$AD$20</f>
        <v>30.541056313677647</v>
      </c>
      <c r="AA458" s="10">
        <f t="shared" ca="1" si="47"/>
        <v>2.8489559601076273</v>
      </c>
    </row>
    <row r="459" spans="1:27">
      <c r="A459" s="6">
        <f ca="1">LN((RAND()^(-Results!$F$4))-1)</f>
        <v>0.62196153543607124</v>
      </c>
      <c r="B459" s="6">
        <f ca="1">LN((RAND()^(-Results!$F$4))-1)</f>
        <v>0.60006061336779504</v>
      </c>
      <c r="C459" s="6">
        <f ca="1">LN((RAND()^(-Results!$F$4))-1)</f>
        <v>0.5561866624456403</v>
      </c>
      <c r="D459" s="6">
        <f ca="1">LN((RAND()^(-Results!$F$4))-1)</f>
        <v>-1.9874709676190678</v>
      </c>
      <c r="E459" s="6">
        <f ca="1">LN((RAND()^(-Results!$F$4))-1)</f>
        <v>-3.503714948610634</v>
      </c>
      <c r="F459" s="6">
        <f ca="1">LN((RAND()^(-Results!$F$4))-1)</f>
        <v>-0.27436020505077513</v>
      </c>
      <c r="G459" s="6">
        <f ca="1">LN((RAND()^(-Results!$F$4))-1)</f>
        <v>1.9604667407170533</v>
      </c>
      <c r="H459" s="6">
        <f t="shared" ca="1" si="42"/>
        <v>1.87343412683792</v>
      </c>
      <c r="I459" s="10">
        <f ca="1">SUMPRODUCT(J459:O459,Results!B$12:G$12)+Results!$F$5*H459</f>
        <v>81.645787772715508</v>
      </c>
      <c r="J459" s="10">
        <f ca="1">SUMPRODUCT($A459:$F459,Results!$B$15:$G$15)</f>
        <v>1.8037904800644933</v>
      </c>
      <c r="K459" s="10">
        <f ca="1">SUMPRODUCT($A459:$F459,Results!$B$16:$G$16)</f>
        <v>-2.7217838524202023</v>
      </c>
      <c r="L459" s="10">
        <f ca="1">SUMPRODUCT($A459:$F459,Results!$B$17:$G$17)</f>
        <v>11.479839080708643</v>
      </c>
      <c r="M459" s="10">
        <f ca="1">SUMPRODUCT($A459:$F459,Results!$B$18:$G$18)</f>
        <v>-5.8579055268990867</v>
      </c>
      <c r="N459" s="10">
        <f ca="1">SUMPRODUCT($A459:$F459,Results!$B$19:$G$19)</f>
        <v>20.962708450316914</v>
      </c>
      <c r="O459" s="10">
        <f ca="1">SUMPRODUCT($A459:$F459,Results!$B$20:$G$20)</f>
        <v>-4.0411972934870715</v>
      </c>
      <c r="P459" s="10" cm="1">
        <f t="array" aca="1" ref="P459" ca="1">SUMPRODUCT(J459:O459,TRANSPOSE(Test!BL$20:BL$25))+Test!$AD$20-Test!$BL$27</f>
        <v>70.80790770210011</v>
      </c>
      <c r="Q459" s="10" cm="1">
        <f t="array" aca="1" ref="Q459" ca="1">SUMPRODUCT(J459:O459,TRANSPOSE(Test!ES$20:ES$25))+Test!$AD$20-Test!$ES$27</f>
        <v>70.943988218936838</v>
      </c>
      <c r="R459" s="10">
        <f ca="1">I459-Results!$E$5*H459</f>
        <v>74.152051265363824</v>
      </c>
      <c r="S459" s="10" cm="1">
        <f t="array" aca="1" ref="S459" ca="1">SUMPRODUCT(J459:O459,TRANSPOSE(Test!AR$28:AR$33))+Test!$AD$20-Test!$AC$26</f>
        <v>52.345218470169193</v>
      </c>
      <c r="T459" s="10">
        <f ca="1">SUMPRODUCT(J459:O459,Results!K$9:P$9)</f>
        <v>71.484546064746638</v>
      </c>
      <c r="U459" s="10">
        <f ca="1">SUMPRODUCT(J459:O459,Results!K$9:P$9)+Test!$AD$20-Test!$AC$31</f>
        <v>71.469670506235502</v>
      </c>
      <c r="V459" s="10">
        <f t="shared" ca="1" si="43"/>
        <v>10.837880070615398</v>
      </c>
      <c r="W459" s="10">
        <f t="shared" ca="1" si="44"/>
        <v>10.70179955377867</v>
      </c>
      <c r="X459" s="10">
        <f t="shared" ca="1" si="45"/>
        <v>7.4937365073516844</v>
      </c>
      <c r="Y459" s="10">
        <f t="shared" ca="1" si="46"/>
        <v>29.300569302546315</v>
      </c>
      <c r="Z459" s="10">
        <f ca="1">I459-Test!$AD$20</f>
        <v>81.922458534419206</v>
      </c>
      <c r="AA459" s="10">
        <f t="shared" ca="1" si="47"/>
        <v>10.176117266480006</v>
      </c>
    </row>
    <row r="460" spans="1:27">
      <c r="A460" s="6">
        <f ca="1">LN((RAND()^(-Results!$F$4))-1)</f>
        <v>0.3025310863510674</v>
      </c>
      <c r="B460" s="6">
        <f ca="1">LN((RAND()^(-Results!$F$4))-1)</f>
        <v>0.42612023875886457</v>
      </c>
      <c r="C460" s="6">
        <f ca="1">LN((RAND()^(-Results!$F$4))-1)</f>
        <v>-1.5676803177022949</v>
      </c>
      <c r="D460" s="6">
        <f ca="1">LN((RAND()^(-Results!$F$4))-1)</f>
        <v>1.5025733466452986</v>
      </c>
      <c r="E460" s="6">
        <f ca="1">LN((RAND()^(-Results!$F$4))-1)</f>
        <v>-2.6120733506215563</v>
      </c>
      <c r="F460" s="6">
        <f ca="1">LN((RAND()^(-Results!$F$4))-1)</f>
        <v>-5.9240752671269803E-3</v>
      </c>
      <c r="G460" s="6">
        <f ca="1">LN((RAND()^(-Results!$F$4))-1)</f>
        <v>3.5755234220126808</v>
      </c>
      <c r="H460" s="6">
        <f t="shared" ca="1" si="42"/>
        <v>3.4884908081335473</v>
      </c>
      <c r="I460" s="10">
        <f ca="1">SUMPRODUCT(J460:O460,Results!B$12:G$12)+Results!$F$5*H460</f>
        <v>19.409070553945178</v>
      </c>
      <c r="J460" s="10">
        <f ca="1">SUMPRODUCT($A460:$F460,Results!$B$15:$G$15)</f>
        <v>2.2493546251639098</v>
      </c>
      <c r="K460" s="10">
        <f ca="1">SUMPRODUCT($A460:$F460,Results!$B$16:$G$16)</f>
        <v>1.6990463368434376</v>
      </c>
      <c r="L460" s="10">
        <f ca="1">SUMPRODUCT($A460:$F460,Results!$B$17:$G$17)</f>
        <v>-4.0036204584837547</v>
      </c>
      <c r="M460" s="10">
        <f ca="1">SUMPRODUCT($A460:$F460,Results!$B$18:$G$18)</f>
        <v>-9.3880477672267286</v>
      </c>
      <c r="N460" s="10">
        <f ca="1">SUMPRODUCT($A460:$F460,Results!$B$19:$G$19)</f>
        <v>13.693082028230354</v>
      </c>
      <c r="O460" s="10">
        <f ca="1">SUMPRODUCT($A460:$F460,Results!$B$20:$G$20)</f>
        <v>4.0413639838789281</v>
      </c>
      <c r="P460" s="10" cm="1">
        <f t="array" aca="1" ref="P460" ca="1">SUMPRODUCT(J460:O460,TRANSPOSE(Test!BL$20:BL$25))+Test!$AD$20-Test!$BL$27</f>
        <v>2.4320804707309569</v>
      </c>
      <c r="Q460" s="10" cm="1">
        <f t="array" aca="1" ref="Q460" ca="1">SUMPRODUCT(J460:O460,TRANSPOSE(Test!ES$20:ES$25))+Test!$AD$20-Test!$ES$27</f>
        <v>2.2980875451597704</v>
      </c>
      <c r="R460" s="10">
        <f ca="1">I460-Results!$E$5*H460</f>
        <v>5.4551073214109884</v>
      </c>
      <c r="S460" s="10" cm="1">
        <f t="array" aca="1" ref="S460" ca="1">SUMPRODUCT(J460:O460,TRANSPOSE(Test!AR$28:AR$33))+Test!$AD$20-Test!$AC$26</f>
        <v>-14.795382396193261</v>
      </c>
      <c r="T460" s="10">
        <f ca="1">SUMPRODUCT(J460:O460,Results!K$9:P$9)</f>
        <v>2.2400912835697202</v>
      </c>
      <c r="U460" s="10">
        <f ca="1">SUMPRODUCT(J460:O460,Results!K$9:P$9)+Test!$AD$20-Test!$AC$31</f>
        <v>2.2252157250585847</v>
      </c>
      <c r="V460" s="10">
        <f t="shared" ca="1" si="43"/>
        <v>16.976990083214222</v>
      </c>
      <c r="W460" s="10">
        <f t="shared" ca="1" si="44"/>
        <v>17.110983008785407</v>
      </c>
      <c r="X460" s="10">
        <f t="shared" ca="1" si="45"/>
        <v>13.953963232534189</v>
      </c>
      <c r="Y460" s="10">
        <f t="shared" ca="1" si="46"/>
        <v>34.204452950138439</v>
      </c>
      <c r="Z460" s="10">
        <f ca="1">I460-Test!$AD$20</f>
        <v>19.685741315648869</v>
      </c>
      <c r="AA460" s="10">
        <f t="shared" ca="1" si="47"/>
        <v>17.183854828886592</v>
      </c>
    </row>
    <row r="461" spans="1:27">
      <c r="A461" s="6">
        <f ca="1">LN((RAND()^(-Results!$F$4))-1)</f>
        <v>-1.4944678756088143</v>
      </c>
      <c r="B461" s="6">
        <f ca="1">LN((RAND()^(-Results!$F$4))-1)</f>
        <v>-0.88320636268224084</v>
      </c>
      <c r="C461" s="6">
        <f ca="1">LN((RAND()^(-Results!$F$4))-1)</f>
        <v>-1.2932483661768899</v>
      </c>
      <c r="D461" s="6">
        <f ca="1">LN((RAND()^(-Results!$F$4))-1)</f>
        <v>0.85580697271622008</v>
      </c>
      <c r="E461" s="6">
        <f ca="1">LN((RAND()^(-Results!$F$4))-1)</f>
        <v>2.4103248160989896E-2</v>
      </c>
      <c r="F461" s="6">
        <f ca="1">LN((RAND()^(-Results!$F$4))-1)</f>
        <v>0.63669025228811338</v>
      </c>
      <c r="G461" s="6">
        <f ca="1">LN((RAND()^(-Results!$F$4))-1)</f>
        <v>1.5668043533664135</v>
      </c>
      <c r="H461" s="6">
        <f t="shared" ca="1" si="42"/>
        <v>1.4797717394872802</v>
      </c>
      <c r="I461" s="10">
        <f ca="1">SUMPRODUCT(J461:O461,Results!B$12:G$12)+Results!$F$5*H461</f>
        <v>8.4240724879808653</v>
      </c>
      <c r="J461" s="10">
        <f ca="1">SUMPRODUCT($A461:$F461,Results!$B$15:$G$15)</f>
        <v>-7.3612287993330083</v>
      </c>
      <c r="K461" s="10">
        <f ca="1">SUMPRODUCT($A461:$F461,Results!$B$16:$G$16)</f>
        <v>0.1245536215367864</v>
      </c>
      <c r="L461" s="10">
        <f ca="1">SUMPRODUCT($A461:$F461,Results!$B$17:$G$17)</f>
        <v>-1.9193700968713894</v>
      </c>
      <c r="M461" s="10">
        <f ca="1">SUMPRODUCT($A461:$F461,Results!$B$18:$G$18)</f>
        <v>1.2956040529113462</v>
      </c>
      <c r="N461" s="10">
        <f ca="1">SUMPRODUCT($A461:$F461,Results!$B$19:$G$19)</f>
        <v>-2.0280339103147749</v>
      </c>
      <c r="O461" s="10">
        <f ca="1">SUMPRODUCT($A461:$F461,Results!$B$20:$G$20)</f>
        <v>0.39037467577574547</v>
      </c>
      <c r="P461" s="10" cm="1">
        <f t="array" aca="1" ref="P461" ca="1">SUMPRODUCT(J461:O461,TRANSPOSE(Test!BL$20:BL$25))+Test!$AD$20-Test!$BL$27</f>
        <v>1.6652074169162565</v>
      </c>
      <c r="Q461" s="10" cm="1">
        <f t="array" aca="1" ref="Q461" ca="1">SUMPRODUCT(J461:O461,TRANSPOSE(Test!ES$20:ES$25))+Test!$AD$20-Test!$ES$27</f>
        <v>1.8669985475919844</v>
      </c>
      <c r="R461" s="10">
        <f ca="1">I461-Results!$E$5*H461</f>
        <v>2.5049855300317443</v>
      </c>
      <c r="S461" s="10" cm="1">
        <f t="array" aca="1" ref="S461" ca="1">SUMPRODUCT(J461:O461,TRANSPOSE(Test!AR$28:AR$33))+Test!$AD$20-Test!$AC$26</f>
        <v>2.8287759751347297</v>
      </c>
      <c r="T461" s="10">
        <f ca="1">SUMPRODUCT(J461:O461,Results!K$9:P$9)</f>
        <v>1.6513199773691443</v>
      </c>
      <c r="U461" s="10">
        <f ca="1">SUMPRODUCT(J461:O461,Results!K$9:P$9)+Test!$AD$20-Test!$AC$31</f>
        <v>1.6364444188580087</v>
      </c>
      <c r="V461" s="10">
        <f t="shared" ca="1" si="43"/>
        <v>6.7588650710646085</v>
      </c>
      <c r="W461" s="10">
        <f t="shared" ca="1" si="44"/>
        <v>6.5570739403888805</v>
      </c>
      <c r="X461" s="10">
        <f t="shared" ca="1" si="45"/>
        <v>5.919086957949121</v>
      </c>
      <c r="Y461" s="10">
        <f t="shared" ca="1" si="46"/>
        <v>5.5952965128461356</v>
      </c>
      <c r="Z461" s="10">
        <f ca="1">I461-Test!$AD$20</f>
        <v>8.7007432496845567</v>
      </c>
      <c r="AA461" s="10">
        <f t="shared" ca="1" si="47"/>
        <v>6.7876280691228565</v>
      </c>
    </row>
    <row r="462" spans="1:27">
      <c r="A462" s="6">
        <f ca="1">LN((RAND()^(-Results!$F$4))-1)</f>
        <v>-0.19067258299741721</v>
      </c>
      <c r="B462" s="6">
        <f ca="1">LN((RAND()^(-Results!$F$4))-1)</f>
        <v>0.96839697576925754</v>
      </c>
      <c r="C462" s="6">
        <f ca="1">LN((RAND()^(-Results!$F$4))-1)</f>
        <v>1.9675319375018121</v>
      </c>
      <c r="D462" s="6">
        <f ca="1">LN((RAND()^(-Results!$F$4))-1)</f>
        <v>0.99006346401386602</v>
      </c>
      <c r="E462" s="6">
        <f ca="1">LN((RAND()^(-Results!$F$4))-1)</f>
        <v>-0.70777959915839672</v>
      </c>
      <c r="F462" s="6">
        <f ca="1">LN((RAND()^(-Results!$F$4))-1)</f>
        <v>1.2313462097152079</v>
      </c>
      <c r="G462" s="6">
        <f ca="1">LN((RAND()^(-Results!$F$4))-1)</f>
        <v>1.2064217547837737</v>
      </c>
      <c r="H462" s="6">
        <f t="shared" ca="1" si="42"/>
        <v>1.1193891409046404</v>
      </c>
      <c r="I462" s="10">
        <f ca="1">SUMPRODUCT(J462:O462,Results!B$12:G$12)+Results!$F$5*H462</f>
        <v>8.2881542924399447</v>
      </c>
      <c r="J462" s="10">
        <f ca="1">SUMPRODUCT($A462:$F462,Results!$B$15:$G$15)</f>
        <v>6.3577320192598243</v>
      </c>
      <c r="K462" s="10">
        <f ca="1">SUMPRODUCT($A462:$F462,Results!$B$16:$G$16)</f>
        <v>4.0448107395793933</v>
      </c>
      <c r="L462" s="10">
        <f ca="1">SUMPRODUCT($A462:$F462,Results!$B$17:$G$17)</f>
        <v>2.6362797530673174</v>
      </c>
      <c r="M462" s="10">
        <f ca="1">SUMPRODUCT($A462:$F462,Results!$B$18:$G$18)</f>
        <v>-3.9610131905836585</v>
      </c>
      <c r="N462" s="10">
        <f ca="1">SUMPRODUCT($A462:$F462,Results!$B$19:$G$19)</f>
        <v>2.9515242360531895</v>
      </c>
      <c r="O462" s="10">
        <f ca="1">SUMPRODUCT($A462:$F462,Results!$B$20:$G$20)</f>
        <v>1.1605421927859989</v>
      </c>
      <c r="P462" s="10" cm="1">
        <f t="array" aca="1" ref="P462" ca="1">SUMPRODUCT(J462:O462,TRANSPOSE(Test!BL$20:BL$25))+Test!$AD$20-Test!$BL$27</f>
        <v>2.4146454244204736</v>
      </c>
      <c r="Q462" s="10" cm="1">
        <f t="array" aca="1" ref="Q462" ca="1">SUMPRODUCT(J462:O462,TRANSPOSE(Test!ES$20:ES$25))+Test!$AD$20-Test!$ES$27</f>
        <v>2.7027338588628464</v>
      </c>
      <c r="R462" s="10">
        <f ca="1">I462-Results!$E$5*H462</f>
        <v>3.8105977288213833</v>
      </c>
      <c r="S462" s="10" cm="1">
        <f t="array" aca="1" ref="S462" ca="1">SUMPRODUCT(J462:O462,TRANSPOSE(Test!AR$28:AR$33))+Test!$AD$20-Test!$AC$26</f>
        <v>-10.417661902215087</v>
      </c>
      <c r="T462" s="10">
        <f ca="1">SUMPRODUCT(J462:O462,Results!K$9:P$9)</f>
        <v>2.3600243911526055</v>
      </c>
      <c r="U462" s="10">
        <f ca="1">SUMPRODUCT(J462:O462,Results!K$9:P$9)+Test!$AD$20-Test!$AC$31</f>
        <v>2.34514883264147</v>
      </c>
      <c r="V462" s="10">
        <f t="shared" ca="1" si="43"/>
        <v>5.8735088680194707</v>
      </c>
      <c r="W462" s="10">
        <f t="shared" ca="1" si="44"/>
        <v>5.5854204335770987</v>
      </c>
      <c r="X462" s="10">
        <f t="shared" ca="1" si="45"/>
        <v>4.4775565636185615</v>
      </c>
      <c r="Y462" s="10">
        <f t="shared" ca="1" si="46"/>
        <v>18.705816194655032</v>
      </c>
      <c r="Z462" s="10">
        <f ca="1">I462-Test!$AD$20</f>
        <v>8.5648250541436362</v>
      </c>
      <c r="AA462" s="10">
        <f t="shared" ca="1" si="47"/>
        <v>5.9430054597984743</v>
      </c>
    </row>
    <row r="463" spans="1:27">
      <c r="A463" s="6">
        <f ca="1">LN((RAND()^(-Results!$F$4))-1)</f>
        <v>4.5324976748114719E-2</v>
      </c>
      <c r="B463" s="6">
        <f ca="1">LN((RAND()^(-Results!$F$4))-1)</f>
        <v>2.4874732255290768</v>
      </c>
      <c r="C463" s="6">
        <f ca="1">LN((RAND()^(-Results!$F$4))-1)</f>
        <v>-2.0507488796473634</v>
      </c>
      <c r="D463" s="6">
        <f ca="1">LN((RAND()^(-Results!$F$4))-1)</f>
        <v>-7.2767906605848225</v>
      </c>
      <c r="E463" s="6">
        <f ca="1">LN((RAND()^(-Results!$F$4))-1)</f>
        <v>0.85877078939886775</v>
      </c>
      <c r="F463" s="6">
        <f ca="1">LN((RAND()^(-Results!$F$4))-1)</f>
        <v>2.0206398780514861E-2</v>
      </c>
      <c r="G463" s="6">
        <f ca="1">LN((RAND()^(-Results!$F$4))-1)</f>
        <v>-1.0384209921162681</v>
      </c>
      <c r="H463" s="6">
        <f t="shared" ca="1" si="42"/>
        <v>-1.1254536059954015</v>
      </c>
      <c r="I463" s="10">
        <f ca="1">SUMPRODUCT(J463:O463,Results!B$12:G$12)+Results!$F$5*H463</f>
        <v>90.989770234254834</v>
      </c>
      <c r="J463" s="10">
        <f ca="1">SUMPRODUCT($A463:$F463,Results!$B$15:$G$15)</f>
        <v>-17.579555490915329</v>
      </c>
      <c r="K463" s="10">
        <f ca="1">SUMPRODUCT($A463:$F463,Results!$B$16:$G$16)</f>
        <v>-2.3478886013563014</v>
      </c>
      <c r="L463" s="10">
        <f ca="1">SUMPRODUCT($A463:$F463,Results!$B$17:$G$17)</f>
        <v>18.859469633155108</v>
      </c>
      <c r="M463" s="10">
        <f ca="1">SUMPRODUCT($A463:$F463,Results!$B$18:$G$18)</f>
        <v>12.75215641847039</v>
      </c>
      <c r="N463" s="10">
        <f ca="1">SUMPRODUCT($A463:$F463,Results!$B$19:$G$19)</f>
        <v>0.64591799627887614</v>
      </c>
      <c r="O463" s="10">
        <f ca="1">SUMPRODUCT($A463:$F463,Results!$B$20:$G$20)</f>
        <v>-6.9127529300021484</v>
      </c>
      <c r="P463" s="10" cm="1">
        <f t="array" aca="1" ref="P463" ca="1">SUMPRODUCT(J463:O463,TRANSPOSE(Test!BL$20:BL$25))+Test!$AD$20-Test!$BL$27</f>
        <v>94.095721605650965</v>
      </c>
      <c r="Q463" s="10" cm="1">
        <f t="array" aca="1" ref="Q463" ca="1">SUMPRODUCT(J463:O463,TRANSPOSE(Test!ES$20:ES$25))+Test!$AD$20-Test!$ES$27</f>
        <v>93.827674602558332</v>
      </c>
      <c r="R463" s="10">
        <f ca="1">I463-Results!$E$5*H463</f>
        <v>95.491584658236434</v>
      </c>
      <c r="S463" s="10" cm="1">
        <f t="array" aca="1" ref="S463" ca="1">SUMPRODUCT(J463:O463,TRANSPOSE(Test!AR$28:AR$33))+Test!$AD$20-Test!$AC$26</f>
        <v>87.433817050975705</v>
      </c>
      <c r="T463" s="10">
        <f ca="1">SUMPRODUCT(J463:O463,Results!K$9:P$9)</f>
        <v>95.845545148496853</v>
      </c>
      <c r="U463" s="10">
        <f ca="1">SUMPRODUCT(J463:O463,Results!K$9:P$9)+Test!$AD$20-Test!$AC$31</f>
        <v>95.830669589985717</v>
      </c>
      <c r="V463" s="10">
        <f t="shared" ca="1" si="43"/>
        <v>-3.1059513713961309</v>
      </c>
      <c r="W463" s="10">
        <f t="shared" ca="1" si="44"/>
        <v>-2.8379043683034979</v>
      </c>
      <c r="X463" s="10">
        <f t="shared" ca="1" si="45"/>
        <v>-4.5018144239815996</v>
      </c>
      <c r="Y463" s="10">
        <f t="shared" ca="1" si="46"/>
        <v>3.5559531832791293</v>
      </c>
      <c r="Z463" s="10">
        <f ca="1">I463-Test!$AD$20</f>
        <v>91.266440995958533</v>
      </c>
      <c r="AA463" s="10">
        <f t="shared" ca="1" si="47"/>
        <v>-4.8408993557308833</v>
      </c>
    </row>
    <row r="464" spans="1:27">
      <c r="A464" s="6">
        <f ca="1">LN((RAND()^(-Results!$F$4))-1)</f>
        <v>-1.1015343814304364E-2</v>
      </c>
      <c r="B464" s="6">
        <f ca="1">LN((RAND()^(-Results!$F$4))-1)</f>
        <v>-0.91109015887973221</v>
      </c>
      <c r="C464" s="6">
        <f ca="1">LN((RAND()^(-Results!$F$4))-1)</f>
        <v>0.20294934783941332</v>
      </c>
      <c r="D464" s="6">
        <f ca="1">LN((RAND()^(-Results!$F$4))-1)</f>
        <v>-1.2044917189995086</v>
      </c>
      <c r="E464" s="6">
        <f ca="1">LN((RAND()^(-Results!$F$4))-1)</f>
        <v>1.7503209661145114</v>
      </c>
      <c r="F464" s="6">
        <f ca="1">LN((RAND()^(-Results!$F$4))-1)</f>
        <v>-0.35890550061747523</v>
      </c>
      <c r="G464" s="6">
        <f ca="1">LN((RAND()^(-Results!$F$4))-1)</f>
        <v>-0.75328201246129411</v>
      </c>
      <c r="H464" s="6">
        <f t="shared" ca="1" si="42"/>
        <v>-0.84031462634042742</v>
      </c>
      <c r="I464" s="10">
        <f ca="1">SUMPRODUCT(J464:O464,Results!B$12:G$12)+Results!$F$5*H464</f>
        <v>-7.1928515858536466</v>
      </c>
      <c r="J464" s="10">
        <f ca="1">SUMPRODUCT($A464:$F464,Results!$B$15:$G$15)</f>
        <v>-3.4815462701763638</v>
      </c>
      <c r="K464" s="10">
        <f ca="1">SUMPRODUCT($A464:$F464,Results!$B$16:$G$16)</f>
        <v>-2.8122656209828905</v>
      </c>
      <c r="L464" s="10">
        <f ca="1">SUMPRODUCT($A464:$F464,Results!$B$17:$G$17)</f>
        <v>0.99461947639251092</v>
      </c>
      <c r="M464" s="10">
        <f ca="1">SUMPRODUCT($A464:$F464,Results!$B$18:$G$18)</f>
        <v>6.8421080667833536</v>
      </c>
      <c r="N464" s="10">
        <f ca="1">SUMPRODUCT($A464:$F464,Results!$B$19:$G$19)</f>
        <v>-9.0136491713651417</v>
      </c>
      <c r="O464" s="10">
        <f ca="1">SUMPRODUCT($A464:$F464,Results!$B$20:$G$20)</f>
        <v>-3.0783696745649971</v>
      </c>
      <c r="P464" s="10" cm="1">
        <f t="array" aca="1" ref="P464" ca="1">SUMPRODUCT(J464:O464,TRANSPOSE(Test!BL$20:BL$25))+Test!$AD$20-Test!$BL$27</f>
        <v>-3.4613775228057198</v>
      </c>
      <c r="Q464" s="10" cm="1">
        <f t="array" aca="1" ref="Q464" ca="1">SUMPRODUCT(J464:O464,TRANSPOSE(Test!ES$20:ES$25))+Test!$AD$20-Test!$ES$27</f>
        <v>-3.3311494116236471</v>
      </c>
      <c r="R464" s="10">
        <f ca="1">I464-Results!$E$5*H464</f>
        <v>-3.8315930804919369</v>
      </c>
      <c r="S464" s="10" cm="1">
        <f t="array" aca="1" ref="S464" ca="1">SUMPRODUCT(J464:O464,TRANSPOSE(Test!AR$28:AR$33))+Test!$AD$20-Test!$AC$26</f>
        <v>13.102557232275924</v>
      </c>
      <c r="T464" s="10">
        <f ca="1">SUMPRODUCT(J464:O464,Results!K$9:P$9)</f>
        <v>-2.9984641199968598</v>
      </c>
      <c r="U464" s="10">
        <f ca="1">SUMPRODUCT(J464:O464,Results!K$9:P$9)+Test!$AD$20-Test!$AC$31</f>
        <v>-3.0133396785079953</v>
      </c>
      <c r="V464" s="10">
        <f t="shared" ca="1" si="43"/>
        <v>-3.7314740630479268</v>
      </c>
      <c r="W464" s="10">
        <f t="shared" ca="1" si="44"/>
        <v>-3.8617021742299995</v>
      </c>
      <c r="X464" s="10">
        <f t="shared" ca="1" si="45"/>
        <v>-3.3612585053617097</v>
      </c>
      <c r="Y464" s="10">
        <f t="shared" ca="1" si="46"/>
        <v>-20.29540881812957</v>
      </c>
      <c r="Z464" s="10">
        <f ca="1">I464-Test!$AD$20</f>
        <v>-6.9161808241499552</v>
      </c>
      <c r="AA464" s="10">
        <f t="shared" ca="1" si="47"/>
        <v>-4.1795119073456508</v>
      </c>
    </row>
    <row r="465" spans="1:27">
      <c r="A465" s="6">
        <f ca="1">LN((RAND()^(-Results!$F$4))-1)</f>
        <v>0.35925013074655576</v>
      </c>
      <c r="B465" s="6">
        <f ca="1">LN((RAND()^(-Results!$F$4))-1)</f>
        <v>-0.37730529840170074</v>
      </c>
      <c r="C465" s="6">
        <f ca="1">LN((RAND()^(-Results!$F$4))-1)</f>
        <v>-2.1168217684093129</v>
      </c>
      <c r="D465" s="6">
        <f ca="1">LN((RAND()^(-Results!$F$4))-1)</f>
        <v>1.1385411801986911</v>
      </c>
      <c r="E465" s="6">
        <f ca="1">LN((RAND()^(-Results!$F$4))-1)</f>
        <v>-1.6069371783743185</v>
      </c>
      <c r="F465" s="6">
        <f ca="1">LN((RAND()^(-Results!$F$4))-1)</f>
        <v>-0.15279449295554876</v>
      </c>
      <c r="G465" s="6">
        <f ca="1">LN((RAND()^(-Results!$F$4))-1)</f>
        <v>-6.8407081352927765E-2</v>
      </c>
      <c r="H465" s="6">
        <f t="shared" ca="1" si="42"/>
        <v>-0.15543969523206108</v>
      </c>
      <c r="I465" s="10">
        <f ca="1">SUMPRODUCT(J465:O465,Results!B$12:G$12)+Results!$F$5*H465</f>
        <v>-8.2962787759216337</v>
      </c>
      <c r="J465" s="10">
        <f ca="1">SUMPRODUCT($A465:$F465,Results!$B$15:$G$15)</f>
        <v>-0.60985267726498549</v>
      </c>
      <c r="K465" s="10">
        <f ca="1">SUMPRODUCT($A465:$F465,Results!$B$16:$G$16)</f>
        <v>0.18508163121467913</v>
      </c>
      <c r="L465" s="10">
        <f ca="1">SUMPRODUCT($A465:$F465,Results!$B$17:$G$17)</f>
        <v>-5.9155289604472454</v>
      </c>
      <c r="M465" s="10">
        <f ca="1">SUMPRODUCT($A465:$F465,Results!$B$18:$G$18)</f>
        <v>-5.9579075486814181</v>
      </c>
      <c r="N465" s="10">
        <f ca="1">SUMPRODUCT($A465:$F465,Results!$B$19:$G$19)</f>
        <v>8.235532324156436</v>
      </c>
      <c r="O465" s="10">
        <f ca="1">SUMPRODUCT($A465:$F465,Results!$B$20:$G$20)</f>
        <v>3.1589711130913467</v>
      </c>
      <c r="P465" s="10" cm="1">
        <f t="array" aca="1" ref="P465" ca="1">SUMPRODUCT(J465:O465,TRANSPOSE(Test!BL$20:BL$25))+Test!$AD$20-Test!$BL$27</f>
        <v>-7.2038795947905383</v>
      </c>
      <c r="Q465" s="10" cm="1">
        <f t="array" aca="1" ref="Q465" ca="1">SUMPRODUCT(J465:O465,TRANSPOSE(Test!ES$20:ES$25))+Test!$AD$20-Test!$ES$27</f>
        <v>-7.2081540582139132</v>
      </c>
      <c r="R465" s="10">
        <f ca="1">I465-Results!$E$5*H465</f>
        <v>-7.6745199949933891</v>
      </c>
      <c r="S465" s="10" cm="1">
        <f t="array" aca="1" ref="S465" ca="1">SUMPRODUCT(J465:O465,TRANSPOSE(Test!AR$28:AR$33))+Test!$AD$20-Test!$AC$26</f>
        <v>-14.152995156399991</v>
      </c>
      <c r="T465" s="10">
        <f ca="1">SUMPRODUCT(J465:O465,Results!K$9:P$9)</f>
        <v>-7.0348569375812211</v>
      </c>
      <c r="U465" s="10">
        <f ca="1">SUMPRODUCT(J465:O465,Results!K$9:P$9)+Test!$AD$20-Test!$AC$31</f>
        <v>-7.0497324960923562</v>
      </c>
      <c r="V465" s="10">
        <f t="shared" ca="1" si="43"/>
        <v>-1.0923991811310954</v>
      </c>
      <c r="W465" s="10">
        <f t="shared" ca="1" si="44"/>
        <v>-1.0881247177077205</v>
      </c>
      <c r="X465" s="10">
        <f t="shared" ca="1" si="45"/>
        <v>-0.62175878092824455</v>
      </c>
      <c r="Y465" s="10">
        <f t="shared" ca="1" si="46"/>
        <v>5.8567163804783569</v>
      </c>
      <c r="Z465" s="10">
        <f ca="1">I465-Test!$AD$20</f>
        <v>-8.0196080142179422</v>
      </c>
      <c r="AA465" s="10">
        <f t="shared" ca="1" si="47"/>
        <v>-1.2465462798292775</v>
      </c>
    </row>
    <row r="466" spans="1:27">
      <c r="A466" s="6">
        <f ca="1">LN((RAND()^(-Results!$F$4))-1)</f>
        <v>2.4338647861245883</v>
      </c>
      <c r="B466" s="6">
        <f ca="1">LN((RAND()^(-Results!$F$4))-1)</f>
        <v>0.6898390356163463</v>
      </c>
      <c r="C466" s="6">
        <f ca="1">LN((RAND()^(-Results!$F$4))-1)</f>
        <v>-4.7283779178513292</v>
      </c>
      <c r="D466" s="6">
        <f ca="1">LN((RAND()^(-Results!$F$4))-1)</f>
        <v>-2.6349860119897155</v>
      </c>
      <c r="E466" s="6">
        <f ca="1">LN((RAND()^(-Results!$F$4))-1)</f>
        <v>8.1066733603226457E-2</v>
      </c>
      <c r="F466" s="6">
        <f ca="1">LN((RAND()^(-Results!$F$4))-1)</f>
        <v>0.15565155752509979</v>
      </c>
      <c r="G466" s="6">
        <f ca="1">LN((RAND()^(-Results!$F$4))-1)</f>
        <v>1.1401634749928746</v>
      </c>
      <c r="H466" s="6">
        <f t="shared" ca="1" si="42"/>
        <v>1.0531308611137413</v>
      </c>
      <c r="I466" s="10">
        <f ca="1">SUMPRODUCT(J466:O466,Results!B$12:G$12)+Results!$F$5*H466</f>
        <v>2.9030087381781806</v>
      </c>
      <c r="J466" s="10">
        <f ca="1">SUMPRODUCT($A466:$F466,Results!$B$15:$G$15)</f>
        <v>-6.9928445411784361</v>
      </c>
      <c r="K466" s="10">
        <f ca="1">SUMPRODUCT($A466:$F466,Results!$B$16:$G$16)</f>
        <v>0.60872574580279903</v>
      </c>
      <c r="L466" s="10">
        <f ca="1">SUMPRODUCT($A466:$F466,Results!$B$17:$G$17)</f>
        <v>-5.54332459776312</v>
      </c>
      <c r="M466" s="10">
        <f ca="1">SUMPRODUCT($A466:$F466,Results!$B$18:$G$18)</f>
        <v>0.41504217072891952</v>
      </c>
      <c r="N466" s="10">
        <f ca="1">SUMPRODUCT($A466:$F466,Results!$B$19:$G$19)</f>
        <v>2.7023707532670125</v>
      </c>
      <c r="O466" s="10">
        <f ca="1">SUMPRODUCT($A466:$F466,Results!$B$20:$G$20)</f>
        <v>3.0502976542994227</v>
      </c>
      <c r="P466" s="10" cm="1">
        <f t="array" aca="1" ref="P466" ca="1">SUMPRODUCT(J466:O466,TRANSPOSE(Test!BL$20:BL$25))+Test!$AD$20-Test!$BL$27</f>
        <v>-4.3121118119263189</v>
      </c>
      <c r="Q466" s="10" cm="1">
        <f t="array" aca="1" ref="Q466" ca="1">SUMPRODUCT(J466:O466,TRANSPOSE(Test!ES$20:ES$25))+Test!$AD$20-Test!$ES$27</f>
        <v>-4.0981149254374047</v>
      </c>
      <c r="R466" s="10">
        <f ca="1">I466-Results!$E$5*H466</f>
        <v>-1.3095147062767847</v>
      </c>
      <c r="S466" s="10" cm="1">
        <f t="array" aca="1" ref="S466" ca="1">SUMPRODUCT(J466:O466,TRANSPOSE(Test!AR$28:AR$33))+Test!$AD$20-Test!$AC$26</f>
        <v>-7.7570296558183518</v>
      </c>
      <c r="T466" s="10">
        <f ca="1">SUMPRODUCT(J466:O466,Results!K$9:P$9)</f>
        <v>-1.9437139571221085</v>
      </c>
      <c r="U466" s="10">
        <f ca="1">SUMPRODUCT(J466:O466,Results!K$9:P$9)+Test!$AD$20-Test!$AC$31</f>
        <v>-1.958589515633244</v>
      </c>
      <c r="V466" s="10">
        <f t="shared" ca="1" si="43"/>
        <v>7.2151205501044995</v>
      </c>
      <c r="W466" s="10">
        <f t="shared" ca="1" si="44"/>
        <v>7.0011236636155854</v>
      </c>
      <c r="X466" s="10">
        <f t="shared" ca="1" si="45"/>
        <v>4.2125234444549653</v>
      </c>
      <c r="Y466" s="10">
        <f t="shared" ca="1" si="46"/>
        <v>10.660038393996533</v>
      </c>
      <c r="Z466" s="10">
        <f ca="1">I466-Test!$AD$20</f>
        <v>3.179679499881872</v>
      </c>
      <c r="AA466" s="10">
        <f t="shared" ca="1" si="47"/>
        <v>4.8615982538114242</v>
      </c>
    </row>
    <row r="467" spans="1:27">
      <c r="A467" s="6">
        <f ca="1">LN((RAND()^(-Results!$F$4))-1)</f>
        <v>0.49197583478261719</v>
      </c>
      <c r="B467" s="6">
        <f ca="1">LN((RAND()^(-Results!$F$4))-1)</f>
        <v>-0.18791465770830587</v>
      </c>
      <c r="C467" s="6">
        <f ca="1">LN((RAND()^(-Results!$F$4))-1)</f>
        <v>-7.3816504936752639E-2</v>
      </c>
      <c r="D467" s="6">
        <f ca="1">LN((RAND()^(-Results!$F$4))-1)</f>
        <v>0.99819543443696668</v>
      </c>
      <c r="E467" s="6">
        <f ca="1">LN((RAND()^(-Results!$F$4))-1)</f>
        <v>-5.7118040238452581</v>
      </c>
      <c r="F467" s="6">
        <f ca="1">LN((RAND()^(-Results!$F$4))-1)</f>
        <v>-0.61930865329050588</v>
      </c>
      <c r="G467" s="6">
        <f ca="1">LN((RAND()^(-Results!$F$4))-1)</f>
        <v>0.31523337165850213</v>
      </c>
      <c r="H467" s="6">
        <f t="shared" ca="1" si="42"/>
        <v>0.2282007577793688</v>
      </c>
      <c r="I467" s="10">
        <f ca="1">SUMPRODUCT(J467:O467,Results!B$12:G$12)+Results!$F$5*H467</f>
        <v>54.684716706649589</v>
      </c>
      <c r="J467" s="10">
        <f ca="1">SUMPRODUCT($A467:$F467,Results!$B$15:$G$15)</f>
        <v>6.6091928758242862</v>
      </c>
      <c r="K467" s="10">
        <f ca="1">SUMPRODUCT($A467:$F467,Results!$B$16:$G$16)</f>
        <v>-2.380475260826274</v>
      </c>
      <c r="L467" s="10">
        <f ca="1">SUMPRODUCT($A467:$F467,Results!$B$17:$G$17)</f>
        <v>4.2537242951490164</v>
      </c>
      <c r="M467" s="10">
        <f ca="1">SUMPRODUCT($A467:$F467,Results!$B$18:$G$18)</f>
        <v>-15.288676429722081</v>
      </c>
      <c r="N467" s="10">
        <f ca="1">SUMPRODUCT($A467:$F467,Results!$B$19:$G$19)</f>
        <v>31.01636835021954</v>
      </c>
      <c r="O467" s="10">
        <f ca="1">SUMPRODUCT($A467:$F467,Results!$B$20:$G$20)</f>
        <v>-0.34500057257115735</v>
      </c>
      <c r="P467" s="10" cm="1">
        <f t="array" aca="1" ref="P467" ca="1">SUMPRODUCT(J467:O467,TRANSPOSE(Test!BL$20:BL$25))+Test!$AD$20-Test!$BL$27</f>
        <v>53.345587946579371</v>
      </c>
      <c r="Q467" s="10" cm="1">
        <f t="array" aca="1" ref="Q467" ca="1">SUMPRODUCT(J467:O467,TRANSPOSE(Test!ES$20:ES$25))+Test!$AD$20-Test!$ES$27</f>
        <v>53.385547578802701</v>
      </c>
      <c r="R467" s="10">
        <f ca="1">I467-Results!$E$5*H467</f>
        <v>53.771913675532112</v>
      </c>
      <c r="S467" s="10" cm="1">
        <f t="array" aca="1" ref="S467" ca="1">SUMPRODUCT(J467:O467,TRANSPOSE(Test!AR$28:AR$33))+Test!$AD$20-Test!$AC$26</f>
        <v>27.077448641601837</v>
      </c>
      <c r="T467" s="10">
        <f ca="1">SUMPRODUCT(J467:O467,Results!K$9:P$9)</f>
        <v>53.191122401212986</v>
      </c>
      <c r="U467" s="10">
        <f ca="1">SUMPRODUCT(J467:O467,Results!K$9:P$9)+Test!$AD$20-Test!$AC$31</f>
        <v>53.17624684270185</v>
      </c>
      <c r="V467" s="10">
        <f t="shared" ca="1" si="43"/>
        <v>1.3391287600702171</v>
      </c>
      <c r="W467" s="10">
        <f t="shared" ca="1" si="44"/>
        <v>1.2991691278468878</v>
      </c>
      <c r="X467" s="10">
        <f t="shared" ca="1" si="45"/>
        <v>0.91280303111747685</v>
      </c>
      <c r="Y467" s="10">
        <f t="shared" ca="1" si="46"/>
        <v>27.607268065047752</v>
      </c>
      <c r="Z467" s="10">
        <f ca="1">I467-Test!$AD$20</f>
        <v>54.96138746835328</v>
      </c>
      <c r="AA467" s="10">
        <f t="shared" ca="1" si="47"/>
        <v>1.5084698639477381</v>
      </c>
    </row>
    <row r="468" spans="1:27">
      <c r="A468" s="6">
        <f ca="1">LN((RAND()^(-Results!$F$4))-1)</f>
        <v>2.5904068647954355</v>
      </c>
      <c r="B468" s="6">
        <f ca="1">LN((RAND()^(-Results!$F$4))-1)</f>
        <v>-0.59556391932179042</v>
      </c>
      <c r="C468" s="6">
        <f ca="1">LN((RAND()^(-Results!$F$4))-1)</f>
        <v>1.097088134921381</v>
      </c>
      <c r="D468" s="6">
        <f ca="1">LN((RAND()^(-Results!$F$4))-1)</f>
        <v>-0.89797654890175971</v>
      </c>
      <c r="E468" s="6">
        <f ca="1">LN((RAND()^(-Results!$F$4))-1)</f>
        <v>0.14400075209495747</v>
      </c>
      <c r="F468" s="6">
        <f ca="1">LN((RAND()^(-Results!$F$4))-1)</f>
        <v>0.66882802230863725</v>
      </c>
      <c r="G468" s="6">
        <f ca="1">LN((RAND()^(-Results!$F$4))-1)</f>
        <v>0.29824509233648044</v>
      </c>
      <c r="H468" s="6">
        <f t="shared" ca="1" si="42"/>
        <v>0.21121247845734711</v>
      </c>
      <c r="I468" s="10">
        <f ca="1">SUMPRODUCT(J468:O468,Results!B$12:G$12)+Results!$F$5*H468</f>
        <v>-12.174920718284778</v>
      </c>
      <c r="J468" s="10">
        <f ca="1">SUMPRODUCT($A468:$F468,Results!$B$15:$G$15)</f>
        <v>8.8498892377965266</v>
      </c>
      <c r="K468" s="10">
        <f ca="1">SUMPRODUCT($A468:$F468,Results!$B$16:$G$16)</f>
        <v>-0.10010999944594001</v>
      </c>
      <c r="L468" s="10">
        <f ca="1">SUMPRODUCT($A468:$F468,Results!$B$17:$G$17)</f>
        <v>-1.4260691879760949</v>
      </c>
      <c r="M468" s="10">
        <f ca="1">SUMPRODUCT($A468:$F468,Results!$B$18:$G$18)</f>
        <v>-1.7762237493093527</v>
      </c>
      <c r="N468" s="10">
        <f ca="1">SUMPRODUCT($A468:$F468,Results!$B$19:$G$19)</f>
        <v>0.60414659477917487</v>
      </c>
      <c r="O468" s="10">
        <f ca="1">SUMPRODUCT($A468:$F468,Results!$B$20:$G$20)</f>
        <v>-1.0348135151094606</v>
      </c>
      <c r="P468" s="10" cm="1">
        <f t="array" aca="1" ref="P468" ca="1">SUMPRODUCT(J468:O468,TRANSPOSE(Test!BL$20:BL$25))+Test!$AD$20-Test!$BL$27</f>
        <v>-15.73132147425434</v>
      </c>
      <c r="Q468" s="10" cm="1">
        <f t="array" aca="1" ref="Q468" ca="1">SUMPRODUCT(J468:O468,TRANSPOSE(Test!ES$20:ES$25))+Test!$AD$20-Test!$ES$27</f>
        <v>-14.785001929975509</v>
      </c>
      <c r="R468" s="10">
        <f ca="1">I468-Results!$E$5*H468</f>
        <v>-13.019770632114167</v>
      </c>
      <c r="S468" s="10" cm="1">
        <f t="array" aca="1" ref="S468" ca="1">SUMPRODUCT(J468:O468,TRANSPOSE(Test!AR$28:AR$33))+Test!$AD$20-Test!$AC$26</f>
        <v>-10.831499406211009</v>
      </c>
      <c r="T468" s="10">
        <f ca="1">SUMPRODUCT(J468:O468,Results!K$9:P$9)</f>
        <v>-13.641026971315517</v>
      </c>
      <c r="U468" s="10">
        <f ca="1">SUMPRODUCT(J468:O468,Results!K$9:P$9)+Test!$AD$20-Test!$AC$31</f>
        <v>-13.655902529826653</v>
      </c>
      <c r="V468" s="10">
        <f t="shared" ca="1" si="43"/>
        <v>3.5564007559695625</v>
      </c>
      <c r="W468" s="10">
        <f t="shared" ca="1" si="44"/>
        <v>2.6100812116907317</v>
      </c>
      <c r="X468" s="10">
        <f t="shared" ca="1" si="45"/>
        <v>0.84484991382938901</v>
      </c>
      <c r="Y468" s="10">
        <f t="shared" ca="1" si="46"/>
        <v>-1.3434213120737688</v>
      </c>
      <c r="Z468" s="10">
        <f ca="1">I468-Test!$AD$20</f>
        <v>-11.898249956581086</v>
      </c>
      <c r="AA468" s="10">
        <f t="shared" ca="1" si="47"/>
        <v>1.4809818115418754</v>
      </c>
    </row>
    <row r="469" spans="1:27">
      <c r="A469" s="6">
        <f ca="1">LN((RAND()^(-Results!$F$4))-1)</f>
        <v>0.93030225408094802</v>
      </c>
      <c r="B469" s="6">
        <f ca="1">LN((RAND()^(-Results!$F$4))-1)</f>
        <v>-0.16520986107208258</v>
      </c>
      <c r="C469" s="6">
        <f ca="1">LN((RAND()^(-Results!$F$4))-1)</f>
        <v>1.6370057201262482</v>
      </c>
      <c r="D469" s="6">
        <f ca="1">LN((RAND()^(-Results!$F$4))-1)</f>
        <v>-0.48707919180400316</v>
      </c>
      <c r="E469" s="6">
        <f ca="1">LN((RAND()^(-Results!$F$4))-1)</f>
        <v>-2.6477867362099752</v>
      </c>
      <c r="F469" s="6">
        <f ca="1">LN((RAND()^(-Results!$F$4))-1)</f>
        <v>1.5540381328127078</v>
      </c>
      <c r="G469" s="6">
        <f ca="1">LN((RAND()^(-Results!$F$4))-1)</f>
        <v>-0.58450049376963176</v>
      </c>
      <c r="H469" s="6">
        <f t="shared" ca="1" si="42"/>
        <v>-0.67153310764876506</v>
      </c>
      <c r="I469" s="10">
        <f ca="1">SUMPRODUCT(J469:O469,Results!B$12:G$12)+Results!$F$5*H469</f>
        <v>36.072878416032879</v>
      </c>
      <c r="J469" s="10">
        <f ca="1">SUMPRODUCT($A469:$F469,Results!$B$15:$G$15)</f>
        <v>6.5116553410841416</v>
      </c>
      <c r="K469" s="10">
        <f ca="1">SUMPRODUCT($A469:$F469,Results!$B$16:$G$16)</f>
        <v>0.76090661261250991</v>
      </c>
      <c r="L469" s="10">
        <f ca="1">SUMPRODUCT($A469:$F469,Results!$B$17:$G$17)</f>
        <v>6.7225454408545779</v>
      </c>
      <c r="M469" s="10">
        <f ca="1">SUMPRODUCT($A469:$F469,Results!$B$18:$G$18)</f>
        <v>-6.8313652519442751</v>
      </c>
      <c r="N469" s="10">
        <f ca="1">SUMPRODUCT($A469:$F469,Results!$B$19:$G$19)</f>
        <v>14.457647326617158</v>
      </c>
      <c r="O469" s="10">
        <f ca="1">SUMPRODUCT($A469:$F469,Results!$B$20:$G$20)</f>
        <v>-2.4368031079869956</v>
      </c>
      <c r="P469" s="10" cm="1">
        <f t="array" aca="1" ref="P469" ca="1">SUMPRODUCT(J469:O469,TRANSPOSE(Test!BL$20:BL$25))+Test!$AD$20-Test!$BL$27</f>
        <v>37.183156185586093</v>
      </c>
      <c r="Q469" s="10" cm="1">
        <f t="array" aca="1" ref="Q469" ca="1">SUMPRODUCT(J469:O469,TRANSPOSE(Test!ES$20:ES$25))+Test!$AD$20-Test!$ES$27</f>
        <v>38.272260879289597</v>
      </c>
      <c r="R469" s="10">
        <f ca="1">I469-Results!$E$5*H469</f>
        <v>38.759010846627937</v>
      </c>
      <c r="S469" s="10" cm="1">
        <f t="array" aca="1" ref="S469" ca="1">SUMPRODUCT(J469:O469,TRANSPOSE(Test!AR$28:AR$33))+Test!$AD$20-Test!$AC$26</f>
        <v>21.241829818397125</v>
      </c>
      <c r="T469" s="10">
        <f ca="1">SUMPRODUCT(J469:O469,Results!K$9:P$9)</f>
        <v>38.870518778560118</v>
      </c>
      <c r="U469" s="10">
        <f ca="1">SUMPRODUCT(J469:O469,Results!K$9:P$9)+Test!$AD$20-Test!$AC$31</f>
        <v>38.855643220048982</v>
      </c>
      <c r="V469" s="10">
        <f t="shared" ca="1" si="43"/>
        <v>-1.110277769553214</v>
      </c>
      <c r="W469" s="10">
        <f t="shared" ca="1" si="44"/>
        <v>-2.1993824632567183</v>
      </c>
      <c r="X469" s="10">
        <f t="shared" ca="1" si="45"/>
        <v>-2.6861324305950589</v>
      </c>
      <c r="Y469" s="10">
        <f t="shared" ca="1" si="46"/>
        <v>14.831048597635753</v>
      </c>
      <c r="Z469" s="10">
        <f ca="1">I469-Test!$AD$20</f>
        <v>36.34954917773657</v>
      </c>
      <c r="AA469" s="10">
        <f t="shared" ca="1" si="47"/>
        <v>-2.7827648040161037</v>
      </c>
    </row>
    <row r="470" spans="1:27">
      <c r="A470" s="6">
        <f ca="1">LN((RAND()^(-Results!$F$4))-1)</f>
        <v>3.0073319435590053</v>
      </c>
      <c r="B470" s="6">
        <f ca="1">LN((RAND()^(-Results!$F$4))-1)</f>
        <v>-0.30141241955723119</v>
      </c>
      <c r="C470" s="6">
        <f ca="1">LN((RAND()^(-Results!$F$4))-1)</f>
        <v>-2.7062596314645933</v>
      </c>
      <c r="D470" s="6">
        <f ca="1">LN((RAND()^(-Results!$F$4))-1)</f>
        <v>-1.1094014956304519</v>
      </c>
      <c r="E470" s="6">
        <f ca="1">LN((RAND()^(-Results!$F$4))-1)</f>
        <v>1.5709219206207201</v>
      </c>
      <c r="F470" s="6">
        <f ca="1">LN((RAND()^(-Results!$F$4))-1)</f>
        <v>-0.76928719368338605</v>
      </c>
      <c r="G470" s="6">
        <f ca="1">LN((RAND()^(-Results!$F$4))-1)</f>
        <v>2.182603453515386</v>
      </c>
      <c r="H470" s="6">
        <f t="shared" ca="1" si="42"/>
        <v>2.0955708396362525</v>
      </c>
      <c r="I470" s="10">
        <f ca="1">SUMPRODUCT(J470:O470,Results!B$12:G$12)+Results!$F$5*H470</f>
        <v>-37.171248122375893</v>
      </c>
      <c r="J470" s="10">
        <f ca="1">SUMPRODUCT($A470:$F470,Results!$B$15:$G$15)</f>
        <v>1.4484283604438914</v>
      </c>
      <c r="K470" s="10">
        <f ca="1">SUMPRODUCT($A470:$F470,Results!$B$16:$G$16)</f>
        <v>-0.7211082747433053</v>
      </c>
      <c r="L470" s="10">
        <f ca="1">SUMPRODUCT($A470:$F470,Results!$B$17:$G$17)</f>
        <v>-10.938397525650547</v>
      </c>
      <c r="M470" s="10">
        <f ca="1">SUMPRODUCT($A470:$F470,Results!$B$18:$G$18)</f>
        <v>1.2480100973191708</v>
      </c>
      <c r="N470" s="10">
        <f ca="1">SUMPRODUCT($A470:$F470,Results!$B$19:$G$19)</f>
        <v>-6.0246843643628747</v>
      </c>
      <c r="O470" s="10">
        <f ca="1">SUMPRODUCT($A470:$F470,Results!$B$20:$G$20)</f>
        <v>3.1643352001291576</v>
      </c>
      <c r="P470" s="10" cm="1">
        <f t="array" aca="1" ref="P470" ca="1">SUMPRODUCT(J470:O470,TRANSPOSE(Test!BL$20:BL$25))+Test!$AD$20-Test!$BL$27</f>
        <v>-48.937985459748454</v>
      </c>
      <c r="Q470" s="10" cm="1">
        <f t="array" aca="1" ref="Q470" ca="1">SUMPRODUCT(J470:O470,TRANSPOSE(Test!ES$20:ES$25))+Test!$AD$20-Test!$ES$27</f>
        <v>-48.853924655352522</v>
      </c>
      <c r="R470" s="10">
        <f ca="1">I470-Results!$E$5*H470</f>
        <v>-45.553531480920903</v>
      </c>
      <c r="S470" s="10" cm="1">
        <f t="array" aca="1" ref="S470" ca="1">SUMPRODUCT(J470:O470,TRANSPOSE(Test!AR$28:AR$33))+Test!$AD$20-Test!$AC$26</f>
        <v>-35.24162604676075</v>
      </c>
      <c r="T470" s="10">
        <f ca="1">SUMPRODUCT(J470:O470,Results!K$9:P$9)</f>
        <v>-47.328554258553929</v>
      </c>
      <c r="U470" s="10">
        <f ca="1">SUMPRODUCT(J470:O470,Results!K$9:P$9)+Test!$AD$20-Test!$AC$31</f>
        <v>-47.343429817065065</v>
      </c>
      <c r="V470" s="10">
        <f t="shared" ca="1" si="43"/>
        <v>11.766737337372561</v>
      </c>
      <c r="W470" s="10">
        <f t="shared" ca="1" si="44"/>
        <v>11.682676532976629</v>
      </c>
      <c r="X470" s="10">
        <f t="shared" ca="1" si="45"/>
        <v>8.3822833585450098</v>
      </c>
      <c r="Y470" s="10">
        <f t="shared" ca="1" si="46"/>
        <v>-1.9296220756151428</v>
      </c>
      <c r="Z470" s="10">
        <f ca="1">I470-Test!$AD$20</f>
        <v>-36.894577360672201</v>
      </c>
      <c r="AA470" s="10">
        <f t="shared" ca="1" si="47"/>
        <v>10.172181694689172</v>
      </c>
    </row>
    <row r="471" spans="1:27">
      <c r="A471" s="6">
        <f ca="1">LN((RAND()^(-Results!$F$4))-1)</f>
        <v>-2.9271112423272148</v>
      </c>
      <c r="B471" s="6">
        <f ca="1">LN((RAND()^(-Results!$F$4))-1)</f>
        <v>2.0559443744342545</v>
      </c>
      <c r="C471" s="6">
        <f ca="1">LN((RAND()^(-Results!$F$4))-1)</f>
        <v>2.2543325586688363</v>
      </c>
      <c r="D471" s="6">
        <f ca="1">LN((RAND()^(-Results!$F$4))-1)</f>
        <v>0.14501599933610929</v>
      </c>
      <c r="E471" s="6">
        <f ca="1">LN((RAND()^(-Results!$F$4))-1)</f>
        <v>0.62687221820583161</v>
      </c>
      <c r="F471" s="6">
        <f ca="1">LN((RAND()^(-Results!$F$4))-1)</f>
        <v>1.9888987205436244</v>
      </c>
      <c r="G471" s="6">
        <f ca="1">LN((RAND()^(-Results!$F$4))-1)</f>
        <v>0.67595333828062432</v>
      </c>
      <c r="H471" s="6">
        <f t="shared" ca="1" si="42"/>
        <v>0.58892072440149101</v>
      </c>
      <c r="I471" s="10">
        <f ca="1">SUMPRODUCT(J471:O471,Results!B$12:G$12)+Results!$F$5*H471</f>
        <v>34.5828686605496</v>
      </c>
      <c r="J471" s="10">
        <f ca="1">SUMPRODUCT($A471:$F471,Results!$B$15:$G$15)</f>
        <v>-4.3774188894816728</v>
      </c>
      <c r="K471" s="10">
        <f ca="1">SUMPRODUCT($A471:$F471,Results!$B$16:$G$16)</f>
        <v>5.8351725488220474</v>
      </c>
      <c r="L471" s="10">
        <f ca="1">SUMPRODUCT($A471:$F471,Results!$B$17:$G$17)</f>
        <v>10.588456061247951</v>
      </c>
      <c r="M471" s="10">
        <f ca="1">SUMPRODUCT($A471:$F471,Results!$B$18:$G$18)</f>
        <v>3.8183005376503711</v>
      </c>
      <c r="N471" s="10">
        <f ca="1">SUMPRODUCT($A471:$F471,Results!$B$19:$G$19)</f>
        <v>-5.2167097706287606</v>
      </c>
      <c r="O471" s="10">
        <f ca="1">SUMPRODUCT($A471:$F471,Results!$B$20:$G$20)</f>
        <v>-0.66899873621048433</v>
      </c>
      <c r="P471" s="10" cm="1">
        <f t="array" aca="1" ref="P471" ca="1">SUMPRODUCT(J471:O471,TRANSPOSE(Test!BL$20:BL$25))+Test!$AD$20-Test!$BL$27</f>
        <v>32.354991117990906</v>
      </c>
      <c r="Q471" s="10" cm="1">
        <f t="array" aca="1" ref="Q471" ca="1">SUMPRODUCT(J471:O471,TRANSPOSE(Test!ES$20:ES$25))+Test!$AD$20-Test!$ES$27</f>
        <v>32.290165019550251</v>
      </c>
      <c r="R471" s="10">
        <f ca="1">I471-Results!$E$5*H471</f>
        <v>32.227185762943634</v>
      </c>
      <c r="S471" s="10" cm="1">
        <f t="array" aca="1" ref="S471" ca="1">SUMPRODUCT(J471:O471,TRANSPOSE(Test!AR$28:AR$33))+Test!$AD$20-Test!$AC$26</f>
        <v>16.45764622381154</v>
      </c>
      <c r="T471" s="10">
        <f ca="1">SUMPRODUCT(J471:O471,Results!K$9:P$9)</f>
        <v>31.356325195449003</v>
      </c>
      <c r="U471" s="10">
        <f ca="1">SUMPRODUCT(J471:O471,Results!K$9:P$9)+Test!$AD$20-Test!$AC$31</f>
        <v>31.341449636937867</v>
      </c>
      <c r="V471" s="10">
        <f t="shared" ca="1" si="43"/>
        <v>2.2278775425586943</v>
      </c>
      <c r="W471" s="10">
        <f t="shared" ca="1" si="44"/>
        <v>2.2927036409993491</v>
      </c>
      <c r="X471" s="10">
        <f t="shared" ca="1" si="45"/>
        <v>2.3556828976059663</v>
      </c>
      <c r="Y471" s="10">
        <f t="shared" ca="1" si="46"/>
        <v>18.12522243673806</v>
      </c>
      <c r="Z471" s="10">
        <f ca="1">I471-Test!$AD$20</f>
        <v>34.859539422253292</v>
      </c>
      <c r="AA471" s="10">
        <f t="shared" ca="1" si="47"/>
        <v>3.2414190236117335</v>
      </c>
    </row>
    <row r="472" spans="1:27">
      <c r="A472" s="6">
        <f ca="1">LN((RAND()^(-Results!$F$4))-1)</f>
        <v>-0.20854192721796933</v>
      </c>
      <c r="B472" s="6">
        <f ca="1">LN((RAND()^(-Results!$F$4))-1)</f>
        <v>0.75877335083438158</v>
      </c>
      <c r="C472" s="6">
        <f ca="1">LN((RAND()^(-Results!$F$4))-1)</f>
        <v>0.30940173462342474</v>
      </c>
      <c r="D472" s="6">
        <f ca="1">LN((RAND()^(-Results!$F$4))-1)</f>
        <v>1.1257916716919099</v>
      </c>
      <c r="E472" s="6">
        <f ca="1">LN((RAND()^(-Results!$F$4))-1)</f>
        <v>-0.63828789565540411</v>
      </c>
      <c r="F472" s="6">
        <f ca="1">LN((RAND()^(-Results!$F$4))-1)</f>
        <v>2.6758817397673926</v>
      </c>
      <c r="G472" s="6">
        <f ca="1">LN((RAND()^(-Results!$F$4))-1)</f>
        <v>-0.32923262672386289</v>
      </c>
      <c r="H472" s="6">
        <f t="shared" ca="1" si="42"/>
        <v>-0.41626524060299619</v>
      </c>
      <c r="I472" s="10">
        <f ca="1">SUMPRODUCT(J472:O472,Results!B$12:G$12)+Results!$F$5*H472</f>
        <v>-5.3945140068599944</v>
      </c>
      <c r="J472" s="10">
        <f ca="1">SUMPRODUCT($A472:$F472,Results!$B$15:$G$15)</f>
        <v>2.0436165674650448</v>
      </c>
      <c r="K472" s="10">
        <f ca="1">SUMPRODUCT($A472:$F472,Results!$B$16:$G$16)</f>
        <v>6.5815611598261778</v>
      </c>
      <c r="L472" s="10">
        <f ca="1">SUMPRODUCT($A472:$F472,Results!$B$17:$G$17)</f>
        <v>-0.6364599967841541</v>
      </c>
      <c r="M472" s="10">
        <f ca="1">SUMPRODUCT($A472:$F472,Results!$B$18:$G$18)</f>
        <v>-4.2306553123610025</v>
      </c>
      <c r="N472" s="10">
        <f ca="1">SUMPRODUCT($A472:$F472,Results!$B$19:$G$19)</f>
        <v>1.797812318930236</v>
      </c>
      <c r="O472" s="10">
        <f ca="1">SUMPRODUCT($A472:$F472,Results!$B$20:$G$20)</f>
        <v>3.1080283842727421</v>
      </c>
      <c r="P472" s="10" cm="1">
        <f t="array" aca="1" ref="P472" ca="1">SUMPRODUCT(J472:O472,TRANSPOSE(Test!BL$20:BL$25))+Test!$AD$20-Test!$BL$27</f>
        <v>-4.2504791404201621</v>
      </c>
      <c r="Q472" s="10" cm="1">
        <f t="array" aca="1" ref="Q472" ca="1">SUMPRODUCT(J472:O472,TRANSPOSE(Test!ES$20:ES$25))+Test!$AD$20-Test!$ES$27</f>
        <v>-3.3639234635518669</v>
      </c>
      <c r="R472" s="10">
        <f ca="1">I472-Results!$E$5*H472</f>
        <v>-3.7294530444480096</v>
      </c>
      <c r="S472" s="10" cm="1">
        <f t="array" aca="1" ref="S472" ca="1">SUMPRODUCT(J472:O472,TRANSPOSE(Test!AR$28:AR$33))+Test!$AD$20-Test!$AC$26</f>
        <v>-21.440666424899163</v>
      </c>
      <c r="T472" s="10">
        <f ca="1">SUMPRODUCT(J472:O472,Results!K$9:P$9)</f>
        <v>-3.1460957357444777</v>
      </c>
      <c r="U472" s="10">
        <f ca="1">SUMPRODUCT(J472:O472,Results!K$9:P$9)+Test!$AD$20-Test!$AC$31</f>
        <v>-3.1609712942556132</v>
      </c>
      <c r="V472" s="10">
        <f t="shared" ca="1" si="43"/>
        <v>-1.1440348664398323</v>
      </c>
      <c r="W472" s="10">
        <f t="shared" ca="1" si="44"/>
        <v>-2.0305905433081275</v>
      </c>
      <c r="X472" s="10">
        <f t="shared" ca="1" si="45"/>
        <v>-1.6650609624119848</v>
      </c>
      <c r="Y472" s="10">
        <f t="shared" ca="1" si="46"/>
        <v>16.046152418039171</v>
      </c>
      <c r="Z472" s="10">
        <f ca="1">I472-Test!$AD$20</f>
        <v>-5.117843245156303</v>
      </c>
      <c r="AA472" s="10">
        <f t="shared" ca="1" si="47"/>
        <v>-2.2335427126043812</v>
      </c>
    </row>
    <row r="473" spans="1:27">
      <c r="A473" s="6">
        <f ca="1">LN((RAND()^(-Results!$F$4))-1)</f>
        <v>-0.22704738206880151</v>
      </c>
      <c r="B473" s="6">
        <f ca="1">LN((RAND()^(-Results!$F$4))-1)</f>
        <v>2.6211169415452522</v>
      </c>
      <c r="C473" s="6">
        <f ca="1">LN((RAND()^(-Results!$F$4))-1)</f>
        <v>-2.5870518362697772</v>
      </c>
      <c r="D473" s="6">
        <f ca="1">LN((RAND()^(-Results!$F$4))-1)</f>
        <v>0.20817923594269136</v>
      </c>
      <c r="E473" s="6">
        <f ca="1">LN((RAND()^(-Results!$F$4))-1)</f>
        <v>3.4711956551515613</v>
      </c>
      <c r="F473" s="6">
        <f ca="1">LN((RAND()^(-Results!$F$4))-1)</f>
        <v>2.8579407927843681</v>
      </c>
      <c r="G473" s="6">
        <f ca="1">LN((RAND()^(-Results!$F$4))-1)</f>
        <v>1.9037615027522006</v>
      </c>
      <c r="H473" s="6">
        <f t="shared" ca="1" si="42"/>
        <v>1.8167288888730673</v>
      </c>
      <c r="I473" s="10">
        <f ca="1">SUMPRODUCT(J473:O473,Results!B$12:G$12)+Results!$F$5*H473</f>
        <v>-44.341022663044171</v>
      </c>
      <c r="J473" s="10">
        <f ca="1">SUMPRODUCT($A473:$F473,Results!$B$15:$G$15)</f>
        <v>-7.080805774691556</v>
      </c>
      <c r="K473" s="10">
        <f ca="1">SUMPRODUCT($A473:$F473,Results!$B$16:$G$16)</f>
        <v>11.41202145307026</v>
      </c>
      <c r="L473" s="10">
        <f ca="1">SUMPRODUCT($A473:$F473,Results!$B$17:$G$17)</f>
        <v>-8.4430995221101544</v>
      </c>
      <c r="M473" s="10">
        <f ca="1">SUMPRODUCT($A473:$F473,Results!$B$18:$G$18)</f>
        <v>5.3809441603840416</v>
      </c>
      <c r="N473" s="10">
        <f ca="1">SUMPRODUCT($A473:$F473,Results!$B$19:$G$19)</f>
        <v>-19.413543722875573</v>
      </c>
      <c r="O473" s="10">
        <f ca="1">SUMPRODUCT($A473:$F473,Results!$B$20:$G$20)</f>
        <v>8.5368291040900228</v>
      </c>
      <c r="P473" s="10" cm="1">
        <f t="array" aca="1" ref="P473" ca="1">SUMPRODUCT(J473:O473,TRANSPOSE(Test!BL$20:BL$25))+Test!$AD$20-Test!$BL$27</f>
        <v>-53.586571964888272</v>
      </c>
      <c r="Q473" s="10" cm="1">
        <f t="array" aca="1" ref="Q473" ca="1">SUMPRODUCT(J473:O473,TRANSPOSE(Test!ES$20:ES$25))+Test!$AD$20-Test!$ES$27</f>
        <v>-53.39070568426601</v>
      </c>
      <c r="R473" s="10">
        <f ca="1">I473-Results!$E$5*H473</f>
        <v>-51.607938218536439</v>
      </c>
      <c r="S473" s="10" cm="1">
        <f t="array" aca="1" ref="S473" ca="1">SUMPRODUCT(J473:O473,TRANSPOSE(Test!AR$28:AR$33))+Test!$AD$20-Test!$AC$26</f>
        <v>-62.152713827834525</v>
      </c>
      <c r="T473" s="10">
        <f ca="1">SUMPRODUCT(J473:O473,Results!K$9:P$9)</f>
        <v>-52.620844415074956</v>
      </c>
      <c r="U473" s="10">
        <f ca="1">SUMPRODUCT(J473:O473,Results!K$9:P$9)+Test!$AD$20-Test!$AC$31</f>
        <v>-52.635719973586092</v>
      </c>
      <c r="V473" s="10">
        <f t="shared" ca="1" si="43"/>
        <v>9.2455493018441004</v>
      </c>
      <c r="W473" s="10">
        <f t="shared" ca="1" si="44"/>
        <v>9.0496830212218384</v>
      </c>
      <c r="X473" s="10">
        <f t="shared" ca="1" si="45"/>
        <v>7.2669155554922682</v>
      </c>
      <c r="Y473" s="10">
        <f t="shared" ca="1" si="46"/>
        <v>17.811691164790354</v>
      </c>
      <c r="Z473" s="10">
        <f ca="1">I473-Test!$AD$20</f>
        <v>-44.06435190134048</v>
      </c>
      <c r="AA473" s="10">
        <f t="shared" ca="1" si="47"/>
        <v>8.2946973105419204</v>
      </c>
    </row>
    <row r="474" spans="1:27">
      <c r="A474" s="6">
        <f ca="1">LN((RAND()^(-Results!$F$4))-1)</f>
        <v>-0.40126288409270172</v>
      </c>
      <c r="B474" s="6">
        <f ca="1">LN((RAND()^(-Results!$F$4))-1)</f>
        <v>-2.9048932893563979</v>
      </c>
      <c r="C474" s="6">
        <f ca="1">LN((RAND()^(-Results!$F$4))-1)</f>
        <v>-7.5902176266951379E-2</v>
      </c>
      <c r="D474" s="6">
        <f ca="1">LN((RAND()^(-Results!$F$4))-1)</f>
        <v>1.6246366137156816</v>
      </c>
      <c r="E474" s="6">
        <f ca="1">LN((RAND()^(-Results!$F$4))-1)</f>
        <v>0.18359925712935668</v>
      </c>
      <c r="F474" s="6">
        <f ca="1">LN((RAND()^(-Results!$F$4))-1)</f>
        <v>0.48141835057070359</v>
      </c>
      <c r="G474" s="6">
        <f ca="1">LN((RAND()^(-Results!$F$4))-1)</f>
        <v>-2.7622071724617712</v>
      </c>
      <c r="H474" s="6">
        <f t="shared" ca="1" si="42"/>
        <v>-2.8492397863409047</v>
      </c>
      <c r="I474" s="10">
        <f ca="1">SUMPRODUCT(J474:O474,Results!B$12:G$12)+Results!$F$5*H474</f>
        <v>-35.38341059626012</v>
      </c>
      <c r="J474" s="10">
        <f ca="1">SUMPRODUCT($A474:$F474,Results!$B$15:$G$15)</f>
        <v>-0.89225567449247012</v>
      </c>
      <c r="K474" s="10">
        <f ca="1">SUMPRODUCT($A474:$F474,Results!$B$16:$G$16)</f>
        <v>-2.6959949444896902</v>
      </c>
      <c r="L474" s="10">
        <f ca="1">SUMPRODUCT($A474:$F474,Results!$B$17:$G$17)</f>
        <v>-5.791120992523437</v>
      </c>
      <c r="M474" s="10">
        <f ca="1">SUMPRODUCT($A474:$F474,Results!$B$18:$G$18)</f>
        <v>0.13468855966225146</v>
      </c>
      <c r="N474" s="10">
        <f ca="1">SUMPRODUCT($A474:$F474,Results!$B$19:$G$19)</f>
        <v>-3.4760744672393669</v>
      </c>
      <c r="O474" s="10">
        <f ca="1">SUMPRODUCT($A474:$F474,Results!$B$20:$G$20)</f>
        <v>-1.3783905569001456</v>
      </c>
      <c r="P474" s="10" cm="1">
        <f t="array" aca="1" ref="P474" ca="1">SUMPRODUCT(J474:O474,TRANSPOSE(Test!BL$20:BL$25))+Test!$AD$20-Test!$BL$27</f>
        <v>-21.272257525106134</v>
      </c>
      <c r="Q474" s="10" cm="1">
        <f t="array" aca="1" ref="Q474" ca="1">SUMPRODUCT(J474:O474,TRANSPOSE(Test!ES$20:ES$25))+Test!$AD$20-Test!$ES$27</f>
        <v>-20.421156920165657</v>
      </c>
      <c r="R474" s="10">
        <f ca="1">I474-Results!$E$5*H474</f>
        <v>-23.986451450896503</v>
      </c>
      <c r="S474" s="10" cm="1">
        <f t="array" aca="1" ref="S474" ca="1">SUMPRODUCT(J474:O474,TRANSPOSE(Test!AR$28:AR$33))+Test!$AD$20-Test!$AC$26</f>
        <v>-6.1251039380025727</v>
      </c>
      <c r="T474" s="10">
        <f ca="1">SUMPRODUCT(J474:O474,Results!K$9:P$9)</f>
        <v>-20.528277378805829</v>
      </c>
      <c r="U474" s="10">
        <f ca="1">SUMPRODUCT(J474:O474,Results!K$9:P$9)+Test!$AD$20-Test!$AC$31</f>
        <v>-20.543152937316965</v>
      </c>
      <c r="V474" s="10">
        <f t="shared" ca="1" si="43"/>
        <v>-14.111153071153986</v>
      </c>
      <c r="W474" s="10">
        <f t="shared" ca="1" si="44"/>
        <v>-14.962253676094463</v>
      </c>
      <c r="X474" s="10">
        <f t="shared" ca="1" si="45"/>
        <v>-11.396959145363617</v>
      </c>
      <c r="Y474" s="10">
        <f t="shared" ca="1" si="46"/>
        <v>-29.258306658257546</v>
      </c>
      <c r="Z474" s="10">
        <f ca="1">I474-Test!$AD$20</f>
        <v>-35.106739834556429</v>
      </c>
      <c r="AA474" s="10">
        <f t="shared" ca="1" si="47"/>
        <v>-14.840257658943155</v>
      </c>
    </row>
    <row r="475" spans="1:27">
      <c r="A475" s="6">
        <f ca="1">LN((RAND()^(-Results!$F$4))-1)</f>
        <v>2.8377462696928197</v>
      </c>
      <c r="B475" s="6">
        <f ca="1">LN((RAND()^(-Results!$F$4))-1)</f>
        <v>5.6829517915928189</v>
      </c>
      <c r="C475" s="6">
        <f ca="1">LN((RAND()^(-Results!$F$4))-1)</f>
        <v>-1.245386737011881</v>
      </c>
      <c r="D475" s="6">
        <f ca="1">LN((RAND()^(-Results!$F$4))-1)</f>
        <v>-0.40260816493426638</v>
      </c>
      <c r="E475" s="6">
        <f ca="1">LN((RAND()^(-Results!$F$4))-1)</f>
        <v>0.87439350080181744</v>
      </c>
      <c r="F475" s="6">
        <f ca="1">LN((RAND()^(-Results!$F$4))-1)</f>
        <v>-1.4345758438507255</v>
      </c>
      <c r="G475" s="6">
        <f ca="1">LN((RAND()^(-Results!$F$4))-1)</f>
        <v>2.3659737663486324</v>
      </c>
      <c r="H475" s="6">
        <f t="shared" ca="1" si="42"/>
        <v>2.2789411524694989</v>
      </c>
      <c r="I475" s="10">
        <f ca="1">SUMPRODUCT(J475:O475,Results!B$12:G$12)+Results!$F$5*H475</f>
        <v>-37.414366149948691</v>
      </c>
      <c r="J475" s="10">
        <f ca="1">SUMPRODUCT($A475:$F475,Results!$B$15:$G$15)</f>
        <v>10.934043652168864</v>
      </c>
      <c r="K475" s="10">
        <f ca="1">SUMPRODUCT($A475:$F475,Results!$B$16:$G$16)</f>
        <v>8.8306506577631705</v>
      </c>
      <c r="L475" s="10">
        <f ca="1">SUMPRODUCT($A475:$F475,Results!$B$17:$G$17)</f>
        <v>-6.5904137564702001</v>
      </c>
      <c r="M475" s="10">
        <f ca="1">SUMPRODUCT($A475:$F475,Results!$B$18:$G$18)</f>
        <v>-5.3271741121571008</v>
      </c>
      <c r="N475" s="10">
        <f ca="1">SUMPRODUCT($A475:$F475,Results!$B$19:$G$19)</f>
        <v>-0.25215241080625439</v>
      </c>
      <c r="O475" s="10">
        <f ca="1">SUMPRODUCT($A475:$F475,Results!$B$20:$G$20)</f>
        <v>11.014714071701416</v>
      </c>
      <c r="P475" s="10" cm="1">
        <f t="array" aca="1" ref="P475" ca="1">SUMPRODUCT(J475:O475,TRANSPOSE(Test!BL$20:BL$25))+Test!$AD$20-Test!$BL$27</f>
        <v>-47.905068032637011</v>
      </c>
      <c r="Q475" s="10" cm="1">
        <f t="array" aca="1" ref="Q475" ca="1">SUMPRODUCT(J475:O475,TRANSPOSE(Test!ES$20:ES$25))+Test!$AD$20-Test!$ES$27</f>
        <v>-49.782774880479764</v>
      </c>
      <c r="R475" s="10">
        <f ca="1">I475-Results!$E$5*H475</f>
        <v>-46.53013075982669</v>
      </c>
      <c r="S475" s="10" cm="1">
        <f t="array" aca="1" ref="S475" ca="1">SUMPRODUCT(J475:O475,TRANSPOSE(Test!AR$28:AR$33))+Test!$AD$20-Test!$AC$26</f>
        <v>-69.975753068510812</v>
      </c>
      <c r="T475" s="10">
        <f ca="1">SUMPRODUCT(J475:O475,Results!K$9:P$9)</f>
        <v>-49.386149714491708</v>
      </c>
      <c r="U475" s="10">
        <f ca="1">SUMPRODUCT(J475:O475,Results!K$9:P$9)+Test!$AD$20-Test!$AC$31</f>
        <v>-49.401025273002844</v>
      </c>
      <c r="V475" s="10">
        <f t="shared" ca="1" si="43"/>
        <v>10.49070188268832</v>
      </c>
      <c r="W475" s="10">
        <f t="shared" ca="1" si="44"/>
        <v>12.368408730531073</v>
      </c>
      <c r="X475" s="10">
        <f t="shared" ca="1" si="45"/>
        <v>9.1157646098779992</v>
      </c>
      <c r="Y475" s="10">
        <f t="shared" ca="1" si="46"/>
        <v>32.561386918562121</v>
      </c>
      <c r="Z475" s="10">
        <f ca="1">I475-Test!$AD$20</f>
        <v>-37.137695388245</v>
      </c>
      <c r="AA475" s="10">
        <f t="shared" ca="1" si="47"/>
        <v>11.986659123054153</v>
      </c>
    </row>
    <row r="476" spans="1:27">
      <c r="A476" s="6">
        <f ca="1">LN((RAND()^(-Results!$F$4))-1)</f>
        <v>2.5631461349111362</v>
      </c>
      <c r="B476" s="6">
        <f ca="1">LN((RAND()^(-Results!$F$4))-1)</f>
        <v>0.25526829065464368</v>
      </c>
      <c r="C476" s="6">
        <f ca="1">LN((RAND()^(-Results!$F$4))-1)</f>
        <v>0.42205909457561536</v>
      </c>
      <c r="D476" s="6">
        <f ca="1">LN((RAND()^(-Results!$F$4))-1)</f>
        <v>-0.97216443714195433</v>
      </c>
      <c r="E476" s="6">
        <f ca="1">LN((RAND()^(-Results!$F$4))-1)</f>
        <v>-3.9843220728020445</v>
      </c>
      <c r="F476" s="6">
        <f ca="1">LN((RAND()^(-Results!$F$4))-1)</f>
        <v>-0.14675393619189539</v>
      </c>
      <c r="G476" s="6">
        <f ca="1">LN((RAND()^(-Results!$F$4))-1)</f>
        <v>0.47547554376873097</v>
      </c>
      <c r="H476" s="6">
        <f t="shared" ca="1" si="42"/>
        <v>0.38844292988959761</v>
      </c>
      <c r="I476" s="10">
        <f ca="1">SUMPRODUCT(J476:O476,Results!B$12:G$12)+Results!$F$5*H476</f>
        <v>41.513870207086448</v>
      </c>
      <c r="J476" s="10">
        <f ca="1">SUMPRODUCT($A476:$F476,Results!$B$15:$G$15)</f>
        <v>10.231728000241292</v>
      </c>
      <c r="K476" s="10">
        <f ca="1">SUMPRODUCT($A476:$F476,Results!$B$16:$G$16)</f>
        <v>-1.5297755175141234</v>
      </c>
      <c r="L476" s="10">
        <f ca="1">SUMPRODUCT($A476:$F476,Results!$B$17:$G$17)</f>
        <v>4.2564736883610728</v>
      </c>
      <c r="M476" s="10">
        <f ca="1">SUMPRODUCT($A476:$F476,Results!$B$18:$G$18)</f>
        <v>-11.481033086648281</v>
      </c>
      <c r="N476" s="10">
        <f ca="1">SUMPRODUCT($A476:$F476,Results!$B$19:$G$19)</f>
        <v>23.831436691937739</v>
      </c>
      <c r="O476" s="10">
        <f ca="1">SUMPRODUCT($A476:$F476,Results!$B$20:$G$20)</f>
        <v>-1.1015519818832782</v>
      </c>
      <c r="P476" s="10" cm="1">
        <f t="array" aca="1" ref="P476" ca="1">SUMPRODUCT(J476:O476,TRANSPOSE(Test!BL$20:BL$25))+Test!$AD$20-Test!$BL$27</f>
        <v>37.355332898262908</v>
      </c>
      <c r="Q476" s="10" cm="1">
        <f t="array" aca="1" ref="Q476" ca="1">SUMPRODUCT(J476:O476,TRANSPOSE(Test!ES$20:ES$25))+Test!$AD$20-Test!$ES$27</f>
        <v>37.86171540339685</v>
      </c>
      <c r="R476" s="10">
        <f ca="1">I476-Results!$E$5*H476</f>
        <v>39.960098487528057</v>
      </c>
      <c r="S476" s="10" cm="1">
        <f t="array" aca="1" ref="S476" ca="1">SUMPRODUCT(J476:O476,TRANSPOSE(Test!AR$28:AR$33))+Test!$AD$20-Test!$AC$26</f>
        <v>18.51511280972699</v>
      </c>
      <c r="T476" s="10">
        <f ca="1">SUMPRODUCT(J476:O476,Results!K$9:P$9)</f>
        <v>38.827183536605517</v>
      </c>
      <c r="U476" s="10">
        <f ca="1">SUMPRODUCT(J476:O476,Results!K$9:P$9)+Test!$AD$20-Test!$AC$31</f>
        <v>38.812307978094381</v>
      </c>
      <c r="V476" s="10">
        <f t="shared" ca="1" si="43"/>
        <v>4.15853730882354</v>
      </c>
      <c r="W476" s="10">
        <f t="shared" ca="1" si="44"/>
        <v>3.6521548036895979</v>
      </c>
      <c r="X476" s="10">
        <f t="shared" ca="1" si="45"/>
        <v>1.5537717195583909</v>
      </c>
      <c r="Y476" s="10">
        <f t="shared" ca="1" si="46"/>
        <v>22.998757397359459</v>
      </c>
      <c r="Z476" s="10">
        <f ca="1">I476-Test!$AD$20</f>
        <v>41.79054096879014</v>
      </c>
      <c r="AA476" s="10">
        <f t="shared" ca="1" si="47"/>
        <v>2.7015622289920671</v>
      </c>
    </row>
    <row r="477" spans="1:27">
      <c r="A477" s="6">
        <f ca="1">LN((RAND()^(-Results!$F$4))-1)</f>
        <v>0.78879533587353501</v>
      </c>
      <c r="B477" s="6">
        <f ca="1">LN((RAND()^(-Results!$F$4))-1)</f>
        <v>-0.41837353902316676</v>
      </c>
      <c r="C477" s="6">
        <f ca="1">LN((RAND()^(-Results!$F$4))-1)</f>
        <v>0.89139512218248429</v>
      </c>
      <c r="D477" s="6">
        <f ca="1">LN((RAND()^(-Results!$F$4))-1)</f>
        <v>-0.60613894278652392</v>
      </c>
      <c r="E477" s="6">
        <f ca="1">LN((RAND()^(-Results!$F$4))-1)</f>
        <v>-0.30541827600453997</v>
      </c>
      <c r="F477" s="6">
        <f ca="1">LN((RAND()^(-Results!$F$4))-1)</f>
        <v>1.5480338737242711</v>
      </c>
      <c r="G477" s="6">
        <f ca="1">LN((RAND()^(-Results!$F$4))-1)</f>
        <v>1.2982551774133815</v>
      </c>
      <c r="H477" s="6">
        <f t="shared" ca="1" si="42"/>
        <v>1.2112225635342482</v>
      </c>
      <c r="I477" s="10">
        <f ca="1">SUMPRODUCT(J477:O477,Results!B$12:G$12)+Results!$F$5*H477</f>
        <v>15.681389562525446</v>
      </c>
      <c r="J477" s="10">
        <f ca="1">SUMPRODUCT($A477:$F477,Results!$B$15:$G$15)</f>
        <v>2.7033648794679213</v>
      </c>
      <c r="K477" s="10">
        <f ca="1">SUMPRODUCT($A477:$F477,Results!$B$16:$G$16)</f>
        <v>1.1998903165089558</v>
      </c>
      <c r="L477" s="10">
        <f ca="1">SUMPRODUCT($A477:$F477,Results!$B$17:$G$17)</f>
        <v>2.3325746022762908</v>
      </c>
      <c r="M477" s="10">
        <f ca="1">SUMPRODUCT($A477:$F477,Results!$B$18:$G$18)</f>
        <v>-0.88658747988142239</v>
      </c>
      <c r="N477" s="10">
        <f ca="1">SUMPRODUCT($A477:$F477,Results!$B$19:$G$19)</f>
        <v>1.6008614024182029</v>
      </c>
      <c r="O477" s="10">
        <f ca="1">SUMPRODUCT($A477:$F477,Results!$B$20:$G$20)</f>
        <v>-1.5335036557835753</v>
      </c>
      <c r="P477" s="10" cm="1">
        <f t="array" aca="1" ref="P477" ca="1">SUMPRODUCT(J477:O477,TRANSPOSE(Test!BL$20:BL$25))+Test!$AD$20-Test!$BL$27</f>
        <v>7.6896847830728161</v>
      </c>
      <c r="Q477" s="10" cm="1">
        <f t="array" aca="1" ref="Q477" ca="1">SUMPRODUCT(J477:O477,TRANSPOSE(Test!ES$20:ES$25))+Test!$AD$20-Test!$ES$27</f>
        <v>8.7000262852696135</v>
      </c>
      <c r="R477" s="10">
        <f ca="1">I477-Results!$E$5*H477</f>
        <v>10.836499308388454</v>
      </c>
      <c r="S477" s="10" cm="1">
        <f t="array" aca="1" ref="S477" ca="1">SUMPRODUCT(J477:O477,TRANSPOSE(Test!AR$28:AR$33))+Test!$AD$20-Test!$AC$26</f>
        <v>4.8523694593917837</v>
      </c>
      <c r="T477" s="10">
        <f ca="1">SUMPRODUCT(J477:O477,Results!K$9:P$9)</f>
        <v>9.4256592115676661</v>
      </c>
      <c r="U477" s="10">
        <f ca="1">SUMPRODUCT(J477:O477,Results!K$9:P$9)+Test!$AD$20-Test!$AC$31</f>
        <v>9.4107836530565301</v>
      </c>
      <c r="V477" s="10">
        <f t="shared" ca="1" si="43"/>
        <v>7.9917047794526299</v>
      </c>
      <c r="W477" s="10">
        <f t="shared" ca="1" si="44"/>
        <v>6.9813632772558325</v>
      </c>
      <c r="X477" s="10">
        <f t="shared" ca="1" si="45"/>
        <v>4.8448902541369918</v>
      </c>
      <c r="Y477" s="10">
        <f t="shared" ca="1" si="46"/>
        <v>10.829020103133661</v>
      </c>
      <c r="Z477" s="10">
        <f ca="1">I477-Test!$AD$20</f>
        <v>15.958060324229137</v>
      </c>
      <c r="AA477" s="10">
        <f t="shared" ca="1" si="47"/>
        <v>6.2706059094689159</v>
      </c>
    </row>
    <row r="478" spans="1:27">
      <c r="A478" s="6">
        <f ca="1">LN((RAND()^(-Results!$F$4))-1)</f>
        <v>0.11916935320964969</v>
      </c>
      <c r="B478" s="6">
        <f ca="1">LN((RAND()^(-Results!$F$4))-1)</f>
        <v>4.4491709201291156</v>
      </c>
      <c r="C478" s="6">
        <f ca="1">LN((RAND()^(-Results!$F$4))-1)</f>
        <v>0.98465633066586189</v>
      </c>
      <c r="D478" s="6">
        <f ca="1">LN((RAND()^(-Results!$F$4))-1)</f>
        <v>1.4698287271987895</v>
      </c>
      <c r="E478" s="6">
        <f ca="1">LN((RAND()^(-Results!$F$4))-1)</f>
        <v>0.53321603376827431</v>
      </c>
      <c r="F478" s="6">
        <f ca="1">LN((RAND()^(-Results!$F$4))-1)</f>
        <v>-0.68100268279423548</v>
      </c>
      <c r="G478" s="6">
        <f ca="1">LN((RAND()^(-Results!$F$4))-1)</f>
        <v>1.0612471798216381</v>
      </c>
      <c r="H478" s="6">
        <f t="shared" ca="1" si="42"/>
        <v>0.97421456594250477</v>
      </c>
      <c r="I478" s="10">
        <f ca="1">SUMPRODUCT(J478:O478,Results!B$12:G$12)+Results!$F$5*H478</f>
        <v>-28.633718391689193</v>
      </c>
      <c r="J478" s="10">
        <f ca="1">SUMPRODUCT($A478:$F478,Results!$B$15:$G$15)</f>
        <v>9.1185793707192975</v>
      </c>
      <c r="K478" s="10">
        <f ca="1">SUMPRODUCT($A478:$F478,Results!$B$16:$G$16)</f>
        <v>8.2897658534515255</v>
      </c>
      <c r="L478" s="10">
        <f ca="1">SUMPRODUCT($A478:$F478,Results!$B$17:$G$17)</f>
        <v>-2.1464686456726159</v>
      </c>
      <c r="M478" s="10">
        <f ca="1">SUMPRODUCT($A478:$F478,Results!$B$18:$G$18)</f>
        <v>-4.460478685691994</v>
      </c>
      <c r="N478" s="10">
        <f ca="1">SUMPRODUCT($A478:$F478,Results!$B$19:$G$19)</f>
        <v>-1.7908982091928161</v>
      </c>
      <c r="O478" s="10">
        <f ca="1">SUMPRODUCT($A478:$F478,Results!$B$20:$G$20)</f>
        <v>8.1529149776023555</v>
      </c>
      <c r="P478" s="10" cm="1">
        <f t="array" aca="1" ref="P478" ca="1">SUMPRODUCT(J478:O478,TRANSPOSE(Test!BL$20:BL$25))+Test!$AD$20-Test!$BL$27</f>
        <v>-31.375325577639757</v>
      </c>
      <c r="Q478" s="10" cm="1">
        <f t="array" aca="1" ref="Q478" ca="1">SUMPRODUCT(J478:O478,TRANSPOSE(Test!ES$20:ES$25))+Test!$AD$20-Test!$ES$27</f>
        <v>-32.990681635682229</v>
      </c>
      <c r="R478" s="10">
        <f ca="1">I478-Results!$E$5*H478</f>
        <v>-32.530576655459214</v>
      </c>
      <c r="S478" s="10" cm="1">
        <f t="array" aca="1" ref="S478" ca="1">SUMPRODUCT(J478:O478,TRANSPOSE(Test!AR$28:AR$33))+Test!$AD$20-Test!$AC$26</f>
        <v>-52.158329327135029</v>
      </c>
      <c r="T478" s="10">
        <f ca="1">SUMPRODUCT(J478:O478,Results!K$9:P$9)</f>
        <v>-33.96376842148598</v>
      </c>
      <c r="U478" s="10">
        <f ca="1">SUMPRODUCT(J478:O478,Results!K$9:P$9)+Test!$AD$20-Test!$AC$31</f>
        <v>-33.978643979997116</v>
      </c>
      <c r="V478" s="10">
        <f t="shared" ca="1" si="43"/>
        <v>2.7416071859505635</v>
      </c>
      <c r="W478" s="10">
        <f t="shared" ca="1" si="44"/>
        <v>4.3569632439930359</v>
      </c>
      <c r="X478" s="10">
        <f t="shared" ca="1" si="45"/>
        <v>3.8968582637700209</v>
      </c>
      <c r="Y478" s="10">
        <f t="shared" ca="1" si="46"/>
        <v>23.524610935445835</v>
      </c>
      <c r="Z478" s="10">
        <f ca="1">I478-Test!$AD$20</f>
        <v>-28.357047629985502</v>
      </c>
      <c r="AA478" s="10">
        <f t="shared" ca="1" si="47"/>
        <v>5.3449255883079232</v>
      </c>
    </row>
    <row r="479" spans="1:27">
      <c r="A479" s="6">
        <f ca="1">LN((RAND()^(-Results!$F$4))-1)</f>
        <v>-7.4024985472485538E-2</v>
      </c>
      <c r="B479" s="6">
        <f ca="1">LN((RAND()^(-Results!$F$4))-1)</f>
        <v>-4.2586434652481744</v>
      </c>
      <c r="C479" s="6">
        <f ca="1">LN((RAND()^(-Results!$F$4))-1)</f>
        <v>1.8403085354817306</v>
      </c>
      <c r="D479" s="6">
        <f ca="1">LN((RAND()^(-Results!$F$4))-1)</f>
        <v>1.0087828831905601</v>
      </c>
      <c r="E479" s="6">
        <f ca="1">LN((RAND()^(-Results!$F$4))-1)</f>
        <v>-3.5069383647051224</v>
      </c>
      <c r="F479" s="6">
        <f ca="1">LN((RAND()^(-Results!$F$4))-1)</f>
        <v>-4.8762481435474605</v>
      </c>
      <c r="G479" s="6">
        <f ca="1">LN((RAND()^(-Results!$F$4))-1)</f>
        <v>0.37066452160971403</v>
      </c>
      <c r="H479" s="6">
        <f t="shared" ca="1" si="42"/>
        <v>0.28363190773058067</v>
      </c>
      <c r="I479" s="10">
        <f ca="1">SUMPRODUCT(J479:O479,Results!B$12:G$12)+Results!$F$5*H479</f>
        <v>35.698837074428916</v>
      </c>
      <c r="J479" s="10">
        <f ca="1">SUMPRODUCT($A479:$F479,Results!$B$15:$G$15)</f>
        <v>6.3757153644344022</v>
      </c>
      <c r="K479" s="10">
        <f ca="1">SUMPRODUCT($A479:$F479,Results!$B$16:$G$16)</f>
        <v>-16.379174469015759</v>
      </c>
      <c r="L479" s="10">
        <f ca="1">SUMPRODUCT($A479:$F479,Results!$B$17:$G$17)</f>
        <v>2.8750858593130539</v>
      </c>
      <c r="M479" s="10">
        <f ca="1">SUMPRODUCT($A479:$F479,Results!$B$18:$G$18)</f>
        <v>-5.5309774933761062</v>
      </c>
      <c r="N479" s="10">
        <f ca="1">SUMPRODUCT($A479:$F479,Results!$B$19:$G$19)</f>
        <v>19.009159428462866</v>
      </c>
      <c r="O479" s="10">
        <f ca="1">SUMPRODUCT($A479:$F479,Results!$B$20:$G$20)</f>
        <v>-8.8637916107227941</v>
      </c>
      <c r="P479" s="10" cm="1">
        <f t="array" aca="1" ref="P479" ca="1">SUMPRODUCT(J479:O479,TRANSPOSE(Test!BL$20:BL$25))+Test!$AD$20-Test!$BL$27</f>
        <v>35.889599058639995</v>
      </c>
      <c r="Q479" s="10" cm="1">
        <f t="array" aca="1" ref="Q479" ca="1">SUMPRODUCT(J479:O479,TRANSPOSE(Test!ES$20:ES$25))+Test!$AD$20-Test!$ES$27</f>
        <v>35.135500394703861</v>
      </c>
      <c r="R479" s="10">
        <f ca="1">I479-Results!$E$5*H479</f>
        <v>34.564309443506595</v>
      </c>
      <c r="S479" s="10" cm="1">
        <f t="array" aca="1" ref="S479" ca="1">SUMPRODUCT(J479:O479,TRANSPOSE(Test!AR$28:AR$33))+Test!$AD$20-Test!$AC$26</f>
        <v>59.792945727239228</v>
      </c>
      <c r="T479" s="10">
        <f ca="1">SUMPRODUCT(J479:O479,Results!K$9:P$9)</f>
        <v>33.845345304935904</v>
      </c>
      <c r="U479" s="10">
        <f ca="1">SUMPRODUCT(J479:O479,Results!K$9:P$9)+Test!$AD$20-Test!$AC$31</f>
        <v>33.830469746424768</v>
      </c>
      <c r="V479" s="10">
        <f t="shared" ca="1" si="43"/>
        <v>-0.19076198421107904</v>
      </c>
      <c r="W479" s="10">
        <f t="shared" ca="1" si="44"/>
        <v>0.56333667972505452</v>
      </c>
      <c r="X479" s="10">
        <f t="shared" ca="1" si="45"/>
        <v>1.1345276309223209</v>
      </c>
      <c r="Y479" s="10">
        <f t="shared" ca="1" si="46"/>
        <v>-24.094108652810313</v>
      </c>
      <c r="Z479" s="10">
        <f ca="1">I479-Test!$AD$20</f>
        <v>35.975507836132607</v>
      </c>
      <c r="AA479" s="10">
        <f t="shared" ca="1" si="47"/>
        <v>1.8683673280041475</v>
      </c>
    </row>
    <row r="480" spans="1:27">
      <c r="A480" s="6">
        <f ca="1">LN((RAND()^(-Results!$F$4))-1)</f>
        <v>-0.11607698813266169</v>
      </c>
      <c r="B480" s="6">
        <f ca="1">LN((RAND()^(-Results!$F$4))-1)</f>
        <v>0.39063143827294722</v>
      </c>
      <c r="C480" s="6">
        <f ca="1">LN((RAND()^(-Results!$F$4))-1)</f>
        <v>-4.98600399659695</v>
      </c>
      <c r="D480" s="6">
        <f ca="1">LN((RAND()^(-Results!$F$4))-1)</f>
        <v>0.22511877775315603</v>
      </c>
      <c r="E480" s="6">
        <f ca="1">LN((RAND()^(-Results!$F$4))-1)</f>
        <v>0.96234595648269605</v>
      </c>
      <c r="F480" s="6">
        <f ca="1">LN((RAND()^(-Results!$F$4))-1)</f>
        <v>1.2873501877185647</v>
      </c>
      <c r="G480" s="6">
        <f ca="1">LN((RAND()^(-Results!$F$4))-1)</f>
        <v>-1.0901790839419268</v>
      </c>
      <c r="H480" s="6">
        <f t="shared" ca="1" si="42"/>
        <v>-1.1772116978210601</v>
      </c>
      <c r="I480" s="10">
        <f ca="1">SUMPRODUCT(J480:O480,Results!B$12:G$12)+Results!$F$5*H480</f>
        <v>-35.074533700462261</v>
      </c>
      <c r="J480" s="10">
        <f ca="1">SUMPRODUCT($A480:$F480,Results!$B$15:$G$15)</f>
        <v>-11.857268959646801</v>
      </c>
      <c r="K480" s="10">
        <f ca="1">SUMPRODUCT($A480:$F480,Results!$B$16:$G$16)</f>
        <v>4.4138888226001276</v>
      </c>
      <c r="L480" s="10">
        <f ca="1">SUMPRODUCT($A480:$F480,Results!$B$17:$G$17)</f>
        <v>-10.478623963041846</v>
      </c>
      <c r="M480" s="10">
        <f ca="1">SUMPRODUCT($A480:$F480,Results!$B$18:$G$18)</f>
        <v>1.3032346256012151</v>
      </c>
      <c r="N480" s="10">
        <f ca="1">SUMPRODUCT($A480:$F480,Results!$B$19:$G$19)</f>
        <v>-5.7817759672114759</v>
      </c>
      <c r="O480" s="10">
        <f ca="1">SUMPRODUCT($A480:$F480,Results!$B$20:$G$20)</f>
        <v>6.376120214395546</v>
      </c>
      <c r="P480" s="10" cm="1">
        <f t="array" aca="1" ref="P480" ca="1">SUMPRODUCT(J480:O480,TRANSPOSE(Test!BL$20:BL$25))+Test!$AD$20-Test!$BL$27</f>
        <v>-29.093819272948341</v>
      </c>
      <c r="Q480" s="10" cm="1">
        <f t="array" aca="1" ref="Q480" ca="1">SUMPRODUCT(J480:O480,TRANSPOSE(Test!ES$20:ES$25))+Test!$AD$20-Test!$ES$27</f>
        <v>-28.929199898455494</v>
      </c>
      <c r="R480" s="10">
        <f ca="1">I480-Results!$E$5*H480</f>
        <v>-30.36568690917802</v>
      </c>
      <c r="S480" s="10" cm="1">
        <f t="array" aca="1" ref="S480" ca="1">SUMPRODUCT(J480:O480,TRANSPOSE(Test!AR$28:AR$33))+Test!$AD$20-Test!$AC$26</f>
        <v>-33.540733572315254</v>
      </c>
      <c r="T480" s="10">
        <f ca="1">SUMPRODUCT(J480:O480,Results!K$9:P$9)</f>
        <v>-27.967583030359755</v>
      </c>
      <c r="U480" s="10">
        <f ca="1">SUMPRODUCT(J480:O480,Results!K$9:P$9)+Test!$AD$20-Test!$AC$31</f>
        <v>-27.982458588870891</v>
      </c>
      <c r="V480" s="10">
        <f t="shared" ca="1" si="43"/>
        <v>-5.9807144275139201</v>
      </c>
      <c r="W480" s="10">
        <f t="shared" ca="1" si="44"/>
        <v>-6.1453338020067676</v>
      </c>
      <c r="X480" s="10">
        <f t="shared" ca="1" si="45"/>
        <v>-4.7088467912842411</v>
      </c>
      <c r="Y480" s="10">
        <f t="shared" ca="1" si="46"/>
        <v>-1.5338001281470071</v>
      </c>
      <c r="Z480" s="10">
        <f ca="1">I480-Test!$AD$20</f>
        <v>-34.79786293875857</v>
      </c>
      <c r="AA480" s="10">
        <f t="shared" ca="1" si="47"/>
        <v>-7.0920751115913703</v>
      </c>
    </row>
    <row r="481" spans="1:27">
      <c r="A481" s="6">
        <f ca="1">LN((RAND()^(-Results!$F$4))-1)</f>
        <v>0.27847885734899624</v>
      </c>
      <c r="B481" s="6">
        <f ca="1">LN((RAND()^(-Results!$F$4))-1)</f>
        <v>0.1168070348728632</v>
      </c>
      <c r="C481" s="6">
        <f ca="1">LN((RAND()^(-Results!$F$4))-1)</f>
        <v>0.41994086291188459</v>
      </c>
      <c r="D481" s="6">
        <f ca="1">LN((RAND()^(-Results!$F$4))-1)</f>
        <v>-0.35855049766742408</v>
      </c>
      <c r="E481" s="6">
        <f ca="1">LN((RAND()^(-Results!$F$4))-1)</f>
        <v>8.4092761218827403E-2</v>
      </c>
      <c r="F481" s="6">
        <f ca="1">LN((RAND()^(-Results!$F$4))-1)</f>
        <v>-1.9050367922566676</v>
      </c>
      <c r="G481" s="6">
        <f ca="1">LN((RAND()^(-Results!$F$4))-1)</f>
        <v>2.3811091034758056</v>
      </c>
      <c r="H481" s="6">
        <f t="shared" ca="1" si="42"/>
        <v>2.2940764895966721</v>
      </c>
      <c r="I481" s="10">
        <f ca="1">SUMPRODUCT(J481:O481,Results!B$12:G$12)+Results!$F$5*H481</f>
        <v>11.586040766106585</v>
      </c>
      <c r="J481" s="10">
        <f ca="1">SUMPRODUCT($A481:$F481,Results!$B$15:$G$15)</f>
        <v>2.0368607812388611</v>
      </c>
      <c r="K481" s="10">
        <f ca="1">SUMPRODUCT($A481:$F481,Results!$B$16:$G$16)</f>
        <v>-3.2955342982221953</v>
      </c>
      <c r="L481" s="10">
        <f ca="1">SUMPRODUCT($A481:$F481,Results!$B$17:$G$17)</f>
        <v>0.77822315483759108</v>
      </c>
      <c r="M481" s="10">
        <f ca="1">SUMPRODUCT($A481:$F481,Results!$B$18:$G$18)</f>
        <v>0.75001044047673715</v>
      </c>
      <c r="N481" s="10">
        <f ca="1">SUMPRODUCT($A481:$F481,Results!$B$19:$G$19)</f>
        <v>0.77698243354554963</v>
      </c>
      <c r="O481" s="10">
        <f ca="1">SUMPRODUCT($A481:$F481,Results!$B$20:$G$20)</f>
        <v>-1.1311889143674287</v>
      </c>
      <c r="P481" s="10" cm="1">
        <f t="array" aca="1" ref="P481" ca="1">SUMPRODUCT(J481:O481,TRANSPOSE(Test!BL$20:BL$25))+Test!$AD$20-Test!$BL$27</f>
        <v>0.87687152378330868</v>
      </c>
      <c r="Q481" s="10" cm="1">
        <f t="array" aca="1" ref="Q481" ca="1">SUMPRODUCT(J481:O481,TRANSPOSE(Test!ES$20:ES$25))+Test!$AD$20-Test!$ES$27</f>
        <v>0.10710922186411723</v>
      </c>
      <c r="R481" s="10">
        <f ca="1">I481-Results!$E$5*H481</f>
        <v>2.4097348077198966</v>
      </c>
      <c r="S481" s="10" cm="1">
        <f t="array" aca="1" ref="S481" ca="1">SUMPRODUCT(J481:O481,TRANSPOSE(Test!AR$28:AR$33))+Test!$AD$20-Test!$AC$26</f>
        <v>7.9690903835544784</v>
      </c>
      <c r="T481" s="10">
        <f ca="1">SUMPRODUCT(J481:O481,Results!K$9:P$9)</f>
        <v>-0.17982554447915522</v>
      </c>
      <c r="U481" s="10">
        <f ca="1">SUMPRODUCT(J481:O481,Results!K$9:P$9)+Test!$AD$20-Test!$AC$31</f>
        <v>-0.1947011029902907</v>
      </c>
      <c r="V481" s="10">
        <f t="shared" ca="1" si="43"/>
        <v>10.709169242323277</v>
      </c>
      <c r="W481" s="10">
        <f t="shared" ca="1" si="44"/>
        <v>11.478931544242467</v>
      </c>
      <c r="X481" s="10">
        <f t="shared" ca="1" si="45"/>
        <v>9.1763059583866884</v>
      </c>
      <c r="Y481" s="10">
        <f t="shared" ca="1" si="46"/>
        <v>3.6169503825521065</v>
      </c>
      <c r="Z481" s="10">
        <f ca="1">I481-Test!$AD$20</f>
        <v>11.862711527810276</v>
      </c>
      <c r="AA481" s="10">
        <f t="shared" ca="1" si="47"/>
        <v>11.780741869096875</v>
      </c>
    </row>
    <row r="482" spans="1:27">
      <c r="A482" s="6">
        <f ca="1">LN((RAND()^(-Results!$F$4))-1)</f>
        <v>1.9908971337010395</v>
      </c>
      <c r="B482" s="6">
        <f ca="1">LN((RAND()^(-Results!$F$4))-1)</f>
        <v>-0.78037099288410006</v>
      </c>
      <c r="C482" s="6">
        <f ca="1">LN((RAND()^(-Results!$F$4))-1)</f>
        <v>0.16462608292605724</v>
      </c>
      <c r="D482" s="6">
        <f ca="1">LN((RAND()^(-Results!$F$4))-1)</f>
        <v>-1.3766092662302847</v>
      </c>
      <c r="E482" s="6">
        <f ca="1">LN((RAND()^(-Results!$F$4))-1)</f>
        <v>2.4445272088919321</v>
      </c>
      <c r="F482" s="6">
        <f ca="1">LN((RAND()^(-Results!$F$4))-1)</f>
        <v>-8.322773512607412E-2</v>
      </c>
      <c r="G482" s="6">
        <f ca="1">LN((RAND()^(-Results!$F$4))-1)</f>
        <v>-3.125405190536238E-2</v>
      </c>
      <c r="H482" s="6">
        <f t="shared" ca="1" si="42"/>
        <v>-0.1182866657844957</v>
      </c>
      <c r="I482" s="10">
        <f ca="1">SUMPRODUCT(J482:O482,Results!B$12:G$12)+Results!$F$5*H482</f>
        <v>-33.498810255535979</v>
      </c>
      <c r="J482" s="10">
        <f ca="1">SUMPRODUCT($A482:$F482,Results!$B$15:$G$15)</f>
        <v>2.6908549392826493</v>
      </c>
      <c r="K482" s="10">
        <f ca="1">SUMPRODUCT($A482:$F482,Results!$B$16:$G$16)</f>
        <v>-1.3008570282563285</v>
      </c>
      <c r="L482" s="10">
        <f ca="1">SUMPRODUCT($A482:$F482,Results!$B$17:$G$17)</f>
        <v>-4.0408679228821862</v>
      </c>
      <c r="M482" s="10">
        <f ca="1">SUMPRODUCT($A482:$F482,Results!$B$18:$G$18)</f>
        <v>5.5148313008899654</v>
      </c>
      <c r="N482" s="10">
        <f ca="1">SUMPRODUCT($A482:$F482,Results!$B$19:$G$19)</f>
        <v>-11.698211225904105</v>
      </c>
      <c r="O482" s="10">
        <f ca="1">SUMPRODUCT($A482:$F482,Results!$B$20:$G$20)</f>
        <v>-1.1042603765941006</v>
      </c>
      <c r="P482" s="10" cm="1">
        <f t="array" aca="1" ref="P482" ca="1">SUMPRODUCT(J482:O482,TRANSPOSE(Test!BL$20:BL$25))+Test!$AD$20-Test!$BL$27</f>
        <v>-34.544628584164677</v>
      </c>
      <c r="Q482" s="10" cm="1">
        <f t="array" aca="1" ref="Q482" ca="1">SUMPRODUCT(J482:O482,TRANSPOSE(Test!ES$20:ES$25))+Test!$AD$20-Test!$ES$27</f>
        <v>-34.065571232481382</v>
      </c>
      <c r="R482" s="10">
        <f ca="1">I482-Results!$E$5*H482</f>
        <v>-33.025663592397997</v>
      </c>
      <c r="S482" s="10" cm="1">
        <f t="array" aca="1" ref="S482" ca="1">SUMPRODUCT(J482:O482,TRANSPOSE(Test!AR$28:AR$33))+Test!$AD$20-Test!$AC$26</f>
        <v>-14.787104139417416</v>
      </c>
      <c r="T482" s="10">
        <f ca="1">SUMPRODUCT(J482:O482,Results!K$9:P$9)</f>
        <v>-33.000358946126937</v>
      </c>
      <c r="U482" s="10">
        <f ca="1">SUMPRODUCT(J482:O482,Results!K$9:P$9)+Test!$AD$20-Test!$AC$31</f>
        <v>-33.015234504638073</v>
      </c>
      <c r="V482" s="10">
        <f t="shared" ca="1" si="43"/>
        <v>1.0458183286286982</v>
      </c>
      <c r="W482" s="10">
        <f t="shared" ca="1" si="44"/>
        <v>0.56676097694540317</v>
      </c>
      <c r="X482" s="10">
        <f t="shared" ca="1" si="45"/>
        <v>-0.4731466631379817</v>
      </c>
      <c r="Y482" s="10">
        <f t="shared" ca="1" si="46"/>
        <v>-18.711706116118563</v>
      </c>
      <c r="Z482" s="10">
        <f ca="1">I482-Test!$AD$20</f>
        <v>-33.222139493832287</v>
      </c>
      <c r="AA482" s="10">
        <f t="shared" ca="1" si="47"/>
        <v>-0.48357575089790572</v>
      </c>
    </row>
    <row r="483" spans="1:27">
      <c r="A483" s="6">
        <f ca="1">LN((RAND()^(-Results!$F$4))-1)</f>
        <v>4.1523913189404779E-2</v>
      </c>
      <c r="B483" s="6">
        <f ca="1">LN((RAND()^(-Results!$F$4))-1)</f>
        <v>1.4682907234504663</v>
      </c>
      <c r="C483" s="6">
        <f ca="1">LN((RAND()^(-Results!$F$4))-1)</f>
        <v>4.0410185420515381</v>
      </c>
      <c r="D483" s="6">
        <f ca="1">LN((RAND()^(-Results!$F$4))-1)</f>
        <v>-0.49012736061959294</v>
      </c>
      <c r="E483" s="6">
        <f ca="1">LN((RAND()^(-Results!$F$4))-1)</f>
        <v>-0.50939965291737721</v>
      </c>
      <c r="F483" s="6">
        <f ca="1">LN((RAND()^(-Results!$F$4))-1)</f>
        <v>-1.7274657799155628</v>
      </c>
      <c r="G483" s="6">
        <f ca="1">LN((RAND()^(-Results!$F$4))-1)</f>
        <v>-1.2304744088066428</v>
      </c>
      <c r="H483" s="6">
        <f t="shared" ca="1" si="42"/>
        <v>-1.3175070226857761</v>
      </c>
      <c r="I483" s="10">
        <f ca="1">SUMPRODUCT(J483:O483,Results!B$12:G$12)+Results!$F$5*H483</f>
        <v>16.717066635936444</v>
      </c>
      <c r="J483" s="10">
        <f ca="1">SUMPRODUCT($A483:$F483,Results!$B$15:$G$15)</f>
        <v>10.368051091998037</v>
      </c>
      <c r="K483" s="10">
        <f ca="1">SUMPRODUCT($A483:$F483,Results!$B$16:$G$16)</f>
        <v>-1.8008130760412997</v>
      </c>
      <c r="L483" s="10">
        <f ca="1">SUMPRODUCT($A483:$F483,Results!$B$17:$G$17)</f>
        <v>9.7985778498594094</v>
      </c>
      <c r="M483" s="10">
        <f ca="1">SUMPRODUCT($A483:$F483,Results!$B$18:$G$18)</f>
        <v>-0.91851412767223761</v>
      </c>
      <c r="N483" s="10">
        <f ca="1">SUMPRODUCT($A483:$F483,Results!$B$19:$G$19)</f>
        <v>4.329035894295167</v>
      </c>
      <c r="O483" s="10">
        <f ca="1">SUMPRODUCT($A483:$F483,Results!$B$20:$G$20)</f>
        <v>-3.2787038362231509</v>
      </c>
      <c r="P483" s="10" cm="1">
        <f t="array" aca="1" ref="P483" ca="1">SUMPRODUCT(J483:O483,TRANSPOSE(Test!BL$20:BL$25))+Test!$AD$20-Test!$BL$27</f>
        <v>23.918897159621334</v>
      </c>
      <c r="Q483" s="10" cm="1">
        <f t="array" aca="1" ref="Q483" ca="1">SUMPRODUCT(J483:O483,TRANSPOSE(Test!ES$20:ES$25))+Test!$AD$20-Test!$ES$27</f>
        <v>23.004983841363273</v>
      </c>
      <c r="R483" s="10">
        <f ca="1">I483-Results!$E$5*H483</f>
        <v>21.987094726679548</v>
      </c>
      <c r="S483" s="10" cm="1">
        <f t="array" aca="1" ref="S483" ca="1">SUMPRODUCT(J483:O483,TRANSPOSE(Test!AR$28:AR$33))+Test!$AD$20-Test!$AC$26</f>
        <v>21.453297928030789</v>
      </c>
      <c r="T483" s="10">
        <f ca="1">SUMPRODUCT(J483:O483,Results!K$9:P$9)</f>
        <v>22.070686331845462</v>
      </c>
      <c r="U483" s="10">
        <f ca="1">SUMPRODUCT(J483:O483,Results!K$9:P$9)+Test!$AD$20-Test!$AC$31</f>
        <v>22.055810773334326</v>
      </c>
      <c r="V483" s="10">
        <f t="shared" ca="1" si="43"/>
        <v>-7.2018305236848903</v>
      </c>
      <c r="W483" s="10">
        <f t="shared" ca="1" si="44"/>
        <v>-6.2879172054268295</v>
      </c>
      <c r="X483" s="10">
        <f t="shared" ca="1" si="45"/>
        <v>-5.2700280907431036</v>
      </c>
      <c r="Y483" s="10">
        <f t="shared" ca="1" si="46"/>
        <v>-4.7362312920943452</v>
      </c>
      <c r="Z483" s="10">
        <f ca="1">I483-Test!$AD$20</f>
        <v>16.993737397640135</v>
      </c>
      <c r="AA483" s="10">
        <f t="shared" ca="1" si="47"/>
        <v>-5.3387441373978817</v>
      </c>
    </row>
    <row r="484" spans="1:27">
      <c r="A484" s="6">
        <f ca="1">LN((RAND()^(-Results!$F$4))-1)</f>
        <v>0.47161800928022019</v>
      </c>
      <c r="B484" s="6">
        <f ca="1">LN((RAND()^(-Results!$F$4))-1)</f>
        <v>0.26017958801921742</v>
      </c>
      <c r="C484" s="6">
        <f ca="1">LN((RAND()^(-Results!$F$4))-1)</f>
        <v>-1.1123712740924923</v>
      </c>
      <c r="D484" s="6">
        <f ca="1">LN((RAND()^(-Results!$F$4))-1)</f>
        <v>1.2938933712935585</v>
      </c>
      <c r="E484" s="6">
        <f ca="1">LN((RAND()^(-Results!$F$4))-1)</f>
        <v>-4.7954796844271556E-2</v>
      </c>
      <c r="F484" s="6">
        <f ca="1">LN((RAND()^(-Results!$F$4))-1)</f>
        <v>-1.1461268739149155</v>
      </c>
      <c r="G484" s="6">
        <f ca="1">LN((RAND()^(-Results!$F$4))-1)</f>
        <v>-0.72108355701871985</v>
      </c>
      <c r="H484" s="6">
        <f t="shared" ca="1" si="42"/>
        <v>-0.80811617089785315</v>
      </c>
      <c r="I484" s="10">
        <f ca="1">SUMPRODUCT(J484:O484,Results!B$12:G$12)+Results!$F$5*H484</f>
        <v>-34.864945737678816</v>
      </c>
      <c r="J484" s="10">
        <f ca="1">SUMPRODUCT($A484:$F484,Results!$B$15:$G$15)</f>
        <v>2.4657315304037857</v>
      </c>
      <c r="K484" s="10">
        <f ca="1">SUMPRODUCT($A484:$F484,Results!$B$16:$G$16)</f>
        <v>0.26265885253458809</v>
      </c>
      <c r="L484" s="10">
        <f ca="1">SUMPRODUCT($A484:$F484,Results!$B$17:$G$17)</f>
        <v>-7.1947440970081784</v>
      </c>
      <c r="M484" s="10">
        <f ca="1">SUMPRODUCT($A484:$F484,Results!$B$18:$G$18)</f>
        <v>-3.0302014362941678</v>
      </c>
      <c r="N484" s="10">
        <f ca="1">SUMPRODUCT($A484:$F484,Results!$B$19:$G$19)</f>
        <v>0.35666237653389066</v>
      </c>
      <c r="O484" s="10">
        <f ca="1">SUMPRODUCT($A484:$F484,Results!$B$20:$G$20)</f>
        <v>3.7893855494410538</v>
      </c>
      <c r="P484" s="10" cm="1">
        <f t="array" aca="1" ref="P484" ca="1">SUMPRODUCT(J484:O484,TRANSPOSE(Test!BL$20:BL$25))+Test!$AD$20-Test!$BL$27</f>
        <v>-29.651923090079489</v>
      </c>
      <c r="Q484" s="10" cm="1">
        <f t="array" aca="1" ref="Q484" ca="1">SUMPRODUCT(J484:O484,TRANSPOSE(Test!ES$20:ES$25))+Test!$AD$20-Test!$ES$27</f>
        <v>-30.288286606913687</v>
      </c>
      <c r="R484" s="10">
        <f ca="1">I484-Results!$E$5*H484</f>
        <v>-31.632481054087403</v>
      </c>
      <c r="S484" s="10" cm="1">
        <f t="array" aca="1" ref="S484" ca="1">SUMPRODUCT(J484:O484,TRANSPOSE(Test!AR$28:AR$33))+Test!$AD$20-Test!$AC$26</f>
        <v>-28.366081999603942</v>
      </c>
      <c r="T484" s="10">
        <f ca="1">SUMPRODUCT(J484:O484,Results!K$9:P$9)</f>
        <v>-30.547760867659029</v>
      </c>
      <c r="U484" s="10">
        <f ca="1">SUMPRODUCT(J484:O484,Results!K$9:P$9)+Test!$AD$20-Test!$AC$31</f>
        <v>-30.562636426170165</v>
      </c>
      <c r="V484" s="10">
        <f t="shared" ca="1" si="43"/>
        <v>-5.2130226475993275</v>
      </c>
      <c r="W484" s="10">
        <f t="shared" ca="1" si="44"/>
        <v>-4.5766591307651296</v>
      </c>
      <c r="X484" s="10">
        <f t="shared" ca="1" si="45"/>
        <v>-3.232464683591413</v>
      </c>
      <c r="Y484" s="10">
        <f t="shared" ca="1" si="46"/>
        <v>-6.4988637380748742</v>
      </c>
      <c r="Z484" s="10">
        <f ca="1">I484-Test!$AD$20</f>
        <v>-34.588274975975125</v>
      </c>
      <c r="AA484" s="10">
        <f t="shared" ca="1" si="47"/>
        <v>-4.302309311508651</v>
      </c>
    </row>
    <row r="485" spans="1:27">
      <c r="A485" s="6">
        <f ca="1">LN((RAND()^(-Results!$F$4))-1)</f>
        <v>1.5233904595483423</v>
      </c>
      <c r="B485" s="6">
        <f ca="1">LN((RAND()^(-Results!$F$4))-1)</f>
        <v>-0.82258411993442049</v>
      </c>
      <c r="C485" s="6">
        <f ca="1">LN((RAND()^(-Results!$F$4))-1)</f>
        <v>0.43094662636487158</v>
      </c>
      <c r="D485" s="6">
        <f ca="1">LN((RAND()^(-Results!$F$4))-1)</f>
        <v>1.7802680944307216</v>
      </c>
      <c r="E485" s="6">
        <f ca="1">LN((RAND()^(-Results!$F$4))-1)</f>
        <v>1.4668788914173321</v>
      </c>
      <c r="F485" s="6">
        <f ca="1">LN((RAND()^(-Results!$F$4))-1)</f>
        <v>1.3911291299754369</v>
      </c>
      <c r="G485" s="6">
        <f ca="1">LN((RAND()^(-Results!$F$4))-1)</f>
        <v>1.1471913465442241</v>
      </c>
      <c r="H485" s="6">
        <f t="shared" ca="1" si="42"/>
        <v>1.0601587326650908</v>
      </c>
      <c r="I485" s="10">
        <f ca="1">SUMPRODUCT(J485:O485,Results!B$12:G$12)+Results!$F$5*H485</f>
        <v>-57.021378368268429</v>
      </c>
      <c r="J485" s="10">
        <f ca="1">SUMPRODUCT($A485:$F485,Results!$B$15:$G$15)</f>
        <v>7.8706412659824201</v>
      </c>
      <c r="K485" s="10">
        <f ca="1">SUMPRODUCT($A485:$F485,Results!$B$16:$G$16)</f>
        <v>3.7494262591443324</v>
      </c>
      <c r="L485" s="10">
        <f ca="1">SUMPRODUCT($A485:$F485,Results!$B$17:$G$17)</f>
        <v>-10.630152227854401</v>
      </c>
      <c r="M485" s="10">
        <f ca="1">SUMPRODUCT($A485:$F485,Results!$B$18:$G$18)</f>
        <v>-1.7957025935638831</v>
      </c>
      <c r="N485" s="10">
        <f ca="1">SUMPRODUCT($A485:$F485,Results!$B$19:$G$19)</f>
        <v>-9.1736020812994905</v>
      </c>
      <c r="O485" s="10">
        <f ca="1">SUMPRODUCT($A485:$F485,Results!$B$20:$G$20)</f>
        <v>3.7883694682004707</v>
      </c>
      <c r="P485" s="10" cm="1">
        <f t="array" aca="1" ref="P485" ca="1">SUMPRODUCT(J485:O485,TRANSPOSE(Test!BL$20:BL$25))+Test!$AD$20-Test!$BL$27</f>
        <v>-63.273835739045914</v>
      </c>
      <c r="Q485" s="10" cm="1">
        <f t="array" aca="1" ref="Q485" ca="1">SUMPRODUCT(J485:O485,TRANSPOSE(Test!ES$20:ES$25))+Test!$AD$20-Test!$ES$27</f>
        <v>-62.387463337435037</v>
      </c>
      <c r="R485" s="10">
        <f ca="1">I485-Results!$E$5*H485</f>
        <v>-61.262013298928792</v>
      </c>
      <c r="S485" s="10" cm="1">
        <f t="array" aca="1" ref="S485" ca="1">SUMPRODUCT(J485:O485,TRANSPOSE(Test!AR$28:AR$33))+Test!$AD$20-Test!$AC$26</f>
        <v>-55.330549086533438</v>
      </c>
      <c r="T485" s="10">
        <f ca="1">SUMPRODUCT(J485:O485,Results!K$9:P$9)</f>
        <v>-61.967187545058472</v>
      </c>
      <c r="U485" s="10">
        <f ca="1">SUMPRODUCT(J485:O485,Results!K$9:P$9)+Test!$AD$20-Test!$AC$31</f>
        <v>-61.982063103569608</v>
      </c>
      <c r="V485" s="10">
        <f t="shared" ca="1" si="43"/>
        <v>6.2524573707774849</v>
      </c>
      <c r="W485" s="10">
        <f t="shared" ca="1" si="44"/>
        <v>5.3660849691666073</v>
      </c>
      <c r="X485" s="10">
        <f t="shared" ca="1" si="45"/>
        <v>4.240634930660363</v>
      </c>
      <c r="Y485" s="10">
        <f t="shared" ca="1" si="46"/>
        <v>-1.6908292817349917</v>
      </c>
      <c r="Z485" s="10">
        <f ca="1">I485-Test!$AD$20</f>
        <v>-56.744707606564738</v>
      </c>
      <c r="AA485" s="10">
        <f t="shared" ca="1" si="47"/>
        <v>4.9606847353011787</v>
      </c>
    </row>
    <row r="486" spans="1:27">
      <c r="A486" s="6">
        <f ca="1">LN((RAND()^(-Results!$F$4))-1)</f>
        <v>-0.84925744887734067</v>
      </c>
      <c r="B486" s="6">
        <f ca="1">LN((RAND()^(-Results!$F$4))-1)</f>
        <v>-0.83555746042318069</v>
      </c>
      <c r="C486" s="6">
        <f ca="1">LN((RAND()^(-Results!$F$4))-1)</f>
        <v>0.81696397650780694</v>
      </c>
      <c r="D486" s="6">
        <f ca="1">LN((RAND()^(-Results!$F$4))-1)</f>
        <v>-4.0044232741303885E-2</v>
      </c>
      <c r="E486" s="6">
        <f ca="1">LN((RAND()^(-Results!$F$4))-1)</f>
        <v>1.6184648134323834</v>
      </c>
      <c r="F486" s="6">
        <f ca="1">LN((RAND()^(-Results!$F$4))-1)</f>
        <v>1.6730097656983758</v>
      </c>
      <c r="G486" s="6">
        <f ca="1">LN((RAND()^(-Results!$F$4))-1)</f>
        <v>-1.9911712161071107</v>
      </c>
      <c r="H486" s="6">
        <f t="shared" ca="1" si="42"/>
        <v>-2.078203829986244</v>
      </c>
      <c r="I486" s="10">
        <f ca="1">SUMPRODUCT(J486:O486,Results!B$12:G$12)+Results!$F$5*H486</f>
        <v>-16.0128005308616</v>
      </c>
      <c r="J486" s="10">
        <f ca="1">SUMPRODUCT($A486:$F486,Results!$B$15:$G$15)</f>
        <v>-3.4026960526906249</v>
      </c>
      <c r="K486" s="10">
        <f ca="1">SUMPRODUCT($A486:$F486,Results!$B$16:$G$16)</f>
        <v>1.4404349254896689</v>
      </c>
      <c r="L486" s="10">
        <f ca="1">SUMPRODUCT($A486:$F486,Results!$B$17:$G$17)</f>
        <v>0.99814500120176464</v>
      </c>
      <c r="M486" s="10">
        <f ca="1">SUMPRODUCT($A486:$F486,Results!$B$18:$G$18)</f>
        <v>5.2981133093846395</v>
      </c>
      <c r="N486" s="10">
        <f ca="1">SUMPRODUCT($A486:$F486,Results!$B$19:$G$19)</f>
        <v>-10.313269323016678</v>
      </c>
      <c r="O486" s="10">
        <f ca="1">SUMPRODUCT($A486:$F486,Results!$B$20:$G$20)</f>
        <v>-1.7057356860607698</v>
      </c>
      <c r="P486" s="10" cm="1">
        <f t="array" aca="1" ref="P486" ca="1">SUMPRODUCT(J486:O486,TRANSPOSE(Test!BL$20:BL$25))+Test!$AD$20-Test!$BL$27</f>
        <v>-6.3902724530720318</v>
      </c>
      <c r="Q486" s="10" cm="1">
        <f t="array" aca="1" ref="Q486" ca="1">SUMPRODUCT(J486:O486,TRANSPOSE(Test!ES$20:ES$25))+Test!$AD$20-Test!$ES$27</f>
        <v>-5.5717591612823361</v>
      </c>
      <c r="R486" s="10">
        <f ca="1">I486-Results!$E$5*H486</f>
        <v>-7.6999852109166245</v>
      </c>
      <c r="S486" s="10" cm="1">
        <f t="array" aca="1" ref="S486" ca="1">SUMPRODUCT(J486:O486,TRANSPOSE(Test!AR$28:AR$33))+Test!$AD$20-Test!$AC$26</f>
        <v>1.2704564264928715</v>
      </c>
      <c r="T486" s="10">
        <f ca="1">SUMPRODUCT(J486:O486,Results!K$9:P$9)</f>
        <v>-5.4163956715237127</v>
      </c>
      <c r="U486" s="10">
        <f ca="1">SUMPRODUCT(J486:O486,Results!K$9:P$9)+Test!$AD$20-Test!$AC$31</f>
        <v>-5.4312712300348478</v>
      </c>
      <c r="V486" s="10">
        <f t="shared" ca="1" si="43"/>
        <v>-9.6225280777895676</v>
      </c>
      <c r="W486" s="10">
        <f t="shared" ca="1" si="44"/>
        <v>-10.441041369579263</v>
      </c>
      <c r="X486" s="10">
        <f t="shared" ca="1" si="45"/>
        <v>-8.3128153199449759</v>
      </c>
      <c r="Y486" s="10">
        <f t="shared" ca="1" si="46"/>
        <v>-17.283256957354471</v>
      </c>
      <c r="Z486" s="10">
        <f ca="1">I486-Test!$AD$20</f>
        <v>-15.736129769157909</v>
      </c>
      <c r="AA486" s="10">
        <f t="shared" ca="1" si="47"/>
        <v>-10.581529300826752</v>
      </c>
    </row>
    <row r="487" spans="1:27">
      <c r="A487" s="6">
        <f ca="1">LN((RAND()^(-Results!$F$4))-1)</f>
        <v>1.6679993866943894</v>
      </c>
      <c r="B487" s="6">
        <f ca="1">LN((RAND()^(-Results!$F$4))-1)</f>
        <v>0.13519255260106833</v>
      </c>
      <c r="C487" s="6">
        <f ca="1">LN((RAND()^(-Results!$F$4))-1)</f>
        <v>-1.2215024872658879</v>
      </c>
      <c r="D487" s="6">
        <f ca="1">LN((RAND()^(-Results!$F$4))-1)</f>
        <v>0.39804169063576422</v>
      </c>
      <c r="E487" s="6">
        <f ca="1">LN((RAND()^(-Results!$F$4))-1)</f>
        <v>-2.2525650014932284</v>
      </c>
      <c r="F487" s="6">
        <f ca="1">LN((RAND()^(-Results!$F$4))-1)</f>
        <v>-1.1218119987224155</v>
      </c>
      <c r="G487" s="6">
        <f ca="1">LN((RAND()^(-Results!$F$4))-1)</f>
        <v>0.34918377399242512</v>
      </c>
      <c r="H487" s="6">
        <f t="shared" ca="1" si="42"/>
        <v>0.26215116011329176</v>
      </c>
      <c r="I487" s="10">
        <f ca="1">SUMPRODUCT(J487:O487,Results!B$12:G$12)+Results!$F$5*H487</f>
        <v>2.9609567636735612E-2</v>
      </c>
      <c r="J487" s="10">
        <f ca="1">SUMPRODUCT($A487:$F487,Results!$B$15:$G$15)</f>
        <v>5.6097447037410886</v>
      </c>
      <c r="K487" s="10">
        <f ca="1">SUMPRODUCT($A487:$F487,Results!$B$16:$G$16)</f>
        <v>-1.2587261191502073</v>
      </c>
      <c r="L487" s="10">
        <f ca="1">SUMPRODUCT($A487:$F487,Results!$B$17:$G$17)</f>
        <v>-3.9210473036048192</v>
      </c>
      <c r="M487" s="10">
        <f ca="1">SUMPRODUCT($A487:$F487,Results!$B$18:$G$18)</f>
        <v>-8.2666993250006797</v>
      </c>
      <c r="N487" s="10">
        <f ca="1">SUMPRODUCT($A487:$F487,Results!$B$19:$G$19)</f>
        <v>13.49945198454779</v>
      </c>
      <c r="O487" s="10">
        <f ca="1">SUMPRODUCT($A487:$F487,Results!$B$20:$G$20)</f>
        <v>2.3351888445807911</v>
      </c>
      <c r="P487" s="10" cm="1">
        <f t="array" aca="1" ref="P487" ca="1">SUMPRODUCT(J487:O487,TRANSPOSE(Test!BL$20:BL$25))+Test!$AD$20-Test!$BL$27</f>
        <v>-1.4498420920801973</v>
      </c>
      <c r="Q487" s="10" cm="1">
        <f t="array" aca="1" ref="Q487" ca="1">SUMPRODUCT(J487:O487,TRANSPOSE(Test!ES$20:ES$25))+Test!$AD$20-Test!$ES$27</f>
        <v>-1.7106016437762437</v>
      </c>
      <c r="R487" s="10">
        <f ca="1">I487-Results!$E$5*H487</f>
        <v>-1.0189950728164314</v>
      </c>
      <c r="S487" s="10" cm="1">
        <f t="array" aca="1" ref="S487" ca="1">SUMPRODUCT(J487:O487,TRANSPOSE(Test!AR$28:AR$33))+Test!$AD$20-Test!$AC$26</f>
        <v>-9.6471975617448535</v>
      </c>
      <c r="T487" s="10">
        <f ca="1">SUMPRODUCT(J487:O487,Results!K$9:P$9)</f>
        <v>-1.3458789020133421</v>
      </c>
      <c r="U487" s="10">
        <f ca="1">SUMPRODUCT(J487:O487,Results!K$9:P$9)+Test!$AD$20-Test!$AC$31</f>
        <v>-1.3607544605244777</v>
      </c>
      <c r="V487" s="10">
        <f t="shared" ca="1" si="43"/>
        <v>1.4794516597169329</v>
      </c>
      <c r="W487" s="10">
        <f t="shared" ca="1" si="44"/>
        <v>1.7402112114129793</v>
      </c>
      <c r="X487" s="10">
        <f t="shared" ca="1" si="45"/>
        <v>1.048604640453167</v>
      </c>
      <c r="Y487" s="10">
        <f t="shared" ca="1" si="46"/>
        <v>9.67680712938159</v>
      </c>
      <c r="Z487" s="10">
        <f ca="1">I487-Test!$AD$20</f>
        <v>0.30628032934042709</v>
      </c>
      <c r="AA487" s="10">
        <f t="shared" ca="1" si="47"/>
        <v>1.3903640281612133</v>
      </c>
    </row>
    <row r="488" spans="1:27">
      <c r="A488" s="6">
        <f ca="1">LN((RAND()^(-Results!$F$4))-1)</f>
        <v>0.70951081017340145</v>
      </c>
      <c r="B488" s="6">
        <f ca="1">LN((RAND()^(-Results!$F$4))-1)</f>
        <v>0.7667932612242726</v>
      </c>
      <c r="C488" s="6">
        <f ca="1">LN((RAND()^(-Results!$F$4))-1)</f>
        <v>0.66598321109405167</v>
      </c>
      <c r="D488" s="6">
        <f ca="1">LN((RAND()^(-Results!$F$4))-1)</f>
        <v>0.79198149297073739</v>
      </c>
      <c r="E488" s="6">
        <f ca="1">LN((RAND()^(-Results!$F$4))-1)</f>
        <v>-0.56593907254632592</v>
      </c>
      <c r="F488" s="6">
        <f ca="1">LN((RAND()^(-Results!$F$4))-1)</f>
        <v>-1.1201874569323371</v>
      </c>
      <c r="G488" s="6">
        <f ca="1">LN((RAND()^(-Results!$F$4))-1)</f>
        <v>3.6250068654785323</v>
      </c>
      <c r="H488" s="6">
        <f t="shared" ca="1" si="42"/>
        <v>3.5379742515993988</v>
      </c>
      <c r="I488" s="10">
        <f ca="1">SUMPRODUCT(J488:O488,Results!B$12:G$12)+Results!$F$5*H488</f>
        <v>4.1827031055222896</v>
      </c>
      <c r="J488" s="10">
        <f ca="1">SUMPRODUCT($A488:$F488,Results!$B$15:$G$15)</f>
        <v>6.9283902582837671</v>
      </c>
      <c r="K488" s="10">
        <f ca="1">SUMPRODUCT($A488:$F488,Results!$B$16:$G$16)</f>
        <v>0.20263338047510837</v>
      </c>
      <c r="L488" s="10">
        <f ca="1">SUMPRODUCT($A488:$F488,Results!$B$17:$G$17)</f>
        <v>-1.9234348491893583</v>
      </c>
      <c r="M488" s="10">
        <f ca="1">SUMPRODUCT($A488:$F488,Results!$B$18:$G$18)</f>
        <v>-4.0250040319800755</v>
      </c>
      <c r="N488" s="10">
        <f ca="1">SUMPRODUCT($A488:$F488,Results!$B$19:$G$19)</f>
        <v>3.7560710469379903</v>
      </c>
      <c r="O488" s="10">
        <f ca="1">SUMPRODUCT($A488:$F488,Results!$B$20:$G$20)</f>
        <v>1.9386666461221882</v>
      </c>
      <c r="P488" s="10" cm="1">
        <f t="array" aca="1" ref="P488" ca="1">SUMPRODUCT(J488:O488,TRANSPOSE(Test!BL$20:BL$25))+Test!$AD$20-Test!$BL$27</f>
        <v>-12.829262786591443</v>
      </c>
      <c r="Q488" s="10" cm="1">
        <f t="array" aca="1" ref="Q488" ca="1">SUMPRODUCT(J488:O488,TRANSPOSE(Test!ES$20:ES$25))+Test!$AD$20-Test!$ES$27</f>
        <v>-13.425742684041001</v>
      </c>
      <c r="R488" s="10">
        <f ca="1">I488-Results!$E$5*H488</f>
        <v>-9.9691939008753057</v>
      </c>
      <c r="S488" s="10" cm="1">
        <f t="array" aca="1" ref="S488" ca="1">SUMPRODUCT(J488:O488,TRANSPOSE(Test!AR$28:AR$33))+Test!$AD$20-Test!$AC$26</f>
        <v>-15.803026943548204</v>
      </c>
      <c r="T488" s="10">
        <f ca="1">SUMPRODUCT(J488:O488,Results!K$9:P$9)</f>
        <v>-13.782596667885922</v>
      </c>
      <c r="U488" s="10">
        <f ca="1">SUMPRODUCT(J488:O488,Results!K$9:P$9)+Test!$AD$20-Test!$AC$31</f>
        <v>-13.797472226397058</v>
      </c>
      <c r="V488" s="10">
        <f t="shared" ca="1" si="43"/>
        <v>17.011965892113732</v>
      </c>
      <c r="W488" s="10">
        <f t="shared" ca="1" si="44"/>
        <v>17.608445789563291</v>
      </c>
      <c r="X488" s="10">
        <f t="shared" ca="1" si="45"/>
        <v>14.151897006397595</v>
      </c>
      <c r="Y488" s="10">
        <f t="shared" ca="1" si="46"/>
        <v>19.985730049070494</v>
      </c>
      <c r="Z488" s="10">
        <f ca="1">I488-Test!$AD$20</f>
        <v>4.4593738672259811</v>
      </c>
      <c r="AA488" s="10">
        <f t="shared" ca="1" si="47"/>
        <v>17.980175331919348</v>
      </c>
    </row>
    <row r="489" spans="1:27">
      <c r="A489" s="6">
        <f ca="1">LN((RAND()^(-Results!$F$4))-1)</f>
        <v>-0.35828195541494329</v>
      </c>
      <c r="B489" s="6">
        <f ca="1">LN((RAND()^(-Results!$F$4))-1)</f>
        <v>0.4725961592318596</v>
      </c>
      <c r="C489" s="6">
        <f ca="1">LN((RAND()^(-Results!$F$4))-1)</f>
        <v>-4.4305066370236403</v>
      </c>
      <c r="D489" s="6">
        <f ca="1">LN((RAND()^(-Results!$F$4))-1)</f>
        <v>-1.3846119171652791</v>
      </c>
      <c r="E489" s="6">
        <f ca="1">LN((RAND()^(-Results!$F$4))-1)</f>
        <v>2.4353102198740304</v>
      </c>
      <c r="F489" s="6">
        <f ca="1">LN((RAND()^(-Results!$F$4))-1)</f>
        <v>-2.5187576961809358E-2</v>
      </c>
      <c r="G489" s="6">
        <f ca="1">LN((RAND()^(-Results!$F$4))-1)</f>
        <v>1.1810559366901578</v>
      </c>
      <c r="H489" s="6">
        <f t="shared" ca="1" si="42"/>
        <v>1.0940233228110245</v>
      </c>
      <c r="I489" s="10">
        <f ca="1">SUMPRODUCT(J489:O489,Results!B$12:G$12)+Results!$F$5*H489</f>
        <v>-14.704255115063205</v>
      </c>
      <c r="J489" s="10">
        <f ca="1">SUMPRODUCT($A489:$F489,Results!$B$15:$G$15)</f>
        <v>-14.841264040782686</v>
      </c>
      <c r="K489" s="10">
        <f ca="1">SUMPRODUCT($A489:$F489,Results!$B$16:$G$16)</f>
        <v>1.0798527860584251</v>
      </c>
      <c r="L489" s="10">
        <f ca="1">SUMPRODUCT($A489:$F489,Results!$B$17:$G$17)</f>
        <v>-6.3827817146819275</v>
      </c>
      <c r="M489" s="10">
        <f ca="1">SUMPRODUCT($A489:$F489,Results!$B$18:$G$18)</f>
        <v>8.0967803926639075</v>
      </c>
      <c r="N489" s="10">
        <f ca="1">SUMPRODUCT($A489:$F489,Results!$B$19:$G$19)</f>
        <v>-12.382921513243629</v>
      </c>
      <c r="O489" s="10">
        <f ca="1">SUMPRODUCT($A489:$F489,Results!$B$20:$G$20)</f>
        <v>3.1024789528132293</v>
      </c>
      <c r="P489" s="10" cm="1">
        <f t="array" aca="1" ref="P489" ca="1">SUMPRODUCT(J489:O489,TRANSPOSE(Test!BL$20:BL$25))+Test!$AD$20-Test!$BL$27</f>
        <v>-19.786580463173863</v>
      </c>
      <c r="Q489" s="10" cm="1">
        <f t="array" aca="1" ref="Q489" ca="1">SUMPRODUCT(J489:O489,TRANSPOSE(Test!ES$20:ES$25))+Test!$AD$20-Test!$ES$27</f>
        <v>-20.171763491107082</v>
      </c>
      <c r="R489" s="10">
        <f ca="1">I489-Results!$E$5*H489</f>
        <v>-19.080348406307301</v>
      </c>
      <c r="S489" s="10" cm="1">
        <f t="array" aca="1" ref="S489" ca="1">SUMPRODUCT(J489:O489,TRANSPOSE(Test!AR$28:AR$33))+Test!$AD$20-Test!$AC$26</f>
        <v>-11.553093576273071</v>
      </c>
      <c r="T489" s="10">
        <f ca="1">SUMPRODUCT(J489:O489,Results!K$9:P$9)</f>
        <v>-19.264806590630826</v>
      </c>
      <c r="U489" s="10">
        <f ca="1">SUMPRODUCT(J489:O489,Results!K$9:P$9)+Test!$AD$20-Test!$AC$31</f>
        <v>-19.279682149141962</v>
      </c>
      <c r="V489" s="10">
        <f t="shared" ca="1" si="43"/>
        <v>5.0823253481106576</v>
      </c>
      <c r="W489" s="10">
        <f t="shared" ca="1" si="44"/>
        <v>5.4675083760438774</v>
      </c>
      <c r="X489" s="10">
        <f t="shared" ca="1" si="45"/>
        <v>4.3760932912440964</v>
      </c>
      <c r="Y489" s="10">
        <f t="shared" ca="1" si="46"/>
        <v>-3.1511615387901344</v>
      </c>
      <c r="Z489" s="10">
        <f ca="1">I489-Test!$AD$20</f>
        <v>-14.427584353359514</v>
      </c>
      <c r="AA489" s="10">
        <f t="shared" ca="1" si="47"/>
        <v>4.5754270340787571</v>
      </c>
    </row>
    <row r="490" spans="1:27">
      <c r="A490" s="6">
        <f ca="1">LN((RAND()^(-Results!$F$4))-1)</f>
        <v>2.0413754477268142</v>
      </c>
      <c r="B490" s="6">
        <f ca="1">LN((RAND()^(-Results!$F$4))-1)</f>
        <v>-1.8081045129258464</v>
      </c>
      <c r="C490" s="6">
        <f ca="1">LN((RAND()^(-Results!$F$4))-1)</f>
        <v>-2.9503003312706011</v>
      </c>
      <c r="D490" s="6">
        <f ca="1">LN((RAND()^(-Results!$F$4))-1)</f>
        <v>-0.27910631723736384</v>
      </c>
      <c r="E490" s="6">
        <f ca="1">LN((RAND()^(-Results!$F$4))-1)</f>
        <v>2.5622853009557471</v>
      </c>
      <c r="F490" s="6">
        <f ca="1">LN((RAND()^(-Results!$F$4))-1)</f>
        <v>1.245590101687283</v>
      </c>
      <c r="G490" s="6">
        <f ca="1">LN((RAND()^(-Results!$F$4))-1)</f>
        <v>0.26325501732763534</v>
      </c>
      <c r="H490" s="6">
        <f t="shared" ca="1" si="42"/>
        <v>0.17622240344850201</v>
      </c>
      <c r="I490" s="10">
        <f ca="1">SUMPRODUCT(J490:O490,Results!B$12:G$12)+Results!$F$5*H490</f>
        <v>-58.940601074216865</v>
      </c>
      <c r="J490" s="10">
        <f ca="1">SUMPRODUCT($A490:$F490,Results!$B$15:$G$15)</f>
        <v>-3.3389614778464285</v>
      </c>
      <c r="K490" s="10">
        <f ca="1">SUMPRODUCT($A490:$F490,Results!$B$16:$G$16)</f>
        <v>0.93358567828278582</v>
      </c>
      <c r="L490" s="10">
        <f ca="1">SUMPRODUCT($A490:$F490,Results!$B$17:$G$17)</f>
        <v>-13.574642238902305</v>
      </c>
      <c r="M490" s="10">
        <f ca="1">SUMPRODUCT($A490:$F490,Results!$B$18:$G$18)</f>
        <v>4.1437389228540926</v>
      </c>
      <c r="N490" s="10">
        <f ca="1">SUMPRODUCT($A490:$F490,Results!$B$19:$G$19)</f>
        <v>-13.883033010932349</v>
      </c>
      <c r="O490" s="10">
        <f ca="1">SUMPRODUCT($A490:$F490,Results!$B$20:$G$20)</f>
        <v>2.8076518442200564</v>
      </c>
      <c r="P490" s="10" cm="1">
        <f t="array" aca="1" ref="P490" ca="1">SUMPRODUCT(J490:O490,TRANSPOSE(Test!BL$20:BL$25))+Test!$AD$20-Test!$BL$27</f>
        <v>-61.689547586513847</v>
      </c>
      <c r="Q490" s="10" cm="1">
        <f t="array" aca="1" ref="Q490" ca="1">SUMPRODUCT(J490:O490,TRANSPOSE(Test!ES$20:ES$25))+Test!$AD$20-Test!$ES$27</f>
        <v>-60.558281360257865</v>
      </c>
      <c r="R490" s="10">
        <f ca="1">I490-Results!$E$5*H490</f>
        <v>-59.645490688010874</v>
      </c>
      <c r="S490" s="10" cm="1">
        <f t="array" aca="1" ref="S490" ca="1">SUMPRODUCT(J490:O490,TRANSPOSE(Test!AR$28:AR$33))+Test!$AD$20-Test!$AC$26</f>
        <v>-42.235721827148573</v>
      </c>
      <c r="T490" s="10">
        <f ca="1">SUMPRODUCT(J490:O490,Results!K$9:P$9)</f>
        <v>-58.900078707896483</v>
      </c>
      <c r="U490" s="10">
        <f ca="1">SUMPRODUCT(J490:O490,Results!K$9:P$9)+Test!$AD$20-Test!$AC$31</f>
        <v>-58.914954266407619</v>
      </c>
      <c r="V490" s="10">
        <f t="shared" ca="1" si="43"/>
        <v>2.7489465122969818</v>
      </c>
      <c r="W490" s="10">
        <f t="shared" ca="1" si="44"/>
        <v>1.6176802860410007</v>
      </c>
      <c r="X490" s="10">
        <f t="shared" ca="1" si="45"/>
        <v>0.70488961379400905</v>
      </c>
      <c r="Y490" s="10">
        <f t="shared" ca="1" si="46"/>
        <v>-16.704879247068291</v>
      </c>
      <c r="Z490" s="10">
        <f ca="1">I490-Test!$AD$20</f>
        <v>-58.663930312513173</v>
      </c>
      <c r="AA490" s="10">
        <f t="shared" ca="1" si="47"/>
        <v>-2.5646807809245331E-2</v>
      </c>
    </row>
    <row r="491" spans="1:27">
      <c r="A491" s="6">
        <f ca="1">LN((RAND()^(-Results!$F$4))-1)</f>
        <v>0.87588763912144596</v>
      </c>
      <c r="B491" s="6">
        <f ca="1">LN((RAND()^(-Results!$F$4))-1)</f>
        <v>1.3239004947652573</v>
      </c>
      <c r="C491" s="6">
        <f ca="1">LN((RAND()^(-Results!$F$4))-1)</f>
        <v>-0.18043451774617056</v>
      </c>
      <c r="D491" s="6">
        <f ca="1">LN((RAND()^(-Results!$F$4))-1)</f>
        <v>-0.78772393330220214</v>
      </c>
      <c r="E491" s="6">
        <f ca="1">LN((RAND()^(-Results!$F$4))-1)</f>
        <v>0.1106469854441525</v>
      </c>
      <c r="F491" s="6">
        <f ca="1">LN((RAND()^(-Results!$F$4))-1)</f>
        <v>0.44256473419085363</v>
      </c>
      <c r="G491" s="6">
        <f ca="1">LN((RAND()^(-Results!$F$4))-1)</f>
        <v>-4.7077142219417238</v>
      </c>
      <c r="H491" s="6">
        <f t="shared" ca="1" si="42"/>
        <v>-4.7947468358208569</v>
      </c>
      <c r="I491" s="10">
        <f ca="1">SUMPRODUCT(J491:O491,Results!B$12:G$12)+Results!$F$5*H491</f>
        <v>-24.138881443180061</v>
      </c>
      <c r="J491" s="10">
        <f ca="1">SUMPRODUCT($A491:$F491,Results!$B$15:$G$15)</f>
        <v>1.8661876252010752</v>
      </c>
      <c r="K491" s="10">
        <f ca="1">SUMPRODUCT($A491:$F491,Results!$B$16:$G$16)</f>
        <v>2.6527213514657655</v>
      </c>
      <c r="L491" s="10">
        <f ca="1">SUMPRODUCT($A491:$F491,Results!$B$17:$G$17)</f>
        <v>0.66298976990057024</v>
      </c>
      <c r="M491" s="10">
        <f ca="1">SUMPRODUCT($A491:$F491,Results!$B$18:$G$18)</f>
        <v>-0.74892213621404935</v>
      </c>
      <c r="N491" s="10">
        <f ca="1">SUMPRODUCT($A491:$F491,Results!$B$19:$G$19)</f>
        <v>0.63638462996487766</v>
      </c>
      <c r="O491" s="10">
        <f ca="1">SUMPRODUCT($A491:$F491,Results!$B$20:$G$20)</f>
        <v>1.6034506278679876</v>
      </c>
      <c r="P491" s="10" cm="1">
        <f t="array" aca="1" ref="P491" ca="1">SUMPRODUCT(J491:O491,TRANSPOSE(Test!BL$20:BL$25))+Test!$AD$20-Test!$BL$27</f>
        <v>-0.93095004459841713</v>
      </c>
      <c r="Q491" s="10" cm="1">
        <f t="array" aca="1" ref="Q491" ca="1">SUMPRODUCT(J491:O491,TRANSPOSE(Test!ES$20:ES$25))+Test!$AD$20-Test!$ES$27</f>
        <v>-0.93260815579388112</v>
      </c>
      <c r="R491" s="10">
        <f ca="1">I491-Results!$E$5*H491</f>
        <v>-4.9598940998966334</v>
      </c>
      <c r="S491" s="10" cm="1">
        <f t="array" aca="1" ref="S491" ca="1">SUMPRODUCT(J491:O491,TRANSPOSE(Test!AR$28:AR$33))+Test!$AD$20-Test!$AC$26</f>
        <v>-8.4125684298068997</v>
      </c>
      <c r="T491" s="10">
        <f ca="1">SUMPRODUCT(J491:O491,Results!K$9:P$9)</f>
        <v>-0.387524660832407</v>
      </c>
      <c r="U491" s="10">
        <f ca="1">SUMPRODUCT(J491:O491,Results!K$9:P$9)+Test!$AD$20-Test!$AC$31</f>
        <v>-0.40240021934354242</v>
      </c>
      <c r="V491" s="10">
        <f t="shared" ca="1" si="43"/>
        <v>-23.207931398581643</v>
      </c>
      <c r="W491" s="10">
        <f t="shared" ca="1" si="44"/>
        <v>-23.206273287386178</v>
      </c>
      <c r="X491" s="10">
        <f t="shared" ca="1" si="45"/>
        <v>-19.178987343283428</v>
      </c>
      <c r="Y491" s="10">
        <f t="shared" ca="1" si="46"/>
        <v>-15.726313013373161</v>
      </c>
      <c r="Z491" s="10">
        <f ca="1">I491-Test!$AD$20</f>
        <v>-23.86221068147637</v>
      </c>
      <c r="AA491" s="10">
        <f t="shared" ca="1" si="47"/>
        <v>-23.73648122383652</v>
      </c>
    </row>
    <row r="492" spans="1:27">
      <c r="A492" s="6">
        <f ca="1">LN((RAND()^(-Results!$F$4))-1)</f>
        <v>-1.245303596228424</v>
      </c>
      <c r="B492" s="6">
        <f ca="1">LN((RAND()^(-Results!$F$4))-1)</f>
        <v>-7.896999951987542E-2</v>
      </c>
      <c r="C492" s="6">
        <f ca="1">LN((RAND()^(-Results!$F$4))-1)</f>
        <v>-1.6613942588247836</v>
      </c>
      <c r="D492" s="6">
        <f ca="1">LN((RAND()^(-Results!$F$4))-1)</f>
        <v>-2.0012398258071409</v>
      </c>
      <c r="E492" s="6">
        <f ca="1">LN((RAND()^(-Results!$F$4))-1)</f>
        <v>-2.202362653332897</v>
      </c>
      <c r="F492" s="6">
        <f ca="1">LN((RAND()^(-Results!$F$4))-1)</f>
        <v>2.9188855357319832</v>
      </c>
      <c r="G492" s="6">
        <f ca="1">LN((RAND()^(-Results!$F$4))-1)</f>
        <v>2.5446313001667797</v>
      </c>
      <c r="H492" s="6">
        <f t="shared" ca="1" si="42"/>
        <v>2.4575986862876462</v>
      </c>
      <c r="I492" s="10">
        <f ca="1">SUMPRODUCT(J492:O492,Results!B$12:G$12)+Results!$F$5*H492</f>
        <v>87.167984651528371</v>
      </c>
      <c r="J492" s="10">
        <f ca="1">SUMPRODUCT($A492:$F492,Results!$B$15:$G$15)</f>
        <v>-12.247191406132771</v>
      </c>
      <c r="K492" s="10">
        <f ca="1">SUMPRODUCT($A492:$F492,Results!$B$16:$G$16)</f>
        <v>1.6816419304995716</v>
      </c>
      <c r="L492" s="10">
        <f ca="1">SUMPRODUCT($A492:$F492,Results!$B$17:$G$17)</f>
        <v>10.116978582130475</v>
      </c>
      <c r="M492" s="10">
        <f ca="1">SUMPRODUCT($A492:$F492,Results!$B$18:$G$18)</f>
        <v>-0.30186591504930782</v>
      </c>
      <c r="N492" s="10">
        <f ca="1">SUMPRODUCT($A492:$F492,Results!$B$19:$G$19)</f>
        <v>11.260498976006678</v>
      </c>
      <c r="O492" s="10">
        <f ca="1">SUMPRODUCT($A492:$F492,Results!$B$20:$G$20)</f>
        <v>-3.1234724576008657</v>
      </c>
      <c r="P492" s="10" cm="1">
        <f t="array" aca="1" ref="P492" ca="1">SUMPRODUCT(J492:O492,TRANSPOSE(Test!BL$20:BL$25))+Test!$AD$20-Test!$BL$27</f>
        <v>72.672041999672786</v>
      </c>
      <c r="Q492" s="10" cm="1">
        <f t="array" aca="1" ref="Q492" ca="1">SUMPRODUCT(J492:O492,TRANSPOSE(Test!ES$20:ES$25))+Test!$AD$20-Test!$ES$27</f>
        <v>73.966905686033272</v>
      </c>
      <c r="R492" s="10">
        <f ca="1">I492-Results!$E$5*H492</f>
        <v>77.337589906377787</v>
      </c>
      <c r="S492" s="10" cm="1">
        <f t="array" aca="1" ref="S492" ca="1">SUMPRODUCT(J492:O492,TRANSPOSE(Test!AR$28:AR$33))+Test!$AD$20-Test!$AC$26</f>
        <v>51.588136932393539</v>
      </c>
      <c r="T492" s="10">
        <f ca="1">SUMPRODUCT(J492:O492,Results!K$9:P$9)</f>
        <v>75.068818479017452</v>
      </c>
      <c r="U492" s="10">
        <f ca="1">SUMPRODUCT(J492:O492,Results!K$9:P$9)+Test!$AD$20-Test!$AC$31</f>
        <v>75.053942920506316</v>
      </c>
      <c r="V492" s="10">
        <f t="shared" ca="1" si="43"/>
        <v>14.495942651855586</v>
      </c>
      <c r="W492" s="10">
        <f t="shared" ca="1" si="44"/>
        <v>13.2010789654951</v>
      </c>
      <c r="X492" s="10">
        <f t="shared" ca="1" si="45"/>
        <v>9.8303947451505849</v>
      </c>
      <c r="Y492" s="10">
        <f t="shared" ca="1" si="46"/>
        <v>35.579847719134833</v>
      </c>
      <c r="Z492" s="10">
        <f ca="1">I492-Test!$AD$20</f>
        <v>87.44465541323207</v>
      </c>
      <c r="AA492" s="10">
        <f t="shared" ca="1" si="47"/>
        <v>12.114041731022056</v>
      </c>
    </row>
    <row r="493" spans="1:27">
      <c r="A493" s="6">
        <f ca="1">LN((RAND()^(-Results!$F$4))-1)</f>
        <v>0.68644706670770239</v>
      </c>
      <c r="B493" s="6">
        <f ca="1">LN((RAND()^(-Results!$F$4))-1)</f>
        <v>2.04730706790343</v>
      </c>
      <c r="C493" s="6">
        <f ca="1">LN((RAND()^(-Results!$F$4))-1)</f>
        <v>0.38841195412330348</v>
      </c>
      <c r="D493" s="6">
        <f ca="1">LN((RAND()^(-Results!$F$4))-1)</f>
        <v>1.6659938830215764</v>
      </c>
      <c r="E493" s="6">
        <f ca="1">LN((RAND()^(-Results!$F$4))-1)</f>
        <v>0.31889534648602552</v>
      </c>
      <c r="F493" s="6">
        <f ca="1">LN((RAND()^(-Results!$F$4))-1)</f>
        <v>-0.8197992220836714</v>
      </c>
      <c r="G493" s="6">
        <f ca="1">LN((RAND()^(-Results!$F$4))-1)</f>
        <v>-1.6012671288953482</v>
      </c>
      <c r="H493" s="6">
        <f t="shared" ca="1" si="42"/>
        <v>-1.6882997427744815</v>
      </c>
      <c r="I493" s="10">
        <f ca="1">SUMPRODUCT(J493:O493,Results!B$12:G$12)+Results!$F$5*H493</f>
        <v>-49.023222288249585</v>
      </c>
      <c r="J493" s="10">
        <f ca="1">SUMPRODUCT($A493:$F493,Results!$B$15:$G$15)</f>
        <v>8.4191283154948646</v>
      </c>
      <c r="K493" s="10">
        <f ca="1">SUMPRODUCT($A493:$F493,Results!$B$16:$G$16)</f>
        <v>4.2636284851254027</v>
      </c>
      <c r="L493" s="10">
        <f ca="1">SUMPRODUCT($A493:$F493,Results!$B$17:$G$17)</f>
        <v>-5.8712258299834872</v>
      </c>
      <c r="M493" s="10">
        <f ca="1">SUMPRODUCT($A493:$F493,Results!$B$18:$G$18)</f>
        <v>-4.4575483496840675</v>
      </c>
      <c r="N493" s="10">
        <f ca="1">SUMPRODUCT($A493:$F493,Results!$B$19:$G$19)</f>
        <v>-1.2568159018111398</v>
      </c>
      <c r="O493" s="10">
        <f ca="1">SUMPRODUCT($A493:$F493,Results!$B$20:$G$20)</f>
        <v>5.9851532124408351</v>
      </c>
      <c r="P493" s="10" cm="1">
        <f t="array" aca="1" ref="P493" ca="1">SUMPRODUCT(J493:O493,TRANSPOSE(Test!BL$20:BL$25))+Test!$AD$20-Test!$BL$27</f>
        <v>-39.180657638834894</v>
      </c>
      <c r="Q493" s="10" cm="1">
        <f t="array" aca="1" ref="Q493" ca="1">SUMPRODUCT(J493:O493,TRANSPOSE(Test!ES$20:ES$25))+Test!$AD$20-Test!$ES$27</f>
        <v>-40.127691631569334</v>
      </c>
      <c r="R493" s="10">
        <f ca="1">I493-Results!$E$5*H493</f>
        <v>-42.270023317151662</v>
      </c>
      <c r="S493" s="10" cm="1">
        <f t="array" aca="1" ref="S493" ca="1">SUMPRODUCT(J493:O493,TRANSPOSE(Test!AR$28:AR$33))+Test!$AD$20-Test!$AC$26</f>
        <v>-46.746594491050665</v>
      </c>
      <c r="T493" s="10">
        <f ca="1">SUMPRODUCT(J493:O493,Results!K$9:P$9)</f>
        <v>-40.710899007196872</v>
      </c>
      <c r="U493" s="10">
        <f ca="1">SUMPRODUCT(J493:O493,Results!K$9:P$9)+Test!$AD$20-Test!$AC$31</f>
        <v>-40.725774565708008</v>
      </c>
      <c r="V493" s="10">
        <f t="shared" ca="1" si="43"/>
        <v>-9.8425646494146903</v>
      </c>
      <c r="W493" s="10">
        <f t="shared" ca="1" si="44"/>
        <v>-8.8955306566802506</v>
      </c>
      <c r="X493" s="10">
        <f t="shared" ca="1" si="45"/>
        <v>-6.7531989710979232</v>
      </c>
      <c r="Y493" s="10">
        <f t="shared" ca="1" si="46"/>
        <v>-2.2766277971989197</v>
      </c>
      <c r="Z493" s="10">
        <f ca="1">I493-Test!$AD$20</f>
        <v>-48.746551526545893</v>
      </c>
      <c r="AA493" s="10">
        <f t="shared" ca="1" si="47"/>
        <v>-8.2974477225415768</v>
      </c>
    </row>
    <row r="494" spans="1:27">
      <c r="A494" s="6">
        <f ca="1">LN((RAND()^(-Results!$F$4))-1)</f>
        <v>-0.74570330989707267</v>
      </c>
      <c r="B494" s="6">
        <f ca="1">LN((RAND()^(-Results!$F$4))-1)</f>
        <v>1.000200746348173</v>
      </c>
      <c r="C494" s="6">
        <f ca="1">LN((RAND()^(-Results!$F$4))-1)</f>
        <v>0.17103854079745978</v>
      </c>
      <c r="D494" s="6">
        <f ca="1">LN((RAND()^(-Results!$F$4))-1)</f>
        <v>-1.7059247323431646</v>
      </c>
      <c r="E494" s="6">
        <f ca="1">LN((RAND()^(-Results!$F$4))-1)</f>
        <v>2.2825292414783331</v>
      </c>
      <c r="F494" s="6">
        <f ca="1">LN((RAND()^(-Results!$F$4))-1)</f>
        <v>0.99095003915049129</v>
      </c>
      <c r="G494" s="6">
        <f ca="1">LN((RAND()^(-Results!$F$4))-1)</f>
        <v>0.79272337552014305</v>
      </c>
      <c r="H494" s="6">
        <f t="shared" ca="1" si="42"/>
        <v>0.70569076164100975</v>
      </c>
      <c r="I494" s="10">
        <f ca="1">SUMPRODUCT(J494:O494,Results!B$12:G$12)+Results!$F$5*H494</f>
        <v>10.250366189628936</v>
      </c>
      <c r="J494" s="10">
        <f ca="1">SUMPRODUCT($A494:$F494,Results!$B$15:$G$15)</f>
        <v>-6.4483099403563129</v>
      </c>
      <c r="K494" s="10">
        <f ca="1">SUMPRODUCT($A494:$F494,Results!$B$16:$G$16)</f>
        <v>2.2441342949120981</v>
      </c>
      <c r="L494" s="10">
        <f ca="1">SUMPRODUCT($A494:$F494,Results!$B$17:$G$17)</f>
        <v>4.472507311674633</v>
      </c>
      <c r="M494" s="10">
        <f ca="1">SUMPRODUCT($A494:$F494,Results!$B$18:$G$18)</f>
        <v>8.4080555395135974</v>
      </c>
      <c r="N494" s="10">
        <f ca="1">SUMPRODUCT($A494:$F494,Results!$B$19:$G$19)</f>
        <v>-11.890810661837339</v>
      </c>
      <c r="O494" s="10">
        <f ca="1">SUMPRODUCT($A494:$F494,Results!$B$20:$G$20)</f>
        <v>-1.2344805288462415</v>
      </c>
      <c r="P494" s="10" cm="1">
        <f t="array" aca="1" ref="P494" ca="1">SUMPRODUCT(J494:O494,TRANSPOSE(Test!BL$20:BL$25))+Test!$AD$20-Test!$BL$27</f>
        <v>6.1710338365182063</v>
      </c>
      <c r="Q494" s="10" cm="1">
        <f t="array" aca="1" ref="Q494" ca="1">SUMPRODUCT(J494:O494,TRANSPOSE(Test!ES$20:ES$25))+Test!$AD$20-Test!$ES$27</f>
        <v>6.2547064560219949</v>
      </c>
      <c r="R494" s="10">
        <f ca="1">I494-Results!$E$5*H494</f>
        <v>7.4276031430648972</v>
      </c>
      <c r="S494" s="10" cm="1">
        <f t="array" aca="1" ref="S494" ca="1">SUMPRODUCT(J494:O494,TRANSPOSE(Test!AR$28:AR$33))+Test!$AD$20-Test!$AC$26</f>
        <v>9.6044348226373373</v>
      </c>
      <c r="T494" s="10">
        <f ca="1">SUMPRODUCT(J494:O494,Results!K$9:P$9)</f>
        <v>6.6445075179406734</v>
      </c>
      <c r="U494" s="10">
        <f ca="1">SUMPRODUCT(J494:O494,Results!K$9:P$9)+Test!$AD$20-Test!$AC$31</f>
        <v>6.6296319594295383</v>
      </c>
      <c r="V494" s="10">
        <f t="shared" ca="1" si="43"/>
        <v>4.0793323531107299</v>
      </c>
      <c r="W494" s="10">
        <f t="shared" ca="1" si="44"/>
        <v>3.9956597336069413</v>
      </c>
      <c r="X494" s="10">
        <f t="shared" ca="1" si="45"/>
        <v>2.822763046564039</v>
      </c>
      <c r="Y494" s="10">
        <f t="shared" ca="1" si="46"/>
        <v>0.64593136699159892</v>
      </c>
      <c r="Z494" s="10">
        <f ca="1">I494-Test!$AD$20</f>
        <v>10.527036951332628</v>
      </c>
      <c r="AA494" s="10">
        <f t="shared" ca="1" si="47"/>
        <v>3.6207342301993979</v>
      </c>
    </row>
    <row r="495" spans="1:27">
      <c r="A495" s="6">
        <f ca="1">LN((RAND()^(-Results!$F$4))-1)</f>
        <v>-0.2328561106285206</v>
      </c>
      <c r="B495" s="6">
        <f ca="1">LN((RAND()^(-Results!$F$4))-1)</f>
        <v>-1.6270415477826781</v>
      </c>
      <c r="C495" s="6">
        <f ca="1">LN((RAND()^(-Results!$F$4))-1)</f>
        <v>7.7587219027467E-2</v>
      </c>
      <c r="D495" s="6">
        <f ca="1">LN((RAND()^(-Results!$F$4))-1)</f>
        <v>-0.39211452131595431</v>
      </c>
      <c r="E495" s="6">
        <f ca="1">LN((RAND()^(-Results!$F$4))-1)</f>
        <v>2.3501448083171987</v>
      </c>
      <c r="F495" s="6">
        <f ca="1">LN((RAND()^(-Results!$F$4))-1)</f>
        <v>-2.1623293855304726</v>
      </c>
      <c r="G495" s="6">
        <f ca="1">LN((RAND()^(-Results!$F$4))-1)</f>
        <v>0.69483946664440965</v>
      </c>
      <c r="H495" s="6">
        <f t="shared" ca="1" si="42"/>
        <v>0.60780685276527635</v>
      </c>
      <c r="I495" s="10">
        <f ca="1">SUMPRODUCT(J495:O495,Results!B$12:G$12)+Results!$F$5*H495</f>
        <v>-20.544256652327782</v>
      </c>
      <c r="J495" s="10">
        <f ca="1">SUMPRODUCT($A495:$F495,Results!$B$15:$G$15)</f>
        <v>-3.0193587532754469</v>
      </c>
      <c r="K495" s="10">
        <f ca="1">SUMPRODUCT($A495:$F495,Results!$B$16:$G$16)</f>
        <v>-6.0617082240751223</v>
      </c>
      <c r="L495" s="10">
        <f ca="1">SUMPRODUCT($A495:$F495,Results!$B$17:$G$17)</f>
        <v>-2.8995586070714285</v>
      </c>
      <c r="M495" s="10">
        <f ca="1">SUMPRODUCT($A495:$F495,Results!$B$18:$G$18)</f>
        <v>8.0488485459693795</v>
      </c>
      <c r="N495" s="10">
        <f ca="1">SUMPRODUCT($A495:$F495,Results!$B$19:$G$19)</f>
        <v>-12.362009520434889</v>
      </c>
      <c r="O495" s="10">
        <f ca="1">SUMPRODUCT($A495:$F495,Results!$B$20:$G$20)</f>
        <v>-3.0235878552705007</v>
      </c>
      <c r="P495" s="10" cm="1">
        <f t="array" aca="1" ref="P495" ca="1">SUMPRODUCT(J495:O495,TRANSPOSE(Test!BL$20:BL$25))+Test!$AD$20-Test!$BL$27</f>
        <v>-22.582329671969788</v>
      </c>
      <c r="Q495" s="10" cm="1">
        <f t="array" aca="1" ref="Q495" ca="1">SUMPRODUCT(J495:O495,TRANSPOSE(Test!ES$20:ES$25))+Test!$AD$20-Test!$ES$27</f>
        <v>-23.156820917540433</v>
      </c>
      <c r="R495" s="10">
        <f ca="1">I495-Results!$E$5*H495</f>
        <v>-22.975484063388887</v>
      </c>
      <c r="S495" s="10" cm="1">
        <f t="array" aca="1" ref="S495" ca="1">SUMPRODUCT(J495:O495,TRANSPOSE(Test!AR$28:AR$33))+Test!$AD$20-Test!$AC$26</f>
        <v>6.674851584181499</v>
      </c>
      <c r="T495" s="10">
        <f ca="1">SUMPRODUCT(J495:O495,Results!K$9:P$9)</f>
        <v>-23.442213469803846</v>
      </c>
      <c r="U495" s="10">
        <f ca="1">SUMPRODUCT(J495:O495,Results!K$9:P$9)+Test!$AD$20-Test!$AC$31</f>
        <v>-23.457089028314982</v>
      </c>
      <c r="V495" s="10">
        <f t="shared" ca="1" si="43"/>
        <v>2.038073019642006</v>
      </c>
      <c r="W495" s="10">
        <f t="shared" ca="1" si="44"/>
        <v>2.6125642652126508</v>
      </c>
      <c r="X495" s="10">
        <f t="shared" ca="1" si="45"/>
        <v>2.431227411061105</v>
      </c>
      <c r="Y495" s="10">
        <f t="shared" ca="1" si="46"/>
        <v>-27.219108236509282</v>
      </c>
      <c r="Z495" s="10">
        <f ca="1">I495-Test!$AD$20</f>
        <v>-20.26758589062409</v>
      </c>
      <c r="AA495" s="10">
        <f t="shared" ca="1" si="47"/>
        <v>2.9128323759872004</v>
      </c>
    </row>
    <row r="496" spans="1:27">
      <c r="A496" s="6">
        <f ca="1">LN((RAND()^(-Results!$F$4))-1)</f>
        <v>-0.47697696524517508</v>
      </c>
      <c r="B496" s="6">
        <f ca="1">LN((RAND()^(-Results!$F$4))-1)</f>
        <v>-2.5963900445846875</v>
      </c>
      <c r="C496" s="6">
        <f ca="1">LN((RAND()^(-Results!$F$4))-1)</f>
        <v>1.9387187142398838</v>
      </c>
      <c r="D496" s="6">
        <f ca="1">LN((RAND()^(-Results!$F$4))-1)</f>
        <v>2.0082903299586157</v>
      </c>
      <c r="E496" s="6">
        <f ca="1">LN((RAND()^(-Results!$F$4))-1)</f>
        <v>4.1321210984329115E-2</v>
      </c>
      <c r="F496" s="6">
        <f ca="1">LN((RAND()^(-Results!$F$4))-1)</f>
        <v>1.3017710447410169</v>
      </c>
      <c r="G496" s="6">
        <f ca="1">LN((RAND()^(-Results!$F$4))-1)</f>
        <v>1.4916058550706792</v>
      </c>
      <c r="H496" s="6">
        <f t="shared" ca="1" si="42"/>
        <v>1.4045732411915459</v>
      </c>
      <c r="I496" s="10">
        <f ca="1">SUMPRODUCT(J496:O496,Results!B$12:G$12)+Results!$F$5*H496</f>
        <v>-10.439359377828158</v>
      </c>
      <c r="J496" s="10">
        <f ca="1">SUMPRODUCT($A496:$F496,Results!$B$15:$G$15)</f>
        <v>4.108542102997899</v>
      </c>
      <c r="K496" s="10">
        <f ca="1">SUMPRODUCT($A496:$F496,Results!$B$16:$G$16)</f>
        <v>-0.87574466558583008</v>
      </c>
      <c r="L496" s="10">
        <f ca="1">SUMPRODUCT($A496:$F496,Results!$B$17:$G$17)</f>
        <v>-2.6730699080887672</v>
      </c>
      <c r="M496" s="10">
        <f ca="1">SUMPRODUCT($A496:$F496,Results!$B$18:$G$18)</f>
        <v>-1.0963393645276991</v>
      </c>
      <c r="N496" s="10">
        <f ca="1">SUMPRODUCT($A496:$F496,Results!$B$19:$G$19)</f>
        <v>-3.2491995005514869</v>
      </c>
      <c r="O496" s="10">
        <f ca="1">SUMPRODUCT($A496:$F496,Results!$B$20:$G$20)</f>
        <v>-2.0842862545572505</v>
      </c>
      <c r="P496" s="10" cm="1">
        <f t="array" aca="1" ref="P496" ca="1">SUMPRODUCT(J496:O496,TRANSPOSE(Test!BL$20:BL$25))+Test!$AD$20-Test!$BL$27</f>
        <v>-18.024125799069207</v>
      </c>
      <c r="Q496" s="10" cm="1">
        <f t="array" aca="1" ref="Q496" ca="1">SUMPRODUCT(J496:O496,TRANSPOSE(Test!ES$20:ES$25))+Test!$AD$20-Test!$ES$27</f>
        <v>-16.84856369151591</v>
      </c>
      <c r="R496" s="10">
        <f ca="1">I496-Results!$E$5*H496</f>
        <v>-16.057652342594341</v>
      </c>
      <c r="S496" s="10" cm="1">
        <f t="array" aca="1" ref="S496" ca="1">SUMPRODUCT(J496:O496,TRANSPOSE(Test!AR$28:AR$33))+Test!$AD$20-Test!$AC$26</f>
        <v>-7.3470333176953266</v>
      </c>
      <c r="T496" s="10">
        <f ca="1">SUMPRODUCT(J496:O496,Results!K$9:P$9)</f>
        <v>-17.205289117873154</v>
      </c>
      <c r="U496" s="10">
        <f ca="1">SUMPRODUCT(J496:O496,Results!K$9:P$9)+Test!$AD$20-Test!$AC$31</f>
        <v>-17.220164676384289</v>
      </c>
      <c r="V496" s="10">
        <f t="shared" ca="1" si="43"/>
        <v>7.5847664212410493</v>
      </c>
      <c r="W496" s="10">
        <f t="shared" ca="1" si="44"/>
        <v>6.4092043136877521</v>
      </c>
      <c r="X496" s="10">
        <f t="shared" ca="1" si="45"/>
        <v>5.6182929647661837</v>
      </c>
      <c r="Y496" s="10">
        <f t="shared" ca="1" si="46"/>
        <v>-3.0923260601328311</v>
      </c>
      <c r="Z496" s="10">
        <f ca="1">I496-Test!$AD$20</f>
        <v>-10.162688616124466</v>
      </c>
      <c r="AA496" s="10">
        <f t="shared" ca="1" si="47"/>
        <v>6.7808052985561318</v>
      </c>
    </row>
    <row r="497" spans="1:27">
      <c r="A497" s="6">
        <f ca="1">LN((RAND()^(-Results!$F$4))-1)</f>
        <v>5.6943478266262888</v>
      </c>
      <c r="B497" s="6">
        <f ca="1">LN((RAND()^(-Results!$F$4))-1)</f>
        <v>-0.40673838650421101</v>
      </c>
      <c r="C497" s="6">
        <f ca="1">LN((RAND()^(-Results!$F$4))-1)</f>
        <v>-1.4864370650667236</v>
      </c>
      <c r="D497" s="6">
        <f ca="1">LN((RAND()^(-Results!$F$4))-1)</f>
        <v>3.1734363910658674</v>
      </c>
      <c r="E497" s="6">
        <f ca="1">LN((RAND()^(-Results!$F$4))-1)</f>
        <v>-1.2677138439353624</v>
      </c>
      <c r="F497" s="6">
        <f ca="1">LN((RAND()^(-Results!$F$4))-1)</f>
        <v>1.5997456016680742</v>
      </c>
      <c r="G497" s="6">
        <f ca="1">LN((RAND()^(-Results!$F$4))-1)</f>
        <v>-0.65675447727877667</v>
      </c>
      <c r="H497" s="6">
        <f t="shared" ca="1" si="42"/>
        <v>-0.74378709115790997</v>
      </c>
      <c r="I497" s="10">
        <f ca="1">SUMPRODUCT(J497:O497,Results!B$12:G$12)+Results!$F$5*H497</f>
        <v>-106.9812289633454</v>
      </c>
      <c r="J497" s="10">
        <f ca="1">SUMPRODUCT($A497:$F497,Results!$B$15:$G$15)</f>
        <v>22.557258591898396</v>
      </c>
      <c r="K497" s="10">
        <f ca="1">SUMPRODUCT($A497:$F497,Results!$B$16:$G$16)</f>
        <v>7.0868636471117785</v>
      </c>
      <c r="L497" s="10">
        <f ca="1">SUMPRODUCT($A497:$F497,Results!$B$17:$G$17)</f>
        <v>-23.473947524867203</v>
      </c>
      <c r="M497" s="10">
        <f ca="1">SUMPRODUCT($A497:$F497,Results!$B$18:$G$18)</f>
        <v>-17.237036438600153</v>
      </c>
      <c r="N497" s="10">
        <f ca="1">SUMPRODUCT($A497:$F497,Results!$B$19:$G$19)</f>
        <v>7.2283612341920849</v>
      </c>
      <c r="O497" s="10">
        <f ca="1">SUMPRODUCT($A497:$F497,Results!$B$20:$G$20)</f>
        <v>11.284020188111885</v>
      </c>
      <c r="P497" s="10" cm="1">
        <f t="array" aca="1" ref="P497" ca="1">SUMPRODUCT(J497:O497,TRANSPOSE(Test!BL$20:BL$25))+Test!$AD$20-Test!$BL$27</f>
        <v>-105.85780393627493</v>
      </c>
      <c r="Q497" s="10" cm="1">
        <f t="array" aca="1" ref="Q497" ca="1">SUMPRODUCT(J497:O497,TRANSPOSE(Test!ES$20:ES$25))+Test!$AD$20-Test!$ES$27</f>
        <v>-104.46886063626162</v>
      </c>
      <c r="R497" s="10">
        <f ca="1">I497-Results!$E$5*H497</f>
        <v>-104.00608059871377</v>
      </c>
      <c r="S497" s="10" cm="1">
        <f t="array" aca="1" ref="S497" ca="1">SUMPRODUCT(J497:O497,TRANSPOSE(Test!AR$28:AR$33))+Test!$AD$20-Test!$AC$26</f>
        <v>-114.40794540780938</v>
      </c>
      <c r="T497" s="10">
        <f ca="1">SUMPRODUCT(J497:O497,Results!K$9:P$9)</f>
        <v>-102.82174093279058</v>
      </c>
      <c r="U497" s="10">
        <f ca="1">SUMPRODUCT(J497:O497,Results!K$9:P$9)+Test!$AD$20-Test!$AC$31</f>
        <v>-102.83661649130171</v>
      </c>
      <c r="V497" s="10">
        <f t="shared" ca="1" si="43"/>
        <v>-1.1234250270704678</v>
      </c>
      <c r="W497" s="10">
        <f t="shared" ca="1" si="44"/>
        <v>-2.5123683270837773</v>
      </c>
      <c r="X497" s="10">
        <f t="shared" ca="1" si="45"/>
        <v>-2.9751483646316359</v>
      </c>
      <c r="Y497" s="10">
        <f t="shared" ca="1" si="46"/>
        <v>7.4267164444639775</v>
      </c>
      <c r="Z497" s="10">
        <f ca="1">I497-Test!$AD$20</f>
        <v>-106.7045582016417</v>
      </c>
      <c r="AA497" s="10">
        <f t="shared" ca="1" si="47"/>
        <v>-4.1446124720436899</v>
      </c>
    </row>
    <row r="498" spans="1:27">
      <c r="A498" s="6">
        <f ca="1">LN((RAND()^(-Results!$F$4))-1)</f>
        <v>3.9986479801024162</v>
      </c>
      <c r="B498" s="6">
        <f ca="1">LN((RAND()^(-Results!$F$4))-1)</f>
        <v>-0.68360727841293745</v>
      </c>
      <c r="C498" s="6">
        <f ca="1">LN((RAND()^(-Results!$F$4))-1)</f>
        <v>0.1449091876294307</v>
      </c>
      <c r="D498" s="6">
        <f ca="1">LN((RAND()^(-Results!$F$4))-1)</f>
        <v>2.2818705353023572</v>
      </c>
      <c r="E498" s="6">
        <f ca="1">LN((RAND()^(-Results!$F$4))-1)</f>
        <v>0.53395506055424202</v>
      </c>
      <c r="F498" s="6">
        <f ca="1">LN((RAND()^(-Results!$F$4))-1)</f>
        <v>1.2952873922316839</v>
      </c>
      <c r="G498" s="6">
        <f ca="1">LN((RAND()^(-Results!$F$4))-1)</f>
        <v>-0.38044625980493119</v>
      </c>
      <c r="H498" s="6">
        <f t="shared" ca="1" si="42"/>
        <v>-0.46747887368406449</v>
      </c>
      <c r="I498" s="10">
        <f ca="1">SUMPRODUCT(J498:O498,Results!B$12:G$12)+Results!$F$5*H498</f>
        <v>-90.500121595176196</v>
      </c>
      <c r="J498" s="10">
        <f ca="1">SUMPRODUCT($A498:$F498,Results!$B$15:$G$15)</f>
        <v>17.493232921659658</v>
      </c>
      <c r="K498" s="10">
        <f ca="1">SUMPRODUCT($A498:$F498,Results!$B$16:$G$16)</f>
        <v>4.9350677207350735</v>
      </c>
      <c r="L498" s="10">
        <f ca="1">SUMPRODUCT($A498:$F498,Results!$B$17:$G$17)</f>
        <v>-16.8572639117134</v>
      </c>
      <c r="M498" s="10">
        <f ca="1">SUMPRODUCT($A498:$F498,Results!$B$18:$G$18)</f>
        <v>-8.6692858659991749</v>
      </c>
      <c r="N498" s="10">
        <f ca="1">SUMPRODUCT($A498:$F498,Results!$B$19:$G$19)</f>
        <v>-2.9652614874481396</v>
      </c>
      <c r="O498" s="10">
        <f ca="1">SUMPRODUCT($A498:$F498,Results!$B$20:$G$20)</f>
        <v>6.888031727846859</v>
      </c>
      <c r="P498" s="10" cm="1">
        <f t="array" aca="1" ref="P498" ca="1">SUMPRODUCT(J498:O498,TRANSPOSE(Test!BL$20:BL$25))+Test!$AD$20-Test!$BL$27</f>
        <v>-90.151644520790072</v>
      </c>
      <c r="Q498" s="10" cm="1">
        <f t="array" aca="1" ref="Q498" ca="1">SUMPRODUCT(J498:O498,TRANSPOSE(Test!ES$20:ES$25))+Test!$AD$20-Test!$ES$27</f>
        <v>-89.001193324560802</v>
      </c>
      <c r="R498" s="10">
        <f ca="1">I498-Results!$E$5*H498</f>
        <v>-88.630206100439935</v>
      </c>
      <c r="S498" s="10" cm="1">
        <f t="array" aca="1" ref="S498" ca="1">SUMPRODUCT(J498:O498,TRANSPOSE(Test!AR$28:AR$33))+Test!$AD$20-Test!$AC$26</f>
        <v>-86.408574764250361</v>
      </c>
      <c r="T498" s="10">
        <f ca="1">SUMPRODUCT(J498:O498,Results!K$9:P$9)</f>
        <v>-87.932849377833051</v>
      </c>
      <c r="U498" s="10">
        <f ca="1">SUMPRODUCT(J498:O498,Results!K$9:P$9)+Test!$AD$20-Test!$AC$31</f>
        <v>-87.947724936344187</v>
      </c>
      <c r="V498" s="10">
        <f t="shared" ca="1" si="43"/>
        <v>-0.34847707438612474</v>
      </c>
      <c r="W498" s="10">
        <f t="shared" ca="1" si="44"/>
        <v>-1.4989282706153944</v>
      </c>
      <c r="X498" s="10">
        <f t="shared" ca="1" si="45"/>
        <v>-1.8699154947362615</v>
      </c>
      <c r="Y498" s="10">
        <f t="shared" ca="1" si="46"/>
        <v>-4.0915468309258358</v>
      </c>
      <c r="Z498" s="10">
        <f ca="1">I498-Test!$AD$20</f>
        <v>-90.223450833472498</v>
      </c>
      <c r="AA498" s="10">
        <f t="shared" ca="1" si="47"/>
        <v>-2.5523966588320093</v>
      </c>
    </row>
    <row r="499" spans="1:27">
      <c r="A499" s="6">
        <f ca="1">LN((RAND()^(-Results!$F$4))-1)</f>
        <v>-7.6308501461240977E-2</v>
      </c>
      <c r="B499" s="6">
        <f ca="1">LN((RAND()^(-Results!$F$4))-1)</f>
        <v>0.68933832870679823</v>
      </c>
      <c r="C499" s="6">
        <f ca="1">LN((RAND()^(-Results!$F$4))-1)</f>
        <v>0.41131841948699782</v>
      </c>
      <c r="D499" s="6">
        <f ca="1">LN((RAND()^(-Results!$F$4))-1)</f>
        <v>-2.5317638975493511</v>
      </c>
      <c r="E499" s="6">
        <f ca="1">LN((RAND()^(-Results!$F$4))-1)</f>
        <v>-0.89917344806603405</v>
      </c>
      <c r="F499" s="6">
        <f ca="1">LN((RAND()^(-Results!$F$4))-1)</f>
        <v>3.125528848957361E-2</v>
      </c>
      <c r="G499" s="6">
        <f ca="1">LN((RAND()^(-Results!$F$4))-1)</f>
        <v>-1.5949952127097133</v>
      </c>
      <c r="H499" s="6">
        <f t="shared" ca="1" si="42"/>
        <v>-1.6820278265888466</v>
      </c>
      <c r="I499" s="10">
        <f ca="1">SUMPRODUCT(J499:O499,Results!B$12:G$12)+Results!$F$5*H499</f>
        <v>45.933716619184509</v>
      </c>
      <c r="J499" s="10">
        <f ca="1">SUMPRODUCT($A499:$F499,Results!$B$15:$G$15)</f>
        <v>-3.4478016347700526</v>
      </c>
      <c r="K499" s="10">
        <f ca="1">SUMPRODUCT($A499:$F499,Results!$B$16:$G$16)</f>
        <v>-1.8176924124808556</v>
      </c>
      <c r="L499" s="10">
        <f ca="1">SUMPRODUCT($A499:$F499,Results!$B$17:$G$17)</f>
        <v>10.581681346338202</v>
      </c>
      <c r="M499" s="10">
        <f ca="1">SUMPRODUCT($A499:$F499,Results!$B$18:$G$18)</f>
        <v>1.9810231700484562</v>
      </c>
      <c r="N499" s="10">
        <f ca="1">SUMPRODUCT($A499:$F499,Results!$B$19:$G$19)</f>
        <v>6.6136574207881802</v>
      </c>
      <c r="O499" s="10">
        <f ca="1">SUMPRODUCT($A499:$F499,Results!$B$20:$G$20)</f>
        <v>-4.2634339527075955</v>
      </c>
      <c r="P499" s="10" cm="1">
        <f t="array" aca="1" ref="P499" ca="1">SUMPRODUCT(J499:O499,TRANSPOSE(Test!BL$20:BL$25))+Test!$AD$20-Test!$BL$27</f>
        <v>53.145706020618029</v>
      </c>
      <c r="Q499" s="10" cm="1">
        <f t="array" aca="1" ref="Q499" ca="1">SUMPRODUCT(J499:O499,TRANSPOSE(Test!ES$20:ES$25))+Test!$AD$20-Test!$ES$27</f>
        <v>53.208247440718665</v>
      </c>
      <c r="R499" s="10">
        <f ca="1">I499-Results!$E$5*H499</f>
        <v>52.661827925539896</v>
      </c>
      <c r="S499" s="10" cm="1">
        <f t="array" aca="1" ref="S499" ca="1">SUMPRODUCT(J499:O499,TRANSPOSE(Test!AR$28:AR$33))+Test!$AD$20-Test!$AC$26</f>
        <v>46.327105114614909</v>
      </c>
      <c r="T499" s="10">
        <f ca="1">SUMPRODUCT(J499:O499,Results!K$9:P$9)</f>
        <v>53.768026274776815</v>
      </c>
      <c r="U499" s="10">
        <f ca="1">SUMPRODUCT(J499:O499,Results!K$9:P$9)+Test!$AD$20-Test!$AC$31</f>
        <v>53.753150716265679</v>
      </c>
      <c r="V499" s="10">
        <f t="shared" ca="1" si="43"/>
        <v>-7.2119894014335202</v>
      </c>
      <c r="W499" s="10">
        <f t="shared" ca="1" si="44"/>
        <v>-7.2745308215341566</v>
      </c>
      <c r="X499" s="10">
        <f t="shared" ca="1" si="45"/>
        <v>-6.7281113063553875</v>
      </c>
      <c r="Y499" s="10">
        <f t="shared" ca="1" si="46"/>
        <v>-0.39338849543040055</v>
      </c>
      <c r="Z499" s="10">
        <f ca="1">I499-Test!$AD$20</f>
        <v>46.2103873808882</v>
      </c>
      <c r="AA499" s="10">
        <f t="shared" ca="1" si="47"/>
        <v>-7.8194340970811709</v>
      </c>
    </row>
    <row r="500" spans="1:27">
      <c r="A500" s="6">
        <f ca="1">LN((RAND()^(-Results!$F$4))-1)</f>
        <v>0.95276154839848992</v>
      </c>
      <c r="B500" s="6">
        <f ca="1">LN((RAND()^(-Results!$F$4))-1)</f>
        <v>2.0937669594308193</v>
      </c>
      <c r="C500" s="6">
        <f ca="1">LN((RAND()^(-Results!$F$4))-1)</f>
        <v>0.20751527688866356</v>
      </c>
      <c r="D500" s="6">
        <f ca="1">LN((RAND()^(-Results!$F$4))-1)</f>
        <v>0.49130008168276063</v>
      </c>
      <c r="E500" s="6">
        <f ca="1">LN((RAND()^(-Results!$F$4))-1)</f>
        <v>-1.0368153799456334</v>
      </c>
      <c r="F500" s="6">
        <f ca="1">LN((RAND()^(-Results!$F$4))-1)</f>
        <v>1.1948701414548928</v>
      </c>
      <c r="G500" s="6">
        <f ca="1">LN((RAND()^(-Results!$F$4))-1)</f>
        <v>-1.5314348188532974</v>
      </c>
      <c r="H500" s="6">
        <f t="shared" ca="1" si="42"/>
        <v>-1.6184674327324307</v>
      </c>
      <c r="I500" s="10">
        <f ca="1">SUMPRODUCT(J500:O500,Results!B$12:G$12)+Results!$F$5*H500</f>
        <v>-12.836926207322426</v>
      </c>
      <c r="J500" s="10">
        <f ca="1">SUMPRODUCT($A500:$F500,Results!$B$15:$G$15)</f>
        <v>6.4655298822381093</v>
      </c>
      <c r="K500" s="10">
        <f ca="1">SUMPRODUCT($A500:$F500,Results!$B$16:$G$16)</f>
        <v>6.0901550228171146</v>
      </c>
      <c r="L500" s="10">
        <f ca="1">SUMPRODUCT($A500:$F500,Results!$B$17:$G$17)</f>
        <v>-0.56639065228589203</v>
      </c>
      <c r="M500" s="10">
        <f ca="1">SUMPRODUCT($A500:$F500,Results!$B$18:$G$18)</f>
        <v>-6.4176519098175522</v>
      </c>
      <c r="N500" s="10">
        <f ca="1">SUMPRODUCT($A500:$F500,Results!$B$19:$G$19)</f>
        <v>6.1182872038664007</v>
      </c>
      <c r="O500" s="10">
        <f ca="1">SUMPRODUCT($A500:$F500,Results!$B$20:$G$20)</f>
        <v>4.4358812553032019</v>
      </c>
      <c r="P500" s="10" cm="1">
        <f t="array" aca="1" ref="P500" ca="1">SUMPRODUCT(J500:O500,TRANSPOSE(Test!BL$20:BL$25))+Test!$AD$20-Test!$BL$27</f>
        <v>-5.3714063623869626</v>
      </c>
      <c r="Q500" s="10" cm="1">
        <f t="array" aca="1" ref="Q500" ca="1">SUMPRODUCT(J500:O500,TRANSPOSE(Test!ES$20:ES$25))+Test!$AD$20-Test!$ES$27</f>
        <v>-5.2796074459066622</v>
      </c>
      <c r="R500" s="10">
        <f ca="1">I500-Results!$E$5*H500</f>
        <v>-6.3630564763927033</v>
      </c>
      <c r="S500" s="10" cm="1">
        <f t="array" aca="1" ref="S500" ca="1">SUMPRODUCT(J500:O500,TRANSPOSE(Test!AR$28:AR$33))+Test!$AD$20-Test!$AC$26</f>
        <v>-26.278803592298843</v>
      </c>
      <c r="T500" s="10">
        <f ca="1">SUMPRODUCT(J500:O500,Results!K$9:P$9)</f>
        <v>-4.989314324050536</v>
      </c>
      <c r="U500" s="10">
        <f ca="1">SUMPRODUCT(J500:O500,Results!K$9:P$9)+Test!$AD$20-Test!$AC$31</f>
        <v>-5.0041898825616711</v>
      </c>
      <c r="V500" s="10">
        <f t="shared" ca="1" si="43"/>
        <v>-7.4655198449354634</v>
      </c>
      <c r="W500" s="10">
        <f t="shared" ca="1" si="44"/>
        <v>-7.5573187614157638</v>
      </c>
      <c r="X500" s="10">
        <f t="shared" ca="1" si="45"/>
        <v>-6.4738697309297226</v>
      </c>
      <c r="Y500" s="10">
        <f t="shared" ca="1" si="46"/>
        <v>13.441877384976417</v>
      </c>
      <c r="Z500" s="10">
        <f ca="1">I500-Test!$AD$20</f>
        <v>-12.560255445618735</v>
      </c>
      <c r="AA500" s="10">
        <f t="shared" ca="1" si="47"/>
        <v>-7.8327363247607549</v>
      </c>
    </row>
    <row r="501" spans="1:27">
      <c r="A501" s="6">
        <f ca="1">LN((RAND()^(-Results!$F$4))-1)</f>
        <v>-0.68993380614565869</v>
      </c>
      <c r="B501" s="6">
        <f ca="1">LN((RAND()^(-Results!$F$4))-1)</f>
        <v>-1.0231211885460683</v>
      </c>
      <c r="C501" s="6">
        <f ca="1">LN((RAND()^(-Results!$F$4))-1)</f>
        <v>3.5236665280212929</v>
      </c>
      <c r="D501" s="6">
        <f ca="1">LN((RAND()^(-Results!$F$4))-1)</f>
        <v>0.31087429962048663</v>
      </c>
      <c r="E501" s="6">
        <f ca="1">LN((RAND()^(-Results!$F$4))-1)</f>
        <v>2.5063919542187225</v>
      </c>
      <c r="F501" s="6">
        <f ca="1">LN((RAND()^(-Results!$F$4))-1)</f>
        <v>-0.16466593735388216</v>
      </c>
      <c r="G501" s="6">
        <f ca="1">LN((RAND()^(-Results!$F$4))-1)</f>
        <v>0.1820973495014149</v>
      </c>
      <c r="H501" s="6">
        <f t="shared" ca="1" si="42"/>
        <v>9.5064735622281571E-2</v>
      </c>
      <c r="I501" s="10">
        <f ca="1">SUMPRODUCT(J501:O501,Results!B$12:G$12)+Results!$F$5*H501</f>
        <v>-18.348957810453207</v>
      </c>
      <c r="J501" s="10">
        <f ca="1">SUMPRODUCT($A501:$F501,Results!$B$15:$G$15)</f>
        <v>4.0933607253785738</v>
      </c>
      <c r="K501" s="10">
        <f ca="1">SUMPRODUCT($A501:$F501,Results!$B$16:$G$16)</f>
        <v>-1.7343216776663197</v>
      </c>
      <c r="L501" s="10">
        <f ca="1">SUMPRODUCT($A501:$F501,Results!$B$17:$G$17)</f>
        <v>2.5676215391346262</v>
      </c>
      <c r="M501" s="10">
        <f ca="1">SUMPRODUCT($A501:$F501,Results!$B$18:$G$18)</f>
        <v>7.0889627830095643</v>
      </c>
      <c r="N501" s="10">
        <f ca="1">SUMPRODUCT($A501:$F501,Results!$B$19:$G$19)</f>
        <v>-14.588674404256102</v>
      </c>
      <c r="O501" s="10">
        <f ca="1">SUMPRODUCT($A501:$F501,Results!$B$20:$G$20)</f>
        <v>-4.0024434009041974</v>
      </c>
      <c r="P501" s="10" cm="1">
        <f t="array" aca="1" ref="P501" ca="1">SUMPRODUCT(J501:O501,TRANSPOSE(Test!BL$20:BL$25))+Test!$AD$20-Test!$BL$27</f>
        <v>-18.649856077218949</v>
      </c>
      <c r="Q501" s="10" cm="1">
        <f t="array" aca="1" ref="Q501" ca="1">SUMPRODUCT(J501:O501,TRANSPOSE(Test!ES$20:ES$25))+Test!$AD$20-Test!$ES$27</f>
        <v>-18.500578693754306</v>
      </c>
      <c r="R501" s="10">
        <f ca="1">I501-Results!$E$5*H501</f>
        <v>-18.729216752942335</v>
      </c>
      <c r="S501" s="10" cm="1">
        <f t="array" aca="1" ref="S501" ca="1">SUMPRODUCT(J501:O501,TRANSPOSE(Test!AR$28:AR$33))+Test!$AD$20-Test!$AC$26</f>
        <v>2.3190041052425929</v>
      </c>
      <c r="T501" s="10">
        <f ca="1">SUMPRODUCT(J501:O501,Results!K$9:P$9)</f>
        <v>-19.191811267207065</v>
      </c>
      <c r="U501" s="10">
        <f ca="1">SUMPRODUCT(J501:O501,Results!K$9:P$9)+Test!$AD$20-Test!$AC$31</f>
        <v>-19.206686825718201</v>
      </c>
      <c r="V501" s="10">
        <f t="shared" ca="1" si="43"/>
        <v>0.30089826676574205</v>
      </c>
      <c r="W501" s="10">
        <f t="shared" ca="1" si="44"/>
        <v>0.15162088330109924</v>
      </c>
      <c r="X501" s="10">
        <f t="shared" ca="1" si="45"/>
        <v>0.38025894248912806</v>
      </c>
      <c r="Y501" s="10">
        <f t="shared" ca="1" si="46"/>
        <v>-20.667961915695798</v>
      </c>
      <c r="Z501" s="10">
        <f ca="1">I501-Test!$AD$20</f>
        <v>-18.072287048749516</v>
      </c>
      <c r="AA501" s="10">
        <f t="shared" ca="1" si="47"/>
        <v>0.85772901526499368</v>
      </c>
    </row>
    <row r="502" spans="1:27">
      <c r="A502" s="6">
        <f ca="1">LN((RAND()^(-Results!$F$4))-1)</f>
        <v>-0.43775661695445112</v>
      </c>
      <c r="B502" s="6">
        <f ca="1">LN((RAND()^(-Results!$F$4))-1)</f>
        <v>1.1568062444103826</v>
      </c>
      <c r="C502" s="6">
        <f ca="1">LN((RAND()^(-Results!$F$4))-1)</f>
        <v>0.93216283793375709</v>
      </c>
      <c r="D502" s="6">
        <f ca="1">LN((RAND()^(-Results!$F$4))-1)</f>
        <v>-0.99748228700500785</v>
      </c>
      <c r="E502" s="6">
        <f ca="1">LN((RAND()^(-Results!$F$4))-1)</f>
        <v>-1.2057531972700466</v>
      </c>
      <c r="F502" s="6">
        <f ca="1">LN((RAND()^(-Results!$F$4))-1)</f>
        <v>-3.5666758936604279</v>
      </c>
      <c r="G502" s="6">
        <f ca="1">LN((RAND()^(-Results!$F$4))-1)</f>
        <v>0.26098152547400022</v>
      </c>
      <c r="H502" s="6">
        <f t="shared" ca="1" si="42"/>
        <v>0.17394891159486689</v>
      </c>
      <c r="I502" s="10">
        <f ca="1">SUMPRODUCT(J502:O502,Results!B$12:G$12)+Results!$F$5*H502</f>
        <v>35.511184951269847</v>
      </c>
      <c r="J502" s="10">
        <f ca="1">SUMPRODUCT($A502:$F502,Results!$B$15:$G$15)</f>
        <v>1.5867428843372919</v>
      </c>
      <c r="K502" s="10">
        <f ca="1">SUMPRODUCT($A502:$F502,Results!$B$16:$G$16)</f>
        <v>-5.7615732920874256</v>
      </c>
      <c r="L502" s="10">
        <f ca="1">SUMPRODUCT($A502:$F502,Results!$B$17:$G$17)</f>
        <v>7.4473102285007489</v>
      </c>
      <c r="M502" s="10">
        <f ca="1">SUMPRODUCT($A502:$F502,Results!$B$18:$G$18)</f>
        <v>-0.33641204753037446</v>
      </c>
      <c r="N502" s="10">
        <f ca="1">SUMPRODUCT($A502:$F502,Results!$B$19:$G$19)</f>
        <v>8.9168930975739684</v>
      </c>
      <c r="O502" s="10">
        <f ca="1">SUMPRODUCT($A502:$F502,Results!$B$20:$G$20)</f>
        <v>-2.8196799292562611</v>
      </c>
      <c r="P502" s="10" cm="1">
        <f t="array" aca="1" ref="P502" ca="1">SUMPRODUCT(J502:O502,TRANSPOSE(Test!BL$20:BL$25))+Test!$AD$20-Test!$BL$27</f>
        <v>36.544785789408202</v>
      </c>
      <c r="Q502" s="10" cm="1">
        <f t="array" aca="1" ref="Q502" ca="1">SUMPRODUCT(J502:O502,TRANSPOSE(Test!ES$20:ES$25))+Test!$AD$20-Test!$ES$27</f>
        <v>34.78386188556177</v>
      </c>
      <c r="R502" s="10">
        <f ca="1">I502-Results!$E$5*H502</f>
        <v>34.815389304890381</v>
      </c>
      <c r="S502" s="10" cm="1">
        <f t="array" aca="1" ref="S502" ca="1">SUMPRODUCT(J502:O502,TRANSPOSE(Test!AR$28:AR$33))+Test!$AD$20-Test!$AC$26</f>
        <v>36.84424627157199</v>
      </c>
      <c r="T502" s="10">
        <f ca="1">SUMPRODUCT(J502:O502,Results!K$9:P$9)</f>
        <v>33.872636837352182</v>
      </c>
      <c r="U502" s="10">
        <f ca="1">SUMPRODUCT(J502:O502,Results!K$9:P$9)+Test!$AD$20-Test!$AC$31</f>
        <v>33.857761278841046</v>
      </c>
      <c r="V502" s="10">
        <f t="shared" ca="1" si="43"/>
        <v>-1.033600838138355</v>
      </c>
      <c r="W502" s="10">
        <f t="shared" ca="1" si="44"/>
        <v>0.72732306570807737</v>
      </c>
      <c r="X502" s="10">
        <f t="shared" ca="1" si="45"/>
        <v>0.69579564637946589</v>
      </c>
      <c r="Y502" s="10">
        <f t="shared" ca="1" si="46"/>
        <v>-1.3330613203021429</v>
      </c>
      <c r="Z502" s="10">
        <f ca="1">I502-Test!$AD$20</f>
        <v>35.787855712973538</v>
      </c>
      <c r="AA502" s="10">
        <f t="shared" ca="1" si="47"/>
        <v>1.6534236724288007</v>
      </c>
    </row>
    <row r="503" spans="1:27">
      <c r="A503" s="6">
        <f ca="1">LN((RAND()^(-Results!$F$4))-1)</f>
        <v>-1.3642933883127681</v>
      </c>
      <c r="B503" s="6">
        <f ca="1">LN((RAND()^(-Results!$F$4))-1)</f>
        <v>0.18604495539765764</v>
      </c>
      <c r="C503" s="6">
        <f ca="1">LN((RAND()^(-Results!$F$4))-1)</f>
        <v>-1.3890891292783827</v>
      </c>
      <c r="D503" s="6">
        <f ca="1">LN((RAND()^(-Results!$F$4))-1)</f>
        <v>2.2202879458875842</v>
      </c>
      <c r="E503" s="6">
        <f ca="1">LN((RAND()^(-Results!$F$4))-1)</f>
        <v>1.2912422031685511</v>
      </c>
      <c r="F503" s="6">
        <f ca="1">LN((RAND()^(-Results!$F$4))-1)</f>
        <v>1.7982284694316975</v>
      </c>
      <c r="G503" s="6">
        <f ca="1">LN((RAND()^(-Results!$F$4))-1)</f>
        <v>1.9598451676301119</v>
      </c>
      <c r="H503" s="6">
        <f t="shared" ca="1" si="42"/>
        <v>1.8728125537509785</v>
      </c>
      <c r="I503" s="10">
        <f ca="1">SUMPRODUCT(J503:O503,Results!B$12:G$12)+Results!$F$5*H503</f>
        <v>-29.631108412323456</v>
      </c>
      <c r="J503" s="10">
        <f ca="1">SUMPRODUCT($A503:$F503,Results!$B$15:$G$15)</f>
        <v>-4.6658981492282496</v>
      </c>
      <c r="K503" s="10">
        <f ca="1">SUMPRODUCT($A503:$F503,Results!$B$16:$G$16)</f>
        <v>5.9259405107823238</v>
      </c>
      <c r="L503" s="10">
        <f ca="1">SUMPRODUCT($A503:$F503,Results!$B$17:$G$17)</f>
        <v>-7.9377490066067695</v>
      </c>
      <c r="M503" s="10">
        <f ca="1">SUMPRODUCT($A503:$F503,Results!$B$18:$G$18)</f>
        <v>0.6081774077487353</v>
      </c>
      <c r="N503" s="10">
        <f ca="1">SUMPRODUCT($A503:$F503,Results!$B$19:$G$19)</f>
        <v>-9.7966464147966441</v>
      </c>
      <c r="O503" s="10">
        <f ca="1">SUMPRODUCT($A503:$F503,Results!$B$20:$G$20)</f>
        <v>5.3395229581668584</v>
      </c>
      <c r="P503" s="10" cm="1">
        <f t="array" aca="1" ref="P503" ca="1">SUMPRODUCT(J503:O503,TRANSPOSE(Test!BL$20:BL$25))+Test!$AD$20-Test!$BL$27</f>
        <v>-38.029925916720302</v>
      </c>
      <c r="Q503" s="10" cm="1">
        <f t="array" aca="1" ref="Q503" ca="1">SUMPRODUCT(J503:O503,TRANSPOSE(Test!ES$20:ES$25))+Test!$AD$20-Test!$ES$27</f>
        <v>-37.768269563158356</v>
      </c>
      <c r="R503" s="10">
        <f ca="1">I503-Results!$E$5*H503</f>
        <v>-37.122358627327372</v>
      </c>
      <c r="S503" s="10" cm="1">
        <f t="array" aca="1" ref="S503" ca="1">SUMPRODUCT(J503:O503,TRANSPOSE(Test!AR$28:AR$33))+Test!$AD$20-Test!$AC$26</f>
        <v>-41.292978742642504</v>
      </c>
      <c r="T503" s="10">
        <f ca="1">SUMPRODUCT(J503:O503,Results!K$9:P$9)</f>
        <v>-38.090814484605048</v>
      </c>
      <c r="U503" s="10">
        <f ca="1">SUMPRODUCT(J503:O503,Results!K$9:P$9)+Test!$AD$20-Test!$AC$31</f>
        <v>-38.105690043116184</v>
      </c>
      <c r="V503" s="10">
        <f t="shared" ca="1" si="43"/>
        <v>8.3988175043968454</v>
      </c>
      <c r="W503" s="10">
        <f t="shared" ca="1" si="44"/>
        <v>8.1371611508348991</v>
      </c>
      <c r="X503" s="10">
        <f t="shared" ca="1" si="45"/>
        <v>7.491250215003916</v>
      </c>
      <c r="Y503" s="10">
        <f t="shared" ca="1" si="46"/>
        <v>11.661870330319047</v>
      </c>
      <c r="Z503" s="10">
        <f ca="1">I503-Test!$AD$20</f>
        <v>-29.354437650619765</v>
      </c>
      <c r="AA503" s="10">
        <f t="shared" ca="1" si="47"/>
        <v>8.4745816307927271</v>
      </c>
    </row>
    <row r="504" spans="1:27">
      <c r="A504" s="6">
        <f ca="1">LN((RAND()^(-Results!$F$4))-1)</f>
        <v>-0.87289122939960206</v>
      </c>
      <c r="B504" s="6">
        <f ca="1">LN((RAND()^(-Results!$F$4))-1)</f>
        <v>1.1251295083228248</v>
      </c>
      <c r="C504" s="6">
        <f ca="1">LN((RAND()^(-Results!$F$4))-1)</f>
        <v>0.91569918105893822</v>
      </c>
      <c r="D504" s="6">
        <f ca="1">LN((RAND()^(-Results!$F$4))-1)</f>
        <v>-0.88958040336103972</v>
      </c>
      <c r="E504" s="6">
        <f ca="1">LN((RAND()^(-Results!$F$4))-1)</f>
        <v>-0.25800494860436562</v>
      </c>
      <c r="F504" s="6">
        <f ca="1">LN((RAND()^(-Results!$F$4))-1)</f>
        <v>-2.9307382176665073</v>
      </c>
      <c r="G504" s="6">
        <f ca="1">LN((RAND()^(-Results!$F$4))-1)</f>
        <v>-1.2570433681886004</v>
      </c>
      <c r="H504" s="6">
        <f t="shared" ca="1" si="42"/>
        <v>-1.3440759820677337</v>
      </c>
      <c r="I504" s="10">
        <f ca="1">SUMPRODUCT(J504:O504,Results!B$12:G$12)+Results!$F$5*H504</f>
        <v>19.447893333182272</v>
      </c>
      <c r="J504" s="10">
        <f ca="1">SUMPRODUCT($A504:$F504,Results!$B$15:$G$15)</f>
        <v>-0.52795198085215178</v>
      </c>
      <c r="K504" s="10">
        <f ca="1">SUMPRODUCT($A504:$F504,Results!$B$16:$G$16)</f>
        <v>-4.425742215290275</v>
      </c>
      <c r="L504" s="10">
        <f ca="1">SUMPRODUCT($A504:$F504,Results!$B$17:$G$17)</f>
        <v>6.7148289366478346</v>
      </c>
      <c r="M504" s="10">
        <f ca="1">SUMPRODUCT($A504:$F504,Results!$B$18:$G$18)</f>
        <v>2.1877086878994461</v>
      </c>
      <c r="N504" s="10">
        <f ca="1">SUMPRODUCT($A504:$F504,Results!$B$19:$G$19)</f>
        <v>3.1609854822643895</v>
      </c>
      <c r="O504" s="10">
        <f ca="1">SUMPRODUCT($A504:$F504,Results!$B$20:$G$20)</f>
        <v>-2.4963348801087113</v>
      </c>
      <c r="P504" s="10" cm="1">
        <f t="array" aca="1" ref="P504" ca="1">SUMPRODUCT(J504:O504,TRANSPOSE(Test!BL$20:BL$25))+Test!$AD$20-Test!$BL$27</f>
        <v>28.072596136940781</v>
      </c>
      <c r="Q504" s="10" cm="1">
        <f t="array" aca="1" ref="Q504" ca="1">SUMPRODUCT(J504:O504,TRANSPOSE(Test!ES$20:ES$25))+Test!$AD$20-Test!$ES$27</f>
        <v>26.484110364709398</v>
      </c>
      <c r="R504" s="10">
        <f ca="1">I504-Results!$E$5*H504</f>
        <v>24.824197261453207</v>
      </c>
      <c r="S504" s="10" cm="1">
        <f t="array" aca="1" ref="S504" ca="1">SUMPRODUCT(J504:O504,TRANSPOSE(Test!AR$28:AR$33))+Test!$AD$20-Test!$AC$26</f>
        <v>30.921592602249049</v>
      </c>
      <c r="T504" s="10">
        <f ca="1">SUMPRODUCT(J504:O504,Results!K$9:P$9)</f>
        <v>25.569122218778993</v>
      </c>
      <c r="U504" s="10">
        <f ca="1">SUMPRODUCT(J504:O504,Results!K$9:P$9)+Test!$AD$20-Test!$AC$31</f>
        <v>25.554246660267857</v>
      </c>
      <c r="V504" s="10">
        <f t="shared" ca="1" si="43"/>
        <v>-8.6247028037585096</v>
      </c>
      <c r="W504" s="10">
        <f t="shared" ca="1" si="44"/>
        <v>-7.0362170315271264</v>
      </c>
      <c r="X504" s="10">
        <f t="shared" ca="1" si="45"/>
        <v>-5.3763039282709357</v>
      </c>
      <c r="Y504" s="10">
        <f t="shared" ca="1" si="46"/>
        <v>-11.473699269066778</v>
      </c>
      <c r="Z504" s="10">
        <f ca="1">I504-Test!$AD$20</f>
        <v>19.724564094885963</v>
      </c>
      <c r="AA504" s="10">
        <f t="shared" ca="1" si="47"/>
        <v>-6.1063533270855856</v>
      </c>
    </row>
    <row r="505" spans="1:27">
      <c r="A505" s="6">
        <f ca="1">LN((RAND()^(-Results!$F$4))-1)</f>
        <v>1.787736000412115</v>
      </c>
      <c r="B505" s="6">
        <f ca="1">LN((RAND()^(-Results!$F$4))-1)</f>
        <v>0.85251710334899855</v>
      </c>
      <c r="C505" s="6">
        <f ca="1">LN((RAND()^(-Results!$F$4))-1)</f>
        <v>1.1959363682660329</v>
      </c>
      <c r="D505" s="6">
        <f ca="1">LN((RAND()^(-Results!$F$4))-1)</f>
        <v>6.6451278595710708</v>
      </c>
      <c r="E505" s="6">
        <f ca="1">LN((RAND()^(-Results!$F$4))-1)</f>
        <v>-1.921325631811972</v>
      </c>
      <c r="F505" s="6">
        <f ca="1">LN((RAND()^(-Results!$F$4))-1)</f>
        <v>-2.2072035487302317</v>
      </c>
      <c r="G505" s="6">
        <f ca="1">LN((RAND()^(-Results!$F$4))-1)</f>
        <v>-1.1777215499741502</v>
      </c>
      <c r="H505" s="6">
        <f t="shared" ca="1" si="42"/>
        <v>-1.2647541638532835</v>
      </c>
      <c r="I505" s="10">
        <f ca="1">SUMPRODUCT(J505:O505,Results!B$12:G$12)+Results!$F$5*H505</f>
        <v>-108.29172373879312</v>
      </c>
      <c r="J505" s="10">
        <f ca="1">SUMPRODUCT($A505:$F505,Results!$B$15:$G$15)</f>
        <v>24.884351510757043</v>
      </c>
      <c r="K505" s="10">
        <f ca="1">SUMPRODUCT($A505:$F505,Results!$B$16:$G$16)</f>
        <v>4.3520957022034086</v>
      </c>
      <c r="L505" s="10">
        <f ca="1">SUMPRODUCT($A505:$F505,Results!$B$17:$G$17)</f>
        <v>-19.920671252938586</v>
      </c>
      <c r="M505" s="10">
        <f ca="1">SUMPRODUCT($A505:$F505,Results!$B$18:$G$18)</f>
        <v>-18.754772272113794</v>
      </c>
      <c r="N505" s="10">
        <f ca="1">SUMPRODUCT($A505:$F505,Results!$B$19:$G$19)</f>
        <v>8.7190834511583315</v>
      </c>
      <c r="O505" s="10">
        <f ca="1">SUMPRODUCT($A505:$F505,Results!$B$20:$G$20)</f>
        <v>11.978926985115363</v>
      </c>
      <c r="P505" s="10" cm="1">
        <f t="array" aca="1" ref="P505" ca="1">SUMPRODUCT(J505:O505,TRANSPOSE(Test!BL$20:BL$25))+Test!$AD$20-Test!$BL$27</f>
        <v>-98.644163588707599</v>
      </c>
      <c r="Q505" s="10" cm="1">
        <f t="array" aca="1" ref="Q505" ca="1">SUMPRODUCT(J505:O505,TRANSPOSE(Test!ES$20:ES$25))+Test!$AD$20-Test!$ES$27</f>
        <v>-99.932363985550964</v>
      </c>
      <c r="R505" s="10">
        <f ca="1">I505-Results!$E$5*H505</f>
        <v>-103.23270708337999</v>
      </c>
      <c r="S505" s="10" cm="1">
        <f t="array" aca="1" ref="S505" ca="1">SUMPRODUCT(J505:O505,TRANSPOSE(Test!AR$28:AR$33))+Test!$AD$20-Test!$AC$26</f>
        <v>-107.88805242885213</v>
      </c>
      <c r="T505" s="10">
        <f ca="1">SUMPRODUCT(J505:O505,Results!K$9:P$9)</f>
        <v>-101.79456169634463</v>
      </c>
      <c r="U505" s="10">
        <f ca="1">SUMPRODUCT(J505:O505,Results!K$9:P$9)+Test!$AD$20-Test!$AC$31</f>
        <v>-101.80943725485577</v>
      </c>
      <c r="V505" s="10">
        <f t="shared" ca="1" si="43"/>
        <v>-9.6475601500855248</v>
      </c>
      <c r="W505" s="10">
        <f t="shared" ca="1" si="44"/>
        <v>-8.3593597532421597</v>
      </c>
      <c r="X505" s="10">
        <f t="shared" ca="1" si="45"/>
        <v>-5.0590166554131315</v>
      </c>
      <c r="Y505" s="10">
        <f t="shared" ca="1" si="46"/>
        <v>-0.40367130994098943</v>
      </c>
      <c r="Z505" s="10">
        <f ca="1">I505-Test!$AD$20</f>
        <v>-108.01505297708943</v>
      </c>
      <c r="AA505" s="10">
        <f t="shared" ca="1" si="47"/>
        <v>-6.482286483937358</v>
      </c>
    </row>
    <row r="506" spans="1:27">
      <c r="A506" s="6">
        <f ca="1">LN((RAND()^(-Results!$F$4))-1)</f>
        <v>-3.9577548126907759E-2</v>
      </c>
      <c r="B506" s="6">
        <f ca="1">LN((RAND()^(-Results!$F$4))-1)</f>
        <v>3.6445574678177817</v>
      </c>
      <c r="C506" s="6">
        <f ca="1">LN((RAND()^(-Results!$F$4))-1)</f>
        <v>2.7420577392004517E-2</v>
      </c>
      <c r="D506" s="6">
        <f ca="1">LN((RAND()^(-Results!$F$4))-1)</f>
        <v>1.5095007796765745</v>
      </c>
      <c r="E506" s="6">
        <f ca="1">LN((RAND()^(-Results!$F$4))-1)</f>
        <v>0.90083201513884115</v>
      </c>
      <c r="F506" s="6">
        <f ca="1">LN((RAND()^(-Results!$F$4))-1)</f>
        <v>0.69139585196612807</v>
      </c>
      <c r="G506" s="6">
        <f ca="1">LN((RAND()^(-Results!$F$4))-1)</f>
        <v>-0.34622851922862519</v>
      </c>
      <c r="H506" s="6">
        <f t="shared" ca="1" si="42"/>
        <v>-0.43326113310775849</v>
      </c>
      <c r="I506" s="10">
        <f ca="1">SUMPRODUCT(J506:O506,Results!B$12:G$12)+Results!$F$5*H506</f>
        <v>-39.903900408827901</v>
      </c>
      <c r="J506" s="10">
        <f ca="1">SUMPRODUCT($A506:$F506,Results!$B$15:$G$15)</f>
        <v>5.0975276101987461</v>
      </c>
      <c r="K506" s="10">
        <f ca="1">SUMPRODUCT($A506:$F506,Results!$B$16:$G$16)</f>
        <v>9.4815727155124332</v>
      </c>
      <c r="L506" s="10">
        <f ca="1">SUMPRODUCT($A506:$F506,Results!$B$17:$G$17)</f>
        <v>-4.271839496906483</v>
      </c>
      <c r="M506" s="10">
        <f ca="1">SUMPRODUCT($A506:$F506,Results!$B$18:$G$18)</f>
        <v>-3.2150819425449253</v>
      </c>
      <c r="N506" s="10">
        <f ca="1">SUMPRODUCT($A506:$F506,Results!$B$19:$G$19)</f>
        <v>-4.788881117666163</v>
      </c>
      <c r="O506" s="10">
        <f ca="1">SUMPRODUCT($A506:$F506,Results!$B$20:$G$20)</f>
        <v>8.3734302374858558</v>
      </c>
      <c r="P506" s="10" cm="1">
        <f t="array" aca="1" ref="P506" ca="1">SUMPRODUCT(J506:O506,TRANSPOSE(Test!BL$20:BL$25))+Test!$AD$20-Test!$BL$27</f>
        <v>-36.399441350454744</v>
      </c>
      <c r="Q506" s="10" cm="1">
        <f t="array" aca="1" ref="Q506" ca="1">SUMPRODUCT(J506:O506,TRANSPOSE(Test!ES$20:ES$25))+Test!$AD$20-Test!$ES$27</f>
        <v>-37.27505466819057</v>
      </c>
      <c r="R506" s="10">
        <f ca="1">I506-Results!$E$5*H506</f>
        <v>-38.170855876396871</v>
      </c>
      <c r="S506" s="10" cm="1">
        <f t="array" aca="1" ref="S506" ca="1">SUMPRODUCT(J506:O506,TRANSPOSE(Test!AR$28:AR$33))+Test!$AD$20-Test!$AC$26</f>
        <v>-55.948447217121945</v>
      </c>
      <c r="T506" s="10">
        <f ca="1">SUMPRODUCT(J506:O506,Results!K$9:P$9)</f>
        <v>-37.772885864513199</v>
      </c>
      <c r="U506" s="10">
        <f ca="1">SUMPRODUCT(J506:O506,Results!K$9:P$9)+Test!$AD$20-Test!$AC$31</f>
        <v>-37.787761423024335</v>
      </c>
      <c r="V506" s="10">
        <f t="shared" ca="1" si="43"/>
        <v>-3.5044590583731576</v>
      </c>
      <c r="W506" s="10">
        <f t="shared" ca="1" si="44"/>
        <v>-2.6288457406373311</v>
      </c>
      <c r="X506" s="10">
        <f t="shared" ca="1" si="45"/>
        <v>-1.7330445324310304</v>
      </c>
      <c r="Y506" s="10">
        <f t="shared" ca="1" si="46"/>
        <v>16.044546808294044</v>
      </c>
      <c r="Z506" s="10">
        <f ca="1">I506-Test!$AD$20</f>
        <v>-39.62722964712421</v>
      </c>
      <c r="AA506" s="10">
        <f t="shared" ca="1" si="47"/>
        <v>-2.1161389858035662</v>
      </c>
    </row>
    <row r="507" spans="1:27">
      <c r="A507" s="6">
        <f ca="1">LN((RAND()^(-Results!$F$4))-1)</f>
        <v>-0.42782124603564919</v>
      </c>
      <c r="B507" s="6">
        <f ca="1">LN((RAND()^(-Results!$F$4))-1)</f>
        <v>1.1137350638441605</v>
      </c>
      <c r="C507" s="6">
        <f ca="1">LN((RAND()^(-Results!$F$4))-1)</f>
        <v>2.8366913002200586E-3</v>
      </c>
      <c r="D507" s="6">
        <f ca="1">LN((RAND()^(-Results!$F$4))-1)</f>
        <v>-4.4173168001148619</v>
      </c>
      <c r="E507" s="6">
        <f ca="1">LN((RAND()^(-Results!$F$4))-1)</f>
        <v>5.0268405861278877E-2</v>
      </c>
      <c r="F507" s="6">
        <f ca="1">LN((RAND()^(-Results!$F$4))-1)</f>
        <v>-1.7087135633907347</v>
      </c>
      <c r="G507" s="6">
        <f ca="1">LN((RAND()^(-Results!$F$4))-1)</f>
        <v>-1.5835135613899869</v>
      </c>
      <c r="H507" s="6">
        <f t="shared" ca="1" si="42"/>
        <v>-1.6705461752691202</v>
      </c>
      <c r="I507" s="10">
        <f ca="1">SUMPRODUCT(J507:O507,Results!B$12:G$12)+Results!$F$5*H507</f>
        <v>63.902964248292946</v>
      </c>
      <c r="J507" s="10">
        <f ca="1">SUMPRODUCT($A507:$F507,Results!$B$15:$G$15)</f>
        <v>-8.810295973230085</v>
      </c>
      <c r="K507" s="10">
        <f ca="1">SUMPRODUCT($A507:$F507,Results!$B$16:$G$16)</f>
        <v>-5.5962503766671681</v>
      </c>
      <c r="L507" s="10">
        <f ca="1">SUMPRODUCT($A507:$F507,Results!$B$17:$G$17)</f>
        <v>14.930276525684421</v>
      </c>
      <c r="M507" s="10">
        <f ca="1">SUMPRODUCT($A507:$F507,Results!$B$18:$G$18)</f>
        <v>8.056874226572905</v>
      </c>
      <c r="N507" s="10">
        <f ca="1">SUMPRODUCT($A507:$F507,Results!$B$19:$G$19)</f>
        <v>3.3046873235400991</v>
      </c>
      <c r="O507" s="10">
        <f ca="1">SUMPRODUCT($A507:$F507,Results!$B$20:$G$20)</f>
        <v>-7.0148635452549382</v>
      </c>
      <c r="P507" s="10" cm="1">
        <f t="array" aca="1" ref="P507" ca="1">SUMPRODUCT(J507:O507,TRANSPOSE(Test!BL$20:BL$25))+Test!$AD$20-Test!$BL$27</f>
        <v>71.67061312908109</v>
      </c>
      <c r="Q507" s="10" cm="1">
        <f t="array" aca="1" ref="Q507" ca="1">SUMPRODUCT(J507:O507,TRANSPOSE(Test!ES$20:ES$25))+Test!$AD$20-Test!$ES$27</f>
        <v>70.886683998666953</v>
      </c>
      <c r="R507" s="10">
        <f ca="1">I507-Results!$E$5*H507</f>
        <v>70.585148949369426</v>
      </c>
      <c r="S507" s="10" cm="1">
        <f t="array" aca="1" ref="S507" ca="1">SUMPRODUCT(J507:O507,TRANSPOSE(Test!AR$28:AR$33))+Test!$AD$20-Test!$AC$26</f>
        <v>73.86756269068745</v>
      </c>
      <c r="T507" s="10">
        <f ca="1">SUMPRODUCT(J507:O507,Results!K$9:P$9)</f>
        <v>71.435327859752618</v>
      </c>
      <c r="U507" s="10">
        <f ca="1">SUMPRODUCT(J507:O507,Results!K$9:P$9)+Test!$AD$20-Test!$AC$31</f>
        <v>71.420452301241482</v>
      </c>
      <c r="V507" s="10">
        <f t="shared" ca="1" si="43"/>
        <v>-7.7676488807881441</v>
      </c>
      <c r="W507" s="10">
        <f t="shared" ca="1" si="44"/>
        <v>-6.9837197503740072</v>
      </c>
      <c r="X507" s="10">
        <f t="shared" ca="1" si="45"/>
        <v>-6.6821847010764799</v>
      </c>
      <c r="Y507" s="10">
        <f t="shared" ca="1" si="46"/>
        <v>-9.9645984423945038</v>
      </c>
      <c r="Z507" s="10">
        <f ca="1">I507-Test!$AD$20</f>
        <v>64.179635009996645</v>
      </c>
      <c r="AA507" s="10">
        <f t="shared" ca="1" si="47"/>
        <v>-7.5174880529485364</v>
      </c>
    </row>
    <row r="508" spans="1:27">
      <c r="A508" s="6">
        <f ca="1">LN((RAND()^(-Results!$F$4))-1)</f>
        <v>-0.6671447403965044</v>
      </c>
      <c r="B508" s="6">
        <f ca="1">LN((RAND()^(-Results!$F$4))-1)</f>
        <v>-1.4067981913529193</v>
      </c>
      <c r="C508" s="6">
        <f ca="1">LN((RAND()^(-Results!$F$4))-1)</f>
        <v>3.873581881348865E-2</v>
      </c>
      <c r="D508" s="6">
        <f ca="1">LN((RAND()^(-Results!$F$4))-1)</f>
        <v>1.493976023296167</v>
      </c>
      <c r="E508" s="6">
        <f ca="1">LN((RAND()^(-Results!$F$4))-1)</f>
        <v>-0.88745449512977714</v>
      </c>
      <c r="F508" s="6">
        <f ca="1">LN((RAND()^(-Results!$F$4))-1)</f>
        <v>1.1255368017215006</v>
      </c>
      <c r="G508" s="6">
        <f ca="1">LN((RAND()^(-Results!$F$4))-1)</f>
        <v>-2.0853697219986933</v>
      </c>
      <c r="H508" s="6">
        <f t="shared" ca="1" si="42"/>
        <v>-2.1724023358778268</v>
      </c>
      <c r="I508" s="10">
        <f ca="1">SUMPRODUCT(J508:O508,Results!B$12:G$12)+Results!$F$5*H508</f>
        <v>-12.482633273566252</v>
      </c>
      <c r="J508" s="10">
        <f ca="1">SUMPRODUCT($A508:$F508,Results!$B$15:$G$15)</f>
        <v>-0.35681623198651474</v>
      </c>
      <c r="K508" s="10">
        <f ca="1">SUMPRODUCT($A508:$F508,Results!$B$16:$G$16)</f>
        <v>0.34762626940303631</v>
      </c>
      <c r="L508" s="10">
        <f ca="1">SUMPRODUCT($A508:$F508,Results!$B$17:$G$17)</f>
        <v>-2.1216111379394178</v>
      </c>
      <c r="M508" s="10">
        <f ca="1">SUMPRODUCT($A508:$F508,Results!$B$18:$G$18)</f>
        <v>-2.8765442267288828</v>
      </c>
      <c r="N508" s="10">
        <f ca="1">SUMPRODUCT($A508:$F508,Results!$B$19:$G$19)</f>
        <v>2.5721591378198583</v>
      </c>
      <c r="O508" s="10">
        <f ca="1">SUMPRODUCT($A508:$F508,Results!$B$20:$G$20)</f>
        <v>-1.6425116539657891E-2</v>
      </c>
      <c r="P508" s="10" cm="1">
        <f t="array" aca="1" ref="P508" ca="1">SUMPRODUCT(J508:O508,TRANSPOSE(Test!BL$20:BL$25))+Test!$AD$20-Test!$BL$27</f>
        <v>-1.8000572427876753</v>
      </c>
      <c r="Q508" s="10" cm="1">
        <f t="array" aca="1" ref="Q508" ca="1">SUMPRODUCT(J508:O508,TRANSPOSE(Test!ES$20:ES$25))+Test!$AD$20-Test!$ES$27</f>
        <v>-1.0684031523066835</v>
      </c>
      <c r="R508" s="10">
        <f ca="1">I508-Results!$E$5*H508</f>
        <v>-3.7930239300549449</v>
      </c>
      <c r="S508" s="10" cm="1">
        <f t="array" aca="1" ref="S508" ca="1">SUMPRODUCT(J508:O508,TRANSPOSE(Test!AR$28:AR$33))+Test!$AD$20-Test!$AC$26</f>
        <v>-3.0741323381728964</v>
      </c>
      <c r="T508" s="10">
        <f ca="1">SUMPRODUCT(J508:O508,Results!K$9:P$9)</f>
        <v>-1.2262824691776395</v>
      </c>
      <c r="U508" s="10">
        <f ca="1">SUMPRODUCT(J508:O508,Results!K$9:P$9)+Test!$AD$20-Test!$AC$31</f>
        <v>-1.2411580276887748</v>
      </c>
      <c r="V508" s="10">
        <f t="shared" ca="1" si="43"/>
        <v>-10.682576030778577</v>
      </c>
      <c r="W508" s="10">
        <f t="shared" ca="1" si="44"/>
        <v>-11.414230121259569</v>
      </c>
      <c r="X508" s="10">
        <f t="shared" ca="1" si="45"/>
        <v>-8.6896093435113073</v>
      </c>
      <c r="Y508" s="10">
        <f t="shared" ca="1" si="46"/>
        <v>-9.4085009353933557</v>
      </c>
      <c r="Z508" s="10">
        <f ca="1">I508-Test!$AD$20</f>
        <v>-12.205962511862561</v>
      </c>
      <c r="AA508" s="10">
        <f t="shared" ca="1" si="47"/>
        <v>-11.241475245877478</v>
      </c>
    </row>
    <row r="509" spans="1:27">
      <c r="A509" s="6">
        <f ca="1">LN((RAND()^(-Results!$F$4))-1)</f>
        <v>-4.224485630438739</v>
      </c>
      <c r="B509" s="6">
        <f ca="1">LN((RAND()^(-Results!$F$4))-1)</f>
        <v>0.43928328112961285</v>
      </c>
      <c r="C509" s="6">
        <f ca="1">LN((RAND()^(-Results!$F$4))-1)</f>
        <v>-0.24345814757479253</v>
      </c>
      <c r="D509" s="6">
        <f ca="1">LN((RAND()^(-Results!$F$4))-1)</f>
        <v>-2.0142951350078722</v>
      </c>
      <c r="E509" s="6">
        <f ca="1">LN((RAND()^(-Results!$F$4))-1)</f>
        <v>-4.3796595170739083</v>
      </c>
      <c r="F509" s="6">
        <f ca="1">LN((RAND()^(-Results!$F$4))-1)</f>
        <v>-1.0099842756098776</v>
      </c>
      <c r="G509" s="6">
        <f ca="1">LN((RAND()^(-Results!$F$4))-1)</f>
        <v>2.2003355874398203</v>
      </c>
      <c r="H509" s="6">
        <f t="shared" ca="1" si="42"/>
        <v>2.1133029735606867</v>
      </c>
      <c r="I509" s="10">
        <f ca="1">SUMPRODUCT(J509:O509,Results!B$12:G$12)+Results!$F$5*H509</f>
        <v>148.67877328398623</v>
      </c>
      <c r="J509" s="10">
        <f ca="1">SUMPRODUCT($A509:$F509,Results!$B$15:$G$15)</f>
        <v>-16.295915544671068</v>
      </c>
      <c r="K509" s="10">
        <f ca="1">SUMPRODUCT($A509:$F509,Results!$B$16:$G$16)</f>
        <v>-6.1832409470706313</v>
      </c>
      <c r="L509" s="10">
        <f ca="1">SUMPRODUCT($A509:$F509,Results!$B$17:$G$17)</f>
        <v>22.265034211838358</v>
      </c>
      <c r="M509" s="10">
        <f ca="1">SUMPRODUCT($A509:$F509,Results!$B$18:$G$18)</f>
        <v>-0.14709554706977937</v>
      </c>
      <c r="N509" s="10">
        <f ca="1">SUMPRODUCT($A509:$F509,Results!$B$19:$G$19)</f>
        <v>23.441783827000616</v>
      </c>
      <c r="O509" s="10">
        <f ca="1">SUMPRODUCT($A509:$F509,Results!$B$20:$G$20)</f>
        <v>-8.2361214442765895</v>
      </c>
      <c r="P509" s="10" cm="1">
        <f t="array" aca="1" ref="P509" ca="1">SUMPRODUCT(J509:O509,TRANSPOSE(Test!BL$20:BL$25))+Test!$AD$20-Test!$BL$27</f>
        <v>139.5346483223376</v>
      </c>
      <c r="Q509" s="10" cm="1">
        <f t="array" aca="1" ref="Q509" ca="1">SUMPRODUCT(J509:O509,TRANSPOSE(Test!ES$20:ES$25))+Test!$AD$20-Test!$ES$27</f>
        <v>138.71070944142753</v>
      </c>
      <c r="R509" s="10">
        <f ca="1">I509-Results!$E$5*H509</f>
        <v>140.22556138974349</v>
      </c>
      <c r="S509" s="10" cm="1">
        <f t="array" aca="1" ref="S509" ca="1">SUMPRODUCT(J509:O509,TRANSPOSE(Test!AR$28:AR$33))+Test!$AD$20-Test!$AC$26</f>
        <v>116.57372687676013</v>
      </c>
      <c r="T509" s="10">
        <f ca="1">SUMPRODUCT(J509:O509,Results!K$9:P$9)</f>
        <v>137.69564409952844</v>
      </c>
      <c r="U509" s="10">
        <f ca="1">SUMPRODUCT(J509:O509,Results!K$9:P$9)+Test!$AD$20-Test!$AC$31</f>
        <v>137.6807685410173</v>
      </c>
      <c r="V509" s="10">
        <f t="shared" ca="1" si="43"/>
        <v>9.1441249616486289</v>
      </c>
      <c r="W509" s="10">
        <f t="shared" ca="1" si="44"/>
        <v>9.9680638425587063</v>
      </c>
      <c r="X509" s="10">
        <f t="shared" ca="1" si="45"/>
        <v>8.4532118942427417</v>
      </c>
      <c r="Y509" s="10">
        <f t="shared" ca="1" si="46"/>
        <v>32.105046407226098</v>
      </c>
      <c r="Z509" s="10">
        <f ca="1">I509-Test!$AD$20</f>
        <v>148.95544404568992</v>
      </c>
      <c r="AA509" s="10">
        <f t="shared" ca="1" si="47"/>
        <v>10.998004742968931</v>
      </c>
    </row>
    <row r="510" spans="1:27">
      <c r="A510" s="6">
        <f ca="1">LN((RAND()^(-Results!$F$4))-1)</f>
        <v>-1.2623834853227047</v>
      </c>
      <c r="B510" s="6">
        <f ca="1">LN((RAND()^(-Results!$F$4))-1)</f>
        <v>-3.9090047264271002</v>
      </c>
      <c r="C510" s="6">
        <f ca="1">LN((RAND()^(-Results!$F$4))-1)</f>
        <v>-1.486678636018238</v>
      </c>
      <c r="D510" s="6">
        <f ca="1">LN((RAND()^(-Results!$F$4))-1)</f>
        <v>-3.5586067712714575</v>
      </c>
      <c r="E510" s="6">
        <f ca="1">LN((RAND()^(-Results!$F$4))-1)</f>
        <v>-1.9917696458357812</v>
      </c>
      <c r="F510" s="6">
        <f ca="1">LN((RAND()^(-Results!$F$4))-1)</f>
        <v>-0.66826539459471745</v>
      </c>
      <c r="G510" s="6">
        <f ca="1">LN((RAND()^(-Results!$F$4))-1)</f>
        <v>0.80716835935076481</v>
      </c>
      <c r="H510" s="6">
        <f t="shared" ca="1" si="42"/>
        <v>0.72013574547163151</v>
      </c>
      <c r="I510" s="10">
        <f ca="1">SUMPRODUCT(J510:O510,Results!B$12:G$12)+Results!$F$5*H510</f>
        <v>99.86022352664375</v>
      </c>
      <c r="J510" s="10">
        <f ca="1">SUMPRODUCT($A510:$F510,Results!$B$15:$G$15)</f>
        <v>-16.69109691180314</v>
      </c>
      <c r="K510" s="10">
        <f ca="1">SUMPRODUCT($A510:$F510,Results!$B$16:$G$16)</f>
        <v>-12.633086615798069</v>
      </c>
      <c r="L510" s="10">
        <f ca="1">SUMPRODUCT($A510:$F510,Results!$B$17:$G$17)</f>
        <v>12.628431472123088</v>
      </c>
      <c r="M510" s="10">
        <f ca="1">SUMPRODUCT($A510:$F510,Results!$B$18:$G$18)</f>
        <v>6.4174701113275434</v>
      </c>
      <c r="N510" s="10">
        <f ca="1">SUMPRODUCT($A510:$F510,Results!$B$19:$G$19)</f>
        <v>11.185013659704971</v>
      </c>
      <c r="O510" s="10">
        <f ca="1">SUMPRODUCT($A510:$F510,Results!$B$20:$G$20)</f>
        <v>-12.482496336252158</v>
      </c>
      <c r="P510" s="10" cm="1">
        <f t="array" aca="1" ref="P510" ca="1">SUMPRODUCT(J510:O510,TRANSPOSE(Test!BL$20:BL$25))+Test!$AD$20-Test!$BL$27</f>
        <v>94.453576402263565</v>
      </c>
      <c r="Q510" s="10" cm="1">
        <f t="array" aca="1" ref="Q510" ca="1">SUMPRODUCT(J510:O510,TRANSPOSE(Test!ES$20:ES$25))+Test!$AD$20-Test!$ES$27</f>
        <v>95.383605863603037</v>
      </c>
      <c r="R510" s="10">
        <f ca="1">I510-Results!$E$5*H510</f>
        <v>96.97968054475723</v>
      </c>
      <c r="S510" s="10" cm="1">
        <f t="array" aca="1" ref="S510" ca="1">SUMPRODUCT(J510:O510,TRANSPOSE(Test!AR$28:AR$33))+Test!$AD$20-Test!$AC$26</f>
        <v>109.90945918833013</v>
      </c>
      <c r="T510" s="10">
        <f ca="1">SUMPRODUCT(J510:O510,Results!K$9:P$9)</f>
        <v>96.342124072080495</v>
      </c>
      <c r="U510" s="10">
        <f ca="1">SUMPRODUCT(J510:O510,Results!K$9:P$9)+Test!$AD$20-Test!$AC$31</f>
        <v>96.327248513569359</v>
      </c>
      <c r="V510" s="10">
        <f t="shared" ca="1" si="43"/>
        <v>5.4066471243801857</v>
      </c>
      <c r="W510" s="10">
        <f t="shared" ca="1" si="44"/>
        <v>4.4766176630407131</v>
      </c>
      <c r="X510" s="10">
        <f t="shared" ca="1" si="45"/>
        <v>2.8805429818865207</v>
      </c>
      <c r="Y510" s="10">
        <f t="shared" ca="1" si="46"/>
        <v>-10.049235661686382</v>
      </c>
      <c r="Z510" s="10">
        <f ca="1">I510-Test!$AD$20</f>
        <v>100.13689428834745</v>
      </c>
      <c r="AA510" s="10">
        <f t="shared" ca="1" si="47"/>
        <v>3.5329750130743918</v>
      </c>
    </row>
    <row r="511" spans="1:27">
      <c r="A511" s="6">
        <f ca="1">LN((RAND()^(-Results!$F$4))-1)</f>
        <v>-2.5551045819658906</v>
      </c>
      <c r="B511" s="6">
        <f ca="1">LN((RAND()^(-Results!$F$4))-1)</f>
        <v>0.55741697121668476</v>
      </c>
      <c r="C511" s="6">
        <f ca="1">LN((RAND()^(-Results!$F$4))-1)</f>
        <v>2.3716565434528989</v>
      </c>
      <c r="D511" s="6">
        <f ca="1">LN((RAND()^(-Results!$F$4))-1)</f>
        <v>-1.9888540647052591</v>
      </c>
      <c r="E511" s="6">
        <f ca="1">LN((RAND()^(-Results!$F$4))-1)</f>
        <v>1.2573134240198283</v>
      </c>
      <c r="F511" s="6">
        <f ca="1">LN((RAND()^(-Results!$F$4))-1)</f>
        <v>-1.4011638638187125</v>
      </c>
      <c r="G511" s="6">
        <f ca="1">LN((RAND()^(-Results!$F$4))-1)</f>
        <v>-1.2014253983868877</v>
      </c>
      <c r="H511" s="6">
        <f t="shared" ca="1" si="42"/>
        <v>-1.288458012266021</v>
      </c>
      <c r="I511" s="10">
        <f ca="1">SUMPRODUCT(J511:O511,Results!B$12:G$12)+Results!$F$5*H511</f>
        <v>43.877967089634545</v>
      </c>
      <c r="J511" s="10">
        <f ca="1">SUMPRODUCT($A511:$F511,Results!$B$15:$G$15)</f>
        <v>-7.2079401828326679</v>
      </c>
      <c r="K511" s="10">
        <f ca="1">SUMPRODUCT($A511:$F511,Results!$B$16:$G$16)</f>
        <v>-4.318085757391084</v>
      </c>
      <c r="L511" s="10">
        <f ca="1">SUMPRODUCT($A511:$F511,Results!$B$17:$G$17)</f>
        <v>14.335248063506265</v>
      </c>
      <c r="M511" s="10">
        <f ca="1">SUMPRODUCT($A511:$F511,Results!$B$18:$G$18)</f>
        <v>10.225016546462079</v>
      </c>
      <c r="N511" s="10">
        <f ca="1">SUMPRODUCT($A511:$F511,Results!$B$19:$G$19)</f>
        <v>-6.2490835594941005</v>
      </c>
      <c r="O511" s="10">
        <f ca="1">SUMPRODUCT($A511:$F511,Results!$B$20:$G$20)</f>
        <v>-7.0909096001293026</v>
      </c>
      <c r="P511" s="10" cm="1">
        <f t="array" aca="1" ref="P511" ca="1">SUMPRODUCT(J511:O511,TRANSPOSE(Test!BL$20:BL$25))+Test!$AD$20-Test!$BL$27</f>
        <v>51.532572076357148</v>
      </c>
      <c r="Q511" s="10" cm="1">
        <f t="array" aca="1" ref="Q511" ca="1">SUMPRODUCT(J511:O511,TRANSPOSE(Test!ES$20:ES$25))+Test!$AD$20-Test!$ES$27</f>
        <v>50.606679590655723</v>
      </c>
      <c r="R511" s="10">
        <f ca="1">I511-Results!$E$5*H511</f>
        <v>49.031799138698631</v>
      </c>
      <c r="S511" s="10" cm="1">
        <f t="array" aca="1" ref="S511" ca="1">SUMPRODUCT(J511:O511,TRANSPOSE(Test!AR$28:AR$33))+Test!$AD$20-Test!$AC$26</f>
        <v>60.679315371235631</v>
      </c>
      <c r="T511" s="10">
        <f ca="1">SUMPRODUCT(J511:O511,Results!K$9:P$9)</f>
        <v>49.651895929913515</v>
      </c>
      <c r="U511" s="10">
        <f ca="1">SUMPRODUCT(J511:O511,Results!K$9:P$9)+Test!$AD$20-Test!$AC$31</f>
        <v>49.637020371402379</v>
      </c>
      <c r="V511" s="10">
        <f t="shared" ca="1" si="43"/>
        <v>-7.6546049867226031</v>
      </c>
      <c r="W511" s="10">
        <f t="shared" ca="1" si="44"/>
        <v>-6.7287125010211781</v>
      </c>
      <c r="X511" s="10">
        <f t="shared" ca="1" si="45"/>
        <v>-5.1538320490640857</v>
      </c>
      <c r="Y511" s="10">
        <f t="shared" ca="1" si="46"/>
        <v>-16.801348281601086</v>
      </c>
      <c r="Z511" s="10">
        <f ca="1">I511-Test!$AD$20</f>
        <v>44.154637851338236</v>
      </c>
      <c r="AA511" s="10">
        <f t="shared" ca="1" si="47"/>
        <v>-5.7590532817678337</v>
      </c>
    </row>
    <row r="512" spans="1:27">
      <c r="A512" s="6">
        <f ca="1">LN((RAND()^(-Results!$F$4))-1)</f>
        <v>-0.36808654103909333</v>
      </c>
      <c r="B512" s="6">
        <f ca="1">LN((RAND()^(-Results!$F$4))-1)</f>
        <v>2.6188967035716821</v>
      </c>
      <c r="C512" s="6">
        <f ca="1">LN((RAND()^(-Results!$F$4))-1)</f>
        <v>0.55011760934744947</v>
      </c>
      <c r="D512" s="6">
        <f ca="1">LN((RAND()^(-Results!$F$4))-1)</f>
        <v>-0.48309184598063282</v>
      </c>
      <c r="E512" s="6">
        <f ca="1">LN((RAND()^(-Results!$F$4))-1)</f>
        <v>1.2947035793424533</v>
      </c>
      <c r="F512" s="6">
        <f ca="1">LN((RAND()^(-Results!$F$4))-1)</f>
        <v>0.12166500155428506</v>
      </c>
      <c r="G512" s="6">
        <f ca="1">LN((RAND()^(-Results!$F$4))-1)</f>
        <v>-2.4236309018765496</v>
      </c>
      <c r="H512" s="6">
        <f t="shared" ca="1" si="42"/>
        <v>-2.5106635157556831</v>
      </c>
      <c r="I512" s="10">
        <f ca="1">SUMPRODUCT(J512:O512,Results!B$12:G$12)+Results!$F$5*H512</f>
        <v>-17.968660598494594</v>
      </c>
      <c r="J512" s="10">
        <f ca="1">SUMPRODUCT($A512:$F512,Results!$B$15:$G$15)</f>
        <v>0.33504182904885643</v>
      </c>
      <c r="K512" s="10">
        <f ca="1">SUMPRODUCT($A512:$F512,Results!$B$16:$G$16)</f>
        <v>4.5880657086435015</v>
      </c>
      <c r="L512" s="10">
        <f ca="1">SUMPRODUCT($A512:$F512,Results!$B$17:$G$17)</f>
        <v>2.5085072616597444</v>
      </c>
      <c r="M512" s="10">
        <f ca="1">SUMPRODUCT($A512:$F512,Results!$B$18:$G$18)</f>
        <v>2.5144987362133833</v>
      </c>
      <c r="N512" s="10">
        <f ca="1">SUMPRODUCT($A512:$F512,Results!$B$19:$G$19)</f>
        <v>-6.0586355699579268</v>
      </c>
      <c r="O512" s="10">
        <f ca="1">SUMPRODUCT($A512:$F512,Results!$B$20:$G$20)</f>
        <v>2.591322209494674</v>
      </c>
      <c r="P512" s="10" cm="1">
        <f t="array" aca="1" ref="P512" ca="1">SUMPRODUCT(J512:O512,TRANSPOSE(Test!BL$20:BL$25))+Test!$AD$20-Test!$BL$27</f>
        <v>-4.7879441404446004</v>
      </c>
      <c r="Q512" s="10" cm="1">
        <f t="array" aca="1" ref="Q512" ca="1">SUMPRODUCT(J512:O512,TRANSPOSE(Test!ES$20:ES$25))+Test!$AD$20-Test!$ES$27</f>
        <v>-5.5154197297700893</v>
      </c>
      <c r="R512" s="10">
        <f ca="1">I512-Results!$E$5*H512</f>
        <v>-7.9260065354718616</v>
      </c>
      <c r="S512" s="10" cm="1">
        <f t="array" aca="1" ref="S512" ca="1">SUMPRODUCT(J512:O512,TRANSPOSE(Test!AR$28:AR$33))+Test!$AD$20-Test!$AC$26</f>
        <v>-13.150380178446635</v>
      </c>
      <c r="T512" s="10">
        <f ca="1">SUMPRODUCT(J512:O512,Results!K$9:P$9)</f>
        <v>-5.7261371449088871</v>
      </c>
      <c r="U512" s="10">
        <f ca="1">SUMPRODUCT(J512:O512,Results!K$9:P$9)+Test!$AD$20-Test!$AC$31</f>
        <v>-5.7410127034200222</v>
      </c>
      <c r="V512" s="10">
        <f t="shared" ca="1" si="43"/>
        <v>-13.180716458049993</v>
      </c>
      <c r="W512" s="10">
        <f t="shared" ca="1" si="44"/>
        <v>-12.453240868724505</v>
      </c>
      <c r="X512" s="10">
        <f t="shared" ca="1" si="45"/>
        <v>-10.042654063022733</v>
      </c>
      <c r="Y512" s="10">
        <f t="shared" ca="1" si="46"/>
        <v>-4.8182804200479588</v>
      </c>
      <c r="Z512" s="10">
        <f ca="1">I512-Test!$AD$20</f>
        <v>-17.691989836790903</v>
      </c>
      <c r="AA512" s="10">
        <f t="shared" ca="1" si="47"/>
        <v>-12.227647895074572</v>
      </c>
    </row>
    <row r="513" spans="1:27">
      <c r="A513" s="6">
        <f ca="1">LN((RAND()^(-Results!$F$4))-1)</f>
        <v>2.3263959234030174</v>
      </c>
      <c r="B513" s="6">
        <f ca="1">LN((RAND()^(-Results!$F$4))-1)</f>
        <v>-0.67815191981007861</v>
      </c>
      <c r="C513" s="6">
        <f ca="1">LN((RAND()^(-Results!$F$4))-1)</f>
        <v>0.8311350205931346</v>
      </c>
      <c r="D513" s="6">
        <f ca="1">LN((RAND()^(-Results!$F$4))-1)</f>
        <v>0.78189294703158563</v>
      </c>
      <c r="E513" s="6">
        <f ca="1">LN((RAND()^(-Results!$F$4))-1)</f>
        <v>-0.36360290557301389</v>
      </c>
      <c r="F513" s="6">
        <f ca="1">LN((RAND()^(-Results!$F$4))-1)</f>
        <v>1.3851379129721084</v>
      </c>
      <c r="G513" s="6">
        <f ca="1">LN((RAND()^(-Results!$F$4))-1)</f>
        <v>4.0006896514707746</v>
      </c>
      <c r="H513" s="6">
        <f t="shared" ca="1" si="42"/>
        <v>3.9136570375916411</v>
      </c>
      <c r="I513" s="10">
        <f ca="1">SUMPRODUCT(J513:O513,Results!B$12:G$12)+Results!$F$5*H513</f>
        <v>-10.606964610673241</v>
      </c>
      <c r="J513" s="10">
        <f ca="1">SUMPRODUCT($A513:$F513,Results!$B$15:$G$15)</f>
        <v>10.613384535776195</v>
      </c>
      <c r="K513" s="10">
        <f ca="1">SUMPRODUCT($A513:$F513,Results!$B$16:$G$16)</f>
        <v>2.4492381951161657</v>
      </c>
      <c r="L513" s="10">
        <f ca="1">SUMPRODUCT($A513:$F513,Results!$B$17:$G$17)</f>
        <v>-5.6919652978724011</v>
      </c>
      <c r="M513" s="10">
        <f ca="1">SUMPRODUCT($A513:$F513,Results!$B$18:$G$18)</f>
        <v>-5.5663104268137049</v>
      </c>
      <c r="N513" s="10">
        <f ca="1">SUMPRODUCT($A513:$F513,Results!$B$19:$G$19)</f>
        <v>1.8849293451996585</v>
      </c>
      <c r="O513" s="10">
        <f ca="1">SUMPRODUCT($A513:$F513,Results!$B$20:$G$20)</f>
        <v>1.8468380245903666</v>
      </c>
      <c r="P513" s="10" cm="1">
        <f t="array" aca="1" ref="P513" ca="1">SUMPRODUCT(J513:O513,TRANSPOSE(Test!BL$20:BL$25))+Test!$AD$20-Test!$BL$27</f>
        <v>-32.231968334121611</v>
      </c>
      <c r="Q513" s="10" cm="1">
        <f t="array" aca="1" ref="Q513" ca="1">SUMPRODUCT(J513:O513,TRANSPOSE(Test!ES$20:ES$25))+Test!$AD$20-Test!$ES$27</f>
        <v>-31.102128417095741</v>
      </c>
      <c r="R513" s="10">
        <f ca="1">I513-Results!$E$5*H513</f>
        <v>-26.261592761039807</v>
      </c>
      <c r="S513" s="10" cm="1">
        <f t="array" aca="1" ref="S513" ca="1">SUMPRODUCT(J513:O513,TRANSPOSE(Test!AR$28:AR$33))+Test!$AD$20-Test!$AC$26</f>
        <v>-33.208586678382545</v>
      </c>
      <c r="T513" s="10">
        <f ca="1">SUMPRODUCT(J513:O513,Results!K$9:P$9)</f>
        <v>-30.257455648372115</v>
      </c>
      <c r="U513" s="10">
        <f ca="1">SUMPRODUCT(J513:O513,Results!K$9:P$9)+Test!$AD$20-Test!$AC$31</f>
        <v>-30.272331206883251</v>
      </c>
      <c r="V513" s="10">
        <f t="shared" ca="1" si="43"/>
        <v>21.625003723448369</v>
      </c>
      <c r="W513" s="10">
        <f t="shared" ca="1" si="44"/>
        <v>20.4951638064225</v>
      </c>
      <c r="X513" s="10">
        <f t="shared" ca="1" si="45"/>
        <v>15.654628150366566</v>
      </c>
      <c r="Y513" s="10">
        <f t="shared" ca="1" si="46"/>
        <v>22.601622067709304</v>
      </c>
      <c r="Z513" s="10">
        <f ca="1">I513-Test!$AD$20</f>
        <v>-10.33029384896955</v>
      </c>
      <c r="AA513" s="10">
        <f t="shared" ca="1" si="47"/>
        <v>19.66536659621001</v>
      </c>
    </row>
    <row r="514" spans="1:27">
      <c r="A514" s="6">
        <f ca="1">LN((RAND()^(-Results!$F$4))-1)</f>
        <v>1.5234518437647118</v>
      </c>
      <c r="B514" s="6">
        <f ca="1">LN((RAND()^(-Results!$F$4))-1)</f>
        <v>-0.25529056592447957</v>
      </c>
      <c r="C514" s="6">
        <f ca="1">LN((RAND()^(-Results!$F$4))-1)</f>
        <v>-0.97090826263750152</v>
      </c>
      <c r="D514" s="6">
        <f ca="1">LN((RAND()^(-Results!$F$4))-1)</f>
        <v>-0.17250114172458772</v>
      </c>
      <c r="E514" s="6">
        <f ca="1">LN((RAND()^(-Results!$F$4))-1)</f>
        <v>-0.99499510737728414</v>
      </c>
      <c r="F514" s="6">
        <f ca="1">LN((RAND()^(-Results!$F$4))-1)</f>
        <v>-3.8486286026898577</v>
      </c>
      <c r="G514" s="6">
        <f ca="1">LN((RAND()^(-Results!$F$4))-1)</f>
        <v>-0.61817476548880201</v>
      </c>
      <c r="H514" s="6">
        <f t="shared" ca="1" si="42"/>
        <v>-0.70520737936793532</v>
      </c>
      <c r="I514" s="10">
        <f ca="1">SUMPRODUCT(J514:O514,Results!B$12:G$12)+Results!$F$5*H514</f>
        <v>-13.153517775598289</v>
      </c>
      <c r="J514" s="10">
        <f ca="1">SUMPRODUCT($A514:$F514,Results!$B$15:$G$15)</f>
        <v>4.7046373254921452</v>
      </c>
      <c r="K514" s="10">
        <f ca="1">SUMPRODUCT($A514:$F514,Results!$B$16:$G$16)</f>
        <v>-6.6972178985284616</v>
      </c>
      <c r="L514" s="10">
        <f ca="1">SUMPRODUCT($A514:$F514,Results!$B$17:$G$17)</f>
        <v>-4.0311256928133465</v>
      </c>
      <c r="M514" s="10">
        <f ca="1">SUMPRODUCT($A514:$F514,Results!$B$18:$G$18)</f>
        <v>-3.2780473487048267</v>
      </c>
      <c r="N514" s="10">
        <f ca="1">SUMPRODUCT($A514:$F514,Results!$B$19:$G$19)</f>
        <v>7.953105179008471</v>
      </c>
      <c r="O514" s="10">
        <f ca="1">SUMPRODUCT($A514:$F514,Results!$B$20:$G$20)</f>
        <v>0.11399446956175074</v>
      </c>
      <c r="P514" s="10" cm="1">
        <f t="array" aca="1" ref="P514" ca="1">SUMPRODUCT(J514:O514,TRANSPOSE(Test!BL$20:BL$25))+Test!$AD$20-Test!$BL$27</f>
        <v>-8.3364039255661844</v>
      </c>
      <c r="Q514" s="10" cm="1">
        <f t="array" aca="1" ref="Q514" ca="1">SUMPRODUCT(J514:O514,TRANSPOSE(Test!ES$20:ES$25))+Test!$AD$20-Test!$ES$27</f>
        <v>-9.6944038203250305</v>
      </c>
      <c r="R514" s="10">
        <f ca="1">I514-Results!$E$5*H514</f>
        <v>-10.332688258126547</v>
      </c>
      <c r="S514" s="10" cm="1">
        <f t="array" aca="1" ref="S514" ca="1">SUMPRODUCT(J514:O514,TRANSPOSE(Test!AR$28:AR$33))+Test!$AD$20-Test!$AC$26</f>
        <v>1.8728468634876729</v>
      </c>
      <c r="T514" s="10">
        <f ca="1">SUMPRODUCT(J514:O514,Results!K$9:P$9)</f>
        <v>-9.8679283836295699</v>
      </c>
      <c r="U514" s="10">
        <f ca="1">SUMPRODUCT(J514:O514,Results!K$9:P$9)+Test!$AD$20-Test!$AC$31</f>
        <v>-9.8828039421407059</v>
      </c>
      <c r="V514" s="10">
        <f t="shared" ca="1" si="43"/>
        <v>-4.8171138500321042</v>
      </c>
      <c r="W514" s="10">
        <f t="shared" ca="1" si="44"/>
        <v>-3.4591139552732582</v>
      </c>
      <c r="X514" s="10">
        <f t="shared" ca="1" si="45"/>
        <v>-2.8208295174717417</v>
      </c>
      <c r="Y514" s="10">
        <f t="shared" ca="1" si="46"/>
        <v>-15.026364639085962</v>
      </c>
      <c r="Z514" s="10">
        <f ca="1">I514-Test!$AD$20</f>
        <v>-12.876847013894597</v>
      </c>
      <c r="AA514" s="10">
        <f t="shared" ca="1" si="47"/>
        <v>-3.2707138334575827</v>
      </c>
    </row>
    <row r="515" spans="1:27">
      <c r="A515" s="6">
        <f ca="1">LN((RAND()^(-Results!$F$4))-1)</f>
        <v>-1.78684545194183</v>
      </c>
      <c r="B515" s="6">
        <f ca="1">LN((RAND()^(-Results!$F$4))-1)</f>
        <v>1.2869467556650933</v>
      </c>
      <c r="C515" s="6">
        <f ca="1">LN((RAND()^(-Results!$F$4))-1)</f>
        <v>1.2232146863307884</v>
      </c>
      <c r="D515" s="6">
        <f ca="1">LN((RAND()^(-Results!$F$4))-1)</f>
        <v>-0.79143773309845922</v>
      </c>
      <c r="E515" s="6">
        <f ca="1">LN((RAND()^(-Results!$F$4))-1)</f>
        <v>-0.77745632910911966</v>
      </c>
      <c r="F515" s="6">
        <f ca="1">LN((RAND()^(-Results!$F$4))-1)</f>
        <v>-0.64369814660022762</v>
      </c>
      <c r="G515" s="6">
        <f ca="1">LN((RAND()^(-Results!$F$4))-1)</f>
        <v>-6.9889025979615854E-2</v>
      </c>
      <c r="H515" s="6">
        <f t="shared" ref="H515:H578" ca="1" si="48">G515-$AC$5</f>
        <v>-0.15692163985874918</v>
      </c>
      <c r="I515" s="10">
        <f ca="1">SUMPRODUCT(J515:O515,Results!B$12:G$12)+Results!$F$5*H515</f>
        <v>45.261096020268333</v>
      </c>
      <c r="J515" s="10">
        <f ca="1">SUMPRODUCT($A515:$F515,Results!$B$15:$G$15)</f>
        <v>-3.3872087343634369</v>
      </c>
      <c r="K515" s="10">
        <f ca="1">SUMPRODUCT($A515:$F515,Results!$B$16:$G$16)</f>
        <v>-0.81711934602437819</v>
      </c>
      <c r="L515" s="10">
        <f ca="1">SUMPRODUCT($A515:$F515,Results!$B$17:$G$17)</f>
        <v>10.384816176109473</v>
      </c>
      <c r="M515" s="10">
        <f ca="1">SUMPRODUCT($A515:$F515,Results!$B$18:$G$18)</f>
        <v>1.6011269438602516</v>
      </c>
      <c r="N515" s="10">
        <f ca="1">SUMPRODUCT($A515:$F515,Results!$B$19:$G$19)</f>
        <v>4.4981474256198011</v>
      </c>
      <c r="O515" s="10">
        <f ca="1">SUMPRODUCT($A515:$F515,Results!$B$20:$G$20)</f>
        <v>-2.7243318457326402</v>
      </c>
      <c r="P515" s="10" cm="1">
        <f t="array" aca="1" ref="P515" ca="1">SUMPRODUCT(J515:O515,TRANSPOSE(Test!BL$20:BL$25))+Test!$AD$20-Test!$BL$27</f>
        <v>47.047916510244598</v>
      </c>
      <c r="Q515" s="10" cm="1">
        <f t="array" aca="1" ref="Q515" ca="1">SUMPRODUCT(J515:O515,TRANSPOSE(Test!ES$20:ES$25))+Test!$AD$20-Test!$ES$27</f>
        <v>46.305856734136952</v>
      </c>
      <c r="R515" s="10">
        <f ca="1">I515-Results!$E$5*H515</f>
        <v>45.888782579703332</v>
      </c>
      <c r="S515" s="10" cm="1">
        <f t="array" aca="1" ref="S515" ca="1">SUMPRODUCT(J515:O515,TRANSPOSE(Test!AR$28:AR$33))+Test!$AD$20-Test!$AC$26</f>
        <v>38.045109622363555</v>
      </c>
      <c r="T515" s="10">
        <f ca="1">SUMPRODUCT(J515:O515,Results!K$9:P$9)</f>
        <v>45.557487179750026</v>
      </c>
      <c r="U515" s="10">
        <f ca="1">SUMPRODUCT(J515:O515,Results!K$9:P$9)+Test!$AD$20-Test!$AC$31</f>
        <v>45.542611621238891</v>
      </c>
      <c r="V515" s="10">
        <f t="shared" ref="V515:V578" ca="1" si="49">I515-P515</f>
        <v>-1.7868204899762645</v>
      </c>
      <c r="W515" s="10">
        <f t="shared" ref="W515:W578" ca="1" si="50">I515-Q515</f>
        <v>-1.0447607138686195</v>
      </c>
      <c r="X515" s="10">
        <f t="shared" ref="X515:X578" ca="1" si="51">I515-R515</f>
        <v>-0.62768655943499851</v>
      </c>
      <c r="Y515" s="10">
        <f t="shared" ref="Y515:Y578" ca="1" si="52">I515-S515</f>
        <v>7.2159863979047785</v>
      </c>
      <c r="Z515" s="10">
        <f ca="1">I515-Test!$AD$20</f>
        <v>45.537766781972024</v>
      </c>
      <c r="AA515" s="10">
        <f t="shared" ref="AA515:AA578" ca="1" si="53">I515-U515</f>
        <v>-0.2815156009705575</v>
      </c>
    </row>
    <row r="516" spans="1:27">
      <c r="A516" s="6">
        <f ca="1">LN((RAND()^(-Results!$F$4))-1)</f>
        <v>3.249185119092497</v>
      </c>
      <c r="B516" s="6">
        <f ca="1">LN((RAND()^(-Results!$F$4))-1)</f>
        <v>6.6978477502807801</v>
      </c>
      <c r="C516" s="6">
        <f ca="1">LN((RAND()^(-Results!$F$4))-1)</f>
        <v>0.88332854588008658</v>
      </c>
      <c r="D516" s="6">
        <f ca="1">LN((RAND()^(-Results!$F$4))-1)</f>
        <v>0.36471002455575297</v>
      </c>
      <c r="E516" s="6">
        <f ca="1">LN((RAND()^(-Results!$F$4))-1)</f>
        <v>-1.0326930464376745</v>
      </c>
      <c r="F516" s="6">
        <f ca="1">LN((RAND()^(-Results!$F$4))-1)</f>
        <v>-1.6555427008180734</v>
      </c>
      <c r="G516" s="6">
        <f ca="1">LN((RAND()^(-Results!$F$4))-1)</f>
        <v>1.4551234987790564</v>
      </c>
      <c r="H516" s="6">
        <f t="shared" ca="1" si="48"/>
        <v>1.3680908848999231</v>
      </c>
      <c r="I516" s="10">
        <f ca="1">SUMPRODUCT(J516:O516,Results!B$12:G$12)+Results!$F$5*H516</f>
        <v>-28.180587058371128</v>
      </c>
      <c r="J516" s="10">
        <f ca="1">SUMPRODUCT($A516:$F516,Results!$B$15:$G$15)</f>
        <v>20.564549256005623</v>
      </c>
      <c r="K516" s="10">
        <f ca="1">SUMPRODUCT($A516:$F516,Results!$B$16:$G$16)</f>
        <v>10.016790399480065</v>
      </c>
      <c r="L516" s="10">
        <f ca="1">SUMPRODUCT($A516:$F516,Results!$B$17:$G$17)</f>
        <v>-2.7514399119188466</v>
      </c>
      <c r="M516" s="10">
        <f ca="1">SUMPRODUCT($A516:$F516,Results!$B$18:$G$18)</f>
        <v>-12.265488304868514</v>
      </c>
      <c r="N516" s="10">
        <f ca="1">SUMPRODUCT($A516:$F516,Results!$B$19:$G$19)</f>
        <v>10.346309947996598</v>
      </c>
      <c r="O516" s="10">
        <f ca="1">SUMPRODUCT($A516:$F516,Results!$B$20:$G$20)</f>
        <v>11.351162844690915</v>
      </c>
      <c r="P516" s="10" cm="1">
        <f t="array" aca="1" ref="P516" ca="1">SUMPRODUCT(J516:O516,TRANSPOSE(Test!BL$20:BL$25))+Test!$AD$20-Test!$BL$27</f>
        <v>-34.022891360950631</v>
      </c>
      <c r="Q516" s="10" cm="1">
        <f t="array" aca="1" ref="Q516" ca="1">SUMPRODUCT(J516:O516,TRANSPOSE(Test!ES$20:ES$25))+Test!$AD$20-Test!$ES$27</f>
        <v>-36.103782626788572</v>
      </c>
      <c r="R516" s="10">
        <f ca="1">I516-Results!$E$5*H516</f>
        <v>-33.652950597970822</v>
      </c>
      <c r="S516" s="10" cm="1">
        <f t="array" aca="1" ref="S516" ca="1">SUMPRODUCT(J516:O516,TRANSPOSE(Test!AR$28:AR$33))+Test!$AD$20-Test!$AC$26</f>
        <v>-70.055860355879389</v>
      </c>
      <c r="T516" s="10">
        <f ca="1">SUMPRODUCT(J516:O516,Results!K$9:P$9)</f>
        <v>-36.235020935101723</v>
      </c>
      <c r="U516" s="10">
        <f ca="1">SUMPRODUCT(J516:O516,Results!K$9:P$9)+Test!$AD$20-Test!$AC$31</f>
        <v>-36.249896493612859</v>
      </c>
      <c r="V516" s="10">
        <f t="shared" ca="1" si="49"/>
        <v>5.8423043025795032</v>
      </c>
      <c r="W516" s="10">
        <f t="shared" ca="1" si="50"/>
        <v>7.9231955684174444</v>
      </c>
      <c r="X516" s="10">
        <f t="shared" ca="1" si="51"/>
        <v>5.4723635395996943</v>
      </c>
      <c r="Y516" s="10">
        <f t="shared" ca="1" si="52"/>
        <v>41.875273297508258</v>
      </c>
      <c r="Z516" s="10">
        <f ca="1">I516-Test!$AD$20</f>
        <v>-27.903916296667436</v>
      </c>
      <c r="AA516" s="10">
        <f t="shared" ca="1" si="53"/>
        <v>8.0693094352417312</v>
      </c>
    </row>
    <row r="517" spans="1:27">
      <c r="A517" s="6">
        <f ca="1">LN((RAND()^(-Results!$F$4))-1)</f>
        <v>2.4397625459560444</v>
      </c>
      <c r="B517" s="6">
        <f ca="1">LN((RAND()^(-Results!$F$4))-1)</f>
        <v>0.7480518668627586</v>
      </c>
      <c r="C517" s="6">
        <f ca="1">LN((RAND()^(-Results!$F$4))-1)</f>
        <v>1.1804967637205936</v>
      </c>
      <c r="D517" s="6">
        <f ca="1">LN((RAND()^(-Results!$F$4))-1)</f>
        <v>-0.54497141154004547</v>
      </c>
      <c r="E517" s="6">
        <f ca="1">LN((RAND()^(-Results!$F$4))-1)</f>
        <v>-0.98879547758038144</v>
      </c>
      <c r="F517" s="6">
        <f ca="1">LN((RAND()^(-Results!$F$4))-1)</f>
        <v>1.273029393615654</v>
      </c>
      <c r="G517" s="6">
        <f ca="1">LN((RAND()^(-Results!$F$4))-1)</f>
        <v>0.25250645399114585</v>
      </c>
      <c r="H517" s="6">
        <f t="shared" ca="1" si="48"/>
        <v>0.16547384011201252</v>
      </c>
      <c r="I517" s="10">
        <f ca="1">SUMPRODUCT(J517:O517,Results!B$12:G$12)+Results!$F$5*H517</f>
        <v>-1.214607714637588</v>
      </c>
      <c r="J517" s="10">
        <f ca="1">SUMPRODUCT($A517:$F517,Results!$B$15:$G$15)</f>
        <v>10.617197936214241</v>
      </c>
      <c r="K517" s="10">
        <f ca="1">SUMPRODUCT($A517:$F517,Results!$B$16:$G$16)</f>
        <v>3.1288643696661325</v>
      </c>
      <c r="L517" s="10">
        <f ca="1">SUMPRODUCT($A517:$F517,Results!$B$17:$G$17)</f>
        <v>0.42365525401249804</v>
      </c>
      <c r="M517" s="10">
        <f ca="1">SUMPRODUCT($A517:$F517,Results!$B$18:$G$18)</f>
        <v>-5.8293683015718747</v>
      </c>
      <c r="N517" s="10">
        <f ca="1">SUMPRODUCT($A517:$F517,Results!$B$19:$G$19)</f>
        <v>6.7217998270223944</v>
      </c>
      <c r="O517" s="10">
        <f ca="1">SUMPRODUCT($A517:$F517,Results!$B$20:$G$20)</f>
        <v>1.0519839315457595</v>
      </c>
      <c r="P517" s="10" cm="1">
        <f t="array" aca="1" ref="P517" ca="1">SUMPRODUCT(J517:O517,TRANSPOSE(Test!BL$20:BL$25))+Test!$AD$20-Test!$BL$27</f>
        <v>-4.441086970143056</v>
      </c>
      <c r="Q517" s="10" cm="1">
        <f t="array" aca="1" ref="Q517" ca="1">SUMPRODUCT(J517:O517,TRANSPOSE(Test!ES$20:ES$25))+Test!$AD$20-Test!$ES$27</f>
        <v>-3.6058160262465226</v>
      </c>
      <c r="R517" s="10">
        <f ca="1">I517-Results!$E$5*H517</f>
        <v>-1.8765030750856382</v>
      </c>
      <c r="S517" s="10" cm="1">
        <f t="array" aca="1" ref="S517" ca="1">SUMPRODUCT(J517:O517,TRANSPOSE(Test!AR$28:AR$33))+Test!$AD$20-Test!$AC$26</f>
        <v>-15.479745818968471</v>
      </c>
      <c r="T517" s="10">
        <f ca="1">SUMPRODUCT(J517:O517,Results!K$9:P$9)</f>
        <v>-2.5917750170204839</v>
      </c>
      <c r="U517" s="10">
        <f ca="1">SUMPRODUCT(J517:O517,Results!K$9:P$9)+Test!$AD$20-Test!$AC$31</f>
        <v>-2.6066505755316194</v>
      </c>
      <c r="V517" s="10">
        <f t="shared" ca="1" si="49"/>
        <v>3.2264792555054678</v>
      </c>
      <c r="W517" s="10">
        <f t="shared" ca="1" si="50"/>
        <v>2.3912083116089349</v>
      </c>
      <c r="X517" s="10">
        <f t="shared" ca="1" si="51"/>
        <v>0.6618953604480502</v>
      </c>
      <c r="Y517" s="10">
        <f t="shared" ca="1" si="52"/>
        <v>14.265138104330884</v>
      </c>
      <c r="Z517" s="10">
        <f ca="1">I517-Test!$AD$20</f>
        <v>-0.93793695293389656</v>
      </c>
      <c r="AA517" s="10">
        <f t="shared" ca="1" si="53"/>
        <v>1.3920428608940314</v>
      </c>
    </row>
    <row r="518" spans="1:27">
      <c r="A518" s="6">
        <f ca="1">LN((RAND()^(-Results!$F$4))-1)</f>
        <v>-1.1422468604868914</v>
      </c>
      <c r="B518" s="6">
        <f ca="1">LN((RAND()^(-Results!$F$4))-1)</f>
        <v>0.95155576004391462</v>
      </c>
      <c r="C518" s="6">
        <f ca="1">LN((RAND()^(-Results!$F$4))-1)</f>
        <v>1.2202686938769149</v>
      </c>
      <c r="D518" s="6">
        <f ca="1">LN((RAND()^(-Results!$F$4))-1)</f>
        <v>-1.0728357360101923</v>
      </c>
      <c r="E518" s="6">
        <f ca="1">LN((RAND()^(-Results!$F$4))-1)</f>
        <v>-2.3403231876425963</v>
      </c>
      <c r="F518" s="6">
        <f ca="1">LN((RAND()^(-Results!$F$4))-1)</f>
        <v>-1.7840185843893415</v>
      </c>
      <c r="G518" s="6">
        <f ca="1">LN((RAND()^(-Results!$F$4))-1)</f>
        <v>0.35620164889384875</v>
      </c>
      <c r="H518" s="6">
        <f t="shared" ca="1" si="48"/>
        <v>0.26916903501471545</v>
      </c>
      <c r="I518" s="10">
        <f ca="1">SUMPRODUCT(J518:O518,Results!B$12:G$12)+Results!$F$5*H518</f>
        <v>63.981770886619103</v>
      </c>
      <c r="J518" s="10">
        <f ca="1">SUMPRODUCT($A518:$F518,Results!$B$15:$G$15)</f>
        <v>-0.69867237991417763</v>
      </c>
      <c r="K518" s="10">
        <f ca="1">SUMPRODUCT($A518:$F518,Results!$B$16:$G$16)</f>
        <v>-3.984078220392878</v>
      </c>
      <c r="L518" s="10">
        <f ca="1">SUMPRODUCT($A518:$F518,Results!$B$17:$G$17)</f>
        <v>11.841427190777972</v>
      </c>
      <c r="M518" s="10">
        <f ca="1">SUMPRODUCT($A518:$F518,Results!$B$18:$G$18)</f>
        <v>-1.9778882837887826</v>
      </c>
      <c r="N518" s="10">
        <f ca="1">SUMPRODUCT($A518:$F518,Results!$B$19:$G$19)</f>
        <v>13.909657407176251</v>
      </c>
      <c r="O518" s="10">
        <f ca="1">SUMPRODUCT($A518:$F518,Results!$B$20:$G$20)</f>
        <v>-4.0563589778548845</v>
      </c>
      <c r="P518" s="10" cm="1">
        <f t="array" aca="1" ref="P518" ca="1">SUMPRODUCT(J518:O518,TRANSPOSE(Test!BL$20:BL$25))+Test!$AD$20-Test!$BL$27</f>
        <v>63.579552366812166</v>
      </c>
      <c r="Q518" s="10" cm="1">
        <f t="array" aca="1" ref="Q518" ca="1">SUMPRODUCT(J518:O518,TRANSPOSE(Test!ES$20:ES$25))+Test!$AD$20-Test!$ES$27</f>
        <v>62.618787448611322</v>
      </c>
      <c r="R518" s="10">
        <f ca="1">I518-Results!$E$5*H518</f>
        <v>62.905094746560238</v>
      </c>
      <c r="S518" s="10" cm="1">
        <f t="array" aca="1" ref="S518" ca="1">SUMPRODUCT(J518:O518,TRANSPOSE(Test!AR$28:AR$33))+Test!$AD$20-Test!$AC$26</f>
        <v>52.934021753790724</v>
      </c>
      <c r="T518" s="10">
        <f ca="1">SUMPRODUCT(J518:O518,Results!K$9:P$9)</f>
        <v>61.896834741866158</v>
      </c>
      <c r="U518" s="10">
        <f ca="1">SUMPRODUCT(J518:O518,Results!K$9:P$9)+Test!$AD$20-Test!$AC$31</f>
        <v>61.881959183355022</v>
      </c>
      <c r="V518" s="10">
        <f t="shared" ca="1" si="49"/>
        <v>0.40221851980693657</v>
      </c>
      <c r="W518" s="10">
        <f t="shared" ca="1" si="50"/>
        <v>1.362983438007781</v>
      </c>
      <c r="X518" s="10">
        <f t="shared" ca="1" si="51"/>
        <v>1.0766761400588649</v>
      </c>
      <c r="Y518" s="10">
        <f t="shared" ca="1" si="52"/>
        <v>11.047749132828379</v>
      </c>
      <c r="Z518" s="10">
        <f ca="1">I518-Test!$AD$20</f>
        <v>64.258441648322801</v>
      </c>
      <c r="AA518" s="10">
        <f t="shared" ca="1" si="53"/>
        <v>2.0998117032640806</v>
      </c>
    </row>
    <row r="519" spans="1:27">
      <c r="A519" s="6">
        <f ca="1">LN((RAND()^(-Results!$F$4))-1)</f>
        <v>1.8298571087712785</v>
      </c>
      <c r="B519" s="6">
        <f ca="1">LN((RAND()^(-Results!$F$4))-1)</f>
        <v>0.19100123098796876</v>
      </c>
      <c r="C519" s="6">
        <f ca="1">LN((RAND()^(-Results!$F$4))-1)</f>
        <v>-1.3117663032556686</v>
      </c>
      <c r="D519" s="6">
        <f ca="1">LN((RAND()^(-Results!$F$4))-1)</f>
        <v>1.4724298857232037</v>
      </c>
      <c r="E519" s="6">
        <f ca="1">LN((RAND()^(-Results!$F$4))-1)</f>
        <v>-2.1271606017483338</v>
      </c>
      <c r="F519" s="6">
        <f ca="1">LN((RAND()^(-Results!$F$4))-1)</f>
        <v>-0.67677314850094605</v>
      </c>
      <c r="G519" s="6">
        <f ca="1">LN((RAND()^(-Results!$F$4))-1)</f>
        <v>1.1900503580255239</v>
      </c>
      <c r="H519" s="6">
        <f t="shared" ca="1" si="48"/>
        <v>1.1030177441463906</v>
      </c>
      <c r="I519" s="10">
        <f ca="1">SUMPRODUCT(J519:O519,Results!B$12:G$12)+Results!$F$5*H519</f>
        <v>-16.356730831992024</v>
      </c>
      <c r="J519" s="10">
        <f ca="1">SUMPRODUCT($A519:$F519,Results!$B$15:$G$15)</f>
        <v>7.9286747561381175</v>
      </c>
      <c r="K519" s="10">
        <f ca="1">SUMPRODUCT($A519:$F519,Results!$B$16:$G$16)</f>
        <v>0.82082358774180708</v>
      </c>
      <c r="L519" s="10">
        <f ca="1">SUMPRODUCT($A519:$F519,Results!$B$17:$G$17)</f>
        <v>-7.9095639134400226</v>
      </c>
      <c r="M519" s="10">
        <f ca="1">SUMPRODUCT($A519:$F519,Results!$B$18:$G$18)</f>
        <v>-10.237642728322625</v>
      </c>
      <c r="N519" s="10">
        <f ca="1">SUMPRODUCT($A519:$F519,Results!$B$19:$G$19)</f>
        <v>12.085819466904452</v>
      </c>
      <c r="O519" s="10">
        <f ca="1">SUMPRODUCT($A519:$F519,Results!$B$20:$G$20)</f>
        <v>4.7067404058691524</v>
      </c>
      <c r="P519" s="10" cm="1">
        <f t="array" aca="1" ref="P519" ca="1">SUMPRODUCT(J519:O519,TRANSPOSE(Test!BL$20:BL$25))+Test!$AD$20-Test!$BL$27</f>
        <v>-21.847310649027762</v>
      </c>
      <c r="Q519" s="10" cm="1">
        <f t="array" aca="1" ref="Q519" ca="1">SUMPRODUCT(J519:O519,TRANSPOSE(Test!ES$20:ES$25))+Test!$AD$20-Test!$ES$27</f>
        <v>-21.996305338909494</v>
      </c>
      <c r="R519" s="10">
        <f ca="1">I519-Results!$E$5*H519</f>
        <v>-20.768801808577585</v>
      </c>
      <c r="S519" s="10" cm="1">
        <f t="array" aca="1" ref="S519" ca="1">SUMPRODUCT(J519:O519,TRANSPOSE(Test!AR$28:AR$33))+Test!$AD$20-Test!$AC$26</f>
        <v>-31.825356986420672</v>
      </c>
      <c r="T519" s="10">
        <f ca="1">SUMPRODUCT(J519:O519,Results!K$9:P$9)</f>
        <v>-21.741526396736418</v>
      </c>
      <c r="U519" s="10">
        <f ca="1">SUMPRODUCT(J519:O519,Results!K$9:P$9)+Test!$AD$20-Test!$AC$31</f>
        <v>-21.756401955247554</v>
      </c>
      <c r="V519" s="10">
        <f t="shared" ca="1" si="49"/>
        <v>5.4905798170357372</v>
      </c>
      <c r="W519" s="10">
        <f t="shared" ca="1" si="50"/>
        <v>5.6395745069174694</v>
      </c>
      <c r="X519" s="10">
        <f t="shared" ca="1" si="51"/>
        <v>4.4120709765855608</v>
      </c>
      <c r="Y519" s="10">
        <f t="shared" ca="1" si="52"/>
        <v>15.468626154428648</v>
      </c>
      <c r="Z519" s="10">
        <f ca="1">I519-Test!$AD$20</f>
        <v>-16.080060070288333</v>
      </c>
      <c r="AA519" s="10">
        <f t="shared" ca="1" si="53"/>
        <v>5.3996711232555299</v>
      </c>
    </row>
    <row r="520" spans="1:27">
      <c r="A520" s="6">
        <f ca="1">LN((RAND()^(-Results!$F$4))-1)</f>
        <v>-1.6062884075389008</v>
      </c>
      <c r="B520" s="6">
        <f ca="1">LN((RAND()^(-Results!$F$4))-1)</f>
        <v>-1.5530042639537418</v>
      </c>
      <c r="C520" s="6">
        <f ca="1">LN((RAND()^(-Results!$F$4))-1)</f>
        <v>-0.39933540417711494</v>
      </c>
      <c r="D520" s="6">
        <f ca="1">LN((RAND()^(-Results!$F$4))-1)</f>
        <v>1.9092980366276591</v>
      </c>
      <c r="E520" s="6">
        <f ca="1">LN((RAND()^(-Results!$F$4))-1)</f>
        <v>-1.6945792931203842</v>
      </c>
      <c r="F520" s="6">
        <f ca="1">LN((RAND()^(-Results!$F$4))-1)</f>
        <v>-0.7809618817710654</v>
      </c>
      <c r="G520" s="6">
        <f ca="1">LN((RAND()^(-Results!$F$4))-1)</f>
        <v>-0.1425231196352171</v>
      </c>
      <c r="H520" s="6">
        <f t="shared" ca="1" si="48"/>
        <v>-0.22955573351435044</v>
      </c>
      <c r="I520" s="10">
        <f ca="1">SUMPRODUCT(J520:O520,Results!B$12:G$12)+Results!$F$5*H520</f>
        <v>8.6828558799364224</v>
      </c>
      <c r="J520" s="10">
        <f ca="1">SUMPRODUCT($A520:$F520,Results!$B$15:$G$15)</f>
        <v>-2.6761893345151617</v>
      </c>
      <c r="K520" s="10">
        <f ca="1">SUMPRODUCT($A520:$F520,Results!$B$16:$G$16)</f>
        <v>-3.2263424857158207</v>
      </c>
      <c r="L520" s="10">
        <f ca="1">SUMPRODUCT($A520:$F520,Results!$B$17:$G$17)</f>
        <v>-1.2920538025462793</v>
      </c>
      <c r="M520" s="10">
        <f ca="1">SUMPRODUCT($A520:$F520,Results!$B$18:$G$18)</f>
        <v>-3.4862540488267246</v>
      </c>
      <c r="N520" s="10">
        <f ca="1">SUMPRODUCT($A520:$F520,Results!$B$19:$G$19)</f>
        <v>7.0124189074476044</v>
      </c>
      <c r="O520" s="10">
        <f ca="1">SUMPRODUCT($A520:$F520,Results!$B$20:$G$20)</f>
        <v>-0.7153113054978758</v>
      </c>
      <c r="P520" s="10" cm="1">
        <f t="array" aca="1" ref="P520" ca="1">SUMPRODUCT(J520:O520,TRANSPOSE(Test!BL$20:BL$25))+Test!$AD$20-Test!$BL$27</f>
        <v>11.392668680060284</v>
      </c>
      <c r="Q520" s="10" cm="1">
        <f t="array" aca="1" ref="Q520" ca="1">SUMPRODUCT(J520:O520,TRANSPOSE(Test!ES$20:ES$25))+Test!$AD$20-Test!$ES$27</f>
        <v>11.189368334569423</v>
      </c>
      <c r="R520" s="10">
        <f ca="1">I520-Results!$E$5*H520</f>
        <v>9.6010788139938246</v>
      </c>
      <c r="S520" s="10" cm="1">
        <f t="array" aca="1" ref="S520" ca="1">SUMPRODUCT(J520:O520,TRANSPOSE(Test!AR$28:AR$33))+Test!$AD$20-Test!$AC$26</f>
        <v>12.23705344711786</v>
      </c>
      <c r="T520" s="10">
        <f ca="1">SUMPRODUCT(J520:O520,Results!K$9:P$9)</f>
        <v>10.255011095772161</v>
      </c>
      <c r="U520" s="10">
        <f ca="1">SUMPRODUCT(J520:O520,Results!K$9:P$9)+Test!$AD$20-Test!$AC$31</f>
        <v>10.240135537261025</v>
      </c>
      <c r="V520" s="10">
        <f t="shared" ca="1" si="49"/>
        <v>-2.7098128001238617</v>
      </c>
      <c r="W520" s="10">
        <f t="shared" ca="1" si="50"/>
        <v>-2.5065124546330004</v>
      </c>
      <c r="X520" s="10">
        <f t="shared" ca="1" si="51"/>
        <v>-0.91822293405740218</v>
      </c>
      <c r="Y520" s="10">
        <f t="shared" ca="1" si="52"/>
        <v>-3.5541975671814381</v>
      </c>
      <c r="Z520" s="10">
        <f ca="1">I520-Test!$AD$20</f>
        <v>8.9595266416401138</v>
      </c>
      <c r="AA520" s="10">
        <f t="shared" ca="1" si="53"/>
        <v>-1.5572796573246031</v>
      </c>
    </row>
    <row r="521" spans="1:27">
      <c r="A521" s="6">
        <f ca="1">LN((RAND()^(-Results!$F$4))-1)</f>
        <v>7.6634283008828454</v>
      </c>
      <c r="B521" s="6">
        <f ca="1">LN((RAND()^(-Results!$F$4))-1)</f>
        <v>-0.6323756889848694</v>
      </c>
      <c r="C521" s="6">
        <f ca="1">LN((RAND()^(-Results!$F$4))-1)</f>
        <v>2.8878244854014952</v>
      </c>
      <c r="D521" s="6">
        <f ca="1">LN((RAND()^(-Results!$F$4))-1)</f>
        <v>-2.7365309330593148</v>
      </c>
      <c r="E521" s="6">
        <f ca="1">LN((RAND()^(-Results!$F$4))-1)</f>
        <v>0.41004003896434926</v>
      </c>
      <c r="F521" s="6">
        <f ca="1">LN((RAND()^(-Results!$F$4))-1)</f>
        <v>-3.9423628574654574</v>
      </c>
      <c r="G521" s="6">
        <f ca="1">LN((RAND()^(-Results!$F$4))-1)</f>
        <v>0.41781775623668299</v>
      </c>
      <c r="H521" s="6">
        <f t="shared" ca="1" si="48"/>
        <v>0.33078514235754963</v>
      </c>
      <c r="I521" s="10">
        <f ca="1">SUMPRODUCT(J521:O521,Results!B$12:G$12)+Results!$F$5*H521</f>
        <v>-45.625776295791184</v>
      </c>
      <c r="J521" s="10">
        <f ca="1">SUMPRODUCT($A521:$F521,Results!$B$15:$G$15)</f>
        <v>28.600992748811795</v>
      </c>
      <c r="K521" s="10">
        <f ca="1">SUMPRODUCT($A521:$F521,Results!$B$16:$G$16)</f>
        <v>-8.1985150739325565</v>
      </c>
      <c r="L521" s="10">
        <f ca="1">SUMPRODUCT($A521:$F521,Results!$B$17:$G$17)</f>
        <v>-5.3195358759153368</v>
      </c>
      <c r="M521" s="10">
        <f ca="1">SUMPRODUCT($A521:$F521,Results!$B$18:$G$18)</f>
        <v>-4.6115195201447774</v>
      </c>
      <c r="N521" s="10">
        <f ca="1">SUMPRODUCT($A521:$F521,Results!$B$19:$G$19)</f>
        <v>4.9447172843355762</v>
      </c>
      <c r="O521" s="10">
        <f ca="1">SUMPRODUCT($A521:$F521,Results!$B$20:$G$20)</f>
        <v>-2.8983300110183761</v>
      </c>
      <c r="P521" s="10" cm="1">
        <f t="array" aca="1" ref="P521" ca="1">SUMPRODUCT(J521:O521,TRANSPOSE(Test!BL$20:BL$25))+Test!$AD$20-Test!$BL$27</f>
        <v>-50.692448819047144</v>
      </c>
      <c r="Q521" s="10" cm="1">
        <f t="array" aca="1" ref="Q521" ca="1">SUMPRODUCT(J521:O521,TRANSPOSE(Test!ES$20:ES$25))+Test!$AD$20-Test!$ES$27</f>
        <v>-50.812201994568234</v>
      </c>
      <c r="R521" s="10">
        <f ca="1">I521-Results!$E$5*H521</f>
        <v>-46.948916865221385</v>
      </c>
      <c r="S521" s="10" cm="1">
        <f t="array" aca="1" ref="S521" ca="1">SUMPRODUCT(J521:O521,TRANSPOSE(Test!AR$28:AR$33))+Test!$AD$20-Test!$AC$26</f>
        <v>-23.281083311755665</v>
      </c>
      <c r="T521" s="10">
        <f ca="1">SUMPRODUCT(J521:O521,Results!K$9:P$9)</f>
        <v>-48.95585985933338</v>
      </c>
      <c r="U521" s="10">
        <f ca="1">SUMPRODUCT(J521:O521,Results!K$9:P$9)+Test!$AD$20-Test!$AC$31</f>
        <v>-48.970735417844516</v>
      </c>
      <c r="V521" s="10">
        <f t="shared" ca="1" si="49"/>
        <v>5.06667252325596</v>
      </c>
      <c r="W521" s="10">
        <f t="shared" ca="1" si="50"/>
        <v>5.1864256987770503</v>
      </c>
      <c r="X521" s="10">
        <f t="shared" ca="1" si="51"/>
        <v>1.3231405694302012</v>
      </c>
      <c r="Y521" s="10">
        <f t="shared" ca="1" si="52"/>
        <v>-22.344692984035518</v>
      </c>
      <c r="Z521" s="10">
        <f ca="1">I521-Test!$AD$20</f>
        <v>-45.349105534087492</v>
      </c>
      <c r="AA521" s="10">
        <f t="shared" ca="1" si="53"/>
        <v>3.3449591220533321</v>
      </c>
    </row>
    <row r="522" spans="1:27">
      <c r="A522" s="6">
        <f ca="1">LN((RAND()^(-Results!$F$4))-1)</f>
        <v>-0.19973750809267402</v>
      </c>
      <c r="B522" s="6">
        <f ca="1">LN((RAND()^(-Results!$F$4))-1)</f>
        <v>1.8814218570220611</v>
      </c>
      <c r="C522" s="6">
        <f ca="1">LN((RAND()^(-Results!$F$4))-1)</f>
        <v>-1.1330232616019638</v>
      </c>
      <c r="D522" s="6">
        <f ca="1">LN((RAND()^(-Results!$F$4))-1)</f>
        <v>-0.90690015923874323</v>
      </c>
      <c r="E522" s="6">
        <f ca="1">LN((RAND()^(-Results!$F$4))-1)</f>
        <v>0.89485688652318873</v>
      </c>
      <c r="F522" s="6">
        <f ca="1">LN((RAND()^(-Results!$F$4))-1)</f>
        <v>-1.8062632483716914</v>
      </c>
      <c r="G522" s="6">
        <f ca="1">LN((RAND()^(-Results!$F$4))-1)</f>
        <v>0.36153531377963533</v>
      </c>
      <c r="H522" s="6">
        <f t="shared" ca="1" si="48"/>
        <v>0.27450269990050202</v>
      </c>
      <c r="I522" s="10">
        <f ca="1">SUMPRODUCT(J522:O522,Results!B$12:G$12)+Results!$F$5*H522</f>
        <v>-0.98477769678756655</v>
      </c>
      <c r="J522" s="10">
        <f ca="1">SUMPRODUCT($A522:$F522,Results!$B$15:$G$15)</f>
        <v>-3.2773664533776357</v>
      </c>
      <c r="K522" s="10">
        <f ca="1">SUMPRODUCT($A522:$F522,Results!$B$16:$G$16)</f>
        <v>-0.12499395745951514</v>
      </c>
      <c r="L522" s="10">
        <f ca="1">SUMPRODUCT($A522:$F522,Results!$B$17:$G$17)</f>
        <v>0.32713223175143757</v>
      </c>
      <c r="M522" s="10">
        <f ca="1">SUMPRODUCT($A522:$F522,Results!$B$18:$G$18)</f>
        <v>2.9928544569366178</v>
      </c>
      <c r="N522" s="10">
        <f ca="1">SUMPRODUCT($A522:$F522,Results!$B$19:$G$19)</f>
        <v>-2.9344149158135435</v>
      </c>
      <c r="O522" s="10">
        <f ca="1">SUMPRODUCT($A522:$F522,Results!$B$20:$G$20)</f>
        <v>1.8558749149612992</v>
      </c>
      <c r="P522" s="10" cm="1">
        <f t="array" aca="1" ref="P522" ca="1">SUMPRODUCT(J522:O522,TRANSPOSE(Test!BL$20:BL$25))+Test!$AD$20-Test!$BL$27</f>
        <v>-0.92162045992033881</v>
      </c>
      <c r="Q522" s="10" cm="1">
        <f t="array" aca="1" ref="Q522" ca="1">SUMPRODUCT(J522:O522,TRANSPOSE(Test!ES$20:ES$25))+Test!$AD$20-Test!$ES$27</f>
        <v>-2.2787320980601318</v>
      </c>
      <c r="R522" s="10">
        <f ca="1">I522-Results!$E$5*H522</f>
        <v>-2.0827884963895746</v>
      </c>
      <c r="S522" s="10" cm="1">
        <f t="array" aca="1" ref="S522" ca="1">SUMPRODUCT(J522:O522,TRANSPOSE(Test!AR$28:AR$33))+Test!$AD$20-Test!$AC$26</f>
        <v>-1.0748124938577504</v>
      </c>
      <c r="T522" s="10">
        <f ca="1">SUMPRODUCT(J522:O522,Results!K$9:P$9)</f>
        <v>-2.4753068750553187</v>
      </c>
      <c r="U522" s="10">
        <f ca="1">SUMPRODUCT(J522:O522,Results!K$9:P$9)+Test!$AD$20-Test!$AC$31</f>
        <v>-2.4901824335664542</v>
      </c>
      <c r="V522" s="10">
        <f t="shared" ca="1" si="49"/>
        <v>-6.315723686722774E-2</v>
      </c>
      <c r="W522" s="10">
        <f t="shared" ca="1" si="50"/>
        <v>1.2939544012725652</v>
      </c>
      <c r="X522" s="10">
        <f t="shared" ca="1" si="51"/>
        <v>1.0980107996020081</v>
      </c>
      <c r="Y522" s="10">
        <f t="shared" ca="1" si="52"/>
        <v>9.0034797070183803E-2</v>
      </c>
      <c r="Z522" s="10">
        <f ca="1">I522-Test!$AD$20</f>
        <v>-0.70810693508387512</v>
      </c>
      <c r="AA522" s="10">
        <f t="shared" ca="1" si="53"/>
        <v>1.5054047367788876</v>
      </c>
    </row>
    <row r="523" spans="1:27">
      <c r="A523" s="6">
        <f ca="1">LN((RAND()^(-Results!$F$4))-1)</f>
        <v>1.0685730785065812</v>
      </c>
      <c r="B523" s="6">
        <f ca="1">LN((RAND()^(-Results!$F$4))-1)</f>
        <v>-0.25663624233723636</v>
      </c>
      <c r="C523" s="6">
        <f ca="1">LN((RAND()^(-Results!$F$4))-1)</f>
        <v>-5.8828208769846589E-2</v>
      </c>
      <c r="D523" s="6">
        <f ca="1">LN((RAND()^(-Results!$F$4))-1)</f>
        <v>1.0762579445938087</v>
      </c>
      <c r="E523" s="6">
        <f ca="1">LN((RAND()^(-Results!$F$4))-1)</f>
        <v>6.8223749405520243E-2</v>
      </c>
      <c r="F523" s="6">
        <f ca="1">LN((RAND()^(-Results!$F$4))-1)</f>
        <v>-2.0964637022620063</v>
      </c>
      <c r="G523" s="6">
        <f ca="1">LN((RAND()^(-Results!$F$4))-1)</f>
        <v>-3.9743129902008714</v>
      </c>
      <c r="H523" s="6">
        <f t="shared" ca="1" si="48"/>
        <v>-4.0613456040800049</v>
      </c>
      <c r="I523" s="10">
        <f ca="1">SUMPRODUCT(J523:O523,Results!B$12:G$12)+Results!$F$5*H523</f>
        <v>-53.757731333442038</v>
      </c>
      <c r="J523" s="10">
        <f ca="1">SUMPRODUCT($A523:$F523,Results!$B$15:$G$15)</f>
        <v>6.39858323999053</v>
      </c>
      <c r="K523" s="10">
        <f ca="1">SUMPRODUCT($A523:$F523,Results!$B$16:$G$16)</f>
        <v>-2.4131576043044944</v>
      </c>
      <c r="L523" s="10">
        <f ca="1">SUMPRODUCT($A523:$F523,Results!$B$17:$G$17)</f>
        <v>-6.5708797491125983</v>
      </c>
      <c r="M523" s="10">
        <f ca="1">SUMPRODUCT($A523:$F523,Results!$B$18:$G$18)</f>
        <v>-2.6953978996463559</v>
      </c>
      <c r="N523" s="10">
        <f ca="1">SUMPRODUCT($A523:$F523,Results!$B$19:$G$19)</f>
        <v>0.3800915292232514</v>
      </c>
      <c r="O523" s="10">
        <f ca="1">SUMPRODUCT($A523:$F523,Results!$B$20:$G$20)</f>
        <v>1.9386051717365116</v>
      </c>
      <c r="P523" s="10" cm="1">
        <f t="array" aca="1" ref="P523" ca="1">SUMPRODUCT(J523:O523,TRANSPOSE(Test!BL$20:BL$25))+Test!$AD$20-Test!$BL$27</f>
        <v>-32.362419141430216</v>
      </c>
      <c r="Q523" s="10" cm="1">
        <f t="array" aca="1" ref="Q523" ca="1">SUMPRODUCT(J523:O523,TRANSPOSE(Test!ES$20:ES$25))+Test!$AD$20-Test!$ES$27</f>
        <v>-33.123282278165547</v>
      </c>
      <c r="R523" s="10">
        <f ca="1">I523-Results!$E$5*H523</f>
        <v>-37.512348917122019</v>
      </c>
      <c r="S523" s="10" cm="1">
        <f t="array" aca="1" ref="S523" ca="1">SUMPRODUCT(J523:O523,TRANSPOSE(Test!AR$28:AR$33))+Test!$AD$20-Test!$AC$26</f>
        <v>-23.158501486134604</v>
      </c>
      <c r="T523" s="10">
        <f ca="1">SUMPRODUCT(J523:O523,Results!K$9:P$9)</f>
        <v>-33.472422075635876</v>
      </c>
      <c r="U523" s="10">
        <f ca="1">SUMPRODUCT(J523:O523,Results!K$9:P$9)+Test!$AD$20-Test!$AC$31</f>
        <v>-33.487297634147012</v>
      </c>
      <c r="V523" s="10">
        <f t="shared" ca="1" si="49"/>
        <v>-21.395312192011822</v>
      </c>
      <c r="W523" s="10">
        <f t="shared" ca="1" si="50"/>
        <v>-20.634449055276491</v>
      </c>
      <c r="X523" s="10">
        <f t="shared" ca="1" si="51"/>
        <v>-16.24538241632002</v>
      </c>
      <c r="Y523" s="10">
        <f t="shared" ca="1" si="52"/>
        <v>-30.599229847307434</v>
      </c>
      <c r="Z523" s="10">
        <f ca="1">I523-Test!$AD$20</f>
        <v>-53.481060571738347</v>
      </c>
      <c r="AA523" s="10">
        <f t="shared" ca="1" si="53"/>
        <v>-20.270433699295026</v>
      </c>
    </row>
    <row r="524" spans="1:27">
      <c r="A524" s="6">
        <f ca="1">LN((RAND()^(-Results!$F$4))-1)</f>
        <v>2.3568811579515465</v>
      </c>
      <c r="B524" s="6">
        <f ca="1">LN((RAND()^(-Results!$F$4))-1)</f>
        <v>1.0344783446708417</v>
      </c>
      <c r="C524" s="6">
        <f ca="1">LN((RAND()^(-Results!$F$4))-1)</f>
        <v>-0.47130929214930456</v>
      </c>
      <c r="D524" s="6">
        <f ca="1">LN((RAND()^(-Results!$F$4))-1)</f>
        <v>0.35156188912236253</v>
      </c>
      <c r="E524" s="6">
        <f ca="1">LN((RAND()^(-Results!$F$4))-1)</f>
        <v>1.6789620621503212</v>
      </c>
      <c r="F524" s="6">
        <f ca="1">LN((RAND()^(-Results!$F$4))-1)</f>
        <v>-0.95133062468351004</v>
      </c>
      <c r="G524" s="6">
        <f ca="1">LN((RAND()^(-Results!$F$4))-1)</f>
        <v>-2.7791386780425809</v>
      </c>
      <c r="H524" s="6">
        <f t="shared" ca="1" si="48"/>
        <v>-2.8661712919217144</v>
      </c>
      <c r="I524" s="10">
        <f ca="1">SUMPRODUCT(J524:O524,Results!B$12:G$12)+Results!$F$5*H524</f>
        <v>-73.62231984790094</v>
      </c>
      <c r="J524" s="10">
        <f ca="1">SUMPRODUCT($A524:$F524,Results!$B$15:$G$15)</f>
        <v>8.2159049768373205</v>
      </c>
      <c r="K524" s="10">
        <f ca="1">SUMPRODUCT($A524:$F524,Results!$B$16:$G$16)</f>
        <v>2.2028238056299152</v>
      </c>
      <c r="L524" s="10">
        <f ca="1">SUMPRODUCT($A524:$F524,Results!$B$17:$G$17)</f>
        <v>-9.6550438260424798</v>
      </c>
      <c r="M524" s="10">
        <f ca="1">SUMPRODUCT($A524:$F524,Results!$B$18:$G$18)</f>
        <v>-0.8932390417963747</v>
      </c>
      <c r="N524" s="10">
        <f ca="1">SUMPRODUCT($A524:$F524,Results!$B$19:$G$19)</f>
        <v>-7.2977405778906226</v>
      </c>
      <c r="O524" s="10">
        <f ca="1">SUMPRODUCT($A524:$F524,Results!$B$20:$G$20)</f>
        <v>4.9444700340818235</v>
      </c>
      <c r="P524" s="10" cm="1">
        <f t="array" aca="1" ref="P524" ca="1">SUMPRODUCT(J524:O524,TRANSPOSE(Test!BL$20:BL$25))+Test!$AD$20-Test!$BL$27</f>
        <v>-59.317247319526551</v>
      </c>
      <c r="Q524" s="10" cm="1">
        <f t="array" aca="1" ref="Q524" ca="1">SUMPRODUCT(J524:O524,TRANSPOSE(Test!ES$20:ES$25))+Test!$AD$20-Test!$ES$27</f>
        <v>-59.797505133796605</v>
      </c>
      <c r="R524" s="10">
        <f ca="1">I524-Results!$E$5*H524</f>
        <v>-62.15763468021408</v>
      </c>
      <c r="S524" s="10" cm="1">
        <f t="array" aca="1" ref="S524" ca="1">SUMPRODUCT(J524:O524,TRANSPOSE(Test!AR$28:AR$33))+Test!$AD$20-Test!$AC$26</f>
        <v>-52.226056365365494</v>
      </c>
      <c r="T524" s="10">
        <f ca="1">SUMPRODUCT(J524:O524,Results!K$9:P$9)</f>
        <v>-59.33323937466168</v>
      </c>
      <c r="U524" s="10">
        <f ca="1">SUMPRODUCT(J524:O524,Results!K$9:P$9)+Test!$AD$20-Test!$AC$31</f>
        <v>-59.348114933172816</v>
      </c>
      <c r="V524" s="10">
        <f t="shared" ca="1" si="49"/>
        <v>-14.305072528374389</v>
      </c>
      <c r="W524" s="10">
        <f t="shared" ca="1" si="50"/>
        <v>-13.824814714104335</v>
      </c>
      <c r="X524" s="10">
        <f t="shared" ca="1" si="51"/>
        <v>-11.464685167686859</v>
      </c>
      <c r="Y524" s="10">
        <f t="shared" ca="1" si="52"/>
        <v>-21.396263482535446</v>
      </c>
      <c r="Z524" s="10">
        <f ca="1">I524-Test!$AD$20</f>
        <v>-73.345649086197241</v>
      </c>
      <c r="AA524" s="10">
        <f t="shared" ca="1" si="53"/>
        <v>-14.274204914728124</v>
      </c>
    </row>
    <row r="525" spans="1:27">
      <c r="A525" s="6">
        <f ca="1">LN((RAND()^(-Results!$F$4))-1)</f>
        <v>0.97305953229231634</v>
      </c>
      <c r="B525" s="6">
        <f ca="1">LN((RAND()^(-Results!$F$4))-1)</f>
        <v>-0.75070710582352829</v>
      </c>
      <c r="C525" s="6">
        <f ca="1">LN((RAND()^(-Results!$F$4))-1)</f>
        <v>1.6923220781233539</v>
      </c>
      <c r="D525" s="6">
        <f ca="1">LN((RAND()^(-Results!$F$4))-1)</f>
        <v>-3.8708300475826172</v>
      </c>
      <c r="E525" s="6">
        <f ca="1">LN((RAND()^(-Results!$F$4))-1)</f>
        <v>0.78578219559933904</v>
      </c>
      <c r="F525" s="6">
        <f ca="1">LN((RAND()^(-Results!$F$4))-1)</f>
        <v>-3.1726694700822158</v>
      </c>
      <c r="G525" s="6">
        <f ca="1">LN((RAND()^(-Results!$F$4))-1)</f>
        <v>7.92588327862721</v>
      </c>
      <c r="H525" s="6">
        <f t="shared" ca="1" si="48"/>
        <v>7.8388506647480769</v>
      </c>
      <c r="I525" s="10">
        <f ca="1">SUMPRODUCT(J525:O525,Results!B$12:G$12)+Results!$F$5*H525</f>
        <v>81.202476034128239</v>
      </c>
      <c r="J525" s="10">
        <f ca="1">SUMPRODUCT($A525:$F525,Results!$B$15:$G$15)</f>
        <v>-0.28225167637655812</v>
      </c>
      <c r="K525" s="10">
        <f ca="1">SUMPRODUCT($A525:$F525,Results!$B$16:$G$16)</f>
        <v>-10.311963947636421</v>
      </c>
      <c r="L525" s="10">
        <f ca="1">SUMPRODUCT($A525:$F525,Results!$B$17:$G$17)</f>
        <v>10.814400548514696</v>
      </c>
      <c r="M525" s="10">
        <f ca="1">SUMPRODUCT($A525:$F525,Results!$B$18:$G$18)</f>
        <v>8.327988950568745</v>
      </c>
      <c r="N525" s="10">
        <f ca="1">SUMPRODUCT($A525:$F525,Results!$B$19:$G$19)</f>
        <v>-0.36237606698844327</v>
      </c>
      <c r="O525" s="10">
        <f ca="1">SUMPRODUCT($A525:$F525,Results!$B$20:$G$20)</f>
        <v>-9.2893257917490715</v>
      </c>
      <c r="P525" s="10" cm="1">
        <f t="array" aca="1" ref="P525" ca="1">SUMPRODUCT(J525:O525,TRANSPOSE(Test!BL$20:BL$25))+Test!$AD$20-Test!$BL$27</f>
        <v>41.227794796887792</v>
      </c>
      <c r="Q525" s="10" cm="1">
        <f t="array" aca="1" ref="Q525" ca="1">SUMPRODUCT(J525:O525,TRANSPOSE(Test!ES$20:ES$25))+Test!$AD$20-Test!$ES$27</f>
        <v>40.535806647122982</v>
      </c>
      <c r="R525" s="10">
        <f ca="1">I525-Results!$E$5*H525</f>
        <v>49.847073375135935</v>
      </c>
      <c r="S525" s="10" cm="1">
        <f t="array" aca="1" ref="S525" ca="1">SUMPRODUCT(J525:O525,TRANSPOSE(Test!AR$28:AR$33))+Test!$AD$20-Test!$AC$26</f>
        <v>64.498761563904722</v>
      </c>
      <c r="T525" s="10">
        <f ca="1">SUMPRODUCT(J525:O525,Results!K$9:P$9)</f>
        <v>40.957934290543847</v>
      </c>
      <c r="U525" s="10">
        <f ca="1">SUMPRODUCT(J525:O525,Results!K$9:P$9)+Test!$AD$20-Test!$AC$31</f>
        <v>40.943058732032711</v>
      </c>
      <c r="V525" s="10">
        <f t="shared" ca="1" si="49"/>
        <v>39.974681237240446</v>
      </c>
      <c r="W525" s="10">
        <f t="shared" ca="1" si="50"/>
        <v>40.666669387005257</v>
      </c>
      <c r="X525" s="10">
        <f t="shared" ca="1" si="51"/>
        <v>31.355402658992304</v>
      </c>
      <c r="Y525" s="10">
        <f t="shared" ca="1" si="52"/>
        <v>16.703714470223517</v>
      </c>
      <c r="Z525" s="10">
        <f ca="1">I525-Test!$AD$20</f>
        <v>81.479146795831937</v>
      </c>
      <c r="AA525" s="10">
        <f t="shared" ca="1" si="53"/>
        <v>40.259417302095528</v>
      </c>
    </row>
    <row r="526" spans="1:27">
      <c r="A526" s="6">
        <f ca="1">LN((RAND()^(-Results!$F$4))-1)</f>
        <v>6.5407532904090981</v>
      </c>
      <c r="B526" s="6">
        <f ca="1">LN((RAND()^(-Results!$F$4))-1)</f>
        <v>1.8206105862020123</v>
      </c>
      <c r="C526" s="6">
        <f ca="1">LN((RAND()^(-Results!$F$4))-1)</f>
        <v>-0.8076605186705742</v>
      </c>
      <c r="D526" s="6">
        <f ca="1">LN((RAND()^(-Results!$F$4))-1)</f>
        <v>-2.7651772424014083</v>
      </c>
      <c r="E526" s="6">
        <f ca="1">LN((RAND()^(-Results!$F$4))-1)</f>
        <v>1.2098287005175756</v>
      </c>
      <c r="F526" s="6">
        <f ca="1">LN((RAND()^(-Results!$F$4))-1)</f>
        <v>-2.1728458156980417</v>
      </c>
      <c r="G526" s="6">
        <f ca="1">LN((RAND()^(-Results!$F$4))-1)</f>
        <v>-1.0993400613385842</v>
      </c>
      <c r="H526" s="6">
        <f t="shared" ca="1" si="48"/>
        <v>-1.1863726752177175</v>
      </c>
      <c r="I526" s="10">
        <f ca="1">SUMPRODUCT(J526:O526,Results!B$12:G$12)+Results!$F$5*H526</f>
        <v>-61.337034532064749</v>
      </c>
      <c r="J526" s="10">
        <f ca="1">SUMPRODUCT($A526:$F526,Results!$B$15:$G$15)</f>
        <v>17.134803248242527</v>
      </c>
      <c r="K526" s="10">
        <f ca="1">SUMPRODUCT($A526:$F526,Results!$B$16:$G$16)</f>
        <v>-0.29031006563841766</v>
      </c>
      <c r="L526" s="10">
        <f ca="1">SUMPRODUCT($A526:$F526,Results!$B$17:$G$17)</f>
        <v>-9.1371645924713114</v>
      </c>
      <c r="M526" s="10">
        <f ca="1">SUMPRODUCT($A526:$F526,Results!$B$18:$G$18)</f>
        <v>-3.225015091984202</v>
      </c>
      <c r="N526" s="10">
        <f ca="1">SUMPRODUCT($A526:$F526,Results!$B$19:$G$19)</f>
        <v>0.19565231643364633</v>
      </c>
      <c r="O526" s="10">
        <f ca="1">SUMPRODUCT($A526:$F526,Results!$B$20:$G$20)</f>
        <v>3.9663614238251457</v>
      </c>
      <c r="P526" s="10" cm="1">
        <f t="array" aca="1" ref="P526" ca="1">SUMPRODUCT(J526:O526,TRANSPOSE(Test!BL$20:BL$25))+Test!$AD$20-Test!$BL$27</f>
        <v>-58.147314790276404</v>
      </c>
      <c r="Q526" s="10" cm="1">
        <f t="array" aca="1" ref="Q526" ca="1">SUMPRODUCT(J526:O526,TRANSPOSE(Test!ES$20:ES$25))+Test!$AD$20-Test!$ES$27</f>
        <v>-58.546890947669212</v>
      </c>
      <c r="R526" s="10">
        <f ca="1">I526-Results!$E$5*H526</f>
        <v>-56.591543831193881</v>
      </c>
      <c r="S526" s="10" cm="1">
        <f t="array" aca="1" ref="S526" ca="1">SUMPRODUCT(J526:O526,TRANSPOSE(Test!AR$28:AR$33))+Test!$AD$20-Test!$AC$26</f>
        <v>-49.621119710860135</v>
      </c>
      <c r="T526" s="10">
        <f ca="1">SUMPRODUCT(J526:O526,Results!K$9:P$9)</f>
        <v>-56.288419954953021</v>
      </c>
      <c r="U526" s="10">
        <f ca="1">SUMPRODUCT(J526:O526,Results!K$9:P$9)+Test!$AD$20-Test!$AC$31</f>
        <v>-56.303295513464157</v>
      </c>
      <c r="V526" s="10">
        <f t="shared" ca="1" si="49"/>
        <v>-3.1897197417883447</v>
      </c>
      <c r="W526" s="10">
        <f t="shared" ca="1" si="50"/>
        <v>-2.7901435843955369</v>
      </c>
      <c r="X526" s="10">
        <f t="shared" ca="1" si="51"/>
        <v>-4.7454907008708673</v>
      </c>
      <c r="Y526" s="10">
        <f t="shared" ca="1" si="52"/>
        <v>-11.715914821204613</v>
      </c>
      <c r="Z526" s="10">
        <f ca="1">I526-Test!$AD$20</f>
        <v>-61.060363770361057</v>
      </c>
      <c r="AA526" s="10">
        <f t="shared" ca="1" si="53"/>
        <v>-5.0337390186005919</v>
      </c>
    </row>
    <row r="527" spans="1:27">
      <c r="A527" s="6">
        <f ca="1">LN((RAND()^(-Results!$F$4))-1)</f>
        <v>-1.3836589294961976</v>
      </c>
      <c r="B527" s="6">
        <f ca="1">LN((RAND()^(-Results!$F$4))-1)</f>
        <v>1.4934985592764742</v>
      </c>
      <c r="C527" s="6">
        <f ca="1">LN((RAND()^(-Results!$F$4))-1)</f>
        <v>-4.0157548785611921</v>
      </c>
      <c r="D527" s="6">
        <f ca="1">LN((RAND()^(-Results!$F$4))-1)</f>
        <v>1.6875240896718422</v>
      </c>
      <c r="E527" s="6">
        <f ca="1">LN((RAND()^(-Results!$F$4))-1)</f>
        <v>-3.2016716207793219</v>
      </c>
      <c r="F527" s="6">
        <f ca="1">LN((RAND()^(-Results!$F$4))-1)</f>
        <v>0.2981848403112331</v>
      </c>
      <c r="G527" s="6">
        <f ca="1">LN((RAND()^(-Results!$F$4))-1)</f>
        <v>-0.90774911504559341</v>
      </c>
      <c r="H527" s="6">
        <f t="shared" ca="1" si="48"/>
        <v>-0.99478172892472672</v>
      </c>
      <c r="I527" s="10">
        <f ca="1">SUMPRODUCT(J527:O527,Results!B$12:G$12)+Results!$F$5*H527</f>
        <v>13.687335849017899</v>
      </c>
      <c r="J527" s="10">
        <f ca="1">SUMPRODUCT($A527:$F527,Results!$B$15:$G$15)</f>
        <v>-7.7209149003846651</v>
      </c>
      <c r="K527" s="10">
        <f ca="1">SUMPRODUCT($A527:$F527,Results!$B$16:$G$16)</f>
        <v>3.9391539095931565</v>
      </c>
      <c r="L527" s="10">
        <f ca="1">SUMPRODUCT($A527:$F527,Results!$B$17:$G$17)</f>
        <v>-3.7219560087288404</v>
      </c>
      <c r="M527" s="10">
        <f ca="1">SUMPRODUCT($A527:$F527,Results!$B$18:$G$18)</f>
        <v>-9.3574673324139024</v>
      </c>
      <c r="N527" s="10">
        <f ca="1">SUMPRODUCT($A527:$F527,Results!$B$19:$G$19)</f>
        <v>16.199691721437606</v>
      </c>
      <c r="O527" s="10">
        <f ca="1">SUMPRODUCT($A527:$F527,Results!$B$20:$G$20)</f>
        <v>6.6748520573299315</v>
      </c>
      <c r="P527" s="10" cm="1">
        <f t="array" aca="1" ref="P527" ca="1">SUMPRODUCT(J527:O527,TRANSPOSE(Test!BL$20:BL$25))+Test!$AD$20-Test!$BL$27</f>
        <v>20.395596957025095</v>
      </c>
      <c r="Q527" s="10" cm="1">
        <f t="array" aca="1" ref="Q527" ca="1">SUMPRODUCT(J527:O527,TRANSPOSE(Test!ES$20:ES$25))+Test!$AD$20-Test!$ES$27</f>
        <v>19.756706825112651</v>
      </c>
      <c r="R527" s="10">
        <f ca="1">I527-Results!$E$5*H527</f>
        <v>17.666462764716805</v>
      </c>
      <c r="S527" s="10" cm="1">
        <f t="array" aca="1" ref="S527" ca="1">SUMPRODUCT(J527:O527,TRANSPOSE(Test!AR$28:AR$33))+Test!$AD$20-Test!$AC$26</f>
        <v>-9.6108941258474108</v>
      </c>
      <c r="T527" s="10">
        <f ca="1">SUMPRODUCT(J527:O527,Results!K$9:P$9)</f>
        <v>19.456732197378464</v>
      </c>
      <c r="U527" s="10">
        <f ca="1">SUMPRODUCT(J527:O527,Results!K$9:P$9)+Test!$AD$20-Test!$AC$31</f>
        <v>19.441856638867328</v>
      </c>
      <c r="V527" s="10">
        <f t="shared" ca="1" si="49"/>
        <v>-6.7082611080071963</v>
      </c>
      <c r="W527" s="10">
        <f t="shared" ca="1" si="50"/>
        <v>-6.0693709760947527</v>
      </c>
      <c r="X527" s="10">
        <f t="shared" ca="1" si="51"/>
        <v>-3.979126915698906</v>
      </c>
      <c r="Y527" s="10">
        <f t="shared" ca="1" si="52"/>
        <v>23.298229974865308</v>
      </c>
      <c r="Z527" s="10">
        <f ca="1">I527-Test!$AD$20</f>
        <v>13.96400661072159</v>
      </c>
      <c r="AA527" s="10">
        <f t="shared" ca="1" si="53"/>
        <v>-5.7545207898494297</v>
      </c>
    </row>
    <row r="528" spans="1:27">
      <c r="A528" s="6">
        <f ca="1">LN((RAND()^(-Results!$F$4))-1)</f>
        <v>-0.36267938170644126</v>
      </c>
      <c r="B528" s="6">
        <f ca="1">LN((RAND()^(-Results!$F$4))-1)</f>
        <v>-1.6940559496583749</v>
      </c>
      <c r="C528" s="6">
        <f ca="1">LN((RAND()^(-Results!$F$4))-1)</f>
        <v>0.44715437398429975</v>
      </c>
      <c r="D528" s="6">
        <f ca="1">LN((RAND()^(-Results!$F$4))-1)</f>
        <v>-1.6895083308145558</v>
      </c>
      <c r="E528" s="6">
        <f ca="1">LN((RAND()^(-Results!$F$4))-1)</f>
        <v>2.9825553636167066</v>
      </c>
      <c r="F528" s="6">
        <f ca="1">LN((RAND()^(-Results!$F$4))-1)</f>
        <v>1.4950801250886805</v>
      </c>
      <c r="G528" s="6">
        <f ca="1">LN((RAND()^(-Results!$F$4))-1)</f>
        <v>0.84850051036513441</v>
      </c>
      <c r="H528" s="6">
        <f t="shared" ca="1" si="48"/>
        <v>0.76146789648600111</v>
      </c>
      <c r="I528" s="10">
        <f ca="1">SUMPRODUCT(J528:O528,Results!B$12:G$12)+Results!$F$5*H528</f>
        <v>6.4388181290552904E-2</v>
      </c>
      <c r="J528" s="10">
        <f ca="1">SUMPRODUCT($A528:$F528,Results!$B$15:$G$15)</f>
        <v>-7.1668883485882962</v>
      </c>
      <c r="K528" s="10">
        <f ca="1">SUMPRODUCT($A528:$F528,Results!$B$16:$G$16)</f>
        <v>-1.2951567106898469</v>
      </c>
      <c r="L528" s="10">
        <f ca="1">SUMPRODUCT($A528:$F528,Results!$B$17:$G$17)</f>
        <v>1.8906583978913927</v>
      </c>
      <c r="M528" s="10">
        <f ca="1">SUMPRODUCT($A528:$F528,Results!$B$18:$G$18)</f>
        <v>11.177936557678663</v>
      </c>
      <c r="N528" s="10">
        <f ca="1">SUMPRODUCT($A528:$F528,Results!$B$19:$G$19)</f>
        <v>-16.738744483046911</v>
      </c>
      <c r="O528" s="10">
        <f ca="1">SUMPRODUCT($A528:$F528,Results!$B$20:$G$20)</f>
        <v>-4.6112258117065323</v>
      </c>
      <c r="P528" s="10" cm="1">
        <f t="array" aca="1" ref="P528" ca="1">SUMPRODUCT(J528:O528,TRANSPOSE(Test!BL$20:BL$25))+Test!$AD$20-Test!$BL$27</f>
        <v>-5.4629111035611384</v>
      </c>
      <c r="Q528" s="10" cm="1">
        <f t="array" aca="1" ref="Q528" ca="1">SUMPRODUCT(J528:O528,TRANSPOSE(Test!ES$20:ES$25))+Test!$AD$20-Test!$ES$27</f>
        <v>-4.3643344423997599</v>
      </c>
      <c r="R528" s="10">
        <f ca="1">I528-Results!$E$5*H528</f>
        <v>-2.9814834046534515</v>
      </c>
      <c r="S528" s="10" cm="1">
        <f t="array" aca="1" ref="S528" ca="1">SUMPRODUCT(J528:O528,TRANSPOSE(Test!AR$28:AR$33))+Test!$AD$20-Test!$AC$26</f>
        <v>15.874931936515033</v>
      </c>
      <c r="T528" s="10">
        <f ca="1">SUMPRODUCT(J528:O528,Results!K$9:P$9)</f>
        <v>-3.5418688068376252</v>
      </c>
      <c r="U528" s="10">
        <f ca="1">SUMPRODUCT(J528:O528,Results!K$9:P$9)+Test!$AD$20-Test!$AC$31</f>
        <v>-3.5567443653487607</v>
      </c>
      <c r="V528" s="10">
        <f t="shared" ca="1" si="49"/>
        <v>5.5272992848516918</v>
      </c>
      <c r="W528" s="10">
        <f t="shared" ca="1" si="50"/>
        <v>4.4287226236903123</v>
      </c>
      <c r="X528" s="10">
        <f t="shared" ca="1" si="51"/>
        <v>3.0458715859440044</v>
      </c>
      <c r="Y528" s="10">
        <f t="shared" ca="1" si="52"/>
        <v>-15.810543755224479</v>
      </c>
      <c r="Z528" s="10">
        <f ca="1">I528-Test!$AD$20</f>
        <v>0.34105894299424439</v>
      </c>
      <c r="AA528" s="10">
        <f t="shared" ca="1" si="53"/>
        <v>3.6211325466393136</v>
      </c>
    </row>
    <row r="529" spans="1:27">
      <c r="A529" s="6">
        <f ca="1">LN((RAND()^(-Results!$F$4))-1)</f>
        <v>-0.85149285178630629</v>
      </c>
      <c r="B529" s="6">
        <f ca="1">LN((RAND()^(-Results!$F$4))-1)</f>
        <v>2.4668357222856736</v>
      </c>
      <c r="C529" s="6">
        <f ca="1">LN((RAND()^(-Results!$F$4))-1)</f>
        <v>-0.91794223730678548</v>
      </c>
      <c r="D529" s="6">
        <f ca="1">LN((RAND()^(-Results!$F$4))-1)</f>
        <v>0.34342070551886528</v>
      </c>
      <c r="E529" s="6">
        <f ca="1">LN((RAND()^(-Results!$F$4))-1)</f>
        <v>-1.9824960395802542</v>
      </c>
      <c r="F529" s="6">
        <f ca="1">LN((RAND()^(-Results!$F$4))-1)</f>
        <v>-0.6415204927197321</v>
      </c>
      <c r="G529" s="6">
        <f ca="1">LN((RAND()^(-Results!$F$4))-1)</f>
        <v>-1.2120905134519262</v>
      </c>
      <c r="H529" s="6">
        <f t="shared" ca="1" si="48"/>
        <v>-1.2991231273310595</v>
      </c>
      <c r="I529" s="10">
        <f ca="1">SUMPRODUCT(J529:O529,Results!B$12:G$12)+Results!$F$5*H529</f>
        <v>18.834058699815419</v>
      </c>
      <c r="J529" s="10">
        <f ca="1">SUMPRODUCT($A529:$F529,Results!$B$15:$G$15)</f>
        <v>-1.0905035585678324</v>
      </c>
      <c r="K529" s="10">
        <f ca="1">SUMPRODUCT($A529:$F529,Results!$B$16:$G$16)</f>
        <v>2.739791674918501</v>
      </c>
      <c r="L529" s="10">
        <f ca="1">SUMPRODUCT($A529:$F529,Results!$B$17:$G$17)</f>
        <v>3.2180134955270572</v>
      </c>
      <c r="M529" s="10">
        <f ca="1">SUMPRODUCT($A529:$F529,Results!$B$18:$G$18)</f>
        <v>-5.4391138777667045</v>
      </c>
      <c r="N529" s="10">
        <f ca="1">SUMPRODUCT($A529:$F529,Results!$B$19:$G$19)</f>
        <v>11.362306456059354</v>
      </c>
      <c r="O529" s="10">
        <f ca="1">SUMPRODUCT($A529:$F529,Results!$B$20:$G$20)</f>
        <v>3.3782409831710312</v>
      </c>
      <c r="P529" s="10" cm="1">
        <f t="array" aca="1" ref="P529" ca="1">SUMPRODUCT(J529:O529,TRANSPOSE(Test!BL$20:BL$25))+Test!$AD$20-Test!$BL$27</f>
        <v>26.787170148656461</v>
      </c>
      <c r="Q529" s="10" cm="1">
        <f t="array" aca="1" ref="Q529" ca="1">SUMPRODUCT(J529:O529,TRANSPOSE(Test!ES$20:ES$25))+Test!$AD$20-Test!$ES$27</f>
        <v>25.721912038260161</v>
      </c>
      <c r="R529" s="10">
        <f ca="1">I529-Results!$E$5*H529</f>
        <v>24.030551209139656</v>
      </c>
      <c r="S529" s="10" cm="1">
        <f t="array" aca="1" ref="S529" ca="1">SUMPRODUCT(J529:O529,TRANSPOSE(Test!AR$28:AR$33))+Test!$AD$20-Test!$AC$26</f>
        <v>3.4479479143566429</v>
      </c>
      <c r="T529" s="10">
        <f ca="1">SUMPRODUCT(J529:O529,Results!K$9:P$9)</f>
        <v>25.179798505081198</v>
      </c>
      <c r="U529" s="10">
        <f ca="1">SUMPRODUCT(J529:O529,Results!K$9:P$9)+Test!$AD$20-Test!$AC$31</f>
        <v>25.164922946570062</v>
      </c>
      <c r="V529" s="10">
        <f t="shared" ca="1" si="49"/>
        <v>-7.9531114488410424</v>
      </c>
      <c r="W529" s="10">
        <f t="shared" ca="1" si="50"/>
        <v>-6.8878533384447422</v>
      </c>
      <c r="X529" s="10">
        <f t="shared" ca="1" si="51"/>
        <v>-5.1964925093242371</v>
      </c>
      <c r="Y529" s="10">
        <f t="shared" ca="1" si="52"/>
        <v>15.386110785458776</v>
      </c>
      <c r="Z529" s="10">
        <f ca="1">I529-Test!$AD$20</f>
        <v>19.11072946151911</v>
      </c>
      <c r="AA529" s="10">
        <f t="shared" ca="1" si="53"/>
        <v>-6.3308642467546434</v>
      </c>
    </row>
    <row r="530" spans="1:27">
      <c r="A530" s="6">
        <f ca="1">LN((RAND()^(-Results!$F$4))-1)</f>
        <v>-1.4230426813741619</v>
      </c>
      <c r="B530" s="6">
        <f ca="1">LN((RAND()^(-Results!$F$4))-1)</f>
        <v>-1.4519426973759253</v>
      </c>
      <c r="C530" s="6">
        <f ca="1">LN((RAND()^(-Results!$F$4))-1)</f>
        <v>-0.55025208223341748</v>
      </c>
      <c r="D530" s="6">
        <f ca="1">LN((RAND()^(-Results!$F$4))-1)</f>
        <v>-1.5278343259114817</v>
      </c>
      <c r="E530" s="6">
        <f ca="1">LN((RAND()^(-Results!$F$4))-1)</f>
        <v>-0.10628133237252416</v>
      </c>
      <c r="F530" s="6">
        <f ca="1">LN((RAND()^(-Results!$F$4))-1)</f>
        <v>0.29379626145657534</v>
      </c>
      <c r="G530" s="6">
        <f ca="1">LN((RAND()^(-Results!$F$4))-1)</f>
        <v>-1.4660596384337039</v>
      </c>
      <c r="H530" s="6">
        <f t="shared" ca="1" si="48"/>
        <v>-1.5530922523128372</v>
      </c>
      <c r="I530" s="10">
        <f ca="1">SUMPRODUCT(J530:O530,Results!B$12:G$12)+Results!$F$5*H530</f>
        <v>34.769779009970804</v>
      </c>
      <c r="J530" s="10">
        <f ca="1">SUMPRODUCT($A530:$F530,Results!$B$15:$G$15)</f>
        <v>-10.487467709891893</v>
      </c>
      <c r="K530" s="10">
        <f ca="1">SUMPRODUCT($A530:$F530,Results!$B$16:$G$16)</f>
        <v>-4.0960036937206494</v>
      </c>
      <c r="L530" s="10">
        <f ca="1">SUMPRODUCT($A530:$F530,Results!$B$17:$G$17)</f>
        <v>6.6392493499636647</v>
      </c>
      <c r="M530" s="10">
        <f ca="1">SUMPRODUCT($A530:$F530,Results!$B$18:$G$18)</f>
        <v>5.5275706172806407</v>
      </c>
      <c r="N530" s="10">
        <f ca="1">SUMPRODUCT($A530:$F530,Results!$B$19:$G$19)</f>
        <v>7.5338201849809633E-2</v>
      </c>
      <c r="O530" s="10">
        <f ca="1">SUMPRODUCT($A530:$F530,Results!$B$20:$G$20)</f>
        <v>-5.4278276177669245</v>
      </c>
      <c r="P530" s="10" cm="1">
        <f t="array" aca="1" ref="P530" ca="1">SUMPRODUCT(J530:O530,TRANSPOSE(Test!BL$20:BL$25))+Test!$AD$20-Test!$BL$27</f>
        <v>41.97353786504717</v>
      </c>
      <c r="Q530" s="10" cm="1">
        <f t="array" aca="1" ref="Q530" ca="1">SUMPRODUCT(J530:O530,TRANSPOSE(Test!ES$20:ES$25))+Test!$AD$20-Test!$ES$27</f>
        <v>42.411682381714165</v>
      </c>
      <c r="R530" s="10">
        <f ca="1">I530-Results!$E$5*H530</f>
        <v>40.982148019222151</v>
      </c>
      <c r="S530" s="10" cm="1">
        <f t="array" aca="1" ref="S530" ca="1">SUMPRODUCT(J530:O530,TRANSPOSE(Test!AR$28:AR$33))+Test!$AD$20-Test!$AC$26</f>
        <v>48.804755040477829</v>
      </c>
      <c r="T530" s="10">
        <f ca="1">SUMPRODUCT(J530:O530,Results!K$9:P$9)</f>
        <v>42.686856762459712</v>
      </c>
      <c r="U530" s="10">
        <f ca="1">SUMPRODUCT(J530:O530,Results!K$9:P$9)+Test!$AD$20-Test!$AC$31</f>
        <v>42.671981203948576</v>
      </c>
      <c r="V530" s="10">
        <f t="shared" ca="1" si="49"/>
        <v>-7.2037588550763658</v>
      </c>
      <c r="W530" s="10">
        <f t="shared" ca="1" si="50"/>
        <v>-7.6419033717433607</v>
      </c>
      <c r="X530" s="10">
        <f t="shared" ca="1" si="51"/>
        <v>-6.2123690092513471</v>
      </c>
      <c r="Y530" s="10">
        <f t="shared" ca="1" si="52"/>
        <v>-14.034976030507025</v>
      </c>
      <c r="Z530" s="10">
        <f ca="1">I530-Test!$AD$20</f>
        <v>35.046449771674496</v>
      </c>
      <c r="AA530" s="10">
        <f t="shared" ca="1" si="53"/>
        <v>-7.9022021939777716</v>
      </c>
    </row>
    <row r="531" spans="1:27">
      <c r="A531" s="6">
        <f ca="1">LN((RAND()^(-Results!$F$4))-1)</f>
        <v>-1.0768265957779364</v>
      </c>
      <c r="B531" s="6">
        <f ca="1">LN((RAND()^(-Results!$F$4))-1)</f>
        <v>2.9417721759400592</v>
      </c>
      <c r="C531" s="6">
        <f ca="1">LN((RAND()^(-Results!$F$4))-1)</f>
        <v>-0.54276524814061411</v>
      </c>
      <c r="D531" s="6">
        <f ca="1">LN((RAND()^(-Results!$F$4))-1)</f>
        <v>0.76547998353823254</v>
      </c>
      <c r="E531" s="6">
        <f ca="1">LN((RAND()^(-Results!$F$4))-1)</f>
        <v>-0.27332979987230804</v>
      </c>
      <c r="F531" s="6">
        <f ca="1">LN((RAND()^(-Results!$F$4))-1)</f>
        <v>-0.28363805730585978</v>
      </c>
      <c r="G531" s="6">
        <f ca="1">LN((RAND()^(-Results!$F$4))-1)</f>
        <v>0.67241083893182185</v>
      </c>
      <c r="H531" s="6">
        <f t="shared" ca="1" si="48"/>
        <v>0.58537822505268855</v>
      </c>
      <c r="I531" s="10">
        <f ca="1">SUMPRODUCT(J531:O531,Results!B$12:G$12)+Results!$F$5*H531</f>
        <v>2.5552721231526236</v>
      </c>
      <c r="J531" s="10">
        <f ca="1">SUMPRODUCT($A531:$F531,Results!$B$15:$G$15)</f>
        <v>-0.83734344344511547</v>
      </c>
      <c r="K531" s="10">
        <f ca="1">SUMPRODUCT($A531:$F531,Results!$B$16:$G$16)</f>
        <v>5.1260321720828799</v>
      </c>
      <c r="L531" s="10">
        <f ca="1">SUMPRODUCT($A531:$F531,Results!$B$17:$G$17)</f>
        <v>0.70920323812142916</v>
      </c>
      <c r="M531" s="10">
        <f ca="1">SUMPRODUCT($A531:$F531,Results!$B$18:$G$18)</f>
        <v>-2.3225024316807614</v>
      </c>
      <c r="N531" s="10">
        <f ca="1">SUMPRODUCT($A531:$F531,Results!$B$19:$G$19)</f>
        <v>1.6816751978603026</v>
      </c>
      <c r="O531" s="10">
        <f ca="1">SUMPRODUCT($A531:$F531,Results!$B$20:$G$20)</f>
        <v>4.9960034184248991</v>
      </c>
      <c r="P531" s="10" cm="1">
        <f t="array" aca="1" ref="P531" ca="1">SUMPRODUCT(J531:O531,TRANSPOSE(Test!BL$20:BL$25))+Test!$AD$20-Test!$BL$27</f>
        <v>1.4760751732258208</v>
      </c>
      <c r="Q531" s="10" cm="1">
        <f t="array" aca="1" ref="Q531" ca="1">SUMPRODUCT(J531:O531,TRANSPOSE(Test!ES$20:ES$25))+Test!$AD$20-Test!$ES$27</f>
        <v>0.30948985838729892</v>
      </c>
      <c r="R531" s="10">
        <f ca="1">I531-Results!$E$5*H531</f>
        <v>0.21375922294186944</v>
      </c>
      <c r="S531" s="10" cm="1">
        <f t="array" aca="1" ref="S531" ca="1">SUMPRODUCT(J531:O531,TRANSPOSE(Test!AR$28:AR$33))+Test!$AD$20-Test!$AC$26</f>
        <v>-17.23039893564394</v>
      </c>
      <c r="T531" s="10">
        <f ca="1">SUMPRODUCT(J531:O531,Results!K$9:P$9)</f>
        <v>-0.41396878122840697</v>
      </c>
      <c r="U531" s="10">
        <f ca="1">SUMPRODUCT(J531:O531,Results!K$9:P$9)+Test!$AD$20-Test!$AC$31</f>
        <v>-0.42884433973954239</v>
      </c>
      <c r="V531" s="10">
        <f t="shared" ca="1" si="49"/>
        <v>1.0791969499268028</v>
      </c>
      <c r="W531" s="10">
        <f t="shared" ca="1" si="50"/>
        <v>2.2457822647653245</v>
      </c>
      <c r="X531" s="10">
        <f t="shared" ca="1" si="51"/>
        <v>2.3415129002107542</v>
      </c>
      <c r="Y531" s="10">
        <f t="shared" ca="1" si="52"/>
        <v>19.785671058796563</v>
      </c>
      <c r="Z531" s="10">
        <f ca="1">I531-Test!$AD$20</f>
        <v>2.8319428848563151</v>
      </c>
      <c r="AA531" s="10">
        <f t="shared" ca="1" si="53"/>
        <v>2.9841164628921661</v>
      </c>
    </row>
    <row r="532" spans="1:27">
      <c r="A532" s="6">
        <f ca="1">LN((RAND()^(-Results!$F$4))-1)</f>
        <v>-0.11615671222468535</v>
      </c>
      <c r="B532" s="6">
        <f ca="1">LN((RAND()^(-Results!$F$4))-1)</f>
        <v>2.8006857966499381</v>
      </c>
      <c r="C532" s="6">
        <f ca="1">LN((RAND()^(-Results!$F$4))-1)</f>
        <v>0.72964641013796827</v>
      </c>
      <c r="D532" s="6">
        <f ca="1">LN((RAND()^(-Results!$F$4))-1)</f>
        <v>0.81228848778567009</v>
      </c>
      <c r="E532" s="6">
        <f ca="1">LN((RAND()^(-Results!$F$4))-1)</f>
        <v>-1.5238198253065938</v>
      </c>
      <c r="F532" s="6">
        <f ca="1">LN((RAND()^(-Results!$F$4))-1)</f>
        <v>-0.36416985808933117</v>
      </c>
      <c r="G532" s="6">
        <f ca="1">LN((RAND()^(-Results!$F$4))-1)</f>
        <v>-2.3837866468484559</v>
      </c>
      <c r="H532" s="6">
        <f t="shared" ca="1" si="48"/>
        <v>-2.4708192607275894</v>
      </c>
      <c r="I532" s="10">
        <f ca="1">SUMPRODUCT(J532:O532,Results!B$12:G$12)+Results!$F$5*H532</f>
        <v>-4.1366810308266366</v>
      </c>
      <c r="J532" s="10">
        <f ca="1">SUMPRODUCT($A532:$F532,Results!$B$15:$G$15)</f>
        <v>6.0226691811922661</v>
      </c>
      <c r="K532" s="10">
        <f ca="1">SUMPRODUCT($A532:$F532,Results!$B$16:$G$16)</f>
        <v>4.3883850986831785</v>
      </c>
      <c r="L532" s="10">
        <f ca="1">SUMPRODUCT($A532:$F532,Results!$B$17:$G$17)</f>
        <v>2.5321848123269048</v>
      </c>
      <c r="M532" s="10">
        <f ca="1">SUMPRODUCT($A532:$F532,Results!$B$18:$G$18)</f>
        <v>-6.586421916928912</v>
      </c>
      <c r="N532" s="10">
        <f ca="1">SUMPRODUCT($A532:$F532,Results!$B$19:$G$19)</f>
        <v>8.9481515410901356</v>
      </c>
      <c r="O532" s="10">
        <f ca="1">SUMPRODUCT($A532:$F532,Results!$B$20:$G$20)</f>
        <v>3.9807901304439883</v>
      </c>
      <c r="P532" s="10" cm="1">
        <f t="array" aca="1" ref="P532" ca="1">SUMPRODUCT(J532:O532,TRANSPOSE(Test!BL$20:BL$25))+Test!$AD$20-Test!$BL$27</f>
        <v>9.3098140785818835</v>
      </c>
      <c r="Q532" s="10" cm="1">
        <f t="array" aca="1" ref="Q532" ca="1">SUMPRODUCT(J532:O532,TRANSPOSE(Test!ES$20:ES$25))+Test!$AD$20-Test!$ES$27</f>
        <v>8.392795256328446</v>
      </c>
      <c r="R532" s="10">
        <f ca="1">I532-Results!$E$5*H532</f>
        <v>5.746596012083721</v>
      </c>
      <c r="S532" s="10" cm="1">
        <f t="array" aca="1" ref="S532" ca="1">SUMPRODUCT(J532:O532,TRANSPOSE(Test!AR$28:AR$33))+Test!$AD$20-Test!$AC$26</f>
        <v>-13.45913436210909</v>
      </c>
      <c r="T532" s="10">
        <f ca="1">SUMPRODUCT(J532:O532,Results!K$9:P$9)</f>
        <v>7.7592549239060169</v>
      </c>
      <c r="U532" s="10">
        <f ca="1">SUMPRODUCT(J532:O532,Results!K$9:P$9)+Test!$AD$20-Test!$AC$31</f>
        <v>7.7443793653948818</v>
      </c>
      <c r="V532" s="10">
        <f t="shared" ca="1" si="49"/>
        <v>-13.44649510940852</v>
      </c>
      <c r="W532" s="10">
        <f t="shared" ca="1" si="50"/>
        <v>-12.529476287155083</v>
      </c>
      <c r="X532" s="10">
        <f t="shared" ca="1" si="51"/>
        <v>-9.8832770429103576</v>
      </c>
      <c r="Y532" s="10">
        <f t="shared" ca="1" si="52"/>
        <v>9.3224533312824533</v>
      </c>
      <c r="Z532" s="10">
        <f ca="1">I532-Test!$AD$20</f>
        <v>-3.8600102691229452</v>
      </c>
      <c r="AA532" s="10">
        <f t="shared" ca="1" si="53"/>
        <v>-11.881060396221518</v>
      </c>
    </row>
    <row r="533" spans="1:27">
      <c r="A533" s="6">
        <f ca="1">LN((RAND()^(-Results!$F$4))-1)</f>
        <v>-2.1306663870788616</v>
      </c>
      <c r="B533" s="6">
        <f ca="1">LN((RAND()^(-Results!$F$4))-1)</f>
        <v>0.29337810446333001</v>
      </c>
      <c r="C533" s="6">
        <f ca="1">LN((RAND()^(-Results!$F$4))-1)</f>
        <v>1.2281032067442084</v>
      </c>
      <c r="D533" s="6">
        <f ca="1">LN((RAND()^(-Results!$F$4))-1)</f>
        <v>0.71127415093350799</v>
      </c>
      <c r="E533" s="6">
        <f ca="1">LN((RAND()^(-Results!$F$4))-1)</f>
        <v>0.65309127225507635</v>
      </c>
      <c r="F533" s="6">
        <f ca="1">LN((RAND()^(-Results!$F$4))-1)</f>
        <v>3.2130653554941482</v>
      </c>
      <c r="G533" s="6">
        <f ca="1">LN((RAND()^(-Results!$F$4))-1)</f>
        <v>-0.82298544206366386</v>
      </c>
      <c r="H533" s="6">
        <f t="shared" ca="1" si="48"/>
        <v>-0.91001805594279717</v>
      </c>
      <c r="I533" s="10">
        <f ca="1">SUMPRODUCT(J533:O533,Results!B$12:G$12)+Results!$F$5*H533</f>
        <v>8.0743278700932191</v>
      </c>
      <c r="J533" s="10">
        <f ca="1">SUMPRODUCT($A533:$F533,Results!$B$15:$G$15)</f>
        <v>-4.6856449546500327</v>
      </c>
      <c r="K533" s="10">
        <f ca="1">SUMPRODUCT($A533:$F533,Results!$B$16:$G$16)</f>
        <v>5.857969179668272</v>
      </c>
      <c r="L533" s="10">
        <f ca="1">SUMPRODUCT($A533:$F533,Results!$B$17:$G$17)</f>
        <v>4.5930256989860521</v>
      </c>
      <c r="M533" s="10">
        <f ca="1">SUMPRODUCT($A533:$F533,Results!$B$18:$G$18)</f>
        <v>2.6103351651734243</v>
      </c>
      <c r="N533" s="10">
        <f ca="1">SUMPRODUCT($A533:$F533,Results!$B$19:$G$19)</f>
        <v>-6.4470249157886288</v>
      </c>
      <c r="O533" s="10">
        <f ca="1">SUMPRODUCT($A533:$F533,Results!$B$20:$G$20)</f>
        <v>-0.18338364416696173</v>
      </c>
      <c r="P533" s="10" cm="1">
        <f t="array" aca="1" ref="P533" ca="1">SUMPRODUCT(J533:O533,TRANSPOSE(Test!BL$20:BL$25))+Test!$AD$20-Test!$BL$27</f>
        <v>12.0973828178928</v>
      </c>
      <c r="Q533" s="10" cm="1">
        <f t="array" aca="1" ref="Q533" ca="1">SUMPRODUCT(J533:O533,TRANSPOSE(Test!ES$20:ES$25))+Test!$AD$20-Test!$ES$27</f>
        <v>13.088136360140698</v>
      </c>
      <c r="R533" s="10">
        <f ca="1">I533-Results!$E$5*H533</f>
        <v>11.714400093864407</v>
      </c>
      <c r="S533" s="10" cm="1">
        <f t="array" aca="1" ref="S533" ca="1">SUMPRODUCT(J533:O533,TRANSPOSE(Test!AR$28:AR$33))+Test!$AD$20-Test!$AC$26</f>
        <v>1.9856976110448286</v>
      </c>
      <c r="T533" s="10">
        <f ca="1">SUMPRODUCT(J533:O533,Results!K$9:P$9)</f>
        <v>12.850672473038127</v>
      </c>
      <c r="U533" s="10">
        <f ca="1">SUMPRODUCT(J533:O533,Results!K$9:P$9)+Test!$AD$20-Test!$AC$31</f>
        <v>12.835796914526991</v>
      </c>
      <c r="V533" s="10">
        <f t="shared" ca="1" si="49"/>
        <v>-4.0230549477995812</v>
      </c>
      <c r="W533" s="10">
        <f t="shared" ca="1" si="50"/>
        <v>-5.0138084900474791</v>
      </c>
      <c r="X533" s="10">
        <f t="shared" ca="1" si="51"/>
        <v>-3.6400722237711882</v>
      </c>
      <c r="Y533" s="10">
        <f t="shared" ca="1" si="52"/>
        <v>6.0886302590483901</v>
      </c>
      <c r="Z533" s="10">
        <f ca="1">I533-Test!$AD$20</f>
        <v>8.3509986317969105</v>
      </c>
      <c r="AA533" s="10">
        <f t="shared" ca="1" si="53"/>
        <v>-4.7614690444337722</v>
      </c>
    </row>
    <row r="534" spans="1:27">
      <c r="A534" s="6">
        <f ca="1">LN((RAND()^(-Results!$F$4))-1)</f>
        <v>0.31399897881641142</v>
      </c>
      <c r="B534" s="6">
        <f ca="1">LN((RAND()^(-Results!$F$4))-1)</f>
        <v>1.8225577496277066</v>
      </c>
      <c r="C534" s="6">
        <f ca="1">LN((RAND()^(-Results!$F$4))-1)</f>
        <v>0.7763483992675474</v>
      </c>
      <c r="D534" s="6">
        <f ca="1">LN((RAND()^(-Results!$F$4))-1)</f>
        <v>3.5779682682509362E-2</v>
      </c>
      <c r="E534" s="6">
        <f ca="1">LN((RAND()^(-Results!$F$4))-1)</f>
        <v>2.1922673690034338</v>
      </c>
      <c r="F534" s="6">
        <f ca="1">LN((RAND()^(-Results!$F$4))-1)</f>
        <v>1.9028591406701933</v>
      </c>
      <c r="G534" s="6">
        <f ca="1">LN((RAND()^(-Results!$F$4))-1)</f>
        <v>0.44672407045381596</v>
      </c>
      <c r="H534" s="6">
        <f t="shared" ca="1" si="48"/>
        <v>0.3596914565746826</v>
      </c>
      <c r="I534" s="10">
        <f ca="1">SUMPRODUCT(J534:O534,Results!B$12:G$12)+Results!$F$5*H534</f>
        <v>-28.328848300854389</v>
      </c>
      <c r="J534" s="10">
        <f ca="1">SUMPRODUCT($A534:$F534,Results!$B$15:$G$15)</f>
        <v>2.4251104013370375</v>
      </c>
      <c r="K534" s="10">
        <f ca="1">SUMPRODUCT($A534:$F534,Results!$B$16:$G$16)</f>
        <v>7.2436714497078594</v>
      </c>
      <c r="L534" s="10">
        <f ca="1">SUMPRODUCT($A534:$F534,Results!$B$17:$G$17)</f>
        <v>-1.6360694050546416</v>
      </c>
      <c r="M534" s="10">
        <f ca="1">SUMPRODUCT($A534:$F534,Results!$B$18:$G$18)</f>
        <v>2.7839023710701087</v>
      </c>
      <c r="N534" s="10">
        <f ca="1">SUMPRODUCT($A534:$F534,Results!$B$19:$G$19)</f>
        <v>-11.979999135066945</v>
      </c>
      <c r="O534" s="10">
        <f ca="1">SUMPRODUCT($A534:$F534,Results!$B$20:$G$20)</f>
        <v>3.5647844344108122</v>
      </c>
      <c r="P534" s="10" cm="1">
        <f t="array" aca="1" ref="P534" ca="1">SUMPRODUCT(J534:O534,TRANSPOSE(Test!BL$20:BL$25))+Test!$AD$20-Test!$BL$27</f>
        <v>-30.813925752294058</v>
      </c>
      <c r="Q534" s="10" cm="1">
        <f t="array" aca="1" ref="Q534" ca="1">SUMPRODUCT(J534:O534,TRANSPOSE(Test!ES$20:ES$25))+Test!$AD$20-Test!$ES$27</f>
        <v>-30.513492488622596</v>
      </c>
      <c r="R534" s="10">
        <f ca="1">I534-Results!$E$5*H534</f>
        <v>-29.76761412715312</v>
      </c>
      <c r="S534" s="10" cm="1">
        <f t="array" aca="1" ref="S534" ca="1">SUMPRODUCT(J534:O534,TRANSPOSE(Test!AR$28:AR$33))+Test!$AD$20-Test!$AC$26</f>
        <v>-35.761977020971436</v>
      </c>
      <c r="T534" s="10">
        <f ca="1">SUMPRODUCT(J534:O534,Results!K$9:P$9)</f>
        <v>-30.182644217573472</v>
      </c>
      <c r="U534" s="10">
        <f ca="1">SUMPRODUCT(J534:O534,Results!K$9:P$9)+Test!$AD$20-Test!$AC$31</f>
        <v>-30.197519776084608</v>
      </c>
      <c r="V534" s="10">
        <f t="shared" ca="1" si="49"/>
        <v>2.4850774514396683</v>
      </c>
      <c r="W534" s="10">
        <f t="shared" ca="1" si="50"/>
        <v>2.1846441877682068</v>
      </c>
      <c r="X534" s="10">
        <f t="shared" ca="1" si="51"/>
        <v>1.4387658262987308</v>
      </c>
      <c r="Y534" s="10">
        <f t="shared" ca="1" si="52"/>
        <v>7.4331287201170468</v>
      </c>
      <c r="Z534" s="10">
        <f ca="1">I534-Test!$AD$20</f>
        <v>-28.052177539150698</v>
      </c>
      <c r="AA534" s="10">
        <f t="shared" ca="1" si="53"/>
        <v>1.8686714752302187</v>
      </c>
    </row>
    <row r="535" spans="1:27">
      <c r="A535" s="6">
        <f ca="1">LN((RAND()^(-Results!$F$4))-1)</f>
        <v>-1.8201215822846346</v>
      </c>
      <c r="B535" s="6">
        <f ca="1">LN((RAND()^(-Results!$F$4))-1)</f>
        <v>-0.48724012606936695</v>
      </c>
      <c r="C535" s="6">
        <f ca="1">LN((RAND()^(-Results!$F$4))-1)</f>
        <v>2.7375532484826324</v>
      </c>
      <c r="D535" s="6">
        <f ca="1">LN((RAND()^(-Results!$F$4))-1)</f>
        <v>-0.84261160455599238</v>
      </c>
      <c r="E535" s="6">
        <f ca="1">LN((RAND()^(-Results!$F$4))-1)</f>
        <v>-0.9001069605472819</v>
      </c>
      <c r="F535" s="6">
        <f ca="1">LN((RAND()^(-Results!$F$4))-1)</f>
        <v>2.1557605123518502</v>
      </c>
      <c r="G535" s="6">
        <f ca="1">LN((RAND()^(-Results!$F$4))-1)</f>
        <v>-1.5086046281112659</v>
      </c>
      <c r="H535" s="6">
        <f t="shared" ca="1" si="48"/>
        <v>-1.5956372419903992</v>
      </c>
      <c r="I535" s="10">
        <f ca="1">SUMPRODUCT(J535:O535,Results!B$12:G$12)+Results!$F$5*H535</f>
        <v>50.626062112008597</v>
      </c>
      <c r="J535" s="10">
        <f ca="1">SUMPRODUCT($A535:$F535,Results!$B$15:$G$15)</f>
        <v>-2.724938347596507</v>
      </c>
      <c r="K535" s="10">
        <f ca="1">SUMPRODUCT($A535:$F535,Results!$B$16:$G$16)</f>
        <v>0.30387729607124792</v>
      </c>
      <c r="L535" s="10">
        <f ca="1">SUMPRODUCT($A535:$F535,Results!$B$17:$G$17)</f>
        <v>13.343426339721914</v>
      </c>
      <c r="M535" s="10">
        <f ca="1">SUMPRODUCT($A535:$F535,Results!$B$18:$G$18)</f>
        <v>2.106611482143407</v>
      </c>
      <c r="N535" s="10">
        <f ca="1">SUMPRODUCT($A535:$F535,Results!$B$19:$G$19)</f>
        <v>3.2683752238298887</v>
      </c>
      <c r="O535" s="10">
        <f ca="1">SUMPRODUCT($A535:$F535,Results!$B$20:$G$20)</f>
        <v>-6.1119916017692972</v>
      </c>
      <c r="P535" s="10" cm="1">
        <f t="array" aca="1" ref="P535" ca="1">SUMPRODUCT(J535:O535,TRANSPOSE(Test!BL$20:BL$25))+Test!$AD$20-Test!$BL$27</f>
        <v>57.260187375877706</v>
      </c>
      <c r="Q535" s="10" cm="1">
        <f t="array" aca="1" ref="Q535" ca="1">SUMPRODUCT(J535:O535,TRANSPOSE(Test!ES$20:ES$25))+Test!$AD$20-Test!$ES$27</f>
        <v>58.306200634760742</v>
      </c>
      <c r="R535" s="10">
        <f ca="1">I535-Results!$E$5*H535</f>
        <v>57.008611079970194</v>
      </c>
      <c r="S535" s="10" cm="1">
        <f t="array" aca="1" ref="S535" ca="1">SUMPRODUCT(J535:O535,TRANSPOSE(Test!AR$28:AR$33))+Test!$AD$20-Test!$AC$26</f>
        <v>49.244786362551501</v>
      </c>
      <c r="T535" s="10">
        <f ca="1">SUMPRODUCT(J535:O535,Results!K$9:P$9)</f>
        <v>58.153642611367026</v>
      </c>
      <c r="U535" s="10">
        <f ca="1">SUMPRODUCT(J535:O535,Results!K$9:P$9)+Test!$AD$20-Test!$AC$31</f>
        <v>58.13876705285589</v>
      </c>
      <c r="V535" s="10">
        <f t="shared" ca="1" si="49"/>
        <v>-6.6341252638691088</v>
      </c>
      <c r="W535" s="10">
        <f t="shared" ca="1" si="50"/>
        <v>-7.680138522752145</v>
      </c>
      <c r="X535" s="10">
        <f t="shared" ca="1" si="51"/>
        <v>-6.382548967961597</v>
      </c>
      <c r="Y535" s="10">
        <f t="shared" ca="1" si="52"/>
        <v>1.381275749457096</v>
      </c>
      <c r="Z535" s="10">
        <f ca="1">I535-Test!$AD$20</f>
        <v>50.902732873712289</v>
      </c>
      <c r="AA535" s="10">
        <f t="shared" ca="1" si="53"/>
        <v>-7.5127049408472928</v>
      </c>
    </row>
    <row r="536" spans="1:27">
      <c r="A536" s="6">
        <f ca="1">LN((RAND()^(-Results!$F$4))-1)</f>
        <v>1.4448318486515914</v>
      </c>
      <c r="B536" s="6">
        <f ca="1">LN((RAND()^(-Results!$F$4))-1)</f>
        <v>-0.14238023387107704</v>
      </c>
      <c r="C536" s="6">
        <f ca="1">LN((RAND()^(-Results!$F$4))-1)</f>
        <v>-0.74241131014896045</v>
      </c>
      <c r="D536" s="6">
        <f ca="1">LN((RAND()^(-Results!$F$4))-1)</f>
        <v>2.1873953687021594</v>
      </c>
      <c r="E536" s="6">
        <f ca="1">LN((RAND()^(-Results!$F$4))-1)</f>
        <v>-0.49580781850525835</v>
      </c>
      <c r="F536" s="6">
        <f ca="1">LN((RAND()^(-Results!$F$4))-1)</f>
        <v>-2.5098248464820299</v>
      </c>
      <c r="G536" s="6">
        <f ca="1">LN((RAND()^(-Results!$F$4))-1)</f>
        <v>0.2842097045871913</v>
      </c>
      <c r="H536" s="6">
        <f t="shared" ca="1" si="48"/>
        <v>0.19717709070805797</v>
      </c>
      <c r="I536" s="10">
        <f ca="1">SUMPRODUCT(J536:O536,Results!B$12:G$12)+Results!$F$5*H536</f>
        <v>-49.95457935491158</v>
      </c>
      <c r="J536" s="10">
        <f ca="1">SUMPRODUCT($A536:$F536,Results!$B$15:$G$15)</f>
        <v>8.9686015477172703</v>
      </c>
      <c r="K536" s="10">
        <f ca="1">SUMPRODUCT($A536:$F536,Results!$B$16:$G$16)</f>
        <v>-1.6981786758464765</v>
      </c>
      <c r="L536" s="10">
        <f ca="1">SUMPRODUCT($A536:$F536,Results!$B$17:$G$17)</f>
        <v>-11.313782395600667</v>
      </c>
      <c r="M536" s="10">
        <f ca="1">SUMPRODUCT($A536:$F536,Results!$B$18:$G$18)</f>
        <v>-6.4964329818050812</v>
      </c>
      <c r="N536" s="10">
        <f ca="1">SUMPRODUCT($A536:$F536,Results!$B$19:$G$19)</f>
        <v>3.226798386740795</v>
      </c>
      <c r="O536" s="10">
        <f ca="1">SUMPRODUCT($A536:$F536,Results!$B$20:$G$20)</f>
        <v>4.7127163490379962</v>
      </c>
      <c r="P536" s="10" cm="1">
        <f t="array" aca="1" ref="P536" ca="1">SUMPRODUCT(J536:O536,TRANSPOSE(Test!BL$20:BL$25))+Test!$AD$20-Test!$BL$27</f>
        <v>-49.238657882254913</v>
      </c>
      <c r="Q536" s="10" cm="1">
        <f t="array" aca="1" ref="Q536" ca="1">SUMPRODUCT(J536:O536,TRANSPOSE(Test!ES$20:ES$25))+Test!$AD$20-Test!$ES$27</f>
        <v>-50.244695259070042</v>
      </c>
      <c r="R536" s="10">
        <f ca="1">I536-Results!$E$5*H536</f>
        <v>-50.743287717743812</v>
      </c>
      <c r="S536" s="10" cm="1">
        <f t="array" aca="1" ref="S536" ca="1">SUMPRODUCT(J536:O536,TRANSPOSE(Test!AR$28:AR$33))+Test!$AD$20-Test!$AC$26</f>
        <v>-42.995939057983271</v>
      </c>
      <c r="T536" s="10">
        <f ca="1">SUMPRODUCT(J536:O536,Results!K$9:P$9)</f>
        <v>-50.770535515312034</v>
      </c>
      <c r="U536" s="10">
        <f ca="1">SUMPRODUCT(J536:O536,Results!K$9:P$9)+Test!$AD$20-Test!$AC$31</f>
        <v>-50.78541107382317</v>
      </c>
      <c r="V536" s="10">
        <f t="shared" ca="1" si="49"/>
        <v>-0.71592147265666739</v>
      </c>
      <c r="W536" s="10">
        <f t="shared" ca="1" si="50"/>
        <v>0.290115904158462</v>
      </c>
      <c r="X536" s="10">
        <f t="shared" ca="1" si="51"/>
        <v>0.78870836283223156</v>
      </c>
      <c r="Y536" s="10">
        <f t="shared" ca="1" si="52"/>
        <v>-6.9586402969283085</v>
      </c>
      <c r="Z536" s="10">
        <f ca="1">I536-Test!$AD$20</f>
        <v>-49.677908593207889</v>
      </c>
      <c r="AA536" s="10">
        <f t="shared" ca="1" si="53"/>
        <v>0.83083171891158969</v>
      </c>
    </row>
    <row r="537" spans="1:27">
      <c r="A537" s="6">
        <f ca="1">LN((RAND()^(-Results!$F$4))-1)</f>
        <v>2.4794834882173045</v>
      </c>
      <c r="B537" s="6">
        <f ca="1">LN((RAND()^(-Results!$F$4))-1)</f>
        <v>-0.99664207312555919</v>
      </c>
      <c r="C537" s="6">
        <f ca="1">LN((RAND()^(-Results!$F$4))-1)</f>
        <v>1.4788360887617444</v>
      </c>
      <c r="D537" s="6">
        <f ca="1">LN((RAND()^(-Results!$F$4))-1)</f>
        <v>0.41382347251729912</v>
      </c>
      <c r="E537" s="6">
        <f ca="1">LN((RAND()^(-Results!$F$4))-1)</f>
        <v>0.38198805439908667</v>
      </c>
      <c r="F537" s="6">
        <f ca="1">LN((RAND()^(-Results!$F$4))-1)</f>
        <v>-4.0938412316209245</v>
      </c>
      <c r="G537" s="6">
        <f ca="1">LN((RAND()^(-Results!$F$4))-1)</f>
        <v>0.98977468276066805</v>
      </c>
      <c r="H537" s="6">
        <f t="shared" ca="1" si="48"/>
        <v>0.90274206888153474</v>
      </c>
      <c r="I537" s="10">
        <f ca="1">SUMPRODUCT(J537:O537,Results!B$12:G$12)+Results!$F$5*H537</f>
        <v>-36.301223907735078</v>
      </c>
      <c r="J537" s="10">
        <f ca="1">SUMPRODUCT($A537:$F537,Results!$B$15:$G$15)</f>
        <v>13.516896073717749</v>
      </c>
      <c r="K537" s="10">
        <f ca="1">SUMPRODUCT($A537:$F537,Results!$B$16:$G$16)</f>
        <v>-7.4184126047200136</v>
      </c>
      <c r="L537" s="10">
        <f ca="1">SUMPRODUCT($A537:$F537,Results!$B$17:$G$17)</f>
        <v>-6.144592421774699</v>
      </c>
      <c r="M537" s="10">
        <f ca="1">SUMPRODUCT($A537:$F537,Results!$B$18:$G$18)</f>
        <v>-1.9738207566812203</v>
      </c>
      <c r="N537" s="10">
        <f ca="1">SUMPRODUCT($A537:$F537,Results!$B$19:$G$19)</f>
        <v>0.39580713909293186</v>
      </c>
      <c r="O537" s="10">
        <f ca="1">SUMPRODUCT($A537:$F537,Results!$B$20:$G$20)</f>
        <v>-1.004456255516033</v>
      </c>
      <c r="P537" s="10" cm="1">
        <f t="array" aca="1" ref="P537" ca="1">SUMPRODUCT(J537:O537,TRANSPOSE(Test!BL$20:BL$25))+Test!$AD$20-Test!$BL$27</f>
        <v>-39.904499186060178</v>
      </c>
      <c r="Q537" s="10" cm="1">
        <f t="array" aca="1" ref="Q537" ca="1">SUMPRODUCT(J537:O537,TRANSPOSE(Test!ES$20:ES$25))+Test!$AD$20-Test!$ES$27</f>
        <v>-41.020112740235597</v>
      </c>
      <c r="R537" s="10">
        <f ca="1">I537-Results!$E$5*H537</f>
        <v>-39.912192183261219</v>
      </c>
      <c r="S537" s="10" cm="1">
        <f t="array" aca="1" ref="S537" ca="1">SUMPRODUCT(J537:O537,TRANSPOSE(Test!AR$28:AR$33))+Test!$AD$20-Test!$AC$26</f>
        <v>-15.868539956957399</v>
      </c>
      <c r="T537" s="10">
        <f ca="1">SUMPRODUCT(J537:O537,Results!K$9:P$9)</f>
        <v>-41.387713071486658</v>
      </c>
      <c r="U537" s="10">
        <f ca="1">SUMPRODUCT(J537:O537,Results!K$9:P$9)+Test!$AD$20-Test!$AC$31</f>
        <v>-41.402588629997794</v>
      </c>
      <c r="V537" s="10">
        <f t="shared" ca="1" si="49"/>
        <v>3.6032752783250999</v>
      </c>
      <c r="W537" s="10">
        <f t="shared" ca="1" si="50"/>
        <v>4.718888832500518</v>
      </c>
      <c r="X537" s="10">
        <f t="shared" ca="1" si="51"/>
        <v>3.6109682755261403</v>
      </c>
      <c r="Y537" s="10">
        <f t="shared" ca="1" si="52"/>
        <v>-20.43268395077768</v>
      </c>
      <c r="Z537" s="10">
        <f ca="1">I537-Test!$AD$20</f>
        <v>-36.024553146031387</v>
      </c>
      <c r="AA537" s="10">
        <f t="shared" ca="1" si="53"/>
        <v>5.1013647222627156</v>
      </c>
    </row>
    <row r="538" spans="1:27">
      <c r="A538" s="6">
        <f ca="1">LN((RAND()^(-Results!$F$4))-1)</f>
        <v>3.3839099115657405E-2</v>
      </c>
      <c r="B538" s="6">
        <f ca="1">LN((RAND()^(-Results!$F$4))-1)</f>
        <v>0.10368700360147701</v>
      </c>
      <c r="C538" s="6">
        <f ca="1">LN((RAND()^(-Results!$F$4))-1)</f>
        <v>2.7816648224828762</v>
      </c>
      <c r="D538" s="6">
        <f ca="1">LN((RAND()^(-Results!$F$4))-1)</f>
        <v>1.209787811758996</v>
      </c>
      <c r="E538" s="6">
        <f ca="1">LN((RAND()^(-Results!$F$4))-1)</f>
        <v>-2.8515313392869692</v>
      </c>
      <c r="F538" s="6">
        <f ca="1">LN((RAND()^(-Results!$F$4))-1)</f>
        <v>-1.2180552440362575</v>
      </c>
      <c r="G538" s="6">
        <f ca="1">LN((RAND()^(-Results!$F$4))-1)</f>
        <v>-0.12009745204956929</v>
      </c>
      <c r="H538" s="6">
        <f t="shared" ca="1" si="48"/>
        <v>-0.20713006592870262</v>
      </c>
      <c r="I538" s="10">
        <f ca="1">SUMPRODUCT(J538:O538,Results!B$12:G$12)+Results!$F$5*H538</f>
        <v>24.154097337598852</v>
      </c>
      <c r="J538" s="10">
        <f ca="1">SUMPRODUCT($A538:$F538,Results!$B$15:$G$15)</f>
        <v>10.852624208450051</v>
      </c>
      <c r="K538" s="10">
        <f ca="1">SUMPRODUCT($A538:$F538,Results!$B$16:$G$16)</f>
        <v>-2.2649653492447799</v>
      </c>
      <c r="L538" s="10">
        <f ca="1">SUMPRODUCT($A538:$F538,Results!$B$17:$G$17)</f>
        <v>5.339792394047155</v>
      </c>
      <c r="M538" s="10">
        <f ca="1">SUMPRODUCT($A538:$F538,Results!$B$18:$G$18)</f>
        <v>-8.4112703863505516</v>
      </c>
      <c r="N538" s="10">
        <f ca="1">SUMPRODUCT($A538:$F538,Results!$B$19:$G$19)</f>
        <v>15.370525659406287</v>
      </c>
      <c r="O538" s="10">
        <f ca="1">SUMPRODUCT($A538:$F538,Results!$B$20:$G$20)</f>
        <v>-1.7797035952775855</v>
      </c>
      <c r="P538" s="10" cm="1">
        <f t="array" aca="1" ref="P538" ca="1">SUMPRODUCT(J538:O538,TRANSPOSE(Test!BL$20:BL$25))+Test!$AD$20-Test!$BL$27</f>
        <v>25.793418639150925</v>
      </c>
      <c r="Q538" s="10" cm="1">
        <f t="array" aca="1" ref="Q538" ca="1">SUMPRODUCT(J538:O538,TRANSPOSE(Test!ES$20:ES$25))+Test!$AD$20-Test!$ES$27</f>
        <v>25.408263467685686</v>
      </c>
      <c r="R538" s="10">
        <f ca="1">I538-Results!$E$5*H538</f>
        <v>24.982617601313663</v>
      </c>
      <c r="S538" s="10" cm="1">
        <f t="array" aca="1" ref="S538" ca="1">SUMPRODUCT(J538:O538,TRANSPOSE(Test!AR$28:AR$33))+Test!$AD$20-Test!$AC$26</f>
        <v>15.75857235066208</v>
      </c>
      <c r="T538" s="10">
        <f ca="1">SUMPRODUCT(J538:O538,Results!K$9:P$9)</f>
        <v>24.448262618832118</v>
      </c>
      <c r="U538" s="10">
        <f ca="1">SUMPRODUCT(J538:O538,Results!K$9:P$9)+Test!$AD$20-Test!$AC$31</f>
        <v>24.433387060320982</v>
      </c>
      <c r="V538" s="10">
        <f t="shared" ca="1" si="49"/>
        <v>-1.6393213015520729</v>
      </c>
      <c r="W538" s="10">
        <f t="shared" ca="1" si="50"/>
        <v>-1.2541661300868334</v>
      </c>
      <c r="X538" s="10">
        <f t="shared" ca="1" si="51"/>
        <v>-0.82852026371481102</v>
      </c>
      <c r="Y538" s="10">
        <f t="shared" ca="1" si="52"/>
        <v>8.3955249869367723</v>
      </c>
      <c r="Z538" s="10">
        <f ca="1">I538-Test!$AD$20</f>
        <v>24.430768099302544</v>
      </c>
      <c r="AA538" s="10">
        <f t="shared" ca="1" si="53"/>
        <v>-0.2792897227221296</v>
      </c>
    </row>
    <row r="539" spans="1:27">
      <c r="A539" s="6">
        <f ca="1">LN((RAND()^(-Results!$F$4))-1)</f>
        <v>-1.2526552047749144</v>
      </c>
      <c r="B539" s="6">
        <f ca="1">LN((RAND()^(-Results!$F$4))-1)</f>
        <v>0.17421470727668179</v>
      </c>
      <c r="C539" s="6">
        <f ca="1">LN((RAND()^(-Results!$F$4))-1)</f>
        <v>5.8310763725870229</v>
      </c>
      <c r="D539" s="6">
        <f ca="1">LN((RAND()^(-Results!$F$4))-1)</f>
        <v>-0.7959641224091899</v>
      </c>
      <c r="E539" s="6">
        <f ca="1">LN((RAND()^(-Results!$F$4))-1)</f>
        <v>-2.674127628391783</v>
      </c>
      <c r="F539" s="6">
        <f ca="1">LN((RAND()^(-Results!$F$4))-1)</f>
        <v>0.28105005796429194</v>
      </c>
      <c r="G539" s="6">
        <f ca="1">LN((RAND()^(-Results!$F$4))-1)</f>
        <v>-4.1698200926699922</v>
      </c>
      <c r="H539" s="6">
        <f t="shared" ca="1" si="48"/>
        <v>-4.2568527065491253</v>
      </c>
      <c r="I539" s="10">
        <f ca="1">SUMPRODUCT(J539:O539,Results!B$12:G$12)+Results!$F$5*H539</f>
        <v>60.213593663694965</v>
      </c>
      <c r="J539" s="10">
        <f ca="1">SUMPRODUCT($A539:$F539,Results!$B$15:$G$15)</f>
        <v>8.5053675054614057</v>
      </c>
      <c r="K539" s="10">
        <f ca="1">SUMPRODUCT($A539:$F539,Results!$B$16:$G$16)</f>
        <v>-2.7259991605396658</v>
      </c>
      <c r="L539" s="10">
        <f ca="1">SUMPRODUCT($A539:$F539,Results!$B$17:$G$17)</f>
        <v>20.130041955395384</v>
      </c>
      <c r="M539" s="10">
        <f ca="1">SUMPRODUCT($A539:$F539,Results!$B$18:$G$18)</f>
        <v>-2.8667950357232401</v>
      </c>
      <c r="N539" s="10">
        <f ca="1">SUMPRODUCT($A539:$F539,Results!$B$19:$G$19)</f>
        <v>14.234365751962759</v>
      </c>
      <c r="O539" s="10">
        <f ca="1">SUMPRODUCT($A539:$F539,Results!$B$20:$G$20)</f>
        <v>-8.761025953930762</v>
      </c>
      <c r="P539" s="10" cm="1">
        <f t="array" aca="1" ref="P539" ca="1">SUMPRODUCT(J539:O539,TRANSPOSE(Test!BL$20:BL$25))+Test!$AD$20-Test!$BL$27</f>
        <v>80.635337095759482</v>
      </c>
      <c r="Q539" s="10" cm="1">
        <f t="array" aca="1" ref="Q539" ca="1">SUMPRODUCT(J539:O539,TRANSPOSE(Test!ES$20:ES$25))+Test!$AD$20-Test!$ES$27</f>
        <v>80.971569014061657</v>
      </c>
      <c r="R539" s="10">
        <f ca="1">I539-Results!$E$5*H539</f>
        <v>77.241004489891466</v>
      </c>
      <c r="S539" s="10" cm="1">
        <f t="array" aca="1" ref="S539" ca="1">SUMPRODUCT(J539:O539,TRANSPOSE(Test!AR$28:AR$33))+Test!$AD$20-Test!$AC$26</f>
        <v>68.08474423648434</v>
      </c>
      <c r="T539" s="10">
        <f ca="1">SUMPRODUCT(J539:O539,Results!K$9:P$9)</f>
        <v>80.025075665564813</v>
      </c>
      <c r="U539" s="10">
        <f ca="1">SUMPRODUCT(J539:O539,Results!K$9:P$9)+Test!$AD$20-Test!$AC$31</f>
        <v>80.010200107053677</v>
      </c>
      <c r="V539" s="10">
        <f t="shared" ca="1" si="49"/>
        <v>-20.421743432064517</v>
      </c>
      <c r="W539" s="10">
        <f t="shared" ca="1" si="50"/>
        <v>-20.757975350366692</v>
      </c>
      <c r="X539" s="10">
        <f t="shared" ca="1" si="51"/>
        <v>-17.027410826196501</v>
      </c>
      <c r="Y539" s="10">
        <f t="shared" ca="1" si="52"/>
        <v>-7.8711505727893751</v>
      </c>
      <c r="Z539" s="10">
        <f ca="1">I539-Test!$AD$20</f>
        <v>60.490264425398657</v>
      </c>
      <c r="AA539" s="10">
        <f t="shared" ca="1" si="53"/>
        <v>-19.796606443358712</v>
      </c>
    </row>
    <row r="540" spans="1:27">
      <c r="A540" s="6">
        <f ca="1">LN((RAND()^(-Results!$F$4))-1)</f>
        <v>-0.67707888978208119</v>
      </c>
      <c r="B540" s="6">
        <f ca="1">LN((RAND()^(-Results!$F$4))-1)</f>
        <v>6.2635619423831751E-2</v>
      </c>
      <c r="C540" s="6">
        <f ca="1">LN((RAND()^(-Results!$F$4))-1)</f>
        <v>-1.0216362735146447</v>
      </c>
      <c r="D540" s="6">
        <f ca="1">LN((RAND()^(-Results!$F$4))-1)</f>
        <v>-2.5130411367398855</v>
      </c>
      <c r="E540" s="6">
        <f ca="1">LN((RAND()^(-Results!$F$4))-1)</f>
        <v>1.6391495717594537</v>
      </c>
      <c r="F540" s="6">
        <f ca="1">LN((RAND()^(-Results!$F$4))-1)</f>
        <v>-1.4047890263226801</v>
      </c>
      <c r="G540" s="6">
        <f ca="1">LN((RAND()^(-Results!$F$4))-1)</f>
        <v>-1.2073380479967757</v>
      </c>
      <c r="H540" s="6">
        <f t="shared" ca="1" si="48"/>
        <v>-1.294370661875909</v>
      </c>
      <c r="I540" s="10">
        <f ca="1">SUMPRODUCT(J540:O540,Results!B$12:G$12)+Results!$F$5*H540</f>
        <v>14.96580202229636</v>
      </c>
      <c r="J540" s="10">
        <f ca="1">SUMPRODUCT($A540:$F540,Results!$B$15:$G$15)</f>
        <v>-9.917565356582335</v>
      </c>
      <c r="K540" s="10">
        <f ca="1">SUMPRODUCT($A540:$F540,Results!$B$16:$G$16)</f>
        <v>-4.2300485704520669</v>
      </c>
      <c r="L540" s="10">
        <f ca="1">SUMPRODUCT($A540:$F540,Results!$B$17:$G$17)</f>
        <v>4.800204543601974</v>
      </c>
      <c r="M540" s="10">
        <f ca="1">SUMPRODUCT($A540:$F540,Results!$B$18:$G$18)</f>
        <v>9.4061797948765715</v>
      </c>
      <c r="N540" s="10">
        <f ca="1">SUMPRODUCT($A540:$F540,Results!$B$19:$G$19)</f>
        <v>-7.1395093226891921</v>
      </c>
      <c r="O540" s="10">
        <f ca="1">SUMPRODUCT($A540:$F540,Results!$B$20:$G$20)</f>
        <v>-3.7130508954663419</v>
      </c>
      <c r="P540" s="10" cm="1">
        <f t="array" aca="1" ref="P540" ca="1">SUMPRODUCT(J540:O540,TRANSPOSE(Test!BL$20:BL$25))+Test!$AD$20-Test!$BL$27</f>
        <v>21.711116550190827</v>
      </c>
      <c r="Q540" s="10" cm="1">
        <f t="array" aca="1" ref="Q540" ca="1">SUMPRODUCT(J540:O540,TRANSPOSE(Test!ES$20:ES$25))+Test!$AD$20-Test!$ES$27</f>
        <v>21.064825989001363</v>
      </c>
      <c r="R540" s="10">
        <f ca="1">I540-Results!$E$5*H540</f>
        <v>20.143284669799996</v>
      </c>
      <c r="S540" s="10" cm="1">
        <f t="array" aca="1" ref="S540" ca="1">SUMPRODUCT(J540:O540,TRANSPOSE(Test!AR$28:AR$33))+Test!$AD$20-Test!$AC$26</f>
        <v>35.293752352196911</v>
      </c>
      <c r="T540" s="10">
        <f ca="1">SUMPRODUCT(J540:O540,Results!K$9:P$9)</f>
        <v>21.369945118448527</v>
      </c>
      <c r="U540" s="10">
        <f ca="1">SUMPRODUCT(J540:O540,Results!K$9:P$9)+Test!$AD$20-Test!$AC$31</f>
        <v>21.355069559937391</v>
      </c>
      <c r="V540" s="10">
        <f t="shared" ca="1" si="49"/>
        <v>-6.7453145278944664</v>
      </c>
      <c r="W540" s="10">
        <f t="shared" ca="1" si="50"/>
        <v>-6.099023966705003</v>
      </c>
      <c r="X540" s="10">
        <f t="shared" ca="1" si="51"/>
        <v>-5.177482647503636</v>
      </c>
      <c r="Y540" s="10">
        <f t="shared" ca="1" si="52"/>
        <v>-20.327950329900553</v>
      </c>
      <c r="Z540" s="10">
        <f ca="1">I540-Test!$AD$20</f>
        <v>15.242472784000052</v>
      </c>
      <c r="AA540" s="10">
        <f t="shared" ca="1" si="53"/>
        <v>-6.3892675376410306</v>
      </c>
    </row>
    <row r="541" spans="1:27">
      <c r="A541" s="6">
        <f ca="1">LN((RAND()^(-Results!$F$4))-1)</f>
        <v>-2.12875906216046</v>
      </c>
      <c r="B541" s="6">
        <f ca="1">LN((RAND()^(-Results!$F$4))-1)</f>
        <v>-1.82561705114677</v>
      </c>
      <c r="C541" s="6">
        <f ca="1">LN((RAND()^(-Results!$F$4))-1)</f>
        <v>-0.78916327461585489</v>
      </c>
      <c r="D541" s="6">
        <f ca="1">LN((RAND()^(-Results!$F$4))-1)</f>
        <v>1.9414369720654889</v>
      </c>
      <c r="E541" s="6">
        <f ca="1">LN((RAND()^(-Results!$F$4))-1)</f>
        <v>-2.2385748907110941</v>
      </c>
      <c r="F541" s="6">
        <f ca="1">LN((RAND()^(-Results!$F$4))-1)</f>
        <v>1.4829640978370373</v>
      </c>
      <c r="G541" s="6">
        <f ca="1">LN((RAND()^(-Results!$F$4))-1)</f>
        <v>-0.5368377277688261</v>
      </c>
      <c r="H541" s="6">
        <f t="shared" ca="1" si="48"/>
        <v>-0.6238703416479594</v>
      </c>
      <c r="I541" s="10">
        <f ca="1">SUMPRODUCT(J541:O541,Results!B$12:G$12)+Results!$F$5*H541</f>
        <v>21.528805471641572</v>
      </c>
      <c r="J541" s="10">
        <f ca="1">SUMPRODUCT($A541:$F541,Results!$B$15:$G$15)</f>
        <v>-6.1901074363920889</v>
      </c>
      <c r="K541" s="10">
        <f ca="1">SUMPRODUCT($A541:$F541,Results!$B$16:$G$16)</f>
        <v>-0.21927619949991417</v>
      </c>
      <c r="L541" s="10">
        <f ca="1">SUMPRODUCT($A541:$F541,Results!$B$17:$G$17)</f>
        <v>0.2843056598372436</v>
      </c>
      <c r="M541" s="10">
        <f ca="1">SUMPRODUCT($A541:$F541,Results!$B$18:$G$18)</f>
        <v>-4.3194325727447449</v>
      </c>
      <c r="N541" s="10">
        <f ca="1">SUMPRODUCT($A541:$F541,Results!$B$19:$G$19)</f>
        <v>8.5926874770707311</v>
      </c>
      <c r="O541" s="10">
        <f ca="1">SUMPRODUCT($A541:$F541,Results!$B$20:$G$20)</f>
        <v>-0.69429660789463754</v>
      </c>
      <c r="P541" s="10" cm="1">
        <f t="array" aca="1" ref="P541" ca="1">SUMPRODUCT(J541:O541,TRANSPOSE(Test!BL$20:BL$25))+Test!$AD$20-Test!$BL$27</f>
        <v>25.043266773239164</v>
      </c>
      <c r="Q541" s="10" cm="1">
        <f t="array" aca="1" ref="Q541" ca="1">SUMPRODUCT(J541:O541,TRANSPOSE(Test!ES$20:ES$25))+Test!$AD$20-Test!$ES$27</f>
        <v>25.830435865125818</v>
      </c>
      <c r="R541" s="10">
        <f ca="1">I541-Results!$E$5*H541</f>
        <v>24.024286838233408</v>
      </c>
      <c r="S541" s="10" cm="1">
        <f t="array" aca="1" ref="S541" ca="1">SUMPRODUCT(J541:O541,TRANSPOSE(Test!AR$28:AR$33))+Test!$AD$20-Test!$AC$26</f>
        <v>16.404189942344679</v>
      </c>
      <c r="T541" s="10">
        <f ca="1">SUMPRODUCT(J541:O541,Results!K$9:P$9)</f>
        <v>25.335922108854369</v>
      </c>
      <c r="U541" s="10">
        <f ca="1">SUMPRODUCT(J541:O541,Results!K$9:P$9)+Test!$AD$20-Test!$AC$31</f>
        <v>25.321046550343233</v>
      </c>
      <c r="V541" s="10">
        <f t="shared" ca="1" si="49"/>
        <v>-3.5144613015975921</v>
      </c>
      <c r="W541" s="10">
        <f t="shared" ca="1" si="50"/>
        <v>-4.3016303934842455</v>
      </c>
      <c r="X541" s="10">
        <f t="shared" ca="1" si="51"/>
        <v>-2.4954813665918358</v>
      </c>
      <c r="Y541" s="10">
        <f t="shared" ca="1" si="52"/>
        <v>5.1246155292968929</v>
      </c>
      <c r="Z541" s="10">
        <f ca="1">I541-Test!$AD$20</f>
        <v>21.805476233345264</v>
      </c>
      <c r="AA541" s="10">
        <f t="shared" ca="1" si="53"/>
        <v>-3.7922410787016609</v>
      </c>
    </row>
    <row r="542" spans="1:27">
      <c r="A542" s="6">
        <f ca="1">LN((RAND()^(-Results!$F$4))-1)</f>
        <v>-1.1055080668522628</v>
      </c>
      <c r="B542" s="6">
        <f ca="1">LN((RAND()^(-Results!$F$4))-1)</f>
        <v>-0.80478482944879148</v>
      </c>
      <c r="C542" s="6">
        <f ca="1">LN((RAND()^(-Results!$F$4))-1)</f>
        <v>0.5379971973765405</v>
      </c>
      <c r="D542" s="6">
        <f ca="1">LN((RAND()^(-Results!$F$4))-1)</f>
        <v>7.3935918996289257E-3</v>
      </c>
      <c r="E542" s="6">
        <f ca="1">LN((RAND()^(-Results!$F$4))-1)</f>
        <v>-1.3043466564707935</v>
      </c>
      <c r="F542" s="6">
        <f ca="1">LN((RAND()^(-Results!$F$4))-1)</f>
        <v>1.9361735377679412</v>
      </c>
      <c r="G542" s="6">
        <f ca="1">LN((RAND()^(-Results!$F$4))-1)</f>
        <v>-1.9823062438255081</v>
      </c>
      <c r="H542" s="6">
        <f t="shared" ca="1" si="48"/>
        <v>-2.0693388577046417</v>
      </c>
      <c r="I542" s="10">
        <f ca="1">SUMPRODUCT(J542:O542,Results!B$12:G$12)+Results!$F$5*H542</f>
        <v>24.750181871942424</v>
      </c>
      <c r="J542" s="10">
        <f ca="1">SUMPRODUCT($A542:$F542,Results!$B$15:$G$15)</f>
        <v>-3.4071630110683824</v>
      </c>
      <c r="K542" s="10">
        <f ca="1">SUMPRODUCT($A542:$F542,Results!$B$16:$G$16)</f>
        <v>0.80035421150898411</v>
      </c>
      <c r="L542" s="10">
        <f ca="1">SUMPRODUCT($A542:$F542,Results!$B$17:$G$17)</f>
        <v>5.5275448140798566</v>
      </c>
      <c r="M542" s="10">
        <f ca="1">SUMPRODUCT($A542:$F542,Results!$B$18:$G$18)</f>
        <v>-1.1692138793559999</v>
      </c>
      <c r="N542" s="10">
        <f ca="1">SUMPRODUCT($A542:$F542,Results!$B$19:$G$19)</f>
        <v>5.3608076327138594</v>
      </c>
      <c r="O542" s="10">
        <f ca="1">SUMPRODUCT($A542:$F542,Results!$B$20:$G$20)</f>
        <v>-2.5572789071936657</v>
      </c>
      <c r="P542" s="10" cm="1">
        <f t="array" aca="1" ref="P542" ca="1">SUMPRODUCT(J542:O542,TRANSPOSE(Test!BL$20:BL$25))+Test!$AD$20-Test!$BL$27</f>
        <v>34.019195150042187</v>
      </c>
      <c r="Q542" s="10" cm="1">
        <f t="array" aca="1" ref="Q542" ca="1">SUMPRODUCT(J542:O542,TRANSPOSE(Test!ES$20:ES$25))+Test!$AD$20-Test!$ES$27</f>
        <v>35.020390584913059</v>
      </c>
      <c r="R542" s="10">
        <f ca="1">I542-Results!$E$5*H542</f>
        <v>33.02753730276099</v>
      </c>
      <c r="S542" s="10" cm="1">
        <f t="array" aca="1" ref="S542" ca="1">SUMPRODUCT(J542:O542,TRANSPOSE(Test!AR$28:AR$33))+Test!$AD$20-Test!$AC$26</f>
        <v>25.232631678012268</v>
      </c>
      <c r="T542" s="10">
        <f ca="1">SUMPRODUCT(J542:O542,Results!K$9:P$9)</f>
        <v>35.168725828079694</v>
      </c>
      <c r="U542" s="10">
        <f ca="1">SUMPRODUCT(J542:O542,Results!K$9:P$9)+Test!$AD$20-Test!$AC$31</f>
        <v>35.153850269568558</v>
      </c>
      <c r="V542" s="10">
        <f t="shared" ca="1" si="49"/>
        <v>-9.2690132780997629</v>
      </c>
      <c r="W542" s="10">
        <f t="shared" ca="1" si="50"/>
        <v>-10.270208712970636</v>
      </c>
      <c r="X542" s="10">
        <f t="shared" ca="1" si="51"/>
        <v>-8.2773554308185666</v>
      </c>
      <c r="Y542" s="10">
        <f t="shared" ca="1" si="52"/>
        <v>-0.48244980606984456</v>
      </c>
      <c r="Z542" s="10">
        <f ca="1">I542-Test!$AD$20</f>
        <v>25.026852633646115</v>
      </c>
      <c r="AA542" s="10">
        <f t="shared" ca="1" si="53"/>
        <v>-10.403668397626134</v>
      </c>
    </row>
    <row r="543" spans="1:27">
      <c r="A543" s="6">
        <f ca="1">LN((RAND()^(-Results!$F$4))-1)</f>
        <v>-0.80771386320355099</v>
      </c>
      <c r="B543" s="6">
        <f ca="1">LN((RAND()^(-Results!$F$4))-1)</f>
        <v>1.4234680432650013</v>
      </c>
      <c r="C543" s="6">
        <f ca="1">LN((RAND()^(-Results!$F$4))-1)</f>
        <v>-1.7742675853351817</v>
      </c>
      <c r="D543" s="6">
        <f ca="1">LN((RAND()^(-Results!$F$4))-1)</f>
        <v>-0.59217680855185706</v>
      </c>
      <c r="E543" s="6">
        <f ca="1">LN((RAND()^(-Results!$F$4))-1)</f>
        <v>2.4436332692966474</v>
      </c>
      <c r="F543" s="6">
        <f ca="1">LN((RAND()^(-Results!$F$4))-1)</f>
        <v>0.77913110491863391</v>
      </c>
      <c r="G543" s="6">
        <f ca="1">LN((RAND()^(-Results!$F$4))-1)</f>
        <v>0.18073898867404273</v>
      </c>
      <c r="H543" s="6">
        <f t="shared" ca="1" si="48"/>
        <v>9.3706374794909397E-2</v>
      </c>
      <c r="I543" s="10">
        <f ca="1">SUMPRODUCT(J543:O543,Results!B$12:G$12)+Results!$F$5*H543</f>
        <v>-18.758537217242836</v>
      </c>
      <c r="J543" s="10">
        <f ca="1">SUMPRODUCT($A543:$F543,Results!$B$15:$G$15)</f>
        <v>-8.4421833624949283</v>
      </c>
      <c r="K543" s="10">
        <f ca="1">SUMPRODUCT($A543:$F543,Results!$B$16:$G$16)</f>
        <v>4.2254438367146996</v>
      </c>
      <c r="L543" s="10">
        <f ca="1">SUMPRODUCT($A543:$F543,Results!$B$17:$G$17)</f>
        <v>-2.5030464326716633</v>
      </c>
      <c r="M543" s="10">
        <f ca="1">SUMPRODUCT($A543:$F543,Results!$B$18:$G$18)</f>
        <v>6.6392717024947228</v>
      </c>
      <c r="N543" s="10">
        <f ca="1">SUMPRODUCT($A543:$F543,Results!$B$19:$G$19)</f>
        <v>-13.187053124548486</v>
      </c>
      <c r="O543" s="10">
        <f ca="1">SUMPRODUCT($A543:$F543,Results!$B$20:$G$20)</f>
        <v>3.1561483229553442</v>
      </c>
      <c r="P543" s="10" cm="1">
        <f t="array" aca="1" ref="P543" ca="1">SUMPRODUCT(J543:O543,TRANSPOSE(Test!BL$20:BL$25))+Test!$AD$20-Test!$BL$27</f>
        <v>-18.748861459271161</v>
      </c>
      <c r="Q543" s="10" cm="1">
        <f t="array" aca="1" ref="Q543" ca="1">SUMPRODUCT(J543:O543,TRANSPOSE(Test!ES$20:ES$25))+Test!$AD$20-Test!$ES$27</f>
        <v>-19.060197470011474</v>
      </c>
      <c r="R543" s="10">
        <f ca="1">I543-Results!$E$5*H543</f>
        <v>-19.133362716422475</v>
      </c>
      <c r="S543" s="10" cm="1">
        <f t="array" aca="1" ref="S543" ca="1">SUMPRODUCT(J543:O543,TRANSPOSE(Test!AR$28:AR$33))+Test!$AD$20-Test!$AC$26</f>
        <v>-18.002285604183548</v>
      </c>
      <c r="T543" s="10">
        <f ca="1">SUMPRODUCT(J543:O543,Results!K$9:P$9)</f>
        <v>-18.776650371398105</v>
      </c>
      <c r="U543" s="10">
        <f ca="1">SUMPRODUCT(J543:O543,Results!K$9:P$9)+Test!$AD$20-Test!$AC$31</f>
        <v>-18.791525929909241</v>
      </c>
      <c r="V543" s="10">
        <f t="shared" ca="1" si="49"/>
        <v>-9.6757579716744146E-3</v>
      </c>
      <c r="W543" s="10">
        <f t="shared" ca="1" si="50"/>
        <v>0.30166025276863806</v>
      </c>
      <c r="X543" s="10">
        <f t="shared" ca="1" si="51"/>
        <v>0.37482549917963937</v>
      </c>
      <c r="Y543" s="10">
        <f t="shared" ca="1" si="52"/>
        <v>-0.75625161305928756</v>
      </c>
      <c r="Z543" s="10">
        <f ca="1">I543-Test!$AD$20</f>
        <v>-18.481866455539144</v>
      </c>
      <c r="AA543" s="10">
        <f t="shared" ca="1" si="53"/>
        <v>3.2988712666405462E-2</v>
      </c>
    </row>
    <row r="544" spans="1:27">
      <c r="A544" s="6">
        <f ca="1">LN((RAND()^(-Results!$F$4))-1)</f>
        <v>0.47701077777631468</v>
      </c>
      <c r="B544" s="6">
        <f ca="1">LN((RAND()^(-Results!$F$4))-1)</f>
        <v>-0.56324787347382665</v>
      </c>
      <c r="C544" s="6">
        <f ca="1">LN((RAND()^(-Results!$F$4))-1)</f>
        <v>-6.6974762903383631</v>
      </c>
      <c r="D544" s="6">
        <f ca="1">LN((RAND()^(-Results!$F$4))-1)</f>
        <v>3.3297209666696914</v>
      </c>
      <c r="E544" s="6">
        <f ca="1">LN((RAND()^(-Results!$F$4))-1)</f>
        <v>-0.74945721875104121</v>
      </c>
      <c r="F544" s="6">
        <f ca="1">LN((RAND()^(-Results!$F$4))-1)</f>
        <v>-2.0537492033218552</v>
      </c>
      <c r="G544" s="6">
        <f ca="1">LN((RAND()^(-Results!$F$4))-1)</f>
        <v>0.9604639182356417</v>
      </c>
      <c r="H544" s="6">
        <f t="shared" ca="1" si="48"/>
        <v>0.8734313043565084</v>
      </c>
      <c r="I544" s="10">
        <f ca="1">SUMPRODUCT(J544:O544,Results!B$12:G$12)+Results!$F$5*H544</f>
        <v>-67.673832617685548</v>
      </c>
      <c r="J544" s="10">
        <f ca="1">SUMPRODUCT($A544:$F544,Results!$B$15:$G$15)</f>
        <v>-5.8502075004452037</v>
      </c>
      <c r="K544" s="10">
        <f ca="1">SUMPRODUCT($A544:$F544,Results!$B$16:$G$16)</f>
        <v>0.25994967103682454</v>
      </c>
      <c r="L544" s="10">
        <f ca="1">SUMPRODUCT($A544:$F544,Results!$B$17:$G$17)</f>
        <v>-23.130801840829523</v>
      </c>
      <c r="M544" s="10">
        <f ca="1">SUMPRODUCT($A544:$F544,Results!$B$18:$G$18)</f>
        <v>-7.5346883885970275</v>
      </c>
      <c r="N544" s="10">
        <f ca="1">SUMPRODUCT($A544:$F544,Results!$B$19:$G$19)</f>
        <v>3.1514711757569631</v>
      </c>
      <c r="O544" s="10">
        <f ca="1">SUMPRODUCT($A544:$F544,Results!$B$20:$G$20)</f>
        <v>11.050576486154011</v>
      </c>
      <c r="P544" s="10" cm="1">
        <f t="array" aca="1" ref="P544" ca="1">SUMPRODUCT(J544:O544,TRANSPOSE(Test!BL$20:BL$25))+Test!$AD$20-Test!$BL$27</f>
        <v>-69.063724698927302</v>
      </c>
      <c r="Q544" s="10" cm="1">
        <f t="array" aca="1" ref="Q544" ca="1">SUMPRODUCT(J544:O544,TRANSPOSE(Test!ES$20:ES$25))+Test!$AD$20-Test!$ES$27</f>
        <v>-70.224630474644769</v>
      </c>
      <c r="R544" s="10">
        <f ca="1">I544-Results!$E$5*H544</f>
        <v>-71.16755783511158</v>
      </c>
      <c r="S544" s="10" cm="1">
        <f t="array" aca="1" ref="S544" ca="1">SUMPRODUCT(J544:O544,TRANSPOSE(Test!AR$28:AR$33))+Test!$AD$20-Test!$AC$26</f>
        <v>-67.822199350513898</v>
      </c>
      <c r="T544" s="10">
        <f ca="1">SUMPRODUCT(J544:O544,Results!K$9:P$9)</f>
        <v>-70.333791007318652</v>
      </c>
      <c r="U544" s="10">
        <f ca="1">SUMPRODUCT(J544:O544,Results!K$9:P$9)+Test!$AD$20-Test!$AC$31</f>
        <v>-70.348666565829788</v>
      </c>
      <c r="V544" s="10">
        <f t="shared" ca="1" si="49"/>
        <v>1.3898920812417543</v>
      </c>
      <c r="W544" s="10">
        <f t="shared" ca="1" si="50"/>
        <v>2.5507978569592211</v>
      </c>
      <c r="X544" s="10">
        <f t="shared" ca="1" si="51"/>
        <v>3.4937252174260323</v>
      </c>
      <c r="Y544" s="10">
        <f t="shared" ca="1" si="52"/>
        <v>0.14836673282835022</v>
      </c>
      <c r="Z544" s="10">
        <f ca="1">I544-Test!$AD$20</f>
        <v>-67.397161855981849</v>
      </c>
      <c r="AA544" s="10">
        <f t="shared" ca="1" si="53"/>
        <v>2.67483394814424</v>
      </c>
    </row>
    <row r="545" spans="1:27">
      <c r="A545" s="6">
        <f ca="1">LN((RAND()^(-Results!$F$4))-1)</f>
        <v>0.25193621420764151</v>
      </c>
      <c r="B545" s="6">
        <f ca="1">LN((RAND()^(-Results!$F$4))-1)</f>
        <v>0.28605521693873837</v>
      </c>
      <c r="C545" s="6">
        <f ca="1">LN((RAND()^(-Results!$F$4))-1)</f>
        <v>-0.39205934880492743</v>
      </c>
      <c r="D545" s="6">
        <f ca="1">LN((RAND()^(-Results!$F$4))-1)</f>
        <v>1.8748257834725075</v>
      </c>
      <c r="E545" s="6">
        <f ca="1">LN((RAND()^(-Results!$F$4))-1)</f>
        <v>-3.5199357445846795</v>
      </c>
      <c r="F545" s="6">
        <f ca="1">LN((RAND()^(-Results!$F$4))-1)</f>
        <v>3.4341616647731259</v>
      </c>
      <c r="G545" s="6">
        <f ca="1">LN((RAND()^(-Results!$F$4))-1)</f>
        <v>-0.66782426099417758</v>
      </c>
      <c r="H545" s="6">
        <f t="shared" ca="1" si="48"/>
        <v>-0.75485687487331088</v>
      </c>
      <c r="I545" s="10">
        <f ca="1">SUMPRODUCT(J545:O545,Results!B$12:G$12)+Results!$F$5*H545</f>
        <v>13.109052795241777</v>
      </c>
      <c r="J545" s="10">
        <f ca="1">SUMPRODUCT($A545:$F545,Results!$B$15:$G$15)</f>
        <v>4.3745814111830201</v>
      </c>
      <c r="K545" s="10">
        <f ca="1">SUMPRODUCT($A545:$F545,Results!$B$16:$G$16)</f>
        <v>6.9649107608308096</v>
      </c>
      <c r="L545" s="10">
        <f ca="1">SUMPRODUCT($A545:$F545,Results!$B$17:$G$17)</f>
        <v>-0.88424501276628553</v>
      </c>
      <c r="M545" s="10">
        <f ca="1">SUMPRODUCT($A545:$F545,Results!$B$18:$G$18)</f>
        <v>-12.688651904489308</v>
      </c>
      <c r="N545" s="10">
        <f ca="1">SUMPRODUCT($A545:$F545,Results!$B$19:$G$19)</f>
        <v>16.813401450960775</v>
      </c>
      <c r="O545" s="10">
        <f ca="1">SUMPRODUCT($A545:$F545,Results!$B$20:$G$20)</f>
        <v>3.9435127162222483</v>
      </c>
      <c r="P545" s="10" cm="1">
        <f t="array" aca="1" ref="P545" ca="1">SUMPRODUCT(J545:O545,TRANSPOSE(Test!BL$20:BL$25))+Test!$AD$20-Test!$BL$27</f>
        <v>15.211333466513935</v>
      </c>
      <c r="Q545" s="10" cm="1">
        <f t="array" aca="1" ref="Q545" ca="1">SUMPRODUCT(J545:O545,TRANSPOSE(Test!ES$20:ES$25))+Test!$AD$20-Test!$ES$27</f>
        <v>16.668061144901028</v>
      </c>
      <c r="R545" s="10">
        <f ca="1">I545-Results!$E$5*H545</f>
        <v>16.12848029473502</v>
      </c>
      <c r="S545" s="10" cm="1">
        <f t="array" aca="1" ref="S545" ca="1">SUMPRODUCT(J545:O545,TRANSPOSE(Test!AR$28:AR$33))+Test!$AD$20-Test!$AC$26</f>
        <v>-17.183923484270949</v>
      </c>
      <c r="T545" s="10">
        <f ca="1">SUMPRODUCT(J545:O545,Results!K$9:P$9)</f>
        <v>17.146183750465255</v>
      </c>
      <c r="U545" s="10">
        <f ca="1">SUMPRODUCT(J545:O545,Results!K$9:P$9)+Test!$AD$20-Test!$AC$31</f>
        <v>17.131308191954119</v>
      </c>
      <c r="V545" s="10">
        <f t="shared" ca="1" si="49"/>
        <v>-2.1022806712721582</v>
      </c>
      <c r="W545" s="10">
        <f t="shared" ca="1" si="50"/>
        <v>-3.5590083496592513</v>
      </c>
      <c r="X545" s="10">
        <f t="shared" ca="1" si="51"/>
        <v>-3.0194274994932435</v>
      </c>
      <c r="Y545" s="10">
        <f t="shared" ca="1" si="52"/>
        <v>30.292976279512725</v>
      </c>
      <c r="Z545" s="10">
        <f ca="1">I545-Test!$AD$20</f>
        <v>13.385723556945468</v>
      </c>
      <c r="AA545" s="10">
        <f t="shared" ca="1" si="53"/>
        <v>-4.0222553967123424</v>
      </c>
    </row>
    <row r="546" spans="1:27">
      <c r="A546" s="6">
        <f ca="1">LN((RAND()^(-Results!$F$4))-1)</f>
        <v>-3.4362293904233221</v>
      </c>
      <c r="B546" s="6">
        <f ca="1">LN((RAND()^(-Results!$F$4))-1)</f>
        <v>-7.5115910055916682E-2</v>
      </c>
      <c r="C546" s="6">
        <f ca="1">LN((RAND()^(-Results!$F$4))-1)</f>
        <v>2.0449730188661492</v>
      </c>
      <c r="D546" s="6">
        <f ca="1">LN((RAND()^(-Results!$F$4))-1)</f>
        <v>0.96176200720306848</v>
      </c>
      <c r="E546" s="6">
        <f ca="1">LN((RAND()^(-Results!$F$4))-1)</f>
        <v>-0.63509983460774733</v>
      </c>
      <c r="F546" s="6">
        <f ca="1">LN((RAND()^(-Results!$F$4))-1)</f>
        <v>-0.44949852397320095</v>
      </c>
      <c r="G546" s="6">
        <f ca="1">LN((RAND()^(-Results!$F$4))-1)</f>
        <v>0.64899112897079314</v>
      </c>
      <c r="H546" s="6">
        <f t="shared" ca="1" si="48"/>
        <v>0.56195851509165984</v>
      </c>
      <c r="I546" s="10">
        <f ca="1">SUMPRODUCT(J546:O546,Results!B$12:G$12)+Results!$F$5*H546</f>
        <v>42.065614945620958</v>
      </c>
      <c r="J546" s="10">
        <f ca="1">SUMPRODUCT($A546:$F546,Results!$B$15:$G$15)</f>
        <v>-4.9922406728850017</v>
      </c>
      <c r="K546" s="10">
        <f ca="1">SUMPRODUCT($A546:$F546,Results!$B$16:$G$16)</f>
        <v>-1.7827642765045564</v>
      </c>
      <c r="L546" s="10">
        <f ca="1">SUMPRODUCT($A546:$F546,Results!$B$17:$G$17)</f>
        <v>9.3183624663940936</v>
      </c>
      <c r="M546" s="10">
        <f ca="1">SUMPRODUCT($A546:$F546,Results!$B$18:$G$18)</f>
        <v>2.3302991818136425</v>
      </c>
      <c r="N546" s="10">
        <f ca="1">SUMPRODUCT($A546:$F546,Results!$B$19:$G$19)</f>
        <v>1.1865200470137576</v>
      </c>
      <c r="O546" s="10">
        <f ca="1">SUMPRODUCT($A546:$F546,Results!$B$20:$G$20)</f>
        <v>-3.685707335283221</v>
      </c>
      <c r="P546" s="10" cm="1">
        <f t="array" aca="1" ref="P546" ca="1">SUMPRODUCT(J546:O546,TRANSPOSE(Test!BL$20:BL$25))+Test!$AD$20-Test!$BL$27</f>
        <v>41.383253567969007</v>
      </c>
      <c r="Q546" s="10" cm="1">
        <f t="array" aca="1" ref="Q546" ca="1">SUMPRODUCT(J546:O546,TRANSPOSE(Test!ES$20:ES$25))+Test!$AD$20-Test!$ES$27</f>
        <v>40.775199636218375</v>
      </c>
      <c r="R546" s="10">
        <f ca="1">I546-Results!$E$5*H546</f>
        <v>39.817780885254315</v>
      </c>
      <c r="S546" s="10" cm="1">
        <f t="array" aca="1" ref="S546" ca="1">SUMPRODUCT(J546:O546,TRANSPOSE(Test!AR$28:AR$33))+Test!$AD$20-Test!$AC$26</f>
        <v>38.754367064968619</v>
      </c>
      <c r="T546" s="10">
        <f ca="1">SUMPRODUCT(J546:O546,Results!K$9:P$9)</f>
        <v>39.108944761209507</v>
      </c>
      <c r="U546" s="10">
        <f ca="1">SUMPRODUCT(J546:O546,Results!K$9:P$9)+Test!$AD$20-Test!$AC$31</f>
        <v>39.094069202698371</v>
      </c>
      <c r="V546" s="10">
        <f t="shared" ca="1" si="49"/>
        <v>0.68236137765195082</v>
      </c>
      <c r="W546" s="10">
        <f t="shared" ca="1" si="50"/>
        <v>1.290415309402583</v>
      </c>
      <c r="X546" s="10">
        <f t="shared" ca="1" si="51"/>
        <v>2.2478340603666425</v>
      </c>
      <c r="Y546" s="10">
        <f t="shared" ca="1" si="52"/>
        <v>3.3112478806523384</v>
      </c>
      <c r="Z546" s="10">
        <f ca="1">I546-Test!$AD$20</f>
        <v>42.342285707324649</v>
      </c>
      <c r="AA546" s="10">
        <f t="shared" ca="1" si="53"/>
        <v>2.9715457429225864</v>
      </c>
    </row>
    <row r="547" spans="1:27">
      <c r="A547" s="6">
        <f ca="1">LN((RAND()^(-Results!$F$4))-1)</f>
        <v>4.7773952175954877</v>
      </c>
      <c r="B547" s="6">
        <f ca="1">LN((RAND()^(-Results!$F$4))-1)</f>
        <v>-0.38826574930304159</v>
      </c>
      <c r="C547" s="6">
        <f ca="1">LN((RAND()^(-Results!$F$4))-1)</f>
        <v>0.75703439224559155</v>
      </c>
      <c r="D547" s="6">
        <f ca="1">LN((RAND()^(-Results!$F$4))-1)</f>
        <v>-0.65959778197018437</v>
      </c>
      <c r="E547" s="6">
        <f ca="1">LN((RAND()^(-Results!$F$4))-1)</f>
        <v>-1.5417644389479819E-2</v>
      </c>
      <c r="F547" s="6">
        <f ca="1">LN((RAND()^(-Results!$F$4))-1)</f>
        <v>0.33704023431870112</v>
      </c>
      <c r="G547" s="6">
        <f ca="1">LN((RAND()^(-Results!$F$4))-1)</f>
        <v>1.2751227124573057</v>
      </c>
      <c r="H547" s="6">
        <f t="shared" ca="1" si="48"/>
        <v>1.1880900985781724</v>
      </c>
      <c r="I547" s="10">
        <f ca="1">SUMPRODUCT(J547:O547,Results!B$12:G$12)+Results!$F$5*H547</f>
        <v>-36.362078014163473</v>
      </c>
      <c r="J547" s="10">
        <f ca="1">SUMPRODUCT($A547:$F547,Results!$B$15:$G$15)</f>
        <v>16.57172159770197</v>
      </c>
      <c r="K547" s="10">
        <f ca="1">SUMPRODUCT($A547:$F547,Results!$B$16:$G$16)</f>
        <v>0.75066215517625179</v>
      </c>
      <c r="L547" s="10">
        <f ca="1">SUMPRODUCT($A547:$F547,Results!$B$17:$G$17)</f>
        <v>-7.4857981214869707</v>
      </c>
      <c r="M547" s="10">
        <f ca="1">SUMPRODUCT($A547:$F547,Results!$B$18:$G$18)</f>
        <v>-5.9770379370068323</v>
      </c>
      <c r="N547" s="10">
        <f ca="1">SUMPRODUCT($A547:$F547,Results!$B$19:$G$19)</f>
        <v>2.727656159733522</v>
      </c>
      <c r="O547" s="10">
        <f ca="1">SUMPRODUCT($A547:$F547,Results!$B$20:$G$20)</f>
        <v>1.7297166026369832</v>
      </c>
      <c r="P547" s="10" cm="1">
        <f t="array" aca="1" ref="P547" ca="1">SUMPRODUCT(J547:O547,TRANSPOSE(Test!BL$20:BL$25))+Test!$AD$20-Test!$BL$27</f>
        <v>-45.556196418971986</v>
      </c>
      <c r="Q547" s="10" cm="1">
        <f t="array" aca="1" ref="Q547" ca="1">SUMPRODUCT(J547:O547,TRANSPOSE(Test!ES$20:ES$25))+Test!$AD$20-Test!$ES$27</f>
        <v>-44.52588351542947</v>
      </c>
      <c r="R547" s="10">
        <f ca="1">I547-Results!$E$5*H547</f>
        <v>-41.114438408476161</v>
      </c>
      <c r="S547" s="10" cm="1">
        <f t="array" aca="1" ref="S547" ca="1">SUMPRODUCT(J547:O547,TRANSPOSE(Test!AR$28:AR$33))+Test!$AD$20-Test!$AC$26</f>
        <v>-40.524775315550272</v>
      </c>
      <c r="T547" s="10">
        <f ca="1">SUMPRODUCT(J547:O547,Results!K$9:P$9)</f>
        <v>-42.806526443494135</v>
      </c>
      <c r="U547" s="10">
        <f ca="1">SUMPRODUCT(J547:O547,Results!K$9:P$9)+Test!$AD$20-Test!$AC$31</f>
        <v>-42.821402002005271</v>
      </c>
      <c r="V547" s="10">
        <f t="shared" ca="1" si="49"/>
        <v>9.1941184048085134</v>
      </c>
      <c r="W547" s="10">
        <f t="shared" ca="1" si="50"/>
        <v>8.1638055012659976</v>
      </c>
      <c r="X547" s="10">
        <f t="shared" ca="1" si="51"/>
        <v>4.7523603943126886</v>
      </c>
      <c r="Y547" s="10">
        <f t="shared" ca="1" si="52"/>
        <v>4.1626973013867996</v>
      </c>
      <c r="Z547" s="10">
        <f ca="1">I547-Test!$AD$20</f>
        <v>-36.085407252459781</v>
      </c>
      <c r="AA547" s="10">
        <f t="shared" ca="1" si="53"/>
        <v>6.459323987841799</v>
      </c>
    </row>
    <row r="548" spans="1:27">
      <c r="A548" s="6">
        <f ca="1">LN((RAND()^(-Results!$F$4))-1)</f>
        <v>-9.3626826917769329E-2</v>
      </c>
      <c r="B548" s="6">
        <f ca="1">LN((RAND()^(-Results!$F$4))-1)</f>
        <v>-1.3119196881711965</v>
      </c>
      <c r="C548" s="6">
        <f ca="1">LN((RAND()^(-Results!$F$4))-1)</f>
        <v>0.67440652862126516</v>
      </c>
      <c r="D548" s="6">
        <f ca="1">LN((RAND()^(-Results!$F$4))-1)</f>
        <v>0.73737188512898821</v>
      </c>
      <c r="E548" s="6">
        <f ca="1">LN((RAND()^(-Results!$F$4))-1)</f>
        <v>-0.29980007141022347</v>
      </c>
      <c r="F548" s="6">
        <f ca="1">LN((RAND()^(-Results!$F$4))-1)</f>
        <v>-0.26341814537823155</v>
      </c>
      <c r="G548" s="6">
        <f ca="1">LN((RAND()^(-Results!$F$4))-1)</f>
        <v>-4.4818096699293495</v>
      </c>
      <c r="H548" s="6">
        <f t="shared" ca="1" si="48"/>
        <v>-4.5688422838084826</v>
      </c>
      <c r="I548" s="10">
        <f ca="1">SUMPRODUCT(J548:O548,Results!B$12:G$12)+Results!$F$5*H548</f>
        <v>-26.795539692474865</v>
      </c>
      <c r="J548" s="10">
        <f ca="1">SUMPRODUCT($A548:$F548,Results!$B$15:$G$15)</f>
        <v>1.897155948003683</v>
      </c>
      <c r="K548" s="10">
        <f ca="1">SUMPRODUCT($A548:$F548,Results!$B$16:$G$16)</f>
        <v>-2.2779733286708264</v>
      </c>
      <c r="L548" s="10">
        <f ca="1">SUMPRODUCT($A548:$F548,Results!$B$17:$G$17)</f>
        <v>-1.055783320428703</v>
      </c>
      <c r="M548" s="10">
        <f ca="1">SUMPRODUCT($A548:$F548,Results!$B$18:$G$18)</f>
        <v>-0.82933172676964306</v>
      </c>
      <c r="N548" s="10">
        <f ca="1">SUMPRODUCT($A548:$F548,Results!$B$19:$G$19)</f>
        <v>0.76097775150612079</v>
      </c>
      <c r="O548" s="10">
        <f ca="1">SUMPRODUCT($A548:$F548,Results!$B$20:$G$20)</f>
        <v>-1.501375491949996</v>
      </c>
      <c r="P548" s="10" cm="1">
        <f t="array" aca="1" ref="P548" ca="1">SUMPRODUCT(J548:O548,TRANSPOSE(Test!BL$20:BL$25))+Test!$AD$20-Test!$BL$27</f>
        <v>-3.9257178792696172</v>
      </c>
      <c r="Q548" s="10" cm="1">
        <f t="array" aca="1" ref="Q548" ca="1">SUMPRODUCT(J548:O548,TRANSPOSE(Test!ES$20:ES$25))+Test!$AD$20-Test!$ES$27</f>
        <v>-3.6846233218908386</v>
      </c>
      <c r="R548" s="10">
        <f ca="1">I548-Results!$E$5*H548</f>
        <v>-8.5201705572409345</v>
      </c>
      <c r="S548" s="10" cm="1">
        <f t="array" aca="1" ref="S548" ca="1">SUMPRODUCT(J548:O548,TRANSPOSE(Test!AR$28:AR$33))+Test!$AD$20-Test!$AC$26</f>
        <v>3.157919091356332</v>
      </c>
      <c r="T548" s="10">
        <f ca="1">SUMPRODUCT(J548:O548,Results!K$9:P$9)</f>
        <v>-3.895287299965656</v>
      </c>
      <c r="U548" s="10">
        <f ca="1">SUMPRODUCT(J548:O548,Results!K$9:P$9)+Test!$AD$20-Test!$AC$31</f>
        <v>-3.910162858476792</v>
      </c>
      <c r="V548" s="10">
        <f t="shared" ca="1" si="49"/>
        <v>-22.869821813205249</v>
      </c>
      <c r="W548" s="10">
        <f t="shared" ca="1" si="50"/>
        <v>-23.110916370584025</v>
      </c>
      <c r="X548" s="10">
        <f t="shared" ca="1" si="51"/>
        <v>-18.27536913523393</v>
      </c>
      <c r="Y548" s="10">
        <f t="shared" ca="1" si="52"/>
        <v>-29.953458783831195</v>
      </c>
      <c r="Z548" s="10">
        <f ca="1">I548-Test!$AD$20</f>
        <v>-26.518868930771173</v>
      </c>
      <c r="AA548" s="10">
        <f t="shared" ca="1" si="53"/>
        <v>-22.885376833998073</v>
      </c>
    </row>
    <row r="549" spans="1:27">
      <c r="A549" s="6">
        <f ca="1">LN((RAND()^(-Results!$F$4))-1)</f>
        <v>1.0608229884437141</v>
      </c>
      <c r="B549" s="6">
        <f ca="1">LN((RAND()^(-Results!$F$4))-1)</f>
        <v>-3.0008811263642601</v>
      </c>
      <c r="C549" s="6">
        <f ca="1">LN((RAND()^(-Results!$F$4))-1)</f>
        <v>0.39040031276549808</v>
      </c>
      <c r="D549" s="6">
        <f ca="1">LN((RAND()^(-Results!$F$4))-1)</f>
        <v>-0.18016081826253499</v>
      </c>
      <c r="E549" s="6">
        <f ca="1">LN((RAND()^(-Results!$F$4))-1)</f>
        <v>0.17893225686222625</v>
      </c>
      <c r="F549" s="6">
        <f ca="1">LN((RAND()^(-Results!$F$4))-1)</f>
        <v>2.3979894767674361</v>
      </c>
      <c r="G549" s="6">
        <f ca="1">LN((RAND()^(-Results!$F$4))-1)</f>
        <v>0.54555326533797455</v>
      </c>
      <c r="H549" s="6">
        <f t="shared" ca="1" si="48"/>
        <v>0.45852065145884124</v>
      </c>
      <c r="I549" s="10">
        <f ca="1">SUMPRODUCT(J549:O549,Results!B$12:G$12)+Results!$F$5*H549</f>
        <v>-2.9924605173483796</v>
      </c>
      <c r="J549" s="10">
        <f ca="1">SUMPRODUCT($A549:$F549,Results!$B$15:$G$15)</f>
        <v>0.735056653238922</v>
      </c>
      <c r="K549" s="10">
        <f ca="1">SUMPRODUCT($A549:$F549,Results!$B$16:$G$16)</f>
        <v>-1.1084135180667749</v>
      </c>
      <c r="L549" s="10">
        <f ca="1">SUMPRODUCT($A549:$F549,Results!$B$17:$G$17)</f>
        <v>-2.2305919080540111</v>
      </c>
      <c r="M549" s="10">
        <f ca="1">SUMPRODUCT($A549:$F549,Results!$B$18:$G$18)</f>
        <v>0.67184690789335078</v>
      </c>
      <c r="N549" s="10">
        <f ca="1">SUMPRODUCT($A549:$F549,Results!$B$19:$G$19)</f>
        <v>-2.4728139949679013</v>
      </c>
      <c r="O549" s="10">
        <f ca="1">SUMPRODUCT($A549:$F549,Results!$B$20:$G$20)</f>
        <v>-3.3599228510796184</v>
      </c>
      <c r="P549" s="10" cm="1">
        <f t="array" aca="1" ref="P549" ca="1">SUMPRODUCT(J549:O549,TRANSPOSE(Test!BL$20:BL$25))+Test!$AD$20-Test!$BL$27</f>
        <v>-8.257317660085322</v>
      </c>
      <c r="Q549" s="10" cm="1">
        <f t="array" aca="1" ref="Q549" ca="1">SUMPRODUCT(J549:O549,TRANSPOSE(Test!ES$20:ES$25))+Test!$AD$20-Test!$ES$27</f>
        <v>-6.1840004896332577</v>
      </c>
      <c r="R549" s="10">
        <f ca="1">I549-Results!$E$5*H549</f>
        <v>-4.826543123183745</v>
      </c>
      <c r="S549" s="10" cm="1">
        <f t="array" aca="1" ref="S549" ca="1">SUMPRODUCT(J549:O549,TRANSPOSE(Test!AR$28:AR$33))+Test!$AD$20-Test!$AC$26</f>
        <v>3.1310439876626788</v>
      </c>
      <c r="T549" s="10">
        <f ca="1">SUMPRODUCT(J549:O549,Results!K$9:P$9)</f>
        <v>-4.9810499765654894</v>
      </c>
      <c r="U549" s="10">
        <f ca="1">SUMPRODUCT(J549:O549,Results!K$9:P$9)+Test!$AD$20-Test!$AC$31</f>
        <v>-4.9959255350766245</v>
      </c>
      <c r="V549" s="10">
        <f t="shared" ca="1" si="49"/>
        <v>5.2648571427369424</v>
      </c>
      <c r="W549" s="10">
        <f t="shared" ca="1" si="50"/>
        <v>3.1915399722848781</v>
      </c>
      <c r="X549" s="10">
        <f t="shared" ca="1" si="51"/>
        <v>1.8340826058353654</v>
      </c>
      <c r="Y549" s="10">
        <f t="shared" ca="1" si="52"/>
        <v>-6.1235045050110584</v>
      </c>
      <c r="Z549" s="10">
        <f ca="1">I549-Test!$AD$20</f>
        <v>-2.7157897556446882</v>
      </c>
      <c r="AA549" s="10">
        <f t="shared" ca="1" si="53"/>
        <v>2.0034650177282449</v>
      </c>
    </row>
    <row r="550" spans="1:27">
      <c r="A550" s="6">
        <f ca="1">LN((RAND()^(-Results!$F$4))-1)</f>
        <v>-3.0995018744339728</v>
      </c>
      <c r="B550" s="6">
        <f ca="1">LN((RAND()^(-Results!$F$4))-1)</f>
        <v>1.3386604660358015</v>
      </c>
      <c r="C550" s="6">
        <f ca="1">LN((RAND()^(-Results!$F$4))-1)</f>
        <v>-1.7697592450263724</v>
      </c>
      <c r="D550" s="6">
        <f ca="1">LN((RAND()^(-Results!$F$4))-1)</f>
        <v>-8.6628200638410799E-2</v>
      </c>
      <c r="E550" s="6">
        <f ca="1">LN((RAND()^(-Results!$F$4))-1)</f>
        <v>-1.400962452673528</v>
      </c>
      <c r="F550" s="6">
        <f ca="1">LN((RAND()^(-Results!$F$4))-1)</f>
        <v>-1.960802531340859</v>
      </c>
      <c r="G550" s="6">
        <f ca="1">LN((RAND()^(-Results!$F$4))-1)</f>
        <v>0.80083053537753102</v>
      </c>
      <c r="H550" s="6">
        <f t="shared" ca="1" si="48"/>
        <v>0.71379792149839771</v>
      </c>
      <c r="I550" s="10">
        <f ca="1">SUMPRODUCT(J550:O550,Results!B$12:G$12)+Results!$F$5*H550</f>
        <v>51.048019233765125</v>
      </c>
      <c r="J550" s="10">
        <f ca="1">SUMPRODUCT($A550:$F550,Results!$B$15:$G$15)</f>
        <v>-12.33874915523643</v>
      </c>
      <c r="K550" s="10">
        <f ca="1">SUMPRODUCT($A550:$F550,Results!$B$16:$G$16)</f>
        <v>-2.3043757303626675</v>
      </c>
      <c r="L550" s="10">
        <f ca="1">SUMPRODUCT($A550:$F550,Results!$B$17:$G$17)</f>
        <v>6.4744674041818788</v>
      </c>
      <c r="M550" s="10">
        <f ca="1">SUMPRODUCT($A550:$F550,Results!$B$18:$G$18)</f>
        <v>1.1456540911309609</v>
      </c>
      <c r="N550" s="10">
        <f ca="1">SUMPRODUCT($A550:$F550,Results!$B$19:$G$19)</f>
        <v>7.4214373632918962</v>
      </c>
      <c r="O550" s="10">
        <f ca="1">SUMPRODUCT($A550:$F550,Results!$B$20:$G$20)</f>
        <v>-0.25744561079267281</v>
      </c>
      <c r="P550" s="10" cm="1">
        <f t="array" aca="1" ref="P550" ca="1">SUMPRODUCT(J550:O550,TRANSPOSE(Test!BL$20:BL$25))+Test!$AD$20-Test!$BL$27</f>
        <v>50.554408516298579</v>
      </c>
      <c r="Q550" s="10" cm="1">
        <f t="array" aca="1" ref="Q550" ca="1">SUMPRODUCT(J550:O550,TRANSPOSE(Test!ES$20:ES$25))+Test!$AD$20-Test!$ES$27</f>
        <v>48.882841941222033</v>
      </c>
      <c r="R550" s="10">
        <f ca="1">I550-Results!$E$5*H550</f>
        <v>48.192827547771536</v>
      </c>
      <c r="S550" s="10" cm="1">
        <f t="array" aca="1" ref="S550" ca="1">SUMPRODUCT(J550:O550,TRANSPOSE(Test!AR$28:AR$33))+Test!$AD$20-Test!$AC$26</f>
        <v>39.635173738341919</v>
      </c>
      <c r="T550" s="10">
        <f ca="1">SUMPRODUCT(J550:O550,Results!K$9:P$9)</f>
        <v>47.6622913706099</v>
      </c>
      <c r="U550" s="10">
        <f ca="1">SUMPRODUCT(J550:O550,Results!K$9:P$9)+Test!$AD$20-Test!$AC$31</f>
        <v>47.647415812098764</v>
      </c>
      <c r="V550" s="10">
        <f t="shared" ca="1" si="49"/>
        <v>0.49361071746654517</v>
      </c>
      <c r="W550" s="10">
        <f t="shared" ca="1" si="50"/>
        <v>2.1651772925430919</v>
      </c>
      <c r="X550" s="10">
        <f t="shared" ca="1" si="51"/>
        <v>2.8551916859935886</v>
      </c>
      <c r="Y550" s="10">
        <f t="shared" ca="1" si="52"/>
        <v>11.412845495423205</v>
      </c>
      <c r="Z550" s="10">
        <f ca="1">I550-Test!$AD$20</f>
        <v>51.324689995468816</v>
      </c>
      <c r="AA550" s="10">
        <f t="shared" ca="1" si="53"/>
        <v>3.4006034216663608</v>
      </c>
    </row>
    <row r="551" spans="1:27">
      <c r="A551" s="6">
        <f ca="1">LN((RAND()^(-Results!$F$4))-1)</f>
        <v>0.92126358006410758</v>
      </c>
      <c r="B551" s="6">
        <f ca="1">LN((RAND()^(-Results!$F$4))-1)</f>
        <v>0.66909758669668695</v>
      </c>
      <c r="C551" s="6">
        <f ca="1">LN((RAND()^(-Results!$F$4))-1)</f>
        <v>-1.8768082924209284</v>
      </c>
      <c r="D551" s="6">
        <f ca="1">LN((RAND()^(-Results!$F$4))-1)</f>
        <v>-0.49068794278684807</v>
      </c>
      <c r="E551" s="6">
        <f ca="1">LN((RAND()^(-Results!$F$4))-1)</f>
        <v>7.2485293561485975E-2</v>
      </c>
      <c r="F551" s="6">
        <f ca="1">LN((RAND()^(-Results!$F$4))-1)</f>
        <v>0.96352906431015151</v>
      </c>
      <c r="G551" s="6">
        <f ca="1">LN((RAND()^(-Results!$F$4))-1)</f>
        <v>2.1317955017976931</v>
      </c>
      <c r="H551" s="6">
        <f t="shared" ca="1" si="48"/>
        <v>2.0447628879185595</v>
      </c>
      <c r="I551" s="10">
        <f ca="1">SUMPRODUCT(J551:O551,Results!B$12:G$12)+Results!$F$5*H551</f>
        <v>1.2015959738837108</v>
      </c>
      <c r="J551" s="10">
        <f ca="1">SUMPRODUCT($A551:$F551,Results!$B$15:$G$15)</f>
        <v>-1.898720804687408</v>
      </c>
      <c r="K551" s="10">
        <f ca="1">SUMPRODUCT($A551:$F551,Results!$B$16:$G$16)</f>
        <v>3.0184150753035395</v>
      </c>
      <c r="L551" s="10">
        <f ca="1">SUMPRODUCT($A551:$F551,Results!$B$17:$G$17)</f>
        <v>-3.5485904291425632</v>
      </c>
      <c r="M551" s="10">
        <f ca="1">SUMPRODUCT($A551:$F551,Results!$B$18:$G$18)</f>
        <v>-1.1215686211496279</v>
      </c>
      <c r="N551" s="10">
        <f ca="1">SUMPRODUCT($A551:$F551,Results!$B$19:$G$19)</f>
        <v>0.24756716641551135</v>
      </c>
      <c r="O551" s="10">
        <f ca="1">SUMPRODUCT($A551:$F551,Results!$B$20:$G$20)</f>
        <v>2.9870896398414284</v>
      </c>
      <c r="P551" s="10" cm="1">
        <f t="array" aca="1" ref="P551" ca="1">SUMPRODUCT(J551:O551,TRANSPOSE(Test!BL$20:BL$25))+Test!$AD$20-Test!$BL$27</f>
        <v>-9.9802912453938664</v>
      </c>
      <c r="Q551" s="10" cm="1">
        <f t="array" aca="1" ref="Q551" ca="1">SUMPRODUCT(J551:O551,TRANSPOSE(Test!ES$20:ES$25))+Test!$AD$20-Test!$ES$27</f>
        <v>-9.658638869217576</v>
      </c>
      <c r="R551" s="10">
        <f ca="1">I551-Results!$E$5*H551</f>
        <v>-6.9774555777905274</v>
      </c>
      <c r="S551" s="10" cm="1">
        <f t="array" aca="1" ref="S551" ca="1">SUMPRODUCT(J551:O551,TRANSPOSE(Test!AR$28:AR$33))+Test!$AD$20-Test!$AC$26</f>
        <v>-16.721881280556673</v>
      </c>
      <c r="T551" s="10">
        <f ca="1">SUMPRODUCT(J551:O551,Results!K$9:P$9)</f>
        <v>-8.7482417413897462</v>
      </c>
      <c r="U551" s="10">
        <f ca="1">SUMPRODUCT(J551:O551,Results!K$9:P$9)+Test!$AD$20-Test!$AC$31</f>
        <v>-8.7631172999008822</v>
      </c>
      <c r="V551" s="10">
        <f t="shared" ca="1" si="49"/>
        <v>11.181887219277577</v>
      </c>
      <c r="W551" s="10">
        <f t="shared" ca="1" si="50"/>
        <v>10.860234843101287</v>
      </c>
      <c r="X551" s="10">
        <f t="shared" ca="1" si="51"/>
        <v>8.1790515516742381</v>
      </c>
      <c r="Y551" s="10">
        <f t="shared" ca="1" si="52"/>
        <v>17.923477254440385</v>
      </c>
      <c r="Z551" s="10">
        <f ca="1">I551-Test!$AD$20</f>
        <v>1.4782667355874022</v>
      </c>
      <c r="AA551" s="10">
        <f t="shared" ca="1" si="53"/>
        <v>9.9647132737845929</v>
      </c>
    </row>
    <row r="552" spans="1:27">
      <c r="A552" s="6">
        <f ca="1">LN((RAND()^(-Results!$F$4))-1)</f>
        <v>0.20848970030227085</v>
      </c>
      <c r="B552" s="6">
        <f ca="1">LN((RAND()^(-Results!$F$4))-1)</f>
        <v>0.11709880423599089</v>
      </c>
      <c r="C552" s="6">
        <f ca="1">LN((RAND()^(-Results!$F$4))-1)</f>
        <v>4.3297117931773172</v>
      </c>
      <c r="D552" s="6">
        <f ca="1">LN((RAND()^(-Results!$F$4))-1)</f>
        <v>-5.5763474433052256</v>
      </c>
      <c r="E552" s="6">
        <f ca="1">LN((RAND()^(-Results!$F$4))-1)</f>
        <v>1.5786828834236966</v>
      </c>
      <c r="F552" s="6">
        <f ca="1">LN((RAND()^(-Results!$F$4))-1)</f>
        <v>-1.5538610914524034</v>
      </c>
      <c r="G552" s="6">
        <f ca="1">LN((RAND()^(-Results!$F$4))-1)</f>
        <v>1.0752687289361214</v>
      </c>
      <c r="H552" s="6">
        <f t="shared" ca="1" si="48"/>
        <v>0.98823611505698805</v>
      </c>
      <c r="I552" s="10">
        <f ca="1">SUMPRODUCT(J552:O552,Results!B$12:G$12)+Results!$F$5*H552</f>
        <v>82.32237144444619</v>
      </c>
      <c r="J552" s="10">
        <f ca="1">SUMPRODUCT($A552:$F552,Results!$B$15:$G$15)</f>
        <v>-0.86587480827798446</v>
      </c>
      <c r="K552" s="10">
        <f ca="1">SUMPRODUCT($A552:$F552,Results!$B$16:$G$16)</f>
        <v>-8.3432772652402782</v>
      </c>
      <c r="L552" s="10">
        <f ca="1">SUMPRODUCT($A552:$F552,Results!$B$17:$G$17)</f>
        <v>22.151598897427849</v>
      </c>
      <c r="M552" s="10">
        <f ca="1">SUMPRODUCT($A552:$F552,Results!$B$18:$G$18)</f>
        <v>13.364906505401891</v>
      </c>
      <c r="N552" s="10">
        <f ca="1">SUMPRODUCT($A552:$F552,Results!$B$19:$G$19)</f>
        <v>-4.5056790221112903</v>
      </c>
      <c r="O552" s="10">
        <f ca="1">SUMPRODUCT($A552:$F552,Results!$B$20:$G$20)</f>
        <v>-13.486674301374867</v>
      </c>
      <c r="P552" s="10" cm="1">
        <f t="array" aca="1" ref="P552" ca="1">SUMPRODUCT(J552:O552,TRANSPOSE(Test!BL$20:BL$25))+Test!$AD$20-Test!$BL$27</f>
        <v>75.2651964433215</v>
      </c>
      <c r="Q552" s="10" cm="1">
        <f t="array" aca="1" ref="Q552" ca="1">SUMPRODUCT(J552:O552,TRANSPOSE(Test!ES$20:ES$25))+Test!$AD$20-Test!$ES$27</f>
        <v>75.128322230183869</v>
      </c>
      <c r="R552" s="10">
        <f ca="1">I552-Results!$E$5*H552</f>
        <v>78.369426984218236</v>
      </c>
      <c r="S552" s="10" cm="1">
        <f t="array" aca="1" ref="S552" ca="1">SUMPRODUCT(J552:O552,TRANSPOSE(Test!AR$28:AR$33))+Test!$AD$20-Test!$AC$26</f>
        <v>94.066389810770005</v>
      </c>
      <c r="T552" s="10">
        <f ca="1">SUMPRODUCT(J552:O552,Results!K$9:P$9)</f>
        <v>75.672318193681733</v>
      </c>
      <c r="U552" s="10">
        <f ca="1">SUMPRODUCT(J552:O552,Results!K$9:P$9)+Test!$AD$20-Test!$AC$31</f>
        <v>75.657442635170597</v>
      </c>
      <c r="V552" s="10">
        <f t="shared" ca="1" si="49"/>
        <v>7.0571750011246905</v>
      </c>
      <c r="W552" s="10">
        <f t="shared" ca="1" si="50"/>
        <v>7.1940492142623214</v>
      </c>
      <c r="X552" s="10">
        <f t="shared" ca="1" si="51"/>
        <v>3.952944460227954</v>
      </c>
      <c r="Y552" s="10">
        <f t="shared" ca="1" si="52"/>
        <v>-11.744018366323814</v>
      </c>
      <c r="Z552" s="10">
        <f ca="1">I552-Test!$AD$20</f>
        <v>82.599042206149889</v>
      </c>
      <c r="AA552" s="10">
        <f t="shared" ca="1" si="53"/>
        <v>6.6649288092755938</v>
      </c>
    </row>
    <row r="553" spans="1:27">
      <c r="A553" s="6">
        <f ca="1">LN((RAND()^(-Results!$F$4))-1)</f>
        <v>-1.0464771940153745</v>
      </c>
      <c r="B553" s="6">
        <f ca="1">LN((RAND()^(-Results!$F$4))-1)</f>
        <v>-4.4263111778195485</v>
      </c>
      <c r="C553" s="6">
        <f ca="1">LN((RAND()^(-Results!$F$4))-1)</f>
        <v>-3.8350241734388564</v>
      </c>
      <c r="D553" s="6">
        <f ca="1">LN((RAND()^(-Results!$F$4))-1)</f>
        <v>0.78825549061735056</v>
      </c>
      <c r="E553" s="6">
        <f ca="1">LN((RAND()^(-Results!$F$4))-1)</f>
        <v>-1.209494120555332</v>
      </c>
      <c r="F553" s="6">
        <f ca="1">LN((RAND()^(-Results!$F$4))-1)</f>
        <v>-3.7835202678901263</v>
      </c>
      <c r="G553" s="6">
        <f ca="1">LN((RAND()^(-Results!$F$4))-1)</f>
        <v>-0.29294195007019835</v>
      </c>
      <c r="H553" s="6">
        <f t="shared" ca="1" si="48"/>
        <v>-0.37997456394933171</v>
      </c>
      <c r="I553" s="10">
        <f ca="1">SUMPRODUCT(J553:O553,Results!B$12:G$12)+Results!$F$5*H553</f>
        <v>0.66281981551048097</v>
      </c>
      <c r="J553" s="10">
        <f ca="1">SUMPRODUCT($A553:$F553,Results!$B$15:$G$15)</f>
        <v>-11.956241323651247</v>
      </c>
      <c r="K553" s="10">
        <f ca="1">SUMPRODUCT($A553:$F553,Results!$B$16:$G$16)</f>
        <v>-13.381077646535946</v>
      </c>
      <c r="L553" s="10">
        <f ca="1">SUMPRODUCT($A553:$F553,Results!$B$17:$G$17)</f>
        <v>-7.8519904047191673</v>
      </c>
      <c r="M553" s="10">
        <f ca="1">SUMPRODUCT($A553:$F553,Results!$B$18:$G$18)</f>
        <v>1.3307523994833672</v>
      </c>
      <c r="N553" s="10">
        <f ca="1">SUMPRODUCT($A553:$F553,Results!$B$19:$G$19)</f>
        <v>5.6455766922846831</v>
      </c>
      <c r="O553" s="10">
        <f ca="1">SUMPRODUCT($A553:$F553,Results!$B$20:$G$20)</f>
        <v>-3.6974630394386088</v>
      </c>
      <c r="P553" s="10" cm="1">
        <f t="array" aca="1" ref="P553" ca="1">SUMPRODUCT(J553:O553,TRANSPOSE(Test!BL$20:BL$25))+Test!$AD$20-Test!$BL$27</f>
        <v>4.7665710700097383</v>
      </c>
      <c r="Q553" s="10" cm="1">
        <f t="array" aca="1" ref="Q553" ca="1">SUMPRODUCT(J553:O553,TRANSPOSE(Test!ES$20:ES$25))+Test!$AD$20-Test!$ES$27</f>
        <v>4.061944914487321</v>
      </c>
      <c r="R553" s="10">
        <f ca="1">I553-Results!$E$5*H553</f>
        <v>2.182718071307808</v>
      </c>
      <c r="S553" s="10" cm="1">
        <f t="array" aca="1" ref="S553" ca="1">SUMPRODUCT(J553:O553,TRANSPOSE(Test!AR$28:AR$33))+Test!$AD$20-Test!$AC$26</f>
        <v>34.109857557715152</v>
      </c>
      <c r="T553" s="10">
        <f ca="1">SUMPRODUCT(J553:O553,Results!K$9:P$9)</f>
        <v>3.6351444552366452</v>
      </c>
      <c r="U553" s="10">
        <f ca="1">SUMPRODUCT(J553:O553,Results!K$9:P$9)+Test!$AD$20-Test!$AC$31</f>
        <v>3.6202688967255097</v>
      </c>
      <c r="V553" s="10">
        <f t="shared" ca="1" si="49"/>
        <v>-4.1037512544992572</v>
      </c>
      <c r="W553" s="10">
        <f t="shared" ca="1" si="50"/>
        <v>-3.3991250989768398</v>
      </c>
      <c r="X553" s="10">
        <f t="shared" ca="1" si="51"/>
        <v>-1.5198982557973271</v>
      </c>
      <c r="Y553" s="10">
        <f t="shared" ca="1" si="52"/>
        <v>-33.447037742204671</v>
      </c>
      <c r="Z553" s="10">
        <f ca="1">I553-Test!$AD$20</f>
        <v>0.9394905772141724</v>
      </c>
      <c r="AA553" s="10">
        <f t="shared" ca="1" si="53"/>
        <v>-2.9574490812150289</v>
      </c>
    </row>
    <row r="554" spans="1:27">
      <c r="A554" s="6">
        <f ca="1">LN((RAND()^(-Results!$F$4))-1)</f>
        <v>-1.5737076358162416</v>
      </c>
      <c r="B554" s="6">
        <f ca="1">LN((RAND()^(-Results!$F$4))-1)</f>
        <v>-1.1084262530069171</v>
      </c>
      <c r="C554" s="6">
        <f ca="1">LN((RAND()^(-Results!$F$4))-1)</f>
        <v>-4.6608878787344441</v>
      </c>
      <c r="D554" s="6">
        <f ca="1">LN((RAND()^(-Results!$F$4))-1)</f>
        <v>-0.21885815382292259</v>
      </c>
      <c r="E554" s="6">
        <f ca="1">LN((RAND()^(-Results!$F$4))-1)</f>
        <v>0.19850839513842383</v>
      </c>
      <c r="F554" s="6">
        <f ca="1">LN((RAND()^(-Results!$F$4))-1)</f>
        <v>-0.49197061692150207</v>
      </c>
      <c r="G554" s="6">
        <f ca="1">LN((RAND()^(-Results!$F$4))-1)</f>
        <v>0.40454739477914348</v>
      </c>
      <c r="H554" s="6">
        <f t="shared" ca="1" si="48"/>
        <v>0.31751478090001017</v>
      </c>
      <c r="I554" s="10">
        <f ca="1">SUMPRODUCT(J554:O554,Results!B$12:G$12)+Results!$F$5*H554</f>
        <v>6.7812177366771991</v>
      </c>
      <c r="J554" s="10">
        <f ca="1">SUMPRODUCT($A554:$F554,Results!$B$15:$G$15)</f>
        <v>-17.149417559688448</v>
      </c>
      <c r="K554" s="10">
        <f ca="1">SUMPRODUCT($A554:$F554,Results!$B$16:$G$16)</f>
        <v>-2.5485626002376236</v>
      </c>
      <c r="L554" s="10">
        <f ca="1">SUMPRODUCT($A554:$F554,Results!$B$17:$G$17)</f>
        <v>-5.0251887261446928</v>
      </c>
      <c r="M554" s="10">
        <f ca="1">SUMPRODUCT($A554:$F554,Results!$B$18:$G$18)</f>
        <v>4.0177473058199134</v>
      </c>
      <c r="N554" s="10">
        <f ca="1">SUMPRODUCT($A554:$F554,Results!$B$19:$G$19)</f>
        <v>-1.9105974199926212</v>
      </c>
      <c r="O554" s="10">
        <f ca="1">SUMPRODUCT($A554:$F554,Results!$B$20:$G$20)</f>
        <v>1.0917822559123</v>
      </c>
      <c r="P554" s="10" cm="1">
        <f t="array" aca="1" ref="P554" ca="1">SUMPRODUCT(J554:O554,TRANSPOSE(Test!BL$20:BL$25))+Test!$AD$20-Test!$BL$27</f>
        <v>6.3759987449249502</v>
      </c>
      <c r="Q554" s="10" cm="1">
        <f t="array" aca="1" ref="Q554" ca="1">SUMPRODUCT(J554:O554,TRANSPOSE(Test!ES$20:ES$25))+Test!$AD$20-Test!$ES$27</f>
        <v>6.0641762127986167</v>
      </c>
      <c r="R554" s="10">
        <f ca="1">I554-Results!$E$5*H554</f>
        <v>5.5111586130771588</v>
      </c>
      <c r="S554" s="10" cm="1">
        <f t="array" aca="1" ref="S554" ca="1">SUMPRODUCT(J554:O554,TRANSPOSE(Test!AR$28:AR$33))+Test!$AD$20-Test!$AC$26</f>
        <v>12.302263164767187</v>
      </c>
      <c r="T554" s="10">
        <f ca="1">SUMPRODUCT(J554:O554,Results!K$9:P$9)</f>
        <v>6.3435817821297533</v>
      </c>
      <c r="U554" s="10">
        <f ca="1">SUMPRODUCT(J554:O554,Results!K$9:P$9)+Test!$AD$20-Test!$AC$31</f>
        <v>6.3287062236186182</v>
      </c>
      <c r="V554" s="10">
        <f t="shared" ca="1" si="49"/>
        <v>0.40521899175224885</v>
      </c>
      <c r="W554" s="10">
        <f t="shared" ca="1" si="50"/>
        <v>0.71704152387858233</v>
      </c>
      <c r="X554" s="10">
        <f t="shared" ca="1" si="51"/>
        <v>1.2700591236000403</v>
      </c>
      <c r="Y554" s="10">
        <f t="shared" ca="1" si="52"/>
        <v>-5.5210454280899874</v>
      </c>
      <c r="Z554" s="10">
        <f ca="1">I554-Test!$AD$20</f>
        <v>7.0578884983808905</v>
      </c>
      <c r="AA554" s="10">
        <f t="shared" ca="1" si="53"/>
        <v>0.45251151305858084</v>
      </c>
    </row>
    <row r="555" spans="1:27">
      <c r="A555" s="6">
        <f ca="1">LN((RAND()^(-Results!$F$4))-1)</f>
        <v>1.4352056828957078</v>
      </c>
      <c r="B555" s="6">
        <f ca="1">LN((RAND()^(-Results!$F$4))-1)</f>
        <v>-3.4225791983549376</v>
      </c>
      <c r="C555" s="6">
        <f ca="1">LN((RAND()^(-Results!$F$4))-1)</f>
        <v>-0.16138098847423127</v>
      </c>
      <c r="D555" s="6">
        <f ca="1">LN((RAND()^(-Results!$F$4))-1)</f>
        <v>-0.31694916627844733</v>
      </c>
      <c r="E555" s="6">
        <f ca="1">LN((RAND()^(-Results!$F$4))-1)</f>
        <v>0.62371002603329873</v>
      </c>
      <c r="F555" s="6">
        <f ca="1">LN((RAND()^(-Results!$F$4))-1)</f>
        <v>-0.31727675433372143</v>
      </c>
      <c r="G555" s="6">
        <f ca="1">LN((RAND()^(-Results!$F$4))-1)</f>
        <v>-1.3672658626837988</v>
      </c>
      <c r="H555" s="6">
        <f t="shared" ca="1" si="48"/>
        <v>-1.4542984765629321</v>
      </c>
      <c r="I555" s="10">
        <f ca="1">SUMPRODUCT(J555:O555,Results!B$12:G$12)+Results!$F$5*H555</f>
        <v>-25.570858186626626</v>
      </c>
      <c r="J555" s="10">
        <f ca="1">SUMPRODUCT($A555:$F555,Results!$B$15:$G$15)</f>
        <v>1.1009232375398785</v>
      </c>
      <c r="K555" s="10">
        <f ca="1">SUMPRODUCT($A555:$F555,Results!$B$16:$G$16)</f>
        <v>-6.1037777734481971</v>
      </c>
      <c r="L555" s="10">
        <f ca="1">SUMPRODUCT($A555:$F555,Results!$B$17:$G$17)</f>
        <v>-5.0800207020151289</v>
      </c>
      <c r="M555" s="10">
        <f ca="1">SUMPRODUCT($A555:$F555,Results!$B$18:$G$18)</f>
        <v>2.2529881983481541</v>
      </c>
      <c r="N555" s="10">
        <f ca="1">SUMPRODUCT($A555:$F555,Results!$B$19:$G$19)</f>
        <v>-3.5724997395379745</v>
      </c>
      <c r="O555" s="10">
        <f ca="1">SUMPRODUCT($A555:$F555,Results!$B$20:$G$20)</f>
        <v>-3.9487848145047706</v>
      </c>
      <c r="P555" s="10" cm="1">
        <f t="array" aca="1" ref="P555" ca="1">SUMPRODUCT(J555:O555,TRANSPOSE(Test!BL$20:BL$25))+Test!$AD$20-Test!$BL$27</f>
        <v>-19.901921827338953</v>
      </c>
      <c r="Q555" s="10" cm="1">
        <f t="array" aca="1" ref="Q555" ca="1">SUMPRODUCT(J555:O555,TRANSPOSE(Test!ES$20:ES$25))+Test!$AD$20-Test!$ES$27</f>
        <v>-18.86913163318723</v>
      </c>
      <c r="R555" s="10">
        <f ca="1">I555-Results!$E$5*H555</f>
        <v>-19.753664280374899</v>
      </c>
      <c r="S555" s="10" cm="1">
        <f t="array" aca="1" ref="S555" ca="1">SUMPRODUCT(J555:O555,TRANSPOSE(Test!AR$28:AR$33))+Test!$AD$20-Test!$AC$26</f>
        <v>5.4737290161514984</v>
      </c>
      <c r="T555" s="10">
        <f ca="1">SUMPRODUCT(J555:O555,Results!K$9:P$9)</f>
        <v>-18.034656866652973</v>
      </c>
      <c r="U555" s="10">
        <f ca="1">SUMPRODUCT(J555:O555,Results!K$9:P$9)+Test!$AD$20-Test!$AC$31</f>
        <v>-18.049532425164109</v>
      </c>
      <c r="V555" s="10">
        <f t="shared" ca="1" si="49"/>
        <v>-5.6689363592876738</v>
      </c>
      <c r="W555" s="10">
        <f t="shared" ca="1" si="50"/>
        <v>-6.7017265534393964</v>
      </c>
      <c r="X555" s="10">
        <f t="shared" ca="1" si="51"/>
        <v>-5.8171939062517275</v>
      </c>
      <c r="Y555" s="10">
        <f t="shared" ca="1" si="52"/>
        <v>-31.044587202778125</v>
      </c>
      <c r="Z555" s="10">
        <f ca="1">I555-Test!$AD$20</f>
        <v>-25.294187424922935</v>
      </c>
      <c r="AA555" s="10">
        <f t="shared" ca="1" si="53"/>
        <v>-7.5213257614625171</v>
      </c>
    </row>
    <row r="556" spans="1:27">
      <c r="A556" s="6">
        <f ca="1">LN((RAND()^(-Results!$F$4))-1)</f>
        <v>1.6560328129487794</v>
      </c>
      <c r="B556" s="6">
        <f ca="1">LN((RAND()^(-Results!$F$4))-1)</f>
        <v>-2.1130599842161528E-2</v>
      </c>
      <c r="C556" s="6">
        <f ca="1">LN((RAND()^(-Results!$F$4))-1)</f>
        <v>-3.2034839651972224</v>
      </c>
      <c r="D556" s="6">
        <f ca="1">LN((RAND()^(-Results!$F$4))-1)</f>
        <v>1.2571945905800639</v>
      </c>
      <c r="E556" s="6">
        <f ca="1">LN((RAND()^(-Results!$F$4))-1)</f>
        <v>-0.45632825819409928</v>
      </c>
      <c r="F556" s="6">
        <f ca="1">LN((RAND()^(-Results!$F$4))-1)</f>
        <v>0.24004453181355065</v>
      </c>
      <c r="G556" s="6">
        <f ca="1">LN((RAND()^(-Results!$F$4))-1)</f>
        <v>-1.8817380763503759</v>
      </c>
      <c r="H556" s="6">
        <f t="shared" ca="1" si="48"/>
        <v>-1.9687706902295092</v>
      </c>
      <c r="I556" s="10">
        <f ca="1">SUMPRODUCT(J556:O556,Results!B$12:G$12)+Results!$F$5*H556</f>
        <v>-53.023806729421601</v>
      </c>
      <c r="J556" s="10">
        <f ca="1">SUMPRODUCT($A556:$F556,Results!$B$15:$G$15)</f>
        <v>1.2354206763868281</v>
      </c>
      <c r="K556" s="10">
        <f ca="1">SUMPRODUCT($A556:$F556,Results!$B$16:$G$16)</f>
        <v>2.7287093489580991</v>
      </c>
      <c r="L556" s="10">
        <f ca="1">SUMPRODUCT($A556:$F556,Results!$B$17:$G$17)</f>
        <v>-12.73743877747385</v>
      </c>
      <c r="M556" s="10">
        <f ca="1">SUMPRODUCT($A556:$F556,Results!$B$18:$G$18)</f>
        <v>-5.8782679839864986</v>
      </c>
      <c r="N556" s="10">
        <f ca="1">SUMPRODUCT($A556:$F556,Results!$B$19:$G$19)</f>
        <v>2.5608209521607899</v>
      </c>
      <c r="O556" s="10">
        <f ca="1">SUMPRODUCT($A556:$F556,Results!$B$20:$G$20)</f>
        <v>6.5789298026833691</v>
      </c>
      <c r="P556" s="10" cm="1">
        <f t="array" aca="1" ref="P556" ca="1">SUMPRODUCT(J556:O556,TRANSPOSE(Test!BL$20:BL$25))+Test!$AD$20-Test!$BL$27</f>
        <v>-43.368760284761223</v>
      </c>
      <c r="Q556" s="10" cm="1">
        <f t="array" aca="1" ref="Q556" ca="1">SUMPRODUCT(J556:O556,TRANSPOSE(Test!ES$20:ES$25))+Test!$AD$20-Test!$ES$27</f>
        <v>-43.225221679689241</v>
      </c>
      <c r="R556" s="10">
        <f ca="1">I556-Results!$E$5*H556</f>
        <v>-45.14872396850356</v>
      </c>
      <c r="S556" s="10" cm="1">
        <f t="array" aca="1" ref="S556" ca="1">SUMPRODUCT(J556:O556,TRANSPOSE(Test!AR$28:AR$33))+Test!$AD$20-Test!$AC$26</f>
        <v>-47.676913626286648</v>
      </c>
      <c r="T556" s="10">
        <f ca="1">SUMPRODUCT(J556:O556,Results!K$9:P$9)</f>
        <v>-42.451035831702505</v>
      </c>
      <c r="U556" s="10">
        <f ca="1">SUMPRODUCT(J556:O556,Results!K$9:P$9)+Test!$AD$20-Test!$AC$31</f>
        <v>-42.465911390213641</v>
      </c>
      <c r="V556" s="10">
        <f t="shared" ca="1" si="49"/>
        <v>-9.6550464446603783</v>
      </c>
      <c r="W556" s="10">
        <f t="shared" ca="1" si="50"/>
        <v>-9.7985850497323597</v>
      </c>
      <c r="X556" s="10">
        <f t="shared" ca="1" si="51"/>
        <v>-7.8750827609180405</v>
      </c>
      <c r="Y556" s="10">
        <f t="shared" ca="1" si="52"/>
        <v>-5.3468931031349527</v>
      </c>
      <c r="Z556" s="10">
        <f ca="1">I556-Test!$AD$20</f>
        <v>-52.747135967717909</v>
      </c>
      <c r="AA556" s="10">
        <f t="shared" ca="1" si="53"/>
        <v>-10.55789533920796</v>
      </c>
    </row>
    <row r="557" spans="1:27">
      <c r="A557" s="6">
        <f ca="1">LN((RAND()^(-Results!$F$4))-1)</f>
        <v>-1.1256691653580666</v>
      </c>
      <c r="B557" s="6">
        <f ca="1">LN((RAND()^(-Results!$F$4))-1)</f>
        <v>5.761876985057647</v>
      </c>
      <c r="C557" s="6">
        <f ca="1">LN((RAND()^(-Results!$F$4))-1)</f>
        <v>-0.60882852466273785</v>
      </c>
      <c r="D557" s="6">
        <f ca="1">LN((RAND()^(-Results!$F$4))-1)</f>
        <v>-0.55303558293019239</v>
      </c>
      <c r="E557" s="6">
        <f ca="1">LN((RAND()^(-Results!$F$4))-1)</f>
        <v>-3.7073190397649483</v>
      </c>
      <c r="F557" s="6">
        <f ca="1">LN((RAND()^(-Results!$F$4))-1)</f>
        <v>-0.66661774767908144</v>
      </c>
      <c r="G557" s="6">
        <f ca="1">LN((RAND()^(-Results!$F$4))-1)</f>
        <v>-4.2791997379685844E-2</v>
      </c>
      <c r="H557" s="6">
        <f t="shared" ca="1" si="48"/>
        <v>-0.12982461125881917</v>
      </c>
      <c r="I557" s="10">
        <f ca="1">SUMPRODUCT(J557:O557,Results!B$12:G$12)+Results!$F$5*H557</f>
        <v>63.635733302695108</v>
      </c>
      <c r="J557" s="10">
        <f ca="1">SUMPRODUCT($A557:$F557,Results!$B$15:$G$15)</f>
        <v>0.34946861183402533</v>
      </c>
      <c r="K557" s="10">
        <f ca="1">SUMPRODUCT($A557:$F557,Results!$B$16:$G$16)</f>
        <v>6.7453475397154312</v>
      </c>
      <c r="L557" s="10">
        <f ca="1">SUMPRODUCT($A557:$F557,Results!$B$17:$G$17)</f>
        <v>11.325974492712206</v>
      </c>
      <c r="M557" s="10">
        <f ca="1">SUMPRODUCT($A557:$F557,Results!$B$18:$G$18)</f>
        <v>-9.706034071125945</v>
      </c>
      <c r="N557" s="10">
        <f ca="1">SUMPRODUCT($A557:$F557,Results!$B$19:$G$19)</f>
        <v>22.386828480434897</v>
      </c>
      <c r="O557" s="10">
        <f ca="1">SUMPRODUCT($A557:$F557,Results!$B$20:$G$20)</f>
        <v>5.3454662861716304</v>
      </c>
      <c r="P557" s="10" cm="1">
        <f t="array" aca="1" ref="P557" ca="1">SUMPRODUCT(J557:O557,TRANSPOSE(Test!BL$20:BL$25))+Test!$AD$20-Test!$BL$27</f>
        <v>66.130592089459128</v>
      </c>
      <c r="Q557" s="10" cm="1">
        <f t="array" aca="1" ref="Q557" ca="1">SUMPRODUCT(J557:O557,TRANSPOSE(Test!ES$20:ES$25))+Test!$AD$20-Test!$ES$27</f>
        <v>64.240239055031424</v>
      </c>
      <c r="R557" s="10">
        <f ca="1">I557-Results!$E$5*H557</f>
        <v>64.155031747730391</v>
      </c>
      <c r="S557" s="10" cm="1">
        <f t="array" aca="1" ref="S557" ca="1">SUMPRODUCT(J557:O557,TRANSPOSE(Test!AR$28:AR$33))+Test!$AD$20-Test!$AC$26</f>
        <v>15.41222257542459</v>
      </c>
      <c r="T557" s="10">
        <f ca="1">SUMPRODUCT(J557:O557,Results!K$9:P$9)</f>
        <v>63.494220190505885</v>
      </c>
      <c r="U557" s="10">
        <f ca="1">SUMPRODUCT(J557:O557,Results!K$9:P$9)+Test!$AD$20-Test!$AC$31</f>
        <v>63.479344631994749</v>
      </c>
      <c r="V557" s="10">
        <f t="shared" ca="1" si="49"/>
        <v>-2.49485878676402</v>
      </c>
      <c r="W557" s="10">
        <f t="shared" ca="1" si="50"/>
        <v>-0.60450575233631554</v>
      </c>
      <c r="X557" s="10">
        <f t="shared" ca="1" si="51"/>
        <v>-0.51929844503528244</v>
      </c>
      <c r="Y557" s="10">
        <f t="shared" ca="1" si="52"/>
        <v>48.223510727270522</v>
      </c>
      <c r="Z557" s="10">
        <f ca="1">I557-Test!$AD$20</f>
        <v>63.9124040643988</v>
      </c>
      <c r="AA557" s="10">
        <f t="shared" ca="1" si="53"/>
        <v>0.156388670700359</v>
      </c>
    </row>
    <row r="558" spans="1:27">
      <c r="A558" s="6">
        <f ca="1">LN((RAND()^(-Results!$F$4))-1)</f>
        <v>1.6074651053309321</v>
      </c>
      <c r="B558" s="6">
        <f ca="1">LN((RAND()^(-Results!$F$4))-1)</f>
        <v>-0.40468877368696421</v>
      </c>
      <c r="C558" s="6">
        <f ca="1">LN((RAND()^(-Results!$F$4))-1)</f>
        <v>-4.6184479024542438E-2</v>
      </c>
      <c r="D558" s="6">
        <f ca="1">LN((RAND()^(-Results!$F$4))-1)</f>
        <v>1.3304355115683353</v>
      </c>
      <c r="E558" s="6">
        <f ca="1">LN((RAND()^(-Results!$F$4))-1)</f>
        <v>-0.46959240868147678</v>
      </c>
      <c r="F558" s="6">
        <f ca="1">LN((RAND()^(-Results!$F$4))-1)</f>
        <v>-1.7778690021508898</v>
      </c>
      <c r="G558" s="6">
        <f ca="1">LN((RAND()^(-Results!$F$4))-1)</f>
        <v>1.2021629770153217</v>
      </c>
      <c r="H558" s="6">
        <f t="shared" ca="1" si="48"/>
        <v>1.1151303631361884</v>
      </c>
      <c r="I558" s="10">
        <f ca="1">SUMPRODUCT(J558:O558,Results!B$12:G$12)+Results!$F$5*H558</f>
        <v>-30.551262575680177</v>
      </c>
      <c r="J558" s="10">
        <f ca="1">SUMPRODUCT($A558:$F558,Results!$B$15:$G$15)</f>
        <v>8.8424031293038698</v>
      </c>
      <c r="K558" s="10">
        <f ca="1">SUMPRODUCT($A558:$F558,Results!$B$16:$G$16)</f>
        <v>-1.8995928640042943</v>
      </c>
      <c r="L558" s="10">
        <f ca="1">SUMPRODUCT($A558:$F558,Results!$B$17:$G$17)</f>
        <v>-7.7365250508005854</v>
      </c>
      <c r="M558" s="10">
        <f ca="1">SUMPRODUCT($A558:$F558,Results!$B$18:$G$18)</f>
        <v>-5.15998304365338</v>
      </c>
      <c r="N558" s="10">
        <f ca="1">SUMPRODUCT($A558:$F558,Results!$B$19:$G$19)</f>
        <v>3.2538522266951895</v>
      </c>
      <c r="O558" s="10">
        <f ca="1">SUMPRODUCT($A558:$F558,Results!$B$20:$G$20)</f>
        <v>2.5095073928583997</v>
      </c>
      <c r="P558" s="10" cm="1">
        <f t="array" aca="1" ref="P558" ca="1">SUMPRODUCT(J558:O558,TRANSPOSE(Test!BL$20:BL$25))+Test!$AD$20-Test!$BL$27</f>
        <v>-35.49572354812485</v>
      </c>
      <c r="Q558" s="10" cm="1">
        <f t="array" aca="1" ref="Q558" ca="1">SUMPRODUCT(J558:O558,TRANSPOSE(Test!ES$20:ES$25))+Test!$AD$20-Test!$ES$27</f>
        <v>-35.993875152577026</v>
      </c>
      <c r="R558" s="10">
        <f ca="1">I558-Results!$E$5*H558</f>
        <v>-35.01178402822493</v>
      </c>
      <c r="S558" s="10" cm="1">
        <f t="array" aca="1" ref="S558" ca="1">SUMPRODUCT(J558:O558,TRANSPOSE(Test!AR$28:AR$33))+Test!$AD$20-Test!$AC$26</f>
        <v>-29.092519199312918</v>
      </c>
      <c r="T558" s="10">
        <f ca="1">SUMPRODUCT(J558:O558,Results!K$9:P$9)</f>
        <v>-36.156004032481995</v>
      </c>
      <c r="U558" s="10">
        <f ca="1">SUMPRODUCT(J558:O558,Results!K$9:P$9)+Test!$AD$20-Test!$AC$31</f>
        <v>-36.170879590993131</v>
      </c>
      <c r="V558" s="10">
        <f t="shared" ca="1" si="49"/>
        <v>4.9444609724446735</v>
      </c>
      <c r="W558" s="10">
        <f t="shared" ca="1" si="50"/>
        <v>5.442612576896849</v>
      </c>
      <c r="X558" s="10">
        <f t="shared" ca="1" si="51"/>
        <v>4.4605214525447536</v>
      </c>
      <c r="Y558" s="10">
        <f t="shared" ca="1" si="52"/>
        <v>-1.4587433763672593</v>
      </c>
      <c r="Z558" s="10">
        <f ca="1">I558-Test!$AD$20</f>
        <v>-30.274591813976485</v>
      </c>
      <c r="AA558" s="10">
        <f t="shared" ca="1" si="53"/>
        <v>5.6196170153129543</v>
      </c>
    </row>
    <row r="559" spans="1:27">
      <c r="A559" s="6">
        <f ca="1">LN((RAND()^(-Results!$F$4))-1)</f>
        <v>-0.93977507460580623</v>
      </c>
      <c r="B559" s="6">
        <f ca="1">LN((RAND()^(-Results!$F$4))-1)</f>
        <v>3.228469656972631</v>
      </c>
      <c r="C559" s="6">
        <f ca="1">LN((RAND()^(-Results!$F$4))-1)</f>
        <v>-2.8489605529352326</v>
      </c>
      <c r="D559" s="6">
        <f ca="1">LN((RAND()^(-Results!$F$4))-1)</f>
        <v>-5.5921064101090552E-2</v>
      </c>
      <c r="E559" s="6">
        <f ca="1">LN((RAND()^(-Results!$F$4))-1)</f>
        <v>0.27918958175110697</v>
      </c>
      <c r="F559" s="6">
        <f ca="1">LN((RAND()^(-Results!$F$4))-1)</f>
        <v>-1.8463140953570643</v>
      </c>
      <c r="G559" s="6">
        <f ca="1">LN((RAND()^(-Results!$F$4))-1)</f>
        <v>-0.44809012179761687</v>
      </c>
      <c r="H559" s="6">
        <f t="shared" ca="1" si="48"/>
        <v>-0.53512273567675017</v>
      </c>
      <c r="I559" s="10">
        <f ca="1">SUMPRODUCT(J559:O559,Results!B$12:G$12)+Results!$F$5*H559</f>
        <v>-8.2194707570962819</v>
      </c>
      <c r="J559" s="10">
        <f ca="1">SUMPRODUCT($A559:$F559,Results!$B$15:$G$15)</f>
        <v>-6.5888904462570572</v>
      </c>
      <c r="K559" s="10">
        <f ca="1">SUMPRODUCT($A559:$F559,Results!$B$16:$G$16)</f>
        <v>2.9059505816786877</v>
      </c>
      <c r="L559" s="10">
        <f ca="1">SUMPRODUCT($A559:$F559,Results!$B$17:$G$17)</f>
        <v>-2.2255977585150584</v>
      </c>
      <c r="M559" s="10">
        <f ca="1">SUMPRODUCT($A559:$F559,Results!$B$18:$G$18)</f>
        <v>0.2585875523174041</v>
      </c>
      <c r="N559" s="10">
        <f ca="1">SUMPRODUCT($A559:$F559,Results!$B$19:$G$19)</f>
        <v>6.3833363833878498E-2</v>
      </c>
      <c r="O559" s="10">
        <f ca="1">SUMPRODUCT($A559:$F559,Results!$B$20:$G$20)</f>
        <v>6.0654979952417225</v>
      </c>
      <c r="P559" s="10" cm="1">
        <f t="array" aca="1" ref="P559" ca="1">SUMPRODUCT(J559:O559,TRANSPOSE(Test!BL$20:BL$25))+Test!$AD$20-Test!$BL$27</f>
        <v>-2.8202322911704267</v>
      </c>
      <c r="Q559" s="10" cm="1">
        <f t="array" aca="1" ref="Q559" ca="1">SUMPRODUCT(J559:O559,TRANSPOSE(Test!ES$20:ES$25))+Test!$AD$20-Test!$ES$27</f>
        <v>-4.7917366395489704</v>
      </c>
      <c r="R559" s="10">
        <f ca="1">I559-Results!$E$5*H559</f>
        <v>-6.0789798143892817</v>
      </c>
      <c r="S559" s="10" cm="1">
        <f t="array" aca="1" ref="S559" ca="1">SUMPRODUCT(J559:O559,TRANSPOSE(Test!AR$28:AR$33))+Test!$AD$20-Test!$AC$26</f>
        <v>-15.73921353534886</v>
      </c>
      <c r="T559" s="10">
        <f ca="1">SUMPRODUCT(J559:O559,Results!K$9:P$9)</f>
        <v>-5.3169107313445991</v>
      </c>
      <c r="U559" s="10">
        <f ca="1">SUMPRODUCT(J559:O559,Results!K$9:P$9)+Test!$AD$20-Test!$AC$31</f>
        <v>-5.3317862898557342</v>
      </c>
      <c r="V559" s="10">
        <f t="shared" ca="1" si="49"/>
        <v>-5.3992384659258548</v>
      </c>
      <c r="W559" s="10">
        <f t="shared" ca="1" si="50"/>
        <v>-3.4277341175473115</v>
      </c>
      <c r="X559" s="10">
        <f t="shared" ca="1" si="51"/>
        <v>-2.1404909427070002</v>
      </c>
      <c r="Y559" s="10">
        <f t="shared" ca="1" si="52"/>
        <v>7.5197427782525779</v>
      </c>
      <c r="Z559" s="10">
        <f ca="1">I559-Test!$AD$20</f>
        <v>-7.9427999953925905</v>
      </c>
      <c r="AA559" s="10">
        <f t="shared" ca="1" si="53"/>
        <v>-2.8876844672405477</v>
      </c>
    </row>
    <row r="560" spans="1:27">
      <c r="A560" s="6">
        <f ca="1">LN((RAND()^(-Results!$F$4))-1)</f>
        <v>-0.87976609524904892</v>
      </c>
      <c r="B560" s="6">
        <f ca="1">LN((RAND()^(-Results!$F$4))-1)</f>
        <v>-1.2462396015591299</v>
      </c>
      <c r="C560" s="6">
        <f ca="1">LN((RAND()^(-Results!$F$4))-1)</f>
        <v>-0.1014062064429628</v>
      </c>
      <c r="D560" s="6">
        <f ca="1">LN((RAND()^(-Results!$F$4))-1)</f>
        <v>-7.7932688972219777E-2</v>
      </c>
      <c r="E560" s="6">
        <f ca="1">LN((RAND()^(-Results!$F$4))-1)</f>
        <v>-9.2877856693303104E-2</v>
      </c>
      <c r="F560" s="6">
        <f ca="1">LN((RAND()^(-Results!$F$4))-1)</f>
        <v>-0.96357827198970425</v>
      </c>
      <c r="G560" s="6">
        <f ca="1">LN((RAND()^(-Results!$F$4))-1)</f>
        <v>-1.6772501417601402</v>
      </c>
      <c r="H560" s="6">
        <f t="shared" ca="1" si="48"/>
        <v>-1.7642827556392735</v>
      </c>
      <c r="I560" s="10">
        <f ca="1">SUMPRODUCT(J560:O560,Results!B$12:G$12)+Results!$F$5*H560</f>
        <v>3.4550196403259061</v>
      </c>
      <c r="J560" s="10">
        <f ca="1">SUMPRODUCT($A560:$F560,Results!$B$15:$G$15)</f>
        <v>-3.9848884727413174</v>
      </c>
      <c r="K560" s="10">
        <f ca="1">SUMPRODUCT($A560:$F560,Results!$B$16:$G$16)</f>
        <v>-4.2191713748876349</v>
      </c>
      <c r="L560" s="10">
        <f ca="1">SUMPRODUCT($A560:$F560,Results!$B$17:$G$17)</f>
        <v>1.4605070041220458</v>
      </c>
      <c r="M560" s="10">
        <f ca="1">SUMPRODUCT($A560:$F560,Results!$B$18:$G$18)</f>
        <v>2.3577285932639938</v>
      </c>
      <c r="N560" s="10">
        <f ca="1">SUMPRODUCT($A560:$F560,Results!$B$19:$G$19)</f>
        <v>4.4970017833477482E-2</v>
      </c>
      <c r="O560" s="10">
        <f ca="1">SUMPRODUCT($A560:$F560,Results!$B$20:$G$20)</f>
        <v>-2.8894292909850394</v>
      </c>
      <c r="P560" s="10" cm="1">
        <f t="array" aca="1" ref="P560" ca="1">SUMPRODUCT(J560:O560,TRANSPOSE(Test!BL$20:BL$25))+Test!$AD$20-Test!$BL$27</f>
        <v>12.875734368053696</v>
      </c>
      <c r="Q560" s="10" cm="1">
        <f t="array" aca="1" ref="Q560" ca="1">SUMPRODUCT(J560:O560,TRANSPOSE(Test!ES$20:ES$25))+Test!$AD$20-Test!$ES$27</f>
        <v>12.699070998883476</v>
      </c>
      <c r="R560" s="10">
        <f ca="1">I560-Results!$E$5*H560</f>
        <v>10.512150662883</v>
      </c>
      <c r="S560" s="10" cm="1">
        <f t="array" aca="1" ref="S560" ca="1">SUMPRODUCT(J560:O560,TRANSPOSE(Test!AR$28:AR$33))+Test!$AD$20-Test!$AC$26</f>
        <v>22.59075713980825</v>
      </c>
      <c r="T560" s="10">
        <f ca="1">SUMPRODUCT(J560:O560,Results!K$9:P$9)</f>
        <v>12.394215015850062</v>
      </c>
      <c r="U560" s="10">
        <f ca="1">SUMPRODUCT(J560:O560,Results!K$9:P$9)+Test!$AD$20-Test!$AC$31</f>
        <v>12.379339457338926</v>
      </c>
      <c r="V560" s="10">
        <f t="shared" ca="1" si="49"/>
        <v>-9.4207147277277894</v>
      </c>
      <c r="W560" s="10">
        <f t="shared" ca="1" si="50"/>
        <v>-9.2440513585575701</v>
      </c>
      <c r="X560" s="10">
        <f t="shared" ca="1" si="51"/>
        <v>-7.057131022557094</v>
      </c>
      <c r="Y560" s="10">
        <f t="shared" ca="1" si="52"/>
        <v>-19.135737499482346</v>
      </c>
      <c r="Z560" s="10">
        <f ca="1">I560-Test!$AD$20</f>
        <v>3.7316904020295976</v>
      </c>
      <c r="AA560" s="10">
        <f t="shared" ca="1" si="53"/>
        <v>-8.9243198170130196</v>
      </c>
    </row>
    <row r="561" spans="1:27">
      <c r="A561" s="6">
        <f ca="1">LN((RAND()^(-Results!$F$4))-1)</f>
        <v>-8.1193717189761122E-2</v>
      </c>
      <c r="B561" s="6">
        <f ca="1">LN((RAND()^(-Results!$F$4))-1)</f>
        <v>-0.41925289520589332</v>
      </c>
      <c r="C561" s="6">
        <f ca="1">LN((RAND()^(-Results!$F$4))-1)</f>
        <v>-0.48696532429779077</v>
      </c>
      <c r="D561" s="6">
        <f ca="1">LN((RAND()^(-Results!$F$4))-1)</f>
        <v>6.8669385930190147E-2</v>
      </c>
      <c r="E561" s="6">
        <f ca="1">LN((RAND()^(-Results!$F$4))-1)</f>
        <v>-0.5046823247899912</v>
      </c>
      <c r="F561" s="6">
        <f ca="1">LN((RAND()^(-Results!$F$4))-1)</f>
        <v>0.67158947311750017</v>
      </c>
      <c r="G561" s="6">
        <f ca="1">LN((RAND()^(-Results!$F$4))-1)</f>
        <v>2.7149533154592445</v>
      </c>
      <c r="H561" s="6">
        <f t="shared" ca="1" si="48"/>
        <v>2.6279207015801109</v>
      </c>
      <c r="I561" s="10">
        <f ca="1">SUMPRODUCT(J561:O561,Results!B$12:G$12)+Results!$F$5*H561</f>
        <v>19.419317447829037</v>
      </c>
      <c r="J561" s="10">
        <f ca="1">SUMPRODUCT($A561:$F561,Results!$B$15:$G$15)</f>
        <v>-1.5902039172017937</v>
      </c>
      <c r="K561" s="10">
        <f ca="1">SUMPRODUCT($A561:$F561,Results!$B$16:$G$16)</f>
        <v>0.32308240532581389</v>
      </c>
      <c r="L561" s="10">
        <f ca="1">SUMPRODUCT($A561:$F561,Results!$B$17:$G$17)</f>
        <v>-0.17030367878997599</v>
      </c>
      <c r="M561" s="10">
        <f ca="1">SUMPRODUCT($A561:$F561,Results!$B$18:$G$18)</f>
        <v>-1.0200106880577118</v>
      </c>
      <c r="N561" s="10">
        <f ca="1">SUMPRODUCT($A561:$F561,Results!$B$19:$G$19)</f>
        <v>2.225568480279132</v>
      </c>
      <c r="O561" s="10">
        <f ca="1">SUMPRODUCT($A561:$F561,Results!$B$20:$G$20)</f>
        <v>-8.5202563891456112E-2</v>
      </c>
      <c r="P561" s="10" cm="1">
        <f t="array" aca="1" ref="P561" ca="1">SUMPRODUCT(J561:O561,TRANSPOSE(Test!BL$20:BL$25))+Test!$AD$20-Test!$BL$27</f>
        <v>5.7673837969901269</v>
      </c>
      <c r="Q561" s="10" cm="1">
        <f t="array" aca="1" ref="Q561" ca="1">SUMPRODUCT(J561:O561,TRANSPOSE(Test!ES$20:ES$25))+Test!$AD$20-Test!$ES$27</f>
        <v>6.171763851389418</v>
      </c>
      <c r="R561" s="10">
        <f ca="1">I561-Results!$E$5*H561</f>
        <v>8.9076346415085936</v>
      </c>
      <c r="S561" s="10" cm="1">
        <f t="array" aca="1" ref="S561" ca="1">SUMPRODUCT(J561:O561,TRANSPOSE(Test!AR$28:AR$33))+Test!$AD$20-Test!$AC$26</f>
        <v>3.1898055183110534</v>
      </c>
      <c r="T561" s="10">
        <f ca="1">SUMPRODUCT(J561:O561,Results!K$9:P$9)</f>
        <v>6.4465047135756679</v>
      </c>
      <c r="U561" s="10">
        <f ca="1">SUMPRODUCT(J561:O561,Results!K$9:P$9)+Test!$AD$20-Test!$AC$31</f>
        <v>6.4316291550645328</v>
      </c>
      <c r="V561" s="10">
        <f t="shared" ca="1" si="49"/>
        <v>13.65193365083891</v>
      </c>
      <c r="W561" s="10">
        <f t="shared" ca="1" si="50"/>
        <v>13.247553596439619</v>
      </c>
      <c r="X561" s="10">
        <f t="shared" ca="1" si="51"/>
        <v>10.511682806320444</v>
      </c>
      <c r="Y561" s="10">
        <f t="shared" ca="1" si="52"/>
        <v>16.229511929517983</v>
      </c>
      <c r="Z561" s="10">
        <f ca="1">I561-Test!$AD$20</f>
        <v>19.695988209532729</v>
      </c>
      <c r="AA561" s="10">
        <f t="shared" ca="1" si="53"/>
        <v>12.987688292764505</v>
      </c>
    </row>
    <row r="562" spans="1:27">
      <c r="A562" s="6">
        <f ca="1">LN((RAND()^(-Results!$F$4))-1)</f>
        <v>2.2019506434646208</v>
      </c>
      <c r="B562" s="6">
        <f ca="1">LN((RAND()^(-Results!$F$4))-1)</f>
        <v>1.2613073718332475</v>
      </c>
      <c r="C562" s="6">
        <f ca="1">LN((RAND()^(-Results!$F$4))-1)</f>
        <v>-1.4029938122359642</v>
      </c>
      <c r="D562" s="6">
        <f ca="1">LN((RAND()^(-Results!$F$4))-1)</f>
        <v>4.3470462295795196</v>
      </c>
      <c r="E562" s="6">
        <f ca="1">LN((RAND()^(-Results!$F$4))-1)</f>
        <v>-2.2367744060044097</v>
      </c>
      <c r="F562" s="6">
        <f ca="1">LN((RAND()^(-Results!$F$4))-1)</f>
        <v>3.05433394570482</v>
      </c>
      <c r="G562" s="6">
        <f ca="1">LN((RAND()^(-Results!$F$4))-1)</f>
        <v>2.1818593267289765</v>
      </c>
      <c r="H562" s="6">
        <f t="shared" ca="1" si="48"/>
        <v>2.094826712849843</v>
      </c>
      <c r="I562" s="10">
        <f ca="1">SUMPRODUCT(J562:O562,Results!B$12:G$12)+Results!$F$5*H562</f>
        <v>-56.825127977845469</v>
      </c>
      <c r="J562" s="10">
        <f ca="1">SUMPRODUCT($A562:$F562,Results!$B$15:$G$15)</f>
        <v>14.152125315041129</v>
      </c>
      <c r="K562" s="10">
        <f ca="1">SUMPRODUCT($A562:$F562,Results!$B$16:$G$16)</f>
        <v>12.021216628409521</v>
      </c>
      <c r="L562" s="10">
        <f ca="1">SUMPRODUCT($A562:$F562,Results!$B$17:$G$17)</f>
        <v>-16.553671441177226</v>
      </c>
      <c r="M562" s="10">
        <f ca="1">SUMPRODUCT($A562:$F562,Results!$B$18:$G$18)</f>
        <v>-17.654415844848913</v>
      </c>
      <c r="N562" s="10">
        <f ca="1">SUMPRODUCT($A562:$F562,Results!$B$19:$G$19)</f>
        <v>9.9232376318965976</v>
      </c>
      <c r="O562" s="10">
        <f ca="1">SUMPRODUCT($A562:$F562,Results!$B$20:$G$20)</f>
        <v>12.722737334768718</v>
      </c>
      <c r="P562" s="10" cm="1">
        <f t="array" aca="1" ref="P562" ca="1">SUMPRODUCT(J562:O562,TRANSPOSE(Test!BL$20:BL$25))+Test!$AD$20-Test!$BL$27</f>
        <v>-68.071298910086881</v>
      </c>
      <c r="Q562" s="10" cm="1">
        <f t="array" aca="1" ref="Q562" ca="1">SUMPRODUCT(J562:O562,TRANSPOSE(Test!ES$20:ES$25))+Test!$AD$20-Test!$ES$27</f>
        <v>-67.060512970965206</v>
      </c>
      <c r="R562" s="10">
        <f ca="1">I562-Results!$E$5*H562</f>
        <v>-65.204434829244846</v>
      </c>
      <c r="S562" s="10" cm="1">
        <f t="array" aca="1" ref="S562" ca="1">SUMPRODUCT(J562:O562,TRANSPOSE(Test!AR$28:AR$33))+Test!$AD$20-Test!$AC$26</f>
        <v>-99.053677844792219</v>
      </c>
      <c r="T562" s="10">
        <f ca="1">SUMPRODUCT(J562:O562,Results!K$9:P$9)</f>
        <v>-66.624745262204655</v>
      </c>
      <c r="U562" s="10">
        <f ca="1">SUMPRODUCT(J562:O562,Results!K$9:P$9)+Test!$AD$20-Test!$AC$31</f>
        <v>-66.639620820715791</v>
      </c>
      <c r="V562" s="10">
        <f t="shared" ca="1" si="49"/>
        <v>11.246170932241412</v>
      </c>
      <c r="W562" s="10">
        <f t="shared" ca="1" si="50"/>
        <v>10.235384993119737</v>
      </c>
      <c r="X562" s="10">
        <f t="shared" ca="1" si="51"/>
        <v>8.3793068513993774</v>
      </c>
      <c r="Y562" s="10">
        <f t="shared" ca="1" si="52"/>
        <v>42.22854986694675</v>
      </c>
      <c r="Z562" s="10">
        <f ca="1">I562-Test!$AD$20</f>
        <v>-56.548457216141777</v>
      </c>
      <c r="AA562" s="10">
        <f t="shared" ca="1" si="53"/>
        <v>9.8144928428703224</v>
      </c>
    </row>
    <row r="563" spans="1:27">
      <c r="A563" s="6">
        <f ca="1">LN((RAND()^(-Results!$F$4))-1)</f>
        <v>0.35273550321647251</v>
      </c>
      <c r="B563" s="6">
        <f ca="1">LN((RAND()^(-Results!$F$4))-1)</f>
        <v>-1.5083752876680667</v>
      </c>
      <c r="C563" s="6">
        <f ca="1">LN((RAND()^(-Results!$F$4))-1)</f>
        <v>0.20907492238136086</v>
      </c>
      <c r="D563" s="6">
        <f ca="1">LN((RAND()^(-Results!$F$4))-1)</f>
        <v>6.5015093815847066E-2</v>
      </c>
      <c r="E563" s="6">
        <f ca="1">LN((RAND()^(-Results!$F$4))-1)</f>
        <v>-0.57551762565915443</v>
      </c>
      <c r="F563" s="6">
        <f ca="1">LN((RAND()^(-Results!$F$4))-1)</f>
        <v>2.9591229793064371</v>
      </c>
      <c r="G563" s="6">
        <f ca="1">LN((RAND()^(-Results!$F$4))-1)</f>
        <v>-1.5071374072664232</v>
      </c>
      <c r="H563" s="6">
        <f t="shared" ca="1" si="48"/>
        <v>-1.5941700211455565</v>
      </c>
      <c r="I563" s="10">
        <f ca="1">SUMPRODUCT(J563:O563,Results!B$12:G$12)+Results!$F$5*H563</f>
        <v>0.17829869176275182</v>
      </c>
      <c r="J563" s="10">
        <f ca="1">SUMPRODUCT($A563:$F563,Results!$B$15:$G$15)</f>
        <v>-0.30928371922305053</v>
      </c>
      <c r="K563" s="10">
        <f ca="1">SUMPRODUCT($A563:$F563,Results!$B$16:$G$16)</f>
        <v>2.2014762044207927</v>
      </c>
      <c r="L563" s="10">
        <f ca="1">SUMPRODUCT($A563:$F563,Results!$B$17:$G$17)</f>
        <v>0.21708519791572989</v>
      </c>
      <c r="M563" s="10">
        <f ca="1">SUMPRODUCT($A563:$F563,Results!$B$18:$G$18)</f>
        <v>-1.5768378481496432</v>
      </c>
      <c r="N563" s="10">
        <f ca="1">SUMPRODUCT($A563:$F563,Results!$B$19:$G$19)</f>
        <v>1.4267996921382984</v>
      </c>
      <c r="O563" s="10">
        <f ca="1">SUMPRODUCT($A563:$F563,Results!$B$20:$G$20)</f>
        <v>-1.3413082799524574</v>
      </c>
      <c r="P563" s="10" cm="1">
        <f t="array" aca="1" ref="P563" ca="1">SUMPRODUCT(J563:O563,TRANSPOSE(Test!BL$20:BL$25))+Test!$AD$20-Test!$BL$27</f>
        <v>5.6575315800751351</v>
      </c>
      <c r="Q563" s="10" cm="1">
        <f t="array" aca="1" ref="Q563" ca="1">SUMPRODUCT(J563:O563,TRANSPOSE(Test!ES$20:ES$25))+Test!$AD$20-Test!$ES$27</f>
        <v>7.4590958070812201</v>
      </c>
      <c r="R563" s="10">
        <f ca="1">I563-Results!$E$5*H563</f>
        <v>6.5549787763449778</v>
      </c>
      <c r="S563" s="10" cm="1">
        <f t="array" aca="1" ref="S563" ca="1">SUMPRODUCT(J563:O563,TRANSPOSE(Test!AR$28:AR$33))+Test!$AD$20-Test!$AC$26</f>
        <v>1.906667377945525</v>
      </c>
      <c r="T563" s="10">
        <f ca="1">SUMPRODUCT(J563:O563,Results!K$9:P$9)</f>
        <v>8.4027312679481945</v>
      </c>
      <c r="U563" s="10">
        <f ca="1">SUMPRODUCT(J563:O563,Results!K$9:P$9)+Test!$AD$20-Test!$AC$31</f>
        <v>8.3878557094370585</v>
      </c>
      <c r="V563" s="10">
        <f t="shared" ca="1" si="49"/>
        <v>-5.4792328883123833</v>
      </c>
      <c r="W563" s="10">
        <f t="shared" ca="1" si="50"/>
        <v>-7.2807971153184683</v>
      </c>
      <c r="X563" s="10">
        <f t="shared" ca="1" si="51"/>
        <v>-6.376680084582226</v>
      </c>
      <c r="Y563" s="10">
        <f t="shared" ca="1" si="52"/>
        <v>-1.7283686861827732</v>
      </c>
      <c r="Z563" s="10">
        <f ca="1">I563-Test!$AD$20</f>
        <v>0.4549694534664433</v>
      </c>
      <c r="AA563" s="10">
        <f t="shared" ca="1" si="53"/>
        <v>-8.2095570176743067</v>
      </c>
    </row>
    <row r="564" spans="1:27">
      <c r="A564" s="6">
        <f ca="1">LN((RAND()^(-Results!$F$4))-1)</f>
        <v>2.1561315513152186</v>
      </c>
      <c r="B564" s="6">
        <f ca="1">LN((RAND()^(-Results!$F$4))-1)</f>
        <v>-0.25099126294490082</v>
      </c>
      <c r="C564" s="6">
        <f ca="1">LN((RAND()^(-Results!$F$4))-1)</f>
        <v>-1.3795183609608688</v>
      </c>
      <c r="D564" s="6">
        <f ca="1">LN((RAND()^(-Results!$F$4))-1)</f>
        <v>1.4566931328883577</v>
      </c>
      <c r="E564" s="6">
        <f ca="1">LN((RAND()^(-Results!$F$4))-1)</f>
        <v>-1.4743241852692193</v>
      </c>
      <c r="F564" s="6">
        <f ca="1">LN((RAND()^(-Results!$F$4))-1)</f>
        <v>-0.55269184211723221</v>
      </c>
      <c r="G564" s="6">
        <f ca="1">LN((RAND()^(-Results!$F$4))-1)</f>
        <v>0.35850676027392003</v>
      </c>
      <c r="H564" s="6">
        <f t="shared" ca="1" si="48"/>
        <v>0.27147414639478673</v>
      </c>
      <c r="I564" s="10">
        <f ca="1">SUMPRODUCT(J564:O564,Results!B$12:G$12)+Results!$F$5*H564</f>
        <v>-32.512091819430395</v>
      </c>
      <c r="J564" s="10">
        <f ca="1">SUMPRODUCT($A564:$F564,Results!$B$15:$G$15)</f>
        <v>8.1437222617962597</v>
      </c>
      <c r="K564" s="10">
        <f ca="1">SUMPRODUCT($A564:$F564,Results!$B$16:$G$16)</f>
        <v>0.61872054812007127</v>
      </c>
      <c r="L564" s="10">
        <f ca="1">SUMPRODUCT($A564:$F564,Results!$B$17:$G$17)</f>
        <v>-9.9024227185415867</v>
      </c>
      <c r="M564" s="10">
        <f ca="1">SUMPRODUCT($A564:$F564,Results!$B$18:$G$18)</f>
        <v>-8.9348055325391122</v>
      </c>
      <c r="N564" s="10">
        <f ca="1">SUMPRODUCT($A564:$F564,Results!$B$19:$G$19)</f>
        <v>8.4922294567704455</v>
      </c>
      <c r="O564" s="10">
        <f ca="1">SUMPRODUCT($A564:$F564,Results!$B$20:$G$20)</f>
        <v>4.668936216829743</v>
      </c>
      <c r="P564" s="10" cm="1">
        <f t="array" aca="1" ref="P564" ca="1">SUMPRODUCT(J564:O564,TRANSPOSE(Test!BL$20:BL$25))+Test!$AD$20-Test!$BL$27</f>
        <v>-34.131381260758133</v>
      </c>
      <c r="Q564" s="10" cm="1">
        <f t="array" aca="1" ref="Q564" ca="1">SUMPRODUCT(J564:O564,TRANSPOSE(Test!ES$20:ES$25))+Test!$AD$20-Test!$ES$27</f>
        <v>-34.085705996035884</v>
      </c>
      <c r="R564" s="10">
        <f ca="1">I564-Results!$E$5*H564</f>
        <v>-33.597988405009545</v>
      </c>
      <c r="S564" s="10" cm="1">
        <f t="array" aca="1" ref="S564" ca="1">SUMPRODUCT(J564:O564,TRANSPOSE(Test!AR$28:AR$33))+Test!$AD$20-Test!$AC$26</f>
        <v>-38.435137811043148</v>
      </c>
      <c r="T564" s="10">
        <f ca="1">SUMPRODUCT(J564:O564,Results!K$9:P$9)</f>
        <v>-33.643921847185531</v>
      </c>
      <c r="U564" s="10">
        <f ca="1">SUMPRODUCT(J564:O564,Results!K$9:P$9)+Test!$AD$20-Test!$AC$31</f>
        <v>-33.658797405696667</v>
      </c>
      <c r="V564" s="10">
        <f t="shared" ca="1" si="49"/>
        <v>1.6192894413277372</v>
      </c>
      <c r="W564" s="10">
        <f t="shared" ca="1" si="50"/>
        <v>1.5736141766054885</v>
      </c>
      <c r="X564" s="10">
        <f t="shared" ca="1" si="51"/>
        <v>1.0858965855791496</v>
      </c>
      <c r="Y564" s="10">
        <f t="shared" ca="1" si="52"/>
        <v>5.9230459916127529</v>
      </c>
      <c r="Z564" s="10">
        <f ca="1">I564-Test!$AD$20</f>
        <v>-32.235421057726704</v>
      </c>
      <c r="AA564" s="10">
        <f t="shared" ca="1" si="53"/>
        <v>1.1467055862662718</v>
      </c>
    </row>
    <row r="565" spans="1:27">
      <c r="A565" s="6">
        <f ca="1">LN((RAND()^(-Results!$F$4))-1)</f>
        <v>0.31210842945724471</v>
      </c>
      <c r="B565" s="6">
        <f ca="1">LN((RAND()^(-Results!$F$4))-1)</f>
        <v>-2.1390890593585454</v>
      </c>
      <c r="C565" s="6">
        <f ca="1">LN((RAND()^(-Results!$F$4))-1)</f>
        <v>-2.4851255099416623</v>
      </c>
      <c r="D565" s="6">
        <f ca="1">LN((RAND()^(-Results!$F$4))-1)</f>
        <v>4.6213175939989588</v>
      </c>
      <c r="E565" s="6">
        <f ca="1">LN((RAND()^(-Results!$F$4))-1)</f>
        <v>0.66351645229211409</v>
      </c>
      <c r="F565" s="6">
        <f ca="1">LN((RAND()^(-Results!$F$4))-1)</f>
        <v>2.3719528101211176</v>
      </c>
      <c r="G565" s="6">
        <f ca="1">LN((RAND()^(-Results!$F$4))-1)</f>
        <v>1.0052882575229913</v>
      </c>
      <c r="H565" s="6">
        <f t="shared" ca="1" si="48"/>
        <v>0.91825564364385803</v>
      </c>
      <c r="I565" s="10">
        <f ca="1">SUMPRODUCT(J565:O565,Results!B$12:G$12)+Results!$F$5*H565</f>
        <v>-85.124720404102163</v>
      </c>
      <c r="J565" s="10">
        <f ca="1">SUMPRODUCT($A565:$F565,Results!$B$15:$G$15)</f>
        <v>1.7943093130410468</v>
      </c>
      <c r="K565" s="10">
        <f ca="1">SUMPRODUCT($A565:$F565,Results!$B$16:$G$16)</f>
        <v>5.8451747261337772</v>
      </c>
      <c r="L565" s="10">
        <f ca="1">SUMPRODUCT($A565:$F565,Results!$B$17:$G$17)</f>
        <v>-21.19678014709033</v>
      </c>
      <c r="M565" s="10">
        <f ca="1">SUMPRODUCT($A565:$F565,Results!$B$18:$G$18)</f>
        <v>-6.0918739281361649</v>
      </c>
      <c r="N565" s="10">
        <f ca="1">SUMPRODUCT($A565:$F565,Results!$B$19:$G$19)</f>
        <v>-8.0113009548028167</v>
      </c>
      <c r="O565" s="10">
        <f ca="1">SUMPRODUCT($A565:$F565,Results!$B$20:$G$20)</f>
        <v>8.6428279609428671</v>
      </c>
      <c r="P565" s="10" cm="1">
        <f t="array" aca="1" ref="P565" ca="1">SUMPRODUCT(J565:O565,TRANSPOSE(Test!BL$20:BL$25))+Test!$AD$20-Test!$BL$27</f>
        <v>-89.421844225615104</v>
      </c>
      <c r="Q565" s="10" cm="1">
        <f t="array" aca="1" ref="Q565" ca="1">SUMPRODUCT(J565:O565,TRANSPOSE(Test!ES$20:ES$25))+Test!$AD$20-Test!$ES$27</f>
        <v>-88.212226655662278</v>
      </c>
      <c r="R565" s="10">
        <f ca="1">I565-Results!$E$5*H565</f>
        <v>-88.79774297867759</v>
      </c>
      <c r="S565" s="10" cm="1">
        <f t="array" aca="1" ref="S565" ca="1">SUMPRODUCT(J565:O565,TRANSPOSE(Test!AR$28:AR$33))+Test!$AD$20-Test!$AC$26</f>
        <v>-85.361824812737225</v>
      </c>
      <c r="T565" s="10">
        <f ca="1">SUMPRODUCT(J565:O565,Results!K$9:P$9)</f>
        <v>-88.129169374331951</v>
      </c>
      <c r="U565" s="10">
        <f ca="1">SUMPRODUCT(J565:O565,Results!K$9:P$9)+Test!$AD$20-Test!$AC$31</f>
        <v>-88.144044932843087</v>
      </c>
      <c r="V565" s="10">
        <f t="shared" ca="1" si="49"/>
        <v>4.2971238215129404</v>
      </c>
      <c r="W565" s="10">
        <f t="shared" ca="1" si="50"/>
        <v>3.0875062515601144</v>
      </c>
      <c r="X565" s="10">
        <f t="shared" ca="1" si="51"/>
        <v>3.6730225745754268</v>
      </c>
      <c r="Y565" s="10">
        <f t="shared" ca="1" si="52"/>
        <v>0.23710440863506221</v>
      </c>
      <c r="Z565" s="10">
        <f ca="1">I565-Test!$AD$20</f>
        <v>-84.848049642398465</v>
      </c>
      <c r="AA565" s="10">
        <f t="shared" ca="1" si="53"/>
        <v>3.0193245287409241</v>
      </c>
    </row>
    <row r="566" spans="1:27">
      <c r="A566" s="6">
        <f ca="1">LN((RAND()^(-Results!$F$4))-1)</f>
        <v>-0.57565727596688931</v>
      </c>
      <c r="B566" s="6">
        <f ca="1">LN((RAND()^(-Results!$F$4))-1)</f>
        <v>1.2511640582426289</v>
      </c>
      <c r="C566" s="6">
        <f ca="1">LN((RAND()^(-Results!$F$4))-1)</f>
        <v>-0.54027944188394383</v>
      </c>
      <c r="D566" s="6">
        <f ca="1">LN((RAND()^(-Results!$F$4))-1)</f>
        <v>0.10722417678863161</v>
      </c>
      <c r="E566" s="6">
        <f ca="1">LN((RAND()^(-Results!$F$4))-1)</f>
        <v>0.40361536642484447</v>
      </c>
      <c r="F566" s="6">
        <f ca="1">LN((RAND()^(-Results!$F$4))-1)</f>
        <v>3.1897084940985301</v>
      </c>
      <c r="G566" s="6">
        <f ca="1">LN((RAND()^(-Results!$F$4))-1)</f>
        <v>1.3757854612356897</v>
      </c>
      <c r="H566" s="6">
        <f t="shared" ca="1" si="48"/>
        <v>1.2887528473565564</v>
      </c>
      <c r="I566" s="10">
        <f ca="1">SUMPRODUCT(J566:O566,Results!B$12:G$12)+Results!$F$5*H566</f>
        <v>7.5452852239188086</v>
      </c>
      <c r="J566" s="10">
        <f ca="1">SUMPRODUCT($A566:$F566,Results!$B$15:$G$15)</f>
        <v>-3.554013181198493</v>
      </c>
      <c r="K566" s="10">
        <f ca="1">SUMPRODUCT($A566:$F566,Results!$B$16:$G$16)</f>
        <v>7.7011654735645152</v>
      </c>
      <c r="L566" s="10">
        <f ca="1">SUMPRODUCT($A566:$F566,Results!$B$17:$G$17)</f>
        <v>0.57813274698897466</v>
      </c>
      <c r="M566" s="10">
        <f ca="1">SUMPRODUCT($A566:$F566,Results!$B$18:$G$18)</f>
        <v>4.0724169913524122E-3</v>
      </c>
      <c r="N566" s="10">
        <f ca="1">SUMPRODUCT($A566:$F566,Results!$B$19:$G$19)</f>
        <v>-3.4989258472903817</v>
      </c>
      <c r="O566" s="10">
        <f ca="1">SUMPRODUCT($A566:$F566,Results!$B$20:$G$20)</f>
        <v>3.0594950560116874</v>
      </c>
      <c r="P566" s="10" cm="1">
        <f t="array" aca="1" ref="P566" ca="1">SUMPRODUCT(J566:O566,TRANSPOSE(Test!BL$20:BL$25))+Test!$AD$20-Test!$BL$27</f>
        <v>-8.2341453899363731E-2</v>
      </c>
      <c r="Q566" s="10" cm="1">
        <f t="array" aca="1" ref="Q566" ca="1">SUMPRODUCT(J566:O566,TRANSPOSE(Test!ES$20:ES$25))+Test!$AD$20-Test!$ES$27</f>
        <v>0.82780957312033265</v>
      </c>
      <c r="R566" s="10">
        <f ca="1">I566-Results!$E$5*H566</f>
        <v>2.3902738344925831</v>
      </c>
      <c r="S566" s="10" cm="1">
        <f t="array" aca="1" ref="S566" ca="1">SUMPRODUCT(J566:O566,TRANSPOSE(Test!AR$28:AR$33))+Test!$AD$20-Test!$AC$26</f>
        <v>-16.619084819167117</v>
      </c>
      <c r="T566" s="10">
        <f ca="1">SUMPRODUCT(J566:O566,Results!K$9:P$9)</f>
        <v>1.3982458553354036</v>
      </c>
      <c r="U566" s="10">
        <f ca="1">SUMPRODUCT(J566:O566,Results!K$9:P$9)+Test!$AD$20-Test!$AC$31</f>
        <v>1.383370296824268</v>
      </c>
      <c r="V566" s="10">
        <f t="shared" ca="1" si="49"/>
        <v>7.6276266778181725</v>
      </c>
      <c r="W566" s="10">
        <f t="shared" ca="1" si="50"/>
        <v>6.7174756507984759</v>
      </c>
      <c r="X566" s="10">
        <f t="shared" ca="1" si="51"/>
        <v>5.1550113894262255</v>
      </c>
      <c r="Y566" s="10">
        <f t="shared" ca="1" si="52"/>
        <v>24.164370043085924</v>
      </c>
      <c r="Z566" s="10">
        <f ca="1">I566-Test!$AD$20</f>
        <v>7.8219559856225001</v>
      </c>
      <c r="AA566" s="10">
        <f t="shared" ca="1" si="53"/>
        <v>6.161914927094541</v>
      </c>
    </row>
    <row r="567" spans="1:27">
      <c r="A567" s="6">
        <f ca="1">LN((RAND()^(-Results!$F$4))-1)</f>
        <v>-2.0917004451262446</v>
      </c>
      <c r="B567" s="6">
        <f ca="1">LN((RAND()^(-Results!$F$4))-1)</f>
        <v>-1.7300549302836614</v>
      </c>
      <c r="C567" s="6">
        <f ca="1">LN((RAND()^(-Results!$F$4))-1)</f>
        <v>-1.0476159022421068</v>
      </c>
      <c r="D567" s="6">
        <f ca="1">LN((RAND()^(-Results!$F$4))-1)</f>
        <v>-4.0061850554895786</v>
      </c>
      <c r="E567" s="6">
        <f ca="1">LN((RAND()^(-Results!$F$4))-1)</f>
        <v>1.6855515749074117</v>
      </c>
      <c r="F567" s="6">
        <f ca="1">LN((RAND()^(-Results!$F$4))-1)</f>
        <v>0.67802324752166876</v>
      </c>
      <c r="G567" s="6">
        <f ca="1">LN((RAND()^(-Results!$F$4))-1)</f>
        <v>0.52672351738185996</v>
      </c>
      <c r="H567" s="6">
        <f t="shared" ca="1" si="48"/>
        <v>0.43969090350272666</v>
      </c>
      <c r="I567" s="10">
        <f ca="1">SUMPRODUCT(J567:O567,Results!B$12:G$12)+Results!$F$5*H567</f>
        <v>67.676253712853494</v>
      </c>
      <c r="J567" s="10">
        <f ca="1">SUMPRODUCT($A567:$F567,Results!$B$15:$G$15)</f>
        <v>-20.227958335773682</v>
      </c>
      <c r="K567" s="10">
        <f ca="1">SUMPRODUCT($A567:$F567,Results!$B$16:$G$16)</f>
        <v>-5.9495928679353671</v>
      </c>
      <c r="L567" s="10">
        <f ca="1">SUMPRODUCT($A567:$F567,Results!$B$17:$G$17)</f>
        <v>12.240245489925199</v>
      </c>
      <c r="M567" s="10">
        <f ca="1">SUMPRODUCT($A567:$F567,Results!$B$18:$G$18)</f>
        <v>15.056165463762396</v>
      </c>
      <c r="N567" s="10">
        <f ca="1">SUMPRODUCT($A567:$F567,Results!$B$19:$G$19)</f>
        <v>-8.8329920764672476</v>
      </c>
      <c r="O567" s="10">
        <f ca="1">SUMPRODUCT($A567:$F567,Results!$B$20:$G$20)</f>
        <v>-9.5079847098833419</v>
      </c>
      <c r="P567" s="10" cm="1">
        <f t="array" aca="1" ref="P567" ca="1">SUMPRODUCT(J567:O567,TRANSPOSE(Test!BL$20:BL$25))+Test!$AD$20-Test!$BL$27</f>
        <v>64.060576385741228</v>
      </c>
      <c r="Q567" s="10" cm="1">
        <f t="array" aca="1" ref="Q567" ca="1">SUMPRODUCT(J567:O567,TRANSPOSE(Test!ES$20:ES$25))+Test!$AD$20-Test!$ES$27</f>
        <v>64.730796015186442</v>
      </c>
      <c r="R567" s="10">
        <f ca="1">I567-Results!$E$5*H567</f>
        <v>65.917490098842592</v>
      </c>
      <c r="S567" s="10" cm="1">
        <f t="array" aca="1" ref="S567" ca="1">SUMPRODUCT(J567:O567,TRANSPOSE(Test!AR$28:AR$33))+Test!$AD$20-Test!$AC$26</f>
        <v>81.18938262634596</v>
      </c>
      <c r="T567" s="10">
        <f ca="1">SUMPRODUCT(J567:O567,Results!K$9:P$9)</f>
        <v>65.626176418064048</v>
      </c>
      <c r="U567" s="10">
        <f ca="1">SUMPRODUCT(J567:O567,Results!K$9:P$9)+Test!$AD$20-Test!$AC$31</f>
        <v>65.611300859552912</v>
      </c>
      <c r="V567" s="10">
        <f t="shared" ca="1" si="49"/>
        <v>3.615677327112266</v>
      </c>
      <c r="W567" s="10">
        <f t="shared" ca="1" si="50"/>
        <v>2.9454576976670523</v>
      </c>
      <c r="X567" s="10">
        <f t="shared" ca="1" si="51"/>
        <v>1.7587636140109026</v>
      </c>
      <c r="Y567" s="10">
        <f t="shared" ca="1" si="52"/>
        <v>-13.513128913492466</v>
      </c>
      <c r="Z567" s="10">
        <f ca="1">I567-Test!$AD$20</f>
        <v>67.952924474557193</v>
      </c>
      <c r="AA567" s="10">
        <f t="shared" ca="1" si="53"/>
        <v>2.0649528533005821</v>
      </c>
    </row>
    <row r="568" spans="1:27">
      <c r="A568" s="6">
        <f ca="1">LN((RAND()^(-Results!$F$4))-1)</f>
        <v>-0.36598550380078199</v>
      </c>
      <c r="B568" s="6">
        <f ca="1">LN((RAND()^(-Results!$F$4))-1)</f>
        <v>-1.601874000079248</v>
      </c>
      <c r="C568" s="6">
        <f ca="1">LN((RAND()^(-Results!$F$4))-1)</f>
        <v>0.45931420460204175</v>
      </c>
      <c r="D568" s="6">
        <f ca="1">LN((RAND()^(-Results!$F$4))-1)</f>
        <v>-0.2077623511528803</v>
      </c>
      <c r="E568" s="6">
        <f ca="1">LN((RAND()^(-Results!$F$4))-1)</f>
        <v>-0.7663016295402163</v>
      </c>
      <c r="F568" s="6">
        <f ca="1">LN((RAND()^(-Results!$F$4))-1)</f>
        <v>0.48039044863577951</v>
      </c>
      <c r="G568" s="6">
        <f ca="1">LN((RAND()^(-Results!$F$4))-1)</f>
        <v>-2.6849760407717893</v>
      </c>
      <c r="H568" s="6">
        <f t="shared" ca="1" si="48"/>
        <v>-2.7720086546509228</v>
      </c>
      <c r="I568" s="10">
        <f ca="1">SUMPRODUCT(J568:O568,Results!B$12:G$12)+Results!$F$5*H568</f>
        <v>7.3280988737400001</v>
      </c>
      <c r="J568" s="10">
        <f ca="1">SUMPRODUCT($A568:$F568,Results!$B$15:$G$15)</f>
        <v>-1.7390319423011888</v>
      </c>
      <c r="K568" s="10">
        <f ca="1">SUMPRODUCT($A568:$F568,Results!$B$16:$G$16)</f>
        <v>-2.7651218466222054</v>
      </c>
      <c r="L568" s="10">
        <f ca="1">SUMPRODUCT($A568:$F568,Results!$B$17:$G$17)</f>
        <v>2.8997660690197402</v>
      </c>
      <c r="M568" s="10">
        <f ca="1">SUMPRODUCT($A568:$F568,Results!$B$18:$G$18)</f>
        <v>0.19273318207353674</v>
      </c>
      <c r="N568" s="10">
        <f ca="1">SUMPRODUCT($A568:$F568,Results!$B$19:$G$19)</f>
        <v>3.2949293516787392</v>
      </c>
      <c r="O568" s="10">
        <f ca="1">SUMPRODUCT($A568:$F568,Results!$B$20:$G$20)</f>
        <v>-3.5784251586647677</v>
      </c>
      <c r="P568" s="10" cm="1">
        <f t="array" aca="1" ref="P568" ca="1">SUMPRODUCT(J568:O568,TRANSPOSE(Test!BL$20:BL$25))+Test!$AD$20-Test!$BL$27</f>
        <v>20.355138955501925</v>
      </c>
      <c r="Q568" s="10" cm="1">
        <f t="array" aca="1" ref="Q568" ca="1">SUMPRODUCT(J568:O568,TRANSPOSE(Test!ES$20:ES$25))+Test!$AD$20-Test!$ES$27</f>
        <v>21.043436309553893</v>
      </c>
      <c r="R568" s="10">
        <f ca="1">I568-Results!$E$5*H568</f>
        <v>18.41613349234369</v>
      </c>
      <c r="S568" s="10" cm="1">
        <f t="array" aca="1" ref="S568" ca="1">SUMPRODUCT(J568:O568,TRANSPOSE(Test!AR$28:AR$33))+Test!$AD$20-Test!$AC$26</f>
        <v>24.461618360117306</v>
      </c>
      <c r="T568" s="10">
        <f ca="1">SUMPRODUCT(J568:O568,Results!K$9:P$9)</f>
        <v>21.218551512560882</v>
      </c>
      <c r="U568" s="10">
        <f ca="1">SUMPRODUCT(J568:O568,Results!K$9:P$9)+Test!$AD$20-Test!$AC$31</f>
        <v>21.203675954049746</v>
      </c>
      <c r="V568" s="10">
        <f t="shared" ca="1" si="49"/>
        <v>-13.027040081761925</v>
      </c>
      <c r="W568" s="10">
        <f t="shared" ca="1" si="50"/>
        <v>-13.715337435813893</v>
      </c>
      <c r="X568" s="10">
        <f t="shared" ca="1" si="51"/>
        <v>-11.08803461860369</v>
      </c>
      <c r="Y568" s="10">
        <f t="shared" ca="1" si="52"/>
        <v>-17.133519486377306</v>
      </c>
      <c r="Z568" s="10">
        <f ca="1">I568-Test!$AD$20</f>
        <v>7.6047696354436916</v>
      </c>
      <c r="AA568" s="10">
        <f t="shared" ca="1" si="53"/>
        <v>-13.875577080309746</v>
      </c>
    </row>
    <row r="569" spans="1:27">
      <c r="A569" s="6">
        <f ca="1">LN((RAND()^(-Results!$F$4))-1)</f>
        <v>1.9401933392574486</v>
      </c>
      <c r="B569" s="6">
        <f ca="1">LN((RAND()^(-Results!$F$4))-1)</f>
        <v>2.1671602234269636</v>
      </c>
      <c r="C569" s="6">
        <f ca="1">LN((RAND()^(-Results!$F$4))-1)</f>
        <v>1.2864349713864911</v>
      </c>
      <c r="D569" s="6">
        <f ca="1">LN((RAND()^(-Results!$F$4))-1)</f>
        <v>1.1317302034362817</v>
      </c>
      <c r="E569" s="6">
        <f ca="1">LN((RAND()^(-Results!$F$4))-1)</f>
        <v>-1.1599339880978425</v>
      </c>
      <c r="F569" s="6">
        <f ca="1">LN((RAND()^(-Results!$F$4))-1)</f>
        <v>-0.1017687299261887</v>
      </c>
      <c r="G569" s="6">
        <f ca="1">LN((RAND()^(-Results!$F$4))-1)</f>
        <v>6.7758219977448748</v>
      </c>
      <c r="H569" s="6">
        <f t="shared" ca="1" si="48"/>
        <v>6.6887893838657417</v>
      </c>
      <c r="I569" s="10">
        <f ca="1">SUMPRODUCT(J569:O569,Results!B$12:G$12)+Results!$F$5*H569</f>
        <v>10.050157062798728</v>
      </c>
      <c r="J569" s="10">
        <f ca="1">SUMPRODUCT($A569:$F569,Results!$B$15:$G$15)</f>
        <v>14.279745538635245</v>
      </c>
      <c r="K569" s="10">
        <f ca="1">SUMPRODUCT($A569:$F569,Results!$B$16:$G$16)</f>
        <v>4.8080668637221988</v>
      </c>
      <c r="L569" s="10">
        <f ca="1">SUMPRODUCT($A569:$F569,Results!$B$17:$G$17)</f>
        <v>-2.9263429816185758</v>
      </c>
      <c r="M569" s="10">
        <f ca="1">SUMPRODUCT($A569:$F569,Results!$B$18:$G$18)</f>
        <v>-9.0544122248145946</v>
      </c>
      <c r="N569" s="10">
        <f ca="1">SUMPRODUCT($A569:$F569,Results!$B$19:$G$19)</f>
        <v>7.5120899688436387</v>
      </c>
      <c r="O569" s="10">
        <f ca="1">SUMPRODUCT($A569:$F569,Results!$B$20:$G$20)</f>
        <v>5.0690168163443934</v>
      </c>
      <c r="P569" s="10" cm="1">
        <f t="array" aca="1" ref="P569" ca="1">SUMPRODUCT(J569:O569,TRANSPOSE(Test!BL$20:BL$25))+Test!$AD$20-Test!$BL$27</f>
        <v>-23.568527931256181</v>
      </c>
      <c r="Q569" s="10" cm="1">
        <f t="array" aca="1" ref="Q569" ca="1">SUMPRODUCT(J569:O569,TRANSPOSE(Test!ES$20:ES$25))+Test!$AD$20-Test!$ES$27</f>
        <v>-23.914396436669016</v>
      </c>
      <c r="R569" s="10">
        <f ca="1">I569-Results!$E$5*H569</f>
        <v>-16.705000472664238</v>
      </c>
      <c r="S569" s="10" cm="1">
        <f t="array" aca="1" ref="S569" ca="1">SUMPRODUCT(J569:O569,TRANSPOSE(Test!AR$28:AR$33))+Test!$AD$20-Test!$AC$26</f>
        <v>-40.2874993570748</v>
      </c>
      <c r="T569" s="10">
        <f ca="1">SUMPRODUCT(J569:O569,Results!K$9:P$9)</f>
        <v>-23.948808454740636</v>
      </c>
      <c r="U569" s="10">
        <f ca="1">SUMPRODUCT(J569:O569,Results!K$9:P$9)+Test!$AD$20-Test!$AC$31</f>
        <v>-23.963684013251772</v>
      </c>
      <c r="V569" s="10">
        <f t="shared" ca="1" si="49"/>
        <v>33.61868499405491</v>
      </c>
      <c r="W569" s="10">
        <f t="shared" ca="1" si="50"/>
        <v>33.96455349946774</v>
      </c>
      <c r="X569" s="10">
        <f t="shared" ca="1" si="51"/>
        <v>26.755157535462967</v>
      </c>
      <c r="Y569" s="10">
        <f t="shared" ca="1" si="52"/>
        <v>50.337656419873525</v>
      </c>
      <c r="Z569" s="10">
        <f ca="1">I569-Test!$AD$20</f>
        <v>10.32682782450242</v>
      </c>
      <c r="AA569" s="10">
        <f t="shared" ca="1" si="53"/>
        <v>34.013841076050497</v>
      </c>
    </row>
    <row r="570" spans="1:27">
      <c r="A570" s="6">
        <f ca="1">LN((RAND()^(-Results!$F$4))-1)</f>
        <v>-0.27037049152148851</v>
      </c>
      <c r="B570" s="6">
        <f ca="1">LN((RAND()^(-Results!$F$4))-1)</f>
        <v>0.90912118963527044</v>
      </c>
      <c r="C570" s="6">
        <f ca="1">LN((RAND()^(-Results!$F$4))-1)</f>
        <v>2.0379845677879032</v>
      </c>
      <c r="D570" s="6">
        <f ca="1">LN((RAND()^(-Results!$F$4))-1)</f>
        <v>-0.32647974513072064</v>
      </c>
      <c r="E570" s="6">
        <f ca="1">LN((RAND()^(-Results!$F$4))-1)</f>
        <v>1.4183891013600849</v>
      </c>
      <c r="F570" s="6">
        <f ca="1">LN((RAND()^(-Results!$F$4))-1)</f>
        <v>-1.0092616361683415</v>
      </c>
      <c r="G570" s="6">
        <f ca="1">LN((RAND()^(-Results!$F$4))-1)</f>
        <v>-2.1989685489323856</v>
      </c>
      <c r="H570" s="6">
        <f t="shared" ca="1" si="48"/>
        <v>-2.2860011628115191</v>
      </c>
      <c r="I570" s="10">
        <f ca="1">SUMPRODUCT(J570:O570,Results!B$12:G$12)+Results!$F$5*H570</f>
        <v>-17.651500772898487</v>
      </c>
      <c r="J570" s="10">
        <f ca="1">SUMPRODUCT($A570:$F570,Results!$B$15:$G$15)</f>
        <v>3.3834870451110457</v>
      </c>
      <c r="K570" s="10">
        <f ca="1">SUMPRODUCT($A570:$F570,Results!$B$16:$G$16)</f>
        <v>-0.3703742165125461</v>
      </c>
      <c r="L570" s="10">
        <f ca="1">SUMPRODUCT($A570:$F570,Results!$B$17:$G$17)</f>
        <v>3.3005600864526707</v>
      </c>
      <c r="M570" s="10">
        <f ca="1">SUMPRODUCT($A570:$F570,Results!$B$18:$G$18)</f>
        <v>3.8667873111648317</v>
      </c>
      <c r="N570" s="10">
        <f ca="1">SUMPRODUCT($A570:$F570,Results!$B$19:$G$19)</f>
        <v>-6.9376255294147953</v>
      </c>
      <c r="O570" s="10">
        <f ca="1">SUMPRODUCT($A570:$F570,Results!$B$20:$G$20)</f>
        <v>-1.2073657111610996</v>
      </c>
      <c r="P570" s="10" cm="1">
        <f t="array" aca="1" ref="P570" ca="1">SUMPRODUCT(J570:O570,TRANSPOSE(Test!BL$20:BL$25))+Test!$AD$20-Test!$BL$27</f>
        <v>-5.5024836371894743</v>
      </c>
      <c r="Q570" s="10" cm="1">
        <f t="array" aca="1" ref="Q570" ca="1">SUMPRODUCT(J570:O570,TRANSPOSE(Test!ES$20:ES$25))+Test!$AD$20-Test!$ES$27</f>
        <v>-6.1760021551513695</v>
      </c>
      <c r="R570" s="10">
        <f ca="1">I570-Results!$E$5*H570</f>
        <v>-8.5074961216524105</v>
      </c>
      <c r="S570" s="10" cm="1">
        <f t="array" aca="1" ref="S570" ca="1">SUMPRODUCT(J570:O570,TRANSPOSE(Test!AR$28:AR$33))+Test!$AD$20-Test!$AC$26</f>
        <v>1.3422118423452076</v>
      </c>
      <c r="T570" s="10">
        <f ca="1">SUMPRODUCT(J570:O570,Results!K$9:P$9)</f>
        <v>-6.7298254263389481</v>
      </c>
      <c r="U570" s="10">
        <f ca="1">SUMPRODUCT(J570:O570,Results!K$9:P$9)+Test!$AD$20-Test!$AC$31</f>
        <v>-6.7447009848500832</v>
      </c>
      <c r="V570" s="10">
        <f t="shared" ca="1" si="49"/>
        <v>-12.149017135709013</v>
      </c>
      <c r="W570" s="10">
        <f t="shared" ca="1" si="50"/>
        <v>-11.475498617747117</v>
      </c>
      <c r="X570" s="10">
        <f t="shared" ca="1" si="51"/>
        <v>-9.1440046512460764</v>
      </c>
      <c r="Y570" s="10">
        <f t="shared" ca="1" si="52"/>
        <v>-18.993712615243695</v>
      </c>
      <c r="Z570" s="10">
        <f ca="1">I570-Test!$AD$20</f>
        <v>-17.374830011194796</v>
      </c>
      <c r="AA570" s="10">
        <f t="shared" ca="1" si="53"/>
        <v>-10.906799788048403</v>
      </c>
    </row>
    <row r="571" spans="1:27">
      <c r="A571" s="6">
        <f ca="1">LN((RAND()^(-Results!$F$4))-1)</f>
        <v>0.74772805754622929</v>
      </c>
      <c r="B571" s="6">
        <f ca="1">LN((RAND()^(-Results!$F$4))-1)</f>
        <v>-1.1931872357631634</v>
      </c>
      <c r="C571" s="6">
        <f ca="1">LN((RAND()^(-Results!$F$4))-1)</f>
        <v>-2.5175131458249136</v>
      </c>
      <c r="D571" s="6">
        <f ca="1">LN((RAND()^(-Results!$F$4))-1)</f>
        <v>-0.42175525310858469</v>
      </c>
      <c r="E571" s="6">
        <f ca="1">LN((RAND()^(-Results!$F$4))-1)</f>
        <v>1.8083622705547917</v>
      </c>
      <c r="F571" s="6">
        <f ca="1">LN((RAND()^(-Results!$F$4))-1)</f>
        <v>4.4848014618311858</v>
      </c>
      <c r="G571" s="6">
        <f ca="1">LN((RAND()^(-Results!$F$4))-1)</f>
        <v>0.17685634930700761</v>
      </c>
      <c r="H571" s="6">
        <f t="shared" ca="1" si="48"/>
        <v>8.9823735427874279E-2</v>
      </c>
      <c r="I571" s="10">
        <f ca="1">SUMPRODUCT(J571:O571,Results!B$12:G$12)+Results!$F$5*H571</f>
        <v>-26.776274138100298</v>
      </c>
      <c r="J571" s="10">
        <f ca="1">SUMPRODUCT($A571:$F571,Results!$B$15:$G$15)</f>
        <v>-7.6444548229140352</v>
      </c>
      <c r="K571" s="10">
        <f ca="1">SUMPRODUCT($A571:$F571,Results!$B$16:$G$16)</f>
        <v>6.4271255171201602</v>
      </c>
      <c r="L571" s="10">
        <f ca="1">SUMPRODUCT($A571:$F571,Results!$B$17:$G$17)</f>
        <v>-7.3006209409373586</v>
      </c>
      <c r="M571" s="10">
        <f ca="1">SUMPRODUCT($A571:$F571,Results!$B$18:$G$18)</f>
        <v>3.489234524481593</v>
      </c>
      <c r="N571" s="10">
        <f ca="1">SUMPRODUCT($A571:$F571,Results!$B$19:$G$19)</f>
        <v>-11.577652919176273</v>
      </c>
      <c r="O571" s="10">
        <f ca="1">SUMPRODUCT($A571:$F571,Results!$B$20:$G$20)</f>
        <v>2.5391954366830385</v>
      </c>
      <c r="P571" s="10" cm="1">
        <f t="array" aca="1" ref="P571" ca="1">SUMPRODUCT(J571:O571,TRANSPOSE(Test!BL$20:BL$25))+Test!$AD$20-Test!$BL$27</f>
        <v>-30.401397997377366</v>
      </c>
      <c r="Q571" s="10" cm="1">
        <f t="array" aca="1" ref="Q571" ca="1">SUMPRODUCT(J571:O571,TRANSPOSE(Test!ES$20:ES$25))+Test!$AD$20-Test!$ES$27</f>
        <v>-28.158705920689574</v>
      </c>
      <c r="R571" s="10">
        <f ca="1">I571-Results!$E$5*H571</f>
        <v>-27.135569079811795</v>
      </c>
      <c r="S571" s="10" cm="1">
        <f t="array" aca="1" ref="S571" ca="1">SUMPRODUCT(J571:O571,TRANSPOSE(Test!AR$28:AR$33))+Test!$AD$20-Test!$AC$26</f>
        <v>-29.900667693287289</v>
      </c>
      <c r="T571" s="10">
        <f ca="1">SUMPRODUCT(J571:O571,Results!K$9:P$9)</f>
        <v>-26.225671094869742</v>
      </c>
      <c r="U571" s="10">
        <f ca="1">SUMPRODUCT(J571:O571,Results!K$9:P$9)+Test!$AD$20-Test!$AC$31</f>
        <v>-26.240546653380878</v>
      </c>
      <c r="V571" s="10">
        <f t="shared" ca="1" si="49"/>
        <v>3.6251238592770676</v>
      </c>
      <c r="W571" s="10">
        <f t="shared" ca="1" si="50"/>
        <v>1.3824317825892756</v>
      </c>
      <c r="X571" s="10">
        <f t="shared" ca="1" si="51"/>
        <v>0.35929494171149656</v>
      </c>
      <c r="Y571" s="10">
        <f t="shared" ca="1" si="52"/>
        <v>3.124393555186991</v>
      </c>
      <c r="Z571" s="10">
        <f ca="1">I571-Test!$AD$20</f>
        <v>-26.499603376396607</v>
      </c>
      <c r="AA571" s="10">
        <f t="shared" ca="1" si="53"/>
        <v>-0.53572748471941978</v>
      </c>
    </row>
    <row r="572" spans="1:27">
      <c r="A572" s="6">
        <f ca="1">LN((RAND()^(-Results!$F$4))-1)</f>
        <v>0.89891469464809071</v>
      </c>
      <c r="B572" s="6">
        <f ca="1">LN((RAND()^(-Results!$F$4))-1)</f>
        <v>-0.60988960988831165</v>
      </c>
      <c r="C572" s="6">
        <f ca="1">LN((RAND()^(-Results!$F$4))-1)</f>
        <v>-4.0509639665317687</v>
      </c>
      <c r="D572" s="6">
        <f ca="1">LN((RAND()^(-Results!$F$4))-1)</f>
        <v>-0.63465177870667522</v>
      </c>
      <c r="E572" s="6">
        <f ca="1">LN((RAND()^(-Results!$F$4))-1)</f>
        <v>-1.1496695626219777</v>
      </c>
      <c r="F572" s="6">
        <f ca="1">LN((RAND()^(-Results!$F$4))-1)</f>
        <v>0.76908479283188746</v>
      </c>
      <c r="G572" s="6">
        <f ca="1">LN((RAND()^(-Results!$F$4))-1)</f>
        <v>1.0091691388336175</v>
      </c>
      <c r="H572" s="6">
        <f t="shared" ca="1" si="48"/>
        <v>0.92213652495448417</v>
      </c>
      <c r="I572" s="10">
        <f ca="1">SUMPRODUCT(J572:O572,Results!B$12:G$12)+Results!$F$5*H572</f>
        <v>8.5140939595918042</v>
      </c>
      <c r="J572" s="10">
        <f ca="1">SUMPRODUCT($A572:$F572,Results!$B$15:$G$15)</f>
        <v>-7.4446995726081919</v>
      </c>
      <c r="K572" s="10">
        <f ca="1">SUMPRODUCT($A572:$F572,Results!$B$16:$G$16)</f>
        <v>0.239985833150969</v>
      </c>
      <c r="L572" s="10">
        <f ca="1">SUMPRODUCT($A572:$F572,Results!$B$17:$G$17)</f>
        <v>-5.6644525011826463</v>
      </c>
      <c r="M572" s="10">
        <f ca="1">SUMPRODUCT($A572:$F572,Results!$B$18:$G$18)</f>
        <v>-2.7448690274422045</v>
      </c>
      <c r="N572" s="10">
        <f ca="1">SUMPRODUCT($A572:$F572,Results!$B$19:$G$19)</f>
        <v>6.6333702116684279</v>
      </c>
      <c r="O572" s="10">
        <f ca="1">SUMPRODUCT($A572:$F572,Results!$B$20:$G$20)</f>
        <v>2.4506741882832652</v>
      </c>
      <c r="P572" s="10" cm="1">
        <f t="array" aca="1" ref="P572" ca="1">SUMPRODUCT(J572:O572,TRANSPOSE(Test!BL$20:BL$25))+Test!$AD$20-Test!$BL$27</f>
        <v>2.754243094573809</v>
      </c>
      <c r="Q572" s="10" cm="1">
        <f t="array" aca="1" ref="Q572" ca="1">SUMPRODUCT(J572:O572,TRANSPOSE(Test!ES$20:ES$25))+Test!$AD$20-Test!$ES$27</f>
        <v>3.3192557801478726</v>
      </c>
      <c r="R572" s="10">
        <f ca="1">I572-Results!$E$5*H572</f>
        <v>4.8255478597738675</v>
      </c>
      <c r="S572" s="10" cm="1">
        <f t="array" aca="1" ref="S572" ca="1">SUMPRODUCT(J572:O572,TRANSPOSE(Test!AR$28:AR$33))+Test!$AD$20-Test!$AC$26</f>
        <v>-3.3229862518635374</v>
      </c>
      <c r="T572" s="10">
        <f ca="1">SUMPRODUCT(J572:O572,Results!K$9:P$9)</f>
        <v>4.6358956658935631</v>
      </c>
      <c r="U572" s="10">
        <f ca="1">SUMPRODUCT(J572:O572,Results!K$9:P$9)+Test!$AD$20-Test!$AC$31</f>
        <v>4.621020107382428</v>
      </c>
      <c r="V572" s="10">
        <f t="shared" ca="1" si="49"/>
        <v>5.7598508650179951</v>
      </c>
      <c r="W572" s="10">
        <f t="shared" ca="1" si="50"/>
        <v>5.1948381794439316</v>
      </c>
      <c r="X572" s="10">
        <f t="shared" ca="1" si="51"/>
        <v>3.6885460998179367</v>
      </c>
      <c r="Y572" s="10">
        <f t="shared" ca="1" si="52"/>
        <v>11.837080211455341</v>
      </c>
      <c r="Z572" s="10">
        <f ca="1">I572-Test!$AD$20</f>
        <v>8.7907647212954956</v>
      </c>
      <c r="AA572" s="10">
        <f t="shared" ca="1" si="53"/>
        <v>3.8930738522093762</v>
      </c>
    </row>
    <row r="573" spans="1:27">
      <c r="A573" s="6">
        <f ca="1">LN((RAND()^(-Results!$F$4))-1)</f>
        <v>-2.4568990177973191</v>
      </c>
      <c r="B573" s="6">
        <f ca="1">LN((RAND()^(-Results!$F$4))-1)</f>
        <v>-1.5341655073722043</v>
      </c>
      <c r="C573" s="6">
        <f ca="1">LN((RAND()^(-Results!$F$4))-1)</f>
        <v>1.3044107217519676</v>
      </c>
      <c r="D573" s="6">
        <f ca="1">LN((RAND()^(-Results!$F$4))-1)</f>
        <v>0.8951889606243727</v>
      </c>
      <c r="E573" s="6">
        <f ca="1">LN((RAND()^(-Results!$F$4))-1)</f>
        <v>0.2938145334874212</v>
      </c>
      <c r="F573" s="6">
        <f ca="1">LN((RAND()^(-Results!$F$4))-1)</f>
        <v>1.6385481106551407</v>
      </c>
      <c r="G573" s="6">
        <f ca="1">LN((RAND()^(-Results!$F$4))-1)</f>
        <v>2.3338353628456119</v>
      </c>
      <c r="H573" s="6">
        <f t="shared" ca="1" si="48"/>
        <v>2.2468027489664784</v>
      </c>
      <c r="I573" s="10">
        <f ca="1">SUMPRODUCT(J573:O573,Results!B$12:G$12)+Results!$F$5*H573</f>
        <v>29.198721293829838</v>
      </c>
      <c r="J573" s="10">
        <f ca="1">SUMPRODUCT($A573:$F573,Results!$B$15:$G$15)</f>
        <v>-5.8835178462613369</v>
      </c>
      <c r="K573" s="10">
        <f ca="1">SUMPRODUCT($A573:$F573,Results!$B$16:$G$16)</f>
        <v>-7.6552476137477843E-2</v>
      </c>
      <c r="L573" s="10">
        <f ca="1">SUMPRODUCT($A573:$F573,Results!$B$17:$G$17)</f>
        <v>4.3252819620070548</v>
      </c>
      <c r="M573" s="10">
        <f ca="1">SUMPRODUCT($A573:$F573,Results!$B$18:$G$18)</f>
        <v>3.6072804958832396</v>
      </c>
      <c r="N573" s="10">
        <f ca="1">SUMPRODUCT($A573:$F573,Results!$B$19:$G$19)</f>
        <v>-4.7608903411145409</v>
      </c>
      <c r="O573" s="10">
        <f ca="1">SUMPRODUCT($A573:$F573,Results!$B$20:$G$20)</f>
        <v>-3.4153107339661282</v>
      </c>
      <c r="P573" s="10" cm="1">
        <f t="array" aca="1" ref="P573" ca="1">SUMPRODUCT(J573:O573,TRANSPOSE(Test!BL$20:BL$25))+Test!$AD$20-Test!$BL$27</f>
        <v>18.094758225590592</v>
      </c>
      <c r="Q573" s="10" cm="1">
        <f t="array" aca="1" ref="Q573" ca="1">SUMPRODUCT(J573:O573,TRANSPOSE(Test!ES$20:ES$25))+Test!$AD$20-Test!$ES$27</f>
        <v>18.877149229349161</v>
      </c>
      <c r="R573" s="10">
        <f ca="1">I573-Results!$E$5*H573</f>
        <v>20.211510297963926</v>
      </c>
      <c r="S573" s="10" cm="1">
        <f t="array" aca="1" ref="S573" ca="1">SUMPRODUCT(J573:O573,TRANSPOSE(Test!AR$28:AR$33))+Test!$AD$20-Test!$AC$26</f>
        <v>21.837072010869267</v>
      </c>
      <c r="T573" s="10">
        <f ca="1">SUMPRODUCT(J573:O573,Results!K$9:P$9)</f>
        <v>18.266104025835212</v>
      </c>
      <c r="U573" s="10">
        <f ca="1">SUMPRODUCT(J573:O573,Results!K$9:P$9)+Test!$AD$20-Test!$AC$31</f>
        <v>18.251228467324076</v>
      </c>
      <c r="V573" s="10">
        <f t="shared" ca="1" si="49"/>
        <v>11.103963068239246</v>
      </c>
      <c r="W573" s="10">
        <f t="shared" ca="1" si="50"/>
        <v>10.321572064480677</v>
      </c>
      <c r="X573" s="10">
        <f t="shared" ca="1" si="51"/>
        <v>8.9872109958659117</v>
      </c>
      <c r="Y573" s="10">
        <f t="shared" ca="1" si="52"/>
        <v>7.3616492829605704</v>
      </c>
      <c r="Z573" s="10">
        <f ca="1">I573-Test!$AD$20</f>
        <v>29.475392055533529</v>
      </c>
      <c r="AA573" s="10">
        <f t="shared" ca="1" si="53"/>
        <v>10.947492826505762</v>
      </c>
    </row>
    <row r="574" spans="1:27">
      <c r="A574" s="6">
        <f ca="1">LN((RAND()^(-Results!$F$4))-1)</f>
        <v>0.20407260011459918</v>
      </c>
      <c r="B574" s="6">
        <f ca="1">LN((RAND()^(-Results!$F$4))-1)</f>
        <v>0.41065679943180955</v>
      </c>
      <c r="C574" s="6">
        <f ca="1">LN((RAND()^(-Results!$F$4))-1)</f>
        <v>4.5403590628487684</v>
      </c>
      <c r="D574" s="6">
        <f ca="1">LN((RAND()^(-Results!$F$4))-1)</f>
        <v>-1.6229699480515574</v>
      </c>
      <c r="E574" s="6">
        <f ca="1">LN((RAND()^(-Results!$F$4))-1)</f>
        <v>-0.29615904034420537</v>
      </c>
      <c r="F574" s="6">
        <f ca="1">LN((RAND()^(-Results!$F$4))-1)</f>
        <v>0.25365430361341534</v>
      </c>
      <c r="G574" s="6">
        <f ca="1">LN((RAND()^(-Results!$F$4))-1)</f>
        <v>-3.0904685953055728</v>
      </c>
      <c r="H574" s="6">
        <f t="shared" ca="1" si="48"/>
        <v>-3.1775012091847064</v>
      </c>
      <c r="I574" s="10">
        <f ca="1">SUMPRODUCT(J574:O574,Results!B$12:G$12)+Results!$F$5*H574</f>
        <v>25.80046276109718</v>
      </c>
      <c r="J574" s="10">
        <f ca="1">SUMPRODUCT($A574:$F574,Results!$B$15:$G$15)</f>
        <v>7.9949154762074679</v>
      </c>
      <c r="K574" s="10">
        <f ca="1">SUMPRODUCT($A574:$F574,Results!$B$16:$G$16)</f>
        <v>-1.4940830867073331</v>
      </c>
      <c r="L574" s="10">
        <f ca="1">SUMPRODUCT($A574:$F574,Results!$B$17:$G$17)</f>
        <v>13.510853925108027</v>
      </c>
      <c r="M574" s="10">
        <f ca="1">SUMPRODUCT($A574:$F574,Results!$B$18:$G$18)</f>
        <v>1.5958877294784366</v>
      </c>
      <c r="N574" s="10">
        <f ca="1">SUMPRODUCT($A574:$F574,Results!$B$19:$G$19)</f>
        <v>2.6615194863814211</v>
      </c>
      <c r="O574" s="10">
        <f ca="1">SUMPRODUCT($A574:$F574,Results!$B$20:$G$20)</f>
        <v>-6.5021475777662197</v>
      </c>
      <c r="P574" s="10" cm="1">
        <f t="array" aca="1" ref="P574" ca="1">SUMPRODUCT(J574:O574,TRANSPOSE(Test!BL$20:BL$25))+Test!$AD$20-Test!$BL$27</f>
        <v>40.181291880533259</v>
      </c>
      <c r="Q574" s="10" cm="1">
        <f t="array" aca="1" ref="Q574" ca="1">SUMPRODUCT(J574:O574,TRANSPOSE(Test!ES$20:ES$25))+Test!$AD$20-Test!$ES$27</f>
        <v>40.546078010687005</v>
      </c>
      <c r="R574" s="10">
        <f ca="1">I574-Results!$E$5*H574</f>
        <v>38.510467597836005</v>
      </c>
      <c r="S574" s="10" cm="1">
        <f t="array" aca="1" ref="S574" ca="1">SUMPRODUCT(J574:O574,TRANSPOSE(Test!AR$28:AR$33))+Test!$AD$20-Test!$AC$26</f>
        <v>39.255114116071489</v>
      </c>
      <c r="T574" s="10">
        <f ca="1">SUMPRODUCT(J574:O574,Results!K$9:P$9)</f>
        <v>40.43933080626222</v>
      </c>
      <c r="U574" s="10">
        <f ca="1">SUMPRODUCT(J574:O574,Results!K$9:P$9)+Test!$AD$20-Test!$AC$31</f>
        <v>40.424455247751084</v>
      </c>
      <c r="V574" s="10">
        <f t="shared" ca="1" si="49"/>
        <v>-14.380829119436079</v>
      </c>
      <c r="W574" s="10">
        <f t="shared" ca="1" si="50"/>
        <v>-14.745615249589825</v>
      </c>
      <c r="X574" s="10">
        <f t="shared" ca="1" si="51"/>
        <v>-12.710004836738825</v>
      </c>
      <c r="Y574" s="10">
        <f t="shared" ca="1" si="52"/>
        <v>-13.45465135497431</v>
      </c>
      <c r="Z574" s="10">
        <f ca="1">I574-Test!$AD$20</f>
        <v>26.077133522800871</v>
      </c>
      <c r="AA574" s="10">
        <f t="shared" ca="1" si="53"/>
        <v>-14.623992486653904</v>
      </c>
    </row>
    <row r="575" spans="1:27">
      <c r="A575" s="6">
        <f ca="1">LN((RAND()^(-Results!$F$4))-1)</f>
        <v>3.6287542468463254</v>
      </c>
      <c r="B575" s="6">
        <f ca="1">LN((RAND()^(-Results!$F$4))-1)</f>
        <v>1.5963365305020427</v>
      </c>
      <c r="C575" s="6">
        <f ca="1">LN((RAND()^(-Results!$F$4))-1)</f>
        <v>0.54037151143185003</v>
      </c>
      <c r="D575" s="6">
        <f ca="1">LN((RAND()^(-Results!$F$4))-1)</f>
        <v>2.1115701927454897</v>
      </c>
      <c r="E575" s="6">
        <f ca="1">LN((RAND()^(-Results!$F$4))-1)</f>
        <v>-1.4137840225008498</v>
      </c>
      <c r="F575" s="6">
        <f ca="1">LN((RAND()^(-Results!$F$4))-1)</f>
        <v>0.13754366652762529</v>
      </c>
      <c r="G575" s="6">
        <f ca="1">LN((RAND()^(-Results!$F$4))-1)</f>
        <v>1.8366241621571548</v>
      </c>
      <c r="H575" s="6">
        <f t="shared" ca="1" si="48"/>
        <v>1.7495915482780215</v>
      </c>
      <c r="I575" s="10">
        <f ca="1">SUMPRODUCT(J575:O575,Results!B$12:G$12)+Results!$F$5*H575</f>
        <v>-48.409386220315554</v>
      </c>
      <c r="J575" s="10">
        <f ca="1">SUMPRODUCT($A575:$F575,Results!$B$15:$G$15)</f>
        <v>20.041370506757776</v>
      </c>
      <c r="K575" s="10">
        <f ca="1">SUMPRODUCT($A575:$F575,Results!$B$16:$G$16)</f>
        <v>5.8728143003760174</v>
      </c>
      <c r="L575" s="10">
        <f ca="1">SUMPRODUCT($A575:$F575,Results!$B$17:$G$17)</f>
        <v>-10.99360453396246</v>
      </c>
      <c r="M575" s="10">
        <f ca="1">SUMPRODUCT($A575:$F575,Results!$B$18:$G$18)</f>
        <v>-13.592210073455684</v>
      </c>
      <c r="N575" s="10">
        <f ca="1">SUMPRODUCT($A575:$F575,Results!$B$19:$G$19)</f>
        <v>8.9077698396517864</v>
      </c>
      <c r="O575" s="10">
        <f ca="1">SUMPRODUCT($A575:$F575,Results!$B$20:$G$20)</f>
        <v>8.1100381089937823</v>
      </c>
      <c r="P575" s="10" cm="1">
        <f t="array" aca="1" ref="P575" ca="1">SUMPRODUCT(J575:O575,TRANSPOSE(Test!BL$20:BL$25))+Test!$AD$20-Test!$BL$27</f>
        <v>-57.99703859214808</v>
      </c>
      <c r="Q575" s="10" cm="1">
        <f t="array" aca="1" ref="Q575" ca="1">SUMPRODUCT(J575:O575,TRANSPOSE(Test!ES$20:ES$25))+Test!$AD$20-Test!$ES$27</f>
        <v>-57.930459946710293</v>
      </c>
      <c r="R575" s="10">
        <f ca="1">I575-Results!$E$5*H575</f>
        <v>-55.407752413427637</v>
      </c>
      <c r="S575" s="10" cm="1">
        <f t="array" aca="1" ref="S575" ca="1">SUMPRODUCT(J575:O575,TRANSPOSE(Test!AR$28:AR$33))+Test!$AD$20-Test!$AC$26</f>
        <v>-73.471447118611053</v>
      </c>
      <c r="T575" s="10">
        <f ca="1">SUMPRODUCT(J575:O575,Results!K$9:P$9)</f>
        <v>-57.4734971153202</v>
      </c>
      <c r="U575" s="10">
        <f ca="1">SUMPRODUCT(J575:O575,Results!K$9:P$9)+Test!$AD$20-Test!$AC$31</f>
        <v>-57.488372673831336</v>
      </c>
      <c r="V575" s="10">
        <f t="shared" ca="1" si="49"/>
        <v>9.5876523718325259</v>
      </c>
      <c r="W575" s="10">
        <f t="shared" ca="1" si="50"/>
        <v>9.5210737263947394</v>
      </c>
      <c r="X575" s="10">
        <f t="shared" ca="1" si="51"/>
        <v>6.9983661931120835</v>
      </c>
      <c r="Y575" s="10">
        <f t="shared" ca="1" si="52"/>
        <v>25.062060898295499</v>
      </c>
      <c r="Z575" s="10">
        <f ca="1">I575-Test!$AD$20</f>
        <v>-48.132715458611862</v>
      </c>
      <c r="AA575" s="10">
        <f t="shared" ca="1" si="53"/>
        <v>9.0789864535157818</v>
      </c>
    </row>
    <row r="576" spans="1:27">
      <c r="A576" s="6">
        <f ca="1">LN((RAND()^(-Results!$F$4))-1)</f>
        <v>-1.2731702876828719</v>
      </c>
      <c r="B576" s="6">
        <f ca="1">LN((RAND()^(-Results!$F$4))-1)</f>
        <v>1.5600740804208142</v>
      </c>
      <c r="C576" s="6">
        <f ca="1">LN((RAND()^(-Results!$F$4))-1)</f>
        <v>-3.537809172217266</v>
      </c>
      <c r="D576" s="6">
        <f ca="1">LN((RAND()^(-Results!$F$4))-1)</f>
        <v>0.30068475751931301</v>
      </c>
      <c r="E576" s="6">
        <f ca="1">LN((RAND()^(-Results!$F$4))-1)</f>
        <v>0.10051499790047995</v>
      </c>
      <c r="F576" s="6">
        <f ca="1">LN((RAND()^(-Results!$F$4))-1)</f>
        <v>-8.9434159047112313E-2</v>
      </c>
      <c r="G576" s="6">
        <f ca="1">LN((RAND()^(-Results!$F$4))-1)</f>
        <v>1.8384867327841377</v>
      </c>
      <c r="H576" s="6">
        <f t="shared" ca="1" si="48"/>
        <v>1.7514541189050044</v>
      </c>
      <c r="I576" s="10">
        <f ca="1">SUMPRODUCT(J576:O576,Results!B$12:G$12)+Results!$F$5*H576</f>
        <v>5.2487922669463281</v>
      </c>
      <c r="J576" s="10">
        <f ca="1">SUMPRODUCT($A576:$F576,Results!$B$15:$G$15)</f>
        <v>-10.542109041861265</v>
      </c>
      <c r="K576" s="10">
        <f ca="1">SUMPRODUCT($A576:$F576,Results!$B$16:$G$16)</f>
        <v>3.2121263925373293</v>
      </c>
      <c r="L576" s="10">
        <f ca="1">SUMPRODUCT($A576:$F576,Results!$B$17:$G$17)</f>
        <v>-3.9190260721940815</v>
      </c>
      <c r="M576" s="10">
        <f ca="1">SUMPRODUCT($A576:$F576,Results!$B$18:$G$18)</f>
        <v>0.49477186876858031</v>
      </c>
      <c r="N576" s="10">
        <f ca="1">SUMPRODUCT($A576:$F576,Results!$B$19:$G$19)</f>
        <v>-0.73178522736908047</v>
      </c>
      <c r="O576" s="10">
        <f ca="1">SUMPRODUCT($A576:$F576,Results!$B$20:$G$20)</f>
        <v>5.0971291682404924</v>
      </c>
      <c r="P576" s="10" cm="1">
        <f t="array" aca="1" ref="P576" ca="1">SUMPRODUCT(J576:O576,TRANSPOSE(Test!BL$20:BL$25))+Test!$AD$20-Test!$BL$27</f>
        <v>-1.8942911925634391</v>
      </c>
      <c r="Q576" s="10" cm="1">
        <f t="array" aca="1" ref="Q576" ca="1">SUMPRODUCT(J576:O576,TRANSPOSE(Test!ES$20:ES$25))+Test!$AD$20-Test!$ES$27</f>
        <v>-2.7273682440497362</v>
      </c>
      <c r="R576" s="10">
        <f ca="1">I576-Results!$E$5*H576</f>
        <v>-1.7570242086736894</v>
      </c>
      <c r="S576" s="10" cm="1">
        <f t="array" aca="1" ref="S576" ca="1">SUMPRODUCT(J576:O576,TRANSPOSE(Test!AR$28:AR$33))+Test!$AD$20-Test!$AC$26</f>
        <v>-12.830292623005526</v>
      </c>
      <c r="T576" s="10">
        <f ca="1">SUMPRODUCT(J576:O576,Results!K$9:P$9)</f>
        <v>-2.7887597585218824</v>
      </c>
      <c r="U576" s="10">
        <f ca="1">SUMPRODUCT(J576:O576,Results!K$9:P$9)+Test!$AD$20-Test!$AC$31</f>
        <v>-2.8036353170330179</v>
      </c>
      <c r="V576" s="10">
        <f t="shared" ca="1" si="49"/>
        <v>7.143083459509767</v>
      </c>
      <c r="W576" s="10">
        <f t="shared" ca="1" si="50"/>
        <v>7.9761605109960643</v>
      </c>
      <c r="X576" s="10">
        <f t="shared" ca="1" si="51"/>
        <v>7.0058164756200174</v>
      </c>
      <c r="Y576" s="10">
        <f t="shared" ca="1" si="52"/>
        <v>18.079084889951854</v>
      </c>
      <c r="Z576" s="10">
        <f ca="1">I576-Test!$AD$20</f>
        <v>5.5254630286500195</v>
      </c>
      <c r="AA576" s="10">
        <f t="shared" ca="1" si="53"/>
        <v>8.0524275839793464</v>
      </c>
    </row>
    <row r="577" spans="1:27">
      <c r="A577" s="6">
        <f ca="1">LN((RAND()^(-Results!$F$4))-1)</f>
        <v>0.43624841391509367</v>
      </c>
      <c r="B577" s="6">
        <f ca="1">LN((RAND()^(-Results!$F$4))-1)</f>
        <v>1.6784754173079208</v>
      </c>
      <c r="C577" s="6">
        <f ca="1">LN((RAND()^(-Results!$F$4))-1)</f>
        <v>0.34239447347179064</v>
      </c>
      <c r="D577" s="6">
        <f ca="1">LN((RAND()^(-Results!$F$4))-1)</f>
        <v>0.80332733021811142</v>
      </c>
      <c r="E577" s="6">
        <f ca="1">LN((RAND()^(-Results!$F$4))-1)</f>
        <v>5.2065754943389564</v>
      </c>
      <c r="F577" s="6">
        <f ca="1">LN((RAND()^(-Results!$F$4))-1)</f>
        <v>0.87280867471170331</v>
      </c>
      <c r="G577" s="6">
        <f ca="1">LN((RAND()^(-Results!$F$4))-1)</f>
        <v>-1.4565088389197951</v>
      </c>
      <c r="H577" s="6">
        <f t="shared" ca="1" si="48"/>
        <v>-1.5435414527989284</v>
      </c>
      <c r="I577" s="10">
        <f ca="1">SUMPRODUCT(J577:O577,Results!B$12:G$12)+Results!$F$5*H577</f>
        <v>-94.408669424285975</v>
      </c>
      <c r="J577" s="10">
        <f ca="1">SUMPRODUCT($A577:$F577,Results!$B$15:$G$15)</f>
        <v>2.1901077713300516</v>
      </c>
      <c r="K577" s="10">
        <f ca="1">SUMPRODUCT($A577:$F577,Results!$B$16:$G$16)</f>
        <v>7.3805005564150203</v>
      </c>
      <c r="L577" s="10">
        <f ca="1">SUMPRODUCT($A577:$F577,Results!$B$17:$G$17)</f>
        <v>-10.059523108345202</v>
      </c>
      <c r="M577" s="10">
        <f ca="1">SUMPRODUCT($A577:$F577,Results!$B$18:$G$18)</f>
        <v>8.484330085913605</v>
      </c>
      <c r="N577" s="10">
        <f ca="1">SUMPRODUCT($A577:$F577,Results!$B$19:$G$19)</f>
        <v>-28.406376403049659</v>
      </c>
      <c r="O577" s="10">
        <f ca="1">SUMPRODUCT($A577:$F577,Results!$B$20:$G$20)</f>
        <v>6.0807214885234924</v>
      </c>
      <c r="P577" s="10" cm="1">
        <f t="array" aca="1" ref="P577" ca="1">SUMPRODUCT(J577:O577,TRANSPOSE(Test!BL$20:BL$25))+Test!$AD$20-Test!$BL$27</f>
        <v>-86.097090204826898</v>
      </c>
      <c r="Q577" s="10" cm="1">
        <f t="array" aca="1" ref="Q577" ca="1">SUMPRODUCT(J577:O577,TRANSPOSE(Test!ES$20:ES$25))+Test!$AD$20-Test!$ES$27</f>
        <v>-86.395003564574353</v>
      </c>
      <c r="R577" s="10">
        <f ca="1">I577-Results!$E$5*H577</f>
        <v>-88.234503613090254</v>
      </c>
      <c r="S577" s="10" cm="1">
        <f t="array" aca="1" ref="S577" ca="1">SUMPRODUCT(J577:O577,TRANSPOSE(Test!AR$28:AR$33))+Test!$AD$20-Test!$AC$26</f>
        <v>-71.820285420783577</v>
      </c>
      <c r="T577" s="10">
        <f ca="1">SUMPRODUCT(J577:O577,Results!K$9:P$9)</f>
        <v>-86.373608810205283</v>
      </c>
      <c r="U577" s="10">
        <f ca="1">SUMPRODUCT(J577:O577,Results!K$9:P$9)+Test!$AD$20-Test!$AC$31</f>
        <v>-86.388484368716419</v>
      </c>
      <c r="V577" s="10">
        <f t="shared" ca="1" si="49"/>
        <v>-8.3115792194590767</v>
      </c>
      <c r="W577" s="10">
        <f t="shared" ca="1" si="50"/>
        <v>-8.0136658597116224</v>
      </c>
      <c r="X577" s="10">
        <f t="shared" ca="1" si="51"/>
        <v>-6.1741658111957207</v>
      </c>
      <c r="Y577" s="10">
        <f t="shared" ca="1" si="52"/>
        <v>-22.588384003502398</v>
      </c>
      <c r="Z577" s="10">
        <f ca="1">I577-Test!$AD$20</f>
        <v>-94.131998662582276</v>
      </c>
      <c r="AA577" s="10">
        <f t="shared" ca="1" si="53"/>
        <v>-8.0201850555695557</v>
      </c>
    </row>
    <row r="578" spans="1:27">
      <c r="A578" s="6">
        <f ca="1">LN((RAND()^(-Results!$F$4))-1)</f>
        <v>-1.7497658929725766</v>
      </c>
      <c r="B578" s="6">
        <f ca="1">LN((RAND()^(-Results!$F$4))-1)</f>
        <v>2.4449082580990176</v>
      </c>
      <c r="C578" s="6">
        <f ca="1">LN((RAND()^(-Results!$F$4))-1)</f>
        <v>-1.330403631352413E-2</v>
      </c>
      <c r="D578" s="6">
        <f ca="1">LN((RAND()^(-Results!$F$4))-1)</f>
        <v>1.1614517231319788</v>
      </c>
      <c r="E578" s="6">
        <f ca="1">LN((RAND()^(-Results!$F$4))-1)</f>
        <v>1.5281217074770861</v>
      </c>
      <c r="F578" s="6">
        <f ca="1">LN((RAND()^(-Results!$F$4))-1)</f>
        <v>5.6896625359669528</v>
      </c>
      <c r="G578" s="6">
        <f ca="1">LN((RAND()^(-Results!$F$4))-1)</f>
        <v>-5.9157247931606802</v>
      </c>
      <c r="H578" s="6">
        <f t="shared" ca="1" si="48"/>
        <v>-6.0027574070398133</v>
      </c>
      <c r="I578" s="10">
        <f ca="1">SUMPRODUCT(J578:O578,Results!B$12:G$12)+Results!$F$5*H578</f>
        <v>-43.148562899105208</v>
      </c>
      <c r="J578" s="10">
        <f ca="1">SUMPRODUCT($A578:$F578,Results!$B$15:$G$15)</f>
        <v>-5.0194776493538509</v>
      </c>
      <c r="K578" s="10">
        <f ca="1">SUMPRODUCT($A578:$F578,Results!$B$16:$G$16)</f>
        <v>14.983532318856589</v>
      </c>
      <c r="L578" s="10">
        <f ca="1">SUMPRODUCT($A578:$F578,Results!$B$17:$G$17)</f>
        <v>0.17201732499831768</v>
      </c>
      <c r="M578" s="10">
        <f ca="1">SUMPRODUCT($A578:$F578,Results!$B$18:$G$18)</f>
        <v>1.147908157466226</v>
      </c>
      <c r="N578" s="10">
        <f ca="1">SUMPRODUCT($A578:$F578,Results!$B$19:$G$19)</f>
        <v>-11.552293113918351</v>
      </c>
      <c r="O578" s="10">
        <f ca="1">SUMPRODUCT($A578:$F578,Results!$B$20:$G$20)</f>
        <v>6.2461664498774745</v>
      </c>
      <c r="P578" s="10" cm="1">
        <f t="array" aca="1" ref="P578" ca="1">SUMPRODUCT(J578:O578,TRANSPOSE(Test!BL$20:BL$25))+Test!$AD$20-Test!$BL$27</f>
        <v>-14.314785654263112</v>
      </c>
      <c r="Q578" s="10" cm="1">
        <f t="array" aca="1" ref="Q578" ca="1">SUMPRODUCT(J578:O578,TRANSPOSE(Test!ES$20:ES$25))+Test!$AD$20-Test!$ES$27</f>
        <v>-12.928254903023149</v>
      </c>
      <c r="R578" s="10">
        <f ca="1">I578-Results!$E$5*H578</f>
        <v>-19.137533270945955</v>
      </c>
      <c r="S578" s="10" cm="1">
        <f t="array" aca="1" ref="S578" ca="1">SUMPRODUCT(J578:O578,TRANSPOSE(Test!AR$28:AR$33))+Test!$AD$20-Test!$AC$26</f>
        <v>-41.570021130616958</v>
      </c>
      <c r="T578" s="10">
        <f ca="1">SUMPRODUCT(J578:O578,Results!K$9:P$9)</f>
        <v>-12.580180833893788</v>
      </c>
      <c r="U578" s="10">
        <f ca="1">SUMPRODUCT(J578:O578,Results!K$9:P$9)+Test!$AD$20-Test!$AC$31</f>
        <v>-12.595056392404924</v>
      </c>
      <c r="V578" s="10">
        <f t="shared" ca="1" si="49"/>
        <v>-28.833777244842096</v>
      </c>
      <c r="W578" s="10">
        <f t="shared" ca="1" si="50"/>
        <v>-30.22030799608206</v>
      </c>
      <c r="X578" s="10">
        <f t="shared" ca="1" si="51"/>
        <v>-24.011029628159253</v>
      </c>
      <c r="Y578" s="10">
        <f t="shared" ca="1" si="52"/>
        <v>-1.5785417684882503</v>
      </c>
      <c r="Z578" s="10">
        <f ca="1">I578-Test!$AD$20</f>
        <v>-42.871892137401517</v>
      </c>
      <c r="AA578" s="10">
        <f t="shared" ca="1" si="53"/>
        <v>-30.553506506700284</v>
      </c>
    </row>
    <row r="579" spans="1:27">
      <c r="A579" s="6">
        <f ca="1">LN((RAND()^(-Results!$F$4))-1)</f>
        <v>-0.87029812638503379</v>
      </c>
      <c r="B579" s="6">
        <f ca="1">LN((RAND()^(-Results!$F$4))-1)</f>
        <v>-2.7488854000052152</v>
      </c>
      <c r="C579" s="6">
        <f ca="1">LN((RAND()^(-Results!$F$4))-1)</f>
        <v>-1.5235688534895211</v>
      </c>
      <c r="D579" s="6">
        <f ca="1">LN((RAND()^(-Results!$F$4))-1)</f>
        <v>-0.17811693388942787</v>
      </c>
      <c r="E579" s="6">
        <f ca="1">LN((RAND()^(-Results!$F$4))-1)</f>
        <v>-0.18368064304723059</v>
      </c>
      <c r="F579" s="6">
        <f ca="1">LN((RAND()^(-Results!$F$4))-1)</f>
        <v>0.8277932943451618</v>
      </c>
      <c r="G579" s="6">
        <f ca="1">LN((RAND()^(-Results!$F$4))-1)</f>
        <v>0.6058404042230231</v>
      </c>
      <c r="H579" s="6">
        <f t="shared" ref="H579:H642" ca="1" si="54">G579-$AC$5</f>
        <v>0.5188077903438898</v>
      </c>
      <c r="I579" s="10">
        <f ca="1">SUMPRODUCT(J579:O579,Results!B$12:G$12)+Results!$F$5*H579</f>
        <v>16.6812276267543</v>
      </c>
      <c r="J579" s="10">
        <f ca="1">SUMPRODUCT($A579:$F579,Results!$B$15:$G$15)</f>
        <v>-9.2366617511087927</v>
      </c>
      <c r="K579" s="10">
        <f ca="1">SUMPRODUCT($A579:$F579,Results!$B$16:$G$16)</f>
        <v>-3.7303772910243662</v>
      </c>
      <c r="L579" s="10">
        <f ca="1">SUMPRODUCT($A579:$F579,Results!$B$17:$G$17)</f>
        <v>-0.95152120961443865</v>
      </c>
      <c r="M579" s="10">
        <f ca="1">SUMPRODUCT($A579:$F579,Results!$B$18:$G$18)</f>
        <v>2.9236385990979237</v>
      </c>
      <c r="N579" s="10">
        <f ca="1">SUMPRODUCT($A579:$F579,Results!$B$19:$G$19)</f>
        <v>-0.71457916720026904</v>
      </c>
      <c r="O579" s="10">
        <f ca="1">SUMPRODUCT($A579:$F579,Results!$B$20:$G$20)</f>
        <v>-3.3834518373067564</v>
      </c>
      <c r="P579" s="10" cm="1">
        <f t="array" aca="1" ref="P579" ca="1">SUMPRODUCT(J579:O579,TRANSPOSE(Test!BL$20:BL$25))+Test!$AD$20-Test!$BL$27</f>
        <v>13.298632200667551</v>
      </c>
      <c r="Q579" s="10" cm="1">
        <f t="array" aca="1" ref="Q579" ca="1">SUMPRODUCT(J579:O579,TRANSPOSE(Test!ES$20:ES$25))+Test!$AD$20-Test!$ES$27</f>
        <v>14.275235917515106</v>
      </c>
      <c r="R579" s="10">
        <f ca="1">I579-Results!$E$5*H579</f>
        <v>14.605996465378741</v>
      </c>
      <c r="S579" s="10" cm="1">
        <f t="array" aca="1" ref="S579" ca="1">SUMPRODUCT(J579:O579,TRANSPOSE(Test!AR$28:AR$33))+Test!$AD$20-Test!$AC$26</f>
        <v>24.444225497063684</v>
      </c>
      <c r="T579" s="10">
        <f ca="1">SUMPRODUCT(J579:O579,Results!K$9:P$9)</f>
        <v>14.759019117947062</v>
      </c>
      <c r="U579" s="10">
        <f ca="1">SUMPRODUCT(J579:O579,Results!K$9:P$9)+Test!$AD$20-Test!$AC$31</f>
        <v>14.744143559435926</v>
      </c>
      <c r="V579" s="10">
        <f t="shared" ref="V579:V642" ca="1" si="55">I579-P579</f>
        <v>3.3825954260867483</v>
      </c>
      <c r="W579" s="10">
        <f t="shared" ref="W579:W642" ca="1" si="56">I579-Q579</f>
        <v>2.4059917092391938</v>
      </c>
      <c r="X579" s="10">
        <f t="shared" ref="X579:X642" ca="1" si="57">I579-R579</f>
        <v>2.0752311613755587</v>
      </c>
      <c r="Y579" s="10">
        <f t="shared" ref="Y579:Y642" ca="1" si="58">I579-S579</f>
        <v>-7.762997870309384</v>
      </c>
      <c r="Z579" s="10">
        <f ca="1">I579-Test!$AD$20</f>
        <v>16.957898388457991</v>
      </c>
      <c r="AA579" s="10">
        <f t="shared" ref="AA579:AA642" ca="1" si="59">I579-U579</f>
        <v>1.9370840673183736</v>
      </c>
    </row>
    <row r="580" spans="1:27">
      <c r="A580" s="6">
        <f ca="1">LN((RAND()^(-Results!$F$4))-1)</f>
        <v>-0.1683996256395722</v>
      </c>
      <c r="B580" s="6">
        <f ca="1">LN((RAND()^(-Results!$F$4))-1)</f>
        <v>-0.28215522202979432</v>
      </c>
      <c r="C580" s="6">
        <f ca="1">LN((RAND()^(-Results!$F$4))-1)</f>
        <v>-0.2077226029495208</v>
      </c>
      <c r="D580" s="6">
        <f ca="1">LN((RAND()^(-Results!$F$4))-1)</f>
        <v>0.19313092135722729</v>
      </c>
      <c r="E580" s="6">
        <f ca="1">LN((RAND()^(-Results!$F$4))-1)</f>
        <v>-1.5872257650181437E-2</v>
      </c>
      <c r="F580" s="6">
        <f ca="1">LN((RAND()^(-Results!$F$4))-1)</f>
        <v>3.6929066006363205</v>
      </c>
      <c r="G580" s="6">
        <f ca="1">LN((RAND()^(-Results!$F$4))-1)</f>
        <v>0.18707608203125087</v>
      </c>
      <c r="H580" s="6">
        <f t="shared" ca="1" si="54"/>
        <v>0.10004346815211754</v>
      </c>
      <c r="I580" s="10">
        <f ca="1">SUMPRODUCT(J580:O580,Results!B$12:G$12)+Results!$F$5*H580</f>
        <v>3.9290963490446105</v>
      </c>
      <c r="J580" s="10">
        <f ca="1">SUMPRODUCT($A580:$F580,Results!$B$15:$G$15)</f>
        <v>-2.4256560296524952</v>
      </c>
      <c r="K580" s="10">
        <f ca="1">SUMPRODUCT($A580:$F580,Results!$B$16:$G$16)</f>
        <v>5.8386944110516454</v>
      </c>
      <c r="L580" s="10">
        <f ca="1">SUMPRODUCT($A580:$F580,Results!$B$17:$G$17)</f>
        <v>6.6707079587873919E-2</v>
      </c>
      <c r="M580" s="10">
        <f ca="1">SUMPRODUCT($A580:$F580,Results!$B$18:$G$18)</f>
        <v>-0.7585114880626519</v>
      </c>
      <c r="N580" s="10">
        <f ca="1">SUMPRODUCT($A580:$F580,Results!$B$19:$G$19)</f>
        <v>-1.8403098961176612</v>
      </c>
      <c r="O580" s="10">
        <f ca="1">SUMPRODUCT($A580:$F580,Results!$B$20:$G$20)</f>
        <v>1.0183425985346746</v>
      </c>
      <c r="P580" s="10" cm="1">
        <f t="array" aca="1" ref="P580" ca="1">SUMPRODUCT(J580:O580,TRANSPOSE(Test!BL$20:BL$25))+Test!$AD$20-Test!$BL$27</f>
        <v>1.2712994815097041</v>
      </c>
      <c r="Q580" s="10" cm="1">
        <f t="array" aca="1" ref="Q580" ca="1">SUMPRODUCT(J580:O580,TRANSPOSE(Test!ES$20:ES$25))+Test!$AD$20-Test!$ES$27</f>
        <v>2.9182195187166515</v>
      </c>
      <c r="R580" s="10">
        <f ca="1">I580-Results!$E$5*H580</f>
        <v>3.5289224764361404</v>
      </c>
      <c r="S580" s="10" cm="1">
        <f t="array" aca="1" ref="S580" ca="1">SUMPRODUCT(J580:O580,TRANSPOSE(Test!AR$28:AR$33))+Test!$AD$20-Test!$AC$26</f>
        <v>-9.8488914851078686</v>
      </c>
      <c r="T580" s="10">
        <f ca="1">SUMPRODUCT(J580:O580,Results!K$9:P$9)</f>
        <v>3.7957778563530655</v>
      </c>
      <c r="U580" s="10">
        <f ca="1">SUMPRODUCT(J580:O580,Results!K$9:P$9)+Test!$AD$20-Test!$AC$31</f>
        <v>3.78090229784193</v>
      </c>
      <c r="V580" s="10">
        <f t="shared" ca="1" si="55"/>
        <v>2.6577968675349064</v>
      </c>
      <c r="W580" s="10">
        <f t="shared" ca="1" si="56"/>
        <v>1.0108768303279589</v>
      </c>
      <c r="X580" s="10">
        <f t="shared" ca="1" si="57"/>
        <v>0.40017387260847004</v>
      </c>
      <c r="Y580" s="10">
        <f t="shared" ca="1" si="58"/>
        <v>13.77798783415248</v>
      </c>
      <c r="Z580" s="10">
        <f ca="1">I580-Test!$AD$20</f>
        <v>4.2057671107483019</v>
      </c>
      <c r="AA580" s="10">
        <f t="shared" ca="1" si="59"/>
        <v>0.14819405120268048</v>
      </c>
    </row>
    <row r="581" spans="1:27">
      <c r="A581" s="6">
        <f ca="1">LN((RAND()^(-Results!$F$4))-1)</f>
        <v>1.8213322722563847</v>
      </c>
      <c r="B581" s="6">
        <f ca="1">LN((RAND()^(-Results!$F$4))-1)</f>
        <v>0.14564122298248036</v>
      </c>
      <c r="C581" s="6">
        <f ca="1">LN((RAND()^(-Results!$F$4))-1)</f>
        <v>5.5321071229173166E-2</v>
      </c>
      <c r="D581" s="6">
        <f ca="1">LN((RAND()^(-Results!$F$4))-1)</f>
        <v>-1.0022462952878224</v>
      </c>
      <c r="E581" s="6">
        <f ca="1">LN((RAND()^(-Results!$F$4))-1)</f>
        <v>-2.8343441300319094</v>
      </c>
      <c r="F581" s="6">
        <f ca="1">LN((RAND()^(-Results!$F$4))-1)</f>
        <v>0.9921283441304406</v>
      </c>
      <c r="G581" s="6">
        <f ca="1">LN((RAND()^(-Results!$F$4))-1)</f>
        <v>-0.76781633814883143</v>
      </c>
      <c r="H581" s="6">
        <f t="shared" ca="1" si="54"/>
        <v>-0.85484895202796474</v>
      </c>
      <c r="I581" s="10">
        <f ca="1">SUMPRODUCT(J581:O581,Results!B$12:G$12)+Results!$F$5*H581</f>
        <v>29.57445563182695</v>
      </c>
      <c r="J581" s="10">
        <f ca="1">SUMPRODUCT($A581:$F581,Results!$B$15:$G$15)</f>
        <v>5.608690063312503</v>
      </c>
      <c r="K581" s="10">
        <f ca="1">SUMPRODUCT($A581:$F581,Results!$B$16:$G$16)</f>
        <v>0.40468698091800737</v>
      </c>
      <c r="L581" s="10">
        <f ca="1">SUMPRODUCT($A581:$F581,Results!$B$17:$G$17)</f>
        <v>3.7803525414882713</v>
      </c>
      <c r="M581" s="10">
        <f ca="1">SUMPRODUCT($A581:$F581,Results!$B$18:$G$18)</f>
        <v>-7.8530317423374072</v>
      </c>
      <c r="N581" s="10">
        <f ca="1">SUMPRODUCT($A581:$F581,Results!$B$19:$G$19)</f>
        <v>16.647696382745789</v>
      </c>
      <c r="O581" s="10">
        <f ca="1">SUMPRODUCT($A581:$F581,Results!$B$20:$G$20)</f>
        <v>-0.84225081631474263</v>
      </c>
      <c r="P581" s="10" cm="1">
        <f t="array" aca="1" ref="P581" ca="1">SUMPRODUCT(J581:O581,TRANSPOSE(Test!BL$20:BL$25))+Test!$AD$20-Test!$BL$27</f>
        <v>31.467588797147705</v>
      </c>
      <c r="Q581" s="10" cm="1">
        <f t="array" aca="1" ref="Q581" ca="1">SUMPRODUCT(J581:O581,TRANSPOSE(Test!ES$20:ES$25))+Test!$AD$20-Test!$ES$27</f>
        <v>32.329041323581798</v>
      </c>
      <c r="R581" s="10">
        <f ca="1">I581-Results!$E$5*H581</f>
        <v>32.993851439938808</v>
      </c>
      <c r="S581" s="10" cm="1">
        <f t="array" aca="1" ref="S581" ca="1">SUMPRODUCT(J581:O581,TRANSPOSE(Test!AR$28:AR$33))+Test!$AD$20-Test!$AC$26</f>
        <v>14.653733247305706</v>
      </c>
      <c r="T581" s="10">
        <f ca="1">SUMPRODUCT(J581:O581,Results!K$9:P$9)</f>
        <v>33.407512772696208</v>
      </c>
      <c r="U581" s="10">
        <f ca="1">SUMPRODUCT(J581:O581,Results!K$9:P$9)+Test!$AD$20-Test!$AC$31</f>
        <v>33.392637214185072</v>
      </c>
      <c r="V581" s="10">
        <f t="shared" ca="1" si="55"/>
        <v>-1.893133165320755</v>
      </c>
      <c r="W581" s="10">
        <f t="shared" ca="1" si="56"/>
        <v>-2.7545856917548477</v>
      </c>
      <c r="X581" s="10">
        <f t="shared" ca="1" si="57"/>
        <v>-3.4193958081118581</v>
      </c>
      <c r="Y581" s="10">
        <f t="shared" ca="1" si="58"/>
        <v>14.920722384521245</v>
      </c>
      <c r="Z581" s="10">
        <f ca="1">I581-Test!$AD$20</f>
        <v>29.851126393530642</v>
      </c>
      <c r="AA581" s="10">
        <f t="shared" ca="1" si="59"/>
        <v>-3.8181815823581218</v>
      </c>
    </row>
    <row r="582" spans="1:27">
      <c r="A582" s="6">
        <f ca="1">LN((RAND()^(-Results!$F$4))-1)</f>
        <v>-4.5862389261201668E-2</v>
      </c>
      <c r="B582" s="6">
        <f ca="1">LN((RAND()^(-Results!$F$4))-1)</f>
        <v>1.2477950366581834</v>
      </c>
      <c r="C582" s="6">
        <f ca="1">LN((RAND()^(-Results!$F$4))-1)</f>
        <v>0.53449685564350446</v>
      </c>
      <c r="D582" s="6">
        <f ca="1">LN((RAND()^(-Results!$F$4))-1)</f>
        <v>3.0468881382901749</v>
      </c>
      <c r="E582" s="6">
        <f ca="1">LN((RAND()^(-Results!$F$4))-1)</f>
        <v>-1.0352270178737748</v>
      </c>
      <c r="F582" s="6">
        <f ca="1">LN((RAND()^(-Results!$F$4))-1)</f>
        <v>2.2882102696564459</v>
      </c>
      <c r="G582" s="6">
        <f ca="1">LN((RAND()^(-Results!$F$4))-1)</f>
        <v>2.6616672097124816</v>
      </c>
      <c r="H582" s="6">
        <f t="shared" ca="1" si="54"/>
        <v>2.5746345958333481</v>
      </c>
      <c r="I582" s="10">
        <f ca="1">SUMPRODUCT(J582:O582,Results!B$12:G$12)+Results!$F$5*H582</f>
        <v>-18.113044141118841</v>
      </c>
      <c r="J582" s="10">
        <f ca="1">SUMPRODUCT($A582:$F582,Results!$B$15:$G$15)</f>
        <v>7.7389205594015564</v>
      </c>
      <c r="K582" s="10">
        <f ca="1">SUMPRODUCT($A582:$F582,Results!$B$16:$G$16)</f>
        <v>8.6449301859383532</v>
      </c>
      <c r="L582" s="10">
        <f ca="1">SUMPRODUCT($A582:$F582,Results!$B$17:$G$17)</f>
        <v>-5.8964888342441846</v>
      </c>
      <c r="M582" s="10">
        <f ca="1">SUMPRODUCT($A582:$F582,Results!$B$18:$G$18)</f>
        <v>-8.9782576763885444</v>
      </c>
      <c r="N582" s="10">
        <f ca="1">SUMPRODUCT($A582:$F582,Results!$B$19:$G$19)</f>
        <v>3.2469493692249252</v>
      </c>
      <c r="O582" s="10">
        <f ca="1">SUMPRODUCT($A582:$F582,Results!$B$20:$G$20)</f>
        <v>6.8624916102600109</v>
      </c>
      <c r="P582" s="10" cm="1">
        <f t="array" aca="1" ref="P582" ca="1">SUMPRODUCT(J582:O582,TRANSPOSE(Test!BL$20:BL$25))+Test!$AD$20-Test!$BL$27</f>
        <v>-30.812484839837765</v>
      </c>
      <c r="Q582" s="10" cm="1">
        <f t="array" aca="1" ref="Q582" ca="1">SUMPRODUCT(J582:O582,TRANSPOSE(Test!ES$20:ES$25))+Test!$AD$20-Test!$ES$27</f>
        <v>-30.323796973405095</v>
      </c>
      <c r="R582" s="10">
        <f ca="1">I582-Results!$E$5*H582</f>
        <v>-28.411582524452236</v>
      </c>
      <c r="S582" s="10" cm="1">
        <f t="array" aca="1" ref="S582" ca="1">SUMPRODUCT(J582:O582,TRANSPOSE(Test!AR$28:AR$33))+Test!$AD$20-Test!$AC$26</f>
        <v>-52.47446555902161</v>
      </c>
      <c r="T582" s="10">
        <f ca="1">SUMPRODUCT(J582:O582,Results!K$9:P$9)</f>
        <v>-30.714524650055257</v>
      </c>
      <c r="U582" s="10">
        <f ca="1">SUMPRODUCT(J582:O582,Results!K$9:P$9)+Test!$AD$20-Test!$AC$31</f>
        <v>-30.729400208566393</v>
      </c>
      <c r="V582" s="10">
        <f t="shared" ca="1" si="55"/>
        <v>12.699440698718924</v>
      </c>
      <c r="W582" s="10">
        <f t="shared" ca="1" si="56"/>
        <v>12.210752832286254</v>
      </c>
      <c r="X582" s="10">
        <f t="shared" ca="1" si="57"/>
        <v>10.298538383333394</v>
      </c>
      <c r="Y582" s="10">
        <f t="shared" ca="1" si="58"/>
        <v>34.361421417902768</v>
      </c>
      <c r="Z582" s="10">
        <f ca="1">I582-Test!$AD$20</f>
        <v>-17.83637337941515</v>
      </c>
      <c r="AA582" s="10">
        <f t="shared" ca="1" si="59"/>
        <v>12.616356067447551</v>
      </c>
    </row>
    <row r="583" spans="1:27">
      <c r="A583" s="6">
        <f ca="1">LN((RAND()^(-Results!$F$4))-1)</f>
        <v>7.0046343728697932E-2</v>
      </c>
      <c r="B583" s="6">
        <f ca="1">LN((RAND()^(-Results!$F$4))-1)</f>
        <v>1.1366659258897063</v>
      </c>
      <c r="C583" s="6">
        <f ca="1">LN((RAND()^(-Results!$F$4))-1)</f>
        <v>-0.37083545257057937</v>
      </c>
      <c r="D583" s="6">
        <f ca="1">LN((RAND()^(-Results!$F$4))-1)</f>
        <v>-6.0973220791297793</v>
      </c>
      <c r="E583" s="6">
        <f ca="1">LN((RAND()^(-Results!$F$4))-1)</f>
        <v>-1.0412214535389257</v>
      </c>
      <c r="F583" s="6">
        <f ca="1">LN((RAND()^(-Results!$F$4))-1)</f>
        <v>-0.61127873112622333</v>
      </c>
      <c r="G583" s="6">
        <f ca="1">LN((RAND()^(-Results!$F$4))-1)</f>
        <v>-0.84971988507691942</v>
      </c>
      <c r="H583" s="6">
        <f t="shared" ca="1" si="54"/>
        <v>-0.93675249895605273</v>
      </c>
      <c r="I583" s="10">
        <f ca="1">SUMPRODUCT(J583:O583,Results!B$12:G$12)+Results!$F$5*H583</f>
        <v>103.51740152013042</v>
      </c>
      <c r="J583" s="10">
        <f ca="1">SUMPRODUCT($A583:$F583,Results!$B$15:$G$15)</f>
        <v>-11.17779510594616</v>
      </c>
      <c r="K583" s="10">
        <f ca="1">SUMPRODUCT($A583:$F583,Results!$B$16:$G$16)</f>
        <v>-5.639208214196775</v>
      </c>
      <c r="L583" s="10">
        <f ca="1">SUMPRODUCT($A583:$F583,Results!$B$17:$G$17)</f>
        <v>20.342247842261937</v>
      </c>
      <c r="M583" s="10">
        <f ca="1">SUMPRODUCT($A583:$F583,Results!$B$18:$G$18)</f>
        <v>7.4459015876304262</v>
      </c>
      <c r="N583" s="10">
        <f ca="1">SUMPRODUCT($A583:$F583,Results!$B$19:$G$19)</f>
        <v>10.062050673269948</v>
      </c>
      <c r="O583" s="10">
        <f ca="1">SUMPRODUCT($A583:$F583,Results!$B$20:$G$20)</f>
        <v>-9.2624044690898604</v>
      </c>
      <c r="P583" s="10" cm="1">
        <f t="array" aca="1" ref="P583" ca="1">SUMPRODUCT(J583:O583,TRANSPOSE(Test!BL$20:BL$25))+Test!$AD$20-Test!$BL$27</f>
        <v>105.82674553070811</v>
      </c>
      <c r="Q583" s="10" cm="1">
        <f t="array" aca="1" ref="Q583" ca="1">SUMPRODUCT(J583:O583,TRANSPOSE(Test!ES$20:ES$25))+Test!$AD$20-Test!$ES$27</f>
        <v>105.74013636603321</v>
      </c>
      <c r="R583" s="10">
        <f ca="1">I583-Results!$E$5*H583</f>
        <v>107.26441151595463</v>
      </c>
      <c r="S583" s="10" cm="1">
        <f t="array" aca="1" ref="S583" ca="1">SUMPRODUCT(J583:O583,TRANSPOSE(Test!AR$28:AR$33))+Test!$AD$20-Test!$AC$26</f>
        <v>99.636470359741963</v>
      </c>
      <c r="T583" s="10">
        <f ca="1">SUMPRODUCT(J583:O583,Results!K$9:P$9)</f>
        <v>107.17903477865454</v>
      </c>
      <c r="U583" s="10">
        <f ca="1">SUMPRODUCT(J583:O583,Results!K$9:P$9)+Test!$AD$20-Test!$AC$31</f>
        <v>107.1641592201434</v>
      </c>
      <c r="V583" s="10">
        <f t="shared" ca="1" si="55"/>
        <v>-2.3093440105776892</v>
      </c>
      <c r="W583" s="10">
        <f t="shared" ca="1" si="56"/>
        <v>-2.2227348459027922</v>
      </c>
      <c r="X583" s="10">
        <f t="shared" ca="1" si="57"/>
        <v>-3.7470099958242145</v>
      </c>
      <c r="Y583" s="10">
        <f t="shared" ca="1" si="58"/>
        <v>3.8809311603884566</v>
      </c>
      <c r="Z583" s="10">
        <f ca="1">I583-Test!$AD$20</f>
        <v>103.79407228183412</v>
      </c>
      <c r="AA583" s="10">
        <f t="shared" ca="1" si="59"/>
        <v>-3.6467577000129836</v>
      </c>
    </row>
    <row r="584" spans="1:27">
      <c r="A584" s="6">
        <f ca="1">LN((RAND()^(-Results!$F$4))-1)</f>
        <v>-0.23966924697139824</v>
      </c>
      <c r="B584" s="6">
        <f ca="1">LN((RAND()^(-Results!$F$4))-1)</f>
        <v>6.1575149835077995E-2</v>
      </c>
      <c r="C584" s="6">
        <f ca="1">LN((RAND()^(-Results!$F$4))-1)</f>
        <v>0.75127519749857419</v>
      </c>
      <c r="D584" s="6">
        <f ca="1">LN((RAND()^(-Results!$F$4))-1)</f>
        <v>-0.37898959561491891</v>
      </c>
      <c r="E584" s="6">
        <f ca="1">LN((RAND()^(-Results!$F$4))-1)</f>
        <v>1.1174928378209574</v>
      </c>
      <c r="F584" s="6">
        <f ca="1">LN((RAND()^(-Results!$F$4))-1)</f>
        <v>-6.4922537846464357</v>
      </c>
      <c r="G584" s="6">
        <f ca="1">LN((RAND()^(-Results!$F$4))-1)</f>
        <v>-0.56408711483376239</v>
      </c>
      <c r="H584" s="6">
        <f t="shared" ca="1" si="54"/>
        <v>-0.6511197287128957</v>
      </c>
      <c r="I584" s="10">
        <f ca="1">SUMPRODUCT(J584:O584,Results!B$12:G$12)+Results!$F$5*H584</f>
        <v>-15.351778411650479</v>
      </c>
      <c r="J584" s="10">
        <f ca="1">SUMPRODUCT($A584:$F584,Results!$B$15:$G$15)</f>
        <v>2.2795568799863966</v>
      </c>
      <c r="K584" s="10">
        <f ca="1">SUMPRODUCT($A584:$F584,Results!$B$16:$G$16)</f>
        <v>-10.914949606407642</v>
      </c>
      <c r="L584" s="10">
        <f ca="1">SUMPRODUCT($A584:$F584,Results!$B$17:$G$17)</f>
        <v>3.9768335101962871E-2</v>
      </c>
      <c r="M584" s="10">
        <f ca="1">SUMPRODUCT($A584:$F584,Results!$B$18:$G$18)</f>
        <v>5.0284272114064432</v>
      </c>
      <c r="N584" s="10">
        <f ca="1">SUMPRODUCT($A584:$F584,Results!$B$19:$G$19)</f>
        <v>-3.1367575437023918</v>
      </c>
      <c r="O584" s="10">
        <f ca="1">SUMPRODUCT($A584:$F584,Results!$B$20:$G$20)</f>
        <v>-2.9034842211306016</v>
      </c>
      <c r="P584" s="10" cm="1">
        <f t="array" aca="1" ref="P584" ca="1">SUMPRODUCT(J584:O584,TRANSPOSE(Test!BL$20:BL$25))+Test!$AD$20-Test!$BL$27</f>
        <v>-8.2504186332181604</v>
      </c>
      <c r="Q584" s="10" cm="1">
        <f t="array" aca="1" ref="Q584" ca="1">SUMPRODUCT(J584:O584,TRANSPOSE(Test!ES$20:ES$25))+Test!$AD$20-Test!$ES$27</f>
        <v>-11.100746767725168</v>
      </c>
      <c r="R584" s="10">
        <f ca="1">I584-Results!$E$5*H584</f>
        <v>-12.747299496798895</v>
      </c>
      <c r="S584" s="10" cm="1">
        <f t="array" aca="1" ref="S584" ca="1">SUMPRODUCT(J584:O584,TRANSPOSE(Test!AR$28:AR$33))+Test!$AD$20-Test!$AC$26</f>
        <v>19.971957332851144</v>
      </c>
      <c r="T584" s="10">
        <f ca="1">SUMPRODUCT(J584:O584,Results!K$9:P$9)</f>
        <v>-12.663810732312337</v>
      </c>
      <c r="U584" s="10">
        <f ca="1">SUMPRODUCT(J584:O584,Results!K$9:P$9)+Test!$AD$20-Test!$AC$31</f>
        <v>-12.678686290823473</v>
      </c>
      <c r="V584" s="10">
        <f t="shared" ca="1" si="55"/>
        <v>-7.1013597784323181</v>
      </c>
      <c r="W584" s="10">
        <f t="shared" ca="1" si="56"/>
        <v>-4.2510316439253106</v>
      </c>
      <c r="X584" s="10">
        <f t="shared" ca="1" si="57"/>
        <v>-2.6044789148515832</v>
      </c>
      <c r="Y584" s="10">
        <f t="shared" ca="1" si="58"/>
        <v>-35.323735744501619</v>
      </c>
      <c r="Z584" s="10">
        <f ca="1">I584-Test!$AD$20</f>
        <v>-15.075107649946787</v>
      </c>
      <c r="AA584" s="10">
        <f t="shared" ca="1" si="59"/>
        <v>-2.6730921208270058</v>
      </c>
    </row>
    <row r="585" spans="1:27">
      <c r="A585" s="6">
        <f ca="1">LN((RAND()^(-Results!$F$4))-1)</f>
        <v>5.1690780624972463</v>
      </c>
      <c r="B585" s="6">
        <f ca="1">LN((RAND()^(-Results!$F$4))-1)</f>
        <v>2.1378528214839387</v>
      </c>
      <c r="C585" s="6">
        <f ca="1">LN((RAND()^(-Results!$F$4))-1)</f>
        <v>3.0600127938318535</v>
      </c>
      <c r="D585" s="6">
        <f ca="1">LN((RAND()^(-Results!$F$4))-1)</f>
        <v>-1.5892142025484253</v>
      </c>
      <c r="E585" s="6">
        <f ca="1">LN((RAND()^(-Results!$F$4))-1)</f>
        <v>-2.0222453670943707</v>
      </c>
      <c r="F585" s="6">
        <f ca="1">LN((RAND()^(-Results!$F$4))-1)</f>
        <v>0.48504556101663843</v>
      </c>
      <c r="G585" s="6">
        <f ca="1">LN((RAND()^(-Results!$F$4))-1)</f>
        <v>-1.528630326661836</v>
      </c>
      <c r="H585" s="6">
        <f t="shared" ca="1" si="54"/>
        <v>-1.6156629405409693</v>
      </c>
      <c r="I585" s="10">
        <f ca="1">SUMPRODUCT(J585:O585,Results!B$12:G$12)+Results!$F$5*H585</f>
        <v>-7.9518742948925656</v>
      </c>
      <c r="J585" s="10">
        <f ca="1">SUMPRODUCT($A585:$F585,Results!$B$15:$G$15)</f>
        <v>24.19954724287026</v>
      </c>
      <c r="K585" s="10">
        <f ca="1">SUMPRODUCT($A585:$F585,Results!$B$16:$G$16)</f>
        <v>3.3794644256790431</v>
      </c>
      <c r="L585" s="10">
        <f ca="1">SUMPRODUCT($A585:$F585,Results!$B$17:$G$17)</f>
        <v>2.9423295049870339</v>
      </c>
      <c r="M585" s="10">
        <f ca="1">SUMPRODUCT($A585:$F585,Results!$B$18:$G$18)</f>
        <v>-11.301709310985602</v>
      </c>
      <c r="N585" s="10">
        <f ca="1">SUMPRODUCT($A585:$F585,Results!$B$19:$G$19)</f>
        <v>15.271403127268879</v>
      </c>
      <c r="O585" s="10">
        <f ca="1">SUMPRODUCT($A585:$F585,Results!$B$20:$G$20)</f>
        <v>1.1282879388283606</v>
      </c>
      <c r="P585" s="10" cm="1">
        <f t="array" aca="1" ref="P585" ca="1">SUMPRODUCT(J585:O585,TRANSPOSE(Test!BL$20:BL$25))+Test!$AD$20-Test!$BL$27</f>
        <v>-3.6644842396761077</v>
      </c>
      <c r="Q585" s="10" cm="1">
        <f t="array" aca="1" ref="Q585" ca="1">SUMPRODUCT(J585:O585,TRANSPOSE(Test!ES$20:ES$25))+Test!$AD$20-Test!$ES$27</f>
        <v>-2.9695667517540674</v>
      </c>
      <c r="R585" s="10">
        <f ca="1">I585-Results!$E$5*H585</f>
        <v>-1.4892225327286885</v>
      </c>
      <c r="S585" s="10" cm="1">
        <f t="array" aca="1" ref="S585" ca="1">SUMPRODUCT(J585:O585,TRANSPOSE(Test!AR$28:AR$33))+Test!$AD$20-Test!$AC$26</f>
        <v>-22.047577731410467</v>
      </c>
      <c r="T585" s="10">
        <f ca="1">SUMPRODUCT(J585:O585,Results!K$9:P$9)</f>
        <v>-1.4216750724931653</v>
      </c>
      <c r="U585" s="10">
        <f ca="1">SUMPRODUCT(J585:O585,Results!K$9:P$9)+Test!$AD$20-Test!$AC$31</f>
        <v>-1.4365506310043008</v>
      </c>
      <c r="V585" s="10">
        <f t="shared" ca="1" si="55"/>
        <v>-4.2873900552164574</v>
      </c>
      <c r="W585" s="10">
        <f t="shared" ca="1" si="56"/>
        <v>-4.9823075431384982</v>
      </c>
      <c r="X585" s="10">
        <f t="shared" ca="1" si="57"/>
        <v>-6.462651762163877</v>
      </c>
      <c r="Y585" s="10">
        <f t="shared" ca="1" si="58"/>
        <v>14.095703436517901</v>
      </c>
      <c r="Z585" s="10">
        <f ca="1">I585-Test!$AD$20</f>
        <v>-7.6752035331888742</v>
      </c>
      <c r="AA585" s="10">
        <f t="shared" ca="1" si="59"/>
        <v>-6.5153236638882648</v>
      </c>
    </row>
    <row r="586" spans="1:27">
      <c r="A586" s="6">
        <f ca="1">LN((RAND()^(-Results!$F$4))-1)</f>
        <v>0.49272695577784426</v>
      </c>
      <c r="B586" s="6">
        <f ca="1">LN((RAND()^(-Results!$F$4))-1)</f>
        <v>-0.27148706538409295</v>
      </c>
      <c r="C586" s="6">
        <f ca="1">LN((RAND()^(-Results!$F$4))-1)</f>
        <v>0.49770081500049257</v>
      </c>
      <c r="D586" s="6">
        <f ca="1">LN((RAND()^(-Results!$F$4))-1)</f>
        <v>-3.3195587205150221</v>
      </c>
      <c r="E586" s="6">
        <f ca="1">LN((RAND()^(-Results!$F$4))-1)</f>
        <v>-2.7147444840516823</v>
      </c>
      <c r="F586" s="6">
        <f ca="1">LN((RAND()^(-Results!$F$4))-1)</f>
        <v>-0.61612285805333977</v>
      </c>
      <c r="G586" s="6">
        <f ca="1">LN((RAND()^(-Results!$F$4))-1)</f>
        <v>4.9239803407855787</v>
      </c>
      <c r="H586" s="6">
        <f t="shared" ca="1" si="54"/>
        <v>4.8369477269064456</v>
      </c>
      <c r="I586" s="10">
        <f ca="1">SUMPRODUCT(J586:O586,Results!B$12:G$12)+Results!$F$5*H586</f>
        <v>108.92668839974301</v>
      </c>
      <c r="J586" s="10">
        <f ca="1">SUMPRODUCT($A586:$F586,Results!$B$15:$G$15)</f>
        <v>-2.4140372479211241</v>
      </c>
      <c r="K586" s="10">
        <f ca="1">SUMPRODUCT($A586:$F586,Results!$B$16:$G$16)</f>
        <v>-5.934719979640497</v>
      </c>
      <c r="L586" s="10">
        <f ca="1">SUMPRODUCT($A586:$F586,Results!$B$17:$G$17)</f>
        <v>14.184774104114997</v>
      </c>
      <c r="M586" s="10">
        <f ca="1">SUMPRODUCT($A586:$F586,Results!$B$18:$G$18)</f>
        <v>-0.85105543893551117</v>
      </c>
      <c r="N586" s="10">
        <f ca="1">SUMPRODUCT($A586:$F586,Results!$B$19:$G$19)</f>
        <v>17.216247967982614</v>
      </c>
      <c r="O586" s="10">
        <f ca="1">SUMPRODUCT($A586:$F586,Results!$B$20:$G$20)</f>
        <v>-7.4951556803437303</v>
      </c>
      <c r="P586" s="10" cm="1">
        <f t="array" aca="1" ref="P586" ca="1">SUMPRODUCT(J586:O586,TRANSPOSE(Test!BL$20:BL$25))+Test!$AD$20-Test!$BL$27</f>
        <v>82.782233401535308</v>
      </c>
      <c r="Q586" s="10" cm="1">
        <f t="array" aca="1" ref="Q586" ca="1">SUMPRODUCT(J586:O586,TRANSPOSE(Test!ES$20:ES$25))+Test!$AD$20-Test!$ES$27</f>
        <v>83.058645576075733</v>
      </c>
      <c r="R586" s="10">
        <f ca="1">I586-Results!$E$5*H586</f>
        <v>89.578897492117235</v>
      </c>
      <c r="S586" s="10" cm="1">
        <f t="array" aca="1" ref="S586" ca="1">SUMPRODUCT(J586:O586,TRANSPOSE(Test!AR$28:AR$33))+Test!$AD$20-Test!$AC$26</f>
        <v>75.276223740668797</v>
      </c>
      <c r="T586" s="10">
        <f ca="1">SUMPRODUCT(J586:O586,Results!K$9:P$9)</f>
        <v>83.906956554177029</v>
      </c>
      <c r="U586" s="10">
        <f ca="1">SUMPRODUCT(J586:O586,Results!K$9:P$9)+Test!$AD$20-Test!$AC$31</f>
        <v>83.892080995665893</v>
      </c>
      <c r="V586" s="10">
        <f t="shared" ca="1" si="55"/>
        <v>26.144454998207706</v>
      </c>
      <c r="W586" s="10">
        <f t="shared" ca="1" si="56"/>
        <v>25.868042823667281</v>
      </c>
      <c r="X586" s="10">
        <f t="shared" ca="1" si="57"/>
        <v>19.347790907625779</v>
      </c>
      <c r="Y586" s="10">
        <f t="shared" ca="1" si="58"/>
        <v>33.650464659074217</v>
      </c>
      <c r="Z586" s="10">
        <f ca="1">I586-Test!$AD$20</f>
        <v>109.20335916144671</v>
      </c>
      <c r="AA586" s="10">
        <f t="shared" ca="1" si="59"/>
        <v>25.034607404077121</v>
      </c>
    </row>
    <row r="587" spans="1:27">
      <c r="A587" s="6">
        <f ca="1">LN((RAND()^(-Results!$F$4))-1)</f>
        <v>-0.9019111364419975</v>
      </c>
      <c r="B587" s="6">
        <f ca="1">LN((RAND()^(-Results!$F$4))-1)</f>
        <v>-1.0847986173359947</v>
      </c>
      <c r="C587" s="6">
        <f ca="1">LN((RAND()^(-Results!$F$4))-1)</f>
        <v>-2.0489793761055068</v>
      </c>
      <c r="D587" s="6">
        <f ca="1">LN((RAND()^(-Results!$F$4))-1)</f>
        <v>0.12751183589761755</v>
      </c>
      <c r="E587" s="6">
        <f ca="1">LN((RAND()^(-Results!$F$4))-1)</f>
        <v>-1.8932270476783954</v>
      </c>
      <c r="F587" s="6">
        <f ca="1">LN((RAND()^(-Results!$F$4))-1)</f>
        <v>2.671364336601012</v>
      </c>
      <c r="G587" s="6">
        <f ca="1">LN((RAND()^(-Results!$F$4))-1)</f>
        <v>3.4188551796312501</v>
      </c>
      <c r="H587" s="6">
        <f t="shared" ca="1" si="54"/>
        <v>3.3318225657521165</v>
      </c>
      <c r="I587" s="10">
        <f ca="1">SUMPRODUCT(J587:O587,Results!B$12:G$12)+Results!$F$5*H587</f>
        <v>48.451964887602045</v>
      </c>
      <c r="J587" s="10">
        <f ca="1">SUMPRODUCT($A587:$F587,Results!$B$15:$G$15)</f>
        <v>-8.4839349129147941</v>
      </c>
      <c r="K587" s="10">
        <f ca="1">SUMPRODUCT($A587:$F587,Results!$B$16:$G$16)</f>
        <v>2.0221886203771495</v>
      </c>
      <c r="L587" s="10">
        <f ca="1">SUMPRODUCT($A587:$F587,Results!$B$17:$G$17)</f>
        <v>0.97131263197387008</v>
      </c>
      <c r="M587" s="10">
        <f ca="1">SUMPRODUCT($A587:$F587,Results!$B$18:$G$18)</f>
        <v>-3.0690510400375373</v>
      </c>
      <c r="N587" s="10">
        <f ca="1">SUMPRODUCT($A587:$F587,Results!$B$19:$G$19)</f>
        <v>8.2255383595581915</v>
      </c>
      <c r="O587" s="10">
        <f ca="1">SUMPRODUCT($A587:$F587,Results!$B$20:$G$20)</f>
        <v>-0.10266641646193553</v>
      </c>
      <c r="P587" s="10" cm="1">
        <f t="array" aca="1" ref="P587" ca="1">SUMPRODUCT(J587:O587,TRANSPOSE(Test!BL$20:BL$25))+Test!$AD$20-Test!$BL$27</f>
        <v>30.362353419730272</v>
      </c>
      <c r="Q587" s="10" cm="1">
        <f t="array" aca="1" ref="Q587" ca="1">SUMPRODUCT(J587:O587,TRANSPOSE(Test!ES$20:ES$25))+Test!$AD$20-Test!$ES$27</f>
        <v>31.695046832529364</v>
      </c>
      <c r="R587" s="10">
        <f ca="1">I587-Results!$E$5*H587</f>
        <v>35.124674624593581</v>
      </c>
      <c r="S587" s="10" cm="1">
        <f t="array" aca="1" ref="S587" ca="1">SUMPRODUCT(J587:O587,TRANSPOSE(Test!AR$28:AR$33))+Test!$AD$20-Test!$AC$26</f>
        <v>16.286349899488862</v>
      </c>
      <c r="T587" s="10">
        <f ca="1">SUMPRODUCT(J587:O587,Results!K$9:P$9)</f>
        <v>32.448175425236911</v>
      </c>
      <c r="U587" s="10">
        <f ca="1">SUMPRODUCT(J587:O587,Results!K$9:P$9)+Test!$AD$20-Test!$AC$31</f>
        <v>32.433299866725775</v>
      </c>
      <c r="V587" s="10">
        <f t="shared" ca="1" si="55"/>
        <v>18.089611467871773</v>
      </c>
      <c r="W587" s="10">
        <f t="shared" ca="1" si="56"/>
        <v>16.756918055072681</v>
      </c>
      <c r="X587" s="10">
        <f t="shared" ca="1" si="57"/>
        <v>13.327290263008464</v>
      </c>
      <c r="Y587" s="10">
        <f t="shared" ca="1" si="58"/>
        <v>32.165614988113184</v>
      </c>
      <c r="Z587" s="10">
        <f ca="1">I587-Test!$AD$20</f>
        <v>48.728635649305737</v>
      </c>
      <c r="AA587" s="10">
        <f t="shared" ca="1" si="59"/>
        <v>16.01866502087627</v>
      </c>
    </row>
    <row r="588" spans="1:27">
      <c r="A588" s="6">
        <f ca="1">LN((RAND()^(-Results!$F$4))-1)</f>
        <v>0.66719128266117167</v>
      </c>
      <c r="B588" s="6">
        <f ca="1">LN((RAND()^(-Results!$F$4))-1)</f>
        <v>2.3636335590570492</v>
      </c>
      <c r="C588" s="6">
        <f ca="1">LN((RAND()^(-Results!$F$4))-1)</f>
        <v>-1.2267623935457166</v>
      </c>
      <c r="D588" s="6">
        <f ca="1">LN((RAND()^(-Results!$F$4))-1)</f>
        <v>-0.37873816200136717</v>
      </c>
      <c r="E588" s="6">
        <f ca="1">LN((RAND()^(-Results!$F$4))-1)</f>
        <v>0.42103869230636798</v>
      </c>
      <c r="F588" s="6">
        <f ca="1">LN((RAND()^(-Results!$F$4))-1)</f>
        <v>2.0478511693404862</v>
      </c>
      <c r="G588" s="6">
        <f ca="1">LN((RAND()^(-Results!$F$4))-1)</f>
        <v>1.0517566827235343</v>
      </c>
      <c r="H588" s="6">
        <f t="shared" ca="1" si="54"/>
        <v>0.96472406884440098</v>
      </c>
      <c r="I588" s="10">
        <f ca="1">SUMPRODUCT(J588:O588,Results!B$12:G$12)+Results!$F$5*H588</f>
        <v>-5.6003505607052455</v>
      </c>
      <c r="J588" s="10">
        <f ca="1">SUMPRODUCT($A588:$F588,Results!$B$15:$G$15)</f>
        <v>-0.39215027860726659</v>
      </c>
      <c r="K588" s="10">
        <f ca="1">SUMPRODUCT($A588:$F588,Results!$B$16:$G$16)</f>
        <v>7.8474961957132159</v>
      </c>
      <c r="L588" s="10">
        <f ca="1">SUMPRODUCT($A588:$F588,Results!$B$17:$G$17)</f>
        <v>-1.7289108518971776</v>
      </c>
      <c r="M588" s="10">
        <f ca="1">SUMPRODUCT($A588:$F588,Results!$B$18:$G$18)</f>
        <v>-1.5487642235568797</v>
      </c>
      <c r="N588" s="10">
        <f ca="1">SUMPRODUCT($A588:$F588,Results!$B$19:$G$19)</f>
        <v>-1.7137219164914175</v>
      </c>
      <c r="O588" s="10">
        <f ca="1">SUMPRODUCT($A588:$F588,Results!$B$20:$G$20)</f>
        <v>5.2129506542882256</v>
      </c>
      <c r="P588" s="10" cm="1">
        <f t="array" aca="1" ref="P588" ca="1">SUMPRODUCT(J588:O588,TRANSPOSE(Test!BL$20:BL$25))+Test!$AD$20-Test!$BL$27</f>
        <v>-11.420436823210171</v>
      </c>
      <c r="Q588" s="10" cm="1">
        <f t="array" aca="1" ref="Q588" ca="1">SUMPRODUCT(J588:O588,TRANSPOSE(Test!ES$20:ES$25))+Test!$AD$20-Test!$ES$27</f>
        <v>-11.138171438765726</v>
      </c>
      <c r="R588" s="10">
        <f ca="1">I588-Results!$E$5*H588</f>
        <v>-9.4592468360828494</v>
      </c>
      <c r="S588" s="10" cm="1">
        <f t="array" aca="1" ref="S588" ca="1">SUMPRODUCT(J588:O588,TRANSPOSE(Test!AR$28:AR$33))+Test!$AD$20-Test!$AC$26</f>
        <v>-29.760914962174283</v>
      </c>
      <c r="T588" s="10">
        <f ca="1">SUMPRODUCT(J588:O588,Results!K$9:P$9)</f>
        <v>-10.321041148038084</v>
      </c>
      <c r="U588" s="10">
        <f ca="1">SUMPRODUCT(J588:O588,Results!K$9:P$9)+Test!$AD$20-Test!$AC$31</f>
        <v>-10.33591670654922</v>
      </c>
      <c r="V588" s="10">
        <f t="shared" ca="1" si="55"/>
        <v>5.8200862625049252</v>
      </c>
      <c r="W588" s="10">
        <f t="shared" ca="1" si="56"/>
        <v>5.5378208780604803</v>
      </c>
      <c r="X588" s="10">
        <f t="shared" ca="1" si="57"/>
        <v>3.8588962753776039</v>
      </c>
      <c r="Y588" s="10">
        <f t="shared" ca="1" si="58"/>
        <v>24.160564401469038</v>
      </c>
      <c r="Z588" s="10">
        <f ca="1">I588-Test!$AD$20</f>
        <v>-5.3236797990015541</v>
      </c>
      <c r="AA588" s="10">
        <f t="shared" ca="1" si="59"/>
        <v>4.7355661458439746</v>
      </c>
    </row>
    <row r="589" spans="1:27">
      <c r="A589" s="6">
        <f ca="1">LN((RAND()^(-Results!$F$4))-1)</f>
        <v>-1.2125028225771737</v>
      </c>
      <c r="B589" s="6">
        <f ca="1">LN((RAND()^(-Results!$F$4))-1)</f>
        <v>0.97585798686928016</v>
      </c>
      <c r="C589" s="6">
        <f ca="1">LN((RAND()^(-Results!$F$4))-1)</f>
        <v>1.7318135835877724</v>
      </c>
      <c r="D589" s="6">
        <f ca="1">LN((RAND()^(-Results!$F$4))-1)</f>
        <v>0.18087082878167671</v>
      </c>
      <c r="E589" s="6">
        <f ca="1">LN((RAND()^(-Results!$F$4))-1)</f>
        <v>-2.0574012702324525</v>
      </c>
      <c r="F589" s="6">
        <f ca="1">LN((RAND()^(-Results!$F$4))-1)</f>
        <v>-1.6073171548069973</v>
      </c>
      <c r="G589" s="6">
        <f ca="1">LN((RAND()^(-Results!$F$4))-1)</f>
        <v>1.8591055534471985</v>
      </c>
      <c r="H589" s="6">
        <f t="shared" ca="1" si="54"/>
        <v>1.7720729395680652</v>
      </c>
      <c r="I589" s="10">
        <f ca="1">SUMPRODUCT(J589:O589,Results!B$12:G$12)+Results!$F$5*H589</f>
        <v>50.194784541697544</v>
      </c>
      <c r="J589" s="10">
        <f ca="1">SUMPRODUCT($A589:$F589,Results!$B$15:$G$15)</f>
        <v>2.5287932062829204</v>
      </c>
      <c r="K589" s="10">
        <f ca="1">SUMPRODUCT($A589:$F589,Results!$B$16:$G$16)</f>
        <v>-2.3652271510946692</v>
      </c>
      <c r="L589" s="10">
        <f ca="1">SUMPRODUCT($A589:$F589,Results!$B$17:$G$17)</f>
        <v>8.586037117144258</v>
      </c>
      <c r="M589" s="10">
        <f ca="1">SUMPRODUCT($A589:$F589,Results!$B$18:$G$18)</f>
        <v>-3.4480860360638963</v>
      </c>
      <c r="N589" s="10">
        <f ca="1">SUMPRODUCT($A589:$F589,Results!$B$19:$G$19)</f>
        <v>11.501672291146951</v>
      </c>
      <c r="O589" s="10">
        <f ca="1">SUMPRODUCT($A589:$F589,Results!$B$20:$G$20)</f>
        <v>-2.2070431493361347</v>
      </c>
      <c r="P589" s="10" cm="1">
        <f t="array" aca="1" ref="P589" ca="1">SUMPRODUCT(J589:O589,TRANSPOSE(Test!BL$20:BL$25))+Test!$AD$20-Test!$BL$27</f>
        <v>42.781658767005155</v>
      </c>
      <c r="Q589" s="10" cm="1">
        <f t="array" aca="1" ref="Q589" ca="1">SUMPRODUCT(J589:O589,TRANSPOSE(Test!ES$20:ES$25))+Test!$AD$20-Test!$ES$27</f>
        <v>41.797998834040492</v>
      </c>
      <c r="R589" s="10">
        <f ca="1">I589-Results!$E$5*H589</f>
        <v>43.106492783425281</v>
      </c>
      <c r="S589" s="10" cm="1">
        <f t="array" aca="1" ref="S589" ca="1">SUMPRODUCT(J589:O589,TRANSPOSE(Test!AR$28:AR$33))+Test!$AD$20-Test!$AC$26</f>
        <v>32.346616641725255</v>
      </c>
      <c r="T589" s="10">
        <f ca="1">SUMPRODUCT(J589:O589,Results!K$9:P$9)</f>
        <v>40.700319148705745</v>
      </c>
      <c r="U589" s="10">
        <f ca="1">SUMPRODUCT(J589:O589,Results!K$9:P$9)+Test!$AD$20-Test!$AC$31</f>
        <v>40.685443590194609</v>
      </c>
      <c r="V589" s="10">
        <f t="shared" ca="1" si="55"/>
        <v>7.4131257746923893</v>
      </c>
      <c r="W589" s="10">
        <f t="shared" ca="1" si="56"/>
        <v>8.3967857076570525</v>
      </c>
      <c r="X589" s="10">
        <f t="shared" ca="1" si="57"/>
        <v>7.0882917582722627</v>
      </c>
      <c r="Y589" s="10">
        <f t="shared" ca="1" si="58"/>
        <v>17.848167899972289</v>
      </c>
      <c r="Z589" s="10">
        <f ca="1">I589-Test!$AD$20</f>
        <v>50.471455303401235</v>
      </c>
      <c r="AA589" s="10">
        <f t="shared" ca="1" si="59"/>
        <v>9.509340951502935</v>
      </c>
    </row>
    <row r="590" spans="1:27">
      <c r="A590" s="6">
        <f ca="1">LN((RAND()^(-Results!$F$4))-1)</f>
        <v>0.32984933445245834</v>
      </c>
      <c r="B590" s="6">
        <f ca="1">LN((RAND()^(-Results!$F$4))-1)</f>
        <v>2.7779977087104326</v>
      </c>
      <c r="C590" s="6">
        <f ca="1">LN((RAND()^(-Results!$F$4))-1)</f>
        <v>1.0260226250905033</v>
      </c>
      <c r="D590" s="6">
        <f ca="1">LN((RAND()^(-Results!$F$4))-1)</f>
        <v>-1.0202895647986854</v>
      </c>
      <c r="E590" s="6">
        <f ca="1">LN((RAND()^(-Results!$F$4))-1)</f>
        <v>-3.7858159109254427E-2</v>
      </c>
      <c r="F590" s="6">
        <f ca="1">LN((RAND()^(-Results!$F$4))-1)</f>
        <v>0.66446495652183934</v>
      </c>
      <c r="G590" s="6">
        <f ca="1">LN((RAND()^(-Results!$F$4))-1)</f>
        <v>-0.36348952352788699</v>
      </c>
      <c r="H590" s="6">
        <f t="shared" ca="1" si="54"/>
        <v>-0.4505221374070203</v>
      </c>
      <c r="I590" s="10">
        <f ca="1">SUMPRODUCT(J590:O590,Results!B$12:G$12)+Results!$F$5*H590</f>
        <v>12.588247404830819</v>
      </c>
      <c r="J590" s="10">
        <f ca="1">SUMPRODUCT($A590:$F590,Results!$B$15:$G$15)</f>
        <v>3.3360204900440018</v>
      </c>
      <c r="K590" s="10">
        <f ca="1">SUMPRODUCT($A590:$F590,Results!$B$16:$G$16)</f>
        <v>4.8494554958250671</v>
      </c>
      <c r="L590" s="10">
        <f ca="1">SUMPRODUCT($A590:$F590,Results!$B$17:$G$17)</f>
        <v>5.718689200222955</v>
      </c>
      <c r="M590" s="10">
        <f ca="1">SUMPRODUCT($A590:$F590,Results!$B$18:$G$18)</f>
        <v>-0.89084121777818381</v>
      </c>
      <c r="N590" s="10">
        <f ca="1">SUMPRODUCT($A590:$F590,Results!$B$19:$G$19)</f>
        <v>1.7157932776233547</v>
      </c>
      <c r="O590" s="10">
        <f ca="1">SUMPRODUCT($A590:$F590,Results!$B$20:$G$20)</f>
        <v>1.6625271280692044</v>
      </c>
      <c r="P590" s="10" cm="1">
        <f t="array" aca="1" ref="P590" ca="1">SUMPRODUCT(J590:O590,TRANSPOSE(Test!BL$20:BL$25))+Test!$AD$20-Test!$BL$27</f>
        <v>14.359798154457245</v>
      </c>
      <c r="Q590" s="10" cm="1">
        <f t="array" aca="1" ref="Q590" ca="1">SUMPRODUCT(J590:O590,TRANSPOSE(Test!ES$20:ES$25))+Test!$AD$20-Test!$ES$27</f>
        <v>14.042229131602502</v>
      </c>
      <c r="R590" s="10">
        <f ca="1">I590-Results!$E$5*H590</f>
        <v>14.3903359544589</v>
      </c>
      <c r="S590" s="10" cm="1">
        <f t="array" aca="1" ref="S590" ca="1">SUMPRODUCT(J590:O590,TRANSPOSE(Test!AR$28:AR$33))+Test!$AD$20-Test!$AC$26</f>
        <v>-2.6119942847824591</v>
      </c>
      <c r="T590" s="10">
        <f ca="1">SUMPRODUCT(J590:O590,Results!K$9:P$9)</f>
        <v>14.224832313408889</v>
      </c>
      <c r="U590" s="10">
        <f ca="1">SUMPRODUCT(J590:O590,Results!K$9:P$9)+Test!$AD$20-Test!$AC$31</f>
        <v>14.209956754897753</v>
      </c>
      <c r="V590" s="10">
        <f t="shared" ca="1" si="55"/>
        <v>-1.7715507496264262</v>
      </c>
      <c r="W590" s="10">
        <f t="shared" ca="1" si="56"/>
        <v>-1.4539817267716835</v>
      </c>
      <c r="X590" s="10">
        <f t="shared" ca="1" si="57"/>
        <v>-1.8020885496280812</v>
      </c>
      <c r="Y590" s="10">
        <f t="shared" ca="1" si="58"/>
        <v>15.200241689613279</v>
      </c>
      <c r="Z590" s="10">
        <f ca="1">I590-Test!$AD$20</f>
        <v>12.86491816653451</v>
      </c>
      <c r="AA590" s="10">
        <f t="shared" ca="1" si="59"/>
        <v>-1.6217093500669346</v>
      </c>
    </row>
    <row r="591" spans="1:27">
      <c r="A591" s="6">
        <f ca="1">LN((RAND()^(-Results!$F$4))-1)</f>
        <v>1.5912305169732419</v>
      </c>
      <c r="B591" s="6">
        <f ca="1">LN((RAND()^(-Results!$F$4))-1)</f>
        <v>-1.5624165669776451</v>
      </c>
      <c r="C591" s="6">
        <f ca="1">LN((RAND()^(-Results!$F$4))-1)</f>
        <v>-0.60355370557041244</v>
      </c>
      <c r="D591" s="6">
        <f ca="1">LN((RAND()^(-Results!$F$4))-1)</f>
        <v>-1.447015534733308</v>
      </c>
      <c r="E591" s="6">
        <f ca="1">LN((RAND()^(-Results!$F$4))-1)</f>
        <v>-0.24129235922092215</v>
      </c>
      <c r="F591" s="6">
        <f ca="1">LN((RAND()^(-Results!$F$4))-1)</f>
        <v>-0.46439963236395593</v>
      </c>
      <c r="G591" s="6">
        <f ca="1">LN((RAND()^(-Results!$F$4))-1)</f>
        <v>0.97850162044948641</v>
      </c>
      <c r="H591" s="6">
        <f t="shared" ca="1" si="54"/>
        <v>0.89146900657035311</v>
      </c>
      <c r="I591" s="10">
        <f ca="1">SUMPRODUCT(J591:O591,Results!B$12:G$12)+Results!$F$5*H591</f>
        <v>10.987340641651715</v>
      </c>
      <c r="J591" s="10">
        <f ca="1">SUMPRODUCT($A591:$F591,Results!$B$15:$G$15)</f>
        <v>0.35650758901466478</v>
      </c>
      <c r="K591" s="10">
        <f ca="1">SUMPRODUCT($A591:$F591,Results!$B$16:$G$16)</f>
        <v>-4.4318166525387532</v>
      </c>
      <c r="L591" s="10">
        <f ca="1">SUMPRODUCT($A591:$F591,Results!$B$17:$G$17)</f>
        <v>-0.55187088654252303</v>
      </c>
      <c r="M591" s="10">
        <f ca="1">SUMPRODUCT($A591:$F591,Results!$B$18:$G$18)</f>
        <v>0.71833298897194364</v>
      </c>
      <c r="N591" s="10">
        <f ca="1">SUMPRODUCT($A591:$F591,Results!$B$19:$G$19)</f>
        <v>2.6665945169369709</v>
      </c>
      <c r="O591" s="10">
        <f ca="1">SUMPRODUCT($A591:$F591,Results!$B$20:$G$20)</f>
        <v>-3.0755145115839104</v>
      </c>
      <c r="P591" s="10" cm="1">
        <f t="array" aca="1" ref="P591" ca="1">SUMPRODUCT(J591:O591,TRANSPOSE(Test!BL$20:BL$25))+Test!$AD$20-Test!$BL$27</f>
        <v>4.8517772908749803</v>
      </c>
      <c r="Q591" s="10" cm="1">
        <f t="array" aca="1" ref="Q591" ca="1">SUMPRODUCT(J591:O591,TRANSPOSE(Test!ES$20:ES$25))+Test!$AD$20-Test!$ES$27</f>
        <v>5.4196792988223823</v>
      </c>
      <c r="R591" s="10">
        <f ca="1">I591-Results!$E$5*H591</f>
        <v>7.4214646153703026</v>
      </c>
      <c r="S591" s="10" cm="1">
        <f t="array" aca="1" ref="S591" ca="1">SUMPRODUCT(J591:O591,TRANSPOSE(Test!AR$28:AR$33))+Test!$AD$20-Test!$AC$26</f>
        <v>16.002114596547134</v>
      </c>
      <c r="T591" s="10">
        <f ca="1">SUMPRODUCT(J591:O591,Results!K$9:P$9)</f>
        <v>6.4546696956566647</v>
      </c>
      <c r="U591" s="10">
        <f ca="1">SUMPRODUCT(J591:O591,Results!K$9:P$9)+Test!$AD$20-Test!$AC$31</f>
        <v>6.4397941371455296</v>
      </c>
      <c r="V591" s="10">
        <f t="shared" ca="1" si="55"/>
        <v>6.1355633507767342</v>
      </c>
      <c r="W591" s="10">
        <f t="shared" ca="1" si="56"/>
        <v>5.5676613428293322</v>
      </c>
      <c r="X591" s="10">
        <f t="shared" ca="1" si="57"/>
        <v>3.565876026281412</v>
      </c>
      <c r="Y591" s="10">
        <f t="shared" ca="1" si="58"/>
        <v>-5.0147739548954195</v>
      </c>
      <c r="Z591" s="10">
        <f ca="1">I591-Test!$AD$20</f>
        <v>11.264011403355406</v>
      </c>
      <c r="AA591" s="10">
        <f t="shared" ca="1" si="59"/>
        <v>4.5475465045061849</v>
      </c>
    </row>
    <row r="592" spans="1:27">
      <c r="A592" s="6">
        <f ca="1">LN((RAND()^(-Results!$F$4))-1)</f>
        <v>-2.9347423501050716</v>
      </c>
      <c r="B592" s="6">
        <f ca="1">LN((RAND()^(-Results!$F$4))-1)</f>
        <v>-2.5568277917336464</v>
      </c>
      <c r="C592" s="6">
        <f ca="1">LN((RAND()^(-Results!$F$4))-1)</f>
        <v>6.6264362833048915E-2</v>
      </c>
      <c r="D592" s="6">
        <f ca="1">LN((RAND()^(-Results!$F$4))-1)</f>
        <v>-2.2368555055490735</v>
      </c>
      <c r="E592" s="6">
        <f ca="1">LN((RAND()^(-Results!$F$4))-1)</f>
        <v>4.0789325352661745</v>
      </c>
      <c r="F592" s="6">
        <f ca="1">LN((RAND()^(-Results!$F$4))-1)</f>
        <v>-0.6395366441944903</v>
      </c>
      <c r="G592" s="6">
        <f ca="1">LN((RAND()^(-Results!$F$4))-1)</f>
        <v>-0.42105454031823819</v>
      </c>
      <c r="H592" s="6">
        <f t="shared" ca="1" si="54"/>
        <v>-0.50808715419737149</v>
      </c>
      <c r="I592" s="10">
        <f ca="1">SUMPRODUCT(J592:O592,Results!B$12:G$12)+Results!$F$5*H592</f>
        <v>14.886188630992532</v>
      </c>
      <c r="J592" s="10">
        <f ca="1">SUMPRODUCT($A592:$F592,Results!$B$15:$G$15)</f>
        <v>-18.437516527114909</v>
      </c>
      <c r="K592" s="10">
        <f ca="1">SUMPRODUCT($A592:$F592,Results!$B$16:$G$16)</f>
        <v>-7.3623757831448442</v>
      </c>
      <c r="L592" s="10">
        <f ca="1">SUMPRODUCT($A592:$F592,Results!$B$17:$G$17)</f>
        <v>6.2490713323988372</v>
      </c>
      <c r="M592" s="10">
        <f ca="1">SUMPRODUCT($A592:$F592,Results!$B$18:$G$18)</f>
        <v>19.650091388125993</v>
      </c>
      <c r="N592" s="10">
        <f ca="1">SUMPRODUCT($A592:$F592,Results!$B$19:$G$19)</f>
        <v>-23.141811416895596</v>
      </c>
      <c r="O592" s="10">
        <f ca="1">SUMPRODUCT($A592:$F592,Results!$B$20:$G$20)</f>
        <v>-8.836543781137399</v>
      </c>
      <c r="P592" s="10" cm="1">
        <f t="array" aca="1" ref="P592" ca="1">SUMPRODUCT(J592:O592,TRANSPOSE(Test!BL$20:BL$25))+Test!$AD$20-Test!$BL$27</f>
        <v>18.008537263512739</v>
      </c>
      <c r="Q592" s="10" cm="1">
        <f t="array" aca="1" ref="Q592" ca="1">SUMPRODUCT(J592:O592,TRANSPOSE(Test!ES$20:ES$25))+Test!$AD$20-Test!$ES$27</f>
        <v>18.031896864656016</v>
      </c>
      <c r="R592" s="10">
        <f ca="1">I592-Results!$E$5*H592</f>
        <v>16.91853724778202</v>
      </c>
      <c r="S592" s="10" cm="1">
        <f t="array" aca="1" ref="S592" ca="1">SUMPRODUCT(J592:O592,TRANSPOSE(Test!AR$28:AR$33))+Test!$AD$20-Test!$AC$26</f>
        <v>55.780084310626052</v>
      </c>
      <c r="T592" s="10">
        <f ca="1">SUMPRODUCT(J592:O592,Results!K$9:P$9)</f>
        <v>17.823218513897647</v>
      </c>
      <c r="U592" s="10">
        <f ca="1">SUMPRODUCT(J592:O592,Results!K$9:P$9)+Test!$AD$20-Test!$AC$31</f>
        <v>17.808342955386511</v>
      </c>
      <c r="V592" s="10">
        <f t="shared" ca="1" si="55"/>
        <v>-3.1223486325202074</v>
      </c>
      <c r="W592" s="10">
        <f t="shared" ca="1" si="56"/>
        <v>-3.1457082336634841</v>
      </c>
      <c r="X592" s="10">
        <f t="shared" ca="1" si="57"/>
        <v>-2.0323486167894877</v>
      </c>
      <c r="Y592" s="10">
        <f t="shared" ca="1" si="58"/>
        <v>-40.893895679633516</v>
      </c>
      <c r="Z592" s="10">
        <f ca="1">I592-Test!$AD$20</f>
        <v>15.162859392696223</v>
      </c>
      <c r="AA592" s="10">
        <f t="shared" ca="1" si="59"/>
        <v>-2.9221543243939792</v>
      </c>
    </row>
    <row r="593" spans="1:27">
      <c r="A593" s="6">
        <f ca="1">LN((RAND()^(-Results!$F$4))-1)</f>
        <v>-0.65369317848547515</v>
      </c>
      <c r="B593" s="6">
        <f ca="1">LN((RAND()^(-Results!$F$4))-1)</f>
        <v>2.4406846635481592</v>
      </c>
      <c r="C593" s="6">
        <f ca="1">LN((RAND()^(-Results!$F$4))-1)</f>
        <v>1.3895260452404083</v>
      </c>
      <c r="D593" s="6">
        <f ca="1">LN((RAND()^(-Results!$F$4))-1)</f>
        <v>-0.75764808807276174</v>
      </c>
      <c r="E593" s="6">
        <f ca="1">LN((RAND()^(-Results!$F$4))-1)</f>
        <v>-2.7556923943508402</v>
      </c>
      <c r="F593" s="6">
        <f ca="1">LN((RAND()^(-Results!$F$4))-1)</f>
        <v>-3.051884857948048</v>
      </c>
      <c r="G593" s="6">
        <f ca="1">LN((RAND()^(-Results!$F$4))-1)</f>
        <v>2.8062572820538763</v>
      </c>
      <c r="H593" s="6">
        <f t="shared" ca="1" si="54"/>
        <v>2.7192246681747427</v>
      </c>
      <c r="I593" s="10">
        <f ca="1">SUMPRODUCT(J593:O593,Results!B$12:G$12)+Results!$F$5*H593</f>
        <v>68.671477998231055</v>
      </c>
      <c r="J593" s="10">
        <f ca="1">SUMPRODUCT($A593:$F593,Results!$B$15:$G$15)</f>
        <v>3.9420332888122953</v>
      </c>
      <c r="K593" s="10">
        <f ca="1">SUMPRODUCT($A593:$F593,Results!$B$16:$G$16)</f>
        <v>-3.1671273729842415</v>
      </c>
      <c r="L593" s="10">
        <f ca="1">SUMPRODUCT($A593:$F593,Results!$B$17:$G$17)</f>
        <v>11.07692245484539</v>
      </c>
      <c r="M593" s="10">
        <f ca="1">SUMPRODUCT($A593:$F593,Results!$B$18:$G$18)</f>
        <v>-4.9764428905335123</v>
      </c>
      <c r="N593" s="10">
        <f ca="1">SUMPRODUCT($A593:$F593,Results!$B$19:$G$19)</f>
        <v>17.35304593286504</v>
      </c>
      <c r="O593" s="10">
        <f ca="1">SUMPRODUCT($A593:$F593,Results!$B$20:$G$20)</f>
        <v>-1.6160115537267532</v>
      </c>
      <c r="P593" s="10" cm="1">
        <f t="array" aca="1" ref="P593" ca="1">SUMPRODUCT(J593:O593,TRANSPOSE(Test!BL$20:BL$25))+Test!$AD$20-Test!$BL$27</f>
        <v>57.007984208925642</v>
      </c>
      <c r="Q593" s="10" cm="1">
        <f t="array" aca="1" ref="Q593" ca="1">SUMPRODUCT(J593:O593,TRANSPOSE(Test!ES$20:ES$25))+Test!$AD$20-Test!$ES$27</f>
        <v>55.147925906902401</v>
      </c>
      <c r="R593" s="10">
        <f ca="1">I593-Results!$E$5*H593</f>
        <v>57.794579325532084</v>
      </c>
      <c r="S593" s="10" cm="1">
        <f t="array" aca="1" ref="S593" ca="1">SUMPRODUCT(J593:O593,TRANSPOSE(Test!AR$28:AR$33))+Test!$AD$20-Test!$AC$26</f>
        <v>40.109491467948352</v>
      </c>
      <c r="T593" s="10">
        <f ca="1">SUMPRODUCT(J593:O593,Results!K$9:P$9)</f>
        <v>54.042767774459321</v>
      </c>
      <c r="U593" s="10">
        <f ca="1">SUMPRODUCT(J593:O593,Results!K$9:P$9)+Test!$AD$20-Test!$AC$31</f>
        <v>54.027892215948185</v>
      </c>
      <c r="V593" s="10">
        <f t="shared" ca="1" si="55"/>
        <v>11.663493789305413</v>
      </c>
      <c r="W593" s="10">
        <f t="shared" ca="1" si="56"/>
        <v>13.523552091328654</v>
      </c>
      <c r="X593" s="10">
        <f t="shared" ca="1" si="57"/>
        <v>10.876898672698971</v>
      </c>
      <c r="Y593" s="10">
        <f t="shared" ca="1" si="58"/>
        <v>28.561986530282702</v>
      </c>
      <c r="Z593" s="10">
        <f ca="1">I593-Test!$AD$20</f>
        <v>68.948148759934753</v>
      </c>
      <c r="AA593" s="10">
        <f t="shared" ca="1" si="59"/>
        <v>14.643585782282869</v>
      </c>
    </row>
    <row r="594" spans="1:27">
      <c r="A594" s="6">
        <f ca="1">LN((RAND()^(-Results!$F$4))-1)</f>
        <v>-2.6940583083205012</v>
      </c>
      <c r="B594" s="6">
        <f ca="1">LN((RAND()^(-Results!$F$4))-1)</f>
        <v>-0.74917283112938138</v>
      </c>
      <c r="C594" s="6">
        <f ca="1">LN((RAND()^(-Results!$F$4))-1)</f>
        <v>-1.3823307544904031</v>
      </c>
      <c r="D594" s="6">
        <f ca="1">LN((RAND()^(-Results!$F$4))-1)</f>
        <v>-0.7841602564290594</v>
      </c>
      <c r="E594" s="6">
        <f ca="1">LN((RAND()^(-Results!$F$4))-1)</f>
        <v>-0.48460109184637379</v>
      </c>
      <c r="F594" s="6">
        <f ca="1">LN((RAND()^(-Results!$F$4))-1)</f>
        <v>0.91833971490964506</v>
      </c>
      <c r="G594" s="6">
        <f ca="1">LN((RAND()^(-Results!$F$4))-1)</f>
        <v>0.64616939281598806</v>
      </c>
      <c r="H594" s="6">
        <f t="shared" ca="1" si="54"/>
        <v>0.55913677893685476</v>
      </c>
      <c r="I594" s="10">
        <f ca="1">SUMPRODUCT(J594:O594,Results!B$12:G$12)+Results!$F$5*H594</f>
        <v>51.051432351609073</v>
      </c>
      <c r="J594" s="10">
        <f ca="1">SUMPRODUCT($A594:$F594,Results!$B$15:$G$15)</f>
        <v>-14.79368263892505</v>
      </c>
      <c r="K594" s="10">
        <f ca="1">SUMPRODUCT($A594:$F594,Results!$B$16:$G$16)</f>
        <v>-1.4803987452653951</v>
      </c>
      <c r="L594" s="10">
        <f ca="1">SUMPRODUCT($A594:$F594,Results!$B$17:$G$17)</f>
        <v>6.7098780270457636</v>
      </c>
      <c r="M594" s="10">
        <f ca="1">SUMPRODUCT($A594:$F594,Results!$B$18:$G$18)</f>
        <v>4.6571738642525808</v>
      </c>
      <c r="N594" s="10">
        <f ca="1">SUMPRODUCT($A594:$F594,Results!$B$19:$G$19)</f>
        <v>1.0144905614831667</v>
      </c>
      <c r="O594" s="10">
        <f ca="1">SUMPRODUCT($A594:$F594,Results!$B$20:$G$20)</f>
        <v>-3.3623937967263045</v>
      </c>
      <c r="P594" s="10" cm="1">
        <f t="array" aca="1" ref="P594" ca="1">SUMPRODUCT(J594:O594,TRANSPOSE(Test!BL$20:BL$25))+Test!$AD$20-Test!$BL$27</f>
        <v>48.566542904275529</v>
      </c>
      <c r="Q594" s="10" cm="1">
        <f t="array" aca="1" ref="Q594" ca="1">SUMPRODUCT(J594:O594,TRANSPOSE(Test!ES$20:ES$25))+Test!$AD$20-Test!$ES$27</f>
        <v>48.82135744468853</v>
      </c>
      <c r="R594" s="10">
        <f ca="1">I594-Results!$E$5*H594</f>
        <v>48.814885235861652</v>
      </c>
      <c r="S594" s="10" cm="1">
        <f t="array" aca="1" ref="S594" ca="1">SUMPRODUCT(J594:O594,TRANSPOSE(Test!AR$28:AR$33))+Test!$AD$20-Test!$AC$26</f>
        <v>45.555400717793084</v>
      </c>
      <c r="T594" s="10">
        <f ca="1">SUMPRODUCT(J594:O594,Results!K$9:P$9)</f>
        <v>48.714508233466873</v>
      </c>
      <c r="U594" s="10">
        <f ca="1">SUMPRODUCT(J594:O594,Results!K$9:P$9)+Test!$AD$20-Test!$AC$31</f>
        <v>48.699632674955737</v>
      </c>
      <c r="V594" s="10">
        <f t="shared" ca="1" si="55"/>
        <v>2.4848894473335434</v>
      </c>
      <c r="W594" s="10">
        <f t="shared" ca="1" si="56"/>
        <v>2.2300749069205423</v>
      </c>
      <c r="X594" s="10">
        <f t="shared" ca="1" si="57"/>
        <v>2.2365471157474204</v>
      </c>
      <c r="Y594" s="10">
        <f t="shared" ca="1" si="58"/>
        <v>5.4960316338159885</v>
      </c>
      <c r="Z594" s="10">
        <f ca="1">I594-Test!$AD$20</f>
        <v>51.328103113312764</v>
      </c>
      <c r="AA594" s="10">
        <f t="shared" ca="1" si="59"/>
        <v>2.3517996766533358</v>
      </c>
    </row>
    <row r="595" spans="1:27">
      <c r="A595" s="6">
        <f ca="1">LN((RAND()^(-Results!$F$4))-1)</f>
        <v>-1.5211611469336308</v>
      </c>
      <c r="B595" s="6">
        <f ca="1">LN((RAND()^(-Results!$F$4))-1)</f>
        <v>-1.286567266445094</v>
      </c>
      <c r="C595" s="6">
        <f ca="1">LN((RAND()^(-Results!$F$4))-1)</f>
        <v>-2.2885199851270426</v>
      </c>
      <c r="D595" s="6">
        <f ca="1">LN((RAND()^(-Results!$F$4))-1)</f>
        <v>-0.62946433051573103</v>
      </c>
      <c r="E595" s="6">
        <f ca="1">LN((RAND()^(-Results!$F$4))-1)</f>
        <v>-2.4893308047279601</v>
      </c>
      <c r="F595" s="6">
        <f ca="1">LN((RAND()^(-Results!$F$4))-1)</f>
        <v>5.9429697427617494E-2</v>
      </c>
      <c r="G595" s="6">
        <f ca="1">LN((RAND()^(-Results!$F$4))-1)</f>
        <v>-0.82795418555068023</v>
      </c>
      <c r="H595" s="6">
        <f t="shared" ca="1" si="54"/>
        <v>-0.91498679942981354</v>
      </c>
      <c r="I595" s="10">
        <f ca="1">SUMPRODUCT(J595:O595,Results!B$12:G$12)+Results!$F$5*H595</f>
        <v>50.675120604006416</v>
      </c>
      <c r="J595" s="10">
        <f ca="1">SUMPRODUCT($A595:$F595,Results!$B$15:$G$15)</f>
        <v>-11.462212089480804</v>
      </c>
      <c r="K595" s="10">
        <f ca="1">SUMPRODUCT($A595:$F595,Results!$B$16:$G$16)</f>
        <v>-3.8836152265287978</v>
      </c>
      <c r="L595" s="10">
        <f ca="1">SUMPRODUCT($A595:$F595,Results!$B$17:$G$17)</f>
        <v>4.6230878760803797</v>
      </c>
      <c r="M595" s="10">
        <f ca="1">SUMPRODUCT($A595:$F595,Results!$B$18:$G$18)</f>
        <v>-1.4426682501744807</v>
      </c>
      <c r="N595" s="10">
        <f ca="1">SUMPRODUCT($A595:$F595,Results!$B$19:$G$19)</f>
        <v>12.673422117070318</v>
      </c>
      <c r="O595" s="10">
        <f ca="1">SUMPRODUCT($A595:$F595,Results!$B$20:$G$20)</f>
        <v>-2.9830872605754895</v>
      </c>
      <c r="P595" s="10" cm="1">
        <f t="array" aca="1" ref="P595" ca="1">SUMPRODUCT(J595:O595,TRANSPOSE(Test!BL$20:BL$25))+Test!$AD$20-Test!$BL$27</f>
        <v>55.255264703379922</v>
      </c>
      <c r="Q595" s="10" cm="1">
        <f t="array" aca="1" ref="Q595" ca="1">SUMPRODUCT(J595:O595,TRANSPOSE(Test!ES$20:ES$25))+Test!$AD$20-Test!$ES$27</f>
        <v>55.493900715198066</v>
      </c>
      <c r="R595" s="10">
        <f ca="1">I595-Results!$E$5*H595</f>
        <v>54.335067801725671</v>
      </c>
      <c r="S595" s="10" cm="1">
        <f t="array" aca="1" ref="S595" ca="1">SUMPRODUCT(J595:O595,TRANSPOSE(Test!AR$28:AR$33))+Test!$AD$20-Test!$AC$26</f>
        <v>48.110444716427885</v>
      </c>
      <c r="T595" s="10">
        <f ca="1">SUMPRODUCT(J595:O595,Results!K$9:P$9)</f>
        <v>55.680649237358629</v>
      </c>
      <c r="U595" s="10">
        <f ca="1">SUMPRODUCT(J595:O595,Results!K$9:P$9)+Test!$AD$20-Test!$AC$31</f>
        <v>55.665773678847493</v>
      </c>
      <c r="V595" s="10">
        <f t="shared" ca="1" si="55"/>
        <v>-4.5801440993735056</v>
      </c>
      <c r="W595" s="10">
        <f t="shared" ca="1" si="56"/>
        <v>-4.81878011119165</v>
      </c>
      <c r="X595" s="10">
        <f t="shared" ca="1" si="57"/>
        <v>-3.659947197719255</v>
      </c>
      <c r="Y595" s="10">
        <f t="shared" ca="1" si="58"/>
        <v>2.5646758875785309</v>
      </c>
      <c r="Z595" s="10">
        <f ca="1">I595-Test!$AD$20</f>
        <v>50.951791365710108</v>
      </c>
      <c r="AA595" s="10">
        <f t="shared" ca="1" si="59"/>
        <v>-4.9906530748410773</v>
      </c>
    </row>
    <row r="596" spans="1:27">
      <c r="A596" s="6">
        <f ca="1">LN((RAND()^(-Results!$F$4))-1)</f>
        <v>0.14958097799051556</v>
      </c>
      <c r="B596" s="6">
        <f ca="1">LN((RAND()^(-Results!$F$4))-1)</f>
        <v>-2.4540119746336844</v>
      </c>
      <c r="C596" s="6">
        <f ca="1">LN((RAND()^(-Results!$F$4))-1)</f>
        <v>2.1818624942123703</v>
      </c>
      <c r="D596" s="6">
        <f ca="1">LN((RAND()^(-Results!$F$4))-1)</f>
        <v>1.2320717420395442</v>
      </c>
      <c r="E596" s="6">
        <f ca="1">LN((RAND()^(-Results!$F$4))-1)</f>
        <v>0.15276777045588605</v>
      </c>
      <c r="F596" s="6">
        <f ca="1">LN((RAND()^(-Results!$F$4))-1)</f>
        <v>2.2182984423899459</v>
      </c>
      <c r="G596" s="6">
        <f ca="1">LN((RAND()^(-Results!$F$4))-1)</f>
        <v>-0.99748824419599136</v>
      </c>
      <c r="H596" s="6">
        <f t="shared" ca="1" si="54"/>
        <v>-1.0845208580751247</v>
      </c>
      <c r="I596" s="10">
        <f ca="1">SUMPRODUCT(J596:O596,Results!B$12:G$12)+Results!$F$5*H596</f>
        <v>-17.450307364401823</v>
      </c>
      <c r="J596" s="10">
        <f ca="1">SUMPRODUCT($A596:$F596,Results!$B$15:$G$15)</f>
        <v>4.9444854232067392</v>
      </c>
      <c r="K596" s="10">
        <f ca="1">SUMPRODUCT($A596:$F596,Results!$B$16:$G$16)</f>
        <v>0.32009381067008436</v>
      </c>
      <c r="L596" s="10">
        <f ca="1">SUMPRODUCT($A596:$F596,Results!$B$17:$G$17)</f>
        <v>-1.1364524647321372</v>
      </c>
      <c r="M596" s="10">
        <f ca="1">SUMPRODUCT($A596:$F596,Results!$B$18:$G$18)</f>
        <v>-0.75090610463483132</v>
      </c>
      <c r="N596" s="10">
        <f ca="1">SUMPRODUCT($A596:$F596,Results!$B$19:$G$19)</f>
        <v>-3.4106384620231815</v>
      </c>
      <c r="O596" s="10">
        <f ca="1">SUMPRODUCT($A596:$F596,Results!$B$20:$G$20)</f>
        <v>-2.6467842387421592</v>
      </c>
      <c r="P596" s="10" cm="1">
        <f t="array" aca="1" ref="P596" ca="1">SUMPRODUCT(J596:O596,TRANSPOSE(Test!BL$20:BL$25))+Test!$AD$20-Test!$BL$27</f>
        <v>-13.805687511307347</v>
      </c>
      <c r="Q596" s="10" cm="1">
        <f t="array" aca="1" ref="Q596" ca="1">SUMPRODUCT(J596:O596,TRANSPOSE(Test!ES$20:ES$25))+Test!$AD$20-Test!$ES$27</f>
        <v>-12.119784708524444</v>
      </c>
      <c r="R596" s="10">
        <f ca="1">I596-Results!$E$5*H596</f>
        <v>-13.112223932101324</v>
      </c>
      <c r="S596" s="10" cm="1">
        <f t="array" aca="1" ref="S596" ca="1">SUMPRODUCT(J596:O596,TRANSPOSE(Test!AR$28:AR$33))+Test!$AD$20-Test!$AC$26</f>
        <v>-5.5197094354799843</v>
      </c>
      <c r="T596" s="10">
        <f ca="1">SUMPRODUCT(J596:O596,Results!K$9:P$9)</f>
        <v>-11.913690361273098</v>
      </c>
      <c r="U596" s="10">
        <f ca="1">SUMPRODUCT(J596:O596,Results!K$9:P$9)+Test!$AD$20-Test!$AC$31</f>
        <v>-11.928565919784234</v>
      </c>
      <c r="V596" s="10">
        <f t="shared" ca="1" si="55"/>
        <v>-3.6446198530944756</v>
      </c>
      <c r="W596" s="10">
        <f t="shared" ca="1" si="56"/>
        <v>-5.3305226558773793</v>
      </c>
      <c r="X596" s="10">
        <f t="shared" ca="1" si="57"/>
        <v>-4.3380834323004986</v>
      </c>
      <c r="Y596" s="10">
        <f t="shared" ca="1" si="58"/>
        <v>-11.930597928921838</v>
      </c>
      <c r="Z596" s="10">
        <f ca="1">I596-Test!$AD$20</f>
        <v>-17.173636602698132</v>
      </c>
      <c r="AA596" s="10">
        <f t="shared" ca="1" si="59"/>
        <v>-5.5217414446175894</v>
      </c>
    </row>
    <row r="597" spans="1:27">
      <c r="A597" s="6">
        <f ca="1">LN((RAND()^(-Results!$F$4))-1)</f>
        <v>1.1350738806251772</v>
      </c>
      <c r="B597" s="6">
        <f ca="1">LN((RAND()^(-Results!$F$4))-1)</f>
        <v>-0.22135307869990622</v>
      </c>
      <c r="C597" s="6">
        <f ca="1">LN((RAND()^(-Results!$F$4))-1)</f>
        <v>0.97653896009769858</v>
      </c>
      <c r="D597" s="6">
        <f ca="1">LN((RAND()^(-Results!$F$4))-1)</f>
        <v>4.7146867503901868</v>
      </c>
      <c r="E597" s="6">
        <f ca="1">LN((RAND()^(-Results!$F$4))-1)</f>
        <v>1.2359905961970894</v>
      </c>
      <c r="F597" s="6">
        <f ca="1">LN((RAND()^(-Results!$F$4))-1)</f>
        <v>1.6975647773738038</v>
      </c>
      <c r="G597" s="6">
        <f ca="1">LN((RAND()^(-Results!$F$4))-1)</f>
        <v>-0.46299859434326968</v>
      </c>
      <c r="H597" s="6">
        <f t="shared" ca="1" si="54"/>
        <v>-0.55003120822240303</v>
      </c>
      <c r="I597" s="10">
        <f ca="1">SUMPRODUCT(J597:O597,Results!B$12:G$12)+Results!$F$5*H597</f>
        <v>-102.96473883689306</v>
      </c>
      <c r="J597" s="10">
        <f ca="1">SUMPRODUCT($A597:$F597,Results!$B$15:$G$15)</f>
        <v>14.118985904755151</v>
      </c>
      <c r="K597" s="10">
        <f ca="1">SUMPRODUCT($A597:$F597,Results!$B$16:$G$16)</f>
        <v>8.0210573229127924</v>
      </c>
      <c r="L597" s="10">
        <f ca="1">SUMPRODUCT($A597:$F597,Results!$B$17:$G$17)</f>
        <v>-17.314863481815539</v>
      </c>
      <c r="M597" s="10">
        <f ca="1">SUMPRODUCT($A597:$F597,Results!$B$18:$G$18)</f>
        <v>-7.3114986919879454</v>
      </c>
      <c r="N597" s="10">
        <f ca="1">SUMPRODUCT($A597:$F597,Results!$B$19:$G$19)</f>
        <v>-9.7993084276145428</v>
      </c>
      <c r="O597" s="10">
        <f ca="1">SUMPRODUCT($A597:$F597,Results!$B$20:$G$20)</f>
        <v>8.9676483498047528</v>
      </c>
      <c r="P597" s="10" cm="1">
        <f t="array" aca="1" ref="P597" ca="1">SUMPRODUCT(J597:O597,TRANSPOSE(Test!BL$20:BL$25))+Test!$AD$20-Test!$BL$27</f>
        <v>-99.693949383261142</v>
      </c>
      <c r="Q597" s="10" cm="1">
        <f t="array" aca="1" ref="Q597" ca="1">SUMPRODUCT(J597:O597,TRANSPOSE(Test!ES$20:ES$25))+Test!$AD$20-Test!$ES$27</f>
        <v>-99.082482879914195</v>
      </c>
      <c r="R597" s="10">
        <f ca="1">I597-Results!$E$5*H597</f>
        <v>-100.76461400400345</v>
      </c>
      <c r="S597" s="10" cm="1">
        <f t="array" aca="1" ref="S597" ca="1">SUMPRODUCT(J597:O597,TRANSPOSE(Test!AR$28:AR$33))+Test!$AD$20-Test!$AC$26</f>
        <v>-99.146847532643534</v>
      </c>
      <c r="T597" s="10">
        <f ca="1">SUMPRODUCT(J597:O597,Results!K$9:P$9)</f>
        <v>-99.593878688276618</v>
      </c>
      <c r="U597" s="10">
        <f ca="1">SUMPRODUCT(J597:O597,Results!K$9:P$9)+Test!$AD$20-Test!$AC$31</f>
        <v>-99.608754246787754</v>
      </c>
      <c r="V597" s="10">
        <f t="shared" ca="1" si="55"/>
        <v>-3.2707894536319202</v>
      </c>
      <c r="W597" s="10">
        <f t="shared" ca="1" si="56"/>
        <v>-3.8822559569788666</v>
      </c>
      <c r="X597" s="10">
        <f t="shared" ca="1" si="57"/>
        <v>-2.2001248328896139</v>
      </c>
      <c r="Y597" s="10">
        <f t="shared" ca="1" si="58"/>
        <v>-3.8178913042495282</v>
      </c>
      <c r="Z597" s="10">
        <f ca="1">I597-Test!$AD$20</f>
        <v>-102.68806807518936</v>
      </c>
      <c r="AA597" s="10">
        <f t="shared" ca="1" si="59"/>
        <v>-3.355984590105308</v>
      </c>
    </row>
    <row r="598" spans="1:27">
      <c r="A598" s="6">
        <f ca="1">LN((RAND()^(-Results!$F$4))-1)</f>
        <v>3.806898811217835</v>
      </c>
      <c r="B598" s="6">
        <f ca="1">LN((RAND()^(-Results!$F$4))-1)</f>
        <v>-1.3437917604547425</v>
      </c>
      <c r="C598" s="6">
        <f ca="1">LN((RAND()^(-Results!$F$4))-1)</f>
        <v>0.54893107168645727</v>
      </c>
      <c r="D598" s="6">
        <f ca="1">LN((RAND()^(-Results!$F$4))-1)</f>
        <v>1.9518550340762844</v>
      </c>
      <c r="E598" s="6">
        <f ca="1">LN((RAND()^(-Results!$F$4))-1)</f>
        <v>0.95398374465442337</v>
      </c>
      <c r="F598" s="6">
        <f ca="1">LN((RAND()^(-Results!$F$4))-1)</f>
        <v>2.4684196124620303</v>
      </c>
      <c r="G598" s="6">
        <f ca="1">LN((RAND()^(-Results!$F$4))-1)</f>
        <v>0.93754427090421688</v>
      </c>
      <c r="H598" s="6">
        <f t="shared" ca="1" si="54"/>
        <v>0.85051165702508358</v>
      </c>
      <c r="I598" s="10">
        <f ca="1">SUMPRODUCT(J598:O598,Results!B$12:G$12)+Results!$F$5*H598</f>
        <v>-78.671364649519759</v>
      </c>
      <c r="J598" s="10">
        <f ca="1">SUMPRODUCT($A598:$F598,Results!$B$15:$G$15)</f>
        <v>15.836048934990099</v>
      </c>
      <c r="K598" s="10">
        <f ca="1">SUMPRODUCT($A598:$F598,Results!$B$16:$G$16)</f>
        <v>5.3998797451747143</v>
      </c>
      <c r="L598" s="10">
        <f ca="1">SUMPRODUCT($A598:$F598,Results!$B$17:$G$17)</f>
        <v>-15.352461189596569</v>
      </c>
      <c r="M598" s="10">
        <f ca="1">SUMPRODUCT($A598:$F598,Results!$B$18:$G$18)</f>
        <v>-6.6341668407530632</v>
      </c>
      <c r="N598" s="10">
        <f ca="1">SUMPRODUCT($A598:$F598,Results!$B$19:$G$19)</f>
        <v>-5.9269557726036242</v>
      </c>
      <c r="O598" s="10">
        <f ca="1">SUMPRODUCT($A598:$F598,Results!$B$20:$G$20)</f>
        <v>5.2913608915545316</v>
      </c>
      <c r="P598" s="10" cm="1">
        <f t="array" aca="1" ref="P598" ca="1">SUMPRODUCT(J598:O598,TRANSPOSE(Test!BL$20:BL$25))+Test!$AD$20-Test!$BL$27</f>
        <v>-85.844945058267513</v>
      </c>
      <c r="Q598" s="10" cm="1">
        <f t="array" aca="1" ref="Q598" ca="1">SUMPRODUCT(J598:O598,TRANSPOSE(Test!ES$20:ES$25))+Test!$AD$20-Test!$ES$27</f>
        <v>-84.00226482221656</v>
      </c>
      <c r="R598" s="10">
        <f ca="1">I598-Results!$E$5*H598</f>
        <v>-82.073411277620096</v>
      </c>
      <c r="S598" s="10" cm="1">
        <f t="array" aca="1" ref="S598" ca="1">SUMPRODUCT(J598:O598,TRANSPOSE(Test!AR$28:AR$33))+Test!$AD$20-Test!$AC$26</f>
        <v>-79.802948537534562</v>
      </c>
      <c r="T598" s="10">
        <f ca="1">SUMPRODUCT(J598:O598,Results!K$9:P$9)</f>
        <v>-82.63230358338599</v>
      </c>
      <c r="U598" s="10">
        <f ca="1">SUMPRODUCT(J598:O598,Results!K$9:P$9)+Test!$AD$20-Test!$AC$31</f>
        <v>-82.647179141897126</v>
      </c>
      <c r="V598" s="10">
        <f t="shared" ca="1" si="55"/>
        <v>7.1735804087477533</v>
      </c>
      <c r="W598" s="10">
        <f t="shared" ca="1" si="56"/>
        <v>5.3309001726968006</v>
      </c>
      <c r="X598" s="10">
        <f t="shared" ca="1" si="57"/>
        <v>3.4020466281003365</v>
      </c>
      <c r="Y598" s="10">
        <f t="shared" ca="1" si="58"/>
        <v>1.1315838880148021</v>
      </c>
      <c r="Z598" s="10">
        <f ca="1">I598-Test!$AD$20</f>
        <v>-78.394693887816061</v>
      </c>
      <c r="AA598" s="10">
        <f t="shared" ca="1" si="59"/>
        <v>3.9758144923773671</v>
      </c>
    </row>
    <row r="599" spans="1:27">
      <c r="A599" s="6">
        <f ca="1">LN((RAND()^(-Results!$F$4))-1)</f>
        <v>1.6881141249823082</v>
      </c>
      <c r="B599" s="6">
        <f ca="1">LN((RAND()^(-Results!$F$4))-1)</f>
        <v>-2.7080974428981982E-3</v>
      </c>
      <c r="C599" s="6">
        <f ca="1">LN((RAND()^(-Results!$F$4))-1)</f>
        <v>0.85582892863354276</v>
      </c>
      <c r="D599" s="6">
        <f ca="1">LN((RAND()^(-Results!$F$4))-1)</f>
        <v>0.74677247820089188</v>
      </c>
      <c r="E599" s="6">
        <f ca="1">LN((RAND()^(-Results!$F$4))-1)</f>
        <v>4.0178912161690645</v>
      </c>
      <c r="F599" s="6">
        <f ca="1">LN((RAND()^(-Results!$F$4))-1)</f>
        <v>-2.0583097669376289</v>
      </c>
      <c r="G599" s="6">
        <f ca="1">LN((RAND()^(-Results!$F$4))-1)</f>
        <v>-0.11695304581450805</v>
      </c>
      <c r="H599" s="6">
        <f t="shared" ca="1" si="54"/>
        <v>-0.20398565969364138</v>
      </c>
      <c r="I599" s="10">
        <f ca="1">SUMPRODUCT(J599:O599,Results!B$12:G$12)+Results!$F$5*H599</f>
        <v>-86.508355288237297</v>
      </c>
      <c r="J599" s="10">
        <f ca="1">SUMPRODUCT($A599:$F599,Results!$B$15:$G$15)</f>
        <v>8.0968918793752458</v>
      </c>
      <c r="K599" s="10">
        <f ca="1">SUMPRODUCT($A599:$F599,Results!$B$16:$G$16)</f>
        <v>-0.65527065087297265</v>
      </c>
      <c r="L599" s="10">
        <f ca="1">SUMPRODUCT($A599:$F599,Results!$B$17:$G$17)</f>
        <v>-11.298174731473843</v>
      </c>
      <c r="M599" s="10">
        <f ca="1">SUMPRODUCT($A599:$F599,Results!$B$18:$G$18)</f>
        <v>5.8042502060048493</v>
      </c>
      <c r="N599" s="10">
        <f ca="1">SUMPRODUCT($A599:$F599,Results!$B$19:$G$19)</f>
        <v>-20.567771547704194</v>
      </c>
      <c r="O599" s="10">
        <f ca="1">SUMPRODUCT($A599:$F599,Results!$B$20:$G$20)</f>
        <v>2.8735163990497758</v>
      </c>
      <c r="P599" s="10" cm="1">
        <f t="array" aca="1" ref="P599" ca="1">SUMPRODUCT(J599:O599,TRANSPOSE(Test!BL$20:BL$25))+Test!$AD$20-Test!$BL$27</f>
        <v>-84.464460799958033</v>
      </c>
      <c r="Q599" s="10" cm="1">
        <f t="array" aca="1" ref="Q599" ca="1">SUMPRODUCT(J599:O599,TRANSPOSE(Test!ES$20:ES$25))+Test!$AD$20-Test!$ES$27</f>
        <v>-85.302521333448169</v>
      </c>
      <c r="R599" s="10">
        <f ca="1">I599-Results!$E$5*H599</f>
        <v>-85.692412649462725</v>
      </c>
      <c r="S599" s="10" cm="1">
        <f t="array" aca="1" ref="S599" ca="1">SUMPRODUCT(J599:O599,TRANSPOSE(Test!AR$28:AR$33))+Test!$AD$20-Test!$AC$26</f>
        <v>-55.465766532704698</v>
      </c>
      <c r="T599" s="10">
        <f ca="1">SUMPRODUCT(J599:O599,Results!K$9:P$9)</f>
        <v>-85.500308049811025</v>
      </c>
      <c r="U599" s="10">
        <f ca="1">SUMPRODUCT(J599:O599,Results!K$9:P$9)+Test!$AD$20-Test!$AC$31</f>
        <v>-85.515183608322161</v>
      </c>
      <c r="V599" s="10">
        <f t="shared" ca="1" si="55"/>
        <v>-2.043894488279264</v>
      </c>
      <c r="W599" s="10">
        <f t="shared" ca="1" si="56"/>
        <v>-1.2058339547891279</v>
      </c>
      <c r="X599" s="10">
        <f t="shared" ca="1" si="57"/>
        <v>-0.81594263877457252</v>
      </c>
      <c r="Y599" s="10">
        <f t="shared" ca="1" si="58"/>
        <v>-31.042588755532599</v>
      </c>
      <c r="Z599" s="10">
        <f ca="1">I599-Test!$AD$20</f>
        <v>-86.231684526533599</v>
      </c>
      <c r="AA599" s="10">
        <f t="shared" ca="1" si="59"/>
        <v>-0.993171679915136</v>
      </c>
    </row>
    <row r="600" spans="1:27">
      <c r="A600" s="6">
        <f ca="1">LN((RAND()^(-Results!$F$4))-1)</f>
        <v>1.7867403266666075</v>
      </c>
      <c r="B600" s="6">
        <f ca="1">LN((RAND()^(-Results!$F$4))-1)</f>
        <v>-1.6134270189723703</v>
      </c>
      <c r="C600" s="6">
        <f ca="1">LN((RAND()^(-Results!$F$4))-1)</f>
        <v>0.47478427465535289</v>
      </c>
      <c r="D600" s="6">
        <f ca="1">LN((RAND()^(-Results!$F$4))-1)</f>
        <v>-1.2295213032676342</v>
      </c>
      <c r="E600" s="6">
        <f ca="1">LN((RAND()^(-Results!$F$4))-1)</f>
        <v>1.4944416218459948</v>
      </c>
      <c r="F600" s="6">
        <f ca="1">LN((RAND()^(-Results!$F$4))-1)</f>
        <v>0.28510574094228208</v>
      </c>
      <c r="G600" s="6">
        <f ca="1">LN((RAND()^(-Results!$F$4))-1)</f>
        <v>-0.93229178147710368</v>
      </c>
      <c r="H600" s="6">
        <f t="shared" ca="1" si="54"/>
        <v>-1.019324395356237</v>
      </c>
      <c r="I600" s="10">
        <f ca="1">SUMPRODUCT(J600:O600,Results!B$12:G$12)+Results!$F$5*H600</f>
        <v>-23.185545256567181</v>
      </c>
      <c r="J600" s="10">
        <f ca="1">SUMPRODUCT($A600:$F600,Results!$B$15:$G$15)</f>
        <v>2.6463268326942568</v>
      </c>
      <c r="K600" s="10">
        <f ca="1">SUMPRODUCT($A600:$F600,Results!$B$16:$G$16)</f>
        <v>-2.512656254812613</v>
      </c>
      <c r="L600" s="10">
        <f ca="1">SUMPRODUCT($A600:$F600,Results!$B$17:$G$17)</f>
        <v>-2.2962006166860727</v>
      </c>
      <c r="M600" s="10">
        <f ca="1">SUMPRODUCT($A600:$F600,Results!$B$18:$G$18)</f>
        <v>3.9051410044672221</v>
      </c>
      <c r="N600" s="10">
        <f ca="1">SUMPRODUCT($A600:$F600,Results!$B$19:$G$19)</f>
        <v>-7.1901425044555038</v>
      </c>
      <c r="O600" s="10">
        <f ca="1">SUMPRODUCT($A600:$F600,Results!$B$20:$G$20)</f>
        <v>-2.7705817042398309</v>
      </c>
      <c r="P600" s="10" cm="1">
        <f t="array" aca="1" ref="P600" ca="1">SUMPRODUCT(J600:O600,TRANSPOSE(Test!BL$20:BL$25))+Test!$AD$20-Test!$BL$27</f>
        <v>-20.143101755519233</v>
      </c>
      <c r="Q600" s="10" cm="1">
        <f t="array" aca="1" ref="Q600" ca="1">SUMPRODUCT(J600:O600,TRANSPOSE(Test!ES$20:ES$25))+Test!$AD$20-Test!$ES$27</f>
        <v>-19.253021957195116</v>
      </c>
      <c r="R600" s="10">
        <f ca="1">I600-Results!$E$5*H600</f>
        <v>-19.108247675142234</v>
      </c>
      <c r="S600" s="10" cm="1">
        <f t="array" aca="1" ref="S600" ca="1">SUMPRODUCT(J600:O600,TRANSPOSE(Test!AR$28:AR$33))+Test!$AD$20-Test!$AC$26</f>
        <v>-1.7309620556760841</v>
      </c>
      <c r="T600" s="10">
        <f ca="1">SUMPRODUCT(J600:O600,Results!K$9:P$9)</f>
        <v>-18.179755402561238</v>
      </c>
      <c r="U600" s="10">
        <f ca="1">SUMPRODUCT(J600:O600,Results!K$9:P$9)+Test!$AD$20-Test!$AC$31</f>
        <v>-18.194630961072374</v>
      </c>
      <c r="V600" s="10">
        <f t="shared" ca="1" si="55"/>
        <v>-3.0424435010479485</v>
      </c>
      <c r="W600" s="10">
        <f t="shared" ca="1" si="56"/>
        <v>-3.9325232993720647</v>
      </c>
      <c r="X600" s="10">
        <f t="shared" ca="1" si="57"/>
        <v>-4.077297581424947</v>
      </c>
      <c r="Y600" s="10">
        <f t="shared" ca="1" si="58"/>
        <v>-21.454583200891097</v>
      </c>
      <c r="Z600" s="10">
        <f ca="1">I600-Test!$AD$20</f>
        <v>-22.90887449486349</v>
      </c>
      <c r="AA600" s="10">
        <f t="shared" ca="1" si="59"/>
        <v>-4.9909142954948074</v>
      </c>
    </row>
    <row r="601" spans="1:27">
      <c r="A601" s="6">
        <f ca="1">LN((RAND()^(-Results!$F$4))-1)</f>
        <v>-0.67945219839919724</v>
      </c>
      <c r="B601" s="6">
        <f ca="1">LN((RAND()^(-Results!$F$4))-1)</f>
        <v>0.5216620382103544</v>
      </c>
      <c r="C601" s="6">
        <f ca="1">LN((RAND()^(-Results!$F$4))-1)</f>
        <v>4.4494703595730716</v>
      </c>
      <c r="D601" s="6">
        <f ca="1">LN((RAND()^(-Results!$F$4))-1)</f>
        <v>0.8857531430410851</v>
      </c>
      <c r="E601" s="6">
        <f ca="1">LN((RAND()^(-Results!$F$4))-1)</f>
        <v>-0.21490576370195869</v>
      </c>
      <c r="F601" s="6">
        <f ca="1">LN((RAND()^(-Results!$F$4))-1)</f>
        <v>-0.21392520555383626</v>
      </c>
      <c r="G601" s="6">
        <f ca="1">LN((RAND()^(-Results!$F$4))-1)</f>
        <v>-0.21530544299737781</v>
      </c>
      <c r="H601" s="6">
        <f t="shared" ca="1" si="54"/>
        <v>-0.30233805687651116</v>
      </c>
      <c r="I601" s="10">
        <f ca="1">SUMPRODUCT(J601:O601,Results!B$12:G$12)+Results!$F$5*H601</f>
        <v>8.2038213709109407</v>
      </c>
      <c r="J601" s="10">
        <f ca="1">SUMPRODUCT($A601:$F601,Results!$B$15:$G$15)</f>
        <v>10.008558284642538</v>
      </c>
      <c r="K601" s="10">
        <f ca="1">SUMPRODUCT($A601:$F601,Results!$B$16:$G$16)</f>
        <v>0.25349950633594281</v>
      </c>
      <c r="L601" s="10">
        <f ca="1">SUMPRODUCT($A601:$F601,Results!$B$17:$G$17)</f>
        <v>7.2855796119031764</v>
      </c>
      <c r="M601" s="10">
        <f ca="1">SUMPRODUCT($A601:$F601,Results!$B$18:$G$18)</f>
        <v>-1.2043772465823699</v>
      </c>
      <c r="N601" s="10">
        <f ca="1">SUMPRODUCT($A601:$F601,Results!$B$19:$G$19)</f>
        <v>0.49206343450530665</v>
      </c>
      <c r="O601" s="10">
        <f ca="1">SUMPRODUCT($A601:$F601,Results!$B$20:$G$20)</f>
        <v>-2.6891152028232947</v>
      </c>
      <c r="P601" s="10" cm="1">
        <f t="array" aca="1" ref="P601" ca="1">SUMPRODUCT(J601:O601,TRANSPOSE(Test!BL$20:BL$25))+Test!$AD$20-Test!$BL$27</f>
        <v>10.177834887998847</v>
      </c>
      <c r="Q601" s="10" cm="1">
        <f t="array" aca="1" ref="Q601" ca="1">SUMPRODUCT(J601:O601,TRANSPOSE(Test!ES$20:ES$25))+Test!$AD$20-Test!$ES$27</f>
        <v>9.9891522363008409</v>
      </c>
      <c r="R601" s="10">
        <f ca="1">I601-Results!$E$5*H601</f>
        <v>9.4131735984169858</v>
      </c>
      <c r="S601" s="10" cm="1">
        <f t="array" aca="1" ref="S601" ca="1">SUMPRODUCT(J601:O601,TRANSPOSE(Test!AR$28:AR$33))+Test!$AD$20-Test!$AC$26</f>
        <v>8.5334360500583788</v>
      </c>
      <c r="T601" s="10">
        <f ca="1">SUMPRODUCT(J601:O601,Results!K$9:P$9)</f>
        <v>8.8593133274130551</v>
      </c>
      <c r="U601" s="10">
        <f ca="1">SUMPRODUCT(J601:O601,Results!K$9:P$9)+Test!$AD$20-Test!$AC$31</f>
        <v>8.8444377689019191</v>
      </c>
      <c r="V601" s="10">
        <f t="shared" ca="1" si="55"/>
        <v>-1.9740135170879061</v>
      </c>
      <c r="W601" s="10">
        <f t="shared" ca="1" si="56"/>
        <v>-1.7853308653899003</v>
      </c>
      <c r="X601" s="10">
        <f t="shared" ca="1" si="57"/>
        <v>-1.2093522275060451</v>
      </c>
      <c r="Y601" s="10">
        <f t="shared" ca="1" si="58"/>
        <v>-0.32961467914743814</v>
      </c>
      <c r="Z601" s="10">
        <f ca="1">I601-Test!$AD$20</f>
        <v>8.4804921326146321</v>
      </c>
      <c r="AA601" s="10">
        <f t="shared" ca="1" si="59"/>
        <v>-0.64061639799097847</v>
      </c>
    </row>
    <row r="602" spans="1:27">
      <c r="A602" s="6">
        <f ca="1">LN((RAND()^(-Results!$F$4))-1)</f>
        <v>0.67677868128310559</v>
      </c>
      <c r="B602" s="6">
        <f ca="1">LN((RAND()^(-Results!$F$4))-1)</f>
        <v>-0.65743198171192341</v>
      </c>
      <c r="C602" s="6">
        <f ca="1">LN((RAND()^(-Results!$F$4))-1)</f>
        <v>-0.91988029594937848</v>
      </c>
      <c r="D602" s="6">
        <f ca="1">LN((RAND()^(-Results!$F$4))-1)</f>
        <v>-0.59201407336248835</v>
      </c>
      <c r="E602" s="6">
        <f ca="1">LN((RAND()^(-Results!$F$4))-1)</f>
        <v>-1.0425684083213449</v>
      </c>
      <c r="F602" s="6">
        <f ca="1">LN((RAND()^(-Results!$F$4))-1)</f>
        <v>-4.1049301419800894</v>
      </c>
      <c r="G602" s="6">
        <f ca="1">LN((RAND()^(-Results!$F$4))-1)</f>
        <v>0.78870577575255185</v>
      </c>
      <c r="H602" s="6">
        <f t="shared" ca="1" si="54"/>
        <v>0.70167316187341855</v>
      </c>
      <c r="I602" s="10">
        <f ca="1">SUMPRODUCT(J602:O602,Results!B$12:G$12)+Results!$F$5*H602</f>
        <v>11.362996289021936</v>
      </c>
      <c r="J602" s="10">
        <f ca="1">SUMPRODUCT($A602:$F602,Results!$B$15:$G$15)</f>
        <v>0.83772721586167065</v>
      </c>
      <c r="K602" s="10">
        <f ca="1">SUMPRODUCT($A602:$F602,Results!$B$16:$G$16)</f>
        <v>-8.6020266666295075</v>
      </c>
      <c r="L602" s="10">
        <f ca="1">SUMPRODUCT($A602:$F602,Results!$B$17:$G$17)</f>
        <v>-0.85156859397400864</v>
      </c>
      <c r="M602" s="10">
        <f ca="1">SUMPRODUCT($A602:$F602,Results!$B$18:$G$18)</f>
        <v>-1.0218032758788929</v>
      </c>
      <c r="N602" s="10">
        <f ca="1">SUMPRODUCT($A602:$F602,Results!$B$19:$G$19)</f>
        <v>7.9736003789030985</v>
      </c>
      <c r="O602" s="10">
        <f ca="1">SUMPRODUCT($A602:$F602,Results!$B$20:$G$20)</f>
        <v>-2.0672994403111007</v>
      </c>
      <c r="P602" s="10" cm="1">
        <f t="array" aca="1" ref="P602" ca="1">SUMPRODUCT(J602:O602,TRANSPOSE(Test!BL$20:BL$25))+Test!$AD$20-Test!$BL$27</f>
        <v>9.4235291419235079</v>
      </c>
      <c r="Q602" s="10" cm="1">
        <f t="array" aca="1" ref="Q602" ca="1">SUMPRODUCT(J602:O602,TRANSPOSE(Test!ES$20:ES$25))+Test!$AD$20-Test!$ES$27</f>
        <v>7.9823378412806134</v>
      </c>
      <c r="R602" s="10">
        <f ca="1">I602-Results!$E$5*H602</f>
        <v>8.5563036415282614</v>
      </c>
      <c r="S602" s="10" cm="1">
        <f t="array" aca="1" ref="S602" ca="1">SUMPRODUCT(J602:O602,TRANSPOSE(Test!AR$28:AR$33))+Test!$AD$20-Test!$AC$26</f>
        <v>22.347456985717912</v>
      </c>
      <c r="T602" s="10">
        <f ca="1">SUMPRODUCT(J602:O602,Results!K$9:P$9)</f>
        <v>7.6182184400989081</v>
      </c>
      <c r="U602" s="10">
        <f ca="1">SUMPRODUCT(J602:O602,Results!K$9:P$9)+Test!$AD$20-Test!$AC$31</f>
        <v>7.6033428815877731</v>
      </c>
      <c r="V602" s="10">
        <f t="shared" ca="1" si="55"/>
        <v>1.9394671470984282</v>
      </c>
      <c r="W602" s="10">
        <f t="shared" ca="1" si="56"/>
        <v>3.3806584477413226</v>
      </c>
      <c r="X602" s="10">
        <f t="shared" ca="1" si="57"/>
        <v>2.8066926474936746</v>
      </c>
      <c r="Y602" s="10">
        <f t="shared" ca="1" si="58"/>
        <v>-10.984460696695976</v>
      </c>
      <c r="Z602" s="10">
        <f ca="1">I602-Test!$AD$20</f>
        <v>11.639667050725627</v>
      </c>
      <c r="AA602" s="10">
        <f t="shared" ca="1" si="59"/>
        <v>3.759653407434163</v>
      </c>
    </row>
    <row r="603" spans="1:27">
      <c r="A603" s="6">
        <f ca="1">LN((RAND()^(-Results!$F$4))-1)</f>
        <v>-2.1632206055075738</v>
      </c>
      <c r="B603" s="6">
        <f ca="1">LN((RAND()^(-Results!$F$4))-1)</f>
        <v>0.54098858169049235</v>
      </c>
      <c r="C603" s="6">
        <f ca="1">LN((RAND()^(-Results!$F$4))-1)</f>
        <v>-2.7647991974283692</v>
      </c>
      <c r="D603" s="6">
        <f ca="1">LN((RAND()^(-Results!$F$4))-1)</f>
        <v>1.9110285046418682</v>
      </c>
      <c r="E603" s="6">
        <f ca="1">LN((RAND()^(-Results!$F$4))-1)</f>
        <v>0.65428716202316373</v>
      </c>
      <c r="F603" s="6">
        <f ca="1">LN((RAND()^(-Results!$F$4))-1)</f>
        <v>2.7162690481873106</v>
      </c>
      <c r="G603" s="6">
        <f ca="1">LN((RAND()^(-Results!$F$4))-1)</f>
        <v>-0.17476465936063942</v>
      </c>
      <c r="H603" s="6">
        <f t="shared" ca="1" si="54"/>
        <v>-0.26179727323977275</v>
      </c>
      <c r="I603" s="10">
        <f ca="1">SUMPRODUCT(J603:O603,Results!B$12:G$12)+Results!$F$5*H603</f>
        <v>-20.794763362258209</v>
      </c>
      <c r="J603" s="10">
        <f ca="1">SUMPRODUCT($A603:$F603,Results!$B$15:$G$15)</f>
        <v>-10.932879619626275</v>
      </c>
      <c r="K603" s="10">
        <f ca="1">SUMPRODUCT($A603:$F603,Results!$B$16:$G$16)</f>
        <v>7.5046501779908601</v>
      </c>
      <c r="L603" s="10">
        <f ca="1">SUMPRODUCT($A603:$F603,Results!$B$17:$G$17)</f>
        <v>-6.2953286031161877</v>
      </c>
      <c r="M603" s="10">
        <f ca="1">SUMPRODUCT($A603:$F603,Results!$B$18:$G$18)</f>
        <v>0.41975896550217895</v>
      </c>
      <c r="N603" s="10">
        <f ca="1">SUMPRODUCT($A603:$F603,Results!$B$19:$G$19)</f>
        <v>-6.8131773531297322</v>
      </c>
      <c r="O603" s="10">
        <f ca="1">SUMPRODUCT($A603:$F603,Results!$B$20:$G$20)</f>
        <v>5.9601704474298645</v>
      </c>
      <c r="P603" s="10" cm="1">
        <f t="array" aca="1" ref="P603" ca="1">SUMPRODUCT(J603:O603,TRANSPOSE(Test!BL$20:BL$25))+Test!$AD$20-Test!$BL$27</f>
        <v>-18.629722589486132</v>
      </c>
      <c r="Q603" s="10" cm="1">
        <f t="array" aca="1" ref="Q603" ca="1">SUMPRODUCT(J603:O603,TRANSPOSE(Test!ES$20:ES$25))+Test!$AD$20-Test!$ES$27</f>
        <v>-18.192802763496566</v>
      </c>
      <c r="R603" s="10">
        <f ca="1">I603-Results!$E$5*H603</f>
        <v>-19.747574269299118</v>
      </c>
      <c r="S603" s="10" cm="1">
        <f t="array" aca="1" ref="S603" ca="1">SUMPRODUCT(J603:O603,TRANSPOSE(Test!AR$28:AR$33))+Test!$AD$20-Test!$AC$26</f>
        <v>-31.431514226814492</v>
      </c>
      <c r="T603" s="10">
        <f ca="1">SUMPRODUCT(J603:O603,Results!K$9:P$9)</f>
        <v>-18.303447128898544</v>
      </c>
      <c r="U603" s="10">
        <f ca="1">SUMPRODUCT(J603:O603,Results!K$9:P$9)+Test!$AD$20-Test!$AC$31</f>
        <v>-18.31832268740968</v>
      </c>
      <c r="V603" s="10">
        <f t="shared" ca="1" si="55"/>
        <v>-2.1650407727720768</v>
      </c>
      <c r="W603" s="10">
        <f t="shared" ca="1" si="56"/>
        <v>-2.601960598761643</v>
      </c>
      <c r="X603" s="10">
        <f t="shared" ca="1" si="57"/>
        <v>-1.0471890929590906</v>
      </c>
      <c r="Y603" s="10">
        <f t="shared" ca="1" si="58"/>
        <v>10.636750864556284</v>
      </c>
      <c r="Z603" s="10">
        <f ca="1">I603-Test!$AD$20</f>
        <v>-20.518092600554517</v>
      </c>
      <c r="AA603" s="10">
        <f t="shared" ca="1" si="59"/>
        <v>-2.4764406748485293</v>
      </c>
    </row>
    <row r="604" spans="1:27">
      <c r="A604" s="6">
        <f ca="1">LN((RAND()^(-Results!$F$4))-1)</f>
        <v>-1.0458209516837875</v>
      </c>
      <c r="B604" s="6">
        <f ca="1">LN((RAND()^(-Results!$F$4))-1)</f>
        <v>0.7471299006363652</v>
      </c>
      <c r="C604" s="6">
        <f ca="1">LN((RAND()^(-Results!$F$4))-1)</f>
        <v>-1.3740315791498008</v>
      </c>
      <c r="D604" s="6">
        <f ca="1">LN((RAND()^(-Results!$F$4))-1)</f>
        <v>2.6033838177733188</v>
      </c>
      <c r="E604" s="6">
        <f ca="1">LN((RAND()^(-Results!$F$4))-1)</f>
        <v>2.4286316139400781</v>
      </c>
      <c r="F604" s="6">
        <f ca="1">LN((RAND()^(-Results!$F$4))-1)</f>
        <v>1.3843368094350001</v>
      </c>
      <c r="G604" s="6">
        <f ca="1">LN((RAND()^(-Results!$F$4))-1)</f>
        <v>0.42477661322820781</v>
      </c>
      <c r="H604" s="6">
        <f t="shared" ca="1" si="54"/>
        <v>0.33774399934907451</v>
      </c>
      <c r="I604" s="10">
        <f ca="1">SUMPRODUCT(J604:O604,Results!B$12:G$12)+Results!$F$5*H604</f>
        <v>-63.323605343485916</v>
      </c>
      <c r="J604" s="10">
        <f ca="1">SUMPRODUCT($A604:$F604,Results!$B$15:$G$15)</f>
        <v>-2.718525020363963</v>
      </c>
      <c r="K604" s="10">
        <f ca="1">SUMPRODUCT($A604:$F604,Results!$B$16:$G$16)</f>
        <v>7.1799216958052794</v>
      </c>
      <c r="L604" s="10">
        <f ca="1">SUMPRODUCT($A604:$F604,Results!$B$17:$G$17)</f>
        <v>-11.443144529243279</v>
      </c>
      <c r="M604" s="10">
        <f ca="1">SUMPRODUCT($A604:$F604,Results!$B$18:$G$18)</f>
        <v>1.7586077674323959</v>
      </c>
      <c r="N604" s="10">
        <f ca="1">SUMPRODUCT($A604:$F604,Results!$B$19:$G$19)</f>
        <v>-15.668784795265299</v>
      </c>
      <c r="O604" s="10">
        <f ca="1">SUMPRODUCT($A604:$F604,Results!$B$20:$G$20)</f>
        <v>7.3925999455786391</v>
      </c>
      <c r="P604" s="10" cm="1">
        <f t="array" aca="1" ref="P604" ca="1">SUMPRODUCT(J604:O604,TRANSPOSE(Test!BL$20:BL$25))+Test!$AD$20-Test!$BL$27</f>
        <v>-63.500097801249609</v>
      </c>
      <c r="Q604" s="10" cm="1">
        <f t="array" aca="1" ref="Q604" ca="1">SUMPRODUCT(J604:O604,TRANSPOSE(Test!ES$20:ES$25))+Test!$AD$20-Test!$ES$27</f>
        <v>-63.609305048108517</v>
      </c>
      <c r="R604" s="10">
        <f ca="1">I604-Results!$E$5*H604</f>
        <v>-64.674581340882213</v>
      </c>
      <c r="S604" s="10" cm="1">
        <f t="array" aca="1" ref="S604" ca="1">SUMPRODUCT(J604:O604,TRANSPOSE(Test!AR$28:AR$33))+Test!$AD$20-Test!$AC$26</f>
        <v>-62.783014039145051</v>
      </c>
      <c r="T604" s="10">
        <f ca="1">SUMPRODUCT(J604:O604,Results!K$9:P$9)</f>
        <v>-64.073026233129923</v>
      </c>
      <c r="U604" s="10">
        <f ca="1">SUMPRODUCT(J604:O604,Results!K$9:P$9)+Test!$AD$20-Test!$AC$31</f>
        <v>-64.087901791641059</v>
      </c>
      <c r="V604" s="10">
        <f t="shared" ca="1" si="55"/>
        <v>0.17649245776369327</v>
      </c>
      <c r="W604" s="10">
        <f t="shared" ca="1" si="56"/>
        <v>0.2856997046226013</v>
      </c>
      <c r="X604" s="10">
        <f t="shared" ca="1" si="57"/>
        <v>1.3509759973962971</v>
      </c>
      <c r="Y604" s="10">
        <f t="shared" ca="1" si="58"/>
        <v>-0.54059130434086455</v>
      </c>
      <c r="Z604" s="10">
        <f ca="1">I604-Test!$AD$20</f>
        <v>-63.046934581782224</v>
      </c>
      <c r="AA604" s="10">
        <f t="shared" ca="1" si="59"/>
        <v>0.76429644815514308</v>
      </c>
    </row>
    <row r="605" spans="1:27">
      <c r="A605" s="6">
        <f ca="1">LN((RAND()^(-Results!$F$4))-1)</f>
        <v>-0.78839069293358888</v>
      </c>
      <c r="B605" s="6">
        <f ca="1">LN((RAND()^(-Results!$F$4))-1)</f>
        <v>0.70033805286898487</v>
      </c>
      <c r="C605" s="6">
        <f ca="1">LN((RAND()^(-Results!$F$4))-1)</f>
        <v>-1.2271403340907403</v>
      </c>
      <c r="D605" s="6">
        <f ca="1">LN((RAND()^(-Results!$F$4))-1)</f>
        <v>1.650028866698686</v>
      </c>
      <c r="E605" s="6">
        <f ca="1">LN((RAND()^(-Results!$F$4))-1)</f>
        <v>2.195332866971313</v>
      </c>
      <c r="F605" s="6">
        <f ca="1">LN((RAND()^(-Results!$F$4))-1)</f>
        <v>0.57735981089812227</v>
      </c>
      <c r="G605" s="6">
        <f ca="1">LN((RAND()^(-Results!$F$4))-1)</f>
        <v>-2.2966081328964023</v>
      </c>
      <c r="H605" s="6">
        <f t="shared" ca="1" si="54"/>
        <v>-2.3836407467755358</v>
      </c>
      <c r="I605" s="10">
        <f ca="1">SUMPRODUCT(J605:O605,Results!B$12:G$12)+Results!$F$5*H605</f>
        <v>-62.07422904260271</v>
      </c>
      <c r="J605" s="10">
        <f ca="1">SUMPRODUCT($A605:$F605,Results!$B$15:$G$15)</f>
        <v>-2.9916675113220981</v>
      </c>
      <c r="K605" s="10">
        <f ca="1">SUMPRODUCT($A605:$F605,Results!$B$16:$G$16)</f>
        <v>4.7346137047514167</v>
      </c>
      <c r="L605" s="10">
        <f ca="1">SUMPRODUCT($A605:$F605,Results!$B$17:$G$17)</f>
        <v>-8.5893476314719184</v>
      </c>
      <c r="M605" s="10">
        <f ca="1">SUMPRODUCT($A605:$F605,Results!$B$18:$G$18)</f>
        <v>2.7082601334839955</v>
      </c>
      <c r="N605" s="10">
        <f ca="1">SUMPRODUCT($A605:$F605,Results!$B$19:$G$19)</f>
        <v>-13.353984238245388</v>
      </c>
      <c r="O605" s="10">
        <f ca="1">SUMPRODUCT($A605:$F605,Results!$B$20:$G$20)</f>
        <v>5.4098911650961252</v>
      </c>
      <c r="P605" s="10" cm="1">
        <f t="array" aca="1" ref="P605" ca="1">SUMPRODUCT(J605:O605,TRANSPOSE(Test!BL$20:BL$25))+Test!$AD$20-Test!$BL$27</f>
        <v>-48.797762494070206</v>
      </c>
      <c r="Q605" s="10" cm="1">
        <f t="array" aca="1" ref="Q605" ca="1">SUMPRODUCT(J605:O605,TRANSPOSE(Test!ES$20:ES$25))+Test!$AD$20-Test!$ES$27</f>
        <v>-49.120341251544957</v>
      </c>
      <c r="R605" s="10">
        <f ca="1">I605-Results!$E$5*H605</f>
        <v>-52.539666055500568</v>
      </c>
      <c r="S605" s="10" cm="1">
        <f t="array" aca="1" ref="S605" ca="1">SUMPRODUCT(J605:O605,TRANSPOSE(Test!AR$28:AR$33))+Test!$AD$20-Test!$AC$26</f>
        <v>-45.455113703498817</v>
      </c>
      <c r="T605" s="10">
        <f ca="1">SUMPRODUCT(J605:O605,Results!K$9:P$9)</f>
        <v>-49.468822146629506</v>
      </c>
      <c r="U605" s="10">
        <f ca="1">SUMPRODUCT(J605:O605,Results!K$9:P$9)+Test!$AD$20-Test!$AC$31</f>
        <v>-49.483697705140642</v>
      </c>
      <c r="V605" s="10">
        <f t="shared" ca="1" si="55"/>
        <v>-13.276466548532504</v>
      </c>
      <c r="W605" s="10">
        <f t="shared" ca="1" si="56"/>
        <v>-12.953887791057753</v>
      </c>
      <c r="X605" s="10">
        <f t="shared" ca="1" si="57"/>
        <v>-9.5345629871021416</v>
      </c>
      <c r="Y605" s="10">
        <f t="shared" ca="1" si="58"/>
        <v>-16.619115339103892</v>
      </c>
      <c r="Z605" s="10">
        <f ca="1">I605-Test!$AD$20</f>
        <v>-61.797558280899018</v>
      </c>
      <c r="AA605" s="10">
        <f t="shared" ca="1" si="59"/>
        <v>-12.590531337462068</v>
      </c>
    </row>
    <row r="606" spans="1:27">
      <c r="A606" s="6">
        <f ca="1">LN((RAND()^(-Results!$F$4))-1)</f>
        <v>-1.0505199423140008</v>
      </c>
      <c r="B606" s="6">
        <f ca="1">LN((RAND()^(-Results!$F$4))-1)</f>
        <v>-1.0927206682628208</v>
      </c>
      <c r="C606" s="6">
        <f ca="1">LN((RAND()^(-Results!$F$4))-1)</f>
        <v>-0.91387817003291594</v>
      </c>
      <c r="D606" s="6">
        <f ca="1">LN((RAND()^(-Results!$F$4))-1)</f>
        <v>2.5573386929432926</v>
      </c>
      <c r="E606" s="6">
        <f ca="1">LN((RAND()^(-Results!$F$4))-1)</f>
        <v>2.1655121561955277</v>
      </c>
      <c r="F606" s="6">
        <f ca="1">LN((RAND()^(-Results!$F$4))-1)</f>
        <v>1.1683606137396576</v>
      </c>
      <c r="G606" s="6">
        <f ca="1">LN((RAND()^(-Results!$F$4))-1)</f>
        <v>-0.55939008563645154</v>
      </c>
      <c r="H606" s="6">
        <f t="shared" ca="1" si="54"/>
        <v>-0.64642269951558484</v>
      </c>
      <c r="I606" s="10">
        <f ca="1">SUMPRODUCT(J606:O606,Results!B$12:G$12)+Results!$F$5*H606</f>
        <v>-61.326280492747337</v>
      </c>
      <c r="J606" s="10">
        <f ca="1">SUMPRODUCT($A606:$F606,Results!$B$15:$G$15)</f>
        <v>-3.0269900265074292</v>
      </c>
      <c r="K606" s="10">
        <f ca="1">SUMPRODUCT($A606:$F606,Results!$B$16:$G$16)</f>
        <v>3.3276632894757538</v>
      </c>
      <c r="L606" s="10">
        <f ca="1">SUMPRODUCT($A606:$F606,Results!$B$17:$G$17)</f>
        <v>-10.899346147129924</v>
      </c>
      <c r="M606" s="10">
        <f ca="1">SUMPRODUCT($A606:$F606,Results!$B$18:$G$18)</f>
        <v>2.5940287274081348</v>
      </c>
      <c r="N606" s="10">
        <f ca="1">SUMPRODUCT($A606:$F606,Results!$B$19:$G$19)</f>
        <v>-14.804405150860479</v>
      </c>
      <c r="O606" s="10">
        <f ca="1">SUMPRODUCT($A606:$F606,Results!$B$20:$G$20)</f>
        <v>4.0604019489781358</v>
      </c>
      <c r="P606" s="10" cm="1">
        <f t="array" aca="1" ref="P606" ca="1">SUMPRODUCT(J606:O606,TRANSPOSE(Test!BL$20:BL$25))+Test!$AD$20-Test!$BL$27</f>
        <v>-57.049713518290559</v>
      </c>
      <c r="Q606" s="10" cm="1">
        <f t="array" aca="1" ref="Q606" ca="1">SUMPRODUCT(J606:O606,TRANSPOSE(Test!ES$20:ES$25))+Test!$AD$20-Test!$ES$27</f>
        <v>-56.698290882469749</v>
      </c>
      <c r="R606" s="10">
        <f ca="1">I606-Results!$E$5*H606</f>
        <v>-58.740589694684999</v>
      </c>
      <c r="S606" s="10" cm="1">
        <f t="array" aca="1" ref="S606" ca="1">SUMPRODUCT(J606:O606,TRANSPOSE(Test!AR$28:AR$33))+Test!$AD$20-Test!$AC$26</f>
        <v>-45.989865699586538</v>
      </c>
      <c r="T606" s="10">
        <f ca="1">SUMPRODUCT(J606:O606,Results!K$9:P$9)</f>
        <v>-57.110558248131255</v>
      </c>
      <c r="U606" s="10">
        <f ca="1">SUMPRODUCT(J606:O606,Results!K$9:P$9)+Test!$AD$20-Test!$AC$31</f>
        <v>-57.125433806642391</v>
      </c>
      <c r="V606" s="10">
        <f t="shared" ca="1" si="55"/>
        <v>-4.2765669744567774</v>
      </c>
      <c r="W606" s="10">
        <f t="shared" ca="1" si="56"/>
        <v>-4.6279896102775879</v>
      </c>
      <c r="X606" s="10">
        <f t="shared" ca="1" si="57"/>
        <v>-2.5856907980623376</v>
      </c>
      <c r="Y606" s="10">
        <f t="shared" ca="1" si="58"/>
        <v>-15.336414793160799</v>
      </c>
      <c r="Z606" s="10">
        <f ca="1">I606-Test!$AD$20</f>
        <v>-61.049609731043645</v>
      </c>
      <c r="AA606" s="10">
        <f t="shared" ca="1" si="59"/>
        <v>-4.2008466861049456</v>
      </c>
    </row>
    <row r="607" spans="1:27">
      <c r="A607" s="6">
        <f ca="1">LN((RAND()^(-Results!$F$4))-1)</f>
        <v>-0.38788479406501669</v>
      </c>
      <c r="B607" s="6">
        <f ca="1">LN((RAND()^(-Results!$F$4))-1)</f>
        <v>-2.4299542326718404</v>
      </c>
      <c r="C607" s="6">
        <f ca="1">LN((RAND()^(-Results!$F$4))-1)</f>
        <v>-4.0548945955425406</v>
      </c>
      <c r="D607" s="6">
        <f ca="1">LN((RAND()^(-Results!$F$4))-1)</f>
        <v>0.61020036048345028</v>
      </c>
      <c r="E607" s="6">
        <f ca="1">LN((RAND()^(-Results!$F$4))-1)</f>
        <v>0.37725373278296581</v>
      </c>
      <c r="F607" s="6">
        <f ca="1">LN((RAND()^(-Results!$F$4))-1)</f>
        <v>1.7899595028707718</v>
      </c>
      <c r="G607" s="6">
        <f ca="1">LN((RAND()^(-Results!$F$4))-1)</f>
        <v>-0.18771420517834897</v>
      </c>
      <c r="H607" s="6">
        <f t="shared" ca="1" si="54"/>
        <v>-0.27474681905748233</v>
      </c>
      <c r="I607" s="10">
        <f ca="1">SUMPRODUCT(J607:O607,Results!B$12:G$12)+Results!$F$5*H607</f>
        <v>-19.966677723309573</v>
      </c>
      <c r="J607" s="10">
        <f ca="1">SUMPRODUCT($A607:$F607,Results!$B$15:$G$15)</f>
        <v>-12.083737207811497</v>
      </c>
      <c r="K607" s="10">
        <f ca="1">SUMPRODUCT($A607:$F607,Results!$B$16:$G$16)</f>
        <v>0.15923196115173344</v>
      </c>
      <c r="L607" s="10">
        <f ca="1">SUMPRODUCT($A607:$F607,Results!$B$17:$G$17)</f>
        <v>-9.6170827078850376</v>
      </c>
      <c r="M607" s="10">
        <f ca="1">SUMPRODUCT($A607:$F607,Results!$B$18:$G$18)</f>
        <v>1.5967125770547712</v>
      </c>
      <c r="N607" s="10">
        <f ca="1">SUMPRODUCT($A607:$F607,Results!$B$19:$G$19)</f>
        <v>-4.2493937055077371</v>
      </c>
      <c r="O607" s="10">
        <f ca="1">SUMPRODUCT($A607:$F607,Results!$B$20:$G$20)</f>
        <v>1.7924180018123623</v>
      </c>
      <c r="P607" s="10" cm="1">
        <f t="array" aca="1" ref="P607" ca="1">SUMPRODUCT(J607:O607,TRANSPOSE(Test!BL$20:BL$25))+Test!$AD$20-Test!$BL$27</f>
        <v>-19.410131893420704</v>
      </c>
      <c r="Q607" s="10" cm="1">
        <f t="array" aca="1" ref="Q607" ca="1">SUMPRODUCT(J607:O607,TRANSPOSE(Test!ES$20:ES$25))+Test!$AD$20-Test!$ES$27</f>
        <v>-18.230721549461798</v>
      </c>
      <c r="R607" s="10">
        <f ca="1">I607-Results!$E$5*H607</f>
        <v>-18.867690447079642</v>
      </c>
      <c r="S607" s="10" cm="1">
        <f t="array" aca="1" ref="S607" ca="1">SUMPRODUCT(J607:O607,TRANSPOSE(Test!AR$28:AR$33))+Test!$AD$20-Test!$AC$26</f>
        <v>-12.082815984291763</v>
      </c>
      <c r="T607" s="10">
        <f ca="1">SUMPRODUCT(J607:O607,Results!K$9:P$9)</f>
        <v>-17.226643959908834</v>
      </c>
      <c r="U607" s="10">
        <f ca="1">SUMPRODUCT(J607:O607,Results!K$9:P$9)+Test!$AD$20-Test!$AC$31</f>
        <v>-17.24151951841997</v>
      </c>
      <c r="V607" s="10">
        <f t="shared" ca="1" si="55"/>
        <v>-0.55654582988886858</v>
      </c>
      <c r="W607" s="10">
        <f t="shared" ca="1" si="56"/>
        <v>-1.7359561738477751</v>
      </c>
      <c r="X607" s="10">
        <f t="shared" ca="1" si="57"/>
        <v>-1.0989872762299306</v>
      </c>
      <c r="Y607" s="10">
        <f t="shared" ca="1" si="58"/>
        <v>-7.8838617390178101</v>
      </c>
      <c r="Z607" s="10">
        <f ca="1">I607-Test!$AD$20</f>
        <v>-19.690006961605881</v>
      </c>
      <c r="AA607" s="10">
        <f t="shared" ca="1" si="59"/>
        <v>-2.7251582048896026</v>
      </c>
    </row>
    <row r="608" spans="1:27">
      <c r="A608" s="6">
        <f ca="1">LN((RAND()^(-Results!$F$4))-1)</f>
        <v>-0.75195144503292266</v>
      </c>
      <c r="B608" s="6">
        <f ca="1">LN((RAND()^(-Results!$F$4))-1)</f>
        <v>-1.2410661483790351</v>
      </c>
      <c r="C608" s="6">
        <f ca="1">LN((RAND()^(-Results!$F$4))-1)</f>
        <v>5.7844695277469431E-2</v>
      </c>
      <c r="D608" s="6">
        <f ca="1">LN((RAND()^(-Results!$F$4))-1)</f>
        <v>0.94180769517694507</v>
      </c>
      <c r="E608" s="6">
        <f ca="1">LN((RAND()^(-Results!$F$4))-1)</f>
        <v>-1.4134543082055346</v>
      </c>
      <c r="F608" s="6">
        <f ca="1">LN((RAND()^(-Results!$F$4))-1)</f>
        <v>-2.3560508578025052</v>
      </c>
      <c r="G608" s="6">
        <f ca="1">LN((RAND()^(-Results!$F$4))-1)</f>
        <v>-0.56781807267869733</v>
      </c>
      <c r="H608" s="6">
        <f t="shared" ca="1" si="54"/>
        <v>-0.65485068655783063</v>
      </c>
      <c r="I608" s="10">
        <f ca="1">SUMPRODUCT(J608:O608,Results!B$12:G$12)+Results!$F$5*H608</f>
        <v>7.4374792224650275</v>
      </c>
      <c r="J608" s="10">
        <f ca="1">SUMPRODUCT($A608:$F608,Results!$B$15:$G$15)</f>
        <v>0.13864937839544333</v>
      </c>
      <c r="K608" s="10">
        <f ca="1">SUMPRODUCT($A608:$F608,Results!$B$16:$G$16)</f>
        <v>-5.9813194288489457</v>
      </c>
      <c r="L608" s="10">
        <f ca="1">SUMPRODUCT($A608:$F608,Results!$B$17:$G$17)</f>
        <v>9.6662360683484883E-3</v>
      </c>
      <c r="M608" s="10">
        <f ca="1">SUMPRODUCT($A608:$F608,Results!$B$18:$G$18)</f>
        <v>-2.317382641275068</v>
      </c>
      <c r="N608" s="10">
        <f ca="1">SUMPRODUCT($A608:$F608,Results!$B$19:$G$19)</f>
        <v>7.3143057828738449</v>
      </c>
      <c r="O608" s="10">
        <f ca="1">SUMPRODUCT($A608:$F608,Results!$B$20:$G$20)</f>
        <v>-2.0156558285177963</v>
      </c>
      <c r="P608" s="10" cm="1">
        <f t="array" aca="1" ref="P608" ca="1">SUMPRODUCT(J608:O608,TRANSPOSE(Test!BL$20:BL$25))+Test!$AD$20-Test!$BL$27</f>
        <v>12.387091785941518</v>
      </c>
      <c r="Q608" s="10" cm="1">
        <f t="array" aca="1" ref="Q608" ca="1">SUMPRODUCT(J608:O608,TRANSPOSE(Test!ES$20:ES$25))+Test!$AD$20-Test!$ES$27</f>
        <v>11.612456022985807</v>
      </c>
      <c r="R608" s="10">
        <f ca="1">I608-Results!$E$5*H608</f>
        <v>10.05688196869635</v>
      </c>
      <c r="S608" s="10" cm="1">
        <f t="array" aca="1" ref="S608" ca="1">SUMPRODUCT(J608:O608,TRANSPOSE(Test!AR$28:AR$33))+Test!$AD$20-Test!$AC$26</f>
        <v>19.586333672711291</v>
      </c>
      <c r="T608" s="10">
        <f ca="1">SUMPRODUCT(J608:O608,Results!K$9:P$9)</f>
        <v>10.728632467324962</v>
      </c>
      <c r="U608" s="10">
        <f ca="1">SUMPRODUCT(J608:O608,Results!K$9:P$9)+Test!$AD$20-Test!$AC$31</f>
        <v>10.713756908813826</v>
      </c>
      <c r="V608" s="10">
        <f t="shared" ca="1" si="55"/>
        <v>-4.9496125634764905</v>
      </c>
      <c r="W608" s="10">
        <f t="shared" ca="1" si="56"/>
        <v>-4.1749768005207795</v>
      </c>
      <c r="X608" s="10">
        <f t="shared" ca="1" si="57"/>
        <v>-2.619402746231323</v>
      </c>
      <c r="Y608" s="10">
        <f t="shared" ca="1" si="58"/>
        <v>-12.148854450246263</v>
      </c>
      <c r="Z608" s="10">
        <f ca="1">I608-Test!$AD$20</f>
        <v>7.7141499841687189</v>
      </c>
      <c r="AA608" s="10">
        <f t="shared" ca="1" si="59"/>
        <v>-3.2762776863487986</v>
      </c>
    </row>
    <row r="609" spans="1:27">
      <c r="A609" s="6">
        <f ca="1">LN((RAND()^(-Results!$F$4))-1)</f>
        <v>-0.14917652825861011</v>
      </c>
      <c r="B609" s="6">
        <f ca="1">LN((RAND()^(-Results!$F$4))-1)</f>
        <v>1.4220874741595315</v>
      </c>
      <c r="C609" s="6">
        <f ca="1">LN((RAND()^(-Results!$F$4))-1)</f>
        <v>0.46238865502365128</v>
      </c>
      <c r="D609" s="6">
        <f ca="1">LN((RAND()^(-Results!$F$4))-1)</f>
        <v>-1.6313394265306953</v>
      </c>
      <c r="E609" s="6">
        <f ca="1">LN((RAND()^(-Results!$F$4))-1)</f>
        <v>-0.62666743563952498</v>
      </c>
      <c r="F609" s="6">
        <f ca="1">LN((RAND()^(-Results!$F$4))-1)</f>
        <v>1.3418925644447692</v>
      </c>
      <c r="G609" s="6">
        <f ca="1">LN((RAND()^(-Results!$F$4))-1)</f>
        <v>0.44184281005360881</v>
      </c>
      <c r="H609" s="6">
        <f t="shared" ca="1" si="54"/>
        <v>0.35481019617447551</v>
      </c>
      <c r="I609" s="10">
        <f ca="1">SUMPRODUCT(J609:O609,Results!B$12:G$12)+Results!$F$5*H609</f>
        <v>40.133751179155411</v>
      </c>
      <c r="J609" s="10">
        <f ca="1">SUMPRODUCT($A609:$F609,Results!$B$15:$G$15)</f>
        <v>-1.882260073452493</v>
      </c>
      <c r="K609" s="10">
        <f ca="1">SUMPRODUCT($A609:$F609,Results!$B$16:$G$16)</f>
        <v>2.6650674258338114</v>
      </c>
      <c r="L609" s="10">
        <f ca="1">SUMPRODUCT($A609:$F609,Results!$B$17:$G$17)</f>
        <v>8.1749509454814167</v>
      </c>
      <c r="M609" s="10">
        <f ca="1">SUMPRODUCT($A609:$F609,Results!$B$18:$G$18)</f>
        <v>0.34055808405239568</v>
      </c>
      <c r="N609" s="10">
        <f ca="1">SUMPRODUCT($A609:$F609,Results!$B$19:$G$19)</f>
        <v>4.2456546301958378</v>
      </c>
      <c r="O609" s="10">
        <f ca="1">SUMPRODUCT($A609:$F609,Results!$B$20:$G$20)</f>
        <v>-1.2644569846751093</v>
      </c>
      <c r="P609" s="10" cm="1">
        <f t="array" aca="1" ref="P609" ca="1">SUMPRODUCT(J609:O609,TRANSPOSE(Test!BL$20:BL$25))+Test!$AD$20-Test!$BL$27</f>
        <v>37.060385214217462</v>
      </c>
      <c r="Q609" s="10" cm="1">
        <f t="array" aca="1" ref="Q609" ca="1">SUMPRODUCT(J609:O609,TRANSPOSE(Test!ES$20:ES$25))+Test!$AD$20-Test!$ES$27</f>
        <v>37.398400399055888</v>
      </c>
      <c r="R609" s="10">
        <f ca="1">I609-Results!$E$5*H609</f>
        <v>38.714510394457506</v>
      </c>
      <c r="S609" s="10" cm="1">
        <f t="array" aca="1" ref="S609" ca="1">SUMPRODUCT(J609:O609,TRANSPOSE(Test!AR$28:AR$33))+Test!$AD$20-Test!$AC$26</f>
        <v>22.376633680001479</v>
      </c>
      <c r="T609" s="10">
        <f ca="1">SUMPRODUCT(J609:O609,Results!K$9:P$9)</f>
        <v>37.944371922683096</v>
      </c>
      <c r="U609" s="10">
        <f ca="1">SUMPRODUCT(J609:O609,Results!K$9:P$9)+Test!$AD$20-Test!$AC$31</f>
        <v>37.92949636417196</v>
      </c>
      <c r="V609" s="10">
        <f t="shared" ca="1" si="55"/>
        <v>3.073365964937949</v>
      </c>
      <c r="W609" s="10">
        <f t="shared" ca="1" si="56"/>
        <v>2.7353507800995231</v>
      </c>
      <c r="X609" s="10">
        <f t="shared" ca="1" si="57"/>
        <v>1.4192407846979052</v>
      </c>
      <c r="Y609" s="10">
        <f t="shared" ca="1" si="58"/>
        <v>17.757117499153932</v>
      </c>
      <c r="Z609" s="10">
        <f ca="1">I609-Test!$AD$20</f>
        <v>40.410421940859102</v>
      </c>
      <c r="AA609" s="10">
        <f t="shared" ca="1" si="59"/>
        <v>2.2042548149834502</v>
      </c>
    </row>
    <row r="610" spans="1:27">
      <c r="A610" s="6">
        <f ca="1">LN((RAND()^(-Results!$F$4))-1)</f>
        <v>3.756866318503346</v>
      </c>
      <c r="B610" s="6">
        <f ca="1">LN((RAND()^(-Results!$F$4))-1)</f>
        <v>-1.186024012378577</v>
      </c>
      <c r="C610" s="6">
        <f ca="1">LN((RAND()^(-Results!$F$4))-1)</f>
        <v>0.620283414078175</v>
      </c>
      <c r="D610" s="6">
        <f ca="1">LN((RAND()^(-Results!$F$4))-1)</f>
        <v>2.4709161029387623</v>
      </c>
      <c r="E610" s="6">
        <f ca="1">LN((RAND()^(-Results!$F$4))-1)</f>
        <v>-1.0145497465303694</v>
      </c>
      <c r="F610" s="6">
        <f ca="1">LN((RAND()^(-Results!$F$4))-1)</f>
        <v>-2.1975549851250844</v>
      </c>
      <c r="G610" s="6">
        <f ca="1">LN((RAND()^(-Results!$F$4))-1)</f>
        <v>-1.5718849231446763</v>
      </c>
      <c r="H610" s="6">
        <f t="shared" ca="1" si="54"/>
        <v>-1.6589175370238096</v>
      </c>
      <c r="I610" s="10">
        <f ca="1">SUMPRODUCT(J610:O610,Results!B$12:G$12)+Results!$F$5*H610</f>
        <v>-78.608563552610747</v>
      </c>
      <c r="J610" s="10">
        <f ca="1">SUMPRODUCT($A610:$F610,Results!$B$15:$G$15)</f>
        <v>19.959863384065507</v>
      </c>
      <c r="K610" s="10">
        <f ca="1">SUMPRODUCT($A610:$F610,Results!$B$16:$G$16)</f>
        <v>-2.3735329106319387</v>
      </c>
      <c r="L610" s="10">
        <f ca="1">SUMPRODUCT($A610:$F610,Results!$B$17:$G$17)</f>
        <v>-14.589041871016672</v>
      </c>
      <c r="M610" s="10">
        <f ca="1">SUMPRODUCT($A610:$F610,Results!$B$18:$G$18)</f>
        <v>-11.01701476028386</v>
      </c>
      <c r="N610" s="10">
        <f ca="1">SUMPRODUCT($A610:$F610,Results!$B$19:$G$19)</f>
        <v>6.5746587164361641</v>
      </c>
      <c r="O610" s="10">
        <f ca="1">SUMPRODUCT($A610:$F610,Results!$B$20:$G$20)</f>
        <v>4.2732987010608703</v>
      </c>
      <c r="P610" s="10" cm="1">
        <f t="array" aca="1" ref="P610" ca="1">SUMPRODUCT(J610:O610,TRANSPOSE(Test!BL$20:BL$25))+Test!$AD$20-Test!$BL$27</f>
        <v>-70.362656116401837</v>
      </c>
      <c r="Q610" s="10" cm="1">
        <f t="array" aca="1" ref="Q610" ca="1">SUMPRODUCT(J610:O610,TRANSPOSE(Test!ES$20:ES$25))+Test!$AD$20-Test!$ES$27</f>
        <v>-70.546509568772336</v>
      </c>
      <c r="R610" s="10">
        <f ca="1">I610-Results!$E$5*H610</f>
        <v>-71.972893404515503</v>
      </c>
      <c r="S610" s="10" cm="1">
        <f t="array" aca="1" ref="S610" ca="1">SUMPRODUCT(J610:O610,TRANSPOSE(Test!AR$28:AR$33))+Test!$AD$20-Test!$AC$26</f>
        <v>-59.77022200809089</v>
      </c>
      <c r="T610" s="10">
        <f ca="1">SUMPRODUCT(J610:O610,Results!K$9:P$9)</f>
        <v>-70.458530168725531</v>
      </c>
      <c r="U610" s="10">
        <f ca="1">SUMPRODUCT(J610:O610,Results!K$9:P$9)+Test!$AD$20-Test!$AC$31</f>
        <v>-70.473405727236667</v>
      </c>
      <c r="V610" s="10">
        <f t="shared" ca="1" si="55"/>
        <v>-8.2459074362089098</v>
      </c>
      <c r="W610" s="10">
        <f t="shared" ca="1" si="56"/>
        <v>-8.0620539838384104</v>
      </c>
      <c r="X610" s="10">
        <f t="shared" ca="1" si="57"/>
        <v>-6.6356701480952438</v>
      </c>
      <c r="Y610" s="10">
        <f t="shared" ca="1" si="58"/>
        <v>-18.838341544519857</v>
      </c>
      <c r="Z610" s="10">
        <f ca="1">I610-Test!$AD$20</f>
        <v>-78.331892790907048</v>
      </c>
      <c r="AA610" s="10">
        <f t="shared" ca="1" si="59"/>
        <v>-8.1351578253740797</v>
      </c>
    </row>
    <row r="611" spans="1:27">
      <c r="A611" s="6">
        <f ca="1">LN((RAND()^(-Results!$F$4))-1)</f>
        <v>-0.87490547628814341</v>
      </c>
      <c r="B611" s="6">
        <f ca="1">LN((RAND()^(-Results!$F$4))-1)</f>
        <v>1.2945756472388168</v>
      </c>
      <c r="C611" s="6">
        <f ca="1">LN((RAND()^(-Results!$F$4))-1)</f>
        <v>0.63686749286326871</v>
      </c>
      <c r="D611" s="6">
        <f ca="1">LN((RAND()^(-Results!$F$4))-1)</f>
        <v>-2.6165123950555302</v>
      </c>
      <c r="E611" s="6">
        <f ca="1">LN((RAND()^(-Results!$F$4))-1)</f>
        <v>-3.4108702443374522E-2</v>
      </c>
      <c r="F611" s="6">
        <f ca="1">LN((RAND()^(-Results!$F$4))-1)</f>
        <v>-0.4740360070937194</v>
      </c>
      <c r="G611" s="6">
        <f ca="1">LN((RAND()^(-Results!$F$4))-1)</f>
        <v>1.59217478540513</v>
      </c>
      <c r="H611" s="6">
        <f t="shared" ca="1" si="54"/>
        <v>1.5051421715259967</v>
      </c>
      <c r="I611" s="10">
        <f ca="1">SUMPRODUCT(J611:O611,Results!B$12:G$12)+Results!$F$5*H611</f>
        <v>60.642760921544827</v>
      </c>
      <c r="J611" s="10">
        <f ca="1">SUMPRODUCT($A611:$F611,Results!$B$15:$G$15)</f>
        <v>-5.6490587300439525</v>
      </c>
      <c r="K611" s="10">
        <f ca="1">SUMPRODUCT($A611:$F611,Results!$B$16:$G$16)</f>
        <v>-1.6735469408632264</v>
      </c>
      <c r="L611" s="10">
        <f ca="1">SUMPRODUCT($A611:$F611,Results!$B$17:$G$17)</f>
        <v>11.886624063150069</v>
      </c>
      <c r="M611" s="10">
        <f ca="1">SUMPRODUCT($A611:$F611,Results!$B$18:$G$18)</f>
        <v>5.0242099659737631</v>
      </c>
      <c r="N611" s="10">
        <f ca="1">SUMPRODUCT($A611:$F611,Results!$B$19:$G$19)</f>
        <v>1.9626734390278606</v>
      </c>
      <c r="O611" s="10">
        <f ca="1">SUMPRODUCT($A611:$F611,Results!$B$20:$G$20)</f>
        <v>-4.2586509201738725</v>
      </c>
      <c r="P611" s="10" cm="1">
        <f t="array" aca="1" ref="P611" ca="1">SUMPRODUCT(J611:O611,TRANSPOSE(Test!BL$20:BL$25))+Test!$AD$20-Test!$BL$27</f>
        <v>52.839250867546504</v>
      </c>
      <c r="Q611" s="10" cm="1">
        <f t="array" aca="1" ref="Q611" ca="1">SUMPRODUCT(J611:O611,TRANSPOSE(Test!ES$20:ES$25))+Test!$AD$20-Test!$ES$27</f>
        <v>52.375149932876361</v>
      </c>
      <c r="R611" s="10">
        <f ca="1">I611-Results!$E$5*H611</f>
        <v>54.622192235440842</v>
      </c>
      <c r="S611" s="10" cm="1">
        <f t="array" aca="1" ref="S611" ca="1">SUMPRODUCT(J611:O611,TRANSPOSE(Test!AR$28:AR$33))+Test!$AD$20-Test!$AC$26</f>
        <v>48.357168493332175</v>
      </c>
      <c r="T611" s="10">
        <f ca="1">SUMPRODUCT(J611:O611,Results!K$9:P$9)</f>
        <v>52.50651378424098</v>
      </c>
      <c r="U611" s="10">
        <f ca="1">SUMPRODUCT(J611:O611,Results!K$9:P$9)+Test!$AD$20-Test!$AC$31</f>
        <v>52.491638225729844</v>
      </c>
      <c r="V611" s="10">
        <f t="shared" ca="1" si="55"/>
        <v>7.8035100539983233</v>
      </c>
      <c r="W611" s="10">
        <f t="shared" ca="1" si="56"/>
        <v>8.2676109886684657</v>
      </c>
      <c r="X611" s="10">
        <f t="shared" ca="1" si="57"/>
        <v>6.0205686861039851</v>
      </c>
      <c r="Y611" s="10">
        <f t="shared" ca="1" si="58"/>
        <v>12.285592428212652</v>
      </c>
      <c r="Z611" s="10">
        <f ca="1">I611-Test!$AD$20</f>
        <v>60.919431683248519</v>
      </c>
      <c r="AA611" s="10">
        <f t="shared" ca="1" si="59"/>
        <v>8.1511226958149834</v>
      </c>
    </row>
    <row r="612" spans="1:27">
      <c r="A612" s="6">
        <f ca="1">LN((RAND()^(-Results!$F$4))-1)</f>
        <v>-0.98454168688073651</v>
      </c>
      <c r="B612" s="6">
        <f ca="1">LN((RAND()^(-Results!$F$4))-1)</f>
        <v>-2.208980466117811</v>
      </c>
      <c r="C612" s="6">
        <f ca="1">LN((RAND()^(-Results!$F$4))-1)</f>
        <v>2.8629172201993618</v>
      </c>
      <c r="D612" s="6">
        <f ca="1">LN((RAND()^(-Results!$F$4))-1)</f>
        <v>1.1671182212027178</v>
      </c>
      <c r="E612" s="6">
        <f ca="1">LN((RAND()^(-Results!$F$4))-1)</f>
        <v>0.19316974596100453</v>
      </c>
      <c r="F612" s="6">
        <f ca="1">LN((RAND()^(-Results!$F$4))-1)</f>
        <v>-1.5696127712368872</v>
      </c>
      <c r="G612" s="6">
        <f ca="1">LN((RAND()^(-Results!$F$4))-1)</f>
        <v>0.41721065599550999</v>
      </c>
      <c r="H612" s="6">
        <f t="shared" ca="1" si="54"/>
        <v>0.33017804211637669</v>
      </c>
      <c r="I612" s="10">
        <f ca="1">SUMPRODUCT(J612:O612,Results!B$12:G$12)+Results!$F$5*H612</f>
        <v>0.50090516179929567</v>
      </c>
      <c r="J612" s="10">
        <f ca="1">SUMPRODUCT($A612:$F612,Results!$B$15:$G$15)</f>
        <v>4.1498435632296182</v>
      </c>
      <c r="K612" s="10">
        <f ca="1">SUMPRODUCT($A612:$F612,Results!$B$16:$G$16)</f>
        <v>-6.1636532377031852</v>
      </c>
      <c r="L612" s="10">
        <f ca="1">SUMPRODUCT($A612:$F612,Results!$B$17:$G$17)</f>
        <v>2.1298303675534767</v>
      </c>
      <c r="M612" s="10">
        <f ca="1">SUMPRODUCT($A612:$F612,Results!$B$18:$G$18)</f>
        <v>1.8908044559883401</v>
      </c>
      <c r="N612" s="10">
        <f ca="1">SUMPRODUCT($A612:$F612,Results!$B$19:$G$19)</f>
        <v>-2.4568863834183832</v>
      </c>
      <c r="O612" s="10">
        <f ca="1">SUMPRODUCT($A612:$F612,Results!$B$20:$G$20)</f>
        <v>-5.080077842868314</v>
      </c>
      <c r="P612" s="10" cm="1">
        <f t="array" aca="1" ref="P612" ca="1">SUMPRODUCT(J612:O612,TRANSPOSE(Test!BL$20:BL$25))+Test!$AD$20-Test!$BL$27</f>
        <v>-9.8057183858138636E-2</v>
      </c>
      <c r="Q612" s="10" cm="1">
        <f t="array" aca="1" ref="Q612" ca="1">SUMPRODUCT(J612:O612,TRANSPOSE(Test!ES$20:ES$25))+Test!$AD$20-Test!$ES$27</f>
        <v>-0.25575752469843782</v>
      </c>
      <c r="R612" s="10">
        <f ca="1">I612-Results!$E$5*H612</f>
        <v>-0.81980700666621109</v>
      </c>
      <c r="S612" s="10" cm="1">
        <f t="array" aca="1" ref="S612" ca="1">SUMPRODUCT(J612:O612,TRANSPOSE(Test!AR$28:AR$33))+Test!$AD$20-Test!$AC$26</f>
        <v>19.585908765098736</v>
      </c>
      <c r="T612" s="10">
        <f ca="1">SUMPRODUCT(J612:O612,Results!K$9:P$9)</f>
        <v>-1.4008296426858848</v>
      </c>
      <c r="U612" s="10">
        <f ca="1">SUMPRODUCT(J612:O612,Results!K$9:P$9)+Test!$AD$20-Test!$AC$31</f>
        <v>-1.4157052011970204</v>
      </c>
      <c r="V612" s="10">
        <f t="shared" ca="1" si="55"/>
        <v>0.59896234565743434</v>
      </c>
      <c r="W612" s="10">
        <f t="shared" ca="1" si="56"/>
        <v>0.75666268649773349</v>
      </c>
      <c r="X612" s="10">
        <f t="shared" ca="1" si="57"/>
        <v>1.3207121684655068</v>
      </c>
      <c r="Y612" s="10">
        <f t="shared" ca="1" si="58"/>
        <v>-19.085003603299441</v>
      </c>
      <c r="Z612" s="10">
        <f ca="1">I612-Test!$AD$20</f>
        <v>0.7775759235029871</v>
      </c>
      <c r="AA612" s="10">
        <f t="shared" ca="1" si="59"/>
        <v>1.916610362996316</v>
      </c>
    </row>
    <row r="613" spans="1:27">
      <c r="A613" s="6">
        <f ca="1">LN((RAND()^(-Results!$F$4))-1)</f>
        <v>-0.27177769564374876</v>
      </c>
      <c r="B613" s="6">
        <f ca="1">LN((RAND()^(-Results!$F$4))-1)</f>
        <v>1.1046048926110523</v>
      </c>
      <c r="C613" s="6">
        <f ca="1">LN((RAND()^(-Results!$F$4))-1)</f>
        <v>1.7730830179089068</v>
      </c>
      <c r="D613" s="6">
        <f ca="1">LN((RAND()^(-Results!$F$4))-1)</f>
        <v>1.1569051359661837</v>
      </c>
      <c r="E613" s="6">
        <f ca="1">LN((RAND()^(-Results!$F$4))-1)</f>
        <v>0.43262236164077261</v>
      </c>
      <c r="F613" s="6">
        <f ca="1">LN((RAND()^(-Results!$F$4))-1)</f>
        <v>-1.0264660531079064</v>
      </c>
      <c r="G613" s="6">
        <f ca="1">LN((RAND()^(-Results!$F$4))-1)</f>
        <v>1.993486574601242</v>
      </c>
      <c r="H613" s="6">
        <f t="shared" ca="1" si="54"/>
        <v>1.9064539607221087</v>
      </c>
      <c r="I613" s="10">
        <f ca="1">SUMPRODUCT(J613:O613,Results!B$12:G$12)+Results!$F$5*H613</f>
        <v>-8.3455976940630201</v>
      </c>
      <c r="J613" s="10">
        <f ca="1">SUMPRODUCT($A613:$F613,Results!$B$15:$G$15)</f>
        <v>6.441965773376749</v>
      </c>
      <c r="K613" s="10">
        <f ca="1">SUMPRODUCT($A613:$F613,Results!$B$16:$G$16)</f>
        <v>1.1487476458382677</v>
      </c>
      <c r="L613" s="10">
        <f ca="1">SUMPRODUCT($A613:$F613,Results!$B$17:$G$17)</f>
        <v>-0.2306772324015878</v>
      </c>
      <c r="M613" s="10">
        <f ca="1">SUMPRODUCT($A613:$F613,Results!$B$18:$G$18)</f>
        <v>-1.106090098964061</v>
      </c>
      <c r="N613" s="10">
        <f ca="1">SUMPRODUCT($A613:$F613,Results!$B$19:$G$19)</f>
        <v>-2.3663888591718605</v>
      </c>
      <c r="O613" s="10">
        <f ca="1">SUMPRODUCT($A613:$F613,Results!$B$20:$G$20)</f>
        <v>1.565814017487035</v>
      </c>
      <c r="P613" s="10" cm="1">
        <f t="array" aca="1" ref="P613" ca="1">SUMPRODUCT(J613:O613,TRANSPOSE(Test!BL$20:BL$25))+Test!$AD$20-Test!$BL$27</f>
        <v>-16.485663182679257</v>
      </c>
      <c r="Q613" s="10" cm="1">
        <f t="array" aca="1" ref="Q613" ca="1">SUMPRODUCT(J613:O613,TRANSPOSE(Test!ES$20:ES$25))+Test!$AD$20-Test!$ES$27</f>
        <v>-17.299648525011236</v>
      </c>
      <c r="R613" s="10">
        <f ca="1">I613-Results!$E$5*H613</f>
        <v>-15.971413536951456</v>
      </c>
      <c r="S613" s="10" cm="1">
        <f t="array" aca="1" ref="S613" ca="1">SUMPRODUCT(J613:O613,TRANSPOSE(Test!AR$28:AR$33))+Test!$AD$20-Test!$AC$26</f>
        <v>-16.813167757494142</v>
      </c>
      <c r="T613" s="10">
        <f ca="1">SUMPRODUCT(J613:O613,Results!K$9:P$9)</f>
        <v>-18.220195479040321</v>
      </c>
      <c r="U613" s="10">
        <f ca="1">SUMPRODUCT(J613:O613,Results!K$9:P$9)+Test!$AD$20-Test!$AC$31</f>
        <v>-18.235071037551457</v>
      </c>
      <c r="V613" s="10">
        <f t="shared" ca="1" si="55"/>
        <v>8.1400654886162371</v>
      </c>
      <c r="W613" s="10">
        <f t="shared" ca="1" si="56"/>
        <v>8.9540508309482156</v>
      </c>
      <c r="X613" s="10">
        <f t="shared" ca="1" si="57"/>
        <v>7.6258158428884357</v>
      </c>
      <c r="Y613" s="10">
        <f t="shared" ca="1" si="58"/>
        <v>8.467570063431122</v>
      </c>
      <c r="Z613" s="10">
        <f ca="1">I613-Test!$AD$20</f>
        <v>-8.0689269323593287</v>
      </c>
      <c r="AA613" s="10">
        <f t="shared" ca="1" si="59"/>
        <v>9.8894733434884365</v>
      </c>
    </row>
    <row r="614" spans="1:27">
      <c r="A614" s="6">
        <f ca="1">LN((RAND()^(-Results!$F$4))-1)</f>
        <v>0.65074775900761517</v>
      </c>
      <c r="B614" s="6">
        <f ca="1">LN((RAND()^(-Results!$F$4))-1)</f>
        <v>-1.2127485954833686</v>
      </c>
      <c r="C614" s="6">
        <f ca="1">LN((RAND()^(-Results!$F$4))-1)</f>
        <v>-0.39623951545906833</v>
      </c>
      <c r="D614" s="6">
        <f ca="1">LN((RAND()^(-Results!$F$4))-1)</f>
        <v>-0.71829235665220703</v>
      </c>
      <c r="E614" s="6">
        <f ca="1">LN((RAND()^(-Results!$F$4))-1)</f>
        <v>-0.78642202671794403</v>
      </c>
      <c r="F614" s="6">
        <f ca="1">LN((RAND()^(-Results!$F$4))-1)</f>
        <v>3.3622252318457058</v>
      </c>
      <c r="G614" s="6">
        <f ca="1">LN((RAND()^(-Results!$F$4))-1)</f>
        <v>1.0511386162776315</v>
      </c>
      <c r="H614" s="6">
        <f t="shared" ca="1" si="54"/>
        <v>0.9641060023984982</v>
      </c>
      <c r="I614" s="10">
        <f ca="1">SUMPRODUCT(J614:O614,Results!B$12:G$12)+Results!$F$5*H614</f>
        <v>23.274985922305522</v>
      </c>
      <c r="J614" s="10">
        <f ca="1">SUMPRODUCT($A614:$F614,Results!$B$15:$G$15)</f>
        <v>-2.0325666158159836</v>
      </c>
      <c r="K614" s="10">
        <f ca="1">SUMPRODUCT($A614:$F614,Results!$B$16:$G$16)</f>
        <v>2.7307671980087664</v>
      </c>
      <c r="L614" s="10">
        <f ca="1">SUMPRODUCT($A614:$F614,Results!$B$17:$G$17)</f>
        <v>1.4544698159940792</v>
      </c>
      <c r="M614" s="10">
        <f ca="1">SUMPRODUCT($A614:$F614,Results!$B$18:$G$18)</f>
        <v>-1.4659992933974682</v>
      </c>
      <c r="N614" s="10">
        <f ca="1">SUMPRODUCT($A614:$F614,Results!$B$19:$G$19)</f>
        <v>3.1480527414274637</v>
      </c>
      <c r="O614" s="10">
        <f ca="1">SUMPRODUCT($A614:$F614,Results!$B$20:$G$20)</f>
        <v>-1.4267911542374656</v>
      </c>
      <c r="P614" s="10" cm="1">
        <f t="array" aca="1" ref="P614" ca="1">SUMPRODUCT(J614:O614,TRANSPOSE(Test!BL$20:BL$25))+Test!$AD$20-Test!$BL$27</f>
        <v>15.318809250648513</v>
      </c>
      <c r="Q614" s="10" cm="1">
        <f t="array" aca="1" ref="Q614" ca="1">SUMPRODUCT(J614:O614,TRANSPOSE(Test!ES$20:ES$25))+Test!$AD$20-Test!$ES$27</f>
        <v>17.295165496180193</v>
      </c>
      <c r="R614" s="10">
        <f ca="1">I614-Results!$E$5*H614</f>
        <v>19.418561912711528</v>
      </c>
      <c r="S614" s="10" cm="1">
        <f t="array" aca="1" ref="S614" ca="1">SUMPRODUCT(J614:O614,TRANSPOSE(Test!AR$28:AR$33))+Test!$AD$20-Test!$AC$26</f>
        <v>7.7067328629518066</v>
      </c>
      <c r="T614" s="10">
        <f ca="1">SUMPRODUCT(J614:O614,Results!K$9:P$9)</f>
        <v>18.688388888881462</v>
      </c>
      <c r="U614" s="10">
        <f ca="1">SUMPRODUCT(J614:O614,Results!K$9:P$9)+Test!$AD$20-Test!$AC$31</f>
        <v>18.673513330370326</v>
      </c>
      <c r="V614" s="10">
        <f t="shared" ca="1" si="55"/>
        <v>7.9561766716570084</v>
      </c>
      <c r="W614" s="10">
        <f t="shared" ca="1" si="56"/>
        <v>5.9798204261253289</v>
      </c>
      <c r="X614" s="10">
        <f t="shared" ca="1" si="57"/>
        <v>3.8564240095939937</v>
      </c>
      <c r="Y614" s="10">
        <f t="shared" ca="1" si="58"/>
        <v>15.568253059353715</v>
      </c>
      <c r="Z614" s="10">
        <f ca="1">I614-Test!$AD$20</f>
        <v>23.551656684009213</v>
      </c>
      <c r="AA614" s="10">
        <f t="shared" ca="1" si="59"/>
        <v>4.6014725919351953</v>
      </c>
    </row>
    <row r="615" spans="1:27">
      <c r="A615" s="6">
        <f ca="1">LN((RAND()^(-Results!$F$4))-1)</f>
        <v>1.436458161668744</v>
      </c>
      <c r="B615" s="6">
        <f ca="1">LN((RAND()^(-Results!$F$4))-1)</f>
        <v>-1.2405091406241804</v>
      </c>
      <c r="C615" s="6">
        <f ca="1">LN((RAND()^(-Results!$F$4))-1)</f>
        <v>-0.36445214970627893</v>
      </c>
      <c r="D615" s="6">
        <f ca="1">LN((RAND()^(-Results!$F$4))-1)</f>
        <v>-1.0905995308611258</v>
      </c>
      <c r="E615" s="6">
        <f ca="1">LN((RAND()^(-Results!$F$4))-1)</f>
        <v>-3.0756171338419342</v>
      </c>
      <c r="F615" s="6">
        <f ca="1">LN((RAND()^(-Results!$F$4))-1)</f>
        <v>6.2058473560627023</v>
      </c>
      <c r="G615" s="6">
        <f ca="1">LN((RAND()^(-Results!$F$4))-1)</f>
        <v>0.64340189623949895</v>
      </c>
      <c r="H615" s="6">
        <f t="shared" ca="1" si="54"/>
        <v>0.55636928236036565</v>
      </c>
      <c r="I615" s="10">
        <f ca="1">SUMPRODUCT(J615:O615,Results!B$12:G$12)+Results!$F$5*H615</f>
        <v>52.31856434391598</v>
      </c>
      <c r="J615" s="10">
        <f ca="1">SUMPRODUCT($A615:$F615,Results!$B$15:$G$15)</f>
        <v>-9.0566127079685366E-3</v>
      </c>
      <c r="K615" s="10">
        <f ca="1">SUMPRODUCT($A615:$F615,Results!$B$16:$G$16)</f>
        <v>6.4178215184567389</v>
      </c>
      <c r="L615" s="10">
        <f ca="1">SUMPRODUCT($A615:$F615,Results!$B$17:$G$17)</f>
        <v>5.0245867494996377</v>
      </c>
      <c r="M615" s="10">
        <f ca="1">SUMPRODUCT($A615:$F615,Results!$B$18:$G$18)</f>
        <v>-7.8823070484253481</v>
      </c>
      <c r="N615" s="10">
        <f ca="1">SUMPRODUCT($A615:$F615,Results!$B$19:$G$19)</f>
        <v>15.01614769002023</v>
      </c>
      <c r="O615" s="10">
        <f ca="1">SUMPRODUCT($A615:$F615,Results!$B$20:$G$20)</f>
        <v>-1.5478619843793708</v>
      </c>
      <c r="P615" s="10" cm="1">
        <f t="array" aca="1" ref="P615" ca="1">SUMPRODUCT(J615:O615,TRANSPOSE(Test!BL$20:BL$25))+Test!$AD$20-Test!$BL$27</f>
        <v>43.828421730122265</v>
      </c>
      <c r="Q615" s="10" cm="1">
        <f t="array" aca="1" ref="Q615" ca="1">SUMPRODUCT(J615:O615,TRANSPOSE(Test!ES$20:ES$25))+Test!$AD$20-Test!$ES$27</f>
        <v>47.29012069694609</v>
      </c>
      <c r="R615" s="10">
        <f ca="1">I615-Results!$E$5*H615</f>
        <v>50.093087214474515</v>
      </c>
      <c r="S615" s="10" cm="1">
        <f t="array" aca="1" ref="S615" ca="1">SUMPRODUCT(J615:O615,TRANSPOSE(Test!AR$28:AR$33))+Test!$AD$20-Test!$AC$26</f>
        <v>15.647463379927888</v>
      </c>
      <c r="T615" s="10">
        <f ca="1">SUMPRODUCT(J615:O615,Results!K$9:P$9)</f>
        <v>49.680443927004205</v>
      </c>
      <c r="U615" s="10">
        <f ca="1">SUMPRODUCT(J615:O615,Results!K$9:P$9)+Test!$AD$20-Test!$AC$31</f>
        <v>49.665568368493069</v>
      </c>
      <c r="V615" s="10">
        <f t="shared" ca="1" si="55"/>
        <v>8.490142613793715</v>
      </c>
      <c r="W615" s="10">
        <f t="shared" ca="1" si="56"/>
        <v>5.0284436469698903</v>
      </c>
      <c r="X615" s="10">
        <f t="shared" ca="1" si="57"/>
        <v>2.2254771294414653</v>
      </c>
      <c r="Y615" s="10">
        <f t="shared" ca="1" si="58"/>
        <v>36.671100963988096</v>
      </c>
      <c r="Z615" s="10">
        <f ca="1">I615-Test!$AD$20</f>
        <v>52.595235105619672</v>
      </c>
      <c r="AA615" s="10">
        <f t="shared" ca="1" si="59"/>
        <v>2.6529959754229111</v>
      </c>
    </row>
    <row r="616" spans="1:27">
      <c r="A616" s="6">
        <f ca="1">LN((RAND()^(-Results!$F$4))-1)</f>
        <v>0.41180789305953247</v>
      </c>
      <c r="B616" s="6">
        <f ca="1">LN((RAND()^(-Results!$F$4))-1)</f>
        <v>0.92808698723251704</v>
      </c>
      <c r="C616" s="6">
        <f ca="1">LN((RAND()^(-Results!$F$4))-1)</f>
        <v>-0.26605618319585983</v>
      </c>
      <c r="D616" s="6">
        <f ca="1">LN((RAND()^(-Results!$F$4))-1)</f>
        <v>-1.5244992665033741</v>
      </c>
      <c r="E616" s="6">
        <f ca="1">LN((RAND()^(-Results!$F$4))-1)</f>
        <v>0.24707066662095142</v>
      </c>
      <c r="F616" s="6">
        <f ca="1">LN((RAND()^(-Results!$F$4))-1)</f>
        <v>-2.602718053389141</v>
      </c>
      <c r="G616" s="6">
        <f ca="1">LN((RAND()^(-Results!$F$4))-1)</f>
        <v>-1.2943091769927388</v>
      </c>
      <c r="H616" s="6">
        <f t="shared" ca="1" si="54"/>
        <v>-1.3813417908718721</v>
      </c>
      <c r="I616" s="10">
        <f ca="1">SUMPRODUCT(J616:O616,Results!B$12:G$12)+Results!$F$5*H616</f>
        <v>4.5299577772047295</v>
      </c>
      <c r="J616" s="10">
        <f ca="1">SUMPRODUCT($A616:$F616,Results!$B$15:$G$15)</f>
        <v>-0.53478217987831922</v>
      </c>
      <c r="K616" s="10">
        <f ca="1">SUMPRODUCT($A616:$F616,Results!$B$16:$G$16)</f>
        <v>-3.9854577724824565</v>
      </c>
      <c r="L616" s="10">
        <f ca="1">SUMPRODUCT($A616:$F616,Results!$B$17:$G$17)</f>
        <v>2.8659062900006189</v>
      </c>
      <c r="M616" s="10">
        <f ca="1">SUMPRODUCT($A616:$F616,Results!$B$18:$G$18)</f>
        <v>2.5194284580360113</v>
      </c>
      <c r="N616" s="10">
        <f ca="1">SUMPRODUCT($A616:$F616,Results!$B$19:$G$19)</f>
        <v>1.2759947097420323</v>
      </c>
      <c r="O616" s="10">
        <f ca="1">SUMPRODUCT($A616:$F616,Results!$B$20:$G$20)</f>
        <v>-1.3806101602972554</v>
      </c>
      <c r="P616" s="10" cm="1">
        <f t="array" aca="1" ref="P616" ca="1">SUMPRODUCT(J616:O616,TRANSPOSE(Test!BL$20:BL$25))+Test!$AD$20-Test!$BL$27</f>
        <v>12.312791023912908</v>
      </c>
      <c r="Q616" s="10" cm="1">
        <f t="array" aca="1" ref="Q616" ca="1">SUMPRODUCT(J616:O616,TRANSPOSE(Test!ES$20:ES$25))+Test!$AD$20-Test!$ES$27</f>
        <v>11.078652228514768</v>
      </c>
      <c r="R616" s="10">
        <f ca="1">I616-Results!$E$5*H616</f>
        <v>10.055324940692218</v>
      </c>
      <c r="S616" s="10" cm="1">
        <f t="array" aca="1" ref="S616" ca="1">SUMPRODUCT(J616:O616,TRANSPOSE(Test!AR$28:AR$33))+Test!$AD$20-Test!$AC$26</f>
        <v>18.301170331918009</v>
      </c>
      <c r="T616" s="10">
        <f ca="1">SUMPRODUCT(J616:O616,Results!K$9:P$9)</f>
        <v>10.996778701505239</v>
      </c>
      <c r="U616" s="10">
        <f ca="1">SUMPRODUCT(J616:O616,Results!K$9:P$9)+Test!$AD$20-Test!$AC$31</f>
        <v>10.981903142994103</v>
      </c>
      <c r="V616" s="10">
        <f t="shared" ca="1" si="55"/>
        <v>-7.7828332467081784</v>
      </c>
      <c r="W616" s="10">
        <f t="shared" ca="1" si="56"/>
        <v>-6.5486944513100385</v>
      </c>
      <c r="X616" s="10">
        <f t="shared" ca="1" si="57"/>
        <v>-5.5253671634874886</v>
      </c>
      <c r="Y616" s="10">
        <f t="shared" ca="1" si="58"/>
        <v>-13.77121255471328</v>
      </c>
      <c r="Z616" s="10">
        <f ca="1">I616-Test!$AD$20</f>
        <v>4.8066285389084209</v>
      </c>
      <c r="AA616" s="10">
        <f t="shared" ca="1" si="59"/>
        <v>-6.4519453657893733</v>
      </c>
    </row>
    <row r="617" spans="1:27">
      <c r="A617" s="6">
        <f ca="1">LN((RAND()^(-Results!$F$4))-1)</f>
        <v>1.8889084117703232</v>
      </c>
      <c r="B617" s="6">
        <f ca="1">LN((RAND()^(-Results!$F$4))-1)</f>
        <v>-0.2993681627445442</v>
      </c>
      <c r="C617" s="6">
        <f ca="1">LN((RAND()^(-Results!$F$4))-1)</f>
        <v>1.0032102981286084</v>
      </c>
      <c r="D617" s="6">
        <f ca="1">LN((RAND()^(-Results!$F$4))-1)</f>
        <v>0.53495525217876816</v>
      </c>
      <c r="E617" s="6">
        <f ca="1">LN((RAND()^(-Results!$F$4))-1)</f>
        <v>-0.46886498727575876</v>
      </c>
      <c r="F617" s="6">
        <f ca="1">LN((RAND()^(-Results!$F$4))-1)</f>
        <v>-1.5028388530358434</v>
      </c>
      <c r="G617" s="6">
        <f ca="1">LN((RAND()^(-Results!$F$4))-1)</f>
        <v>-0.85189837080200581</v>
      </c>
      <c r="H617" s="6">
        <f t="shared" ca="1" si="54"/>
        <v>-0.93893098468113911</v>
      </c>
      <c r="I617" s="10">
        <f ca="1">SUMPRODUCT(J617:O617,Results!B$12:G$12)+Results!$F$5*H617</f>
        <v>-27.840815097298634</v>
      </c>
      <c r="J617" s="10">
        <f ca="1">SUMPRODUCT($A617:$F617,Results!$B$15:$G$15)</f>
        <v>10.541616959286046</v>
      </c>
      <c r="K617" s="10">
        <f ca="1">SUMPRODUCT($A617:$F617,Results!$B$16:$G$16)</f>
        <v>-2.1896987417964797</v>
      </c>
      <c r="L617" s="10">
        <f ca="1">SUMPRODUCT($A617:$F617,Results!$B$17:$G$17)</f>
        <v>-3.8810252448182019</v>
      </c>
      <c r="M617" s="10">
        <f ca="1">SUMPRODUCT($A617:$F617,Results!$B$18:$G$18)</f>
        <v>-4.3162461391955889</v>
      </c>
      <c r="N617" s="10">
        <f ca="1">SUMPRODUCT($A617:$F617,Results!$B$19:$G$19)</f>
        <v>3.7775684721746532</v>
      </c>
      <c r="O617" s="10">
        <f ca="1">SUMPRODUCT($A617:$F617,Results!$B$20:$G$20)</f>
        <v>0.56780023786261091</v>
      </c>
      <c r="P617" s="10" cm="1">
        <f t="array" aca="1" ref="P617" ca="1">SUMPRODUCT(J617:O617,TRANSPOSE(Test!BL$20:BL$25))+Test!$AD$20-Test!$BL$27</f>
        <v>-23.28676061192424</v>
      </c>
      <c r="Q617" s="10" cm="1">
        <f t="array" aca="1" ref="Q617" ca="1">SUMPRODUCT(J617:O617,TRANSPOSE(Test!ES$20:ES$25))+Test!$AD$20-Test!$ES$27</f>
        <v>-23.550386894289854</v>
      </c>
      <c r="R617" s="10">
        <f ca="1">I617-Results!$E$5*H617</f>
        <v>-24.085091158574077</v>
      </c>
      <c r="S617" s="10" cm="1">
        <f t="array" aca="1" ref="S617" ca="1">SUMPRODUCT(J617:O617,TRANSPOSE(Test!AR$28:AR$33))+Test!$AD$20-Test!$AC$26</f>
        <v>-17.198775915708993</v>
      </c>
      <c r="T617" s="10">
        <f ca="1">SUMPRODUCT(J617:O617,Results!K$9:P$9)</f>
        <v>-23.518719769722392</v>
      </c>
      <c r="U617" s="10">
        <f ca="1">SUMPRODUCT(J617:O617,Results!K$9:P$9)+Test!$AD$20-Test!$AC$31</f>
        <v>-23.533595328233528</v>
      </c>
      <c r="V617" s="10">
        <f t="shared" ca="1" si="55"/>
        <v>-4.5540544853743938</v>
      </c>
      <c r="W617" s="10">
        <f t="shared" ca="1" si="56"/>
        <v>-4.2904282030087799</v>
      </c>
      <c r="X617" s="10">
        <f t="shared" ca="1" si="57"/>
        <v>-3.7557239387245573</v>
      </c>
      <c r="Y617" s="10">
        <f t="shared" ca="1" si="58"/>
        <v>-10.642039181589642</v>
      </c>
      <c r="Z617" s="10">
        <f ca="1">I617-Test!$AD$20</f>
        <v>-27.564144335594943</v>
      </c>
      <c r="AA617" s="10">
        <f t="shared" ca="1" si="59"/>
        <v>-4.3072197690651066</v>
      </c>
    </row>
    <row r="618" spans="1:27">
      <c r="A618" s="6">
        <f ca="1">LN((RAND()^(-Results!$F$4))-1)</f>
        <v>2.7703748387769727</v>
      </c>
      <c r="B618" s="6">
        <f ca="1">LN((RAND()^(-Results!$F$4))-1)</f>
        <v>-2.2465416429020513</v>
      </c>
      <c r="C618" s="6">
        <f ca="1">LN((RAND()^(-Results!$F$4))-1)</f>
        <v>-2.0750637997786683</v>
      </c>
      <c r="D618" s="6">
        <f ca="1">LN((RAND()^(-Results!$F$4))-1)</f>
        <v>-0.38815458373689921</v>
      </c>
      <c r="E618" s="6">
        <f ca="1">LN((RAND()^(-Results!$F$4))-1)</f>
        <v>2.6345869624429192</v>
      </c>
      <c r="F618" s="6">
        <f ca="1">LN((RAND()^(-Results!$F$4))-1)</f>
        <v>-4.429255923331258E-2</v>
      </c>
      <c r="G618" s="6">
        <f ca="1">LN((RAND()^(-Results!$F$4))-1)</f>
        <v>1.4893279364414944</v>
      </c>
      <c r="H618" s="6">
        <f t="shared" ca="1" si="54"/>
        <v>1.4022953225623611</v>
      </c>
      <c r="I618" s="10">
        <f ca="1">SUMPRODUCT(J618:O618,Results!B$12:G$12)+Results!$F$5*H618</f>
        <v>-59.200953607094888</v>
      </c>
      <c r="J618" s="10">
        <f ca="1">SUMPRODUCT($A618:$F618,Results!$B$15:$G$15)</f>
        <v>1.0996712774000843</v>
      </c>
      <c r="K618" s="10">
        <f ca="1">SUMPRODUCT($A618:$F618,Results!$B$16:$G$16)</f>
        <v>-1.9916986209621295</v>
      </c>
      <c r="L618" s="10">
        <f ca="1">SUMPRODUCT($A618:$F618,Results!$B$17:$G$17)</f>
        <v>-13.881455255361063</v>
      </c>
      <c r="M618" s="10">
        <f ca="1">SUMPRODUCT($A618:$F618,Results!$B$18:$G$18)</f>
        <v>4.0051412481200908</v>
      </c>
      <c r="N618" s="10">
        <f ca="1">SUMPRODUCT($A618:$F618,Results!$B$19:$G$19)</f>
        <v>-13.433785519011694</v>
      </c>
      <c r="O618" s="10">
        <f ca="1">SUMPRODUCT($A618:$F618,Results!$B$20:$G$20)</f>
        <v>1.43385349743402</v>
      </c>
      <c r="P618" s="10" cm="1">
        <f t="array" aca="1" ref="P618" ca="1">SUMPRODUCT(J618:O618,TRANSPOSE(Test!BL$20:BL$25))+Test!$AD$20-Test!$BL$27</f>
        <v>-67.942569221877903</v>
      </c>
      <c r="Q618" s="10" cm="1">
        <f t="array" aca="1" ref="Q618" ca="1">SUMPRODUCT(J618:O618,TRANSPOSE(Test!ES$20:ES$25))+Test!$AD$20-Test!$ES$27</f>
        <v>-67.100474578946717</v>
      </c>
      <c r="R618" s="10">
        <f ca="1">I618-Results!$E$5*H618</f>
        <v>-64.810134897344327</v>
      </c>
      <c r="S618" s="10" cm="1">
        <f t="array" aca="1" ref="S618" ca="1">SUMPRODUCT(J618:O618,TRANSPOSE(Test!AR$28:AR$33))+Test!$AD$20-Test!$AC$26</f>
        <v>-40.176708022149981</v>
      </c>
      <c r="T618" s="10">
        <f ca="1">SUMPRODUCT(J618:O618,Results!K$9:P$9)</f>
        <v>-65.579472307935916</v>
      </c>
      <c r="U618" s="10">
        <f ca="1">SUMPRODUCT(J618:O618,Results!K$9:P$9)+Test!$AD$20-Test!$AC$31</f>
        <v>-65.594347866447052</v>
      </c>
      <c r="V618" s="10">
        <f t="shared" ca="1" si="55"/>
        <v>8.7416156147830151</v>
      </c>
      <c r="W618" s="10">
        <f t="shared" ca="1" si="56"/>
        <v>7.8995209718518282</v>
      </c>
      <c r="X618" s="10">
        <f t="shared" ca="1" si="57"/>
        <v>5.6091812902494382</v>
      </c>
      <c r="Y618" s="10">
        <f t="shared" ca="1" si="58"/>
        <v>-19.024245584944907</v>
      </c>
      <c r="Z618" s="10">
        <f ca="1">I618-Test!$AD$20</f>
        <v>-58.924282845391197</v>
      </c>
      <c r="AA618" s="10">
        <f t="shared" ca="1" si="59"/>
        <v>6.3933942593521635</v>
      </c>
    </row>
    <row r="619" spans="1:27">
      <c r="A619" s="6">
        <f ca="1">LN((RAND()^(-Results!$F$4))-1)</f>
        <v>1.1454247284135204E-2</v>
      </c>
      <c r="B619" s="6">
        <f ca="1">LN((RAND()^(-Results!$F$4))-1)</f>
        <v>-0.7774579921590461</v>
      </c>
      <c r="C619" s="6">
        <f ca="1">LN((RAND()^(-Results!$F$4))-1)</f>
        <v>1.5370375976796709</v>
      </c>
      <c r="D619" s="6">
        <f ca="1">LN((RAND()^(-Results!$F$4))-1)</f>
        <v>-0.47909501613127981</v>
      </c>
      <c r="E619" s="6">
        <f ca="1">LN((RAND()^(-Results!$F$4))-1)</f>
        <v>-1.7459218031169763</v>
      </c>
      <c r="F619" s="6">
        <f ca="1">LN((RAND()^(-Results!$F$4))-1)</f>
        <v>-1.0755133463826443</v>
      </c>
      <c r="G619" s="6">
        <f ca="1">LN((RAND()^(-Results!$F$4))-1)</f>
        <v>1.5459375469200505</v>
      </c>
      <c r="H619" s="6">
        <f t="shared" ca="1" si="54"/>
        <v>1.4589049330409172</v>
      </c>
      <c r="I619" s="10">
        <f ca="1">SUMPRODUCT(J619:O619,Results!B$12:G$12)+Results!$F$5*H619</f>
        <v>42.155635720422978</v>
      </c>
      <c r="J619" s="10">
        <f ca="1">SUMPRODUCT($A619:$F619,Results!$B$15:$G$15)</f>
        <v>3.2549495091987954</v>
      </c>
      <c r="K619" s="10">
        <f ca="1">SUMPRODUCT($A619:$F619,Results!$B$16:$G$16)</f>
        <v>-4.6540952589446132</v>
      </c>
      <c r="L619" s="10">
        <f ca="1">SUMPRODUCT($A619:$F619,Results!$B$17:$G$17)</f>
        <v>6.393855450081416</v>
      </c>
      <c r="M619" s="10">
        <f ca="1">SUMPRODUCT($A619:$F619,Results!$B$18:$G$18)</f>
        <v>-2.3540639293916552</v>
      </c>
      <c r="N619" s="10">
        <f ca="1">SUMPRODUCT($A619:$F619,Results!$B$19:$G$19)</f>
        <v>9.9717434897239912</v>
      </c>
      <c r="O619" s="10">
        <f ca="1">SUMPRODUCT($A619:$F619,Results!$B$20:$G$20)</f>
        <v>-4.3896023357630751</v>
      </c>
      <c r="P619" s="10" cm="1">
        <f t="array" aca="1" ref="P619" ca="1">SUMPRODUCT(J619:O619,TRANSPOSE(Test!BL$20:BL$25))+Test!$AD$20-Test!$BL$27</f>
        <v>34.626574973346145</v>
      </c>
      <c r="Q619" s="10" cm="1">
        <f t="array" aca="1" ref="Q619" ca="1">SUMPRODUCT(J619:O619,TRANSPOSE(Test!ES$20:ES$25))+Test!$AD$20-Test!$ES$27</f>
        <v>34.570510626514768</v>
      </c>
      <c r="R619" s="10">
        <f ca="1">I619-Results!$E$5*H619</f>
        <v>36.320015988259307</v>
      </c>
      <c r="S619" s="10" cm="1">
        <f t="array" aca="1" ref="S619" ca="1">SUMPRODUCT(J619:O619,TRANSPOSE(Test!AR$28:AR$33))+Test!$AD$20-Test!$AC$26</f>
        <v>35.201432002906593</v>
      </c>
      <c r="T619" s="10">
        <f ca="1">SUMPRODUCT(J619:O619,Results!K$9:P$9)</f>
        <v>34.33226544587788</v>
      </c>
      <c r="U619" s="10">
        <f ca="1">SUMPRODUCT(J619:O619,Results!K$9:P$9)+Test!$AD$20-Test!$AC$31</f>
        <v>34.317389887366744</v>
      </c>
      <c r="V619" s="10">
        <f t="shared" ca="1" si="55"/>
        <v>7.5290607470768336</v>
      </c>
      <c r="W619" s="10">
        <f t="shared" ca="1" si="56"/>
        <v>7.5851250939082107</v>
      </c>
      <c r="X619" s="10">
        <f t="shared" ca="1" si="57"/>
        <v>5.8356197321636714</v>
      </c>
      <c r="Y619" s="10">
        <f t="shared" ca="1" si="58"/>
        <v>6.9542037175163856</v>
      </c>
      <c r="Z619" s="10">
        <f ca="1">I619-Test!$AD$20</f>
        <v>42.43230648212667</v>
      </c>
      <c r="AA619" s="10">
        <f t="shared" ca="1" si="59"/>
        <v>7.8382458330562343</v>
      </c>
    </row>
    <row r="620" spans="1:27">
      <c r="A620" s="6">
        <f ca="1">LN((RAND()^(-Results!$F$4))-1)</f>
        <v>1.6862311863815853</v>
      </c>
      <c r="B620" s="6">
        <f ca="1">LN((RAND()^(-Results!$F$4))-1)</f>
        <v>0.31055585146884213</v>
      </c>
      <c r="C620" s="6">
        <f ca="1">LN((RAND()^(-Results!$F$4))-1)</f>
        <v>-7.2383490580703938E-2</v>
      </c>
      <c r="D620" s="6">
        <f ca="1">LN((RAND()^(-Results!$F$4))-1)</f>
        <v>-3.2141721150237026</v>
      </c>
      <c r="E620" s="6">
        <f ca="1">LN((RAND()^(-Results!$F$4))-1)</f>
        <v>-2.0439306179106435E-2</v>
      </c>
      <c r="F620" s="6">
        <f ca="1">LN((RAND()^(-Results!$F$4))-1)</f>
        <v>-0.51907410556000444</v>
      </c>
      <c r="G620" s="6">
        <f ca="1">LN((RAND()^(-Results!$F$4))-1)</f>
        <v>-2.7778958373444977</v>
      </c>
      <c r="H620" s="6">
        <f t="shared" ca="1" si="54"/>
        <v>-2.8649284512236313</v>
      </c>
      <c r="I620" s="10">
        <f ca="1">SUMPRODUCT(J620:O620,Results!B$12:G$12)+Results!$F$5*H620</f>
        <v>16.616599364008838</v>
      </c>
      <c r="J620" s="10">
        <f ca="1">SUMPRODUCT($A620:$F620,Results!$B$15:$G$15)</f>
        <v>-0.28849256940343515</v>
      </c>
      <c r="K620" s="10">
        <f ca="1">SUMPRODUCT($A620:$F620,Results!$B$16:$G$16)</f>
        <v>-3.035538770413416</v>
      </c>
      <c r="L620" s="10">
        <f ca="1">SUMPRODUCT($A620:$F620,Results!$B$17:$G$17)</f>
        <v>6.2136534520381561</v>
      </c>
      <c r="M620" s="10">
        <f ca="1">SUMPRODUCT($A620:$F620,Results!$B$18:$G$18)</f>
        <v>2.8631490299534557</v>
      </c>
      <c r="N620" s="10">
        <f ca="1">SUMPRODUCT($A620:$F620,Results!$B$19:$G$19)</f>
        <v>3.2811112958102853</v>
      </c>
      <c r="O620" s="10">
        <f ca="1">SUMPRODUCT($A620:$F620,Results!$B$20:$G$20)</f>
        <v>-3.8597972192738252</v>
      </c>
      <c r="P620" s="10" cm="1">
        <f t="array" aca="1" ref="P620" ca="1">SUMPRODUCT(J620:O620,TRANSPOSE(Test!BL$20:BL$25))+Test!$AD$20-Test!$BL$27</f>
        <v>28.889650994480615</v>
      </c>
      <c r="Q620" s="10" cm="1">
        <f t="array" aca="1" ref="Q620" ca="1">SUMPRODUCT(J620:O620,TRANSPOSE(Test!ES$20:ES$25))+Test!$AD$20-Test!$ES$27</f>
        <v>29.06209603143752</v>
      </c>
      <c r="R620" s="10">
        <f ca="1">I620-Results!$E$5*H620</f>
        <v>28.076313168903361</v>
      </c>
      <c r="S620" s="10" cm="1">
        <f t="array" aca="1" ref="S620" ca="1">SUMPRODUCT(J620:O620,TRANSPOSE(Test!AR$28:AR$33))+Test!$AD$20-Test!$AC$26</f>
        <v>31.890161806723192</v>
      </c>
      <c r="T620" s="10">
        <f ca="1">SUMPRODUCT(J620:O620,Results!K$9:P$9)</f>
        <v>30.325496769978319</v>
      </c>
      <c r="U620" s="10">
        <f ca="1">SUMPRODUCT(J620:O620,Results!K$9:P$9)+Test!$AD$20-Test!$AC$31</f>
        <v>30.310621211467183</v>
      </c>
      <c r="V620" s="10">
        <f t="shared" ca="1" si="55"/>
        <v>-12.273051630471777</v>
      </c>
      <c r="W620" s="10">
        <f t="shared" ca="1" si="56"/>
        <v>-12.445496667428682</v>
      </c>
      <c r="X620" s="10">
        <f t="shared" ca="1" si="57"/>
        <v>-11.459713804894523</v>
      </c>
      <c r="Y620" s="10">
        <f t="shared" ca="1" si="58"/>
        <v>-15.273562442714354</v>
      </c>
      <c r="Z620" s="10">
        <f ca="1">I620-Test!$AD$20</f>
        <v>16.89327012571253</v>
      </c>
      <c r="AA620" s="10">
        <f t="shared" ca="1" si="59"/>
        <v>-13.694021847458345</v>
      </c>
    </row>
    <row r="621" spans="1:27">
      <c r="A621" s="6">
        <f ca="1">LN((RAND()^(-Results!$F$4))-1)</f>
        <v>0.92392709265955253</v>
      </c>
      <c r="B621" s="6">
        <f ca="1">LN((RAND()^(-Results!$F$4))-1)</f>
        <v>-1.0736894420045915</v>
      </c>
      <c r="C621" s="6">
        <f ca="1">LN((RAND()^(-Results!$F$4))-1)</f>
        <v>0.60448524954853822</v>
      </c>
      <c r="D621" s="6">
        <f ca="1">LN((RAND()^(-Results!$F$4))-1)</f>
        <v>1.1928221224901414</v>
      </c>
      <c r="E621" s="6">
        <f ca="1">LN((RAND()^(-Results!$F$4))-1)</f>
        <v>3.0551612321750205E-2</v>
      </c>
      <c r="F621" s="6">
        <f ca="1">LN((RAND()^(-Results!$F$4))-1)</f>
        <v>-0.77875094199233186</v>
      </c>
      <c r="G621" s="6">
        <f ca="1">LN((RAND()^(-Results!$F$4))-1)</f>
        <v>0.48969206084058575</v>
      </c>
      <c r="H621" s="6">
        <f t="shared" ca="1" si="54"/>
        <v>0.40265944696145239</v>
      </c>
      <c r="I621" s="10">
        <f ca="1">SUMPRODUCT(J621:O621,Results!B$12:G$12)+Results!$F$5*H621</f>
        <v>-26.704479822088363</v>
      </c>
      <c r="J621" s="10">
        <f ca="1">SUMPRODUCT($A621:$F621,Results!$B$15:$G$15)</f>
        <v>6.4372908775183522</v>
      </c>
      <c r="K621" s="10">
        <f ca="1">SUMPRODUCT($A621:$F621,Results!$B$16:$G$16)</f>
        <v>-1.7363763129286758</v>
      </c>
      <c r="L621" s="10">
        <f ca="1">SUMPRODUCT($A621:$F621,Results!$B$17:$G$17)</f>
        <v>-5.4402478947260633</v>
      </c>
      <c r="M621" s="10">
        <f ca="1">SUMPRODUCT($A621:$F621,Results!$B$18:$G$18)</f>
        <v>-2.4728392384103111</v>
      </c>
      <c r="N621" s="10">
        <f ca="1">SUMPRODUCT($A621:$F621,Results!$B$19:$G$19)</f>
        <v>-0.45377526794787593</v>
      </c>
      <c r="O621" s="10">
        <f ca="1">SUMPRODUCT($A621:$F621,Results!$B$20:$G$20)</f>
        <v>0.56267134529523788</v>
      </c>
      <c r="P621" s="10" cm="1">
        <f t="array" aca="1" ref="P621" ca="1">SUMPRODUCT(J621:O621,TRANSPOSE(Test!BL$20:BL$25))+Test!$AD$20-Test!$BL$27</f>
        <v>-28.587670049643034</v>
      </c>
      <c r="Q621" s="10" cm="1">
        <f t="array" aca="1" ref="Q621" ca="1">SUMPRODUCT(J621:O621,TRANSPOSE(Test!ES$20:ES$25))+Test!$AD$20-Test!$ES$27</f>
        <v>-28.543839041249385</v>
      </c>
      <c r="R621" s="10">
        <f ca="1">I621-Results!$E$5*H621</f>
        <v>-28.315117609934173</v>
      </c>
      <c r="S621" s="10" cm="1">
        <f t="array" aca="1" ref="S621" ca="1">SUMPRODUCT(J621:O621,TRANSPOSE(Test!AR$28:AR$33))+Test!$AD$20-Test!$AC$26</f>
        <v>-19.111408816946977</v>
      </c>
      <c r="T621" s="10">
        <f ca="1">SUMPRODUCT(J621:O621,Results!K$9:P$9)</f>
        <v>-28.683032559733171</v>
      </c>
      <c r="U621" s="10">
        <f ca="1">SUMPRODUCT(J621:O621,Results!K$9:P$9)+Test!$AD$20-Test!$AC$31</f>
        <v>-28.697908118244307</v>
      </c>
      <c r="V621" s="10">
        <f t="shared" ca="1" si="55"/>
        <v>1.883190227554671</v>
      </c>
      <c r="W621" s="10">
        <f t="shared" ca="1" si="56"/>
        <v>1.8393592191610217</v>
      </c>
      <c r="X621" s="10">
        <f t="shared" ca="1" si="57"/>
        <v>1.6106377878458105</v>
      </c>
      <c r="Y621" s="10">
        <f t="shared" ca="1" si="58"/>
        <v>-7.5930710051413861</v>
      </c>
      <c r="Z621" s="10">
        <f ca="1">I621-Test!$AD$20</f>
        <v>-26.427809060384671</v>
      </c>
      <c r="AA621" s="10">
        <f t="shared" ca="1" si="59"/>
        <v>1.993428296155944</v>
      </c>
    </row>
    <row r="622" spans="1:27">
      <c r="A622" s="6">
        <f ca="1">LN((RAND()^(-Results!$F$4))-1)</f>
        <v>-1.8969365108637133</v>
      </c>
      <c r="B622" s="6">
        <f ca="1">LN((RAND()^(-Results!$F$4))-1)</f>
        <v>0.45128694932401953</v>
      </c>
      <c r="C622" s="6">
        <f ca="1">LN((RAND()^(-Results!$F$4))-1)</f>
        <v>-0.44367691228018108</v>
      </c>
      <c r="D622" s="6">
        <f ca="1">LN((RAND()^(-Results!$F$4))-1)</f>
        <v>-3.6135981314413983</v>
      </c>
      <c r="E622" s="6">
        <f ca="1">LN((RAND()^(-Results!$F$4))-1)</f>
        <v>-0.56596268029438956</v>
      </c>
      <c r="F622" s="6">
        <f ca="1">LN((RAND()^(-Results!$F$4))-1)</f>
        <v>3.4905976765807778</v>
      </c>
      <c r="G622" s="6">
        <f ca="1">LN((RAND()^(-Results!$F$4))-1)</f>
        <v>1.0796670702366609</v>
      </c>
      <c r="H622" s="6">
        <f t="shared" ca="1" si="54"/>
        <v>0.99263445635752756</v>
      </c>
      <c r="I622" s="10">
        <f ca="1">SUMPRODUCT(J622:O622,Results!B$12:G$12)+Results!$F$5*H622</f>
        <v>95.655010654911223</v>
      </c>
      <c r="J622" s="10">
        <f ca="1">SUMPRODUCT($A622:$F622,Results!$B$15:$G$15)</f>
        <v>-15.69615796858043</v>
      </c>
      <c r="K622" s="10">
        <f ca="1">SUMPRODUCT($A622:$F622,Results!$B$16:$G$16)</f>
        <v>2.0627715898862369</v>
      </c>
      <c r="L622" s="10">
        <f ca="1">SUMPRODUCT($A622:$F622,Results!$B$17:$G$17)</f>
        <v>16.676012860066812</v>
      </c>
      <c r="M622" s="10">
        <f ca="1">SUMPRODUCT($A622:$F622,Results!$B$18:$G$18)</f>
        <v>6.7706798543378603</v>
      </c>
      <c r="N622" s="10">
        <f ca="1">SUMPRODUCT($A622:$F622,Results!$B$19:$G$19)</f>
        <v>2.8796231972262105</v>
      </c>
      <c r="O622" s="10">
        <f ca="1">SUMPRODUCT($A622:$F622,Results!$B$20:$G$20)</f>
        <v>-6.1553504553488514</v>
      </c>
      <c r="P622" s="10" cm="1">
        <f t="array" aca="1" ref="P622" ca="1">SUMPRODUCT(J622:O622,TRANSPOSE(Test!BL$20:BL$25))+Test!$AD$20-Test!$BL$27</f>
        <v>87.925896282173099</v>
      </c>
      <c r="Q622" s="10" cm="1">
        <f t="array" aca="1" ref="Q622" ca="1">SUMPRODUCT(J622:O622,TRANSPOSE(Test!ES$20:ES$25))+Test!$AD$20-Test!$ES$27</f>
        <v>89.326222875708751</v>
      </c>
      <c r="R622" s="10">
        <f ca="1">I622-Results!$E$5*H622</f>
        <v>91.684472829481109</v>
      </c>
      <c r="S622" s="10" cm="1">
        <f t="array" aca="1" ref="S622" ca="1">SUMPRODUCT(J622:O622,TRANSPOSE(Test!AR$28:AR$33))+Test!$AD$20-Test!$AC$26</f>
        <v>71.460433085402528</v>
      </c>
      <c r="T622" s="10">
        <f ca="1">SUMPRODUCT(J622:O622,Results!K$9:P$9)</f>
        <v>90.5554065275455</v>
      </c>
      <c r="U622" s="10">
        <f ca="1">SUMPRODUCT(J622:O622,Results!K$9:P$9)+Test!$AD$20-Test!$AC$31</f>
        <v>90.540530969034364</v>
      </c>
      <c r="V622" s="10">
        <f t="shared" ca="1" si="55"/>
        <v>7.729114372738124</v>
      </c>
      <c r="W622" s="10">
        <f t="shared" ca="1" si="56"/>
        <v>6.3287877792024716</v>
      </c>
      <c r="X622" s="10">
        <f t="shared" ca="1" si="57"/>
        <v>3.9705378254301138</v>
      </c>
      <c r="Y622" s="10">
        <f t="shared" ca="1" si="58"/>
        <v>24.194577569508695</v>
      </c>
      <c r="Z622" s="10">
        <f ca="1">I622-Test!$AD$20</f>
        <v>95.931681416614921</v>
      </c>
      <c r="AA622" s="10">
        <f t="shared" ca="1" si="59"/>
        <v>5.1144796858768586</v>
      </c>
    </row>
    <row r="623" spans="1:27">
      <c r="A623" s="6">
        <f ca="1">LN((RAND()^(-Results!$F$4))-1)</f>
        <v>-2.2053899454004853</v>
      </c>
      <c r="B623" s="6">
        <f ca="1">LN((RAND()^(-Results!$F$4))-1)</f>
        <v>0.2201016257520188</v>
      </c>
      <c r="C623" s="6">
        <f ca="1">LN((RAND()^(-Results!$F$4))-1)</f>
        <v>0.5507713213979526</v>
      </c>
      <c r="D623" s="6">
        <f ca="1">LN((RAND()^(-Results!$F$4))-1)</f>
        <v>-0.24953198982805705</v>
      </c>
      <c r="E623" s="6">
        <f ca="1">LN((RAND()^(-Results!$F$4))-1)</f>
        <v>-0.63913714913061426</v>
      </c>
      <c r="F623" s="6">
        <f ca="1">LN((RAND()^(-Results!$F$4))-1)</f>
        <v>-1.738531584689011</v>
      </c>
      <c r="G623" s="6">
        <f ca="1">LN((RAND()^(-Results!$F$4))-1)</f>
        <v>-0.56795802286850927</v>
      </c>
      <c r="H623" s="6">
        <f t="shared" ca="1" si="54"/>
        <v>-0.65499063674764257</v>
      </c>
      <c r="I623" s="10">
        <f ca="1">SUMPRODUCT(J623:O623,Results!B$12:G$12)+Results!$F$5*H623</f>
        <v>34.496902761763025</v>
      </c>
      <c r="J623" s="10">
        <f ca="1">SUMPRODUCT($A623:$F623,Results!$B$15:$G$15)</f>
        <v>-5.7191892658618881</v>
      </c>
      <c r="K623" s="10">
        <f ca="1">SUMPRODUCT($A623:$F623,Results!$B$16:$G$16)</f>
        <v>-3.9248534923492562</v>
      </c>
      <c r="L623" s="10">
        <f ca="1">SUMPRODUCT($A623:$F623,Results!$B$17:$G$17)</f>
        <v>7.5120550174369782</v>
      </c>
      <c r="M623" s="10">
        <f ca="1">SUMPRODUCT($A623:$F623,Results!$B$18:$G$18)</f>
        <v>2.595243163697567</v>
      </c>
      <c r="N623" s="10">
        <f ca="1">SUMPRODUCT($A623:$F623,Results!$B$19:$G$19)</f>
        <v>3.2913424018458328</v>
      </c>
      <c r="O623" s="10">
        <f ca="1">SUMPRODUCT($A623:$F623,Results!$B$20:$G$20)</f>
        <v>-3.2688229047027115</v>
      </c>
      <c r="P623" s="10" cm="1">
        <f t="array" aca="1" ref="P623" ca="1">SUMPRODUCT(J623:O623,TRANSPOSE(Test!BL$20:BL$25))+Test!$AD$20-Test!$BL$27</f>
        <v>39.705750729378316</v>
      </c>
      <c r="Q623" s="10" cm="1">
        <f t="array" aca="1" ref="Q623" ca="1">SUMPRODUCT(J623:O623,TRANSPOSE(Test!ES$20:ES$25))+Test!$AD$20-Test!$ES$27</f>
        <v>38.654304661684606</v>
      </c>
      <c r="R623" s="10">
        <f ca="1">I623-Results!$E$5*H623</f>
        <v>37.116865308753596</v>
      </c>
      <c r="S623" s="10" cm="1">
        <f t="array" aca="1" ref="S623" ca="1">SUMPRODUCT(J623:O623,TRANSPOSE(Test!AR$28:AR$33))+Test!$AD$20-Test!$AC$26</f>
        <v>40.38114062707109</v>
      </c>
      <c r="T623" s="10">
        <f ca="1">SUMPRODUCT(J623:O623,Results!K$9:P$9)</f>
        <v>37.570440483581791</v>
      </c>
      <c r="U623" s="10">
        <f ca="1">SUMPRODUCT(J623:O623,Results!K$9:P$9)+Test!$AD$20-Test!$AC$31</f>
        <v>37.555564925070655</v>
      </c>
      <c r="V623" s="10">
        <f t="shared" ca="1" si="55"/>
        <v>-5.2088479676152915</v>
      </c>
      <c r="W623" s="10">
        <f t="shared" ca="1" si="56"/>
        <v>-4.1574018999215809</v>
      </c>
      <c r="X623" s="10">
        <f t="shared" ca="1" si="57"/>
        <v>-2.6199625469905712</v>
      </c>
      <c r="Y623" s="10">
        <f t="shared" ca="1" si="58"/>
        <v>-5.8842378653080658</v>
      </c>
      <c r="Z623" s="10">
        <f ca="1">I623-Test!$AD$20</f>
        <v>34.773573523466716</v>
      </c>
      <c r="AA623" s="10">
        <f t="shared" ca="1" si="59"/>
        <v>-3.0586621633076305</v>
      </c>
    </row>
    <row r="624" spans="1:27">
      <c r="A624" s="6">
        <f ca="1">LN((RAND()^(-Results!$F$4))-1)</f>
        <v>-1.9315832354247642</v>
      </c>
      <c r="B624" s="6">
        <f ca="1">LN((RAND()^(-Results!$F$4))-1)</f>
        <v>-1.0470950540661805</v>
      </c>
      <c r="C624" s="6">
        <f ca="1">LN((RAND()^(-Results!$F$4))-1)</f>
        <v>-0.72822923934023331</v>
      </c>
      <c r="D624" s="6">
        <f ca="1">LN((RAND()^(-Results!$F$4))-1)</f>
        <v>-0.15069530340409498</v>
      </c>
      <c r="E624" s="6">
        <f ca="1">LN((RAND()^(-Results!$F$4))-1)</f>
        <v>0.31987519290854327</v>
      </c>
      <c r="F624" s="6">
        <f ca="1">LN((RAND()^(-Results!$F$4))-1)</f>
        <v>-0.82784743401556893</v>
      </c>
      <c r="G624" s="6">
        <f ca="1">LN((RAND()^(-Results!$F$4))-1)</f>
        <v>0.52089123998232634</v>
      </c>
      <c r="H624" s="6">
        <f t="shared" ca="1" si="54"/>
        <v>0.43385862610319303</v>
      </c>
      <c r="I624" s="10">
        <f ca="1">SUMPRODUCT(J624:O624,Results!B$12:G$12)+Results!$F$5*H624</f>
        <v>20.552447272718126</v>
      </c>
      <c r="J624" s="10">
        <f ca="1">SUMPRODUCT($A624:$F624,Results!$B$15:$G$15)</f>
        <v>-9.3129944536692335</v>
      </c>
      <c r="K624" s="10">
        <f ca="1">SUMPRODUCT($A624:$F624,Results!$B$16:$G$16)</f>
        <v>-3.8058230491453129</v>
      </c>
      <c r="L624" s="10">
        <f ca="1">SUMPRODUCT($A624:$F624,Results!$B$17:$G$17)</f>
        <v>2.4243182524993427</v>
      </c>
      <c r="M624" s="10">
        <f ca="1">SUMPRODUCT($A624:$F624,Results!$B$18:$G$18)</f>
        <v>4.8512376995103219</v>
      </c>
      <c r="N624" s="10">
        <f ca="1">SUMPRODUCT($A624:$F624,Results!$B$19:$G$19)</f>
        <v>-2.6996769829778726</v>
      </c>
      <c r="O624" s="10">
        <f ca="1">SUMPRODUCT($A624:$F624,Results!$B$20:$G$20)</f>
        <v>-2.8356265988754972</v>
      </c>
      <c r="P624" s="10" cm="1">
        <f t="array" aca="1" ref="P624" ca="1">SUMPRODUCT(J624:O624,TRANSPOSE(Test!BL$20:BL$25))+Test!$AD$20-Test!$BL$27</f>
        <v>19.58574531631665</v>
      </c>
      <c r="Q624" s="10" cm="1">
        <f t="array" aca="1" ref="Q624" ca="1">SUMPRODUCT(J624:O624,TRANSPOSE(Test!ES$20:ES$25))+Test!$AD$20-Test!$ES$27</f>
        <v>19.221322648213814</v>
      </c>
      <c r="R624" s="10">
        <f ca="1">I624-Results!$E$5*H624</f>
        <v>18.817012768305354</v>
      </c>
      <c r="S624" s="10" cm="1">
        <f t="array" aca="1" ref="S624" ca="1">SUMPRODUCT(J624:O624,TRANSPOSE(Test!AR$28:AR$33))+Test!$AD$20-Test!$AC$26</f>
        <v>28.847985245628891</v>
      </c>
      <c r="T624" s="10">
        <f ca="1">SUMPRODUCT(J624:O624,Results!K$9:P$9)</f>
        <v>18.714274664470878</v>
      </c>
      <c r="U624" s="10">
        <f ca="1">SUMPRODUCT(J624:O624,Results!K$9:P$9)+Test!$AD$20-Test!$AC$31</f>
        <v>18.699399105959742</v>
      </c>
      <c r="V624" s="10">
        <f t="shared" ca="1" si="55"/>
        <v>0.96670195640147583</v>
      </c>
      <c r="W624" s="10">
        <f t="shared" ca="1" si="56"/>
        <v>1.3311246245043122</v>
      </c>
      <c r="X624" s="10">
        <f t="shared" ca="1" si="57"/>
        <v>1.7354345044127726</v>
      </c>
      <c r="Y624" s="10">
        <f t="shared" ca="1" si="58"/>
        <v>-8.2955379729107648</v>
      </c>
      <c r="Z624" s="10">
        <f ca="1">I624-Test!$AD$20</f>
        <v>20.829118034421818</v>
      </c>
      <c r="AA624" s="10">
        <f t="shared" ca="1" si="59"/>
        <v>1.8530481667583842</v>
      </c>
    </row>
    <row r="625" spans="1:27">
      <c r="A625" s="6">
        <f ca="1">LN((RAND()^(-Results!$F$4))-1)</f>
        <v>1.1017765607086911</v>
      </c>
      <c r="B625" s="6">
        <f ca="1">LN((RAND()^(-Results!$F$4))-1)</f>
        <v>0.27986811076419343</v>
      </c>
      <c r="C625" s="6">
        <f ca="1">LN((RAND()^(-Results!$F$4))-1)</f>
        <v>-0.57424853569917489</v>
      </c>
      <c r="D625" s="6">
        <f ca="1">LN((RAND()^(-Results!$F$4))-1)</f>
        <v>-0.4895949654491244</v>
      </c>
      <c r="E625" s="6">
        <f ca="1">LN((RAND()^(-Results!$F$4))-1)</f>
        <v>-0.72761835376804496</v>
      </c>
      <c r="F625" s="6">
        <f ca="1">LN((RAND()^(-Results!$F$4))-1)</f>
        <v>-0.78205213996146283</v>
      </c>
      <c r="G625" s="6">
        <f ca="1">LN((RAND()^(-Results!$F$4))-1)</f>
        <v>1.6037680996607984</v>
      </c>
      <c r="H625" s="6">
        <f t="shared" ca="1" si="54"/>
        <v>1.5167354857816651</v>
      </c>
      <c r="I625" s="10">
        <f ca="1">SUMPRODUCT(J625:O625,Results!B$12:G$12)+Results!$F$5*H625</f>
        <v>9.1949849046750334</v>
      </c>
      <c r="J625" s="10">
        <f ca="1">SUMPRODUCT($A625:$F625,Results!$B$15:$G$15)</f>
        <v>2.4880639728354441</v>
      </c>
      <c r="K625" s="10">
        <f ca="1">SUMPRODUCT($A625:$F625,Results!$B$16:$G$16)</f>
        <v>-1.0919136907878038</v>
      </c>
      <c r="L625" s="10">
        <f ca="1">SUMPRODUCT($A625:$F625,Results!$B$17:$G$17)</f>
        <v>-0.90727406549993006</v>
      </c>
      <c r="M625" s="10">
        <f ca="1">SUMPRODUCT($A625:$F625,Results!$B$18:$G$18)</f>
        <v>-2.5307507516483749</v>
      </c>
      <c r="N625" s="10">
        <f ca="1">SUMPRODUCT($A625:$F625,Results!$B$19:$G$19)</f>
        <v>5.3062635070895947</v>
      </c>
      <c r="O625" s="10">
        <f ca="1">SUMPRODUCT($A625:$F625,Results!$B$20:$G$20)</f>
        <v>0.54129399690626023</v>
      </c>
      <c r="P625" s="10" cm="1">
        <f t="array" aca="1" ref="P625" ca="1">SUMPRODUCT(J625:O625,TRANSPOSE(Test!BL$20:BL$25))+Test!$AD$20-Test!$BL$27</f>
        <v>1.2650710648515329</v>
      </c>
      <c r="Q625" s="10" cm="1">
        <f t="array" aca="1" ref="Q625" ca="1">SUMPRODUCT(J625:O625,TRANSPOSE(Test!ES$20:ES$25))+Test!$AD$20-Test!$ES$27</f>
        <v>1.0566042612511879</v>
      </c>
      <c r="R625" s="10">
        <f ca="1">I625-Results!$E$5*H625</f>
        <v>3.1280429615483731</v>
      </c>
      <c r="S625" s="10" cm="1">
        <f t="array" aca="1" ref="S625" ca="1">SUMPRODUCT(J625:O625,TRANSPOSE(Test!AR$28:AR$33))+Test!$AD$20-Test!$AC$26</f>
        <v>-0.55232266259192997</v>
      </c>
      <c r="T625" s="10">
        <f ca="1">SUMPRODUCT(J625:O625,Results!K$9:P$9)</f>
        <v>1.4517915018445378</v>
      </c>
      <c r="U625" s="10">
        <f ca="1">SUMPRODUCT(J625:O625,Results!K$9:P$9)+Test!$AD$20-Test!$AC$31</f>
        <v>1.4369159433334024</v>
      </c>
      <c r="V625" s="10">
        <f t="shared" ca="1" si="55"/>
        <v>7.9299138398235005</v>
      </c>
      <c r="W625" s="10">
        <f t="shared" ca="1" si="56"/>
        <v>8.1383806434238455</v>
      </c>
      <c r="X625" s="10">
        <f t="shared" ca="1" si="57"/>
        <v>6.0669419431266602</v>
      </c>
      <c r="Y625" s="10">
        <f t="shared" ca="1" si="58"/>
        <v>9.7473075672669633</v>
      </c>
      <c r="Z625" s="10">
        <f ca="1">I625-Test!$AD$20</f>
        <v>9.4716556663787248</v>
      </c>
      <c r="AA625" s="10">
        <f t="shared" ca="1" si="59"/>
        <v>7.7580689613416309</v>
      </c>
    </row>
    <row r="626" spans="1:27">
      <c r="A626" s="6">
        <f ca="1">LN((RAND()^(-Results!$F$4))-1)</f>
        <v>-2.831760505607257</v>
      </c>
      <c r="B626" s="6">
        <f ca="1">LN((RAND()^(-Results!$F$4))-1)</f>
        <v>1.6885252644815028</v>
      </c>
      <c r="C626" s="6">
        <f ca="1">LN((RAND()^(-Results!$F$4))-1)</f>
        <v>-0.5034968299735828</v>
      </c>
      <c r="D626" s="6">
        <f ca="1">LN((RAND()^(-Results!$F$4))-1)</f>
        <v>-0.86319928466868534</v>
      </c>
      <c r="E626" s="6">
        <f ca="1">LN((RAND()^(-Results!$F$4))-1)</f>
        <v>-0.22468328565331114</v>
      </c>
      <c r="F626" s="6">
        <f ca="1">LN((RAND()^(-Results!$F$4))-1)</f>
        <v>-0.49139147102231334</v>
      </c>
      <c r="G626" s="6">
        <f ca="1">LN((RAND()^(-Results!$F$4))-1)</f>
        <v>-0.33299302504151057</v>
      </c>
      <c r="H626" s="6">
        <f t="shared" ca="1" si="54"/>
        <v>-0.42002563892064393</v>
      </c>
      <c r="I626" s="10">
        <f ca="1">SUMPRODUCT(J626:O626,Results!B$12:G$12)+Results!$F$5*H626</f>
        <v>44.540547634250117</v>
      </c>
      <c r="J626" s="10">
        <f ca="1">SUMPRODUCT($A626:$F626,Results!$B$15:$G$15)</f>
        <v>-11.074454915795219</v>
      </c>
      <c r="K626" s="10">
        <f ca="1">SUMPRODUCT($A626:$F626,Results!$B$16:$G$16)</f>
        <v>0.26181875578962399</v>
      </c>
      <c r="L626" s="10">
        <f ca="1">SUMPRODUCT($A626:$F626,Results!$B$17:$G$17)</f>
        <v>9.2238243882034006</v>
      </c>
      <c r="M626" s="10">
        <f ca="1">SUMPRODUCT($A626:$F626,Results!$B$18:$G$18)</f>
        <v>4.2307114722599932</v>
      </c>
      <c r="N626" s="10">
        <f ca="1">SUMPRODUCT($A626:$F626,Results!$B$19:$G$19)</f>
        <v>1.0791173373599094</v>
      </c>
      <c r="O626" s="10">
        <f ca="1">SUMPRODUCT($A626:$F626,Results!$B$20:$G$20)</f>
        <v>-1.2569177619973577</v>
      </c>
      <c r="P626" s="10" cm="1">
        <f t="array" aca="1" ref="P626" ca="1">SUMPRODUCT(J626:O626,TRANSPOSE(Test!BL$20:BL$25))+Test!$AD$20-Test!$BL$27</f>
        <v>48.424768718914649</v>
      </c>
      <c r="Q626" s="10" cm="1">
        <f t="array" aca="1" ref="Q626" ca="1">SUMPRODUCT(J626:O626,TRANSPOSE(Test!ES$20:ES$25))+Test!$AD$20-Test!$ES$27</f>
        <v>47.391522903054643</v>
      </c>
      <c r="R626" s="10">
        <f ca="1">I626-Results!$E$5*H626</f>
        <v>46.220650189932691</v>
      </c>
      <c r="S626" s="10" cm="1">
        <f t="array" aca="1" ref="S626" ca="1">SUMPRODUCT(J626:O626,TRANSPOSE(Test!AR$28:AR$33))+Test!$AD$20-Test!$AC$26</f>
        <v>37.84988612787523</v>
      </c>
      <c r="T626" s="10">
        <f ca="1">SUMPRODUCT(J626:O626,Results!K$9:P$9)</f>
        <v>46.59015327847046</v>
      </c>
      <c r="U626" s="10">
        <f ca="1">SUMPRODUCT(J626:O626,Results!K$9:P$9)+Test!$AD$20-Test!$AC$31</f>
        <v>46.575277719959324</v>
      </c>
      <c r="V626" s="10">
        <f t="shared" ca="1" si="55"/>
        <v>-3.8842210846645315</v>
      </c>
      <c r="W626" s="10">
        <f t="shared" ca="1" si="56"/>
        <v>-2.8509752688045253</v>
      </c>
      <c r="X626" s="10">
        <f t="shared" ca="1" si="57"/>
        <v>-1.6801025556825735</v>
      </c>
      <c r="Y626" s="10">
        <f t="shared" ca="1" si="58"/>
        <v>6.6906615063748873</v>
      </c>
      <c r="Z626" s="10">
        <f ca="1">I626-Test!$AD$20</f>
        <v>44.817218395953809</v>
      </c>
      <c r="AA626" s="10">
        <f t="shared" ca="1" si="59"/>
        <v>-2.0347300857092065</v>
      </c>
    </row>
    <row r="627" spans="1:27">
      <c r="A627" s="6">
        <f ca="1">LN((RAND()^(-Results!$F$4))-1)</f>
        <v>9.3373720836486623E-2</v>
      </c>
      <c r="B627" s="6">
        <f ca="1">LN((RAND()^(-Results!$F$4))-1)</f>
        <v>-0.49585838803875704</v>
      </c>
      <c r="C627" s="6">
        <f ca="1">LN((RAND()^(-Results!$F$4))-1)</f>
        <v>-2.1699278439464602</v>
      </c>
      <c r="D627" s="6">
        <f ca="1">LN((RAND()^(-Results!$F$4))-1)</f>
        <v>1.4499839359956102</v>
      </c>
      <c r="E627" s="6">
        <f ca="1">LN((RAND()^(-Results!$F$4))-1)</f>
        <v>0.68963650662825182</v>
      </c>
      <c r="F627" s="6">
        <f ca="1">LN((RAND()^(-Results!$F$4))-1)</f>
        <v>1.2587629406275209</v>
      </c>
      <c r="G627" s="6">
        <f ca="1">LN((RAND()^(-Results!$F$4))-1)</f>
        <v>4.4558737024005044</v>
      </c>
      <c r="H627" s="6">
        <f t="shared" ca="1" si="54"/>
        <v>4.3688410885213713</v>
      </c>
      <c r="I627" s="10">
        <f ca="1">SUMPRODUCT(J627:O627,Results!B$12:G$12)+Results!$F$5*H627</f>
        <v>-16.45941341229058</v>
      </c>
      <c r="J627" s="10">
        <f ca="1">SUMPRODUCT($A627:$F627,Results!$B$15:$G$15)</f>
        <v>-2.8948902860033887</v>
      </c>
      <c r="K627" s="10">
        <f ca="1">SUMPRODUCT($A627:$F627,Results!$B$16:$G$16)</f>
        <v>3.4699946300260747</v>
      </c>
      <c r="L627" s="10">
        <f ca="1">SUMPRODUCT($A627:$F627,Results!$B$17:$G$17)</f>
        <v>-9.7071995220683576</v>
      </c>
      <c r="M627" s="10">
        <f ca="1">SUMPRODUCT($A627:$F627,Results!$B$18:$G$18)</f>
        <v>-1.075453706664717</v>
      </c>
      <c r="N627" s="10">
        <f ca="1">SUMPRODUCT($A627:$F627,Results!$B$19:$G$19)</f>
        <v>-5.2791374464041807</v>
      </c>
      <c r="O627" s="10">
        <f ca="1">SUMPRODUCT($A627:$F627,Results!$B$20:$G$20)</f>
        <v>4.6220642968988814</v>
      </c>
      <c r="P627" s="10" cm="1">
        <f t="array" aca="1" ref="P627" ca="1">SUMPRODUCT(J627:O627,TRANSPOSE(Test!BL$20:BL$25))+Test!$AD$20-Test!$BL$27</f>
        <v>-38.305322678388613</v>
      </c>
      <c r="Q627" s="10" cm="1">
        <f t="array" aca="1" ref="Q627" ca="1">SUMPRODUCT(J627:O627,TRANSPOSE(Test!ES$20:ES$25))+Test!$AD$20-Test!$ES$27</f>
        <v>-37.827890102113848</v>
      </c>
      <c r="R627" s="10">
        <f ca="1">I627-Results!$E$5*H627</f>
        <v>-33.934777766376065</v>
      </c>
      <c r="S627" s="10" cm="1">
        <f t="array" aca="1" ref="S627" ca="1">SUMPRODUCT(J627:O627,TRANSPOSE(Test!AR$28:AR$33))+Test!$AD$20-Test!$AC$26</f>
        <v>-37.941362979104035</v>
      </c>
      <c r="T627" s="10">
        <f ca="1">SUMPRODUCT(J627:O627,Results!K$9:P$9)</f>
        <v>-37.4548700531099</v>
      </c>
      <c r="U627" s="10">
        <f ca="1">SUMPRODUCT(J627:O627,Results!K$9:P$9)+Test!$AD$20-Test!$AC$31</f>
        <v>-37.469745611621036</v>
      </c>
      <c r="V627" s="10">
        <f t="shared" ca="1" si="55"/>
        <v>21.845909266098033</v>
      </c>
      <c r="W627" s="10">
        <f t="shared" ca="1" si="56"/>
        <v>21.368476689823268</v>
      </c>
      <c r="X627" s="10">
        <f t="shared" ca="1" si="57"/>
        <v>17.475364354085485</v>
      </c>
      <c r="Y627" s="10">
        <f t="shared" ca="1" si="58"/>
        <v>21.481949566813455</v>
      </c>
      <c r="Z627" s="10">
        <f ca="1">I627-Test!$AD$20</f>
        <v>-16.182742650586889</v>
      </c>
      <c r="AA627" s="10">
        <f t="shared" ca="1" si="59"/>
        <v>21.010332199330456</v>
      </c>
    </row>
    <row r="628" spans="1:27">
      <c r="A628" s="6">
        <f ca="1">LN((RAND()^(-Results!$F$4))-1)</f>
        <v>-3.870127449478276</v>
      </c>
      <c r="B628" s="6">
        <f ca="1">LN((RAND()^(-Results!$F$4))-1)</f>
        <v>1.84668718669792</v>
      </c>
      <c r="C628" s="6">
        <f ca="1">LN((RAND()^(-Results!$F$4))-1)</f>
        <v>0.55854400965486262</v>
      </c>
      <c r="D628" s="6">
        <f ca="1">LN((RAND()^(-Results!$F$4))-1)</f>
        <v>0.29853695285545684</v>
      </c>
      <c r="E628" s="6">
        <f ca="1">LN((RAND()^(-Results!$F$4))-1)</f>
        <v>-2.7542260410729367</v>
      </c>
      <c r="F628" s="6">
        <f ca="1">LN((RAND()^(-Results!$F$4))-1)</f>
        <v>-1.776288699143513</v>
      </c>
      <c r="G628" s="6">
        <f ca="1">LN((RAND()^(-Results!$F$4))-1)</f>
        <v>0.51678437525219856</v>
      </c>
      <c r="H628" s="6">
        <f t="shared" ca="1" si="54"/>
        <v>0.42975176137306526</v>
      </c>
      <c r="I628" s="10">
        <f ca="1">SUMPRODUCT(J628:O628,Results!B$12:G$12)+Results!$F$5*H628</f>
        <v>77.610731733951141</v>
      </c>
      <c r="J628" s="10">
        <f ca="1">SUMPRODUCT($A628:$F628,Results!$B$15:$G$15)</f>
        <v>-8.0048311853277028</v>
      </c>
      <c r="K628" s="10">
        <f ca="1">SUMPRODUCT($A628:$F628,Results!$B$16:$G$16)</f>
        <v>-1.9795063388534671</v>
      </c>
      <c r="L628" s="10">
        <f ca="1">SUMPRODUCT($A628:$F628,Results!$B$17:$G$17)</f>
        <v>13.563553025541543</v>
      </c>
      <c r="M628" s="10">
        <f ca="1">SUMPRODUCT($A628:$F628,Results!$B$18:$G$18)</f>
        <v>-1.7853680977396054</v>
      </c>
      <c r="N628" s="10">
        <f ca="1">SUMPRODUCT($A628:$F628,Results!$B$19:$G$19)</f>
        <v>14.227590158306473</v>
      </c>
      <c r="O628" s="10">
        <f ca="1">SUMPRODUCT($A628:$F628,Results!$B$20:$G$20)</f>
        <v>-2.2049363258189283</v>
      </c>
      <c r="P628" s="10" cm="1">
        <f t="array" aca="1" ref="P628" ca="1">SUMPRODUCT(J628:O628,TRANSPOSE(Test!BL$20:BL$25))+Test!$AD$20-Test!$BL$27</f>
        <v>78.730929714749607</v>
      </c>
      <c r="Q628" s="10" cm="1">
        <f t="array" aca="1" ref="Q628" ca="1">SUMPRODUCT(J628:O628,TRANSPOSE(Test!ES$20:ES$25))+Test!$AD$20-Test!$ES$27</f>
        <v>77.019292088442583</v>
      </c>
      <c r="R628" s="10">
        <f ca="1">I628-Results!$E$5*H628</f>
        <v>75.891724688458879</v>
      </c>
      <c r="S628" s="10" cm="1">
        <f t="array" aca="1" ref="S628" ca="1">SUMPRODUCT(J628:O628,TRANSPOSE(Test!AR$28:AR$33))+Test!$AD$20-Test!$AC$26</f>
        <v>57.863891521856864</v>
      </c>
      <c r="T628" s="10">
        <f ca="1">SUMPRODUCT(J628:O628,Results!K$9:P$9)</f>
        <v>75.112372357004944</v>
      </c>
      <c r="U628" s="10">
        <f ca="1">SUMPRODUCT(J628:O628,Results!K$9:P$9)+Test!$AD$20-Test!$AC$31</f>
        <v>75.097496798493808</v>
      </c>
      <c r="V628" s="10">
        <f t="shared" ca="1" si="55"/>
        <v>-1.1201979807984657</v>
      </c>
      <c r="W628" s="10">
        <f t="shared" ca="1" si="56"/>
        <v>0.59143964550855799</v>
      </c>
      <c r="X628" s="10">
        <f t="shared" ca="1" si="57"/>
        <v>1.7190070454922619</v>
      </c>
      <c r="Y628" s="10">
        <f t="shared" ca="1" si="58"/>
        <v>19.746840212094277</v>
      </c>
      <c r="Z628" s="10">
        <f ca="1">I628-Test!$AD$20</f>
        <v>77.88740249565484</v>
      </c>
      <c r="AA628" s="10">
        <f t="shared" ca="1" si="59"/>
        <v>2.5132349354573336</v>
      </c>
    </row>
    <row r="629" spans="1:27">
      <c r="A629" s="6">
        <f ca="1">LN((RAND()^(-Results!$F$4))-1)</f>
        <v>6.9756072472152778E-2</v>
      </c>
      <c r="B629" s="6">
        <f ca="1">LN((RAND()^(-Results!$F$4))-1)</f>
        <v>0.19544735429463719</v>
      </c>
      <c r="C629" s="6">
        <f ca="1">LN((RAND()^(-Results!$F$4))-1)</f>
        <v>-0.47375133474900533</v>
      </c>
      <c r="D629" s="6">
        <f ca="1">LN((RAND()^(-Results!$F$4))-1)</f>
        <v>2.7641175279019943</v>
      </c>
      <c r="E629" s="6">
        <f ca="1">LN((RAND()^(-Results!$F$4))-1)</f>
        <v>0.7858857386794349</v>
      </c>
      <c r="F629" s="6">
        <f ca="1">LN((RAND()^(-Results!$F$4))-1)</f>
        <v>-2.4014099965888596</v>
      </c>
      <c r="G629" s="6">
        <f ca="1">LN((RAND()^(-Results!$F$4))-1)</f>
        <v>-2.7320379414261083E-2</v>
      </c>
      <c r="H629" s="6">
        <f t="shared" ca="1" si="54"/>
        <v>-0.11435299329339441</v>
      </c>
      <c r="I629" s="10">
        <f ca="1">SUMPRODUCT(J629:O629,Results!B$12:G$12)+Results!$F$5*H629</f>
        <v>-61.010703194180692</v>
      </c>
      <c r="J629" s="10">
        <f ca="1">SUMPRODUCT($A629:$F629,Results!$B$15:$G$15)</f>
        <v>5.5048750272542843</v>
      </c>
      <c r="K629" s="10">
        <f ca="1">SUMPRODUCT($A629:$F629,Results!$B$16:$G$16)</f>
        <v>-0.36898184268198042</v>
      </c>
      <c r="L629" s="10">
        <f ca="1">SUMPRODUCT($A629:$F629,Results!$B$17:$G$17)</f>
        <v>-11.339032509488598</v>
      </c>
      <c r="M629" s="10">
        <f ca="1">SUMPRODUCT($A629:$F629,Results!$B$18:$G$18)</f>
        <v>-2.7193663214264312</v>
      </c>
      <c r="N629" s="10">
        <f ca="1">SUMPRODUCT($A629:$F629,Results!$B$19:$G$19)</f>
        <v>-4.7694312223715158</v>
      </c>
      <c r="O629" s="10">
        <f ca="1">SUMPRODUCT($A629:$F629,Results!$B$20:$G$20)</f>
        <v>5.2931279412635197</v>
      </c>
      <c r="P629" s="10" cm="1">
        <f t="array" aca="1" ref="P629" ca="1">SUMPRODUCT(J629:O629,TRANSPOSE(Test!BL$20:BL$25))+Test!$AD$20-Test!$BL$27</f>
        <v>-57.601762204503004</v>
      </c>
      <c r="Q629" s="10" cm="1">
        <f t="array" aca="1" ref="Q629" ca="1">SUMPRODUCT(J629:O629,TRANSPOSE(Test!ES$20:ES$25))+Test!$AD$20-Test!$ES$27</f>
        <v>-58.939998474195157</v>
      </c>
      <c r="R629" s="10">
        <f ca="1">I629-Results!$E$5*H629</f>
        <v>-60.553291221007115</v>
      </c>
      <c r="S629" s="10" cm="1">
        <f t="array" aca="1" ref="S629" ca="1">SUMPRODUCT(J629:O629,TRANSPOSE(Test!AR$28:AR$33))+Test!$AD$20-Test!$AC$26</f>
        <v>-48.142479391655662</v>
      </c>
      <c r="T629" s="10">
        <f ca="1">SUMPRODUCT(J629:O629,Results!K$9:P$9)</f>
        <v>-60.07962160088131</v>
      </c>
      <c r="U629" s="10">
        <f ca="1">SUMPRODUCT(J629:O629,Results!K$9:P$9)+Test!$AD$20-Test!$AC$31</f>
        <v>-60.094497159392446</v>
      </c>
      <c r="V629" s="10">
        <f t="shared" ca="1" si="55"/>
        <v>-3.4089409896776885</v>
      </c>
      <c r="W629" s="10">
        <f t="shared" ca="1" si="56"/>
        <v>-2.0707047199855353</v>
      </c>
      <c r="X629" s="10">
        <f t="shared" ca="1" si="57"/>
        <v>-0.45741197317357773</v>
      </c>
      <c r="Y629" s="10">
        <f t="shared" ca="1" si="58"/>
        <v>-12.86822380252503</v>
      </c>
      <c r="Z629" s="10">
        <f ca="1">I629-Test!$AD$20</f>
        <v>-60.734032432477001</v>
      </c>
      <c r="AA629" s="10">
        <f t="shared" ca="1" si="59"/>
        <v>-0.91620603478824592</v>
      </c>
    </row>
    <row r="630" spans="1:27">
      <c r="A630" s="6">
        <f ca="1">LN((RAND()^(-Results!$F$4))-1)</f>
        <v>-9.8674449516255619E-2</v>
      </c>
      <c r="B630" s="6">
        <f ca="1">LN((RAND()^(-Results!$F$4))-1)</f>
        <v>1.334290203615351</v>
      </c>
      <c r="C630" s="6">
        <f ca="1">LN((RAND()^(-Results!$F$4))-1)</f>
        <v>-1.7750110548436415</v>
      </c>
      <c r="D630" s="6">
        <f ca="1">LN((RAND()^(-Results!$F$4))-1)</f>
        <v>-1.0330323077864143</v>
      </c>
      <c r="E630" s="6">
        <f ca="1">LN((RAND()^(-Results!$F$4))-1)</f>
        <v>2.7716197028394807</v>
      </c>
      <c r="F630" s="6">
        <f ca="1">LN((RAND()^(-Results!$F$4))-1)</f>
        <v>-1.266315146824738</v>
      </c>
      <c r="G630" s="6">
        <f ca="1">LN((RAND()^(-Results!$F$4))-1)</f>
        <v>1.5842046762630557</v>
      </c>
      <c r="H630" s="6">
        <f t="shared" ca="1" si="54"/>
        <v>1.4971720623839224</v>
      </c>
      <c r="I630" s="10">
        <f ca="1">SUMPRODUCT(J630:O630,Results!B$12:G$12)+Results!$F$5*H630</f>
        <v>-19.942793213329058</v>
      </c>
      <c r="J630" s="10">
        <f ca="1">SUMPRODUCT($A630:$F630,Results!$B$15:$G$15)</f>
        <v>-6.2443581623373223</v>
      </c>
      <c r="K630" s="10">
        <f ca="1">SUMPRODUCT($A630:$F630,Results!$B$16:$G$16)</f>
        <v>0.58230427865531365</v>
      </c>
      <c r="L630" s="10">
        <f ca="1">SUMPRODUCT($A630:$F630,Results!$B$17:$G$17)</f>
        <v>-3.6983327510228206</v>
      </c>
      <c r="M630" s="10">
        <f ca="1">SUMPRODUCT($A630:$F630,Results!$B$18:$G$18)</f>
        <v>7.5985827880479482</v>
      </c>
      <c r="N630" s="10">
        <f ca="1">SUMPRODUCT($A630:$F630,Results!$B$19:$G$19)</f>
        <v>-13.468556086577184</v>
      </c>
      <c r="O630" s="10">
        <f ca="1">SUMPRODUCT($A630:$F630,Results!$B$20:$G$20)</f>
        <v>2.4094615631071701</v>
      </c>
      <c r="P630" s="10" cm="1">
        <f t="array" aca="1" ref="P630" ca="1">SUMPRODUCT(J630:O630,TRANSPOSE(Test!BL$20:BL$25))+Test!$AD$20-Test!$BL$27</f>
        <v>-26.284301967050109</v>
      </c>
      <c r="Q630" s="10" cm="1">
        <f t="array" aca="1" ref="Q630" ca="1">SUMPRODUCT(J630:O630,TRANSPOSE(Test!ES$20:ES$25))+Test!$AD$20-Test!$ES$27</f>
        <v>-27.339681214078801</v>
      </c>
      <c r="R630" s="10">
        <f ca="1">I630-Results!$E$5*H630</f>
        <v>-25.931481462864745</v>
      </c>
      <c r="S630" s="10" cm="1">
        <f t="array" aca="1" ref="S630" ca="1">SUMPRODUCT(J630:O630,TRANSPOSE(Test!AR$28:AR$33))+Test!$AD$20-Test!$AC$26</f>
        <v>-15.668316730653498</v>
      </c>
      <c r="T630" s="10">
        <f ca="1">SUMPRODUCT(J630:O630,Results!K$9:P$9)</f>
        <v>-27.194388936895258</v>
      </c>
      <c r="U630" s="10">
        <f ca="1">SUMPRODUCT(J630:O630,Results!K$9:P$9)+Test!$AD$20-Test!$AC$31</f>
        <v>-27.209264495406394</v>
      </c>
      <c r="V630" s="10">
        <f t="shared" ca="1" si="55"/>
        <v>6.3415087537210511</v>
      </c>
      <c r="W630" s="10">
        <f t="shared" ca="1" si="56"/>
        <v>7.396888000749744</v>
      </c>
      <c r="X630" s="10">
        <f t="shared" ca="1" si="57"/>
        <v>5.9886882495356879</v>
      </c>
      <c r="Y630" s="10">
        <f t="shared" ca="1" si="58"/>
        <v>-4.2744764826755599</v>
      </c>
      <c r="Z630" s="10">
        <f ca="1">I630-Test!$AD$20</f>
        <v>-19.666122451625366</v>
      </c>
      <c r="AA630" s="10">
        <f t="shared" ca="1" si="59"/>
        <v>7.2664712820773367</v>
      </c>
    </row>
    <row r="631" spans="1:27">
      <c r="A631" s="6">
        <f ca="1">LN((RAND()^(-Results!$F$4))-1)</f>
        <v>-1.1695295872915525</v>
      </c>
      <c r="B631" s="6">
        <f ca="1">LN((RAND()^(-Results!$F$4))-1)</f>
        <v>-0.30516424376832774</v>
      </c>
      <c r="C631" s="6">
        <f ca="1">LN((RAND()^(-Results!$F$4))-1)</f>
        <v>-2.0087914541316714</v>
      </c>
      <c r="D631" s="6">
        <f ca="1">LN((RAND()^(-Results!$F$4))-1)</f>
        <v>0.79278034410091314</v>
      </c>
      <c r="E631" s="6">
        <f ca="1">LN((RAND()^(-Results!$F$4))-1)</f>
        <v>1.3477920765287034E-2</v>
      </c>
      <c r="F631" s="6">
        <f ca="1">LN((RAND()^(-Results!$F$4))-1)</f>
        <v>1.8584484991214938</v>
      </c>
      <c r="G631" s="6">
        <f ca="1">LN((RAND()^(-Results!$F$4))-1)</f>
        <v>1.0459719074719134</v>
      </c>
      <c r="H631" s="6">
        <f t="shared" ca="1" si="54"/>
        <v>0.95893929359278007</v>
      </c>
      <c r="I631" s="10">
        <f ca="1">SUMPRODUCT(J631:O631,Results!B$12:G$12)+Results!$F$5*H631</f>
        <v>2.0508687871112681</v>
      </c>
      <c r="J631" s="10">
        <f ca="1">SUMPRODUCT($A631:$F631,Results!$B$15:$G$15)</f>
        <v>-8.0093028624832332</v>
      </c>
      <c r="K631" s="10">
        <f ca="1">SUMPRODUCT($A631:$F631,Results!$B$16:$G$16)</f>
        <v>3.3746867357998442</v>
      </c>
      <c r="L631" s="10">
        <f ca="1">SUMPRODUCT($A631:$F631,Results!$B$17:$G$17)</f>
        <v>-3.2255950203941932</v>
      </c>
      <c r="M631" s="10">
        <f ca="1">SUMPRODUCT($A631:$F631,Results!$B$18:$G$18)</f>
        <v>0.18485072709464789</v>
      </c>
      <c r="N631" s="10">
        <f ca="1">SUMPRODUCT($A631:$F631,Results!$B$19:$G$19)</f>
        <v>-2.0683149946021118</v>
      </c>
      <c r="O631" s="10">
        <f ca="1">SUMPRODUCT($A631:$F631,Results!$B$20:$G$20)</f>
        <v>2.4144431776885753</v>
      </c>
      <c r="P631" s="10" cm="1">
        <f t="array" aca="1" ref="P631" ca="1">SUMPRODUCT(J631:O631,TRANSPOSE(Test!BL$20:BL$25))+Test!$AD$20-Test!$BL$27</f>
        <v>-2.8028034928668277</v>
      </c>
      <c r="Q631" s="10" cm="1">
        <f t="array" aca="1" ref="Q631" ca="1">SUMPRODUCT(J631:O631,TRANSPOSE(Test!ES$20:ES$25))+Test!$AD$20-Test!$ES$27</f>
        <v>-2.2134939331403078</v>
      </c>
      <c r="R631" s="10">
        <f ca="1">I631-Results!$E$5*H631</f>
        <v>-1.7848883872598522</v>
      </c>
      <c r="S631" s="10" cm="1">
        <f t="array" aca="1" ref="S631" ca="1">SUMPRODUCT(J631:O631,TRANSPOSE(Test!AR$28:AR$33))+Test!$AD$20-Test!$AC$26</f>
        <v>-9.3687380647601639</v>
      </c>
      <c r="T631" s="10">
        <f ca="1">SUMPRODUCT(J631:O631,Results!K$9:P$9)</f>
        <v>-1.9697118668349516</v>
      </c>
      <c r="U631" s="10">
        <f ca="1">SUMPRODUCT(J631:O631,Results!K$9:P$9)+Test!$AD$20-Test!$AC$31</f>
        <v>-1.9845874253460871</v>
      </c>
      <c r="V631" s="10">
        <f t="shared" ca="1" si="55"/>
        <v>4.8536722799780954</v>
      </c>
      <c r="W631" s="10">
        <f t="shared" ca="1" si="56"/>
        <v>4.2643627202515759</v>
      </c>
      <c r="X631" s="10">
        <f t="shared" ca="1" si="57"/>
        <v>3.8357571743711203</v>
      </c>
      <c r="Y631" s="10">
        <f t="shared" ca="1" si="58"/>
        <v>11.419606851871432</v>
      </c>
      <c r="Z631" s="10">
        <f ca="1">I631-Test!$AD$20</f>
        <v>2.3275395488149595</v>
      </c>
      <c r="AA631" s="10">
        <f t="shared" ca="1" si="59"/>
        <v>4.0354562124573548</v>
      </c>
    </row>
    <row r="632" spans="1:27">
      <c r="A632" s="6">
        <f ca="1">LN((RAND()^(-Results!$F$4))-1)</f>
        <v>0.29331085991902156</v>
      </c>
      <c r="B632" s="6">
        <f ca="1">LN((RAND()^(-Results!$F$4))-1)</f>
        <v>0.92298703331668941</v>
      </c>
      <c r="C632" s="6">
        <f ca="1">LN((RAND()^(-Results!$F$4))-1)</f>
        <v>-0.85243787248464287</v>
      </c>
      <c r="D632" s="6">
        <f ca="1">LN((RAND()^(-Results!$F$4))-1)</f>
        <v>2.0291944491474863</v>
      </c>
      <c r="E632" s="6">
        <f ca="1">LN((RAND()^(-Results!$F$4))-1)</f>
        <v>-0.20246964000805637</v>
      </c>
      <c r="F632" s="6">
        <f ca="1">LN((RAND()^(-Results!$F$4))-1)</f>
        <v>1.9949501683341277</v>
      </c>
      <c r="G632" s="6">
        <f ca="1">LN((RAND()^(-Results!$F$4))-1)</f>
        <v>-1.9301894714000429</v>
      </c>
      <c r="H632" s="6">
        <f t="shared" ca="1" si="54"/>
        <v>-2.0172220852791765</v>
      </c>
      <c r="I632" s="10">
        <f ca="1">SUMPRODUCT(J632:O632,Results!B$12:G$12)+Results!$F$5*H632</f>
        <v>-44.24045295504208</v>
      </c>
      <c r="J632" s="10">
        <f ca="1">SUMPRODUCT($A632:$F632,Results!$B$15:$G$15)</f>
        <v>3.1973201165364147</v>
      </c>
      <c r="K632" s="10">
        <f ca="1">SUMPRODUCT($A632:$F632,Results!$B$16:$G$16)</f>
        <v>7.2571873972823271</v>
      </c>
      <c r="L632" s="10">
        <f ca="1">SUMPRODUCT($A632:$F632,Results!$B$17:$G$17)</f>
        <v>-7.455857991588946</v>
      </c>
      <c r="M632" s="10">
        <f ca="1">SUMPRODUCT($A632:$F632,Results!$B$18:$G$18)</f>
        <v>-5.5601988835538094</v>
      </c>
      <c r="N632" s="10">
        <f ca="1">SUMPRODUCT($A632:$F632,Results!$B$19:$G$19)</f>
        <v>-0.47256826296254217</v>
      </c>
      <c r="O632" s="10">
        <f ca="1">SUMPRODUCT($A632:$F632,Results!$B$20:$G$20)</f>
        <v>6.457116856133748</v>
      </c>
      <c r="P632" s="10" cm="1">
        <f t="array" aca="1" ref="P632" ca="1">SUMPRODUCT(J632:O632,TRANSPOSE(Test!BL$20:BL$25))+Test!$AD$20-Test!$BL$27</f>
        <v>-34.296661308266302</v>
      </c>
      <c r="Q632" s="10" cm="1">
        <f t="array" aca="1" ref="Q632" ca="1">SUMPRODUCT(J632:O632,TRANSPOSE(Test!ES$20:ES$25))+Test!$AD$20-Test!$ES$27</f>
        <v>-33.817528585767221</v>
      </c>
      <c r="R632" s="10">
        <f ca="1">I632-Results!$E$5*H632</f>
        <v>-36.171564613925376</v>
      </c>
      <c r="S632" s="10" cm="1">
        <f t="array" aca="1" ref="S632" ca="1">SUMPRODUCT(J632:O632,TRANSPOSE(Test!AR$28:AR$33))+Test!$AD$20-Test!$AC$26</f>
        <v>-48.750223033359497</v>
      </c>
      <c r="T632" s="10">
        <f ca="1">SUMPRODUCT(J632:O632,Results!K$9:P$9)</f>
        <v>-33.676725585908912</v>
      </c>
      <c r="U632" s="10">
        <f ca="1">SUMPRODUCT(J632:O632,Results!K$9:P$9)+Test!$AD$20-Test!$AC$31</f>
        <v>-33.691601144420048</v>
      </c>
      <c r="V632" s="10">
        <f t="shared" ca="1" si="55"/>
        <v>-9.9437916467757788</v>
      </c>
      <c r="W632" s="10">
        <f t="shared" ca="1" si="56"/>
        <v>-10.42292436927486</v>
      </c>
      <c r="X632" s="10">
        <f t="shared" ca="1" si="57"/>
        <v>-8.0688883411167041</v>
      </c>
      <c r="Y632" s="10">
        <f t="shared" ca="1" si="58"/>
        <v>4.5097700783174162</v>
      </c>
      <c r="Z632" s="10">
        <f ca="1">I632-Test!$AD$20</f>
        <v>-43.963782193338389</v>
      </c>
      <c r="AA632" s="10">
        <f t="shared" ca="1" si="59"/>
        <v>-10.548851810622033</v>
      </c>
    </row>
    <row r="633" spans="1:27">
      <c r="A633" s="6">
        <f ca="1">LN((RAND()^(-Results!$F$4))-1)</f>
        <v>0.37412937477559904</v>
      </c>
      <c r="B633" s="6">
        <f ca="1">LN((RAND()^(-Results!$F$4))-1)</f>
        <v>-4.6927622427420754E-2</v>
      </c>
      <c r="C633" s="6">
        <f ca="1">LN((RAND()^(-Results!$F$4))-1)</f>
        <v>-0.85707354937487901</v>
      </c>
      <c r="D633" s="6">
        <f ca="1">LN((RAND()^(-Results!$F$4))-1)</f>
        <v>0.10722929548914607</v>
      </c>
      <c r="E633" s="6">
        <f ca="1">LN((RAND()^(-Results!$F$4))-1)</f>
        <v>-0.12317060106330838</v>
      </c>
      <c r="F633" s="6">
        <f ca="1">LN((RAND()^(-Results!$F$4))-1)</f>
        <v>3.8156760876055644</v>
      </c>
      <c r="G633" s="6">
        <f ca="1">LN((RAND()^(-Results!$F$4))-1)</f>
        <v>-0.53067493386540343</v>
      </c>
      <c r="H633" s="6">
        <f t="shared" ca="1" si="54"/>
        <v>-0.61770754774453673</v>
      </c>
      <c r="I633" s="10">
        <f ca="1">SUMPRODUCT(J633:O633,Results!B$12:G$12)+Results!$F$5*H633</f>
        <v>-5.2682315131782103</v>
      </c>
      <c r="J633" s="10">
        <f ca="1">SUMPRODUCT($A633:$F633,Results!$B$15:$G$15)</f>
        <v>-1.974729433550916</v>
      </c>
      <c r="K633" s="10">
        <f ca="1">SUMPRODUCT($A633:$F633,Results!$B$16:$G$16)</f>
        <v>6.6535541383235799</v>
      </c>
      <c r="L633" s="10">
        <f ca="1">SUMPRODUCT($A633:$F633,Results!$B$17:$G$17)</f>
        <v>-1.7698841491277841</v>
      </c>
      <c r="M633" s="10">
        <f ca="1">SUMPRODUCT($A633:$F633,Results!$B$18:$G$18)</f>
        <v>-1.8923316013386475</v>
      </c>
      <c r="N633" s="10">
        <f ca="1">SUMPRODUCT($A633:$F633,Results!$B$19:$G$19)</f>
        <v>-0.86961844224198137</v>
      </c>
      <c r="O633" s="10">
        <f ca="1">SUMPRODUCT($A633:$F633,Results!$B$20:$G$20)</f>
        <v>2.2877708586601475</v>
      </c>
      <c r="P633" s="10" cm="1">
        <f t="array" aca="1" ref="P633" ca="1">SUMPRODUCT(J633:O633,TRANSPOSE(Test!BL$20:BL$25))+Test!$AD$20-Test!$BL$27</f>
        <v>-4.6119122947015727</v>
      </c>
      <c r="Q633" s="10" cm="1">
        <f t="array" aca="1" ref="Q633" ca="1">SUMPRODUCT(J633:O633,TRANSPOSE(Test!ES$20:ES$25))+Test!$AD$20-Test!$ES$27</f>
        <v>-2.918033147592388</v>
      </c>
      <c r="R633" s="10">
        <f ca="1">I633-Results!$E$5*H633</f>
        <v>-2.7974013222000633</v>
      </c>
      <c r="S633" s="10" cm="1">
        <f t="array" aca="1" ref="S633" ca="1">SUMPRODUCT(J633:O633,TRANSPOSE(Test!AR$28:AR$33))+Test!$AD$20-Test!$AC$26</f>
        <v>-18.04134769737848</v>
      </c>
      <c r="T633" s="10">
        <f ca="1">SUMPRODUCT(J633:O633,Results!K$9:P$9)</f>
        <v>-1.746385834403406</v>
      </c>
      <c r="U633" s="10">
        <f ca="1">SUMPRODUCT(J633:O633,Results!K$9:P$9)+Test!$AD$20-Test!$AC$31</f>
        <v>-1.7612613929145415</v>
      </c>
      <c r="V633" s="10">
        <f t="shared" ca="1" si="55"/>
        <v>-0.65631921847663754</v>
      </c>
      <c r="W633" s="10">
        <f t="shared" ca="1" si="56"/>
        <v>-2.3501983655858223</v>
      </c>
      <c r="X633" s="10">
        <f t="shared" ca="1" si="57"/>
        <v>-2.4708301909781469</v>
      </c>
      <c r="Y633" s="10">
        <f t="shared" ca="1" si="58"/>
        <v>12.773116184200269</v>
      </c>
      <c r="Z633" s="10">
        <f ca="1">I633-Test!$AD$20</f>
        <v>-4.9915607514745188</v>
      </c>
      <c r="AA633" s="10">
        <f t="shared" ca="1" si="59"/>
        <v>-3.5069701202636687</v>
      </c>
    </row>
    <row r="634" spans="1:27">
      <c r="A634" s="6">
        <f ca="1">LN((RAND()^(-Results!$F$4))-1)</f>
        <v>-0.3905961755120898</v>
      </c>
      <c r="B634" s="6">
        <f ca="1">LN((RAND()^(-Results!$F$4))-1)</f>
        <v>0.95115348130964905</v>
      </c>
      <c r="C634" s="6">
        <f ca="1">LN((RAND()^(-Results!$F$4))-1)</f>
        <v>-2.8675212455748271</v>
      </c>
      <c r="D634" s="6">
        <f ca="1">LN((RAND()^(-Results!$F$4))-1)</f>
        <v>-9.5751452813258656E-3</v>
      </c>
      <c r="E634" s="6">
        <f ca="1">LN((RAND()^(-Results!$F$4))-1)</f>
        <v>0.55980876274156832</v>
      </c>
      <c r="F634" s="6">
        <f ca="1">LN((RAND()^(-Results!$F$4))-1)</f>
        <v>-1.8361771500245647</v>
      </c>
      <c r="G634" s="6">
        <f ca="1">LN((RAND()^(-Results!$F$4))-1)</f>
        <v>-1.2309819233852324</v>
      </c>
      <c r="H634" s="6">
        <f t="shared" ca="1" si="54"/>
        <v>-1.3180145372643657</v>
      </c>
      <c r="I634" s="10">
        <f ca="1">SUMPRODUCT(J634:O634,Results!B$12:G$12)+Results!$F$5*H634</f>
        <v>-21.316177191976848</v>
      </c>
      <c r="J634" s="10">
        <f ca="1">SUMPRODUCT($A634:$F634,Results!$B$15:$G$15)</f>
        <v>-6.5761744504722053</v>
      </c>
      <c r="K634" s="10">
        <f ca="1">SUMPRODUCT($A634:$F634,Results!$B$16:$G$16)</f>
        <v>-0.73619185573526114</v>
      </c>
      <c r="L634" s="10">
        <f ca="1">SUMPRODUCT($A634:$F634,Results!$B$17:$G$17)</f>
        <v>-5.0795790189089765</v>
      </c>
      <c r="M634" s="10">
        <f ca="1">SUMPRODUCT($A634:$F634,Results!$B$18:$G$18)</f>
        <v>1.5750963933091837</v>
      </c>
      <c r="N634" s="10">
        <f ca="1">SUMPRODUCT($A634:$F634,Results!$B$19:$G$19)</f>
        <v>-2.0497995510212812</v>
      </c>
      <c r="O634" s="10">
        <f ca="1">SUMPRODUCT($A634:$F634,Results!$B$20:$G$20)</f>
        <v>3.470040438944257</v>
      </c>
      <c r="P634" s="10" cm="1">
        <f t="array" aca="1" ref="P634" ca="1">SUMPRODUCT(J634:O634,TRANSPOSE(Test!BL$20:BL$25))+Test!$AD$20-Test!$BL$27</f>
        <v>-12.852317068574216</v>
      </c>
      <c r="Q634" s="10" cm="1">
        <f t="array" aca="1" ref="Q634" ca="1">SUMPRODUCT(J634:O634,TRANSPOSE(Test!ES$20:ES$25))+Test!$AD$20-Test!$ES$27</f>
        <v>-14.114143526705105</v>
      </c>
      <c r="R634" s="10">
        <f ca="1">I634-Results!$E$5*H634</f>
        <v>-16.044119042919384</v>
      </c>
      <c r="S634" s="10" cm="1">
        <f t="array" aca="1" ref="S634" ca="1">SUMPRODUCT(J634:O634,TRANSPOSE(Test!AR$28:AR$33))+Test!$AD$20-Test!$AC$26</f>
        <v>-10.840458925146795</v>
      </c>
      <c r="T634" s="10">
        <f ca="1">SUMPRODUCT(J634:O634,Results!K$9:P$9)</f>
        <v>-14.274304419359993</v>
      </c>
      <c r="U634" s="10">
        <f ca="1">SUMPRODUCT(J634:O634,Results!K$9:P$9)+Test!$AD$20-Test!$AC$31</f>
        <v>-14.289179977871129</v>
      </c>
      <c r="V634" s="10">
        <f t="shared" ca="1" si="55"/>
        <v>-8.4638601234026325</v>
      </c>
      <c r="W634" s="10">
        <f t="shared" ca="1" si="56"/>
        <v>-7.2020336652717436</v>
      </c>
      <c r="X634" s="10">
        <f t="shared" ca="1" si="57"/>
        <v>-5.2720581490574645</v>
      </c>
      <c r="Y634" s="10">
        <f t="shared" ca="1" si="58"/>
        <v>-10.475718266830054</v>
      </c>
      <c r="Z634" s="10">
        <f ca="1">I634-Test!$AD$20</f>
        <v>-21.039506430273157</v>
      </c>
      <c r="AA634" s="10">
        <f t="shared" ca="1" si="59"/>
        <v>-7.0269972141057195</v>
      </c>
    </row>
    <row r="635" spans="1:27">
      <c r="A635" s="6">
        <f ca="1">LN((RAND()^(-Results!$F$4))-1)</f>
        <v>-3.5253990322508306</v>
      </c>
      <c r="B635" s="6">
        <f ca="1">LN((RAND()^(-Results!$F$4))-1)</f>
        <v>8.0152108635254113E-2</v>
      </c>
      <c r="C635" s="6">
        <f ca="1">LN((RAND()^(-Results!$F$4))-1)</f>
        <v>-1.8622673440811373</v>
      </c>
      <c r="D635" s="6">
        <f ca="1">LN((RAND()^(-Results!$F$4))-1)</f>
        <v>0.31134341546661404</v>
      </c>
      <c r="E635" s="6">
        <f ca="1">LN((RAND()^(-Results!$F$4))-1)</f>
        <v>-9.3033624759038841E-2</v>
      </c>
      <c r="F635" s="6">
        <f ca="1">LN((RAND()^(-Results!$F$4))-1)</f>
        <v>3.796910992107406</v>
      </c>
      <c r="G635" s="6">
        <f ca="1">LN((RAND()^(-Results!$F$4))-1)</f>
        <v>-0.81091739916360117</v>
      </c>
      <c r="H635" s="6">
        <f t="shared" ca="1" si="54"/>
        <v>-0.89795001304273447</v>
      </c>
      <c r="I635" s="10">
        <f ca="1">SUMPRODUCT(J635:O635,Results!B$12:G$12)+Results!$F$5*H635</f>
        <v>32.278663176641722</v>
      </c>
      <c r="J635" s="10">
        <f ca="1">SUMPRODUCT($A635:$F635,Results!$B$15:$G$15)</f>
        <v>-17.309910671086225</v>
      </c>
      <c r="K635" s="10">
        <f ca="1">SUMPRODUCT($A635:$F635,Results!$B$16:$G$16)</f>
        <v>5.8724102765953843</v>
      </c>
      <c r="L635" s="10">
        <f ca="1">SUMPRODUCT($A635:$F635,Results!$B$17:$G$17)</f>
        <v>4.6376980523690756</v>
      </c>
      <c r="M635" s="10">
        <f ca="1">SUMPRODUCT($A635:$F635,Results!$B$18:$G$18)</f>
        <v>3.673677531484794</v>
      </c>
      <c r="N635" s="10">
        <f ca="1">SUMPRODUCT($A635:$F635,Results!$B$19:$G$19)</f>
        <v>-3.1680983571913219</v>
      </c>
      <c r="O635" s="10">
        <f ca="1">SUMPRODUCT($A635:$F635,Results!$B$20:$G$20)</f>
        <v>0.46439770561248217</v>
      </c>
      <c r="P635" s="10" cm="1">
        <f t="array" aca="1" ref="P635" ca="1">SUMPRODUCT(J635:O635,TRANSPOSE(Test!BL$20:BL$25))+Test!$AD$20-Test!$BL$27</f>
        <v>36.621884911462551</v>
      </c>
      <c r="Q635" s="10" cm="1">
        <f t="array" aca="1" ref="Q635" ca="1">SUMPRODUCT(J635:O635,TRANSPOSE(Test!ES$20:ES$25))+Test!$AD$20-Test!$ES$27</f>
        <v>37.65475963545547</v>
      </c>
      <c r="R635" s="10">
        <f ca="1">I635-Results!$E$5*H635</f>
        <v>35.87046322881266</v>
      </c>
      <c r="S635" s="10" cm="1">
        <f t="array" aca="1" ref="S635" ca="1">SUMPRODUCT(J635:O635,TRANSPOSE(Test!AR$28:AR$33))+Test!$AD$20-Test!$AC$26</f>
        <v>19.577486828135637</v>
      </c>
      <c r="T635" s="10">
        <f ca="1">SUMPRODUCT(J635:O635,Results!K$9:P$9)</f>
        <v>37.686257796671988</v>
      </c>
      <c r="U635" s="10">
        <f ca="1">SUMPRODUCT(J635:O635,Results!K$9:P$9)+Test!$AD$20-Test!$AC$31</f>
        <v>37.671382238160852</v>
      </c>
      <c r="V635" s="10">
        <f t="shared" ca="1" si="55"/>
        <v>-4.3432217348208297</v>
      </c>
      <c r="W635" s="10">
        <f t="shared" ca="1" si="56"/>
        <v>-5.3760964588137483</v>
      </c>
      <c r="X635" s="10">
        <f t="shared" ca="1" si="57"/>
        <v>-3.5918000521709388</v>
      </c>
      <c r="Y635" s="10">
        <f t="shared" ca="1" si="58"/>
        <v>12.701176348506085</v>
      </c>
      <c r="Z635" s="10">
        <f ca="1">I635-Test!$AD$20</f>
        <v>32.555333938345413</v>
      </c>
      <c r="AA635" s="10">
        <f t="shared" ca="1" si="59"/>
        <v>-5.3927190615191307</v>
      </c>
    </row>
    <row r="636" spans="1:27">
      <c r="A636" s="6">
        <f ca="1">LN((RAND()^(-Results!$F$4))-1)</f>
        <v>2.1910141284329847</v>
      </c>
      <c r="B636" s="6">
        <f ca="1">LN((RAND()^(-Results!$F$4))-1)</f>
        <v>-1.8942672071110369</v>
      </c>
      <c r="C636" s="6">
        <f ca="1">LN((RAND()^(-Results!$F$4))-1)</f>
        <v>-5.8833372482316675E-2</v>
      </c>
      <c r="D636" s="6">
        <f ca="1">LN((RAND()^(-Results!$F$4))-1)</f>
        <v>0.40760194204089356</v>
      </c>
      <c r="E636" s="6">
        <f ca="1">LN((RAND()^(-Results!$F$4))-1)</f>
        <v>0.55666715399109745</v>
      </c>
      <c r="F636" s="6">
        <f ca="1">LN((RAND()^(-Results!$F$4))-1)</f>
        <v>2.2752766341160298</v>
      </c>
      <c r="G636" s="6">
        <f ca="1">LN((RAND()^(-Results!$F$4))-1)</f>
        <v>7.9069138246478488E-2</v>
      </c>
      <c r="H636" s="6">
        <f t="shared" ca="1" si="54"/>
        <v>-7.9634756326548428E-3</v>
      </c>
      <c r="I636" s="10">
        <f ca="1">SUMPRODUCT(J636:O636,Results!B$12:G$12)+Results!$F$5*H636</f>
        <v>-35.534324934468906</v>
      </c>
      <c r="J636" s="10">
        <f ca="1">SUMPRODUCT($A636:$F636,Results!$B$15:$G$15)</f>
        <v>5.582402502326687</v>
      </c>
      <c r="K636" s="10">
        <f ca="1">SUMPRODUCT($A636:$F636,Results!$B$16:$G$16)</f>
        <v>1.8932035937879408</v>
      </c>
      <c r="L636" s="10">
        <f ca="1">SUMPRODUCT($A636:$F636,Results!$B$17:$G$17)</f>
        <v>-7.5831072537960953</v>
      </c>
      <c r="M636" s="10">
        <f ca="1">SUMPRODUCT($A636:$F636,Results!$B$18:$G$18)</f>
        <v>-1.9725600317637171</v>
      </c>
      <c r="N636" s="10">
        <f ca="1">SUMPRODUCT($A636:$F636,Results!$B$19:$G$19)</f>
        <v>-3.8087226686534081</v>
      </c>
      <c r="O636" s="10">
        <f ca="1">SUMPRODUCT($A636:$F636,Results!$B$20:$G$20)</f>
        <v>0.77465814511516162</v>
      </c>
      <c r="P636" s="10" cm="1">
        <f t="array" aca="1" ref="P636" ca="1">SUMPRODUCT(J636:O636,TRANSPOSE(Test!BL$20:BL$25))+Test!$AD$20-Test!$BL$27</f>
        <v>-38.312824610610697</v>
      </c>
      <c r="Q636" s="10" cm="1">
        <f t="array" aca="1" ref="Q636" ca="1">SUMPRODUCT(J636:O636,TRANSPOSE(Test!ES$20:ES$25))+Test!$AD$20-Test!$ES$27</f>
        <v>-36.524027481390547</v>
      </c>
      <c r="R636" s="10">
        <f ca="1">I636-Results!$E$5*H636</f>
        <v>-35.502471031938285</v>
      </c>
      <c r="S636" s="10" cm="1">
        <f t="array" aca="1" ref="S636" ca="1">SUMPRODUCT(J636:O636,TRANSPOSE(Test!AR$28:AR$33))+Test!$AD$20-Test!$AC$26</f>
        <v>-30.885460798883468</v>
      </c>
      <c r="T636" s="10">
        <f ca="1">SUMPRODUCT(J636:O636,Results!K$9:P$9)</f>
        <v>-35.175855856218263</v>
      </c>
      <c r="U636" s="10">
        <f ca="1">SUMPRODUCT(J636:O636,Results!K$9:P$9)+Test!$AD$20-Test!$AC$31</f>
        <v>-35.190731414729399</v>
      </c>
      <c r="V636" s="10">
        <f t="shared" ca="1" si="55"/>
        <v>2.7784996761417915</v>
      </c>
      <c r="W636" s="10">
        <f t="shared" ca="1" si="56"/>
        <v>0.98970254692164161</v>
      </c>
      <c r="X636" s="10">
        <f t="shared" ca="1" si="57"/>
        <v>-3.1853902530620815E-2</v>
      </c>
      <c r="Y636" s="10">
        <f t="shared" ca="1" si="58"/>
        <v>-4.6488641355854377</v>
      </c>
      <c r="Z636" s="10">
        <f ca="1">I636-Test!$AD$20</f>
        <v>-35.257654172765214</v>
      </c>
      <c r="AA636" s="10">
        <f t="shared" ca="1" si="59"/>
        <v>-0.3435935197395068</v>
      </c>
    </row>
    <row r="637" spans="1:27">
      <c r="A637" s="6">
        <f ca="1">LN((RAND()^(-Results!$F$4))-1)</f>
        <v>0.38554201002119926</v>
      </c>
      <c r="B637" s="6">
        <f ca="1">LN((RAND()^(-Results!$F$4))-1)</f>
        <v>3.1328845497622457</v>
      </c>
      <c r="C637" s="6">
        <f ca="1">LN((RAND()^(-Results!$F$4))-1)</f>
        <v>2.2307058827967454</v>
      </c>
      <c r="D637" s="6">
        <f ca="1">LN((RAND()^(-Results!$F$4))-1)</f>
        <v>-4.92658373505384</v>
      </c>
      <c r="E637" s="6">
        <f ca="1">LN((RAND()^(-Results!$F$4))-1)</f>
        <v>0.18922412168587349</v>
      </c>
      <c r="F637" s="6">
        <f ca="1">LN((RAND()^(-Results!$F$4))-1)</f>
        <v>-0.34211201059351581</v>
      </c>
      <c r="G637" s="6">
        <f ca="1">LN((RAND()^(-Results!$F$4))-1)</f>
        <v>0.25415860701413567</v>
      </c>
      <c r="H637" s="6">
        <f t="shared" ca="1" si="54"/>
        <v>0.16712599313500234</v>
      </c>
      <c r="I637" s="10">
        <f ca="1">SUMPRODUCT(J637:O637,Results!B$12:G$12)+Results!$F$5*H637</f>
        <v>76.903885403626902</v>
      </c>
      <c r="J637" s="10">
        <f ca="1">SUMPRODUCT($A637:$F637,Results!$B$15:$G$15)</f>
        <v>-1.0513495697630446</v>
      </c>
      <c r="K637" s="10">
        <f ca="1">SUMPRODUCT($A637:$F637,Results!$B$16:$G$16)</f>
        <v>-0.38477387130944529</v>
      </c>
      <c r="L637" s="10">
        <f ca="1">SUMPRODUCT($A637:$F637,Results!$B$17:$G$17)</f>
        <v>19.647272967910094</v>
      </c>
      <c r="M637" s="10">
        <f ca="1">SUMPRODUCT($A637:$F637,Results!$B$18:$G$18)</f>
        <v>6.3447728037002218</v>
      </c>
      <c r="N637" s="10">
        <f ca="1">SUMPRODUCT($A637:$F637,Results!$B$19:$G$19)</f>
        <v>3.399202551507976</v>
      </c>
      <c r="O637" s="10">
        <f ca="1">SUMPRODUCT($A637:$F637,Results!$B$20:$G$20)</f>
        <v>-6.0206657347902466</v>
      </c>
      <c r="P637" s="10" cm="1">
        <f t="array" aca="1" ref="P637" ca="1">SUMPRODUCT(J637:O637,TRANSPOSE(Test!BL$20:BL$25))+Test!$AD$20-Test!$BL$27</f>
        <v>74.317682823456863</v>
      </c>
      <c r="Q637" s="10" cm="1">
        <f t="array" aca="1" ref="Q637" ca="1">SUMPRODUCT(J637:O637,TRANSPOSE(Test!ES$20:ES$25))+Test!$AD$20-Test!$ES$27</f>
        <v>73.801807113951696</v>
      </c>
      <c r="R637" s="10">
        <f ca="1">I637-Results!$E$5*H637</f>
        <v>76.235381431086893</v>
      </c>
      <c r="S637" s="10" cm="1">
        <f t="array" aca="1" ref="S637" ca="1">SUMPRODUCT(J637:O637,TRANSPOSE(Test!AR$28:AR$33))+Test!$AD$20-Test!$AC$26</f>
        <v>62.89887602863012</v>
      </c>
      <c r="T637" s="10">
        <f ca="1">SUMPRODUCT(J637:O637,Results!K$9:P$9)</f>
        <v>74.55670995992898</v>
      </c>
      <c r="U637" s="10">
        <f ca="1">SUMPRODUCT(J637:O637,Results!K$9:P$9)+Test!$AD$20-Test!$AC$31</f>
        <v>74.541834401417844</v>
      </c>
      <c r="V637" s="10">
        <f t="shared" ca="1" si="55"/>
        <v>2.5862025801700383</v>
      </c>
      <c r="W637" s="10">
        <f t="shared" ca="1" si="56"/>
        <v>3.1020782896752053</v>
      </c>
      <c r="X637" s="10">
        <f t="shared" ca="1" si="57"/>
        <v>0.66850397254000882</v>
      </c>
      <c r="Y637" s="10">
        <f t="shared" ca="1" si="58"/>
        <v>14.005009374996781</v>
      </c>
      <c r="Z637" s="10">
        <f ca="1">I637-Test!$AD$20</f>
        <v>77.1805561653306</v>
      </c>
      <c r="AA637" s="10">
        <f t="shared" ca="1" si="59"/>
        <v>2.3620510022090571</v>
      </c>
    </row>
    <row r="638" spans="1:27">
      <c r="A638" s="6">
        <f ca="1">LN((RAND()^(-Results!$F$4))-1)</f>
        <v>2.4931789580077037</v>
      </c>
      <c r="B638" s="6">
        <f ca="1">LN((RAND()^(-Results!$F$4))-1)</f>
        <v>-2.3073344258753488</v>
      </c>
      <c r="C638" s="6">
        <f ca="1">LN((RAND()^(-Results!$F$4))-1)</f>
        <v>1.1246712141332238</v>
      </c>
      <c r="D638" s="6">
        <f ca="1">LN((RAND()^(-Results!$F$4))-1)</f>
        <v>-0.29757379236055276</v>
      </c>
      <c r="E638" s="6">
        <f ca="1">LN((RAND()^(-Results!$F$4))-1)</f>
        <v>1.1002072667280784</v>
      </c>
      <c r="F638" s="6">
        <f ca="1">LN((RAND()^(-Results!$F$4))-1)</f>
        <v>-0.28458500342391535</v>
      </c>
      <c r="G638" s="6">
        <f ca="1">LN((RAND()^(-Results!$F$4))-1)</f>
        <v>-3.236622599249622</v>
      </c>
      <c r="H638" s="6">
        <f t="shared" ca="1" si="54"/>
        <v>-3.3236552131287556</v>
      </c>
      <c r="I638" s="10">
        <f ca="1">SUMPRODUCT(J638:O638,Results!B$12:G$12)+Results!$F$5*H638</f>
        <v>-50.897234766681152</v>
      </c>
      <c r="J638" s="10">
        <f ca="1">SUMPRODUCT($A638:$F638,Results!$B$15:$G$15)</f>
        <v>8.3340582230762354</v>
      </c>
      <c r="K638" s="10">
        <f ca="1">SUMPRODUCT($A638:$F638,Results!$B$16:$G$16)</f>
        <v>-3.7543642919259508</v>
      </c>
      <c r="L638" s="10">
        <f ca="1">SUMPRODUCT($A638:$F638,Results!$B$17:$G$17)</f>
        <v>-5.4722574336922616</v>
      </c>
      <c r="M638" s="10">
        <f ca="1">SUMPRODUCT($A638:$F638,Results!$B$18:$G$18)</f>
        <v>0.93369849915451386</v>
      </c>
      <c r="N638" s="10">
        <f ca="1">SUMPRODUCT($A638:$F638,Results!$B$19:$G$19)</f>
        <v>-5.2390491979748015</v>
      </c>
      <c r="O638" s="10">
        <f ca="1">SUMPRODUCT($A638:$F638,Results!$B$20:$G$20)</f>
        <v>-2.4533189921989491</v>
      </c>
      <c r="P638" s="10" cm="1">
        <f t="array" aca="1" ref="P638" ca="1">SUMPRODUCT(J638:O638,TRANSPOSE(Test!BL$20:BL$25))+Test!$AD$20-Test!$BL$27</f>
        <v>-36.226321836921144</v>
      </c>
      <c r="Q638" s="10" cm="1">
        <f t="array" aca="1" ref="Q638" ca="1">SUMPRODUCT(J638:O638,TRANSPOSE(Test!ES$20:ES$25))+Test!$AD$20-Test!$ES$27</f>
        <v>-35.309735914338226</v>
      </c>
      <c r="R638" s="10">
        <f ca="1">I638-Results!$E$5*H638</f>
        <v>-37.602613914166128</v>
      </c>
      <c r="S638" s="10" cm="1">
        <f t="array" aca="1" ref="S638" ca="1">SUMPRODUCT(J638:O638,TRANSPOSE(Test!AR$28:AR$33))+Test!$AD$20-Test!$AC$26</f>
        <v>-13.626465381294187</v>
      </c>
      <c r="T638" s="10">
        <f ca="1">SUMPRODUCT(J638:O638,Results!K$9:P$9)</f>
        <v>-34.424053843828055</v>
      </c>
      <c r="U638" s="10">
        <f ca="1">SUMPRODUCT(J638:O638,Results!K$9:P$9)+Test!$AD$20-Test!$AC$31</f>
        <v>-34.438929402339191</v>
      </c>
      <c r="V638" s="10">
        <f t="shared" ca="1" si="55"/>
        <v>-14.670912929760007</v>
      </c>
      <c r="W638" s="10">
        <f t="shared" ca="1" si="56"/>
        <v>-15.587498852342925</v>
      </c>
      <c r="X638" s="10">
        <f t="shared" ca="1" si="57"/>
        <v>-13.294620852515024</v>
      </c>
      <c r="Y638" s="10">
        <f t="shared" ca="1" si="58"/>
        <v>-37.270769385386963</v>
      </c>
      <c r="Z638" s="10">
        <f ca="1">I638-Test!$AD$20</f>
        <v>-50.62056400497746</v>
      </c>
      <c r="AA638" s="10">
        <f t="shared" ca="1" si="59"/>
        <v>-16.45830536434196</v>
      </c>
    </row>
    <row r="639" spans="1:27">
      <c r="A639" s="6">
        <f ca="1">LN((RAND()^(-Results!$F$4))-1)</f>
        <v>0.66940085358002599</v>
      </c>
      <c r="B639" s="6">
        <f ca="1">LN((RAND()^(-Results!$F$4))-1)</f>
        <v>-1.4798576433059141</v>
      </c>
      <c r="C639" s="6">
        <f ca="1">LN((RAND()^(-Results!$F$4))-1)</f>
        <v>1.8316200099558742</v>
      </c>
      <c r="D639" s="6">
        <f ca="1">LN((RAND()^(-Results!$F$4))-1)</f>
        <v>4.9877865748245922</v>
      </c>
      <c r="E639" s="6">
        <f ca="1">LN((RAND()^(-Results!$F$4))-1)</f>
        <v>-1.7450771277297661</v>
      </c>
      <c r="F639" s="6">
        <f ca="1">LN((RAND()^(-Results!$F$4))-1)</f>
        <v>-3.0722340941691901</v>
      </c>
      <c r="G639" s="6">
        <f ca="1">LN((RAND()^(-Results!$F$4))-1)</f>
        <v>-2.3637849342025032</v>
      </c>
      <c r="H639" s="6">
        <f t="shared" ca="1" si="54"/>
        <v>-2.4508175480816368</v>
      </c>
      <c r="I639" s="10">
        <f ca="1">SUMPRODUCT(J639:O639,Results!B$12:G$12)+Results!$F$5*H639</f>
        <v>-74.081778571868298</v>
      </c>
      <c r="J639" s="10">
        <f ca="1">SUMPRODUCT($A639:$F639,Results!$B$15:$G$15)</f>
        <v>17.499770134489367</v>
      </c>
      <c r="K639" s="10">
        <f ca="1">SUMPRODUCT($A639:$F639,Results!$B$16:$G$16)</f>
        <v>-3.3842852324538413</v>
      </c>
      <c r="L639" s="10">
        <f ca="1">SUMPRODUCT($A639:$F639,Results!$B$17:$G$17)</f>
        <v>-12.49267313030561</v>
      </c>
      <c r="M639" s="10">
        <f ca="1">SUMPRODUCT($A639:$F639,Results!$B$18:$G$18)</f>
        <v>-11.912810922774598</v>
      </c>
      <c r="N639" s="10">
        <f ca="1">SUMPRODUCT($A639:$F639,Results!$B$19:$G$19)</f>
        <v>7.6560988576401634</v>
      </c>
      <c r="O639" s="10">
        <f ca="1">SUMPRODUCT($A639:$F639,Results!$B$20:$G$20)</f>
        <v>3.9598161819573146</v>
      </c>
      <c r="P639" s="10" cm="1">
        <f t="array" aca="1" ref="P639" ca="1">SUMPRODUCT(J639:O639,TRANSPOSE(Test!BL$20:BL$25))+Test!$AD$20-Test!$BL$27</f>
        <v>-58.859501606145919</v>
      </c>
      <c r="Q639" s="10" cm="1">
        <f t="array" aca="1" ref="Q639" ca="1">SUMPRODUCT(J639:O639,TRANSPOSE(Test!ES$20:ES$25))+Test!$AD$20-Test!$ES$27</f>
        <v>-59.881477457007101</v>
      </c>
      <c r="R639" s="10">
        <f ca="1">I639-Results!$E$5*H639</f>
        <v>-64.278508379541748</v>
      </c>
      <c r="S639" s="10" cm="1">
        <f t="array" aca="1" ref="S639" ca="1">SUMPRODUCT(J639:O639,TRANSPOSE(Test!AR$28:AR$33))+Test!$AD$20-Test!$AC$26</f>
        <v>-50.070173796067493</v>
      </c>
      <c r="T639" s="10">
        <f ca="1">SUMPRODUCT(J639:O639,Results!K$9:P$9)</f>
        <v>-61.762307679691304</v>
      </c>
      <c r="U639" s="10">
        <f ca="1">SUMPRODUCT(J639:O639,Results!K$9:P$9)+Test!$AD$20-Test!$AC$31</f>
        <v>-61.77718323820244</v>
      </c>
      <c r="V639" s="10">
        <f t="shared" ca="1" si="55"/>
        <v>-15.222276965722379</v>
      </c>
      <c r="W639" s="10">
        <f t="shared" ca="1" si="56"/>
        <v>-14.200301114861198</v>
      </c>
      <c r="X639" s="10">
        <f t="shared" ca="1" si="57"/>
        <v>-9.8032701923265506</v>
      </c>
      <c r="Y639" s="10">
        <f t="shared" ca="1" si="58"/>
        <v>-24.011604775800805</v>
      </c>
      <c r="Z639" s="10">
        <f ca="1">I639-Test!$AD$20</f>
        <v>-73.8051078101646</v>
      </c>
      <c r="AA639" s="10">
        <f t="shared" ca="1" si="59"/>
        <v>-12.304595333665858</v>
      </c>
    </row>
    <row r="640" spans="1:27">
      <c r="A640" s="6">
        <f ca="1">LN((RAND()^(-Results!$F$4))-1)</f>
        <v>-1.3931236409201413</v>
      </c>
      <c r="B640" s="6">
        <f ca="1">LN((RAND()^(-Results!$F$4))-1)</f>
        <v>2.3681958537129102</v>
      </c>
      <c r="C640" s="6">
        <f ca="1">LN((RAND()^(-Results!$F$4))-1)</f>
        <v>-2.1814717450382126</v>
      </c>
      <c r="D640" s="6">
        <f ca="1">LN((RAND()^(-Results!$F$4))-1)</f>
        <v>0.21446852032650515</v>
      </c>
      <c r="E640" s="6">
        <f ca="1">LN((RAND()^(-Results!$F$4))-1)</f>
        <v>1.4078101945232917</v>
      </c>
      <c r="F640" s="6">
        <f ca="1">LN((RAND()^(-Results!$F$4))-1)</f>
        <v>-1.2415719270458063</v>
      </c>
      <c r="G640" s="6">
        <f ca="1">LN((RAND()^(-Results!$F$4))-1)</f>
        <v>-4.2731073840573161E-2</v>
      </c>
      <c r="H640" s="6">
        <f t="shared" ca="1" si="54"/>
        <v>-0.12976368771970648</v>
      </c>
      <c r="I640" s="10">
        <f ca="1">SUMPRODUCT(J640:O640,Results!B$12:G$12)+Results!$F$5*H640</f>
        <v>-16.739747921916159</v>
      </c>
      <c r="J640" s="10">
        <f ca="1">SUMPRODUCT($A640:$F640,Results!$B$15:$G$15)</f>
        <v>-7.6421945233782687</v>
      </c>
      <c r="K640" s="10">
        <f ca="1">SUMPRODUCT($A640:$F640,Results!$B$16:$G$16)</f>
        <v>2.8222635076838971</v>
      </c>
      <c r="L640" s="10">
        <f ca="1">SUMPRODUCT($A640:$F640,Results!$B$17:$G$17)</f>
        <v>-2.8450523622523183</v>
      </c>
      <c r="M640" s="10">
        <f ca="1">SUMPRODUCT($A640:$F640,Results!$B$18:$G$18)</f>
        <v>3.5464612442853092</v>
      </c>
      <c r="N640" s="10">
        <f ca="1">SUMPRODUCT($A640:$F640,Results!$B$19:$G$19)</f>
        <v>-7.0905342606651578</v>
      </c>
      <c r="O640" s="10">
        <f ca="1">SUMPRODUCT($A640:$F640,Results!$B$20:$G$20)</f>
        <v>4.8704056353416556</v>
      </c>
      <c r="P640" s="10" cm="1">
        <f t="array" aca="1" ref="P640" ca="1">SUMPRODUCT(J640:O640,TRANSPOSE(Test!BL$20:BL$25))+Test!$AD$20-Test!$BL$27</f>
        <v>-13.538961773108046</v>
      </c>
      <c r="Q640" s="10" cm="1">
        <f t="array" aca="1" ref="Q640" ca="1">SUMPRODUCT(J640:O640,TRANSPOSE(Test!ES$20:ES$25))+Test!$AD$20-Test!$ES$27</f>
        <v>-15.110099278954298</v>
      </c>
      <c r="R640" s="10">
        <f ca="1">I640-Results!$E$5*H640</f>
        <v>-16.220693171037333</v>
      </c>
      <c r="S640" s="10" cm="1">
        <f t="array" aca="1" ref="S640" ca="1">SUMPRODUCT(J640:O640,TRANSPOSE(Test!AR$28:AR$33))+Test!$AD$20-Test!$AC$26</f>
        <v>-17.78936199220994</v>
      </c>
      <c r="T640" s="10">
        <f ca="1">SUMPRODUCT(J640:O640,Results!K$9:P$9)</f>
        <v>-15.72008915250998</v>
      </c>
      <c r="U640" s="10">
        <f ca="1">SUMPRODUCT(J640:O640,Results!K$9:P$9)+Test!$AD$20-Test!$AC$31</f>
        <v>-15.734964711021115</v>
      </c>
      <c r="V640" s="10">
        <f t="shared" ca="1" si="55"/>
        <v>-3.2007861488081133</v>
      </c>
      <c r="W640" s="10">
        <f t="shared" ca="1" si="56"/>
        <v>-1.6296486429618611</v>
      </c>
      <c r="X640" s="10">
        <f t="shared" ca="1" si="57"/>
        <v>-0.51905475087882635</v>
      </c>
      <c r="Y640" s="10">
        <f t="shared" ca="1" si="58"/>
        <v>1.0496140702937815</v>
      </c>
      <c r="Z640" s="10">
        <f ca="1">I640-Test!$AD$20</f>
        <v>-16.463077160212467</v>
      </c>
      <c r="AA640" s="10">
        <f t="shared" ca="1" si="59"/>
        <v>-1.0047832108950434</v>
      </c>
    </row>
    <row r="641" spans="1:27">
      <c r="A641" s="6">
        <f ca="1">LN((RAND()^(-Results!$F$4))-1)</f>
        <v>1.8839404973368035</v>
      </c>
      <c r="B641" s="6">
        <f ca="1">LN((RAND()^(-Results!$F$4))-1)</f>
        <v>-0.32798829236670168</v>
      </c>
      <c r="C641" s="6">
        <f ca="1">LN((RAND()^(-Results!$F$4))-1)</f>
        <v>0.26523783418459118</v>
      </c>
      <c r="D641" s="6">
        <f ca="1">LN((RAND()^(-Results!$F$4))-1)</f>
        <v>-0.4303791447116444</v>
      </c>
      <c r="E641" s="6">
        <f ca="1">LN((RAND()^(-Results!$F$4))-1)</f>
        <v>-0.94350213335984179</v>
      </c>
      <c r="F641" s="6">
        <f ca="1">LN((RAND()^(-Results!$F$4))-1)</f>
        <v>0.3982420784322509</v>
      </c>
      <c r="G641" s="6">
        <f ca="1">LN((RAND()^(-Results!$F$4))-1)</f>
        <v>-1.0801052794056234</v>
      </c>
      <c r="H641" s="6">
        <f t="shared" ca="1" si="54"/>
        <v>-1.1671378932847567</v>
      </c>
      <c r="I641" s="10">
        <f ca="1">SUMPRODUCT(J641:O641,Results!B$12:G$12)+Results!$F$5*H641</f>
        <v>-6.8903431916350026</v>
      </c>
      <c r="J641" s="10">
        <f ca="1">SUMPRODUCT($A641:$F641,Results!$B$15:$G$15)</f>
        <v>6.3500955634635536</v>
      </c>
      <c r="K641" s="10">
        <f ca="1">SUMPRODUCT($A641:$F641,Results!$B$16:$G$16)</f>
        <v>-0.10737442773885753</v>
      </c>
      <c r="L641" s="10">
        <f ca="1">SUMPRODUCT($A641:$F641,Results!$B$17:$G$17)</f>
        <v>-1.0443572796405558</v>
      </c>
      <c r="M641" s="10">
        <f ca="1">SUMPRODUCT($A641:$F641,Results!$B$18:$G$18)</f>
        <v>-4.1444036996922788</v>
      </c>
      <c r="N641" s="10">
        <f ca="1">SUMPRODUCT($A641:$F641,Results!$B$19:$G$19)</f>
        <v>6.108849365282282</v>
      </c>
      <c r="O641" s="10">
        <f ca="1">SUMPRODUCT($A641:$F641,Results!$B$20:$G$20)</f>
        <v>-0.11659064932272502</v>
      </c>
      <c r="P641" s="10" cm="1">
        <f t="array" aca="1" ref="P641" ca="1">SUMPRODUCT(J641:O641,TRANSPOSE(Test!BL$20:BL$25))+Test!$AD$20-Test!$BL$27</f>
        <v>-2.7703470239575925</v>
      </c>
      <c r="Q641" s="10" cm="1">
        <f t="array" aca="1" ref="Q641" ca="1">SUMPRODUCT(J641:O641,TRANSPOSE(Test!ES$20:ES$25))+Test!$AD$20-Test!$ES$27</f>
        <v>-2.1408185429500346</v>
      </c>
      <c r="R641" s="10">
        <f ca="1">I641-Results!$E$5*H641</f>
        <v>-2.2217916184959758</v>
      </c>
      <c r="S641" s="10" cm="1">
        <f t="array" aca="1" ref="S641" ca="1">SUMPRODUCT(J641:O641,TRANSPOSE(Test!AR$28:AR$33))+Test!$AD$20-Test!$AC$26</f>
        <v>-5.2720774477805721</v>
      </c>
      <c r="T641" s="10">
        <f ca="1">SUMPRODUCT(J641:O641,Results!K$9:P$9)</f>
        <v>-1.3084863200334091</v>
      </c>
      <c r="U641" s="10">
        <f ca="1">SUMPRODUCT(J641:O641,Results!K$9:P$9)+Test!$AD$20-Test!$AC$31</f>
        <v>-1.3233618785445445</v>
      </c>
      <c r="V641" s="10">
        <f t="shared" ca="1" si="55"/>
        <v>-4.1199961676774102</v>
      </c>
      <c r="W641" s="10">
        <f t="shared" ca="1" si="56"/>
        <v>-4.749524648684968</v>
      </c>
      <c r="X641" s="10">
        <f t="shared" ca="1" si="57"/>
        <v>-4.6685515731390268</v>
      </c>
      <c r="Y641" s="10">
        <f t="shared" ca="1" si="58"/>
        <v>-1.6182657438544306</v>
      </c>
      <c r="Z641" s="10">
        <f ca="1">I641-Test!$AD$20</f>
        <v>-6.6136724299313112</v>
      </c>
      <c r="AA641" s="10">
        <f t="shared" ca="1" si="59"/>
        <v>-5.5669813130904586</v>
      </c>
    </row>
    <row r="642" spans="1:27">
      <c r="A642" s="6">
        <f ca="1">LN((RAND()^(-Results!$F$4))-1)</f>
        <v>0.96735850512660593</v>
      </c>
      <c r="B642" s="6">
        <f ca="1">LN((RAND()^(-Results!$F$4))-1)</f>
        <v>-2.0821129134997487</v>
      </c>
      <c r="C642" s="6">
        <f ca="1">LN((RAND()^(-Results!$F$4))-1)</f>
        <v>-0.15937427484031777</v>
      </c>
      <c r="D642" s="6">
        <f ca="1">LN((RAND()^(-Results!$F$4))-1)</f>
        <v>-0.33658496988280107</v>
      </c>
      <c r="E642" s="6">
        <f ca="1">LN((RAND()^(-Results!$F$4))-1)</f>
        <v>1.8052472135473854</v>
      </c>
      <c r="F642" s="6">
        <f ca="1">LN((RAND()^(-Results!$F$4))-1)</f>
        <v>-2.5073727913399111</v>
      </c>
      <c r="G642" s="6">
        <f ca="1">LN((RAND()^(-Results!$F$4))-1)</f>
        <v>-0.17991585458834636</v>
      </c>
      <c r="H642" s="6">
        <f t="shared" ca="1" si="54"/>
        <v>-0.26694846846747966</v>
      </c>
      <c r="I642" s="10">
        <f ca="1">SUMPRODUCT(J642:O642,Results!B$12:G$12)+Results!$F$5*H642</f>
        <v>-33.469983854347788</v>
      </c>
      <c r="J642" s="10">
        <f ca="1">SUMPRODUCT($A642:$F642,Results!$B$15:$G$15)</f>
        <v>0.80695852160881743</v>
      </c>
      <c r="K642" s="10">
        <f ca="1">SUMPRODUCT($A642:$F642,Results!$B$16:$G$16)</f>
        <v>-7.1176710261934737</v>
      </c>
      <c r="L642" s="10">
        <f ca="1">SUMPRODUCT($A642:$F642,Results!$B$17:$G$17)</f>
        <v>-5.6519636139951439</v>
      </c>
      <c r="M642" s="10">
        <f ca="1">SUMPRODUCT($A642:$F642,Results!$B$18:$G$18)</f>
        <v>5.2622927036902478</v>
      </c>
      <c r="N642" s="10">
        <f ca="1">SUMPRODUCT($A642:$F642,Results!$B$19:$G$19)</f>
        <v>-8.79592088640565</v>
      </c>
      <c r="O642" s="10">
        <f ca="1">SUMPRODUCT($A642:$F642,Results!$B$20:$G$20)</f>
        <v>-2.6265693060351158</v>
      </c>
      <c r="P642" s="10" cm="1">
        <f t="array" aca="1" ref="P642" ca="1">SUMPRODUCT(J642:O642,TRANSPOSE(Test!BL$20:BL$25))+Test!$AD$20-Test!$BL$27</f>
        <v>-31.687446414354454</v>
      </c>
      <c r="Q642" s="10" cm="1">
        <f t="array" aca="1" ref="Q642" ca="1">SUMPRODUCT(J642:O642,TRANSPOSE(Test!ES$20:ES$25))+Test!$AD$20-Test!$ES$27</f>
        <v>-32.10227347116998</v>
      </c>
      <c r="R642" s="10">
        <f ca="1">I642-Results!$E$5*H642</f>
        <v>-32.402189980477871</v>
      </c>
      <c r="S642" s="10" cm="1">
        <f t="array" aca="1" ref="S642" ca="1">SUMPRODUCT(J642:O642,TRANSPOSE(Test!AR$28:AR$33))+Test!$AD$20-Test!$AC$26</f>
        <v>-0.83670040929768152</v>
      </c>
      <c r="T642" s="10">
        <f ca="1">SUMPRODUCT(J642:O642,Results!K$9:P$9)</f>
        <v>-32.036439543621938</v>
      </c>
      <c r="U642" s="10">
        <f ca="1">SUMPRODUCT(J642:O642,Results!K$9:P$9)+Test!$AD$20-Test!$AC$31</f>
        <v>-32.051315102133074</v>
      </c>
      <c r="V642" s="10">
        <f t="shared" ca="1" si="55"/>
        <v>-1.7825374399933338</v>
      </c>
      <c r="W642" s="10">
        <f t="shared" ca="1" si="56"/>
        <v>-1.3677103831778084</v>
      </c>
      <c r="X642" s="10">
        <f t="shared" ca="1" si="57"/>
        <v>-1.0677938738699169</v>
      </c>
      <c r="Y642" s="10">
        <f t="shared" ca="1" si="58"/>
        <v>-32.633283445050104</v>
      </c>
      <c r="Z642" s="10">
        <f ca="1">I642-Test!$AD$20</f>
        <v>-33.193313092644097</v>
      </c>
      <c r="AA642" s="10">
        <f t="shared" ca="1" si="59"/>
        <v>-1.4186687522147139</v>
      </c>
    </row>
    <row r="643" spans="1:27">
      <c r="A643" s="6">
        <f ca="1">LN((RAND()^(-Results!$F$4))-1)</f>
        <v>-0.73078702608405777</v>
      </c>
      <c r="B643" s="6">
        <f ca="1">LN((RAND()^(-Results!$F$4))-1)</f>
        <v>-0.20562091445518527</v>
      </c>
      <c r="C643" s="6">
        <f ca="1">LN((RAND()^(-Results!$F$4))-1)</f>
        <v>1.1325414217925052</v>
      </c>
      <c r="D643" s="6">
        <f ca="1">LN((RAND()^(-Results!$F$4))-1)</f>
        <v>0.72671520150355184</v>
      </c>
      <c r="E643" s="6">
        <f ca="1">LN((RAND()^(-Results!$F$4))-1)</f>
        <v>1.4553058065534645</v>
      </c>
      <c r="F643" s="6">
        <f ca="1">LN((RAND()^(-Results!$F$4))-1)</f>
        <v>-2.5085860128508611E-2</v>
      </c>
      <c r="G643" s="6">
        <f ca="1">LN((RAND()^(-Results!$F$4))-1)</f>
        <v>1.0710941987151781</v>
      </c>
      <c r="H643" s="6">
        <f t="shared" ref="H643:H706" ca="1" si="60">G643-$AC$5</f>
        <v>0.98406158483604478</v>
      </c>
      <c r="I643" s="10">
        <f ca="1">SUMPRODUCT(J643:O643,Results!B$12:G$12)+Results!$F$5*H643</f>
        <v>-13.948619207082295</v>
      </c>
      <c r="J643" s="10">
        <f ca="1">SUMPRODUCT($A643:$F643,Results!$B$15:$G$15)</f>
        <v>0.55643830150551588</v>
      </c>
      <c r="K643" s="10">
        <f ca="1">SUMPRODUCT($A643:$F643,Results!$B$16:$G$16)</f>
        <v>0.42789561143336502</v>
      </c>
      <c r="L643" s="10">
        <f ca="1">SUMPRODUCT($A643:$F643,Results!$B$17:$G$17)</f>
        <v>-0.93868864475830727</v>
      </c>
      <c r="M643" s="10">
        <f ca="1">SUMPRODUCT($A643:$F643,Results!$B$18:$G$18)</f>
        <v>3.3607133542231065</v>
      </c>
      <c r="N643" s="10">
        <f ca="1">SUMPRODUCT($A643:$F643,Results!$B$19:$G$19)</f>
        <v>-8.8458698025678828</v>
      </c>
      <c r="O643" s="10">
        <f ca="1">SUMPRODUCT($A643:$F643,Results!$B$20:$G$20)</f>
        <v>-0.18732455313322169</v>
      </c>
      <c r="P643" s="10" cm="1">
        <f t="array" aca="1" ref="P643" ca="1">SUMPRODUCT(J643:O643,TRANSPOSE(Test!BL$20:BL$25))+Test!$AD$20-Test!$BL$27</f>
        <v>-18.203436784713784</v>
      </c>
      <c r="Q643" s="10" cm="1">
        <f t="array" aca="1" ref="Q643" ca="1">SUMPRODUCT(J643:O643,TRANSPOSE(Test!ES$20:ES$25))+Test!$AD$20-Test!$ES$27</f>
        <v>-18.319226539617539</v>
      </c>
      <c r="R643" s="10">
        <f ca="1">I643-Results!$E$5*H643</f>
        <v>-17.884865546426475</v>
      </c>
      <c r="S643" s="10" cm="1">
        <f t="array" aca="1" ref="S643" ca="1">SUMPRODUCT(J643:O643,TRANSPOSE(Test!AR$28:AR$33))+Test!$AD$20-Test!$AC$26</f>
        <v>-9.461552359584898</v>
      </c>
      <c r="T643" s="10">
        <f ca="1">SUMPRODUCT(J643:O643,Results!K$9:P$9)</f>
        <v>-18.824598117147641</v>
      </c>
      <c r="U643" s="10">
        <f ca="1">SUMPRODUCT(J643:O643,Results!K$9:P$9)+Test!$AD$20-Test!$AC$31</f>
        <v>-18.839473675658777</v>
      </c>
      <c r="V643" s="10">
        <f t="shared" ref="V643:V706" ca="1" si="61">I643-P643</f>
        <v>4.2548175776314885</v>
      </c>
      <c r="W643" s="10">
        <f t="shared" ref="W643:W706" ca="1" si="62">I643-Q643</f>
        <v>4.3706073325352435</v>
      </c>
      <c r="X643" s="10">
        <f t="shared" ref="X643:X706" ca="1" si="63">I643-R643</f>
        <v>3.93624633934418</v>
      </c>
      <c r="Y643" s="10">
        <f t="shared" ref="Y643:Y706" ca="1" si="64">I643-S643</f>
        <v>-4.4870668474973971</v>
      </c>
      <c r="Z643" s="10">
        <f ca="1">I643-Test!$AD$20</f>
        <v>-13.671948445378604</v>
      </c>
      <c r="AA643" s="10">
        <f t="shared" ref="AA643:AA706" ca="1" si="65">I643-U643</f>
        <v>4.8908544685764817</v>
      </c>
    </row>
    <row r="644" spans="1:27">
      <c r="A644" s="6">
        <f ca="1">LN((RAND()^(-Results!$F$4))-1)</f>
        <v>-0.77464693601431744</v>
      </c>
      <c r="B644" s="6">
        <f ca="1">LN((RAND()^(-Results!$F$4))-1)</f>
        <v>-0.3268650586721295</v>
      </c>
      <c r="C644" s="6">
        <f ca="1">LN((RAND()^(-Results!$F$4))-1)</f>
        <v>-6.6048727344115505</v>
      </c>
      <c r="D644" s="6">
        <f ca="1">LN((RAND()^(-Results!$F$4))-1)</f>
        <v>0.25855100702417816</v>
      </c>
      <c r="E644" s="6">
        <f ca="1">LN((RAND()^(-Results!$F$4))-1)</f>
        <v>-3.2652798314887921</v>
      </c>
      <c r="F644" s="6">
        <f ca="1">LN((RAND()^(-Results!$F$4))-1)</f>
        <v>-0.13664943146060152</v>
      </c>
      <c r="G644" s="6">
        <f ca="1">LN((RAND()^(-Results!$F$4))-1)</f>
        <v>1.6530199103346508</v>
      </c>
      <c r="H644" s="6">
        <f t="shared" ca="1" si="60"/>
        <v>1.5659872964555175</v>
      </c>
      <c r="I644" s="10">
        <f ca="1">SUMPRODUCT(J644:O644,Results!B$12:G$12)+Results!$F$5*H644</f>
        <v>36.008010272742204</v>
      </c>
      <c r="J644" s="10">
        <f ca="1">SUMPRODUCT($A644:$F644,Results!$B$15:$G$15)</f>
        <v>-15.510700428448317</v>
      </c>
      <c r="K644" s="10">
        <f ca="1">SUMPRODUCT($A644:$F644,Results!$B$16:$G$16)</f>
        <v>-0.76151512568833124</v>
      </c>
      <c r="L644" s="10">
        <f ca="1">SUMPRODUCT($A644:$F644,Results!$B$17:$G$17)</f>
        <v>-6.0579082298741715</v>
      </c>
      <c r="M644" s="10">
        <f ca="1">SUMPRODUCT($A644:$F644,Results!$B$18:$G$18)</f>
        <v>-6.6357669960854668</v>
      </c>
      <c r="N644" s="10">
        <f ca="1">SUMPRODUCT($A644:$F644,Results!$B$19:$G$19)</f>
        <v>17.285885486909944</v>
      </c>
      <c r="O644" s="10">
        <f ca="1">SUMPRODUCT($A644:$F644,Results!$B$20:$G$20)</f>
        <v>4.4037315310499201</v>
      </c>
      <c r="P644" s="10" cm="1">
        <f t="array" aca="1" ref="P644" ca="1">SUMPRODUCT(J644:O644,TRANSPOSE(Test!BL$20:BL$25))+Test!$AD$20-Test!$BL$27</f>
        <v>28.969439286472497</v>
      </c>
      <c r="Q644" s="10" cm="1">
        <f t="array" aca="1" ref="Q644" ca="1">SUMPRODUCT(J644:O644,TRANSPOSE(Test!ES$20:ES$25))+Test!$AD$20-Test!$ES$27</f>
        <v>28.738086342141976</v>
      </c>
      <c r="R644" s="10">
        <f ca="1">I644-Results!$E$5*H644</f>
        <v>29.744061086920134</v>
      </c>
      <c r="S644" s="10" cm="1">
        <f t="array" aca="1" ref="S644" ca="1">SUMPRODUCT(J644:O644,TRANSPOSE(Test!AR$28:AR$33))+Test!$AD$20-Test!$AC$26</f>
        <v>10.467979423756924</v>
      </c>
      <c r="T644" s="10">
        <f ca="1">SUMPRODUCT(J644:O644,Results!K$9:P$9)</f>
        <v>29.426815909718705</v>
      </c>
      <c r="U644" s="10">
        <f ca="1">SUMPRODUCT(J644:O644,Results!K$9:P$9)+Test!$AD$20-Test!$AC$31</f>
        <v>29.411940351207569</v>
      </c>
      <c r="V644" s="10">
        <f t="shared" ca="1" si="61"/>
        <v>7.0385709862697077</v>
      </c>
      <c r="W644" s="10">
        <f t="shared" ca="1" si="62"/>
        <v>7.2699239306002283</v>
      </c>
      <c r="X644" s="10">
        <f t="shared" ca="1" si="63"/>
        <v>6.2639491858220708</v>
      </c>
      <c r="Y644" s="10">
        <f t="shared" ca="1" si="64"/>
        <v>25.540030848985282</v>
      </c>
      <c r="Z644" s="10">
        <f ca="1">I644-Test!$AD$20</f>
        <v>36.284681034445896</v>
      </c>
      <c r="AA644" s="10">
        <f t="shared" ca="1" si="65"/>
        <v>6.5960699215346352</v>
      </c>
    </row>
    <row r="645" spans="1:27">
      <c r="A645" s="6">
        <f ca="1">LN((RAND()^(-Results!$F$4))-1)</f>
        <v>0.2745794475289306</v>
      </c>
      <c r="B645" s="6">
        <f ca="1">LN((RAND()^(-Results!$F$4))-1)</f>
        <v>-2.3378672000874827</v>
      </c>
      <c r="C645" s="6">
        <f ca="1">LN((RAND()^(-Results!$F$4))-1)</f>
        <v>-0.29542236530446347</v>
      </c>
      <c r="D645" s="6">
        <f ca="1">LN((RAND()^(-Results!$F$4))-1)</f>
        <v>1.5544842171969293</v>
      </c>
      <c r="E645" s="6">
        <f ca="1">LN((RAND()^(-Results!$F$4))-1)</f>
        <v>-0.61113969672154844</v>
      </c>
      <c r="F645" s="6">
        <f ca="1">LN((RAND()^(-Results!$F$4))-1)</f>
        <v>0.31487559710693519</v>
      </c>
      <c r="G645" s="6">
        <f ca="1">LN((RAND()^(-Results!$F$4))-1)</f>
        <v>1.8658585840650188</v>
      </c>
      <c r="H645" s="6">
        <f t="shared" ca="1" si="60"/>
        <v>1.7788259701858855</v>
      </c>
      <c r="I645" s="10">
        <f ca="1">SUMPRODUCT(J645:O645,Results!B$12:G$12)+Results!$F$5*H645</f>
        <v>-9.8021911989968054</v>
      </c>
      <c r="J645" s="10">
        <f ca="1">SUMPRODUCT($A645:$F645,Results!$B$15:$G$15)</f>
        <v>1.7564791280358352</v>
      </c>
      <c r="K645" s="10">
        <f ca="1">SUMPRODUCT($A645:$F645,Results!$B$16:$G$16)</f>
        <v>-2.0708168965806588</v>
      </c>
      <c r="L645" s="10">
        <f ca="1">SUMPRODUCT($A645:$F645,Results!$B$17:$G$17)</f>
        <v>-6.0551774905015785</v>
      </c>
      <c r="M645" s="10">
        <f ca="1">SUMPRODUCT($A645:$F645,Results!$B$18:$G$18)</f>
        <v>-2.9603342601054905</v>
      </c>
      <c r="N645" s="10">
        <f ca="1">SUMPRODUCT($A645:$F645,Results!$B$19:$G$19)</f>
        <v>1.5481076043913009</v>
      </c>
      <c r="O645" s="10">
        <f ca="1">SUMPRODUCT($A645:$F645,Results!$B$20:$G$20)</f>
        <v>-0.24351542833427042</v>
      </c>
      <c r="P645" s="10" cm="1">
        <f t="array" aca="1" ref="P645" ca="1">SUMPRODUCT(J645:O645,TRANSPOSE(Test!BL$20:BL$25))+Test!$AD$20-Test!$BL$27</f>
        <v>-19.033211083749379</v>
      </c>
      <c r="Q645" s="10" cm="1">
        <f t="array" aca="1" ref="Q645" ca="1">SUMPRODUCT(J645:O645,TRANSPOSE(Test!ES$20:ES$25))+Test!$AD$20-Test!$ES$27</f>
        <v>-18.287482499727449</v>
      </c>
      <c r="R645" s="10">
        <f ca="1">I645-Results!$E$5*H645</f>
        <v>-16.917495079740348</v>
      </c>
      <c r="S645" s="10" cm="1">
        <f t="array" aca="1" ref="S645" ca="1">SUMPRODUCT(J645:O645,TRANSPOSE(Test!AR$28:AR$33))+Test!$AD$20-Test!$AC$26</f>
        <v>-10.359160903077713</v>
      </c>
      <c r="T645" s="10">
        <f ca="1">SUMPRODUCT(J645:O645,Results!K$9:P$9)</f>
        <v>-18.226116102684905</v>
      </c>
      <c r="U645" s="10">
        <f ca="1">SUMPRODUCT(J645:O645,Results!K$9:P$9)+Test!$AD$20-Test!$AC$31</f>
        <v>-18.240991661196041</v>
      </c>
      <c r="V645" s="10">
        <f t="shared" ca="1" si="61"/>
        <v>9.2310198847525733</v>
      </c>
      <c r="W645" s="10">
        <f t="shared" ca="1" si="62"/>
        <v>8.4852913007306441</v>
      </c>
      <c r="X645" s="10">
        <f t="shared" ca="1" si="63"/>
        <v>7.1153038807435429</v>
      </c>
      <c r="Y645" s="10">
        <f t="shared" ca="1" si="64"/>
        <v>0.55696970408090785</v>
      </c>
      <c r="Z645" s="10">
        <f ca="1">I645-Test!$AD$20</f>
        <v>-9.5255204372931139</v>
      </c>
      <c r="AA645" s="10">
        <f t="shared" ca="1" si="65"/>
        <v>8.4388004621992359</v>
      </c>
    </row>
    <row r="646" spans="1:27">
      <c r="A646" s="6">
        <f ca="1">LN((RAND()^(-Results!$F$4))-1)</f>
        <v>0.6663236406950771</v>
      </c>
      <c r="B646" s="6">
        <f ca="1">LN((RAND()^(-Results!$F$4))-1)</f>
        <v>-9.2688472768834393E-2</v>
      </c>
      <c r="C646" s="6">
        <f ca="1">LN((RAND()^(-Results!$F$4))-1)</f>
        <v>-1.9885297558011858</v>
      </c>
      <c r="D646" s="6">
        <f ca="1">LN((RAND()^(-Results!$F$4))-1)</f>
        <v>1.8526353379725391</v>
      </c>
      <c r="E646" s="6">
        <f ca="1">LN((RAND()^(-Results!$F$4))-1)</f>
        <v>-1.6519274482850108</v>
      </c>
      <c r="F646" s="6">
        <f ca="1">LN((RAND()^(-Results!$F$4))-1)</f>
        <v>0.79600605292572735</v>
      </c>
      <c r="G646" s="6">
        <f ca="1">LN((RAND()^(-Results!$F$4))-1)</f>
        <v>0.86965508955434045</v>
      </c>
      <c r="H646" s="6">
        <f t="shared" ca="1" si="60"/>
        <v>0.78262247567520715</v>
      </c>
      <c r="I646" s="10">
        <f ca="1">SUMPRODUCT(J646:O646,Results!B$12:G$12)+Results!$F$5*H646</f>
        <v>-16.69759791601318</v>
      </c>
      <c r="J646" s="10">
        <f ca="1">SUMPRODUCT($A646:$F646,Results!$B$15:$G$15)</f>
        <v>2.0372087108150501</v>
      </c>
      <c r="K646" s="10">
        <f ca="1">SUMPRODUCT($A646:$F646,Results!$B$16:$G$16)</f>
        <v>3.0766919918759887</v>
      </c>
      <c r="L646" s="10">
        <f ca="1">SUMPRODUCT($A646:$F646,Results!$B$17:$G$17)</f>
        <v>-8.2381428899794145</v>
      </c>
      <c r="M646" s="10">
        <f ca="1">SUMPRODUCT($A646:$F646,Results!$B$18:$G$18)</f>
        <v>-8.1835849246992574</v>
      </c>
      <c r="N646" s="10">
        <f ca="1">SUMPRODUCT($A646:$F646,Results!$B$19:$G$19)</f>
        <v>7.9047009298123969</v>
      </c>
      <c r="O646" s="10">
        <f ca="1">SUMPRODUCT($A646:$F646,Results!$B$20:$G$20)</f>
        <v>5.215261303513131</v>
      </c>
      <c r="P646" s="10" cm="1">
        <f t="array" aca="1" ref="P646" ca="1">SUMPRODUCT(J646:O646,TRANSPOSE(Test!BL$20:BL$25))+Test!$AD$20-Test!$BL$27</f>
        <v>-20.631894018395815</v>
      </c>
      <c r="Q646" s="10" cm="1">
        <f t="array" aca="1" ref="Q646" ca="1">SUMPRODUCT(J646:O646,TRANSPOSE(Test!ES$20:ES$25))+Test!$AD$20-Test!$ES$27</f>
        <v>-20.3058018137421</v>
      </c>
      <c r="R646" s="10">
        <f ca="1">I646-Results!$E$5*H646</f>
        <v>-19.82808781871401</v>
      </c>
      <c r="S646" s="10" cm="1">
        <f t="array" aca="1" ref="S646" ca="1">SUMPRODUCT(J646:O646,TRANSPOSE(Test!AR$28:AR$33))+Test!$AD$20-Test!$AC$26</f>
        <v>-32.85667106543913</v>
      </c>
      <c r="T646" s="10">
        <f ca="1">SUMPRODUCT(J646:O646,Results!K$9:P$9)</f>
        <v>-20.038994233428696</v>
      </c>
      <c r="U646" s="10">
        <f ca="1">SUMPRODUCT(J646:O646,Results!K$9:P$9)+Test!$AD$20-Test!$AC$31</f>
        <v>-20.053869791939832</v>
      </c>
      <c r="V646" s="10">
        <f t="shared" ca="1" si="61"/>
        <v>3.9342961023826355</v>
      </c>
      <c r="W646" s="10">
        <f t="shared" ca="1" si="62"/>
        <v>3.6082038977289201</v>
      </c>
      <c r="X646" s="10">
        <f t="shared" ca="1" si="63"/>
        <v>3.1304899027008304</v>
      </c>
      <c r="Y646" s="10">
        <f t="shared" ca="1" si="64"/>
        <v>16.15907314942595</v>
      </c>
      <c r="Z646" s="10">
        <f ca="1">I646-Test!$AD$20</f>
        <v>-16.420927154309489</v>
      </c>
      <c r="AA646" s="10">
        <f t="shared" ca="1" si="65"/>
        <v>3.3562718759266517</v>
      </c>
    </row>
    <row r="647" spans="1:27">
      <c r="A647" s="6">
        <f ca="1">LN((RAND()^(-Results!$F$4))-1)</f>
        <v>0.4722652019460889</v>
      </c>
      <c r="B647" s="6">
        <f ca="1">LN((RAND()^(-Results!$F$4))-1)</f>
        <v>-0.32034585115490344</v>
      </c>
      <c r="C647" s="6">
        <f ca="1">LN((RAND()^(-Results!$F$4))-1)</f>
        <v>-0.16988964907493911</v>
      </c>
      <c r="D647" s="6">
        <f ca="1">LN((RAND()^(-Results!$F$4))-1)</f>
        <v>-0.19717942447522327</v>
      </c>
      <c r="E647" s="6">
        <f ca="1">LN((RAND()^(-Results!$F$4))-1)</f>
        <v>-0.57369672888320511</v>
      </c>
      <c r="F647" s="6">
        <f ca="1">LN((RAND()^(-Results!$F$4))-1)</f>
        <v>-0.35867519909729922</v>
      </c>
      <c r="G647" s="6">
        <f ca="1">LN((RAND()^(-Results!$F$4))-1)</f>
        <v>-0.48969965000739007</v>
      </c>
      <c r="H647" s="6">
        <f t="shared" ca="1" si="60"/>
        <v>-0.57673226388652343</v>
      </c>
      <c r="I647" s="10">
        <f ca="1">SUMPRODUCT(J647:O647,Results!B$12:G$12)+Results!$F$5*H647</f>
        <v>1.65442853895442</v>
      </c>
      <c r="J647" s="10">
        <f ca="1">SUMPRODUCT($A647:$F647,Results!$B$15:$G$15)</f>
        <v>1.058877080072653</v>
      </c>
      <c r="K647" s="10">
        <f ca="1">SUMPRODUCT($A647:$F647,Results!$B$16:$G$16)</f>
        <v>-1.3890778887435424</v>
      </c>
      <c r="L647" s="10">
        <f ca="1">SUMPRODUCT($A647:$F647,Results!$B$17:$G$17)</f>
        <v>-8.2759292746247368E-2</v>
      </c>
      <c r="M647" s="10">
        <f ca="1">SUMPRODUCT($A647:$F647,Results!$B$18:$G$18)</f>
        <v>-1.3900250770756737</v>
      </c>
      <c r="N647" s="10">
        <f ca="1">SUMPRODUCT($A647:$F647,Results!$B$19:$G$19)</f>
        <v>3.5402586269328049</v>
      </c>
      <c r="O647" s="10">
        <f ca="1">SUMPRODUCT($A647:$F647,Results!$B$20:$G$20)</f>
        <v>-0.55718866215582974</v>
      </c>
      <c r="P647" s="10" cm="1">
        <f t="array" aca="1" ref="P647" ca="1">SUMPRODUCT(J647:O647,TRANSPOSE(Test!BL$20:BL$25))+Test!$AD$20-Test!$BL$27</f>
        <v>4.2148314058547953</v>
      </c>
      <c r="Q647" s="10" cm="1">
        <f t="array" aca="1" ref="Q647" ca="1">SUMPRODUCT(J647:O647,TRANSPOSE(Test!ES$20:ES$25))+Test!$AD$20-Test!$ES$27</f>
        <v>4.2593160224203297</v>
      </c>
      <c r="R647" s="10">
        <f ca="1">I647-Results!$E$5*H647</f>
        <v>3.9613575945005137</v>
      </c>
      <c r="S647" s="10" cm="1">
        <f t="array" aca="1" ref="S647" ca="1">SUMPRODUCT(J647:O647,TRANSPOSE(Test!AR$28:AR$33))+Test!$AD$20-Test!$AC$26</f>
        <v>4.8930652323748447</v>
      </c>
      <c r="T647" s="10">
        <f ca="1">SUMPRODUCT(J647:O647,Results!K$9:P$9)</f>
        <v>4.4769799245218369</v>
      </c>
      <c r="U647" s="10">
        <f ca="1">SUMPRODUCT(J647:O647,Results!K$9:P$9)+Test!$AD$20-Test!$AC$31</f>
        <v>4.4621043660107018</v>
      </c>
      <c r="V647" s="10">
        <f t="shared" ca="1" si="61"/>
        <v>-2.5604028669003753</v>
      </c>
      <c r="W647" s="10">
        <f t="shared" ca="1" si="62"/>
        <v>-2.6048874834659097</v>
      </c>
      <c r="X647" s="10">
        <f t="shared" ca="1" si="63"/>
        <v>-2.3069290555460937</v>
      </c>
      <c r="Y647" s="10">
        <f t="shared" ca="1" si="64"/>
        <v>-3.2386366934204247</v>
      </c>
      <c r="Z647" s="10">
        <f ca="1">I647-Test!$AD$20</f>
        <v>1.9310993006581114</v>
      </c>
      <c r="AA647" s="10">
        <f t="shared" ca="1" si="65"/>
        <v>-2.8076758270562818</v>
      </c>
    </row>
    <row r="648" spans="1:27">
      <c r="A648" s="6">
        <f ca="1">LN((RAND()^(-Results!$F$4))-1)</f>
        <v>1.5190690993789173</v>
      </c>
      <c r="B648" s="6">
        <f ca="1">LN((RAND()^(-Results!$F$4))-1)</f>
        <v>0.92516824189524438</v>
      </c>
      <c r="C648" s="6">
        <f ca="1">LN((RAND()^(-Results!$F$4))-1)</f>
        <v>-0.80373469926972563</v>
      </c>
      <c r="D648" s="6">
        <f ca="1">LN((RAND()^(-Results!$F$4))-1)</f>
        <v>1.5241125750204547</v>
      </c>
      <c r="E648" s="6">
        <f ca="1">LN((RAND()^(-Results!$F$4))-1)</f>
        <v>2.9089279571234594</v>
      </c>
      <c r="F648" s="6">
        <f ca="1">LN((RAND()^(-Results!$F$4))-1)</f>
        <v>-2.2376464680608374</v>
      </c>
      <c r="G648" s="6">
        <f ca="1">LN((RAND()^(-Results!$F$4))-1)</f>
        <v>-2.0975593914455173</v>
      </c>
      <c r="H648" s="6">
        <f t="shared" ca="1" si="60"/>
        <v>-2.1845920053246508</v>
      </c>
      <c r="I648" s="10">
        <f ca="1">SUMPRODUCT(J648:O648,Results!B$12:G$12)+Results!$F$5*H648</f>
        <v>-98.217422452689277</v>
      </c>
      <c r="J648" s="10">
        <f ca="1">SUMPRODUCT($A648:$F648,Results!$B$15:$G$15)</f>
        <v>6.732905630117112</v>
      </c>
      <c r="K648" s="10">
        <f ca="1">SUMPRODUCT($A648:$F648,Results!$B$16:$G$16)</f>
        <v>1.3275092924362779</v>
      </c>
      <c r="L648" s="10">
        <f ca="1">SUMPRODUCT($A648:$F648,Results!$B$17:$G$17)</f>
        <v>-14.261481904413062</v>
      </c>
      <c r="M648" s="10">
        <f ca="1">SUMPRODUCT($A648:$F648,Results!$B$18:$G$18)</f>
        <v>1.523215759223441</v>
      </c>
      <c r="N648" s="10">
        <f ca="1">SUMPRODUCT($A648:$F648,Results!$B$19:$G$19)</f>
        <v>-14.625576766653994</v>
      </c>
      <c r="O648" s="10">
        <f ca="1">SUMPRODUCT($A648:$F648,Results!$B$20:$G$20)</f>
        <v>6.5603924640459539</v>
      </c>
      <c r="P648" s="10" cm="1">
        <f t="array" aca="1" ref="P648" ca="1">SUMPRODUCT(J648:O648,TRANSPOSE(Test!BL$20:BL$25))+Test!$AD$20-Test!$BL$27</f>
        <v>-85.408571282363951</v>
      </c>
      <c r="Q648" s="10" cm="1">
        <f t="array" aca="1" ref="Q648" ca="1">SUMPRODUCT(J648:O648,TRANSPOSE(Test!ES$20:ES$25))+Test!$AD$20-Test!$ES$27</f>
        <v>-86.691839125224774</v>
      </c>
      <c r="R648" s="10">
        <f ca="1">I648-Results!$E$5*H648</f>
        <v>-89.479054431390679</v>
      </c>
      <c r="S648" s="10" cm="1">
        <f t="array" aca="1" ref="S648" ca="1">SUMPRODUCT(J648:O648,TRANSPOSE(Test!AR$28:AR$33))+Test!$AD$20-Test!$AC$26</f>
        <v>-68.376102286953824</v>
      </c>
      <c r="T648" s="10">
        <f ca="1">SUMPRODUCT(J648:O648,Results!K$9:P$9)</f>
        <v>-87.027879055363087</v>
      </c>
      <c r="U648" s="10">
        <f ca="1">SUMPRODUCT(J648:O648,Results!K$9:P$9)+Test!$AD$20-Test!$AC$31</f>
        <v>-87.042754613874223</v>
      </c>
      <c r="V648" s="10">
        <f t="shared" ca="1" si="61"/>
        <v>-12.808851170325326</v>
      </c>
      <c r="W648" s="10">
        <f t="shared" ca="1" si="62"/>
        <v>-11.525583327464503</v>
      </c>
      <c r="X648" s="10">
        <f t="shared" ca="1" si="63"/>
        <v>-8.7383680212985979</v>
      </c>
      <c r="Y648" s="10">
        <f t="shared" ca="1" si="64"/>
        <v>-29.841320165735453</v>
      </c>
      <c r="Z648" s="10">
        <f ca="1">I648-Test!$AD$20</f>
        <v>-97.940751690985579</v>
      </c>
      <c r="AA648" s="10">
        <f t="shared" ca="1" si="65"/>
        <v>-11.174667838815054</v>
      </c>
    </row>
    <row r="649" spans="1:27">
      <c r="A649" s="6">
        <f ca="1">LN((RAND()^(-Results!$F$4))-1)</f>
        <v>-1.2758063157155306</v>
      </c>
      <c r="B649" s="6">
        <f ca="1">LN((RAND()^(-Results!$F$4))-1)</f>
        <v>-1.1315796710628692</v>
      </c>
      <c r="C649" s="6">
        <f ca="1">LN((RAND()^(-Results!$F$4))-1)</f>
        <v>-2.7825947892622853</v>
      </c>
      <c r="D649" s="6">
        <f ca="1">LN((RAND()^(-Results!$F$4))-1)</f>
        <v>-0.14023338682556832</v>
      </c>
      <c r="E649" s="6">
        <f ca="1">LN((RAND()^(-Results!$F$4))-1)</f>
        <v>-0.32934357223431998</v>
      </c>
      <c r="F649" s="6">
        <f ca="1">LN((RAND()^(-Results!$F$4))-1)</f>
        <v>-1.292072094179594</v>
      </c>
      <c r="G649" s="6">
        <f ca="1">LN((RAND()^(-Results!$F$4))-1)</f>
        <v>-0.69063169312822681</v>
      </c>
      <c r="H649" s="6">
        <f t="shared" ca="1" si="60"/>
        <v>-0.77766430700736011</v>
      </c>
      <c r="I649" s="10">
        <f ca="1">SUMPRODUCT(J649:O649,Results!B$12:G$12)+Results!$F$5*H649</f>
        <v>8.3876291978957962</v>
      </c>
      <c r="J649" s="10">
        <f ca="1">SUMPRODUCT($A649:$F649,Results!$B$15:$G$15)</f>
        <v>-11.152633925940858</v>
      </c>
      <c r="K649" s="10">
        <f ca="1">SUMPRODUCT($A649:$F649,Results!$B$16:$G$16)</f>
        <v>-4.3225987574741005</v>
      </c>
      <c r="L649" s="10">
        <f ca="1">SUMPRODUCT($A649:$F649,Results!$B$17:$G$17)</f>
        <v>-1.923959458174308</v>
      </c>
      <c r="M649" s="10">
        <f ca="1">SUMPRODUCT($A649:$F649,Results!$B$18:$G$18)</f>
        <v>2.4601563867255765</v>
      </c>
      <c r="N649" s="10">
        <f ca="1">SUMPRODUCT($A649:$F649,Results!$B$19:$G$19)</f>
        <v>1.3912670527179596</v>
      </c>
      <c r="O649" s="10">
        <f ca="1">SUMPRODUCT($A649:$F649,Results!$B$20:$G$20)</f>
        <v>-0.77676136266622187</v>
      </c>
      <c r="P649" s="10" cm="1">
        <f t="array" aca="1" ref="P649" ca="1">SUMPRODUCT(J649:O649,TRANSPOSE(Test!BL$20:BL$25))+Test!$AD$20-Test!$BL$27</f>
        <v>13.545956209306789</v>
      </c>
      <c r="Q649" s="10" cm="1">
        <f t="array" aca="1" ref="Q649" ca="1">SUMPRODUCT(J649:O649,TRANSPOSE(Test!ES$20:ES$25))+Test!$AD$20-Test!$ES$27</f>
        <v>13.035414556981166</v>
      </c>
      <c r="R649" s="10">
        <f ca="1">I649-Results!$E$5*H649</f>
        <v>11.498286425925237</v>
      </c>
      <c r="S649" s="10" cm="1">
        <f t="array" aca="1" ref="S649" ca="1">SUMPRODUCT(J649:O649,TRANSPOSE(Test!AR$28:AR$33))+Test!$AD$20-Test!$AC$26</f>
        <v>20.798833520528976</v>
      </c>
      <c r="T649" s="10">
        <f ca="1">SUMPRODUCT(J649:O649,Results!K$9:P$9)</f>
        <v>12.924864971155024</v>
      </c>
      <c r="U649" s="10">
        <f ca="1">SUMPRODUCT(J649:O649,Results!K$9:P$9)+Test!$AD$20-Test!$AC$31</f>
        <v>12.909989412643888</v>
      </c>
      <c r="V649" s="10">
        <f t="shared" ca="1" si="61"/>
        <v>-5.1583270114109929</v>
      </c>
      <c r="W649" s="10">
        <f t="shared" ca="1" si="62"/>
        <v>-4.6477853590853702</v>
      </c>
      <c r="X649" s="10">
        <f t="shared" ca="1" si="63"/>
        <v>-3.1106572280294404</v>
      </c>
      <c r="Y649" s="10">
        <f t="shared" ca="1" si="64"/>
        <v>-12.41120432263318</v>
      </c>
      <c r="Z649" s="10">
        <f ca="1">I649-Test!$AD$20</f>
        <v>8.6642999595994876</v>
      </c>
      <c r="AA649" s="10">
        <f t="shared" ca="1" si="65"/>
        <v>-4.5223602147480921</v>
      </c>
    </row>
    <row r="650" spans="1:27">
      <c r="A650" s="6">
        <f ca="1">LN((RAND()^(-Results!$F$4))-1)</f>
        <v>-3.1977023783118135</v>
      </c>
      <c r="B650" s="6">
        <f ca="1">LN((RAND()^(-Results!$F$4))-1)</f>
        <v>0.34524623396410903</v>
      </c>
      <c r="C650" s="6">
        <f ca="1">LN((RAND()^(-Results!$F$4))-1)</f>
        <v>1.921176186125106</v>
      </c>
      <c r="D650" s="6">
        <f ca="1">LN((RAND()^(-Results!$F$4))-1)</f>
        <v>0.34755912759764168</v>
      </c>
      <c r="E650" s="6">
        <f ca="1">LN((RAND()^(-Results!$F$4))-1)</f>
        <v>1.5266955797418957</v>
      </c>
      <c r="F650" s="6">
        <f ca="1">LN((RAND()^(-Results!$F$4))-1)</f>
        <v>-1.0370290420576302</v>
      </c>
      <c r="G650" s="6">
        <f ca="1">LN((RAND()^(-Results!$F$4))-1)</f>
        <v>0.45661026732909016</v>
      </c>
      <c r="H650" s="6">
        <f t="shared" ca="1" si="60"/>
        <v>0.36957765344995686</v>
      </c>
      <c r="I650" s="10">
        <f ca="1">SUMPRODUCT(J650:O650,Results!B$12:G$12)+Results!$F$5*H650</f>
        <v>17.834403027755908</v>
      </c>
      <c r="J650" s="10">
        <f ca="1">SUMPRODUCT($A650:$F650,Results!$B$15:$G$15)</f>
        <v>-6.2096051395631378</v>
      </c>
      <c r="K650" s="10">
        <f ca="1">SUMPRODUCT($A650:$F650,Results!$B$16:$G$16)</f>
        <v>-1.6985815578955723</v>
      </c>
      <c r="L650" s="10">
        <f ca="1">SUMPRODUCT($A650:$F650,Results!$B$17:$G$17)</f>
        <v>7.196871132823591</v>
      </c>
      <c r="M650" s="10">
        <f ca="1">SUMPRODUCT($A650:$F650,Results!$B$18:$G$18)</f>
        <v>7.8162454261035998</v>
      </c>
      <c r="N650" s="10">
        <f ca="1">SUMPRODUCT($A650:$F650,Results!$B$19:$G$19)</f>
        <v>-9.6913283305824791</v>
      </c>
      <c r="O650" s="10">
        <f ca="1">SUMPRODUCT($A650:$F650,Results!$B$20:$G$20)</f>
        <v>-3.1904605164894404</v>
      </c>
      <c r="P650" s="10" cm="1">
        <f t="array" aca="1" ref="P650" ca="1">SUMPRODUCT(J650:O650,TRANSPOSE(Test!BL$20:BL$25))+Test!$AD$20-Test!$BL$27</f>
        <v>18.436604827674842</v>
      </c>
      <c r="Q650" s="10" cm="1">
        <f t="array" aca="1" ref="Q650" ca="1">SUMPRODUCT(J650:O650,TRANSPOSE(Test!ES$20:ES$25))+Test!$AD$20-Test!$ES$27</f>
        <v>17.432884632411529</v>
      </c>
      <c r="R650" s="10">
        <f ca="1">I650-Results!$E$5*H650</f>
        <v>16.35609241395608</v>
      </c>
      <c r="S650" s="10" cm="1">
        <f t="array" aca="1" ref="S650" ca="1">SUMPRODUCT(J650:O650,TRANSPOSE(Test!AR$28:AR$33))+Test!$AD$20-Test!$AC$26</f>
        <v>26.927952245050637</v>
      </c>
      <c r="T650" s="10">
        <f ca="1">SUMPRODUCT(J650:O650,Results!K$9:P$9)</f>
        <v>15.851910993241786</v>
      </c>
      <c r="U650" s="10">
        <f ca="1">SUMPRODUCT(J650:O650,Results!K$9:P$9)+Test!$AD$20-Test!$AC$31</f>
        <v>15.83703543473065</v>
      </c>
      <c r="V650" s="10">
        <f t="shared" ca="1" si="61"/>
        <v>-0.60220179991893374</v>
      </c>
      <c r="W650" s="10">
        <f t="shared" ca="1" si="62"/>
        <v>0.40151839534437883</v>
      </c>
      <c r="X650" s="10">
        <f t="shared" ca="1" si="63"/>
        <v>1.4783106137998274</v>
      </c>
      <c r="Y650" s="10">
        <f t="shared" ca="1" si="64"/>
        <v>-9.0935492172947292</v>
      </c>
      <c r="Z650" s="10">
        <f ca="1">I650-Test!$AD$20</f>
        <v>18.111073789459599</v>
      </c>
      <c r="AA650" s="10">
        <f t="shared" ca="1" si="65"/>
        <v>1.9973675930252579</v>
      </c>
    </row>
    <row r="651" spans="1:27">
      <c r="A651" s="6">
        <f ca="1">LN((RAND()^(-Results!$F$4))-1)</f>
        <v>0.42589515317828791</v>
      </c>
      <c r="B651" s="6">
        <f ca="1">LN((RAND()^(-Results!$F$4))-1)</f>
        <v>1.4455617262741884</v>
      </c>
      <c r="C651" s="6">
        <f ca="1">LN((RAND()^(-Results!$F$4))-1)</f>
        <v>-0.40068357876763055</v>
      </c>
      <c r="D651" s="6">
        <f ca="1">LN((RAND()^(-Results!$F$4))-1)</f>
        <v>-2.6239570652427391</v>
      </c>
      <c r="E651" s="6">
        <f ca="1">LN((RAND()^(-Results!$F$4))-1)</f>
        <v>3.8601941838057301</v>
      </c>
      <c r="F651" s="6">
        <f ca="1">LN((RAND()^(-Results!$F$4))-1)</f>
        <v>2.3339739756557951</v>
      </c>
      <c r="G651" s="6">
        <f ca="1">LN((RAND()^(-Results!$F$4))-1)</f>
        <v>-2.34697374482927</v>
      </c>
      <c r="H651" s="6">
        <f t="shared" ca="1" si="60"/>
        <v>-2.4340063587084035</v>
      </c>
      <c r="I651" s="10">
        <f ca="1">SUMPRODUCT(J651:O651,Results!B$12:G$12)+Results!$F$5*H651</f>
        <v>-25.932973948134041</v>
      </c>
      <c r="J651" s="10">
        <f ca="1">SUMPRODUCT($A651:$F651,Results!$B$15:$G$15)</f>
        <v>-6.519828493062346</v>
      </c>
      <c r="K651" s="10">
        <f ca="1">SUMPRODUCT($A651:$F651,Results!$B$16:$G$16)</f>
        <v>5.4750049928238944</v>
      </c>
      <c r="L651" s="10">
        <f ca="1">SUMPRODUCT($A651:$F651,Results!$B$17:$G$17)</f>
        <v>1.697762706380908</v>
      </c>
      <c r="M651" s="10">
        <f ca="1">SUMPRODUCT($A651:$F651,Results!$B$18:$G$18)</f>
        <v>11.193657274850727</v>
      </c>
      <c r="N651" s="10">
        <f ca="1">SUMPRODUCT($A651:$F651,Results!$B$19:$G$19)</f>
        <v>-19.732873090100316</v>
      </c>
      <c r="O651" s="10">
        <f ca="1">SUMPRODUCT($A651:$F651,Results!$B$20:$G$20)</f>
        <v>0.31083277453218205</v>
      </c>
      <c r="P651" s="10" cm="1">
        <f t="array" aca="1" ref="P651" ca="1">SUMPRODUCT(J651:O651,TRANSPOSE(Test!BL$20:BL$25))+Test!$AD$20-Test!$BL$27</f>
        <v>-15.791829819513488</v>
      </c>
      <c r="Q651" s="10" cm="1">
        <f t="array" aca="1" ref="Q651" ca="1">SUMPRODUCT(J651:O651,TRANSPOSE(Test!ES$20:ES$25))+Test!$AD$20-Test!$ES$27</f>
        <v>-15.110471964265853</v>
      </c>
      <c r="R651" s="10">
        <f ca="1">I651-Results!$E$5*H651</f>
        <v>-16.196948513300427</v>
      </c>
      <c r="S651" s="10" cm="1">
        <f t="array" aca="1" ref="S651" ca="1">SUMPRODUCT(J651:O651,TRANSPOSE(Test!AR$28:AR$33))+Test!$AD$20-Test!$AC$26</f>
        <v>-10.451857203210693</v>
      </c>
      <c r="T651" s="10">
        <f ca="1">SUMPRODUCT(J651:O651,Results!K$9:P$9)</f>
        <v>-13.750932958872413</v>
      </c>
      <c r="U651" s="10">
        <f ca="1">SUMPRODUCT(J651:O651,Results!K$9:P$9)+Test!$AD$20-Test!$AC$31</f>
        <v>-13.765808517383549</v>
      </c>
      <c r="V651" s="10">
        <f t="shared" ca="1" si="61"/>
        <v>-10.141144128620553</v>
      </c>
      <c r="W651" s="10">
        <f t="shared" ca="1" si="62"/>
        <v>-10.822501983868188</v>
      </c>
      <c r="X651" s="10">
        <f t="shared" ca="1" si="63"/>
        <v>-9.7360254348336142</v>
      </c>
      <c r="Y651" s="10">
        <f t="shared" ca="1" si="64"/>
        <v>-15.481116744923348</v>
      </c>
      <c r="Z651" s="10">
        <f ca="1">I651-Test!$AD$20</f>
        <v>-25.65630318643035</v>
      </c>
      <c r="AA651" s="10">
        <f t="shared" ca="1" si="65"/>
        <v>-12.167165430750492</v>
      </c>
    </row>
    <row r="652" spans="1:27">
      <c r="A652" s="6">
        <f ca="1">LN((RAND()^(-Results!$F$4))-1)</f>
        <v>-0.8270864397197053</v>
      </c>
      <c r="B652" s="6">
        <f ca="1">LN((RAND()^(-Results!$F$4))-1)</f>
        <v>-0.36113832910802673</v>
      </c>
      <c r="C652" s="6">
        <f ca="1">LN((RAND()^(-Results!$F$4))-1)</f>
        <v>-0.28959599093121885</v>
      </c>
      <c r="D652" s="6">
        <f ca="1">LN((RAND()^(-Results!$F$4))-1)</f>
        <v>-0.24651225395764365</v>
      </c>
      <c r="E652" s="6">
        <f ca="1">LN((RAND()^(-Results!$F$4))-1)</f>
        <v>0.83260814005779837</v>
      </c>
      <c r="F652" s="6">
        <f ca="1">LN((RAND()^(-Results!$F$4))-1)</f>
        <v>2.9492811468577771</v>
      </c>
      <c r="G652" s="6">
        <f ca="1">LN((RAND()^(-Results!$F$4))-1)</f>
        <v>1.9202448458013173</v>
      </c>
      <c r="H652" s="6">
        <f t="shared" ca="1" si="60"/>
        <v>1.833212231922184</v>
      </c>
      <c r="I652" s="10">
        <f ca="1">SUMPRODUCT(J652:O652,Results!B$12:G$12)+Results!$F$5*H652</f>
        <v>14.93155161179555</v>
      </c>
      <c r="J652" s="10">
        <f ca="1">SUMPRODUCT($A652:$F652,Results!$B$15:$G$15)</f>
        <v>-5.9773079484738982</v>
      </c>
      <c r="K652" s="10">
        <f ca="1">SUMPRODUCT($A652:$F652,Results!$B$16:$G$16)</f>
        <v>4.1161692683976856</v>
      </c>
      <c r="L652" s="10">
        <f ca="1">SUMPRODUCT($A652:$F652,Results!$B$17:$G$17)</f>
        <v>1.2944755482762575</v>
      </c>
      <c r="M652" s="10">
        <f ca="1">SUMPRODUCT($A652:$F652,Results!$B$18:$G$18)</f>
        <v>3.1765225303050659</v>
      </c>
      <c r="N652" s="10">
        <f ca="1">SUMPRODUCT($A652:$F652,Results!$B$19:$G$19)</f>
        <v>-6.2578174977372125</v>
      </c>
      <c r="O652" s="10">
        <f ca="1">SUMPRODUCT($A652:$F652,Results!$B$20:$G$20)</f>
        <v>-0.24377778042659437</v>
      </c>
      <c r="P652" s="10" cm="1">
        <f t="array" aca="1" ref="P652" ca="1">SUMPRODUCT(J652:O652,TRANSPOSE(Test!BL$20:BL$25))+Test!$AD$20-Test!$BL$27</f>
        <v>4.2786927356529283</v>
      </c>
      <c r="Q652" s="10" cm="1">
        <f t="array" aca="1" ref="Q652" ca="1">SUMPRODUCT(J652:O652,TRANSPOSE(Test!ES$20:ES$25))+Test!$AD$20-Test!$ES$27</f>
        <v>5.5222692283793746</v>
      </c>
      <c r="R652" s="10">
        <f ca="1">I652-Results!$E$5*H652</f>
        <v>7.5987026841068142</v>
      </c>
      <c r="S652" s="10" cm="1">
        <f t="array" aca="1" ref="S652" ca="1">SUMPRODUCT(J652:O652,TRANSPOSE(Test!AR$28:AR$33))+Test!$AD$20-Test!$AC$26</f>
        <v>0.31914730188583074</v>
      </c>
      <c r="T652" s="10">
        <f ca="1">SUMPRODUCT(J652:O652,Results!K$9:P$9)</f>
        <v>6.154020737959951</v>
      </c>
      <c r="U652" s="10">
        <f ca="1">SUMPRODUCT(J652:O652,Results!K$9:P$9)+Test!$AD$20-Test!$AC$31</f>
        <v>6.1391451794488159</v>
      </c>
      <c r="V652" s="10">
        <f t="shared" ca="1" si="61"/>
        <v>10.652858876142622</v>
      </c>
      <c r="W652" s="10">
        <f t="shared" ca="1" si="62"/>
        <v>9.4092823834161763</v>
      </c>
      <c r="X652" s="10">
        <f t="shared" ca="1" si="63"/>
        <v>7.3328489276887359</v>
      </c>
      <c r="Y652" s="10">
        <f t="shared" ca="1" si="64"/>
        <v>14.612404309909719</v>
      </c>
      <c r="Z652" s="10">
        <f ca="1">I652-Test!$AD$20</f>
        <v>15.208222373499241</v>
      </c>
      <c r="AA652" s="10">
        <f t="shared" ca="1" si="65"/>
        <v>8.7924064323467341</v>
      </c>
    </row>
    <row r="653" spans="1:27">
      <c r="A653" s="6">
        <f ca="1">LN((RAND()^(-Results!$F$4))-1)</f>
        <v>-1.171011120909345</v>
      </c>
      <c r="B653" s="6">
        <f ca="1">LN((RAND()^(-Results!$F$4))-1)</f>
        <v>-1.355838558622386</v>
      </c>
      <c r="C653" s="6">
        <f ca="1">LN((RAND()^(-Results!$F$4))-1)</f>
        <v>0.60277443773455452</v>
      </c>
      <c r="D653" s="6">
        <f ca="1">LN((RAND()^(-Results!$F$4))-1)</f>
        <v>0.75536408154389867</v>
      </c>
      <c r="E653" s="6">
        <f ca="1">LN((RAND()^(-Results!$F$4))-1)</f>
        <v>2.2406965780334867</v>
      </c>
      <c r="F653" s="6">
        <f ca="1">LN((RAND()^(-Results!$F$4))-1)</f>
        <v>1.2091938312021275</v>
      </c>
      <c r="G653" s="6">
        <f ca="1">LN((RAND()^(-Results!$F$4))-1)</f>
        <v>0.84859114475395647</v>
      </c>
      <c r="H653" s="6">
        <f t="shared" ca="1" si="60"/>
        <v>0.76155853087482317</v>
      </c>
      <c r="I653" s="10">
        <f ca="1">SUMPRODUCT(J653:O653,Results!B$12:G$12)+Results!$F$5*H653</f>
        <v>-19.962086085639609</v>
      </c>
      <c r="J653" s="10">
        <f ca="1">SUMPRODUCT($A653:$F653,Results!$B$15:$G$15)</f>
        <v>-3.9396729402781467</v>
      </c>
      <c r="K653" s="10">
        <f ca="1">SUMPRODUCT($A653:$F653,Results!$B$16:$G$16)</f>
        <v>0.74450548223287027</v>
      </c>
      <c r="L653" s="10">
        <f ca="1">SUMPRODUCT($A653:$F653,Results!$B$17:$G$17)</f>
        <v>-2.447600536443566</v>
      </c>
      <c r="M653" s="10">
        <f ca="1">SUMPRODUCT($A653:$F653,Results!$B$18:$G$18)</f>
        <v>6.295513551389166</v>
      </c>
      <c r="N653" s="10">
        <f ca="1">SUMPRODUCT($A653:$F653,Results!$B$19:$G$19)</f>
        <v>-14.340645274232287</v>
      </c>
      <c r="O653" s="10">
        <f ca="1">SUMPRODUCT($A653:$F653,Results!$B$20:$G$20)</f>
        <v>-1.0162089866215029</v>
      </c>
      <c r="P653" s="10" cm="1">
        <f t="array" aca="1" ref="P653" ca="1">SUMPRODUCT(J653:O653,TRANSPOSE(Test!BL$20:BL$25))+Test!$AD$20-Test!$BL$27</f>
        <v>-23.762090893589615</v>
      </c>
      <c r="Q653" s="10" cm="1">
        <f t="array" aca="1" ref="Q653" ca="1">SUMPRODUCT(J653:O653,TRANSPOSE(Test!ES$20:ES$25))+Test!$AD$20-Test!$ES$27</f>
        <v>-23.139606154892412</v>
      </c>
      <c r="R653" s="10">
        <f ca="1">I653-Results!$E$5*H653</f>
        <v>-23.008320209138901</v>
      </c>
      <c r="S653" s="10" cm="1">
        <f t="array" aca="1" ref="S653" ca="1">SUMPRODUCT(J653:O653,TRANSPOSE(Test!AR$28:AR$33))+Test!$AD$20-Test!$AC$26</f>
        <v>-9.0915190361060212</v>
      </c>
      <c r="T653" s="10">
        <f ca="1">SUMPRODUCT(J653:O653,Results!K$9:P$9)</f>
        <v>-23.317515965818682</v>
      </c>
      <c r="U653" s="10">
        <f ca="1">SUMPRODUCT(J653:O653,Results!K$9:P$9)+Test!$AD$20-Test!$AC$31</f>
        <v>-23.332391524329818</v>
      </c>
      <c r="V653" s="10">
        <f t="shared" ca="1" si="61"/>
        <v>3.8000048079500068</v>
      </c>
      <c r="W653" s="10">
        <f t="shared" ca="1" si="62"/>
        <v>3.1775200692528038</v>
      </c>
      <c r="X653" s="10">
        <f t="shared" ca="1" si="63"/>
        <v>3.0462341234992927</v>
      </c>
      <c r="Y653" s="10">
        <f t="shared" ca="1" si="64"/>
        <v>-10.870567049533587</v>
      </c>
      <c r="Z653" s="10">
        <f ca="1">I653-Test!$AD$20</f>
        <v>-19.685415323935917</v>
      </c>
      <c r="AA653" s="10">
        <f t="shared" ca="1" si="65"/>
        <v>3.3703054386902096</v>
      </c>
    </row>
    <row r="654" spans="1:27">
      <c r="A654" s="6">
        <f ca="1">LN((RAND()^(-Results!$F$4))-1)</f>
        <v>2.3897676756513637</v>
      </c>
      <c r="B654" s="6">
        <f ca="1">LN((RAND()^(-Results!$F$4))-1)</f>
        <v>0.83612428505549097</v>
      </c>
      <c r="C654" s="6">
        <f ca="1">LN((RAND()^(-Results!$F$4))-1)</f>
        <v>-4.2596304450940137</v>
      </c>
      <c r="D654" s="6">
        <f ca="1">LN((RAND()^(-Results!$F$4))-1)</f>
        <v>-3.0035290311260074</v>
      </c>
      <c r="E654" s="6">
        <f ca="1">LN((RAND()^(-Results!$F$4))-1)</f>
        <v>-1.0822193886852094</v>
      </c>
      <c r="F654" s="6">
        <f ca="1">LN((RAND()^(-Results!$F$4))-1)</f>
        <v>-0.10415829491563318</v>
      </c>
      <c r="G654" s="6">
        <f ca="1">LN((RAND()^(-Results!$F$4))-1)</f>
        <v>2.753830535220223</v>
      </c>
      <c r="H654" s="6">
        <f t="shared" ca="1" si="60"/>
        <v>2.6667979213410895</v>
      </c>
      <c r="I654" s="10">
        <f ca="1">SUMPRODUCT(J654:O654,Results!B$12:G$12)+Results!$F$5*H654</f>
        <v>33.94014765590515</v>
      </c>
      <c r="J654" s="10">
        <f ca="1">SUMPRODUCT($A654:$F654,Results!$B$15:$G$15)</f>
        <v>-6.014336293557883</v>
      </c>
      <c r="K654" s="10">
        <f ca="1">SUMPRODUCT($A654:$F654,Results!$B$16:$G$16)</f>
        <v>-0.51546882501897628</v>
      </c>
      <c r="L654" s="10">
        <f ca="1">SUMPRODUCT($A654:$F654,Results!$B$17:$G$17)</f>
        <v>-1.6258944952432464</v>
      </c>
      <c r="M654" s="10">
        <f ca="1">SUMPRODUCT($A654:$F654,Results!$B$18:$G$18)</f>
        <v>-1.5712639850920547</v>
      </c>
      <c r="N654" s="10">
        <f ca="1">SUMPRODUCT($A654:$F654,Results!$B$19:$G$19)</f>
        <v>9.4036144948877691</v>
      </c>
      <c r="O654" s="10">
        <f ca="1">SUMPRODUCT($A654:$F654,Results!$B$20:$G$20)</f>
        <v>1.6111298353366852</v>
      </c>
      <c r="P654" s="10" cm="1">
        <f t="array" aca="1" ref="P654" ca="1">SUMPRODUCT(J654:O654,TRANSPOSE(Test!BL$20:BL$25))+Test!$AD$20-Test!$BL$27</f>
        <v>18.51295240496632</v>
      </c>
      <c r="Q654" s="10" cm="1">
        <f t="array" aca="1" ref="Q654" ca="1">SUMPRODUCT(J654:O654,TRANSPOSE(Test!ES$20:ES$25))+Test!$AD$20-Test!$ES$27</f>
        <v>18.665689846222609</v>
      </c>
      <c r="R654" s="10">
        <f ca="1">I654-Results!$E$5*H654</f>
        <v>23.272955970540792</v>
      </c>
      <c r="S654" s="10" cm="1">
        <f t="array" aca="1" ref="S654" ca="1">SUMPRODUCT(J654:O654,TRANSPOSE(Test!AR$28:AR$33))+Test!$AD$20-Test!$AC$26</f>
        <v>9.5728754540552039</v>
      </c>
      <c r="T654" s="10">
        <f ca="1">SUMPRODUCT(J654:O654,Results!K$9:P$9)</f>
        <v>20.752206380527738</v>
      </c>
      <c r="U654" s="10">
        <f ca="1">SUMPRODUCT(J654:O654,Results!K$9:P$9)+Test!$AD$20-Test!$AC$31</f>
        <v>20.737330822016602</v>
      </c>
      <c r="V654" s="10">
        <f t="shared" ca="1" si="61"/>
        <v>15.42719525093883</v>
      </c>
      <c r="W654" s="10">
        <f t="shared" ca="1" si="62"/>
        <v>15.274457809682541</v>
      </c>
      <c r="X654" s="10">
        <f t="shared" ca="1" si="63"/>
        <v>10.667191685364358</v>
      </c>
      <c r="Y654" s="10">
        <f t="shared" ca="1" si="64"/>
        <v>24.367272201849946</v>
      </c>
      <c r="Z654" s="10">
        <f ca="1">I654-Test!$AD$20</f>
        <v>34.216818417608842</v>
      </c>
      <c r="AA654" s="10">
        <f t="shared" ca="1" si="65"/>
        <v>13.202816833888548</v>
      </c>
    </row>
    <row r="655" spans="1:27">
      <c r="A655" s="6">
        <f ca="1">LN((RAND()^(-Results!$F$4))-1)</f>
        <v>0.43745057974732593</v>
      </c>
      <c r="B655" s="6">
        <f ca="1">LN((RAND()^(-Results!$F$4))-1)</f>
        <v>1.1059617745864148</v>
      </c>
      <c r="C655" s="6">
        <f ca="1">LN((RAND()^(-Results!$F$4))-1)</f>
        <v>-0.63442513214151552</v>
      </c>
      <c r="D655" s="6">
        <f ca="1">LN((RAND()^(-Results!$F$4))-1)</f>
        <v>-2.6925205711489584</v>
      </c>
      <c r="E655" s="6">
        <f ca="1">LN((RAND()^(-Results!$F$4))-1)</f>
        <v>-0.21722619084902378</v>
      </c>
      <c r="F655" s="6">
        <f ca="1">LN((RAND()^(-Results!$F$4))-1)</f>
        <v>-1.0270757086624094</v>
      </c>
      <c r="G655" s="6">
        <f ca="1">LN((RAND()^(-Results!$F$4))-1)</f>
        <v>-0.70664197782284854</v>
      </c>
      <c r="H655" s="6">
        <f t="shared" ca="1" si="60"/>
        <v>-0.79367459170198185</v>
      </c>
      <c r="I655" s="10">
        <f ca="1">SUMPRODUCT(J655:O655,Results!B$12:G$12)+Results!$F$5*H655</f>
        <v>32.879105162058508</v>
      </c>
      <c r="J655" s="10">
        <f ca="1">SUMPRODUCT($A655:$F655,Results!$B$15:$G$15)</f>
        <v>-3.9045666006550075</v>
      </c>
      <c r="K655" s="10">
        <f ca="1">SUMPRODUCT($A655:$F655,Results!$B$16:$G$16)</f>
        <v>-2.3513633200766622</v>
      </c>
      <c r="L655" s="10">
        <f ca="1">SUMPRODUCT($A655:$F655,Results!$B$17:$G$17)</f>
        <v>6.9431947112617012</v>
      </c>
      <c r="M655" s="10">
        <f ca="1">SUMPRODUCT($A655:$F655,Results!$B$18:$G$18)</f>
        <v>2.9583739991688054</v>
      </c>
      <c r="N655" s="10">
        <f ca="1">SUMPRODUCT($A655:$F655,Results!$B$19:$G$19)</f>
        <v>3.9018418730102598</v>
      </c>
      <c r="O655" s="10">
        <f ca="1">SUMPRODUCT($A655:$F655,Results!$B$20:$G$20)</f>
        <v>-2.5418437467041164</v>
      </c>
      <c r="P655" s="10" cm="1">
        <f t="array" aca="1" ref="P655" ca="1">SUMPRODUCT(J655:O655,TRANSPOSE(Test!BL$20:BL$25))+Test!$AD$20-Test!$BL$27</f>
        <v>36.249159950128082</v>
      </c>
      <c r="Q655" s="10" cm="1">
        <f t="array" aca="1" ref="Q655" ca="1">SUMPRODUCT(J655:O655,TRANSPOSE(Test!ES$20:ES$25))+Test!$AD$20-Test!$ES$27</f>
        <v>35.743524529910431</v>
      </c>
      <c r="R655" s="10">
        <f ca="1">I655-Results!$E$5*H655</f>
        <v>36.053803528866439</v>
      </c>
      <c r="S655" s="10" cm="1">
        <f t="array" aca="1" ref="S655" ca="1">SUMPRODUCT(J655:O655,TRANSPOSE(Test!AR$28:AR$33))+Test!$AD$20-Test!$AC$26</f>
        <v>33.954952321670582</v>
      </c>
      <c r="T655" s="10">
        <f ca="1">SUMPRODUCT(J655:O655,Results!K$9:P$9)</f>
        <v>36.375111700634299</v>
      </c>
      <c r="U655" s="10">
        <f ca="1">SUMPRODUCT(J655:O655,Results!K$9:P$9)+Test!$AD$20-Test!$AC$31</f>
        <v>36.360236142123163</v>
      </c>
      <c r="V655" s="10">
        <f t="shared" ca="1" si="61"/>
        <v>-3.3700547880695737</v>
      </c>
      <c r="W655" s="10">
        <f t="shared" ca="1" si="62"/>
        <v>-2.864419367851923</v>
      </c>
      <c r="X655" s="10">
        <f t="shared" ca="1" si="63"/>
        <v>-3.1746983668079309</v>
      </c>
      <c r="Y655" s="10">
        <f t="shared" ca="1" si="64"/>
        <v>-1.0758471596120742</v>
      </c>
      <c r="Z655" s="10">
        <f ca="1">I655-Test!$AD$20</f>
        <v>33.155775923762199</v>
      </c>
      <c r="AA655" s="10">
        <f t="shared" ca="1" si="65"/>
        <v>-3.4811309800646555</v>
      </c>
    </row>
    <row r="656" spans="1:27">
      <c r="A656" s="6">
        <f ca="1">LN((RAND()^(-Results!$F$4))-1)</f>
        <v>-0.24184706818629687</v>
      </c>
      <c r="B656" s="6">
        <f ca="1">LN((RAND()^(-Results!$F$4))-1)</f>
        <v>0.27826981648903093</v>
      </c>
      <c r="C656" s="6">
        <f ca="1">LN((RAND()^(-Results!$F$4))-1)</f>
        <v>1.4063547093920246</v>
      </c>
      <c r="D656" s="6">
        <f ca="1">LN((RAND()^(-Results!$F$4))-1)</f>
        <v>-0.45062905565332473</v>
      </c>
      <c r="E656" s="6">
        <f ca="1">LN((RAND()^(-Results!$F$4))-1)</f>
        <v>0.92443854760111499</v>
      </c>
      <c r="F656" s="6">
        <f ca="1">LN((RAND()^(-Results!$F$4))-1)</f>
        <v>-0.14501997939260133</v>
      </c>
      <c r="G656" s="6">
        <f ca="1">LN((RAND()^(-Results!$F$4))-1)</f>
        <v>-1.8850512132823316</v>
      </c>
      <c r="H656" s="6">
        <f t="shared" ca="1" si="60"/>
        <v>-1.9720838271614649</v>
      </c>
      <c r="I656" s="10">
        <f ca="1">SUMPRODUCT(J656:O656,Results!B$12:G$12)+Results!$F$5*H656</f>
        <v>-8.1692684149298245</v>
      </c>
      <c r="J656" s="10">
        <f ca="1">SUMPRODUCT($A656:$F656,Results!$B$15:$G$15)</f>
        <v>1.2088878577664532</v>
      </c>
      <c r="K656" s="10">
        <f ca="1">SUMPRODUCT($A656:$F656,Results!$B$16:$G$16)</f>
        <v>-0.22612011111112043</v>
      </c>
      <c r="L656" s="10">
        <f ca="1">SUMPRODUCT($A656:$F656,Results!$B$17:$G$17)</f>
        <v>3.1581160852871344</v>
      </c>
      <c r="M656" s="10">
        <f ca="1">SUMPRODUCT($A656:$F656,Results!$B$18:$G$18)</f>
        <v>3.140223263830026</v>
      </c>
      <c r="N656" s="10">
        <f ca="1">SUMPRODUCT($A656:$F656,Results!$B$19:$G$19)</f>
        <v>-4.7571231978076733</v>
      </c>
      <c r="O656" s="10">
        <f ca="1">SUMPRODUCT($A656:$F656,Results!$B$20:$G$20)</f>
        <v>-1.6456823360451651</v>
      </c>
      <c r="P656" s="10" cm="1">
        <f t="array" aca="1" ref="P656" ca="1">SUMPRODUCT(J656:O656,TRANSPOSE(Test!BL$20:BL$25))+Test!$AD$20-Test!$BL$27</f>
        <v>1.6586732392805372</v>
      </c>
      <c r="Q656" s="10" cm="1">
        <f t="array" aca="1" ref="Q656" ca="1">SUMPRODUCT(J656:O656,TRANSPOSE(Test!ES$20:ES$25))+Test!$AD$20-Test!$ES$27</f>
        <v>1.5462807137526642</v>
      </c>
      <c r="R656" s="10">
        <f ca="1">I656-Results!$E$5*H656</f>
        <v>-0.28093310628396484</v>
      </c>
      <c r="S656" s="10" cm="1">
        <f t="array" aca="1" ref="S656" ca="1">SUMPRODUCT(J656:O656,TRANSPOSE(Test!AR$28:AR$33))+Test!$AD$20-Test!$AC$26</f>
        <v>6.4224988132938909</v>
      </c>
      <c r="T656" s="10">
        <f ca="1">SUMPRODUCT(J656:O656,Results!K$9:P$9)</f>
        <v>1.3813552314925421</v>
      </c>
      <c r="U656" s="10">
        <f ca="1">SUMPRODUCT(J656:O656,Results!K$9:P$9)+Test!$AD$20-Test!$AC$31</f>
        <v>1.3664796729814066</v>
      </c>
      <c r="V656" s="10">
        <f t="shared" ca="1" si="61"/>
        <v>-9.8279416542103615</v>
      </c>
      <c r="W656" s="10">
        <f t="shared" ca="1" si="62"/>
        <v>-9.715549128682488</v>
      </c>
      <c r="X656" s="10">
        <f t="shared" ca="1" si="63"/>
        <v>-7.8883353086458596</v>
      </c>
      <c r="Y656" s="10">
        <f t="shared" ca="1" si="64"/>
        <v>-14.591767228223716</v>
      </c>
      <c r="Z656" s="10">
        <f ca="1">I656-Test!$AD$20</f>
        <v>-7.892597653226133</v>
      </c>
      <c r="AA656" s="10">
        <f t="shared" ca="1" si="65"/>
        <v>-9.5357480879112302</v>
      </c>
    </row>
    <row r="657" spans="1:27">
      <c r="A657" s="6">
        <f ca="1">LN((RAND()^(-Results!$F$4))-1)</f>
        <v>-1.0158404703377566</v>
      </c>
      <c r="B657" s="6">
        <f ca="1">LN((RAND()^(-Results!$F$4))-1)</f>
        <v>-1.5900351446474963</v>
      </c>
      <c r="C657" s="6">
        <f ca="1">LN((RAND()^(-Results!$F$4))-1)</f>
        <v>2.2692340233550268</v>
      </c>
      <c r="D657" s="6">
        <f ca="1">LN((RAND()^(-Results!$F$4))-1)</f>
        <v>0.82684716653202128</v>
      </c>
      <c r="E657" s="6">
        <f ca="1">LN((RAND()^(-Results!$F$4))-1)</f>
        <v>-1.0862463741628547</v>
      </c>
      <c r="F657" s="6">
        <f ca="1">LN((RAND()^(-Results!$F$4))-1)</f>
        <v>10.266377034265993</v>
      </c>
      <c r="G657" s="6">
        <f ca="1">LN((RAND()^(-Results!$F$4))-1)</f>
        <v>-3.8061125594255949</v>
      </c>
      <c r="H657" s="6">
        <f t="shared" ca="1" si="60"/>
        <v>-3.8931451733047284</v>
      </c>
      <c r="I657" s="10">
        <f ca="1">SUMPRODUCT(J657:O657,Results!B$12:G$12)+Results!$F$5*H657</f>
        <v>15.216834733126085</v>
      </c>
      <c r="J657" s="10">
        <f ca="1">SUMPRODUCT($A657:$F657,Results!$B$15:$G$15)</f>
        <v>-1.7853041026839271</v>
      </c>
      <c r="K657" s="10">
        <f ca="1">SUMPRODUCT($A657:$F657,Results!$B$16:$G$16)</f>
        <v>13.929624216134876</v>
      </c>
      <c r="L657" s="10">
        <f ca="1">SUMPRODUCT($A657:$F657,Results!$B$17:$G$17)</f>
        <v>6.9071274646271075</v>
      </c>
      <c r="M657" s="10">
        <f ca="1">SUMPRODUCT($A657:$F657,Results!$B$18:$G$18)</f>
        <v>-3.5273376751523138</v>
      </c>
      <c r="N657" s="10">
        <f ca="1">SUMPRODUCT($A657:$F657,Results!$B$19:$G$19)</f>
        <v>-0.24560705094805879</v>
      </c>
      <c r="O657" s="10">
        <f ca="1">SUMPRODUCT($A657:$F657,Results!$B$20:$G$20)</f>
        <v>-1.4147522895812261</v>
      </c>
      <c r="P657" s="10" cm="1">
        <f t="array" aca="1" ref="P657" ca="1">SUMPRODUCT(J657:O657,TRANSPOSE(Test!BL$20:BL$25))+Test!$AD$20-Test!$BL$27</f>
        <v>28.567628905366458</v>
      </c>
      <c r="Q657" s="10" cm="1">
        <f t="array" aca="1" ref="Q657" ca="1">SUMPRODUCT(J657:O657,TRANSPOSE(Test!ES$20:ES$25))+Test!$AD$20-Test!$ES$27</f>
        <v>33.42740035298926</v>
      </c>
      <c r="R657" s="10">
        <f ca="1">I657-Results!$E$5*H657</f>
        <v>30.789415426344998</v>
      </c>
      <c r="S657" s="10" cm="1">
        <f t="array" aca="1" ref="S657" ca="1">SUMPRODUCT(J657:O657,TRANSPOSE(Test!AR$28:AR$33))+Test!$AD$20-Test!$AC$26</f>
        <v>-2.3717046896111413</v>
      </c>
      <c r="T657" s="10">
        <f ca="1">SUMPRODUCT(J657:O657,Results!K$9:P$9)</f>
        <v>35.174978149768776</v>
      </c>
      <c r="U657" s="10">
        <f ca="1">SUMPRODUCT(J657:O657,Results!K$9:P$9)+Test!$AD$20-Test!$AC$31</f>
        <v>35.16010259125764</v>
      </c>
      <c r="V657" s="10">
        <f t="shared" ca="1" si="61"/>
        <v>-13.350794172240374</v>
      </c>
      <c r="W657" s="10">
        <f t="shared" ca="1" si="62"/>
        <v>-18.210565619863175</v>
      </c>
      <c r="X657" s="10">
        <f t="shared" ca="1" si="63"/>
        <v>-15.572580693218914</v>
      </c>
      <c r="Y657" s="10">
        <f t="shared" ca="1" si="64"/>
        <v>17.588539422737227</v>
      </c>
      <c r="Z657" s="10">
        <f ca="1">I657-Test!$AD$20</f>
        <v>15.493505494829776</v>
      </c>
      <c r="AA657" s="10">
        <f t="shared" ca="1" si="65"/>
        <v>-19.943267858131556</v>
      </c>
    </row>
    <row r="658" spans="1:27">
      <c r="A658" s="6">
        <f ca="1">LN((RAND()^(-Results!$F$4))-1)</f>
        <v>0.92707764366526224</v>
      </c>
      <c r="B658" s="6">
        <f ca="1">LN((RAND()^(-Results!$F$4))-1)</f>
        <v>0.87171773305866007</v>
      </c>
      <c r="C658" s="6">
        <f ca="1">LN((RAND()^(-Results!$F$4))-1)</f>
        <v>-1.2873844872171034</v>
      </c>
      <c r="D658" s="6">
        <f ca="1">LN((RAND()^(-Results!$F$4))-1)</f>
        <v>-1.338825189828541</v>
      </c>
      <c r="E658" s="6">
        <f ca="1">LN((RAND()^(-Results!$F$4))-1)</f>
        <v>0.7830371271117792</v>
      </c>
      <c r="F658" s="6">
        <f ca="1">LN((RAND()^(-Results!$F$4))-1)</f>
        <v>-2.0801865212801025</v>
      </c>
      <c r="G658" s="6">
        <f ca="1">LN((RAND()^(-Results!$F$4))-1)</f>
        <v>-0.57960228344574749</v>
      </c>
      <c r="H658" s="6">
        <f t="shared" ca="1" si="60"/>
        <v>-0.66663489732488079</v>
      </c>
      <c r="I658" s="10">
        <f ca="1">SUMPRODUCT(J658:O658,Results!B$12:G$12)+Results!$F$5*H658</f>
        <v>-10.539340840700207</v>
      </c>
      <c r="J658" s="10">
        <f ca="1">SUMPRODUCT($A658:$F658,Results!$B$15:$G$15)</f>
        <v>-1.1953664682394911</v>
      </c>
      <c r="K658" s="10">
        <f ca="1">SUMPRODUCT($A658:$F658,Results!$B$16:$G$16)</f>
        <v>-2.4189981411316364</v>
      </c>
      <c r="L658" s="10">
        <f ca="1">SUMPRODUCT($A658:$F658,Results!$B$17:$G$17)</f>
        <v>-1.4750066888437188</v>
      </c>
      <c r="M658" s="10">
        <f ca="1">SUMPRODUCT($A658:$F658,Results!$B$18:$G$18)</f>
        <v>2.5321055376877211</v>
      </c>
      <c r="N658" s="10">
        <f ca="1">SUMPRODUCT($A658:$F658,Results!$B$19:$G$19)</f>
        <v>-1.7157455101824901</v>
      </c>
      <c r="O658" s="10">
        <f ca="1">SUMPRODUCT($A658:$F658,Results!$B$20:$G$20)</f>
        <v>0.6371427087651248</v>
      </c>
      <c r="P658" s="10" cm="1">
        <f t="array" aca="1" ref="P658" ca="1">SUMPRODUCT(J658:O658,TRANSPOSE(Test!BL$20:BL$25))+Test!$AD$20-Test!$BL$27</f>
        <v>-6.6646993484022046</v>
      </c>
      <c r="Q658" s="10" cm="1">
        <f t="array" aca="1" ref="Q658" ca="1">SUMPRODUCT(J658:O658,TRANSPOSE(Test!ES$20:ES$25))+Test!$AD$20-Test!$ES$27</f>
        <v>-7.664536961695676</v>
      </c>
      <c r="R658" s="10">
        <f ca="1">I658-Results!$E$5*H658</f>
        <v>-7.8728012514006842</v>
      </c>
      <c r="S658" s="10" cm="1">
        <f t="array" aca="1" ref="S658" ca="1">SUMPRODUCT(J658:O658,TRANSPOSE(Test!AR$28:AR$33))+Test!$AD$20-Test!$AC$26</f>
        <v>0.26936520548029386</v>
      </c>
      <c r="T658" s="10">
        <f ca="1">SUMPRODUCT(J658:O658,Results!K$9:P$9)</f>
        <v>-7.3530664919352491</v>
      </c>
      <c r="U658" s="10">
        <f ca="1">SUMPRODUCT(J658:O658,Results!K$9:P$9)+Test!$AD$20-Test!$AC$31</f>
        <v>-7.3679420504463842</v>
      </c>
      <c r="V658" s="10">
        <f t="shared" ca="1" si="61"/>
        <v>-3.8746414922980028</v>
      </c>
      <c r="W658" s="10">
        <f t="shared" ca="1" si="62"/>
        <v>-2.8748038790045314</v>
      </c>
      <c r="X658" s="10">
        <f t="shared" ca="1" si="63"/>
        <v>-2.6665395892995232</v>
      </c>
      <c r="Y658" s="10">
        <f t="shared" ca="1" si="64"/>
        <v>-10.808706046180502</v>
      </c>
      <c r="Z658" s="10">
        <f ca="1">I658-Test!$AD$20</f>
        <v>-10.262670078996516</v>
      </c>
      <c r="AA658" s="10">
        <f t="shared" ca="1" si="65"/>
        <v>-3.1713987902538232</v>
      </c>
    </row>
    <row r="659" spans="1:27">
      <c r="A659" s="6">
        <f ca="1">LN((RAND()^(-Results!$F$4))-1)</f>
        <v>-3.6453110187607801E-2</v>
      </c>
      <c r="B659" s="6">
        <f ca="1">LN((RAND()^(-Results!$F$4))-1)</f>
        <v>0.47830916755948166</v>
      </c>
      <c r="C659" s="6">
        <f ca="1">LN((RAND()^(-Results!$F$4))-1)</f>
        <v>-0.66302792419062118</v>
      </c>
      <c r="D659" s="6">
        <f ca="1">LN((RAND()^(-Results!$F$4))-1)</f>
        <v>2.5365741315955175</v>
      </c>
      <c r="E659" s="6">
        <f ca="1">LN((RAND()^(-Results!$F$4))-1)</f>
        <v>-0.68073060064262969</v>
      </c>
      <c r="F659" s="6">
        <f ca="1">LN((RAND()^(-Results!$F$4))-1)</f>
        <v>1.1095477946989007</v>
      </c>
      <c r="G659" s="6">
        <f ca="1">LN((RAND()^(-Results!$F$4))-1)</f>
        <v>2.7291493558418756</v>
      </c>
      <c r="H659" s="6">
        <f t="shared" ca="1" si="60"/>
        <v>2.642116741962742</v>
      </c>
      <c r="I659" s="10">
        <f ca="1">SUMPRODUCT(J659:O659,Results!B$12:G$12)+Results!$F$5*H659</f>
        <v>-19.033269793688099</v>
      </c>
      <c r="J659" s="10">
        <f ca="1">SUMPRODUCT($A659:$F659,Results!$B$15:$G$15)</f>
        <v>3.7601337066934484</v>
      </c>
      <c r="K659" s="10">
        <f ca="1">SUMPRODUCT($A659:$F659,Results!$B$16:$G$16)</f>
        <v>5.1766196567676177</v>
      </c>
      <c r="L659" s="10">
        <f ca="1">SUMPRODUCT($A659:$F659,Results!$B$17:$G$17)</f>
        <v>-7.5985000754669807</v>
      </c>
      <c r="M659" s="10">
        <f ca="1">SUMPRODUCT($A659:$F659,Results!$B$18:$G$18)</f>
        <v>-6.5159208371757336</v>
      </c>
      <c r="N659" s="10">
        <f ca="1">SUMPRODUCT($A659:$F659,Results!$B$19:$G$19)</f>
        <v>1.8757762007135574</v>
      </c>
      <c r="O659" s="10">
        <f ca="1">SUMPRODUCT($A659:$F659,Results!$B$20:$G$20)</f>
        <v>5.8197198562346628</v>
      </c>
      <c r="P659" s="10" cm="1">
        <f t="array" aca="1" ref="P659" ca="1">SUMPRODUCT(J659:O659,TRANSPOSE(Test!BL$20:BL$25))+Test!$AD$20-Test!$BL$27</f>
        <v>-31.642012341837507</v>
      </c>
      <c r="Q659" s="10" cm="1">
        <f t="array" aca="1" ref="Q659" ca="1">SUMPRODUCT(J659:O659,TRANSPOSE(Test!ES$20:ES$25))+Test!$AD$20-Test!$ES$27</f>
        <v>-31.476890406929861</v>
      </c>
      <c r="R659" s="10">
        <f ca="1">I659-Results!$E$5*H659</f>
        <v>-29.601736761539065</v>
      </c>
      <c r="S659" s="10" cm="1">
        <f t="array" aca="1" ref="S659" ca="1">SUMPRODUCT(J659:O659,TRANSPOSE(Test!AR$28:AR$33))+Test!$AD$20-Test!$AC$26</f>
        <v>-43.358340831144936</v>
      </c>
      <c r="T659" s="10">
        <f ca="1">SUMPRODUCT(J659:O659,Results!K$9:P$9)</f>
        <v>-31.768670323412856</v>
      </c>
      <c r="U659" s="10">
        <f ca="1">SUMPRODUCT(J659:O659,Results!K$9:P$9)+Test!$AD$20-Test!$AC$31</f>
        <v>-31.783545881923992</v>
      </c>
      <c r="V659" s="10">
        <f t="shared" ca="1" si="61"/>
        <v>12.608742548149408</v>
      </c>
      <c r="W659" s="10">
        <f t="shared" ca="1" si="62"/>
        <v>12.443620613241762</v>
      </c>
      <c r="X659" s="10">
        <f t="shared" ca="1" si="63"/>
        <v>10.568466967850966</v>
      </c>
      <c r="Y659" s="10">
        <f t="shared" ca="1" si="64"/>
        <v>24.325071037456837</v>
      </c>
      <c r="Z659" s="10">
        <f ca="1">I659-Test!$AD$20</f>
        <v>-18.756599031984408</v>
      </c>
      <c r="AA659" s="10">
        <f t="shared" ca="1" si="65"/>
        <v>12.750276088235893</v>
      </c>
    </row>
    <row r="660" spans="1:27">
      <c r="A660" s="6">
        <f ca="1">LN((RAND()^(-Results!$F$4))-1)</f>
        <v>-0.76929655972574695</v>
      </c>
      <c r="B660" s="6">
        <f ca="1">LN((RAND()^(-Results!$F$4))-1)</f>
        <v>0.14787455926184936</v>
      </c>
      <c r="C660" s="6">
        <f ca="1">LN((RAND()^(-Results!$F$4))-1)</f>
        <v>3.0998200403570507E-2</v>
      </c>
      <c r="D660" s="6">
        <f ca="1">LN((RAND()^(-Results!$F$4))-1)</f>
        <v>-1.6399271184960227</v>
      </c>
      <c r="E660" s="6">
        <f ca="1">LN((RAND()^(-Results!$F$4))-1)</f>
        <v>-0.35231265011251456</v>
      </c>
      <c r="F660" s="6">
        <f ca="1">LN((RAND()^(-Results!$F$4))-1)</f>
        <v>-0.88801989241585544</v>
      </c>
      <c r="G660" s="6">
        <f ca="1">LN((RAND()^(-Results!$F$4))-1)</f>
        <v>0.26436224050362783</v>
      </c>
      <c r="H660" s="6">
        <f t="shared" ca="1" si="60"/>
        <v>0.1773296266244945</v>
      </c>
      <c r="I660" s="10">
        <f ca="1">SUMPRODUCT(J660:O660,Results!B$12:G$12)+Results!$F$5*H660</f>
        <v>39.821430226145729</v>
      </c>
      <c r="J660" s="10">
        <f ca="1">SUMPRODUCT($A660:$F660,Results!$B$15:$G$15)</f>
        <v>-5.2435950005210943</v>
      </c>
      <c r="K660" s="10">
        <f ca="1">SUMPRODUCT($A660:$F660,Results!$B$16:$G$16)</f>
        <v>-3.3403114512632008</v>
      </c>
      <c r="L660" s="10">
        <f ca="1">SUMPRODUCT($A660:$F660,Results!$B$17:$G$17)</f>
        <v>7.3896363887003611</v>
      </c>
      <c r="M660" s="10">
        <f ca="1">SUMPRODUCT($A660:$F660,Results!$B$18:$G$18)</f>
        <v>3.3197997587615067</v>
      </c>
      <c r="N660" s="10">
        <f ca="1">SUMPRODUCT($A660:$F660,Results!$B$19:$G$19)</f>
        <v>2.9358674418320296</v>
      </c>
      <c r="O660" s="10">
        <f ca="1">SUMPRODUCT($A660:$F660,Results!$B$20:$G$20)</f>
        <v>-3.7483862287280312</v>
      </c>
      <c r="P660" s="10" cm="1">
        <f t="array" aca="1" ref="P660" ca="1">SUMPRODUCT(J660:O660,TRANSPOSE(Test!BL$20:BL$25))+Test!$AD$20-Test!$BL$27</f>
        <v>39.028454143235628</v>
      </c>
      <c r="Q660" s="10" cm="1">
        <f t="array" aca="1" ref="Q660" ca="1">SUMPRODUCT(J660:O660,TRANSPOSE(Test!ES$20:ES$25))+Test!$AD$20-Test!$ES$27</f>
        <v>38.639079521477605</v>
      </c>
      <c r="R660" s="10">
        <f ca="1">I660-Results!$E$5*H660</f>
        <v>39.11211171964775</v>
      </c>
      <c r="S660" s="10" cm="1">
        <f t="array" aca="1" ref="S660" ca="1">SUMPRODUCT(J660:O660,TRANSPOSE(Test!AR$28:AR$33))+Test!$AD$20-Test!$AC$26</f>
        <v>40.126447562100346</v>
      </c>
      <c r="T660" s="10">
        <f ca="1">SUMPRODUCT(J660:O660,Results!K$9:P$9)</f>
        <v>38.643234991745302</v>
      </c>
      <c r="U660" s="10">
        <f ca="1">SUMPRODUCT(J660:O660,Results!K$9:P$9)+Test!$AD$20-Test!$AC$31</f>
        <v>38.628359433234166</v>
      </c>
      <c r="V660" s="10">
        <f t="shared" ca="1" si="61"/>
        <v>0.79297608291010135</v>
      </c>
      <c r="W660" s="10">
        <f t="shared" ca="1" si="62"/>
        <v>1.1823507046681243</v>
      </c>
      <c r="X660" s="10">
        <f t="shared" ca="1" si="63"/>
        <v>0.70931850649797923</v>
      </c>
      <c r="Y660" s="10">
        <f t="shared" ca="1" si="64"/>
        <v>-0.30501733595461644</v>
      </c>
      <c r="Z660" s="10">
        <f ca="1">I660-Test!$AD$20</f>
        <v>40.098100987849421</v>
      </c>
      <c r="AA660" s="10">
        <f t="shared" ca="1" si="65"/>
        <v>1.1930707929115627</v>
      </c>
    </row>
    <row r="661" spans="1:27">
      <c r="A661" s="6">
        <f ca="1">LN((RAND()^(-Results!$F$4))-1)</f>
        <v>2.9348879511433124</v>
      </c>
      <c r="B661" s="6">
        <f ca="1">LN((RAND()^(-Results!$F$4))-1)</f>
        <v>0.17642411018105988</v>
      </c>
      <c r="C661" s="6">
        <f ca="1">LN((RAND()^(-Results!$F$4))-1)</f>
        <v>2.8080850688063608</v>
      </c>
      <c r="D661" s="6">
        <f ca="1">LN((RAND()^(-Results!$F$4))-1)</f>
        <v>-1.4527824670415385E-2</v>
      </c>
      <c r="E661" s="6">
        <f ca="1">LN((RAND()^(-Results!$F$4))-1)</f>
        <v>1.4517874209538593</v>
      </c>
      <c r="F661" s="6">
        <f ca="1">LN((RAND()^(-Results!$F$4))-1)</f>
        <v>-0.27125899569909523</v>
      </c>
      <c r="G661" s="6">
        <f ca="1">LN((RAND()^(-Results!$F$4))-1)</f>
        <v>-3.1389892115580507</v>
      </c>
      <c r="H661" s="6">
        <f t="shared" ca="1" si="60"/>
        <v>-3.2260218254371842</v>
      </c>
      <c r="I661" s="10">
        <f ca="1">SUMPRODUCT(J661:O661,Results!B$12:G$12)+Results!$F$5*H661</f>
        <v>-61.592570094920319</v>
      </c>
      <c r="J661" s="10">
        <f ca="1">SUMPRODUCT($A661:$F661,Results!$B$15:$G$15)</f>
        <v>15.998710635894332</v>
      </c>
      <c r="K661" s="10">
        <f ca="1">SUMPRODUCT($A661:$F661,Results!$B$16:$G$16)</f>
        <v>0.89988036758839518</v>
      </c>
      <c r="L661" s="10">
        <f ca="1">SUMPRODUCT($A661:$F661,Results!$B$17:$G$17)</f>
        <v>-3.7917046683453881</v>
      </c>
      <c r="M661" s="10">
        <f ca="1">SUMPRODUCT($A661:$F661,Results!$B$18:$G$18)</f>
        <v>-1.1338266386942109</v>
      </c>
      <c r="N661" s="10">
        <f ca="1">SUMPRODUCT($A661:$F661,Results!$B$19:$G$19)</f>
        <v>-6.2019415362771788</v>
      </c>
      <c r="O661" s="10">
        <f ca="1">SUMPRODUCT($A661:$F661,Results!$B$20:$G$20)</f>
        <v>0.51216250934547025</v>
      </c>
      <c r="P661" s="10" cm="1">
        <f t="array" aca="1" ref="P661" ca="1">SUMPRODUCT(J661:O661,TRANSPOSE(Test!BL$20:BL$25))+Test!$AD$20-Test!$BL$27</f>
        <v>-46.987060641522028</v>
      </c>
      <c r="Q661" s="10" cm="1">
        <f t="array" aca="1" ref="Q661" ca="1">SUMPRODUCT(J661:O661,TRANSPOSE(Test!ES$20:ES$25))+Test!$AD$20-Test!$ES$27</f>
        <v>-46.666335366588847</v>
      </c>
      <c r="R661" s="10">
        <f ca="1">I661-Results!$E$5*H661</f>
        <v>-48.68848279317158</v>
      </c>
      <c r="S661" s="10" cm="1">
        <f t="array" aca="1" ref="S661" ca="1">SUMPRODUCT(J661:O661,TRANSPOSE(Test!AR$28:AR$33))+Test!$AD$20-Test!$AC$26</f>
        <v>-36.000746837912097</v>
      </c>
      <c r="T661" s="10">
        <f ca="1">SUMPRODUCT(J661:O661,Results!K$9:P$9)</f>
        <v>-46.171938008595276</v>
      </c>
      <c r="U661" s="10">
        <f ca="1">SUMPRODUCT(J661:O661,Results!K$9:P$9)+Test!$AD$20-Test!$AC$31</f>
        <v>-46.186813567106412</v>
      </c>
      <c r="V661" s="10">
        <f t="shared" ca="1" si="61"/>
        <v>-14.605509453398291</v>
      </c>
      <c r="W661" s="10">
        <f t="shared" ca="1" si="62"/>
        <v>-14.926234728331472</v>
      </c>
      <c r="X661" s="10">
        <f t="shared" ca="1" si="63"/>
        <v>-12.904087301748739</v>
      </c>
      <c r="Y661" s="10">
        <f t="shared" ca="1" si="64"/>
        <v>-25.591823257008222</v>
      </c>
      <c r="Z661" s="10">
        <f ca="1">I661-Test!$AD$20</f>
        <v>-61.315899333216628</v>
      </c>
      <c r="AA661" s="10">
        <f t="shared" ca="1" si="65"/>
        <v>-15.405756527813907</v>
      </c>
    </row>
    <row r="662" spans="1:27">
      <c r="A662" s="6">
        <f ca="1">LN((RAND()^(-Results!$F$4))-1)</f>
        <v>-0.23852222017600766</v>
      </c>
      <c r="B662" s="6">
        <f ca="1">LN((RAND()^(-Results!$F$4))-1)</f>
        <v>-0.34798693743235837</v>
      </c>
      <c r="C662" s="6">
        <f ca="1">LN((RAND()^(-Results!$F$4))-1)</f>
        <v>-2.388398397343948</v>
      </c>
      <c r="D662" s="6">
        <f ca="1">LN((RAND()^(-Results!$F$4))-1)</f>
        <v>-8.3967438068323338E-2</v>
      </c>
      <c r="E662" s="6">
        <f ca="1">LN((RAND()^(-Results!$F$4))-1)</f>
        <v>0.80813987470059301</v>
      </c>
      <c r="F662" s="6">
        <f ca="1">LN((RAND()^(-Results!$F$4))-1)</f>
        <v>-0.38158248361257924</v>
      </c>
      <c r="G662" s="6">
        <f ca="1">LN((RAND()^(-Results!$F$4))-1)</f>
        <v>-0.41655322431864172</v>
      </c>
      <c r="H662" s="6">
        <f t="shared" ca="1" si="60"/>
        <v>-0.50358583819777503</v>
      </c>
      <c r="I662" s="10">
        <f ca="1">SUMPRODUCT(J662:O662,Results!B$12:G$12)+Results!$F$5*H662</f>
        <v>-16.760903017678167</v>
      </c>
      <c r="J662" s="10">
        <f ca="1">SUMPRODUCT($A662:$F662,Results!$B$15:$G$15)</f>
        <v>-6.8877908676683219</v>
      </c>
      <c r="K662" s="10">
        <f ca="1">SUMPRODUCT($A662:$F662,Results!$B$16:$G$16)</f>
        <v>-0.62344744970353017</v>
      </c>
      <c r="L662" s="10">
        <f ca="1">SUMPRODUCT($A662:$F662,Results!$B$17:$G$17)</f>
        <v>-4.979224137270819</v>
      </c>
      <c r="M662" s="10">
        <f ca="1">SUMPRODUCT($A662:$F662,Results!$B$18:$G$18)</f>
        <v>2.6333378356450838</v>
      </c>
      <c r="N662" s="10">
        <f ca="1">SUMPRODUCT($A662:$F662,Results!$B$19:$G$19)</f>
        <v>-4.4062714380541941</v>
      </c>
      <c r="O662" s="10">
        <f ca="1">SUMPRODUCT($A662:$F662,Results!$B$20:$G$20)</f>
        <v>1.6416932852579651</v>
      </c>
      <c r="P662" s="10" cm="1">
        <f t="array" aca="1" ref="P662" ca="1">SUMPRODUCT(J662:O662,TRANSPOSE(Test!BL$20:BL$25))+Test!$AD$20-Test!$BL$27</f>
        <v>-13.730189331832124</v>
      </c>
      <c r="Q662" s="10" cm="1">
        <f t="array" aca="1" ref="Q662" ca="1">SUMPRODUCT(J662:O662,TRANSPOSE(Test!ES$20:ES$25))+Test!$AD$20-Test!$ES$27</f>
        <v>-13.955895479757093</v>
      </c>
      <c r="R662" s="10">
        <f ca="1">I662-Results!$E$5*H662</f>
        <v>-14.746559664887068</v>
      </c>
      <c r="S662" s="10" cm="1">
        <f t="array" aca="1" ref="S662" ca="1">SUMPRODUCT(J662:O662,TRANSPOSE(Test!AR$28:AR$33))+Test!$AD$20-Test!$AC$26</f>
        <v>-7.4482493789229984</v>
      </c>
      <c r="T662" s="10">
        <f ca="1">SUMPRODUCT(J662:O662,Results!K$9:P$9)</f>
        <v>-13.661970770447551</v>
      </c>
      <c r="U662" s="10">
        <f ca="1">SUMPRODUCT(J662:O662,Results!K$9:P$9)+Test!$AD$20-Test!$AC$31</f>
        <v>-13.676846328958687</v>
      </c>
      <c r="V662" s="10">
        <f t="shared" ca="1" si="61"/>
        <v>-3.0307136858460435</v>
      </c>
      <c r="W662" s="10">
        <f t="shared" ca="1" si="62"/>
        <v>-2.8050075379210746</v>
      </c>
      <c r="X662" s="10">
        <f t="shared" ca="1" si="63"/>
        <v>-2.0143433527910997</v>
      </c>
      <c r="Y662" s="10">
        <f t="shared" ca="1" si="64"/>
        <v>-9.3126536387551688</v>
      </c>
      <c r="Z662" s="10">
        <f ca="1">I662-Test!$AD$20</f>
        <v>-16.484232255974476</v>
      </c>
      <c r="AA662" s="10">
        <f t="shared" ca="1" si="65"/>
        <v>-3.08405668871948</v>
      </c>
    </row>
    <row r="663" spans="1:27">
      <c r="A663" s="6">
        <f ca="1">LN((RAND()^(-Results!$F$4))-1)</f>
        <v>6.0680140363255738E-2</v>
      </c>
      <c r="B663" s="6">
        <f ca="1">LN((RAND()^(-Results!$F$4))-1)</f>
        <v>-1.6960826071509703</v>
      </c>
      <c r="C663" s="6">
        <f ca="1">LN((RAND()^(-Results!$F$4))-1)</f>
        <v>-0.72030246758282657</v>
      </c>
      <c r="D663" s="6">
        <f ca="1">LN((RAND()^(-Results!$F$4))-1)</f>
        <v>-0.95715558074537443</v>
      </c>
      <c r="E663" s="6">
        <f ca="1">LN((RAND()^(-Results!$F$4))-1)</f>
        <v>-0.37317189394584238</v>
      </c>
      <c r="F663" s="6">
        <f ca="1">LN((RAND()^(-Results!$F$4))-1)</f>
        <v>-1.083325473257261</v>
      </c>
      <c r="G663" s="6">
        <f ca="1">LN((RAND()^(-Results!$F$4))-1)</f>
        <v>0.91062914046275811</v>
      </c>
      <c r="H663" s="6">
        <f t="shared" ca="1" si="60"/>
        <v>0.82359652658362481</v>
      </c>
      <c r="I663" s="10">
        <f ca="1">SUMPRODUCT(J663:O663,Results!B$12:G$12)+Results!$F$5*H663</f>
        <v>21.488115758513995</v>
      </c>
      <c r="J663" s="10">
        <f ca="1">SUMPRODUCT($A663:$F663,Results!$B$15:$G$15)</f>
        <v>-4.0294010674351401</v>
      </c>
      <c r="K663" s="10">
        <f ca="1">SUMPRODUCT($A663:$F663,Results!$B$16:$G$16)</f>
        <v>-5.7706454395276188</v>
      </c>
      <c r="L663" s="10">
        <f ca="1">SUMPRODUCT($A663:$F663,Results!$B$17:$G$17)</f>
        <v>1.1900685570786496</v>
      </c>
      <c r="M663" s="10">
        <f ca="1">SUMPRODUCT($A663:$F663,Results!$B$18:$G$18)</f>
        <v>2.135482319357517</v>
      </c>
      <c r="N663" s="10">
        <f ca="1">SUMPRODUCT($A663:$F663,Results!$B$19:$G$19)</f>
        <v>2.4983750676504037</v>
      </c>
      <c r="O663" s="10">
        <f ca="1">SUMPRODUCT($A663:$F663,Results!$B$20:$G$20)</f>
        <v>-3.8251586653861072</v>
      </c>
      <c r="P663" s="10" cm="1">
        <f t="array" aca="1" ref="P663" ca="1">SUMPRODUCT(J663:O663,TRANSPOSE(Test!BL$20:BL$25))+Test!$AD$20-Test!$BL$27</f>
        <v>17.051651119674602</v>
      </c>
      <c r="Q663" s="10" cm="1">
        <f t="array" aca="1" ref="Q663" ca="1">SUMPRODUCT(J663:O663,TRANSPOSE(Test!ES$20:ES$25))+Test!$AD$20-Test!$ES$27</f>
        <v>17.134589584946617</v>
      </c>
      <c r="R663" s="10">
        <f ca="1">I663-Results!$E$5*H663</f>
        <v>18.193729652179496</v>
      </c>
      <c r="S663" s="10" cm="1">
        <f t="array" aca="1" ref="S663" ca="1">SUMPRODUCT(J663:O663,TRANSPOSE(Test!AR$28:AR$33))+Test!$AD$20-Test!$AC$26</f>
        <v>29.103769878466611</v>
      </c>
      <c r="T663" s="10">
        <f ca="1">SUMPRODUCT(J663:O663,Results!K$9:P$9)</f>
        <v>17.448099599193213</v>
      </c>
      <c r="U663" s="10">
        <f ca="1">SUMPRODUCT(J663:O663,Results!K$9:P$9)+Test!$AD$20-Test!$AC$31</f>
        <v>17.433224040682077</v>
      </c>
      <c r="V663" s="10">
        <f t="shared" ca="1" si="61"/>
        <v>4.4364646388393929</v>
      </c>
      <c r="W663" s="10">
        <f t="shared" ca="1" si="62"/>
        <v>4.3535261735673778</v>
      </c>
      <c r="X663" s="10">
        <f t="shared" ca="1" si="63"/>
        <v>3.2943861063344997</v>
      </c>
      <c r="Y663" s="10">
        <f t="shared" ca="1" si="64"/>
        <v>-7.615654119952616</v>
      </c>
      <c r="Z663" s="10">
        <f ca="1">I663-Test!$AD$20</f>
        <v>21.764786520217687</v>
      </c>
      <c r="AA663" s="10">
        <f t="shared" ca="1" si="65"/>
        <v>4.0548917178319179</v>
      </c>
    </row>
    <row r="664" spans="1:27">
      <c r="A664" s="6">
        <f ca="1">LN((RAND()^(-Results!$F$4))-1)</f>
        <v>-0.24612227858457797</v>
      </c>
      <c r="B664" s="6">
        <f ca="1">LN((RAND()^(-Results!$F$4))-1)</f>
        <v>0.28243513178674856</v>
      </c>
      <c r="C664" s="6">
        <f ca="1">LN((RAND()^(-Results!$F$4))-1)</f>
        <v>-0.6824800377910718</v>
      </c>
      <c r="D664" s="6">
        <f ca="1">LN((RAND()^(-Results!$F$4))-1)</f>
        <v>2.5096461603223937E-2</v>
      </c>
      <c r="E664" s="6">
        <f ca="1">LN((RAND()^(-Results!$F$4))-1)</f>
        <v>-0.59160869650267811</v>
      </c>
      <c r="F664" s="6">
        <f ca="1">LN((RAND()^(-Results!$F$4))-1)</f>
        <v>0.14240553797349964</v>
      </c>
      <c r="G664" s="6">
        <f ca="1">LN((RAND()^(-Results!$F$4))-1)</f>
        <v>3.4062453824189234</v>
      </c>
      <c r="H664" s="6">
        <f t="shared" ca="1" si="60"/>
        <v>3.3192127685397899</v>
      </c>
      <c r="I664" s="10">
        <f ca="1">SUMPRODUCT(J664:O664,Results!B$12:G$12)+Results!$F$5*H664</f>
        <v>24.830571752790831</v>
      </c>
      <c r="J664" s="10">
        <f ca="1">SUMPRODUCT($A664:$F664,Results!$B$15:$G$15)</f>
        <v>-1.8688750583657359</v>
      </c>
      <c r="K664" s="10">
        <f ca="1">SUMPRODUCT($A664:$F664,Results!$B$16:$G$16)</f>
        <v>0.57931220205453038</v>
      </c>
      <c r="L664" s="10">
        <f ca="1">SUMPRODUCT($A664:$F664,Results!$B$17:$G$17)</f>
        <v>0.32089267743693961</v>
      </c>
      <c r="M664" s="10">
        <f ca="1">SUMPRODUCT($A664:$F664,Results!$B$18:$G$18)</f>
        <v>-1.2679534248943123</v>
      </c>
      <c r="N664" s="10">
        <f ca="1">SUMPRODUCT($A664:$F664,Results!$B$19:$G$19)</f>
        <v>3.1332796633313547</v>
      </c>
      <c r="O664" s="10">
        <f ca="1">SUMPRODUCT($A664:$F664,Results!$B$20:$G$20)</f>
        <v>0.71255780946166269</v>
      </c>
      <c r="P664" s="10" cm="1">
        <f t="array" aca="1" ref="P664" ca="1">SUMPRODUCT(J664:O664,TRANSPOSE(Test!BL$20:BL$25))+Test!$AD$20-Test!$BL$27</f>
        <v>8.3057609677439697</v>
      </c>
      <c r="Q664" s="10" cm="1">
        <f t="array" aca="1" ref="Q664" ca="1">SUMPRODUCT(J664:O664,TRANSPOSE(Test!ES$20:ES$25))+Test!$AD$20-Test!$ES$27</f>
        <v>8.2569648938432945</v>
      </c>
      <c r="R664" s="10">
        <f ca="1">I664-Results!$E$5*H664</f>
        <v>11.553720678631672</v>
      </c>
      <c r="S664" s="10" cm="1">
        <f t="array" aca="1" ref="S664" ca="1">SUMPRODUCT(J664:O664,TRANSPOSE(Test!AR$28:AR$33))+Test!$AD$20-Test!$AC$26</f>
        <v>2.8247418424127551</v>
      </c>
      <c r="T664" s="10">
        <f ca="1">SUMPRODUCT(J664:O664,Results!K$9:P$9)</f>
        <v>8.3334089680865286</v>
      </c>
      <c r="U664" s="10">
        <f ca="1">SUMPRODUCT(J664:O664,Results!K$9:P$9)+Test!$AD$20-Test!$AC$31</f>
        <v>8.3185334095753927</v>
      </c>
      <c r="V664" s="10">
        <f t="shared" ca="1" si="61"/>
        <v>16.52481078504686</v>
      </c>
      <c r="W664" s="10">
        <f t="shared" ca="1" si="62"/>
        <v>16.573606858947535</v>
      </c>
      <c r="X664" s="10">
        <f t="shared" ca="1" si="63"/>
        <v>13.276851074159159</v>
      </c>
      <c r="Y664" s="10">
        <f t="shared" ca="1" si="64"/>
        <v>22.005829910378075</v>
      </c>
      <c r="Z664" s="10">
        <f ca="1">I664-Test!$AD$20</f>
        <v>25.107242514494523</v>
      </c>
      <c r="AA664" s="10">
        <f t="shared" ca="1" si="65"/>
        <v>16.512038343215437</v>
      </c>
    </row>
    <row r="665" spans="1:27">
      <c r="A665" s="6">
        <f ca="1">LN((RAND()^(-Results!$F$4))-1)</f>
        <v>-1.4576261743354184</v>
      </c>
      <c r="B665" s="6">
        <f ca="1">LN((RAND()^(-Results!$F$4))-1)</f>
        <v>-1.987742456803262</v>
      </c>
      <c r="C665" s="6">
        <f ca="1">LN((RAND()^(-Results!$F$4))-1)</f>
        <v>5.5029014473413564</v>
      </c>
      <c r="D665" s="6">
        <f ca="1">LN((RAND()^(-Results!$F$4))-1)</f>
        <v>-2.4592414902254309</v>
      </c>
      <c r="E665" s="6">
        <f ca="1">LN((RAND()^(-Results!$F$4))-1)</f>
        <v>0.66384470691405773</v>
      </c>
      <c r="F665" s="6">
        <f ca="1">LN((RAND()^(-Results!$F$4))-1)</f>
        <v>-1.4956814828520268</v>
      </c>
      <c r="G665" s="6">
        <f ca="1">LN((RAND()^(-Results!$F$4))-1)</f>
        <v>3.9789640543696709</v>
      </c>
      <c r="H665" s="6">
        <f t="shared" ca="1" si="60"/>
        <v>3.8919314404905374</v>
      </c>
      <c r="I665" s="10">
        <f ca="1">SUMPRODUCT(J665:O665,Results!B$12:G$12)+Results!$F$5*H665</f>
        <v>83.950005674311853</v>
      </c>
      <c r="J665" s="10">
        <f ca="1">SUMPRODUCT($A665:$F665,Results!$B$15:$G$15)</f>
        <v>1.0190926965840608</v>
      </c>
      <c r="K665" s="10">
        <f ca="1">SUMPRODUCT($A665:$F665,Results!$B$16:$G$16)</f>
        <v>-9.9253993973584933</v>
      </c>
      <c r="L665" s="10">
        <f ca="1">SUMPRODUCT($A665:$F665,Results!$B$17:$G$17)</f>
        <v>18.750893249802854</v>
      </c>
      <c r="M665" s="10">
        <f ca="1">SUMPRODUCT($A665:$F665,Results!$B$18:$G$18)</f>
        <v>9.8886521533194642</v>
      </c>
      <c r="N665" s="10">
        <f ca="1">SUMPRODUCT($A665:$F665,Results!$B$19:$G$19)</f>
        <v>-3.099442819057026</v>
      </c>
      <c r="O665" s="10">
        <f ca="1">SUMPRODUCT($A665:$F665,Results!$B$20:$G$20)</f>
        <v>-13.900214962307112</v>
      </c>
      <c r="P665" s="10" cm="1">
        <f t="array" aca="1" ref="P665" ca="1">SUMPRODUCT(J665:O665,TRANSPOSE(Test!BL$20:BL$25))+Test!$AD$20-Test!$BL$27</f>
        <v>63.86667941824782</v>
      </c>
      <c r="Q665" s="10" cm="1">
        <f t="array" aca="1" ref="Q665" ca="1">SUMPRODUCT(J665:O665,TRANSPOSE(Test!ES$20:ES$25))+Test!$AD$20-Test!$ES$27</f>
        <v>63.973654443238274</v>
      </c>
      <c r="R665" s="10">
        <f ca="1">I665-Results!$E$5*H665</f>
        <v>68.382279912349702</v>
      </c>
      <c r="S665" s="10" cm="1">
        <f t="array" aca="1" ref="S665" ca="1">SUMPRODUCT(J665:O665,TRANSPOSE(Test!AR$28:AR$33))+Test!$AD$20-Test!$AC$26</f>
        <v>87.757338576780299</v>
      </c>
      <c r="T665" s="10">
        <f ca="1">SUMPRODUCT(J665:O665,Results!K$9:P$9)</f>
        <v>63.222390453085339</v>
      </c>
      <c r="U665" s="10">
        <f ca="1">SUMPRODUCT(J665:O665,Results!K$9:P$9)+Test!$AD$20-Test!$AC$31</f>
        <v>63.207514894574203</v>
      </c>
      <c r="V665" s="10">
        <f t="shared" ca="1" si="61"/>
        <v>20.083326256064034</v>
      </c>
      <c r="W665" s="10">
        <f t="shared" ca="1" si="62"/>
        <v>19.976351231073579</v>
      </c>
      <c r="X665" s="10">
        <f t="shared" ca="1" si="63"/>
        <v>15.567725761962151</v>
      </c>
      <c r="Y665" s="10">
        <f t="shared" ca="1" si="64"/>
        <v>-3.8073329024684455</v>
      </c>
      <c r="Z665" s="10">
        <f ca="1">I665-Test!$AD$20</f>
        <v>84.226676436015552</v>
      </c>
      <c r="AA665" s="10">
        <f t="shared" ca="1" si="65"/>
        <v>20.742490779737651</v>
      </c>
    </row>
    <row r="666" spans="1:27">
      <c r="A666" s="6">
        <f ca="1">LN((RAND()^(-Results!$F$4))-1)</f>
        <v>0.44173972241934312</v>
      </c>
      <c r="B666" s="6">
        <f ca="1">LN((RAND()^(-Results!$F$4))-1)</f>
        <v>-0.90592885603627105</v>
      </c>
      <c r="C666" s="6">
        <f ca="1">LN((RAND()^(-Results!$F$4))-1)</f>
        <v>0.8769827286313997</v>
      </c>
      <c r="D666" s="6">
        <f ca="1">LN((RAND()^(-Results!$F$4))-1)</f>
        <v>4.3882732625626586</v>
      </c>
      <c r="E666" s="6">
        <f ca="1">LN((RAND()^(-Results!$F$4))-1)</f>
        <v>2.4020411193573303</v>
      </c>
      <c r="F666" s="6">
        <f ca="1">LN((RAND()^(-Results!$F$4))-1)</f>
        <v>-1.9621083230032867</v>
      </c>
      <c r="G666" s="6">
        <f ca="1">LN((RAND()^(-Results!$F$4))-1)</f>
        <v>-0.50883452073880786</v>
      </c>
      <c r="H666" s="6">
        <f t="shared" ca="1" si="60"/>
        <v>-0.59586713461794116</v>
      </c>
      <c r="I666" s="10">
        <f ca="1">SUMPRODUCT(J666:O666,Results!B$12:G$12)+Results!$F$5*H666</f>
        <v>-109.83803625064566</v>
      </c>
      <c r="J666" s="10">
        <f ca="1">SUMPRODUCT($A666:$F666,Results!$B$15:$G$15)</f>
        <v>11.213509802669092</v>
      </c>
      <c r="K666" s="10">
        <f ca="1">SUMPRODUCT($A666:$F666,Results!$B$16:$G$16)</f>
        <v>0.59795926783867781</v>
      </c>
      <c r="L666" s="10">
        <f ca="1">SUMPRODUCT($A666:$F666,Results!$B$17:$G$17)</f>
        <v>-17.757207968571635</v>
      </c>
      <c r="M666" s="10">
        <f ca="1">SUMPRODUCT($A666:$F666,Results!$B$18:$G$18)</f>
        <v>-1.708711878240901</v>
      </c>
      <c r="N666" s="10">
        <f ca="1">SUMPRODUCT($A666:$F666,Results!$B$19:$G$19)</f>
        <v>-14.980105809009295</v>
      </c>
      <c r="O666" s="10">
        <f ca="1">SUMPRODUCT($A666:$F666,Results!$B$20:$G$20)</f>
        <v>6.325210497112125</v>
      </c>
      <c r="P666" s="10" cm="1">
        <f t="array" aca="1" ref="P666" ca="1">SUMPRODUCT(J666:O666,TRANSPOSE(Test!BL$20:BL$25))+Test!$AD$20-Test!$BL$27</f>
        <v>-103.96979645880985</v>
      </c>
      <c r="Q666" s="10" cm="1">
        <f t="array" aca="1" ref="Q666" ca="1">SUMPRODUCT(J666:O666,TRANSPOSE(Test!ES$20:ES$25))+Test!$AD$20-Test!$ES$27</f>
        <v>-104.88528751665115</v>
      </c>
      <c r="R666" s="10">
        <f ca="1">I666-Results!$E$5*H666</f>
        <v>-107.4545677121739</v>
      </c>
      <c r="S666" s="10" cm="1">
        <f t="array" aca="1" ref="S666" ca="1">SUMPRODUCT(J666:O666,TRANSPOSE(Test!AR$28:AR$33))+Test!$AD$20-Test!$AC$26</f>
        <v>-81.282357143918503</v>
      </c>
      <c r="T666" s="10">
        <f ca="1">SUMPRODUCT(J666:O666,Results!K$9:P$9)</f>
        <v>-106.31247530236004</v>
      </c>
      <c r="U666" s="10">
        <f ca="1">SUMPRODUCT(J666:O666,Results!K$9:P$9)+Test!$AD$20-Test!$AC$31</f>
        <v>-106.32735086087118</v>
      </c>
      <c r="V666" s="10">
        <f t="shared" ca="1" si="61"/>
        <v>-5.8682397918358049</v>
      </c>
      <c r="W666" s="10">
        <f t="shared" ca="1" si="62"/>
        <v>-4.9527487339945111</v>
      </c>
      <c r="X666" s="10">
        <f t="shared" ca="1" si="63"/>
        <v>-2.3834685384717602</v>
      </c>
      <c r="Y666" s="10">
        <f t="shared" ca="1" si="64"/>
        <v>-28.555679106727155</v>
      </c>
      <c r="Z666" s="10">
        <f ca="1">I666-Test!$AD$20</f>
        <v>-109.56136548894196</v>
      </c>
      <c r="AA666" s="10">
        <f t="shared" ca="1" si="65"/>
        <v>-3.5106853897744799</v>
      </c>
    </row>
    <row r="667" spans="1:27">
      <c r="A667" s="6">
        <f ca="1">LN((RAND()^(-Results!$F$4))-1)</f>
        <v>-1.1435915092385465</v>
      </c>
      <c r="B667" s="6">
        <f ca="1">LN((RAND()^(-Results!$F$4))-1)</f>
        <v>0.99778633316575427</v>
      </c>
      <c r="C667" s="6">
        <f ca="1">LN((RAND()^(-Results!$F$4))-1)</f>
        <v>1.2028576380090945</v>
      </c>
      <c r="D667" s="6">
        <f ca="1">LN((RAND()^(-Results!$F$4))-1)</f>
        <v>1.588546798708983</v>
      </c>
      <c r="E667" s="6">
        <f ca="1">LN((RAND()^(-Results!$F$4))-1)</f>
        <v>2.9679991644301422</v>
      </c>
      <c r="F667" s="6">
        <f ca="1">LN((RAND()^(-Results!$F$4))-1)</f>
        <v>5.5534135389700285</v>
      </c>
      <c r="G667" s="6">
        <f ca="1">LN((RAND()^(-Results!$F$4))-1)</f>
        <v>3.5432689842818856</v>
      </c>
      <c r="H667" s="6">
        <f t="shared" ca="1" si="60"/>
        <v>3.4562363704027521</v>
      </c>
      <c r="I667" s="10">
        <f ca="1">SUMPRODUCT(J667:O667,Results!B$12:G$12)+Results!$F$5*H667</f>
        <v>-24.324634590168316</v>
      </c>
      <c r="J667" s="10">
        <f ca="1">SUMPRODUCT($A667:$F667,Results!$B$15:$G$15)</f>
        <v>-1.1501029142422909</v>
      </c>
      <c r="K667" s="10">
        <f ca="1">SUMPRODUCT($A667:$F667,Results!$B$16:$G$16)</f>
        <v>13.18224035085402</v>
      </c>
      <c r="L667" s="10">
        <f ca="1">SUMPRODUCT($A667:$F667,Results!$B$17:$G$17)</f>
        <v>-3.25071164750248</v>
      </c>
      <c r="M667" s="10">
        <f ca="1">SUMPRODUCT($A667:$F667,Results!$B$18:$G$18)</f>
        <v>3.8485314836227555</v>
      </c>
      <c r="N667" s="10">
        <f ca="1">SUMPRODUCT($A667:$F667,Results!$B$19:$G$19)</f>
        <v>-19.833398026147346</v>
      </c>
      <c r="O667" s="10">
        <f ca="1">SUMPRODUCT($A667:$F667,Results!$B$20:$G$20)</f>
        <v>4.773142171232184</v>
      </c>
      <c r="P667" s="10" cm="1">
        <f t="array" aca="1" ref="P667" ca="1">SUMPRODUCT(J667:O667,TRANSPOSE(Test!BL$20:BL$25))+Test!$AD$20-Test!$BL$27</f>
        <v>-43.172510217282557</v>
      </c>
      <c r="Q667" s="10" cm="1">
        <f t="array" aca="1" ref="Q667" ca="1">SUMPRODUCT(J667:O667,TRANSPOSE(Test!ES$20:ES$25))+Test!$AD$20-Test!$ES$27</f>
        <v>-41.391755873300283</v>
      </c>
      <c r="R667" s="10">
        <f ca="1">I667-Results!$E$5*H667</f>
        <v>-38.149580071779326</v>
      </c>
      <c r="S667" s="10" cm="1">
        <f t="array" aca="1" ref="S667" ca="1">SUMPRODUCT(J667:O667,TRANSPOSE(Test!AR$28:AR$33))+Test!$AD$20-Test!$AC$26</f>
        <v>-53.359953256491245</v>
      </c>
      <c r="T667" s="10">
        <f ca="1">SUMPRODUCT(J667:O667,Results!K$9:P$9)</f>
        <v>-41.039104056470116</v>
      </c>
      <c r="U667" s="10">
        <f ca="1">SUMPRODUCT(J667:O667,Results!K$9:P$9)+Test!$AD$20-Test!$AC$31</f>
        <v>-41.053979614981252</v>
      </c>
      <c r="V667" s="10">
        <f t="shared" ca="1" si="61"/>
        <v>18.847875627114242</v>
      </c>
      <c r="W667" s="10">
        <f t="shared" ca="1" si="62"/>
        <v>17.067121283131968</v>
      </c>
      <c r="X667" s="10">
        <f t="shared" ca="1" si="63"/>
        <v>13.82494548161101</v>
      </c>
      <c r="Y667" s="10">
        <f t="shared" ca="1" si="64"/>
        <v>29.035318666322929</v>
      </c>
      <c r="Z667" s="10">
        <f ca="1">I667-Test!$AD$20</f>
        <v>-24.047963828464624</v>
      </c>
      <c r="AA667" s="10">
        <f t="shared" ca="1" si="65"/>
        <v>16.729345024812936</v>
      </c>
    </row>
    <row r="668" spans="1:27">
      <c r="A668" s="6">
        <f ca="1">LN((RAND()^(-Results!$F$4))-1)</f>
        <v>-1.3592671478850398</v>
      </c>
      <c r="B668" s="6">
        <f ca="1">LN((RAND()^(-Results!$F$4))-1)</f>
        <v>0.54621263748236504</v>
      </c>
      <c r="C668" s="6">
        <f ca="1">LN((RAND()^(-Results!$F$4))-1)</f>
        <v>1.4455655320306404</v>
      </c>
      <c r="D668" s="6">
        <f ca="1">LN((RAND()^(-Results!$F$4))-1)</f>
        <v>0.31148727613936117</v>
      </c>
      <c r="E668" s="6">
        <f ca="1">LN((RAND()^(-Results!$F$4))-1)</f>
        <v>-2.6787800472388209E-2</v>
      </c>
      <c r="F668" s="6">
        <f ca="1">LN((RAND()^(-Results!$F$4))-1)</f>
        <v>-0.4440138917880127</v>
      </c>
      <c r="G668" s="6">
        <f ca="1">LN((RAND()^(-Results!$F$4))-1)</f>
        <v>4.1608610403625317</v>
      </c>
      <c r="H668" s="6">
        <f t="shared" ca="1" si="60"/>
        <v>4.0738284264833986</v>
      </c>
      <c r="I668" s="10">
        <f ca="1">SUMPRODUCT(J668:O668,Results!B$12:G$12)+Results!$F$5*H668</f>
        <v>35.179426355018826</v>
      </c>
      <c r="J668" s="10">
        <f ca="1">SUMPRODUCT($A668:$F668,Results!$B$15:$G$15)</f>
        <v>-0.23387937492151814</v>
      </c>
      <c r="K668" s="10">
        <f ca="1">SUMPRODUCT($A668:$F668,Results!$B$16:$G$16)</f>
        <v>-0.24519048245358088</v>
      </c>
      <c r="L668" s="10">
        <f ca="1">SUMPRODUCT($A668:$F668,Results!$B$17:$G$17)</f>
        <v>4.8980179515199946</v>
      </c>
      <c r="M668" s="10">
        <f ca="1">SUMPRODUCT($A668:$F668,Results!$B$18:$G$18)</f>
        <v>1.2269587412559608</v>
      </c>
      <c r="N668" s="10">
        <f ca="1">SUMPRODUCT($A668:$F668,Results!$B$19:$G$19)</f>
        <v>-0.39338286440309467</v>
      </c>
      <c r="O668" s="10">
        <f ca="1">SUMPRODUCT($A668:$F668,Results!$B$20:$G$20)</f>
        <v>-1.3535986997352905</v>
      </c>
      <c r="P668" s="10" cm="1">
        <f t="array" aca="1" ref="P668" ca="1">SUMPRODUCT(J668:O668,TRANSPOSE(Test!BL$20:BL$25))+Test!$AD$20-Test!$BL$27</f>
        <v>15.852713427917561</v>
      </c>
      <c r="Q668" s="10" cm="1">
        <f t="array" aca="1" ref="Q668" ca="1">SUMPRODUCT(J668:O668,TRANSPOSE(Test!ES$20:ES$25))+Test!$AD$20-Test!$ES$27</f>
        <v>15.362767199345805</v>
      </c>
      <c r="R668" s="10">
        <f ca="1">I668-Results!$E$5*H668</f>
        <v>18.884112649085232</v>
      </c>
      <c r="S668" s="10" cm="1">
        <f t="array" aca="1" ref="S668" ca="1">SUMPRODUCT(J668:O668,TRANSPOSE(Test!AR$28:AR$33))+Test!$AD$20-Test!$AC$26</f>
        <v>14.065554332838012</v>
      </c>
      <c r="T668" s="10">
        <f ca="1">SUMPRODUCT(J668:O668,Results!K$9:P$9)</f>
        <v>14.5494921823545</v>
      </c>
      <c r="U668" s="10">
        <f ca="1">SUMPRODUCT(J668:O668,Results!K$9:P$9)+Test!$AD$20-Test!$AC$31</f>
        <v>14.534616623843364</v>
      </c>
      <c r="V668" s="10">
        <f t="shared" ca="1" si="61"/>
        <v>19.326712927101266</v>
      </c>
      <c r="W668" s="10">
        <f t="shared" ca="1" si="62"/>
        <v>19.816659155673022</v>
      </c>
      <c r="X668" s="10">
        <f t="shared" ca="1" si="63"/>
        <v>16.295313705933594</v>
      </c>
      <c r="Y668" s="10">
        <f t="shared" ca="1" si="64"/>
        <v>21.113872022180814</v>
      </c>
      <c r="Z668" s="10">
        <f ca="1">I668-Test!$AD$20</f>
        <v>35.456097116722518</v>
      </c>
      <c r="AA668" s="10">
        <f t="shared" ca="1" si="65"/>
        <v>20.644809731175464</v>
      </c>
    </row>
    <row r="669" spans="1:27">
      <c r="A669" s="6">
        <f ca="1">LN((RAND()^(-Results!$F$4))-1)</f>
        <v>0.43046691247032393</v>
      </c>
      <c r="B669" s="6">
        <f ca="1">LN((RAND()^(-Results!$F$4))-1)</f>
        <v>-1.9499175824618451</v>
      </c>
      <c r="C669" s="6">
        <f ca="1">LN((RAND()^(-Results!$F$4))-1)</f>
        <v>0.74782929120215291</v>
      </c>
      <c r="D669" s="6">
        <f ca="1">LN((RAND()^(-Results!$F$4))-1)</f>
        <v>-2.2574722973962427</v>
      </c>
      <c r="E669" s="6">
        <f ca="1">LN((RAND()^(-Results!$F$4))-1)</f>
        <v>0.13298299145993264</v>
      </c>
      <c r="F669" s="6">
        <f ca="1">LN((RAND()^(-Results!$F$4))-1)</f>
        <v>-3.6921330011712956</v>
      </c>
      <c r="G669" s="6">
        <f ca="1">LN((RAND()^(-Results!$F$4))-1)</f>
        <v>1.4599355292578411</v>
      </c>
      <c r="H669" s="6">
        <f t="shared" ca="1" si="60"/>
        <v>1.3729029153787078</v>
      </c>
      <c r="I669" s="10">
        <f ca="1">SUMPRODUCT(J669:O669,Results!B$12:G$12)+Results!$F$5*H669</f>
        <v>35.407575785442198</v>
      </c>
      <c r="J669" s="10">
        <f ca="1">SUMPRODUCT($A669:$F669,Results!$B$15:$G$15)</f>
        <v>-1.4368709762319527</v>
      </c>
      <c r="K669" s="10">
        <f ca="1">SUMPRODUCT($A669:$F669,Results!$B$16:$G$16)</f>
        <v>-11.883358050782597</v>
      </c>
      <c r="L669" s="10">
        <f ca="1">SUMPRODUCT($A669:$F669,Results!$B$17:$G$17)</f>
        <v>5.649904680011395</v>
      </c>
      <c r="M669" s="10">
        <f ca="1">SUMPRODUCT($A669:$F669,Results!$B$18:$G$18)</f>
        <v>5.7940031029276335</v>
      </c>
      <c r="N669" s="10">
        <f ca="1">SUMPRODUCT($A669:$F669,Results!$B$19:$G$19)</f>
        <v>1.7402029206951515</v>
      </c>
      <c r="O669" s="10">
        <f ca="1">SUMPRODUCT($A669:$F669,Results!$B$20:$G$20)</f>
        <v>-8.1169929889641672</v>
      </c>
      <c r="P669" s="10" cm="1">
        <f t="array" aca="1" ref="P669" ca="1">SUMPRODUCT(J669:O669,TRANSPOSE(Test!BL$20:BL$25))+Test!$AD$20-Test!$BL$27</f>
        <v>28.817459535193084</v>
      </c>
      <c r="Q669" s="10" cm="1">
        <f t="array" aca="1" ref="Q669" ca="1">SUMPRODUCT(J669:O669,TRANSPOSE(Test!ES$20:ES$25))+Test!$AD$20-Test!$ES$27</f>
        <v>28.029656777136033</v>
      </c>
      <c r="R669" s="10">
        <f ca="1">I669-Results!$E$5*H669</f>
        <v>29.915964123927367</v>
      </c>
      <c r="S669" s="10" cm="1">
        <f t="array" aca="1" ref="S669" ca="1">SUMPRODUCT(J669:O669,TRANSPOSE(Test!AR$28:AR$33))+Test!$AD$20-Test!$AC$26</f>
        <v>55.644766104683519</v>
      </c>
      <c r="T669" s="10">
        <f ca="1">SUMPRODUCT(J669:O669,Results!K$9:P$9)</f>
        <v>27.986693398975248</v>
      </c>
      <c r="U669" s="10">
        <f ca="1">SUMPRODUCT(J669:O669,Results!K$9:P$9)+Test!$AD$20-Test!$AC$31</f>
        <v>27.971817840464112</v>
      </c>
      <c r="V669" s="10">
        <f t="shared" ca="1" si="61"/>
        <v>6.590116250249114</v>
      </c>
      <c r="W669" s="10">
        <f t="shared" ca="1" si="62"/>
        <v>7.377919008306165</v>
      </c>
      <c r="X669" s="10">
        <f t="shared" ca="1" si="63"/>
        <v>5.4916116615148312</v>
      </c>
      <c r="Y669" s="10">
        <f t="shared" ca="1" si="64"/>
        <v>-20.237190319241321</v>
      </c>
      <c r="Z669" s="10">
        <f ca="1">I669-Test!$AD$20</f>
        <v>35.684246547145889</v>
      </c>
      <c r="AA669" s="10">
        <f t="shared" ca="1" si="65"/>
        <v>7.4357579449780857</v>
      </c>
    </row>
    <row r="670" spans="1:27">
      <c r="A670" s="6">
        <f ca="1">LN((RAND()^(-Results!$F$4))-1)</f>
        <v>3.4790572892467821</v>
      </c>
      <c r="B670" s="6">
        <f ca="1">LN((RAND()^(-Results!$F$4))-1)</f>
        <v>-2.221039742482755</v>
      </c>
      <c r="C670" s="6">
        <f ca="1">LN((RAND()^(-Results!$F$4))-1)</f>
        <v>-0.97270569104398175</v>
      </c>
      <c r="D670" s="6">
        <f ca="1">LN((RAND()^(-Results!$F$4))-1)</f>
        <v>-1.2911867059708695</v>
      </c>
      <c r="E670" s="6">
        <f ca="1">LN((RAND()^(-Results!$F$4))-1)</f>
        <v>-0.20074054233619648</v>
      </c>
      <c r="F670" s="6">
        <f ca="1">LN((RAND()^(-Results!$F$4))-1)</f>
        <v>-1.1291273739577727</v>
      </c>
      <c r="G670" s="6">
        <f ca="1">LN((RAND()^(-Results!$F$4))-1)</f>
        <v>-0.89667890830975638</v>
      </c>
      <c r="H670" s="6">
        <f t="shared" ca="1" si="60"/>
        <v>-0.98371152218888969</v>
      </c>
      <c r="I670" s="10">
        <f ca="1">SUMPRODUCT(J670:O670,Results!B$12:G$12)+Results!$F$5*H670</f>
        <v>-25.114201107737898</v>
      </c>
      <c r="J670" s="10">
        <f ca="1">SUMPRODUCT($A670:$F670,Results!$B$15:$G$15)</f>
        <v>6.1553430313283446</v>
      </c>
      <c r="K670" s="10">
        <f ca="1">SUMPRODUCT($A670:$F670,Results!$B$16:$G$16)</f>
        <v>-5.77298382071739</v>
      </c>
      <c r="L670" s="10">
        <f ca="1">SUMPRODUCT($A670:$F670,Results!$B$17:$G$17)</f>
        <v>-6.4820937091897468</v>
      </c>
      <c r="M670" s="10">
        <f ca="1">SUMPRODUCT($A670:$F670,Results!$B$18:$G$18)</f>
        <v>-1.7419656270111994</v>
      </c>
      <c r="N670" s="10">
        <f ca="1">SUMPRODUCT($A670:$F670,Results!$B$19:$G$19)</f>
        <v>3.4144148759486019</v>
      </c>
      <c r="O670" s="10">
        <f ca="1">SUMPRODUCT($A670:$F670,Results!$B$20:$G$20)</f>
        <v>-1.9473048003998368</v>
      </c>
      <c r="P670" s="10" cm="1">
        <f t="array" aca="1" ref="P670" ca="1">SUMPRODUCT(J670:O670,TRANSPOSE(Test!BL$20:BL$25))+Test!$AD$20-Test!$BL$27</f>
        <v>-22.517287733336158</v>
      </c>
      <c r="Q670" s="10" cm="1">
        <f t="array" aca="1" ref="Q670" ca="1">SUMPRODUCT(J670:O670,TRANSPOSE(Test!ES$20:ES$25))+Test!$AD$20-Test!$ES$27</f>
        <v>-21.812026555591775</v>
      </c>
      <c r="R670" s="10">
        <f ca="1">I670-Results!$E$5*H670</f>
        <v>-21.179355018982339</v>
      </c>
      <c r="S670" s="10" cm="1">
        <f t="array" aca="1" ref="S670" ca="1">SUMPRODUCT(J670:O670,TRANSPOSE(Test!AR$28:AR$33))+Test!$AD$20-Test!$AC$26</f>
        <v>-4.1993310291968813</v>
      </c>
      <c r="T670" s="10">
        <f ca="1">SUMPRODUCT(J670:O670,Results!K$9:P$9)</f>
        <v>-20.271792787180239</v>
      </c>
      <c r="U670" s="10">
        <f ca="1">SUMPRODUCT(J670:O670,Results!K$9:P$9)+Test!$AD$20-Test!$AC$31</f>
        <v>-20.286668345691375</v>
      </c>
      <c r="V670" s="10">
        <f t="shared" ca="1" si="61"/>
        <v>-2.5969133744017405</v>
      </c>
      <c r="W670" s="10">
        <f t="shared" ca="1" si="62"/>
        <v>-3.3021745521461234</v>
      </c>
      <c r="X670" s="10">
        <f t="shared" ca="1" si="63"/>
        <v>-3.9348460887555596</v>
      </c>
      <c r="Y670" s="10">
        <f t="shared" ca="1" si="64"/>
        <v>-20.914870078541018</v>
      </c>
      <c r="Z670" s="10">
        <f ca="1">I670-Test!$AD$20</f>
        <v>-24.837530346034207</v>
      </c>
      <c r="AA670" s="10">
        <f t="shared" ca="1" si="65"/>
        <v>-4.8275327620465234</v>
      </c>
    </row>
    <row r="671" spans="1:27">
      <c r="A671" s="6">
        <f ca="1">LN((RAND()^(-Results!$F$4))-1)</f>
        <v>1.2014207600935085</v>
      </c>
      <c r="B671" s="6">
        <f ca="1">LN((RAND()^(-Results!$F$4))-1)</f>
        <v>-1.964788691586169</v>
      </c>
      <c r="C671" s="6">
        <f ca="1">LN((RAND()^(-Results!$F$4))-1)</f>
        <v>-0.47922220996328474</v>
      </c>
      <c r="D671" s="6">
        <f ca="1">LN((RAND()^(-Results!$F$4))-1)</f>
        <v>-0.65417276377484201</v>
      </c>
      <c r="E671" s="6">
        <f ca="1">LN((RAND()^(-Results!$F$4))-1)</f>
        <v>-0.51486755597062728</v>
      </c>
      <c r="F671" s="6">
        <f ca="1">LN((RAND()^(-Results!$F$4))-1)</f>
        <v>-0.91958258215375721</v>
      </c>
      <c r="G671" s="6">
        <f ca="1">LN((RAND()^(-Results!$F$4))-1)</f>
        <v>-1.98590049794037</v>
      </c>
      <c r="H671" s="6">
        <f t="shared" ca="1" si="60"/>
        <v>-2.0729331118195033</v>
      </c>
      <c r="I671" s="10">
        <f ca="1">SUMPRODUCT(J671:O671,Results!B$12:G$12)+Results!$F$5*H671</f>
        <v>-8.2176579590022545</v>
      </c>
      <c r="J671" s="10">
        <f ca="1">SUMPRODUCT($A671:$F671,Results!$B$15:$G$15)</f>
        <v>0.88718072315048435</v>
      </c>
      <c r="K671" s="10">
        <f ca="1">SUMPRODUCT($A671:$F671,Results!$B$16:$G$16)</f>
        <v>-5.3523371180613548</v>
      </c>
      <c r="L671" s="10">
        <f ca="1">SUMPRODUCT($A671:$F671,Results!$B$17:$G$17)</f>
        <v>-1.7833162565745651</v>
      </c>
      <c r="M671" s="10">
        <f ca="1">SUMPRODUCT($A671:$F671,Results!$B$18:$G$18)</f>
        <v>-0.30231365028655177</v>
      </c>
      <c r="N671" s="10">
        <f ca="1">SUMPRODUCT($A671:$F671,Results!$B$19:$G$19)</f>
        <v>3.5237856609917464</v>
      </c>
      <c r="O671" s="10">
        <f ca="1">SUMPRODUCT($A671:$F671,Results!$B$20:$G$20)</f>
        <v>-2.9400550548556077</v>
      </c>
      <c r="P671" s="10" cm="1">
        <f t="array" aca="1" ref="P671" ca="1">SUMPRODUCT(J671:O671,TRANSPOSE(Test!BL$20:BL$25))+Test!$AD$20-Test!$BL$27</f>
        <v>1.1628906153513061</v>
      </c>
      <c r="Q671" s="10" cm="1">
        <f t="array" aca="1" ref="Q671" ca="1">SUMPRODUCT(J671:O671,TRANSPOSE(Test!ES$20:ES$25))+Test!$AD$20-Test!$ES$27</f>
        <v>1.5501310177296472</v>
      </c>
      <c r="R671" s="10">
        <f ca="1">I671-Results!$E$5*H671</f>
        <v>7.407448827575891E-2</v>
      </c>
      <c r="S671" s="10" cm="1">
        <f t="array" aca="1" ref="S671" ca="1">SUMPRODUCT(J671:O671,TRANSPOSE(Test!AR$28:AR$33))+Test!$AD$20-Test!$AC$26</f>
        <v>14.150067173754778</v>
      </c>
      <c r="T671" s="10">
        <f ca="1">SUMPRODUCT(J671:O671,Results!K$9:P$9)</f>
        <v>2.1690937559616676</v>
      </c>
      <c r="U671" s="10">
        <f ca="1">SUMPRODUCT(J671:O671,Results!K$9:P$9)+Test!$AD$20-Test!$AC$31</f>
        <v>2.1542181974505321</v>
      </c>
      <c r="V671" s="10">
        <f t="shared" ca="1" si="61"/>
        <v>-9.3805485743535613</v>
      </c>
      <c r="W671" s="10">
        <f t="shared" ca="1" si="62"/>
        <v>-9.7677889767319019</v>
      </c>
      <c r="X671" s="10">
        <f t="shared" ca="1" si="63"/>
        <v>-8.2917324472780134</v>
      </c>
      <c r="Y671" s="10">
        <f t="shared" ca="1" si="64"/>
        <v>-22.36772513275703</v>
      </c>
      <c r="Z671" s="10">
        <f ca="1">I671-Test!$AD$20</f>
        <v>-7.9409871972985631</v>
      </c>
      <c r="AA671" s="10">
        <f t="shared" ca="1" si="65"/>
        <v>-10.371876156452787</v>
      </c>
    </row>
    <row r="672" spans="1:27">
      <c r="A672" s="6">
        <f ca="1">LN((RAND()^(-Results!$F$4))-1)</f>
        <v>2.1046924551153054</v>
      </c>
      <c r="B672" s="6">
        <f ca="1">LN((RAND()^(-Results!$F$4))-1)</f>
        <v>0.35284540512095464</v>
      </c>
      <c r="C672" s="6">
        <f ca="1">LN((RAND()^(-Results!$F$4))-1)</f>
        <v>1.3001672543356684</v>
      </c>
      <c r="D672" s="6">
        <f ca="1">LN((RAND()^(-Results!$F$4))-1)</f>
        <v>0.34912479820987119</v>
      </c>
      <c r="E672" s="6">
        <f ca="1">LN((RAND()^(-Results!$F$4))-1)</f>
        <v>2.9244230115134053</v>
      </c>
      <c r="F672" s="6">
        <f ca="1">LN((RAND()^(-Results!$F$4))-1)</f>
        <v>-1.0027553378769252</v>
      </c>
      <c r="G672" s="6">
        <f ca="1">LN((RAND()^(-Results!$F$4))-1)</f>
        <v>1.8073773485489215</v>
      </c>
      <c r="H672" s="6">
        <f t="shared" ca="1" si="60"/>
        <v>1.7203447346697882</v>
      </c>
      <c r="I672" s="10">
        <f ca="1">SUMPRODUCT(J672:O672,Results!B$12:G$12)+Results!$F$5*H672</f>
        <v>-58.348301928845842</v>
      </c>
      <c r="J672" s="10">
        <f ca="1">SUMPRODUCT($A672:$F672,Results!$B$15:$G$15)</f>
        <v>10.145752095842882</v>
      </c>
      <c r="K672" s="10">
        <f ca="1">SUMPRODUCT($A672:$F672,Results!$B$16:$G$16)</f>
        <v>0.95193729993767828</v>
      </c>
      <c r="L672" s="10">
        <f ca="1">SUMPRODUCT($A672:$F672,Results!$B$17:$G$17)</f>
        <v>-8.1236965182787912</v>
      </c>
      <c r="M672" s="10">
        <f ca="1">SUMPRODUCT($A672:$F672,Results!$B$18:$G$18)</f>
        <v>2.8787685294468335</v>
      </c>
      <c r="N672" s="10">
        <f ca="1">SUMPRODUCT($A672:$F672,Results!$B$19:$G$19)</f>
        <v>-14.482613903571876</v>
      </c>
      <c r="O672" s="10">
        <f ca="1">SUMPRODUCT($A672:$F672,Results!$B$20:$G$20)</f>
        <v>2.4963280496413653</v>
      </c>
      <c r="P672" s="10" cm="1">
        <f t="array" aca="1" ref="P672" ca="1">SUMPRODUCT(J672:O672,TRANSPOSE(Test!BL$20:BL$25))+Test!$AD$20-Test!$BL$27</f>
        <v>-67.045416161696622</v>
      </c>
      <c r="Q672" s="10" cm="1">
        <f t="array" aca="1" ref="Q672" ca="1">SUMPRODUCT(J672:O672,TRANSPOSE(Test!ES$20:ES$25))+Test!$AD$20-Test!$ES$27</f>
        <v>-67.368794142790136</v>
      </c>
      <c r="R672" s="10">
        <f ca="1">I672-Results!$E$5*H672</f>
        <v>-65.229680867524991</v>
      </c>
      <c r="S672" s="10" cm="1">
        <f t="array" aca="1" ref="S672" ca="1">SUMPRODUCT(J672:O672,TRANSPOSE(Test!AR$28:AR$33))+Test!$AD$20-Test!$AC$26</f>
        <v>-48.587479418214279</v>
      </c>
      <c r="T672" s="10">
        <f ca="1">SUMPRODUCT(J672:O672,Results!K$9:P$9)</f>
        <v>-67.187342017548687</v>
      </c>
      <c r="U672" s="10">
        <f ca="1">SUMPRODUCT(J672:O672,Results!K$9:P$9)+Test!$AD$20-Test!$AC$31</f>
        <v>-67.202217576059823</v>
      </c>
      <c r="V672" s="10">
        <f t="shared" ca="1" si="61"/>
        <v>8.6971142328507796</v>
      </c>
      <c r="W672" s="10">
        <f t="shared" ca="1" si="62"/>
        <v>9.0204922139442942</v>
      </c>
      <c r="X672" s="10">
        <f t="shared" ca="1" si="63"/>
        <v>6.8813789386791484</v>
      </c>
      <c r="Y672" s="10">
        <f t="shared" ca="1" si="64"/>
        <v>-9.7608225106315629</v>
      </c>
      <c r="Z672" s="10">
        <f ca="1">I672-Test!$AD$20</f>
        <v>-58.071631167142151</v>
      </c>
      <c r="AA672" s="10">
        <f t="shared" ca="1" si="65"/>
        <v>8.8539156472139808</v>
      </c>
    </row>
    <row r="673" spans="1:27">
      <c r="A673" s="6">
        <f ca="1">LN((RAND()^(-Results!$F$4))-1)</f>
        <v>1.9074763869263998</v>
      </c>
      <c r="B673" s="6">
        <f ca="1">LN((RAND()^(-Results!$F$4))-1)</f>
        <v>-0.19939633374697022</v>
      </c>
      <c r="C673" s="6">
        <f ca="1">LN((RAND()^(-Results!$F$4))-1)</f>
        <v>-5.5084242771982703</v>
      </c>
      <c r="D673" s="6">
        <f ca="1">LN((RAND()^(-Results!$F$4))-1)</f>
        <v>1.7974419576001501</v>
      </c>
      <c r="E673" s="6">
        <f ca="1">LN((RAND()^(-Results!$F$4))-1)</f>
        <v>-0.66223418527352129</v>
      </c>
      <c r="F673" s="6">
        <f ca="1">LN((RAND()^(-Results!$F$4))-1)</f>
        <v>-7.5046771097655703E-3</v>
      </c>
      <c r="G673" s="6">
        <f ca="1">LN((RAND()^(-Results!$F$4))-1)</f>
        <v>-1.0268648954514026</v>
      </c>
      <c r="H673" s="6">
        <f t="shared" ca="1" si="60"/>
        <v>-1.1138975093305359</v>
      </c>
      <c r="I673" s="10">
        <f ca="1">SUMPRODUCT(J673:O673,Results!B$12:G$12)+Results!$F$5*H673</f>
        <v>-64.952609927737768</v>
      </c>
      <c r="J673" s="10">
        <f ca="1">SUMPRODUCT($A673:$F673,Results!$B$15:$G$15)</f>
        <v>-1.9007400384661446</v>
      </c>
      <c r="K673" s="10">
        <f ca="1">SUMPRODUCT($A673:$F673,Results!$B$16:$G$16)</f>
        <v>3.0361740742821741</v>
      </c>
      <c r="L673" s="10">
        <f ca="1">SUMPRODUCT($A673:$F673,Results!$B$17:$G$17)</f>
        <v>-18.96911256399666</v>
      </c>
      <c r="M673" s="10">
        <f ca="1">SUMPRODUCT($A673:$F673,Results!$B$18:$G$18)</f>
        <v>-7.5474003598422295</v>
      </c>
      <c r="N673" s="10">
        <f ca="1">SUMPRODUCT($A673:$F673,Results!$B$19:$G$19)</f>
        <v>3.5753086962853757</v>
      </c>
      <c r="O673" s="10">
        <f ca="1">SUMPRODUCT($A673:$F673,Results!$B$20:$G$20)</f>
        <v>9.5595175971988908</v>
      </c>
      <c r="P673" s="10" cm="1">
        <f t="array" aca="1" ref="P673" ca="1">SUMPRODUCT(J673:O673,TRANSPOSE(Test!BL$20:BL$25))+Test!$AD$20-Test!$BL$27</f>
        <v>-59.120519452321304</v>
      </c>
      <c r="Q673" s="10" cm="1">
        <f t="array" aca="1" ref="Q673" ca="1">SUMPRODUCT(J673:O673,TRANSPOSE(Test!ES$20:ES$25))+Test!$AD$20-Test!$ES$27</f>
        <v>-59.129913084759835</v>
      </c>
      <c r="R673" s="10">
        <f ca="1">I673-Results!$E$5*H673</f>
        <v>-60.497019890415622</v>
      </c>
      <c r="S673" s="10" cm="1">
        <f t="array" aca="1" ref="S673" ca="1">SUMPRODUCT(J673:O673,TRANSPOSE(Test!AR$28:AR$33))+Test!$AD$20-Test!$AC$26</f>
        <v>-64.055338785981689</v>
      </c>
      <c r="T673" s="10">
        <f ca="1">SUMPRODUCT(J673:O673,Results!K$9:P$9)</f>
        <v>-58.122916656144085</v>
      </c>
      <c r="U673" s="10">
        <f ca="1">SUMPRODUCT(J673:O673,Results!K$9:P$9)+Test!$AD$20-Test!$AC$31</f>
        <v>-58.137792214655221</v>
      </c>
      <c r="V673" s="10">
        <f t="shared" ca="1" si="61"/>
        <v>-5.8320904754164644</v>
      </c>
      <c r="W673" s="10">
        <f t="shared" ca="1" si="62"/>
        <v>-5.8226968429779333</v>
      </c>
      <c r="X673" s="10">
        <f t="shared" ca="1" si="63"/>
        <v>-4.4555900373221462</v>
      </c>
      <c r="Y673" s="10">
        <f t="shared" ca="1" si="64"/>
        <v>-0.8972711417560788</v>
      </c>
      <c r="Z673" s="10">
        <f ca="1">I673-Test!$AD$20</f>
        <v>-64.67593916603407</v>
      </c>
      <c r="AA673" s="10">
        <f t="shared" ca="1" si="65"/>
        <v>-6.8148177130825474</v>
      </c>
    </row>
    <row r="674" spans="1:27">
      <c r="A674" s="6">
        <f ca="1">LN((RAND()^(-Results!$F$4))-1)</f>
        <v>1.6573613091820827</v>
      </c>
      <c r="B674" s="6">
        <f ca="1">LN((RAND()^(-Results!$F$4))-1)</f>
        <v>2.2888248852977182</v>
      </c>
      <c r="C674" s="6">
        <f ca="1">LN((RAND()^(-Results!$F$4))-1)</f>
        <v>-0.12782929217153824</v>
      </c>
      <c r="D674" s="6">
        <f ca="1">LN((RAND()^(-Results!$F$4))-1)</f>
        <v>1.2518324636117117</v>
      </c>
      <c r="E674" s="6">
        <f ca="1">LN((RAND()^(-Results!$F$4))-1)</f>
        <v>0.43274823417816061</v>
      </c>
      <c r="F674" s="6">
        <f ca="1">LN((RAND()^(-Results!$F$4))-1)</f>
        <v>0.35050215416844338</v>
      </c>
      <c r="G674" s="6">
        <f ca="1">LN((RAND()^(-Results!$F$4))-1)</f>
        <v>-0.52134574094130048</v>
      </c>
      <c r="H674" s="6">
        <f t="shared" ca="1" si="60"/>
        <v>-0.60837835482043379</v>
      </c>
      <c r="I674" s="10">
        <f ca="1">SUMPRODUCT(J674:O674,Results!B$12:G$12)+Results!$F$5*H674</f>
        <v>-50.192134798864714</v>
      </c>
      <c r="J674" s="10">
        <f ca="1">SUMPRODUCT($A674:$F674,Results!$B$15:$G$15)</f>
        <v>9.452098449692345</v>
      </c>
      <c r="K674" s="10">
        <f ca="1">SUMPRODUCT($A674:$F674,Results!$B$16:$G$16)</f>
        <v>6.7109476471255691</v>
      </c>
      <c r="L674" s="10">
        <f ca="1">SUMPRODUCT($A674:$F674,Results!$B$17:$G$17)</f>
        <v>-7.5312184533678392</v>
      </c>
      <c r="M674" s="10">
        <f ca="1">SUMPRODUCT($A674:$F674,Results!$B$18:$G$18)</f>
        <v>-5.407827383019451</v>
      </c>
      <c r="N674" s="10">
        <f ca="1">SUMPRODUCT($A674:$F674,Results!$B$19:$G$19)</f>
        <v>-1.5260512142411871</v>
      </c>
      <c r="O674" s="10">
        <f ca="1">SUMPRODUCT($A674:$F674,Results!$B$20:$G$20)</f>
        <v>7.3003465591876955</v>
      </c>
      <c r="P674" s="10" cm="1">
        <f t="array" aca="1" ref="P674" ca="1">SUMPRODUCT(J674:O674,TRANSPOSE(Test!BL$20:BL$25))+Test!$AD$20-Test!$BL$27</f>
        <v>-47.016567545875859</v>
      </c>
      <c r="Q674" s="10" cm="1">
        <f t="array" aca="1" ref="Q674" ca="1">SUMPRODUCT(J674:O674,TRANSPOSE(Test!ES$20:ES$25))+Test!$AD$20-Test!$ES$27</f>
        <v>-47.381988200572678</v>
      </c>
      <c r="R674" s="10">
        <f ca="1">I674-Results!$E$5*H674</f>
        <v>-47.758621379582976</v>
      </c>
      <c r="S674" s="10" cm="1">
        <f t="array" aca="1" ref="S674" ca="1">SUMPRODUCT(J674:O674,TRANSPOSE(Test!AR$28:AR$33))+Test!$AD$20-Test!$AC$26</f>
        <v>-58.824092797959707</v>
      </c>
      <c r="T674" s="10">
        <f ca="1">SUMPRODUCT(J674:O674,Results!K$9:P$9)</f>
        <v>-47.225298768519778</v>
      </c>
      <c r="U674" s="10">
        <f ca="1">SUMPRODUCT(J674:O674,Results!K$9:P$9)+Test!$AD$20-Test!$AC$31</f>
        <v>-47.240174327030914</v>
      </c>
      <c r="V674" s="10">
        <f t="shared" ca="1" si="61"/>
        <v>-3.1755672529888557</v>
      </c>
      <c r="W674" s="10">
        <f t="shared" ca="1" si="62"/>
        <v>-2.8101465982920359</v>
      </c>
      <c r="X674" s="10">
        <f t="shared" ca="1" si="63"/>
        <v>-2.4335134192817378</v>
      </c>
      <c r="Y674" s="10">
        <f t="shared" ca="1" si="64"/>
        <v>8.6319579990949933</v>
      </c>
      <c r="Z674" s="10">
        <f ca="1">I674-Test!$AD$20</f>
        <v>-49.915464037161023</v>
      </c>
      <c r="AA674" s="10">
        <f t="shared" ca="1" si="65"/>
        <v>-2.9519604718338002</v>
      </c>
    </row>
    <row r="675" spans="1:27">
      <c r="A675" s="6">
        <f ca="1">LN((RAND()^(-Results!$F$4))-1)</f>
        <v>1.204826861972246</v>
      </c>
      <c r="B675" s="6">
        <f ca="1">LN((RAND()^(-Results!$F$4))-1)</f>
        <v>-2.1083591488507905</v>
      </c>
      <c r="C675" s="6">
        <f ca="1">LN((RAND()^(-Results!$F$4))-1)</f>
        <v>-0.12447632767244239</v>
      </c>
      <c r="D675" s="6">
        <f ca="1">LN((RAND()^(-Results!$F$4))-1)</f>
        <v>0.7371168199182796</v>
      </c>
      <c r="E675" s="6">
        <f ca="1">LN((RAND()^(-Results!$F$4))-1)</f>
        <v>1.1915155448727226</v>
      </c>
      <c r="F675" s="6">
        <f ca="1">LN((RAND()^(-Results!$F$4))-1)</f>
        <v>-0.19401653308920003</v>
      </c>
      <c r="G675" s="6">
        <f ca="1">LN((RAND()^(-Results!$F$4))-1)</f>
        <v>1.9587661754725947</v>
      </c>
      <c r="H675" s="6">
        <f t="shared" ca="1" si="60"/>
        <v>1.8717335615934614</v>
      </c>
      <c r="I675" s="10">
        <f ca="1">SUMPRODUCT(J675:O675,Results!B$12:G$12)+Results!$F$5*H675</f>
        <v>-31.519044381090595</v>
      </c>
      <c r="J675" s="10">
        <f ca="1">SUMPRODUCT($A675:$F675,Results!$B$15:$G$15)</f>
        <v>3.201375604064892</v>
      </c>
      <c r="K675" s="10">
        <f ca="1">SUMPRODUCT($A675:$F675,Results!$B$16:$G$16)</f>
        <v>-2.3547208387115339</v>
      </c>
      <c r="L675" s="10">
        <f ca="1">SUMPRODUCT($A675:$F675,Results!$B$17:$G$17)</f>
        <v>-8.0877057500844405</v>
      </c>
      <c r="M675" s="10">
        <f ca="1">SUMPRODUCT($A675:$F675,Results!$B$18:$G$18)</f>
        <v>1.122755974791551</v>
      </c>
      <c r="N675" s="10">
        <f ca="1">SUMPRODUCT($A675:$F675,Results!$B$19:$G$19)</f>
        <v>-6.9901534122942639</v>
      </c>
      <c r="O675" s="10">
        <f ca="1">SUMPRODUCT($A675:$F675,Results!$B$20:$G$20)</f>
        <v>-0.1853730281395598</v>
      </c>
      <c r="P675" s="10" cm="1">
        <f t="array" aca="1" ref="P675" ca="1">SUMPRODUCT(J675:O675,TRANSPOSE(Test!BL$20:BL$25))+Test!$AD$20-Test!$BL$27</f>
        <v>-41.521088934924443</v>
      </c>
      <c r="Q675" s="10" cm="1">
        <f t="array" aca="1" ref="Q675" ca="1">SUMPRODUCT(J675:O675,TRANSPOSE(Test!ES$20:ES$25))+Test!$AD$20-Test!$ES$27</f>
        <v>-40.940411218660039</v>
      </c>
      <c r="R675" s="10">
        <f ca="1">I675-Results!$E$5*H675</f>
        <v>-39.005978627464444</v>
      </c>
      <c r="S675" s="10" cm="1">
        <f t="array" aca="1" ref="S675" ca="1">SUMPRODUCT(J675:O675,TRANSPOSE(Test!AR$28:AR$33))+Test!$AD$20-Test!$AC$26</f>
        <v>-22.02073300561641</v>
      </c>
      <c r="T675" s="10">
        <f ca="1">SUMPRODUCT(J675:O675,Results!K$9:P$9)</f>
        <v>-40.535217769999917</v>
      </c>
      <c r="U675" s="10">
        <f ca="1">SUMPRODUCT(J675:O675,Results!K$9:P$9)+Test!$AD$20-Test!$AC$31</f>
        <v>-40.550093328511053</v>
      </c>
      <c r="V675" s="10">
        <f t="shared" ca="1" si="61"/>
        <v>10.002044553833848</v>
      </c>
      <c r="W675" s="10">
        <f t="shared" ca="1" si="62"/>
        <v>9.4213668375694439</v>
      </c>
      <c r="X675" s="10">
        <f t="shared" ca="1" si="63"/>
        <v>7.4869342463738491</v>
      </c>
      <c r="Y675" s="10">
        <f t="shared" ca="1" si="64"/>
        <v>-9.4983113754741844</v>
      </c>
      <c r="Z675" s="10">
        <f ca="1">I675-Test!$AD$20</f>
        <v>-31.242373619386903</v>
      </c>
      <c r="AA675" s="10">
        <f t="shared" ca="1" si="65"/>
        <v>9.0310489474204587</v>
      </c>
    </row>
    <row r="676" spans="1:27">
      <c r="A676" s="6">
        <f ca="1">LN((RAND()^(-Results!$F$4))-1)</f>
        <v>0.5998856924779763</v>
      </c>
      <c r="B676" s="6">
        <f ca="1">LN((RAND()^(-Results!$F$4))-1)</f>
        <v>-0.83691635384424523</v>
      </c>
      <c r="C676" s="6">
        <f ca="1">LN((RAND()^(-Results!$F$4))-1)</f>
        <v>-4.6149032356431814</v>
      </c>
      <c r="D676" s="6">
        <f ca="1">LN((RAND()^(-Results!$F$4))-1)</f>
        <v>-0.83287189692359298</v>
      </c>
      <c r="E676" s="6">
        <f ca="1">LN((RAND()^(-Results!$F$4))-1)</f>
        <v>-0.5089248550456229</v>
      </c>
      <c r="F676" s="6">
        <f ca="1">LN((RAND()^(-Results!$F$4))-1)</f>
        <v>-1.0627130284047448</v>
      </c>
      <c r="G676" s="6">
        <f ca="1">LN((RAND()^(-Results!$F$4))-1)</f>
        <v>2.4556510785600811</v>
      </c>
      <c r="H676" s="6">
        <f t="shared" ca="1" si="60"/>
        <v>2.3686184646809476</v>
      </c>
      <c r="I676" s="10">
        <f ca="1">SUMPRODUCT(J676:O676,Results!B$12:G$12)+Results!$F$5*H676</f>
        <v>9.9699115331515067</v>
      </c>
      <c r="J676" s="10">
        <f ca="1">SUMPRODUCT($A676:$F676,Results!$B$15:$G$15)</f>
        <v>-9.8926221805370549</v>
      </c>
      <c r="K676" s="10">
        <f ca="1">SUMPRODUCT($A676:$F676,Results!$B$16:$G$16)</f>
        <v>-3.1640635233362024</v>
      </c>
      <c r="L676" s="10">
        <f ca="1">SUMPRODUCT($A676:$F676,Results!$B$17:$G$17)</f>
        <v>-6.8491171354768596</v>
      </c>
      <c r="M676" s="10">
        <f ca="1">SUMPRODUCT($A676:$F676,Results!$B$18:$G$18)</f>
        <v>8.3978447239811099E-2</v>
      </c>
      <c r="N676" s="10">
        <f ca="1">SUMPRODUCT($A676:$F676,Results!$B$19:$G$19)</f>
        <v>3.8267935411170777</v>
      </c>
      <c r="O676" s="10">
        <f ca="1">SUMPRODUCT($A676:$F676,Results!$B$20:$G$20)</f>
        <v>1.7897636063873053</v>
      </c>
      <c r="P676" s="10" cm="1">
        <f t="array" aca="1" ref="P676" ca="1">SUMPRODUCT(J676:O676,TRANSPOSE(Test!BL$20:BL$25))+Test!$AD$20-Test!$BL$27</f>
        <v>-1.7840439691219128</v>
      </c>
      <c r="Q676" s="10" cm="1">
        <f t="array" aca="1" ref="Q676" ca="1">SUMPRODUCT(J676:O676,TRANSPOSE(Test!ES$20:ES$25))+Test!$AD$20-Test!$ES$27</f>
        <v>-2.0316041601837527</v>
      </c>
      <c r="R676" s="10">
        <f ca="1">I676-Results!$E$5*H676</f>
        <v>0.49543767442771625</v>
      </c>
      <c r="S676" s="10" cm="1">
        <f t="array" aca="1" ref="S676" ca="1">SUMPRODUCT(J676:O676,TRANSPOSE(Test!AR$28:AR$33))+Test!$AD$20-Test!$AC$26</f>
        <v>2.6077269730328698</v>
      </c>
      <c r="T676" s="10">
        <f ca="1">SUMPRODUCT(J676:O676,Results!K$9:P$9)</f>
        <v>-1.0842989164814112</v>
      </c>
      <c r="U676" s="10">
        <f ca="1">SUMPRODUCT(J676:O676,Results!K$9:P$9)+Test!$AD$20-Test!$AC$31</f>
        <v>-1.0991744749925467</v>
      </c>
      <c r="V676" s="10">
        <f t="shared" ca="1" si="61"/>
        <v>11.753955502273419</v>
      </c>
      <c r="W676" s="10">
        <f t="shared" ca="1" si="62"/>
        <v>12.001515693335259</v>
      </c>
      <c r="X676" s="10">
        <f t="shared" ca="1" si="63"/>
        <v>9.4744738587237904</v>
      </c>
      <c r="Y676" s="10">
        <f t="shared" ca="1" si="64"/>
        <v>7.3621845601186369</v>
      </c>
      <c r="Z676" s="10">
        <f ca="1">I676-Test!$AD$20</f>
        <v>10.246582294855198</v>
      </c>
      <c r="AA676" s="10">
        <f t="shared" ca="1" si="65"/>
        <v>11.069086008144053</v>
      </c>
    </row>
    <row r="677" spans="1:27">
      <c r="A677" s="6">
        <f ca="1">LN((RAND()^(-Results!$F$4))-1)</f>
        <v>-1.9658243269602091</v>
      </c>
      <c r="B677" s="6">
        <f ca="1">LN((RAND()^(-Results!$F$4))-1)</f>
        <v>7.0454741424771849E-3</v>
      </c>
      <c r="C677" s="6">
        <f ca="1">LN((RAND()^(-Results!$F$4))-1)</f>
        <v>1.8499497666163147</v>
      </c>
      <c r="D677" s="6">
        <f ca="1">LN((RAND()^(-Results!$F$4))-1)</f>
        <v>0.30050305587160231</v>
      </c>
      <c r="E677" s="6">
        <f ca="1">LN((RAND()^(-Results!$F$4))-1)</f>
        <v>1.742649697921562</v>
      </c>
      <c r="F677" s="6">
        <f ca="1">LN((RAND()^(-Results!$F$4))-1)</f>
        <v>-1.0489149290024029</v>
      </c>
      <c r="G677" s="6">
        <f ca="1">LN((RAND()^(-Results!$F$4))-1)</f>
        <v>2.4641061625072047</v>
      </c>
      <c r="H677" s="6">
        <f t="shared" ca="1" si="60"/>
        <v>2.3770735486280712</v>
      </c>
      <c r="I677" s="10">
        <f ca="1">SUMPRODUCT(J677:O677,Results!B$12:G$12)+Results!$F$5*H677</f>
        <v>11.288716845094212</v>
      </c>
      <c r="J677" s="10">
        <f ca="1">SUMPRODUCT($A677:$F677,Results!$B$15:$G$15)</f>
        <v>-2.5465108281474702</v>
      </c>
      <c r="K677" s="10">
        <f ca="1">SUMPRODUCT($A677:$F677,Results!$B$16:$G$16)</f>
        <v>-1.8223330108953413</v>
      </c>
      <c r="L677" s="10">
        <f ca="1">SUMPRODUCT($A677:$F677,Results!$B$17:$G$17)</f>
        <v>3.9343075374495049</v>
      </c>
      <c r="M677" s="10">
        <f ca="1">SUMPRODUCT($A677:$F677,Results!$B$18:$G$18)</f>
        <v>6.7473667302789204</v>
      </c>
      <c r="N677" s="10">
        <f ca="1">SUMPRODUCT($A677:$F677,Results!$B$19:$G$19)</f>
        <v>-10.301550608734685</v>
      </c>
      <c r="O677" s="10">
        <f ca="1">SUMPRODUCT($A677:$F677,Results!$B$20:$G$20)</f>
        <v>-2.5584017216881243</v>
      </c>
      <c r="P677" s="10" cm="1">
        <f t="array" aca="1" ref="P677" ca="1">SUMPRODUCT(J677:O677,TRANSPOSE(Test!BL$20:BL$25))+Test!$AD$20-Test!$BL$27</f>
        <v>1.1390453043469588</v>
      </c>
      <c r="Q677" s="10" cm="1">
        <f t="array" aca="1" ref="Q677" ca="1">SUMPRODUCT(J677:O677,TRANSPOSE(Test!ES$20:ES$25))+Test!$AD$20-Test!$ES$27</f>
        <v>0.39234993071794899</v>
      </c>
      <c r="R677" s="10">
        <f ca="1">I677-Results!$E$5*H677</f>
        <v>1.7804226505819276</v>
      </c>
      <c r="S677" s="10" cm="1">
        <f t="array" aca="1" ref="S677" ca="1">SUMPRODUCT(J677:O677,TRANSPOSE(Test!AR$28:AR$33))+Test!$AD$20-Test!$AC$26</f>
        <v>13.496287285270448</v>
      </c>
      <c r="T677" s="10">
        <f ca="1">SUMPRODUCT(J677:O677,Results!K$9:P$9)</f>
        <v>-0.75328384988253028</v>
      </c>
      <c r="U677" s="10">
        <f ca="1">SUMPRODUCT(J677:O677,Results!K$9:P$9)+Test!$AD$20-Test!$AC$31</f>
        <v>-0.7681594083936657</v>
      </c>
      <c r="V677" s="10">
        <f t="shared" ca="1" si="61"/>
        <v>10.149671540747253</v>
      </c>
      <c r="W677" s="10">
        <f t="shared" ca="1" si="62"/>
        <v>10.896366914376264</v>
      </c>
      <c r="X677" s="10">
        <f t="shared" ca="1" si="63"/>
        <v>9.5082941945122847</v>
      </c>
      <c r="Y677" s="10">
        <f t="shared" ca="1" si="64"/>
        <v>-2.2075704401762355</v>
      </c>
      <c r="Z677" s="10">
        <f ca="1">I677-Test!$AD$20</f>
        <v>11.565387606797904</v>
      </c>
      <c r="AA677" s="10">
        <f t="shared" ca="1" si="65"/>
        <v>12.056876253487879</v>
      </c>
    </row>
    <row r="678" spans="1:27">
      <c r="A678" s="6">
        <f ca="1">LN((RAND()^(-Results!$F$4))-1)</f>
        <v>-0.57161316618493274</v>
      </c>
      <c r="B678" s="6">
        <f ca="1">LN((RAND()^(-Results!$F$4))-1)</f>
        <v>-0.73350810318327286</v>
      </c>
      <c r="C678" s="6">
        <f ca="1">LN((RAND()^(-Results!$F$4))-1)</f>
        <v>1.5821771548227175</v>
      </c>
      <c r="D678" s="6">
        <f ca="1">LN((RAND()^(-Results!$F$4))-1)</f>
        <v>0.75518779233822919</v>
      </c>
      <c r="E678" s="6">
        <f ca="1">LN((RAND()^(-Results!$F$4))-1)</f>
        <v>-1.1056524498899227</v>
      </c>
      <c r="F678" s="6">
        <f ca="1">LN((RAND()^(-Results!$F$4))-1)</f>
        <v>-0.16435174375938841</v>
      </c>
      <c r="G678" s="6">
        <f ca="1">LN((RAND()^(-Results!$F$4))-1)</f>
        <v>1.3473820883237848</v>
      </c>
      <c r="H678" s="6">
        <f t="shared" ca="1" si="60"/>
        <v>1.2603494744446515</v>
      </c>
      <c r="I678" s="10">
        <f ca="1">SUMPRODUCT(J678:O678,Results!B$12:G$12)+Results!$F$5*H678</f>
        <v>20.921645812174887</v>
      </c>
      <c r="J678" s="10">
        <f ca="1">SUMPRODUCT($A678:$F678,Results!$B$15:$G$15)</f>
        <v>3.1348368763507386</v>
      </c>
      <c r="K678" s="10">
        <f ca="1">SUMPRODUCT($A678:$F678,Results!$B$16:$G$16)</f>
        <v>-1.7450209336051972</v>
      </c>
      <c r="L678" s="10">
        <f ca="1">SUMPRODUCT($A678:$F678,Results!$B$17:$G$17)</f>
        <v>3.1308251649534333</v>
      </c>
      <c r="M678" s="10">
        <f ca="1">SUMPRODUCT($A678:$F678,Results!$B$18:$G$18)</f>
        <v>-2.3801625699741118</v>
      </c>
      <c r="N678" s="10">
        <f ca="1">SUMPRODUCT($A678:$F678,Results!$B$19:$G$19)</f>
        <v>5.0454634026912881</v>
      </c>
      <c r="O678" s="10">
        <f ca="1">SUMPRODUCT($A678:$F678,Results!$B$20:$G$20)</f>
        <v>-2.1965309656467218</v>
      </c>
      <c r="P678" s="10" cm="1">
        <f t="array" aca="1" ref="P678" ca="1">SUMPRODUCT(J678:O678,TRANSPOSE(Test!BL$20:BL$25))+Test!$AD$20-Test!$BL$27</f>
        <v>14.804714433471112</v>
      </c>
      <c r="Q678" s="10" cm="1">
        <f t="array" aca="1" ref="Q678" ca="1">SUMPRODUCT(J678:O678,TRANSPOSE(Test!ES$20:ES$25))+Test!$AD$20-Test!$ES$27</f>
        <v>14.931242328626185</v>
      </c>
      <c r="R678" s="10">
        <f ca="1">I678-Results!$E$5*H678</f>
        <v>15.880247914396282</v>
      </c>
      <c r="S678" s="10" cm="1">
        <f t="array" aca="1" ref="S678" ca="1">SUMPRODUCT(J678:O678,TRANSPOSE(Test!AR$28:AR$33))+Test!$AD$20-Test!$AC$26</f>
        <v>14.247175843186866</v>
      </c>
      <c r="T678" s="10">
        <f ca="1">SUMPRODUCT(J678:O678,Results!K$9:P$9)</f>
        <v>14.403076867591359</v>
      </c>
      <c r="U678" s="10">
        <f ca="1">SUMPRODUCT(J678:O678,Results!K$9:P$9)+Test!$AD$20-Test!$AC$31</f>
        <v>14.388201309080223</v>
      </c>
      <c r="V678" s="10">
        <f t="shared" ca="1" si="61"/>
        <v>6.1169313787037751</v>
      </c>
      <c r="W678" s="10">
        <f t="shared" ca="1" si="62"/>
        <v>5.9904034835487021</v>
      </c>
      <c r="X678" s="10">
        <f t="shared" ca="1" si="63"/>
        <v>5.0413978977786051</v>
      </c>
      <c r="Y678" s="10">
        <f t="shared" ca="1" si="64"/>
        <v>6.6744699689880207</v>
      </c>
      <c r="Z678" s="10">
        <f ca="1">I678-Test!$AD$20</f>
        <v>21.198316573878579</v>
      </c>
      <c r="AA678" s="10">
        <f t="shared" ca="1" si="65"/>
        <v>6.533444503094664</v>
      </c>
    </row>
    <row r="679" spans="1:27">
      <c r="A679" s="6">
        <f ca="1">LN((RAND()^(-Results!$F$4))-1)</f>
        <v>1.5197804243773203</v>
      </c>
      <c r="B679" s="6">
        <f ca="1">LN((RAND()^(-Results!$F$4))-1)</f>
        <v>0.34580865530972515</v>
      </c>
      <c r="C679" s="6">
        <f ca="1">LN((RAND()^(-Results!$F$4))-1)</f>
        <v>2.1608568682380702</v>
      </c>
      <c r="D679" s="6">
        <f ca="1">LN((RAND()^(-Results!$F$4))-1)</f>
        <v>2.0253277693850769</v>
      </c>
      <c r="E679" s="6">
        <f ca="1">LN((RAND()^(-Results!$F$4))-1)</f>
        <v>2.5569491350192708</v>
      </c>
      <c r="F679" s="6">
        <f ca="1">LN((RAND()^(-Results!$F$4))-1)</f>
        <v>-0.82019085422331506</v>
      </c>
      <c r="G679" s="6">
        <f ca="1">LN((RAND()^(-Results!$F$4))-1)</f>
        <v>-0.72456614383615314</v>
      </c>
      <c r="H679" s="6">
        <f t="shared" ca="1" si="60"/>
        <v>-0.81159875771528645</v>
      </c>
      <c r="I679" s="10">
        <f ca="1">SUMPRODUCT(J679:O679,Results!B$12:G$12)+Results!$F$5*H679</f>
        <v>-83.248704316665197</v>
      </c>
      <c r="J679" s="10">
        <f ca="1">SUMPRODUCT($A679:$F679,Results!$B$15:$G$15)</f>
        <v>13.521727837263683</v>
      </c>
      <c r="K679" s="10">
        <f ca="1">SUMPRODUCT($A679:$F679,Results!$B$16:$G$16)</f>
        <v>2.4523365093063711</v>
      </c>
      <c r="L679" s="10">
        <f ca="1">SUMPRODUCT($A679:$F679,Results!$B$17:$G$17)</f>
        <v>-9.9151703125620134</v>
      </c>
      <c r="M679" s="10">
        <f ca="1">SUMPRODUCT($A679:$F679,Results!$B$18:$G$18)</f>
        <v>1.1844303971905445E-3</v>
      </c>
      <c r="N679" s="10">
        <f ca="1">SUMPRODUCT($A679:$F679,Results!$B$19:$G$19)</f>
        <v>-13.891818970896178</v>
      </c>
      <c r="O679" s="10">
        <f ca="1">SUMPRODUCT($A679:$F679,Results!$B$20:$G$20)</f>
        <v>4.0255737663845421</v>
      </c>
      <c r="P679" s="10" cm="1">
        <f t="array" aca="1" ref="P679" ca="1">SUMPRODUCT(J679:O679,TRANSPOSE(Test!BL$20:BL$25))+Test!$AD$20-Test!$BL$27</f>
        <v>-78.443147626496781</v>
      </c>
      <c r="Q679" s="10" cm="1">
        <f t="array" aca="1" ref="Q679" ca="1">SUMPRODUCT(J679:O679,TRANSPOSE(Test!ES$20:ES$25))+Test!$AD$20-Test!$ES$27</f>
        <v>-78.838616863783741</v>
      </c>
      <c r="R679" s="10">
        <f ca="1">I679-Results!$E$5*H679</f>
        <v>-80.002309285804046</v>
      </c>
      <c r="S679" s="10" cm="1">
        <f t="array" aca="1" ref="S679" ca="1">SUMPRODUCT(J679:O679,TRANSPOSE(Test!AR$28:AR$33))+Test!$AD$20-Test!$AC$26</f>
        <v>-63.332476501935851</v>
      </c>
      <c r="T679" s="10">
        <f ca="1">SUMPRODUCT(J679:O679,Results!K$9:P$9)</f>
        <v>-79.351763307422829</v>
      </c>
      <c r="U679" s="10">
        <f ca="1">SUMPRODUCT(J679:O679,Results!K$9:P$9)+Test!$AD$20-Test!$AC$31</f>
        <v>-79.366638865933965</v>
      </c>
      <c r="V679" s="10">
        <f t="shared" ca="1" si="61"/>
        <v>-4.8055566901684159</v>
      </c>
      <c r="W679" s="10">
        <f t="shared" ca="1" si="62"/>
        <v>-4.4100874528814558</v>
      </c>
      <c r="X679" s="10">
        <f t="shared" ca="1" si="63"/>
        <v>-3.2463950308611516</v>
      </c>
      <c r="Y679" s="10">
        <f t="shared" ca="1" si="64"/>
        <v>-19.916227814729346</v>
      </c>
      <c r="Z679" s="10">
        <f ca="1">I679-Test!$AD$20</f>
        <v>-82.972033554961499</v>
      </c>
      <c r="AA679" s="10">
        <f t="shared" ca="1" si="65"/>
        <v>-3.8820654507312327</v>
      </c>
    </row>
    <row r="680" spans="1:27">
      <c r="A680" s="6">
        <f ca="1">LN((RAND()^(-Results!$F$4))-1)</f>
        <v>0.64709514089337961</v>
      </c>
      <c r="B680" s="6">
        <f ca="1">LN((RAND()^(-Results!$F$4))-1)</f>
        <v>1.4049274473616803E-2</v>
      </c>
      <c r="C680" s="6">
        <f ca="1">LN((RAND()^(-Results!$F$4))-1)</f>
        <v>0.87282988627437252</v>
      </c>
      <c r="D680" s="6">
        <f ca="1">LN((RAND()^(-Results!$F$4))-1)</f>
        <v>1.2616500362978829</v>
      </c>
      <c r="E680" s="6">
        <f ca="1">LN((RAND()^(-Results!$F$4))-1)</f>
        <v>1.3061144416799906</v>
      </c>
      <c r="F680" s="6">
        <f ca="1">LN((RAND()^(-Results!$F$4))-1)</f>
        <v>0.50270444218575616</v>
      </c>
      <c r="G680" s="6">
        <f ca="1">LN((RAND()^(-Results!$F$4))-1)</f>
        <v>-2.3055898016470104</v>
      </c>
      <c r="H680" s="6">
        <f t="shared" ca="1" si="60"/>
        <v>-2.392622415526144</v>
      </c>
      <c r="I680" s="10">
        <f ca="1">SUMPRODUCT(J680:O680,Results!B$12:G$12)+Results!$F$5*H680</f>
        <v>-53.94151042866217</v>
      </c>
      <c r="J680" s="10">
        <f ca="1">SUMPRODUCT($A680:$F680,Results!$B$15:$G$15)</f>
        <v>5.8815232796777854</v>
      </c>
      <c r="K680" s="10">
        <f ca="1">SUMPRODUCT($A680:$F680,Results!$B$16:$G$16)</f>
        <v>2.7390092027119555</v>
      </c>
      <c r="L680" s="10">
        <f ca="1">SUMPRODUCT($A680:$F680,Results!$B$17:$G$17)</f>
        <v>-5.7819534230008403</v>
      </c>
      <c r="M680" s="10">
        <f ca="1">SUMPRODUCT($A680:$F680,Results!$B$18:$G$18)</f>
        <v>-0.29708680776155943</v>
      </c>
      <c r="N680" s="10">
        <f ca="1">SUMPRODUCT($A680:$F680,Results!$B$19:$G$19)</f>
        <v>-7.7619077009596031</v>
      </c>
      <c r="O680" s="10">
        <f ca="1">SUMPRODUCT($A680:$F680,Results!$B$20:$G$20)</f>
        <v>2.5923829582742335</v>
      </c>
      <c r="P680" s="10" cm="1">
        <f t="array" aca="1" ref="P680" ca="1">SUMPRODUCT(J680:O680,TRANSPOSE(Test!BL$20:BL$25))+Test!$AD$20-Test!$BL$27</f>
        <v>-42.025747533094901</v>
      </c>
      <c r="Q680" s="10" cm="1">
        <f t="array" aca="1" ref="Q680" ca="1">SUMPRODUCT(J680:O680,TRANSPOSE(Test!ES$20:ES$25))+Test!$AD$20-Test!$ES$27</f>
        <v>-41.821994672323846</v>
      </c>
      <c r="R680" s="10">
        <f ca="1">I680-Results!$E$5*H680</f>
        <v>-44.371020766557592</v>
      </c>
      <c r="S680" s="10" cm="1">
        <f t="array" aca="1" ref="S680" ca="1">SUMPRODUCT(J680:O680,TRANSPOSE(Test!AR$28:AR$33))+Test!$AD$20-Test!$AC$26</f>
        <v>-36.730817773653563</v>
      </c>
      <c r="T680" s="10">
        <f ca="1">SUMPRODUCT(J680:O680,Results!K$9:P$9)</f>
        <v>-41.8908394974777</v>
      </c>
      <c r="U680" s="10">
        <f ca="1">SUMPRODUCT(J680:O680,Results!K$9:P$9)+Test!$AD$20-Test!$AC$31</f>
        <v>-41.905715055988836</v>
      </c>
      <c r="V680" s="10">
        <f t="shared" ca="1" si="61"/>
        <v>-11.915762895567269</v>
      </c>
      <c r="W680" s="10">
        <f t="shared" ca="1" si="62"/>
        <v>-12.119515756338323</v>
      </c>
      <c r="X680" s="10">
        <f t="shared" ca="1" si="63"/>
        <v>-9.5704896621045776</v>
      </c>
      <c r="Y680" s="10">
        <f t="shared" ca="1" si="64"/>
        <v>-17.210692655008607</v>
      </c>
      <c r="Z680" s="10">
        <f ca="1">I680-Test!$AD$20</f>
        <v>-53.664839666958478</v>
      </c>
      <c r="AA680" s="10">
        <f t="shared" ca="1" si="65"/>
        <v>-12.035795372673334</v>
      </c>
    </row>
    <row r="681" spans="1:27">
      <c r="A681" s="6">
        <f ca="1">LN((RAND()^(-Results!$F$4))-1)</f>
        <v>0.8676570491186486</v>
      </c>
      <c r="B681" s="6">
        <f ca="1">LN((RAND()^(-Results!$F$4))-1)</f>
        <v>-1.5409524510657562</v>
      </c>
      <c r="C681" s="6">
        <f ca="1">LN((RAND()^(-Results!$F$4))-1)</f>
        <v>-0.8907555461699902</v>
      </c>
      <c r="D681" s="6">
        <f ca="1">LN((RAND()^(-Results!$F$4))-1)</f>
        <v>-0.64496365956212431</v>
      </c>
      <c r="E681" s="6">
        <f ca="1">LN((RAND()^(-Results!$F$4))-1)</f>
        <v>0.34762996004781993</v>
      </c>
      <c r="F681" s="6">
        <f ca="1">LN((RAND()^(-Results!$F$4))-1)</f>
        <v>2.2562543455822839</v>
      </c>
      <c r="G681" s="6">
        <f ca="1">LN((RAND()^(-Results!$F$4))-1)</f>
        <v>3.4810769973677838</v>
      </c>
      <c r="H681" s="6">
        <f t="shared" ca="1" si="60"/>
        <v>3.3940443834886502</v>
      </c>
      <c r="I681" s="10">
        <f ca="1">SUMPRODUCT(J681:O681,Results!B$12:G$12)+Results!$F$5*H681</f>
        <v>13.862006383213638</v>
      </c>
      <c r="J681" s="10">
        <f ca="1">SUMPRODUCT($A681:$F681,Results!$B$15:$G$15)</f>
        <v>-2.6184164887374868</v>
      </c>
      <c r="K681" s="10">
        <f ca="1">SUMPRODUCT($A681:$F681,Results!$B$16:$G$16)</f>
        <v>1.0053066855950732</v>
      </c>
      <c r="L681" s="10">
        <f ca="1">SUMPRODUCT($A681:$F681,Results!$B$17:$G$17)</f>
        <v>-2.2898626245146851</v>
      </c>
      <c r="M681" s="10">
        <f ca="1">SUMPRODUCT($A681:$F681,Results!$B$18:$G$18)</f>
        <v>1.1390217043256805</v>
      </c>
      <c r="N681" s="10">
        <f ca="1">SUMPRODUCT($A681:$F681,Results!$B$19:$G$19)</f>
        <v>-2.5925985024347731</v>
      </c>
      <c r="O681" s="10">
        <f ca="1">SUMPRODUCT($A681:$F681,Results!$B$20:$G$20)</f>
        <v>-0.99027371100010542</v>
      </c>
      <c r="P681" s="10" cm="1">
        <f t="array" aca="1" ref="P681" ca="1">SUMPRODUCT(J681:O681,TRANSPOSE(Test!BL$20:BL$25))+Test!$AD$20-Test!$BL$27</f>
        <v>-5.5588215281100206</v>
      </c>
      <c r="Q681" s="10" cm="1">
        <f t="array" aca="1" ref="Q681" ca="1">SUMPRODUCT(J681:O681,TRANSPOSE(Test!ES$20:ES$25))+Test!$AD$20-Test!$ES$27</f>
        <v>-4.0163973732433709</v>
      </c>
      <c r="R681" s="10">
        <f ca="1">I681-Results!$E$5*H681</f>
        <v>0.28582884925903684</v>
      </c>
      <c r="S681" s="10" cm="1">
        <f t="array" aca="1" ref="S681" ca="1">SUMPRODUCT(J681:O681,TRANSPOSE(Test!AR$28:AR$33))+Test!$AD$20-Test!$AC$26</f>
        <v>-1.8517847111336572</v>
      </c>
      <c r="T681" s="10">
        <f ca="1">SUMPRODUCT(J681:O681,Results!K$9:P$9)</f>
        <v>-2.7282794554882996</v>
      </c>
      <c r="U681" s="10">
        <f ca="1">SUMPRODUCT(J681:O681,Results!K$9:P$9)+Test!$AD$20-Test!$AC$31</f>
        <v>-2.7431550139994352</v>
      </c>
      <c r="V681" s="10">
        <f t="shared" ca="1" si="61"/>
        <v>19.420827911323659</v>
      </c>
      <c r="W681" s="10">
        <f t="shared" ca="1" si="62"/>
        <v>17.878403756457008</v>
      </c>
      <c r="X681" s="10">
        <f t="shared" ca="1" si="63"/>
        <v>13.576177533954601</v>
      </c>
      <c r="Y681" s="10">
        <f t="shared" ca="1" si="64"/>
        <v>15.713791094347295</v>
      </c>
      <c r="Z681" s="10">
        <f ca="1">I681-Test!$AD$20</f>
        <v>14.138677144917329</v>
      </c>
      <c r="AA681" s="10">
        <f t="shared" ca="1" si="65"/>
        <v>16.605161397213074</v>
      </c>
    </row>
    <row r="682" spans="1:27">
      <c r="A682" s="6">
        <f ca="1">LN((RAND()^(-Results!$F$4))-1)</f>
        <v>-1.2462945469594724</v>
      </c>
      <c r="B682" s="6">
        <f ca="1">LN((RAND()^(-Results!$F$4))-1)</f>
        <v>-1.448617796698326</v>
      </c>
      <c r="C682" s="6">
        <f ca="1">LN((RAND()^(-Results!$F$4))-1)</f>
        <v>2.0763920249541497</v>
      </c>
      <c r="D682" s="6">
        <f ca="1">LN((RAND()^(-Results!$F$4))-1)</f>
        <v>-3.2423727990624749</v>
      </c>
      <c r="E682" s="6">
        <f ca="1">LN((RAND()^(-Results!$F$4))-1)</f>
        <v>4.689015776759458</v>
      </c>
      <c r="F682" s="6">
        <f ca="1">LN((RAND()^(-Results!$F$4))-1)</f>
        <v>0.35356040483061518</v>
      </c>
      <c r="G682" s="6">
        <f ca="1">LN((RAND()^(-Results!$F$4))-1)</f>
        <v>2.0458609319529688</v>
      </c>
      <c r="H682" s="6">
        <f t="shared" ca="1" si="60"/>
        <v>1.9588283180738355</v>
      </c>
      <c r="I682" s="10">
        <f ca="1">SUMPRODUCT(J682:O682,Results!B$12:G$12)+Results!$F$5*H682</f>
        <v>21.99414285210181</v>
      </c>
      <c r="J682" s="10">
        <f ca="1">SUMPRODUCT($A682:$F682,Results!$B$15:$G$15)</f>
        <v>-9.925323205864192</v>
      </c>
      <c r="K682" s="10">
        <f ca="1">SUMPRODUCT($A682:$F682,Results!$B$16:$G$16)</f>
        <v>-4.3522630641889357</v>
      </c>
      <c r="L682" s="10">
        <f ca="1">SUMPRODUCT($A682:$F682,Results!$B$17:$G$17)</f>
        <v>8.9426030573840123</v>
      </c>
      <c r="M682" s="10">
        <f ca="1">SUMPRODUCT($A682:$F682,Results!$B$18:$G$18)</f>
        <v>19.259719997073649</v>
      </c>
      <c r="N682" s="10">
        <f ca="1">SUMPRODUCT($A682:$F682,Results!$B$19:$G$19)</f>
        <v>-25.022221555945364</v>
      </c>
      <c r="O682" s="10">
        <f ca="1">SUMPRODUCT($A682:$F682,Results!$B$20:$G$20)</f>
        <v>-8.995177371828337</v>
      </c>
      <c r="P682" s="10" cm="1">
        <f t="array" aca="1" ref="P682" ca="1">SUMPRODUCT(J682:O682,TRANSPOSE(Test!BL$20:BL$25))+Test!$AD$20-Test!$BL$27</f>
        <v>10.985422985892033</v>
      </c>
      <c r="Q682" s="10" cm="1">
        <f t="array" aca="1" ref="Q682" ca="1">SUMPRODUCT(J682:O682,TRANSPOSE(Test!ES$20:ES$25))+Test!$AD$20-Test!$ES$27</f>
        <v>11.50319773355246</v>
      </c>
      <c r="R682" s="10">
        <f ca="1">I682-Results!$E$5*H682</f>
        <v>14.158829579806469</v>
      </c>
      <c r="S682" s="10" cm="1">
        <f t="array" aca="1" ref="S682" ca="1">SUMPRODUCT(J682:O682,TRANSPOSE(Test!AR$28:AR$33))+Test!$AD$20-Test!$AC$26</f>
        <v>44.838913999367797</v>
      </c>
      <c r="T682" s="10">
        <f ca="1">SUMPRODUCT(J682:O682,Results!K$9:P$9)</f>
        <v>11.926652928147888</v>
      </c>
      <c r="U682" s="10">
        <f ca="1">SUMPRODUCT(J682:O682,Results!K$9:P$9)+Test!$AD$20-Test!$AC$31</f>
        <v>11.911777369636752</v>
      </c>
      <c r="V682" s="10">
        <f t="shared" ca="1" si="61"/>
        <v>11.008719866209777</v>
      </c>
      <c r="W682" s="10">
        <f t="shared" ca="1" si="62"/>
        <v>10.49094511854935</v>
      </c>
      <c r="X682" s="10">
        <f t="shared" ca="1" si="63"/>
        <v>7.8353132722953411</v>
      </c>
      <c r="Y682" s="10">
        <f t="shared" ca="1" si="64"/>
        <v>-22.844771147265988</v>
      </c>
      <c r="Z682" s="10">
        <f ca="1">I682-Test!$AD$20</f>
        <v>22.270813613805501</v>
      </c>
      <c r="AA682" s="10">
        <f t="shared" ca="1" si="65"/>
        <v>10.082365482465057</v>
      </c>
    </row>
    <row r="683" spans="1:27">
      <c r="A683" s="6">
        <f ca="1">LN((RAND()^(-Results!$F$4))-1)</f>
        <v>2.0352042120917608</v>
      </c>
      <c r="B683" s="6">
        <f ca="1">LN((RAND()^(-Results!$F$4))-1)</f>
        <v>0.20327151124765774</v>
      </c>
      <c r="C683" s="6">
        <f ca="1">LN((RAND()^(-Results!$F$4))-1)</f>
        <v>1.8855473959057911</v>
      </c>
      <c r="D683" s="6">
        <f ca="1">LN((RAND()^(-Results!$F$4))-1)</f>
        <v>-2.1170483362043715</v>
      </c>
      <c r="E683" s="6">
        <f ca="1">LN((RAND()^(-Results!$F$4))-1)</f>
        <v>-3.0488227044166285</v>
      </c>
      <c r="F683" s="6">
        <f ca="1">LN((RAND()^(-Results!$F$4))-1)</f>
        <v>0.60491237859631708</v>
      </c>
      <c r="G683" s="6">
        <f ca="1">LN((RAND()^(-Results!$F$4))-1)</f>
        <v>-0.5552245111398123</v>
      </c>
      <c r="H683" s="6">
        <f t="shared" ca="1" si="60"/>
        <v>-0.64225712501894561</v>
      </c>
      <c r="I683" s="10">
        <f ca="1">SUMPRODUCT(J683:O683,Results!B$12:G$12)+Results!$F$5*H683</f>
        <v>54.018733202042341</v>
      </c>
      <c r="J683" s="10">
        <f ca="1">SUMPRODUCT($A683:$F683,Results!$B$15:$G$15)</f>
        <v>8.5306822905920701</v>
      </c>
      <c r="K683" s="10">
        <f ca="1">SUMPRODUCT($A683:$F683,Results!$B$16:$G$16)</f>
        <v>-1.6717711429352289</v>
      </c>
      <c r="L683" s="10">
        <f ca="1">SUMPRODUCT($A683:$F683,Results!$B$17:$G$17)</f>
        <v>10.37587962533358</v>
      </c>
      <c r="M683" s="10">
        <f ca="1">SUMPRODUCT($A683:$F683,Results!$B$18:$G$18)</f>
        <v>-6.6410060773467441</v>
      </c>
      <c r="N683" s="10">
        <f ca="1">SUMPRODUCT($A683:$F683,Results!$B$19:$G$19)</f>
        <v>18.759913971082554</v>
      </c>
      <c r="O683" s="10">
        <f ca="1">SUMPRODUCT($A683:$F683,Results!$B$20:$G$20)</f>
        <v>-4.4905948236585109</v>
      </c>
      <c r="P683" s="10" cm="1">
        <f t="array" aca="1" ref="P683" ca="1">SUMPRODUCT(J683:O683,TRANSPOSE(Test!BL$20:BL$25))+Test!$AD$20-Test!$BL$27</f>
        <v>54.235903291273146</v>
      </c>
      <c r="Q683" s="10" cm="1">
        <f t="array" aca="1" ref="Q683" ca="1">SUMPRODUCT(J683:O683,TRANSPOSE(Test!ES$20:ES$25))+Test!$AD$20-Test!$ES$27</f>
        <v>55.115347773303611</v>
      </c>
      <c r="R683" s="10">
        <f ca="1">I683-Results!$E$5*H683</f>
        <v>56.587761702118122</v>
      </c>
      <c r="S683" s="10" cm="1">
        <f t="array" aca="1" ref="S683" ca="1">SUMPRODUCT(J683:O683,TRANSPOSE(Test!AR$28:AR$33))+Test!$AD$20-Test!$AC$26</f>
        <v>39.113343849071576</v>
      </c>
      <c r="T683" s="10">
        <f ca="1">SUMPRODUCT(J683:O683,Results!K$9:P$9)</f>
        <v>56.181204237253155</v>
      </c>
      <c r="U683" s="10">
        <f ca="1">SUMPRODUCT(J683:O683,Results!K$9:P$9)+Test!$AD$20-Test!$AC$31</f>
        <v>56.166328678742019</v>
      </c>
      <c r="V683" s="10">
        <f t="shared" ca="1" si="61"/>
        <v>-0.21717008923080527</v>
      </c>
      <c r="W683" s="10">
        <f t="shared" ca="1" si="62"/>
        <v>-1.09661457126127</v>
      </c>
      <c r="X683" s="10">
        <f t="shared" ca="1" si="63"/>
        <v>-2.5690285000757811</v>
      </c>
      <c r="Y683" s="10">
        <f t="shared" ca="1" si="64"/>
        <v>14.905389352970765</v>
      </c>
      <c r="Z683" s="10">
        <f ca="1">I683-Test!$AD$20</f>
        <v>54.295403963746033</v>
      </c>
      <c r="AA683" s="10">
        <f t="shared" ca="1" si="65"/>
        <v>-2.1475954766996779</v>
      </c>
    </row>
    <row r="684" spans="1:27">
      <c r="A684" s="6">
        <f ca="1">LN((RAND()^(-Results!$F$4))-1)</f>
        <v>-0.66753493937473052</v>
      </c>
      <c r="B684" s="6">
        <f ca="1">LN((RAND()^(-Results!$F$4))-1)</f>
        <v>0.36654697862352781</v>
      </c>
      <c r="C684" s="6">
        <f ca="1">LN((RAND()^(-Results!$F$4))-1)</f>
        <v>0.4557255048692811</v>
      </c>
      <c r="D684" s="6">
        <f ca="1">LN((RAND()^(-Results!$F$4))-1)</f>
        <v>1.1718723383158405</v>
      </c>
      <c r="E684" s="6">
        <f ca="1">LN((RAND()^(-Results!$F$4))-1)</f>
        <v>0.46762994183757361</v>
      </c>
      <c r="F684" s="6">
        <f ca="1">LN((RAND()^(-Results!$F$4))-1)</f>
        <v>-0.31702445958015935</v>
      </c>
      <c r="G684" s="6">
        <f ca="1">LN((RAND()^(-Results!$F$4))-1)</f>
        <v>2.0846181064455744</v>
      </c>
      <c r="H684" s="6">
        <f t="shared" ca="1" si="60"/>
        <v>1.9975854925664411</v>
      </c>
      <c r="I684" s="10">
        <f ca="1">SUMPRODUCT(J684:O684,Results!B$12:G$12)+Results!$F$5*H684</f>
        <v>-6.5202712452971578</v>
      </c>
      <c r="J684" s="10">
        <f ca="1">SUMPRODUCT($A684:$F684,Results!$B$15:$G$15)</f>
        <v>1.2394550516959006</v>
      </c>
      <c r="K684" s="10">
        <f ca="1">SUMPRODUCT($A684:$F684,Results!$B$16:$G$16)</f>
        <v>1.1834710157494333</v>
      </c>
      <c r="L684" s="10">
        <f ca="1">SUMPRODUCT($A684:$F684,Results!$B$17:$G$17)</f>
        <v>-1.981209238061737</v>
      </c>
      <c r="M684" s="10">
        <f ca="1">SUMPRODUCT($A684:$F684,Results!$B$18:$G$18)</f>
        <v>-0.12168177228530079</v>
      </c>
      <c r="N684" s="10">
        <f ca="1">SUMPRODUCT($A684:$F684,Results!$B$19:$G$19)</f>
        <v>-3.340951885520044</v>
      </c>
      <c r="O684" s="10">
        <f ca="1">SUMPRODUCT($A684:$F684,Results!$B$20:$G$20)</f>
        <v>1.6707795602775186</v>
      </c>
      <c r="P684" s="10" cm="1">
        <f t="array" aca="1" ref="P684" ca="1">SUMPRODUCT(J684:O684,TRANSPOSE(Test!BL$20:BL$25))+Test!$AD$20-Test!$BL$27</f>
        <v>-15.379538169831868</v>
      </c>
      <c r="Q684" s="10" cm="1">
        <f t="array" aca="1" ref="Q684" ca="1">SUMPRODUCT(J684:O684,TRANSPOSE(Test!ES$20:ES$25))+Test!$AD$20-Test!$ES$27</f>
        <v>-15.793590778160238</v>
      </c>
      <c r="R684" s="10">
        <f ca="1">I684-Results!$E$5*H684</f>
        <v>-14.510613215562923</v>
      </c>
      <c r="S684" s="10" cm="1">
        <f t="array" aca="1" ref="S684" ca="1">SUMPRODUCT(J684:O684,TRANSPOSE(Test!AR$28:AR$33))+Test!$AD$20-Test!$AC$26</f>
        <v>-14.644828354417989</v>
      </c>
      <c r="T684" s="10">
        <f ca="1">SUMPRODUCT(J684:O684,Results!K$9:P$9)</f>
        <v>-16.417913067254791</v>
      </c>
      <c r="U684" s="10">
        <f ca="1">SUMPRODUCT(J684:O684,Results!K$9:P$9)+Test!$AD$20-Test!$AC$31</f>
        <v>-16.432788625765927</v>
      </c>
      <c r="V684" s="10">
        <f t="shared" ca="1" si="61"/>
        <v>8.85926692453471</v>
      </c>
      <c r="W684" s="10">
        <f t="shared" ca="1" si="62"/>
        <v>9.2733195328630806</v>
      </c>
      <c r="X684" s="10">
        <f t="shared" ca="1" si="63"/>
        <v>7.9903419702657654</v>
      </c>
      <c r="Y684" s="10">
        <f t="shared" ca="1" si="64"/>
        <v>8.1245571091208308</v>
      </c>
      <c r="Z684" s="10">
        <f ca="1">I684-Test!$AD$20</f>
        <v>-6.2436004835934664</v>
      </c>
      <c r="AA684" s="10">
        <f t="shared" ca="1" si="65"/>
        <v>9.9125173804687687</v>
      </c>
    </row>
    <row r="685" spans="1:27">
      <c r="A685" s="6">
        <f ca="1">LN((RAND()^(-Results!$F$4))-1)</f>
        <v>1.7470126818345613</v>
      </c>
      <c r="B685" s="6">
        <f ca="1">LN((RAND()^(-Results!$F$4))-1)</f>
        <v>0.41823053140840877</v>
      </c>
      <c r="C685" s="6">
        <f ca="1">LN((RAND()^(-Results!$F$4))-1)</f>
        <v>-4.7872923383016079</v>
      </c>
      <c r="D685" s="6">
        <f ca="1">LN((RAND()^(-Results!$F$4))-1)</f>
        <v>1.341680248642618</v>
      </c>
      <c r="E685" s="6">
        <f ca="1">LN((RAND()^(-Results!$F$4))-1)</f>
        <v>1.6527092319523318</v>
      </c>
      <c r="F685" s="6">
        <f ca="1">LN((RAND()^(-Results!$F$4))-1)</f>
        <v>-1.5494484934599615</v>
      </c>
      <c r="G685" s="6">
        <f ca="1">LN((RAND()^(-Results!$F$4))-1)</f>
        <v>1.5768912714670007</v>
      </c>
      <c r="H685" s="6">
        <f t="shared" ca="1" si="60"/>
        <v>1.4898586575878674</v>
      </c>
      <c r="I685" s="10">
        <f ca="1">SUMPRODUCT(J685:O685,Results!B$12:G$12)+Results!$F$5*H685</f>
        <v>-73.870552840758009</v>
      </c>
      <c r="J685" s="10">
        <f ca="1">SUMPRODUCT($A685:$F685,Results!$B$15:$G$15)</f>
        <v>-1.8169685519861307</v>
      </c>
      <c r="K685" s="10">
        <f ca="1">SUMPRODUCT($A685:$F685,Results!$B$16:$G$16)</f>
        <v>1.7862592230888992</v>
      </c>
      <c r="L685" s="10">
        <f ca="1">SUMPRODUCT($A685:$F685,Results!$B$17:$G$17)</f>
        <v>-19.510380050556204</v>
      </c>
      <c r="M685" s="10">
        <f ca="1">SUMPRODUCT($A685:$F685,Results!$B$18:$G$18)</f>
        <v>-1.2784963554370816</v>
      </c>
      <c r="N685" s="10">
        <f ca="1">SUMPRODUCT($A685:$F685,Results!$B$19:$G$19)</f>
        <v>-7.9679347685376971</v>
      </c>
      <c r="O685" s="10">
        <f ca="1">SUMPRODUCT($A685:$F685,Results!$B$20:$G$20)</f>
        <v>9.2542512759469808</v>
      </c>
      <c r="P685" s="10" cm="1">
        <f t="array" aca="1" ref="P685" ca="1">SUMPRODUCT(J685:O685,TRANSPOSE(Test!BL$20:BL$25))+Test!$AD$20-Test!$BL$27</f>
        <v>-79.900684655413954</v>
      </c>
      <c r="Q685" s="10" cm="1">
        <f t="array" aca="1" ref="Q685" ca="1">SUMPRODUCT(J685:O685,TRANSPOSE(Test!ES$20:ES$25))+Test!$AD$20-Test!$ES$27</f>
        <v>-80.814497808680997</v>
      </c>
      <c r="R685" s="10">
        <f ca="1">I685-Results!$E$5*H685</f>
        <v>-79.829987471109476</v>
      </c>
      <c r="S685" s="10" cm="1">
        <f t="array" aca="1" ref="S685" ca="1">SUMPRODUCT(J685:O685,TRANSPOSE(Test!AR$28:AR$33))+Test!$AD$20-Test!$AC$26</f>
        <v>-70.694279346563036</v>
      </c>
      <c r="T685" s="10">
        <f ca="1">SUMPRODUCT(J685:O685,Results!K$9:P$9)</f>
        <v>-80.251954047882705</v>
      </c>
      <c r="U685" s="10">
        <f ca="1">SUMPRODUCT(J685:O685,Results!K$9:P$9)+Test!$AD$20-Test!$AC$31</f>
        <v>-80.266829606393841</v>
      </c>
      <c r="V685" s="10">
        <f t="shared" ca="1" si="61"/>
        <v>6.0301318146559453</v>
      </c>
      <c r="W685" s="10">
        <f t="shared" ca="1" si="62"/>
        <v>6.9439449679229881</v>
      </c>
      <c r="X685" s="10">
        <f t="shared" ca="1" si="63"/>
        <v>5.9594346303514669</v>
      </c>
      <c r="Y685" s="10">
        <f t="shared" ca="1" si="64"/>
        <v>-3.1762734941949731</v>
      </c>
      <c r="Z685" s="10">
        <f ca="1">I685-Test!$AD$20</f>
        <v>-73.59388207905431</v>
      </c>
      <c r="AA685" s="10">
        <f t="shared" ca="1" si="65"/>
        <v>6.3962767656358324</v>
      </c>
    </row>
    <row r="686" spans="1:27">
      <c r="A686" s="6">
        <f ca="1">LN((RAND()^(-Results!$F$4))-1)</f>
        <v>-1.8344590635417006</v>
      </c>
      <c r="B686" s="6">
        <f ca="1">LN((RAND()^(-Results!$F$4))-1)</f>
        <v>2.9465434605035914</v>
      </c>
      <c r="C686" s="6">
        <f ca="1">LN((RAND()^(-Results!$F$4))-1)</f>
        <v>-1.9541990875793951</v>
      </c>
      <c r="D686" s="6">
        <f ca="1">LN((RAND()^(-Results!$F$4))-1)</f>
        <v>-0.71664535725414469</v>
      </c>
      <c r="E686" s="6">
        <f ca="1">LN((RAND()^(-Results!$F$4))-1)</f>
        <v>4.0320395341835704</v>
      </c>
      <c r="F686" s="6">
        <f ca="1">LN((RAND()^(-Results!$F$4))-1)</f>
        <v>3.169822872089751</v>
      </c>
      <c r="G686" s="6">
        <f ca="1">LN((RAND()^(-Results!$F$4))-1)</f>
        <v>-1.3544658121716706</v>
      </c>
      <c r="H686" s="6">
        <f t="shared" ca="1" si="60"/>
        <v>-1.4414984260508039</v>
      </c>
      <c r="I686" s="10">
        <f ca="1">SUMPRODUCT(J686:O686,Results!B$12:G$12)+Results!$F$5*H686</f>
        <v>-32.250130196419107</v>
      </c>
      <c r="J686" s="10">
        <f ca="1">SUMPRODUCT($A686:$F686,Results!$B$15:$G$15)</f>
        <v>-13.286003355767813</v>
      </c>
      <c r="K686" s="10">
        <f ca="1">SUMPRODUCT($A686:$F686,Results!$B$16:$G$16)</f>
        <v>11.063375951267133</v>
      </c>
      <c r="L686" s="10">
        <f ca="1">SUMPRODUCT($A686:$F686,Results!$B$17:$G$17)</f>
        <v>-1.4060749766446214</v>
      </c>
      <c r="M686" s="10">
        <f ca="1">SUMPRODUCT($A686:$F686,Results!$B$18:$G$18)</f>
        <v>10.446074242798618</v>
      </c>
      <c r="N686" s="10">
        <f ca="1">SUMPRODUCT($A686:$F686,Results!$B$19:$G$19)</f>
        <v>-22.803876132269764</v>
      </c>
      <c r="O686" s="10">
        <f ca="1">SUMPRODUCT($A686:$F686,Results!$B$20:$G$20)</f>
        <v>5.6884011812634379</v>
      </c>
      <c r="P686" s="10" cm="1">
        <f t="array" aca="1" ref="P686" ca="1">SUMPRODUCT(J686:O686,TRANSPOSE(Test!BL$20:BL$25))+Test!$AD$20-Test!$BL$27</f>
        <v>-24.904350374590688</v>
      </c>
      <c r="Q686" s="10" cm="1">
        <f t="array" aca="1" ref="Q686" ca="1">SUMPRODUCT(J686:O686,TRANSPOSE(Test!ES$20:ES$25))+Test!$AD$20-Test!$ES$27</f>
        <v>-24.823191508503733</v>
      </c>
      <c r="R686" s="10">
        <f ca="1">I686-Results!$E$5*H686</f>
        <v>-26.484136492215892</v>
      </c>
      <c r="S686" s="10" cm="1">
        <f t="array" aca="1" ref="S686" ca="1">SUMPRODUCT(J686:O686,TRANSPOSE(Test!AR$28:AR$33))+Test!$AD$20-Test!$AC$26</f>
        <v>-33.63393837373566</v>
      </c>
      <c r="T686" s="10">
        <f ca="1">SUMPRODUCT(J686:O686,Results!K$9:P$9)</f>
        <v>-24.364017867319994</v>
      </c>
      <c r="U686" s="10">
        <f ca="1">SUMPRODUCT(J686:O686,Results!K$9:P$9)+Test!$AD$20-Test!$AC$31</f>
        <v>-24.37889342583113</v>
      </c>
      <c r="V686" s="10">
        <f t="shared" ca="1" si="61"/>
        <v>-7.3457798218284189</v>
      </c>
      <c r="W686" s="10">
        <f t="shared" ca="1" si="62"/>
        <v>-7.4269386879153743</v>
      </c>
      <c r="X686" s="10">
        <f t="shared" ca="1" si="63"/>
        <v>-5.7659937042032148</v>
      </c>
      <c r="Y686" s="10">
        <f t="shared" ca="1" si="64"/>
        <v>1.3838081773165527</v>
      </c>
      <c r="Z686" s="10">
        <f ca="1">I686-Test!$AD$20</f>
        <v>-31.973459434715416</v>
      </c>
      <c r="AA686" s="10">
        <f t="shared" ca="1" si="65"/>
        <v>-7.8712367705879771</v>
      </c>
    </row>
    <row r="687" spans="1:27">
      <c r="A687" s="6">
        <f ca="1">LN((RAND()^(-Results!$F$4))-1)</f>
        <v>-0.89559593022477335</v>
      </c>
      <c r="B687" s="6">
        <f ca="1">LN((RAND()^(-Results!$F$4))-1)</f>
        <v>-0.28331089855284192</v>
      </c>
      <c r="C687" s="6">
        <f ca="1">LN((RAND()^(-Results!$F$4))-1)</f>
        <v>-0.16010699718529148</v>
      </c>
      <c r="D687" s="6">
        <f ca="1">LN((RAND()^(-Results!$F$4))-1)</f>
        <v>1.3598008166967468</v>
      </c>
      <c r="E687" s="6">
        <f ca="1">LN((RAND()^(-Results!$F$4))-1)</f>
        <v>0.2779546801940998</v>
      </c>
      <c r="F687" s="6">
        <f ca="1">LN((RAND()^(-Results!$F$4))-1)</f>
        <v>-0.48865070598530291</v>
      </c>
      <c r="G687" s="6">
        <f ca="1">LN((RAND()^(-Results!$F$4))-1)</f>
        <v>-6.2376600701717182</v>
      </c>
      <c r="H687" s="6">
        <f t="shared" ca="1" si="60"/>
        <v>-6.3246926840508513</v>
      </c>
      <c r="I687" s="10">
        <f ca="1">SUMPRODUCT(J687:O687,Results!B$12:G$12)+Results!$F$5*H687</f>
        <v>-47.54743806848856</v>
      </c>
      <c r="J687" s="10">
        <f ca="1">SUMPRODUCT($A687:$F687,Results!$B$15:$G$15)</f>
        <v>-0.90269255491581712</v>
      </c>
      <c r="K687" s="10">
        <f ca="1">SUMPRODUCT($A687:$F687,Results!$B$16:$G$16)</f>
        <v>-8.6688211870270093E-2</v>
      </c>
      <c r="L687" s="10">
        <f ca="1">SUMPRODUCT($A687:$F687,Results!$B$17:$G$17)</f>
        <v>-3.1890058573157307</v>
      </c>
      <c r="M687" s="10">
        <f ca="1">SUMPRODUCT($A687:$F687,Results!$B$18:$G$18)</f>
        <v>-5.4021556609784208E-2</v>
      </c>
      <c r="N687" s="10">
        <f ca="1">SUMPRODUCT($A687:$F687,Results!$B$19:$G$19)</f>
        <v>-2.6966085699767772</v>
      </c>
      <c r="O687" s="10">
        <f ca="1">SUMPRODUCT($A687:$F687,Results!$B$20:$G$20)</f>
        <v>1.3451592860492267</v>
      </c>
      <c r="P687" s="10" cm="1">
        <f t="array" aca="1" ref="P687" ca="1">SUMPRODUCT(J687:O687,TRANSPOSE(Test!BL$20:BL$25))+Test!$AD$20-Test!$BL$27</f>
        <v>-14.615688446555984</v>
      </c>
      <c r="Q687" s="10" cm="1">
        <f t="array" aca="1" ref="Q687" ca="1">SUMPRODUCT(J687:O687,TRANSPOSE(Test!ES$20:ES$25))+Test!$AD$20-Test!$ES$27</f>
        <v>-14.98563192987911</v>
      </c>
      <c r="R687" s="10">
        <f ca="1">I687-Results!$E$5*H687</f>
        <v>-22.248667332285155</v>
      </c>
      <c r="S687" s="10" cm="1">
        <f t="array" aca="1" ref="S687" ca="1">SUMPRODUCT(J687:O687,TRANSPOSE(Test!AR$28:AR$33))+Test!$AD$20-Test!$AC$26</f>
        <v>-11.094567727835198</v>
      </c>
      <c r="T687" s="10">
        <f ca="1">SUMPRODUCT(J687:O687,Results!K$9:P$9)</f>
        <v>-15.624205613337333</v>
      </c>
      <c r="U687" s="10">
        <f ca="1">SUMPRODUCT(J687:O687,Results!K$9:P$9)+Test!$AD$20-Test!$AC$31</f>
        <v>-15.639081171848469</v>
      </c>
      <c r="V687" s="10">
        <f t="shared" ca="1" si="61"/>
        <v>-32.931749621932575</v>
      </c>
      <c r="W687" s="10">
        <f t="shared" ca="1" si="62"/>
        <v>-32.561806138609448</v>
      </c>
      <c r="X687" s="10">
        <f t="shared" ca="1" si="63"/>
        <v>-25.298770736203405</v>
      </c>
      <c r="Y687" s="10">
        <f t="shared" ca="1" si="64"/>
        <v>-36.452870340653362</v>
      </c>
      <c r="Z687" s="10">
        <f ca="1">I687-Test!$AD$20</f>
        <v>-47.270767306784869</v>
      </c>
      <c r="AA687" s="10">
        <f t="shared" ca="1" si="65"/>
        <v>-31.908356896640093</v>
      </c>
    </row>
    <row r="688" spans="1:27">
      <c r="A688" s="6">
        <f ca="1">LN((RAND()^(-Results!$F$4))-1)</f>
        <v>-0.24507106024874081</v>
      </c>
      <c r="B688" s="6">
        <f ca="1">LN((RAND()^(-Results!$F$4))-1)</f>
        <v>0.76402677395076513</v>
      </c>
      <c r="C688" s="6">
        <f ca="1">LN((RAND()^(-Results!$F$4))-1)</f>
        <v>-2.2437341436789132E-2</v>
      </c>
      <c r="D688" s="6">
        <f ca="1">LN((RAND()^(-Results!$F$4))-1)</f>
        <v>0.83581156223627084</v>
      </c>
      <c r="E688" s="6">
        <f ca="1">LN((RAND()^(-Results!$F$4))-1)</f>
        <v>0.55483610319497645</v>
      </c>
      <c r="F688" s="6">
        <f ca="1">LN((RAND()^(-Results!$F$4))-1)</f>
        <v>-1.7056334534274995</v>
      </c>
      <c r="G688" s="6">
        <f ca="1">LN((RAND()^(-Results!$F$4))-1)</f>
        <v>-1.2535058465682549</v>
      </c>
      <c r="H688" s="6">
        <f t="shared" ca="1" si="60"/>
        <v>-1.3405384604473882</v>
      </c>
      <c r="I688" s="10">
        <f ca="1">SUMPRODUCT(J688:O688,Results!B$12:G$12)+Results!$F$5*H688</f>
        <v>-27.530590502668726</v>
      </c>
      <c r="J688" s="10">
        <f ca="1">SUMPRODUCT($A688:$F688,Results!$B$15:$G$15)</f>
        <v>1.8135760306444486</v>
      </c>
      <c r="K688" s="10">
        <f ca="1">SUMPRODUCT($A688:$F688,Results!$B$16:$G$16)</f>
        <v>-0.49749204338831188</v>
      </c>
      <c r="L688" s="10">
        <f ca="1">SUMPRODUCT($A688:$F688,Results!$B$17:$G$17)</f>
        <v>-2.9933808940387596</v>
      </c>
      <c r="M688" s="10">
        <f ca="1">SUMPRODUCT($A688:$F688,Results!$B$18:$G$18)</f>
        <v>4.089676619241539E-2</v>
      </c>
      <c r="N688" s="10">
        <f ca="1">SUMPRODUCT($A688:$F688,Results!$B$19:$G$19)</f>
        <v>-2.6249661610453865</v>
      </c>
      <c r="O688" s="10">
        <f ca="1">SUMPRODUCT($A688:$F688,Results!$B$20:$G$20)</f>
        <v>2.1152421133818988</v>
      </c>
      <c r="P688" s="10" cm="1">
        <f t="array" aca="1" ref="P688" ca="1">SUMPRODUCT(J688:O688,TRANSPOSE(Test!BL$20:BL$25))+Test!$AD$20-Test!$BL$27</f>
        <v>-19.073691828230078</v>
      </c>
      <c r="Q688" s="10" cm="1">
        <f t="array" aca="1" ref="Q688" ca="1">SUMPRODUCT(J688:O688,TRANSPOSE(Test!ES$20:ES$25))+Test!$AD$20-Test!$ES$27</f>
        <v>-20.142888911830447</v>
      </c>
      <c r="R688" s="10">
        <f ca="1">I688-Results!$E$5*H688</f>
        <v>-22.168436660879173</v>
      </c>
      <c r="S688" s="10" cm="1">
        <f t="array" aca="1" ref="S688" ca="1">SUMPRODUCT(J688:O688,TRANSPOSE(Test!AR$28:AR$33))+Test!$AD$20-Test!$AC$26</f>
        <v>-15.274491375372875</v>
      </c>
      <c r="T688" s="10">
        <f ca="1">SUMPRODUCT(J688:O688,Results!K$9:P$9)</f>
        <v>-20.841096969566831</v>
      </c>
      <c r="U688" s="10">
        <f ca="1">SUMPRODUCT(J688:O688,Results!K$9:P$9)+Test!$AD$20-Test!$AC$31</f>
        <v>-20.855972528077967</v>
      </c>
      <c r="V688" s="10">
        <f t="shared" ca="1" si="61"/>
        <v>-8.4568986744386478</v>
      </c>
      <c r="W688" s="10">
        <f t="shared" ca="1" si="62"/>
        <v>-7.3877015908382795</v>
      </c>
      <c r="X688" s="10">
        <f t="shared" ca="1" si="63"/>
        <v>-5.3621538417895529</v>
      </c>
      <c r="Y688" s="10">
        <f t="shared" ca="1" si="64"/>
        <v>-12.256099127295851</v>
      </c>
      <c r="Z688" s="10">
        <f ca="1">I688-Test!$AD$20</f>
        <v>-27.253919740965035</v>
      </c>
      <c r="AA688" s="10">
        <f t="shared" ca="1" si="65"/>
        <v>-6.6746179745907597</v>
      </c>
    </row>
    <row r="689" spans="1:27">
      <c r="A689" s="6">
        <f ca="1">LN((RAND()^(-Results!$F$4))-1)</f>
        <v>0.34679632032299074</v>
      </c>
      <c r="B689" s="6">
        <f ca="1">LN((RAND()^(-Results!$F$4))-1)</f>
        <v>-0.81916879884663918</v>
      </c>
      <c r="C689" s="6">
        <f ca="1">LN((RAND()^(-Results!$F$4))-1)</f>
        <v>-0.57723421864215452</v>
      </c>
      <c r="D689" s="6">
        <f ca="1">LN((RAND()^(-Results!$F$4))-1)</f>
        <v>0.7739963132478731</v>
      </c>
      <c r="E689" s="6">
        <f ca="1">LN((RAND()^(-Results!$F$4))-1)</f>
        <v>2.1276311623770785</v>
      </c>
      <c r="F689" s="6">
        <f ca="1">LN((RAND()^(-Results!$F$4))-1)</f>
        <v>1.7216557218507076</v>
      </c>
      <c r="G689" s="6">
        <f ca="1">LN((RAND()^(-Results!$F$4))-1)</f>
        <v>4.5063579109892533</v>
      </c>
      <c r="H689" s="6">
        <f t="shared" ca="1" si="60"/>
        <v>4.4193252971101202</v>
      </c>
      <c r="I689" s="10">
        <f ca="1">SUMPRODUCT(J689:O689,Results!B$12:G$12)+Results!$F$5*H689</f>
        <v>-21.736901241267852</v>
      </c>
      <c r="J689" s="10">
        <f ca="1">SUMPRODUCT($A689:$F689,Results!$B$15:$G$15)</f>
        <v>-0.99204661590155163</v>
      </c>
      <c r="K689" s="10">
        <f ca="1">SUMPRODUCT($A689:$F689,Results!$B$16:$G$16)</f>
        <v>3.3049379368496332</v>
      </c>
      <c r="L689" s="10">
        <f ca="1">SUMPRODUCT($A689:$F689,Results!$B$17:$G$17)</f>
        <v>-7.5621387198656036</v>
      </c>
      <c r="M689" s="10">
        <f ca="1">SUMPRODUCT($A689:$F689,Results!$B$18:$G$18)</f>
        <v>3.1634665147007777</v>
      </c>
      <c r="N689" s="10">
        <f ca="1">SUMPRODUCT($A689:$F689,Results!$B$19:$G$19)</f>
        <v>-12.930178062165023</v>
      </c>
      <c r="O689" s="10">
        <f ca="1">SUMPRODUCT($A689:$F689,Results!$B$20:$G$20)</f>
        <v>2.3229398366791463</v>
      </c>
      <c r="P689" s="10" cm="1">
        <f t="array" aca="1" ref="P689" ca="1">SUMPRODUCT(J689:O689,TRANSPOSE(Test!BL$20:BL$25))+Test!$AD$20-Test!$BL$27</f>
        <v>-44.654199568042834</v>
      </c>
      <c r="Q689" s="10" cm="1">
        <f t="array" aca="1" ref="Q689" ca="1">SUMPRODUCT(J689:O689,TRANSPOSE(Test!ES$20:ES$25))+Test!$AD$20-Test!$ES$27</f>
        <v>-43.792173749890196</v>
      </c>
      <c r="R689" s="10">
        <f ca="1">I689-Results!$E$5*H689</f>
        <v>-39.414202429708332</v>
      </c>
      <c r="S689" s="10" cm="1">
        <f t="array" aca="1" ref="S689" ca="1">SUMPRODUCT(J689:O689,TRANSPOSE(Test!AR$28:AR$33))+Test!$AD$20-Test!$AC$26</f>
        <v>-35.151909052902425</v>
      </c>
      <c r="T689" s="10">
        <f ca="1">SUMPRODUCT(J689:O689,Results!K$9:P$9)</f>
        <v>-43.25489112530223</v>
      </c>
      <c r="U689" s="10">
        <f ca="1">SUMPRODUCT(J689:O689,Results!K$9:P$9)+Test!$AD$20-Test!$AC$31</f>
        <v>-43.269766683813366</v>
      </c>
      <c r="V689" s="10">
        <f t="shared" ca="1" si="61"/>
        <v>22.917298326774983</v>
      </c>
      <c r="W689" s="10">
        <f t="shared" ca="1" si="62"/>
        <v>22.055272508622345</v>
      </c>
      <c r="X689" s="10">
        <f t="shared" ca="1" si="63"/>
        <v>17.677301188440481</v>
      </c>
      <c r="Y689" s="10">
        <f t="shared" ca="1" si="64"/>
        <v>13.415007811634574</v>
      </c>
      <c r="Z689" s="10">
        <f ca="1">I689-Test!$AD$20</f>
        <v>-21.46023047956416</v>
      </c>
      <c r="AA689" s="10">
        <f t="shared" ca="1" si="65"/>
        <v>21.532865442545514</v>
      </c>
    </row>
    <row r="690" spans="1:27">
      <c r="A690" s="6">
        <f ca="1">LN((RAND()^(-Results!$F$4))-1)</f>
        <v>-1.9117908562606238</v>
      </c>
      <c r="B690" s="6">
        <f ca="1">LN((RAND()^(-Results!$F$4))-1)</f>
        <v>1.0819292194379795</v>
      </c>
      <c r="C690" s="6">
        <f ca="1">LN((RAND()^(-Results!$F$4))-1)</f>
        <v>2.3543974645350723</v>
      </c>
      <c r="D690" s="6">
        <f ca="1">LN((RAND()^(-Results!$F$4))-1)</f>
        <v>0.52861775944326306</v>
      </c>
      <c r="E690" s="6">
        <f ca="1">LN((RAND()^(-Results!$F$4))-1)</f>
        <v>-0.7863844326039956</v>
      </c>
      <c r="F690" s="6">
        <f ca="1">LN((RAND()^(-Results!$F$4))-1)</f>
        <v>2.0612779235939738</v>
      </c>
      <c r="G690" s="6">
        <f ca="1">LN((RAND()^(-Results!$F$4))-1)</f>
        <v>-0.67542585744346395</v>
      </c>
      <c r="H690" s="6">
        <f t="shared" ca="1" si="60"/>
        <v>-0.76245847132259725</v>
      </c>
      <c r="I690" s="10">
        <f ca="1">SUMPRODUCT(J690:O690,Results!B$12:G$12)+Results!$F$5*H690</f>
        <v>29.763514054049686</v>
      </c>
      <c r="J690" s="10">
        <f ca="1">SUMPRODUCT($A690:$F690,Results!$B$15:$G$15)</f>
        <v>8.2450067106719649E-2</v>
      </c>
      <c r="K690" s="10">
        <f ca="1">SUMPRODUCT($A690:$F690,Results!$B$16:$G$16)</f>
        <v>4.4245859914171417</v>
      </c>
      <c r="L690" s="10">
        <f ca="1">SUMPRODUCT($A690:$F690,Results!$B$17:$G$17)</f>
        <v>9.0365657189276583</v>
      </c>
      <c r="M690" s="10">
        <f ca="1">SUMPRODUCT($A690:$F690,Results!$B$18:$G$18)</f>
        <v>-0.9658747504900318</v>
      </c>
      <c r="N690" s="10">
        <f ca="1">SUMPRODUCT($A690:$F690,Results!$B$19:$G$19)</f>
        <v>2.408274519912271</v>
      </c>
      <c r="O690" s="10">
        <f ca="1">SUMPRODUCT($A690:$F690,Results!$B$20:$G$20)</f>
        <v>-1.1324632254298326</v>
      </c>
      <c r="P690" s="10" cm="1">
        <f t="array" aca="1" ref="P690" ca="1">SUMPRODUCT(J690:O690,TRANSPOSE(Test!BL$20:BL$25))+Test!$AD$20-Test!$BL$27</f>
        <v>33.45950952626243</v>
      </c>
      <c r="Q690" s="10" cm="1">
        <f t="array" aca="1" ref="Q690" ca="1">SUMPRODUCT(J690:O690,TRANSPOSE(Test!ES$20:ES$25))+Test!$AD$20-Test!$ES$27</f>
        <v>33.884864443885732</v>
      </c>
      <c r="R690" s="10">
        <f ca="1">I690-Results!$E$5*H690</f>
        <v>32.813347939340076</v>
      </c>
      <c r="S690" s="10" cm="1">
        <f t="array" aca="1" ref="S690" ca="1">SUMPRODUCT(J690:O690,TRANSPOSE(Test!AR$28:AR$33))+Test!$AD$20-Test!$AC$26</f>
        <v>16.159743587034946</v>
      </c>
      <c r="T690" s="10">
        <f ca="1">SUMPRODUCT(J690:O690,Results!K$9:P$9)</f>
        <v>33.250780268122682</v>
      </c>
      <c r="U690" s="10">
        <f ca="1">SUMPRODUCT(J690:O690,Results!K$9:P$9)+Test!$AD$20-Test!$AC$31</f>
        <v>33.235904709611546</v>
      </c>
      <c r="V690" s="10">
        <f t="shared" ca="1" si="61"/>
        <v>-3.6959954722127435</v>
      </c>
      <c r="W690" s="10">
        <f t="shared" ca="1" si="62"/>
        <v>-4.1213503898360457</v>
      </c>
      <c r="X690" s="10">
        <f t="shared" ca="1" si="63"/>
        <v>-3.0498338852903899</v>
      </c>
      <c r="Y690" s="10">
        <f t="shared" ca="1" si="64"/>
        <v>13.603770467014741</v>
      </c>
      <c r="Z690" s="10">
        <f ca="1">I690-Test!$AD$20</f>
        <v>30.040184815753378</v>
      </c>
      <c r="AA690" s="10">
        <f t="shared" ca="1" si="65"/>
        <v>-3.4723906555618598</v>
      </c>
    </row>
    <row r="691" spans="1:27">
      <c r="A691" s="6">
        <f ca="1">LN((RAND()^(-Results!$F$4))-1)</f>
        <v>-1.1368982856123537</v>
      </c>
      <c r="B691" s="6">
        <f ca="1">LN((RAND()^(-Results!$F$4))-1)</f>
        <v>0.53601715923050575</v>
      </c>
      <c r="C691" s="6">
        <f ca="1">LN((RAND()^(-Results!$F$4))-1)</f>
        <v>-1.4141139131244764</v>
      </c>
      <c r="D691" s="6">
        <f ca="1">LN((RAND()^(-Results!$F$4))-1)</f>
        <v>0.91739199864176213</v>
      </c>
      <c r="E691" s="6">
        <f ca="1">LN((RAND()^(-Results!$F$4))-1)</f>
        <v>1.3668719498502369</v>
      </c>
      <c r="F691" s="6">
        <f ca="1">LN((RAND()^(-Results!$F$4))-1)</f>
        <v>-0.47489221038320173</v>
      </c>
      <c r="G691" s="6">
        <f ca="1">LN((RAND()^(-Results!$F$4))-1)</f>
        <v>-2.8093845932941375</v>
      </c>
      <c r="H691" s="6">
        <f t="shared" ca="1" si="60"/>
        <v>-2.896417207173271</v>
      </c>
      <c r="I691" s="10">
        <f ca="1">SUMPRODUCT(J691:O691,Results!B$12:G$12)+Results!$F$5*H691</f>
        <v>-39.512410424928817</v>
      </c>
      <c r="J691" s="10">
        <f ca="1">SUMPRODUCT($A691:$F691,Results!$B$15:$G$15)</f>
        <v>-5.3639167296483761</v>
      </c>
      <c r="K691" s="10">
        <f ca="1">SUMPRODUCT($A691:$F691,Results!$B$16:$G$16)</f>
        <v>1.517682964664743</v>
      </c>
      <c r="L691" s="10">
        <f ca="1">SUMPRODUCT($A691:$F691,Results!$B$17:$G$17)</f>
        <v>-4.8347525477063531</v>
      </c>
      <c r="M691" s="10">
        <f ca="1">SUMPRODUCT($A691:$F691,Results!$B$18:$G$18)</f>
        <v>2.9683507563643414</v>
      </c>
      <c r="N691" s="10">
        <f ca="1">SUMPRODUCT($A691:$F691,Results!$B$19:$G$19)</f>
        <v>-8.180057556619726</v>
      </c>
      <c r="O691" s="10">
        <f ca="1">SUMPRODUCT($A691:$F691,Results!$B$20:$G$20)</f>
        <v>3.1565303555389477</v>
      </c>
      <c r="P691" s="10" cm="1">
        <f t="array" aca="1" ref="P691" ca="1">SUMPRODUCT(J691:O691,TRANSPOSE(Test!BL$20:BL$25))+Test!$AD$20-Test!$BL$27</f>
        <v>-23.325164735526709</v>
      </c>
      <c r="Q691" s="10" cm="1">
        <f t="array" aca="1" ref="Q691" ca="1">SUMPRODUCT(J691:O691,TRANSPOSE(Test!ES$20:ES$25))+Test!$AD$20-Test!$ES$27</f>
        <v>-24.025495075213794</v>
      </c>
      <c r="R691" s="10">
        <f ca="1">I691-Results!$E$5*H691</f>
        <v>-27.926741596235733</v>
      </c>
      <c r="S691" s="10" cm="1">
        <f t="array" aca="1" ref="S691" ca="1">SUMPRODUCT(J691:O691,TRANSPOSE(Test!AR$28:AR$33))+Test!$AD$20-Test!$AC$26</f>
        <v>-19.591947442488241</v>
      </c>
      <c r="T691" s="10">
        <f ca="1">SUMPRODUCT(J691:O691,Results!K$9:P$9)</f>
        <v>-24.506447848788927</v>
      </c>
      <c r="U691" s="10">
        <f ca="1">SUMPRODUCT(J691:O691,Results!K$9:P$9)+Test!$AD$20-Test!$AC$31</f>
        <v>-24.521323407300063</v>
      </c>
      <c r="V691" s="10">
        <f t="shared" ca="1" si="61"/>
        <v>-16.187245689402108</v>
      </c>
      <c r="W691" s="10">
        <f t="shared" ca="1" si="62"/>
        <v>-15.486915349715023</v>
      </c>
      <c r="X691" s="10">
        <f t="shared" ca="1" si="63"/>
        <v>-11.585668828693084</v>
      </c>
      <c r="Y691" s="10">
        <f t="shared" ca="1" si="64"/>
        <v>-19.920462982440576</v>
      </c>
      <c r="Z691" s="10">
        <f ca="1">I691-Test!$AD$20</f>
        <v>-39.235739663225125</v>
      </c>
      <c r="AA691" s="10">
        <f t="shared" ca="1" si="65"/>
        <v>-14.991087017628754</v>
      </c>
    </row>
    <row r="692" spans="1:27">
      <c r="A692" s="6">
        <f ca="1">LN((RAND()^(-Results!$F$4))-1)</f>
        <v>1.4863960777973237</v>
      </c>
      <c r="B692" s="6">
        <f ca="1">LN((RAND()^(-Results!$F$4))-1)</f>
        <v>-0.23521566234296326</v>
      </c>
      <c r="C692" s="6">
        <f ca="1">LN((RAND()^(-Results!$F$4))-1)</f>
        <v>0.53100003723869416</v>
      </c>
      <c r="D692" s="6">
        <f ca="1">LN((RAND()^(-Results!$F$4))-1)</f>
        <v>1.8100069774326075</v>
      </c>
      <c r="E692" s="6">
        <f ca="1">LN((RAND()^(-Results!$F$4))-1)</f>
        <v>1.0085687268595553</v>
      </c>
      <c r="F692" s="6">
        <f ca="1">LN((RAND()^(-Results!$F$4))-1)</f>
        <v>-0.66160203411624285</v>
      </c>
      <c r="G692" s="6">
        <f ca="1">LN((RAND()^(-Results!$F$4))-1)</f>
        <v>-4.0114005967384001</v>
      </c>
      <c r="H692" s="6">
        <f t="shared" ca="1" si="60"/>
        <v>-4.0984332106175332</v>
      </c>
      <c r="I692" s="10">
        <f ca="1">SUMPRODUCT(J692:O692,Results!B$12:G$12)+Results!$F$5*H692</f>
        <v>-79.541512171463737</v>
      </c>
      <c r="J692" s="10">
        <f ca="1">SUMPRODUCT($A692:$F692,Results!$B$15:$G$15)</f>
        <v>9.5869416097525662</v>
      </c>
      <c r="K692" s="10">
        <f ca="1">SUMPRODUCT($A692:$F692,Results!$B$16:$G$16)</f>
        <v>1.1785069013189691</v>
      </c>
      <c r="L692" s="10">
        <f ca="1">SUMPRODUCT($A692:$F692,Results!$B$17:$G$17)</f>
        <v>-9.9175287743068328</v>
      </c>
      <c r="M692" s="10">
        <f ca="1">SUMPRODUCT($A692:$F692,Results!$B$18:$G$18)</f>
        <v>-2.784160140866887</v>
      </c>
      <c r="N692" s="10">
        <f ca="1">SUMPRODUCT($A692:$F692,Results!$B$19:$G$19)</f>
        <v>-5.5951378788188952</v>
      </c>
      <c r="O692" s="10">
        <f ca="1">SUMPRODUCT($A692:$F692,Results!$B$20:$G$20)</f>
        <v>3.8098143927292214</v>
      </c>
      <c r="P692" s="10" cm="1">
        <f t="array" aca="1" ref="P692" ca="1">SUMPRODUCT(J692:O692,TRANSPOSE(Test!BL$20:BL$25))+Test!$AD$20-Test!$BL$27</f>
        <v>-58.642329934379454</v>
      </c>
      <c r="Q692" s="10" cm="1">
        <f t="array" aca="1" ref="Q692" ca="1">SUMPRODUCT(J692:O692,TRANSPOSE(Test!ES$20:ES$25))+Test!$AD$20-Test!$ES$27</f>
        <v>-58.796380049077712</v>
      </c>
      <c r="R692" s="10">
        <f ca="1">I692-Results!$E$5*H692</f>
        <v>-63.147779328993607</v>
      </c>
      <c r="S692" s="10" cm="1">
        <f t="array" aca="1" ref="S692" ca="1">SUMPRODUCT(J692:O692,TRANSPOSE(Test!AR$28:AR$33))+Test!$AD$20-Test!$AC$26</f>
        <v>-49.460664062275178</v>
      </c>
      <c r="T692" s="10">
        <f ca="1">SUMPRODUCT(J692:O692,Results!K$9:P$9)</f>
        <v>-58.94718182555043</v>
      </c>
      <c r="U692" s="10">
        <f ca="1">SUMPRODUCT(J692:O692,Results!K$9:P$9)+Test!$AD$20-Test!$AC$31</f>
        <v>-58.962057384061566</v>
      </c>
      <c r="V692" s="10">
        <f t="shared" ca="1" si="61"/>
        <v>-20.899182237084283</v>
      </c>
      <c r="W692" s="10">
        <f t="shared" ca="1" si="62"/>
        <v>-20.745132122386025</v>
      </c>
      <c r="X692" s="10">
        <f t="shared" ca="1" si="63"/>
        <v>-16.393732842470129</v>
      </c>
      <c r="Y692" s="10">
        <f t="shared" ca="1" si="64"/>
        <v>-30.080848109188558</v>
      </c>
      <c r="Z692" s="10">
        <f ca="1">I692-Test!$AD$20</f>
        <v>-79.264841409760038</v>
      </c>
      <c r="AA692" s="10">
        <f t="shared" ca="1" si="65"/>
        <v>-20.57945478740217</v>
      </c>
    </row>
    <row r="693" spans="1:27">
      <c r="A693" s="6">
        <f ca="1">LN((RAND()^(-Results!$F$4))-1)</f>
        <v>-3.381559300257178</v>
      </c>
      <c r="B693" s="6">
        <f ca="1">LN((RAND()^(-Results!$F$4))-1)</f>
        <v>0.36536763755961621</v>
      </c>
      <c r="C693" s="6">
        <f ca="1">LN((RAND()^(-Results!$F$4))-1)</f>
        <v>1.3221141804770393</v>
      </c>
      <c r="D693" s="6">
        <f ca="1">LN((RAND()^(-Results!$F$4))-1)</f>
        <v>-1.0915580694629607</v>
      </c>
      <c r="E693" s="6">
        <f ca="1">LN((RAND()^(-Results!$F$4))-1)</f>
        <v>-1.4979733824757306</v>
      </c>
      <c r="F693" s="6">
        <f ca="1">LN((RAND()^(-Results!$F$4))-1)</f>
        <v>-2.6246463132523163</v>
      </c>
      <c r="G693" s="6">
        <f ca="1">LN((RAND()^(-Results!$F$4))-1)</f>
        <v>0.16138208889059824</v>
      </c>
      <c r="H693" s="6">
        <f t="shared" ca="1" si="60"/>
        <v>7.4349475011464911E-2</v>
      </c>
      <c r="I693" s="10">
        <f ca="1">SUMPRODUCT(J693:O693,Results!B$12:G$12)+Results!$F$5*H693</f>
        <v>78.102555965162423</v>
      </c>
      <c r="J693" s="10">
        <f ca="1">SUMPRODUCT($A693:$F693,Results!$B$15:$G$15)</f>
        <v>-8.8549250206788876</v>
      </c>
      <c r="K693" s="10">
        <f ca="1">SUMPRODUCT($A693:$F693,Results!$B$16:$G$16)</f>
        <v>-6.934528724612921</v>
      </c>
      <c r="L693" s="10">
        <f ca="1">SUMPRODUCT($A693:$F693,Results!$B$17:$G$17)</f>
        <v>15.432838534684146</v>
      </c>
      <c r="M693" s="10">
        <f ca="1">SUMPRODUCT($A693:$F693,Results!$B$18:$G$18)</f>
        <v>4.0094170948959684</v>
      </c>
      <c r="N693" s="10">
        <f ca="1">SUMPRODUCT($A693:$F693,Results!$B$19:$G$19)</f>
        <v>8.2801656433130937</v>
      </c>
      <c r="O693" s="10">
        <f ca="1">SUMPRODUCT($A693:$F693,Results!$B$20:$G$20)</f>
        <v>-6.8648718390247305</v>
      </c>
      <c r="P693" s="10" cm="1">
        <f t="array" aca="1" ref="P693" ca="1">SUMPRODUCT(J693:O693,TRANSPOSE(Test!BL$20:BL$25))+Test!$AD$20-Test!$BL$27</f>
        <v>80.266508939968844</v>
      </c>
      <c r="Q693" s="10" cm="1">
        <f t="array" aca="1" ref="Q693" ca="1">SUMPRODUCT(J693:O693,TRANSPOSE(Test!ES$20:ES$25))+Test!$AD$20-Test!$ES$27</f>
        <v>78.755228591297254</v>
      </c>
      <c r="R693" s="10">
        <f ca="1">I693-Results!$E$5*H693</f>
        <v>77.805158065116558</v>
      </c>
      <c r="S693" s="10" cm="1">
        <f t="array" aca="1" ref="S693" ca="1">SUMPRODUCT(J693:O693,TRANSPOSE(Test!AR$28:AR$33))+Test!$AD$20-Test!$AC$26</f>
        <v>78.898073951817111</v>
      </c>
      <c r="T693" s="10">
        <f ca="1">SUMPRODUCT(J693:O693,Results!K$9:P$9)</f>
        <v>77.180360267356107</v>
      </c>
      <c r="U693" s="10">
        <f ca="1">SUMPRODUCT(J693:O693,Results!K$9:P$9)+Test!$AD$20-Test!$AC$31</f>
        <v>77.165484708844971</v>
      </c>
      <c r="V693" s="10">
        <f t="shared" ca="1" si="61"/>
        <v>-2.1639529748064206</v>
      </c>
      <c r="W693" s="10">
        <f t="shared" ca="1" si="62"/>
        <v>-0.65267262613483013</v>
      </c>
      <c r="X693" s="10">
        <f t="shared" ca="1" si="63"/>
        <v>0.29739790004586553</v>
      </c>
      <c r="Y693" s="10">
        <f t="shared" ca="1" si="64"/>
        <v>-0.79551798665468709</v>
      </c>
      <c r="Z693" s="10">
        <f ca="1">I693-Test!$AD$20</f>
        <v>78.379226726866122</v>
      </c>
      <c r="AA693" s="10">
        <f t="shared" ca="1" si="65"/>
        <v>0.93707125631745214</v>
      </c>
    </row>
    <row r="694" spans="1:27">
      <c r="A694" s="6">
        <f ca="1">LN((RAND()^(-Results!$F$4))-1)</f>
        <v>-0.95130313593717974</v>
      </c>
      <c r="B694" s="6">
        <f ca="1">LN((RAND()^(-Results!$F$4))-1)</f>
        <v>-0.48156988154266206</v>
      </c>
      <c r="C694" s="6">
        <f ca="1">LN((RAND()^(-Results!$F$4))-1)</f>
        <v>1.2545995514617021</v>
      </c>
      <c r="D694" s="6">
        <f ca="1">LN((RAND()^(-Results!$F$4))-1)</f>
        <v>-1.2558063373447379</v>
      </c>
      <c r="E694" s="6">
        <f ca="1">LN((RAND()^(-Results!$F$4))-1)</f>
        <v>-2.1805247333368873</v>
      </c>
      <c r="F694" s="6">
        <f ca="1">LN((RAND()^(-Results!$F$4))-1)</f>
        <v>1.3002211499496799</v>
      </c>
      <c r="G694" s="6">
        <f ca="1">LN((RAND()^(-Results!$F$4))-1)</f>
        <v>2.3318474915330167</v>
      </c>
      <c r="H694" s="6">
        <f t="shared" ca="1" si="60"/>
        <v>2.2448148776538832</v>
      </c>
      <c r="I694" s="10">
        <f ca="1">SUMPRODUCT(J694:O694,Results!B$12:G$12)+Results!$F$5*H694</f>
        <v>77.641298349045783</v>
      </c>
      <c r="J694" s="10">
        <f ca="1">SUMPRODUCT($A694:$F694,Results!$B$15:$G$15)</f>
        <v>-2.83423735360708</v>
      </c>
      <c r="K694" s="10">
        <f ca="1">SUMPRODUCT($A694:$F694,Results!$B$16:$G$16)</f>
        <v>-1.4322316084239537</v>
      </c>
      <c r="L694" s="10">
        <f ca="1">SUMPRODUCT($A694:$F694,Results!$B$17:$G$17)</f>
        <v>11.81032262717577</v>
      </c>
      <c r="M694" s="10">
        <f ca="1">SUMPRODUCT($A694:$F694,Results!$B$18:$G$18)</f>
        <v>-1.278738626951937</v>
      </c>
      <c r="N694" s="10">
        <f ca="1">SUMPRODUCT($A694:$F694,Results!$B$19:$G$19)</f>
        <v>11.364535130394131</v>
      </c>
      <c r="O694" s="10">
        <f ca="1">SUMPRODUCT($A694:$F694,Results!$B$20:$G$20)</f>
        <v>-5.3849309166507169</v>
      </c>
      <c r="P694" s="10" cm="1">
        <f t="array" aca="1" ref="P694" ca="1">SUMPRODUCT(J694:O694,TRANSPOSE(Test!BL$20:BL$25))+Test!$AD$20-Test!$BL$27</f>
        <v>64.952533345782015</v>
      </c>
      <c r="Q694" s="10" cm="1">
        <f t="array" aca="1" ref="Q694" ca="1">SUMPRODUCT(J694:O694,TRANSPOSE(Test!ES$20:ES$25))+Test!$AD$20-Test!$ES$27</f>
        <v>65.771624302353757</v>
      </c>
      <c r="R694" s="10">
        <f ca="1">I694-Results!$E$5*H694</f>
        <v>68.662038838430249</v>
      </c>
      <c r="S694" s="10" cm="1">
        <f t="array" aca="1" ref="S694" ca="1">SUMPRODUCT(J694:O694,TRANSPOSE(Test!AR$28:AR$33))+Test!$AD$20-Test!$AC$26</f>
        <v>53.191555924942939</v>
      </c>
      <c r="T694" s="10">
        <f ca="1">SUMPRODUCT(J694:O694,Results!K$9:P$9)</f>
        <v>66.003781328171556</v>
      </c>
      <c r="U694" s="10">
        <f ca="1">SUMPRODUCT(J694:O694,Results!K$9:P$9)+Test!$AD$20-Test!$AC$31</f>
        <v>65.98890576966042</v>
      </c>
      <c r="V694" s="10">
        <f t="shared" ca="1" si="61"/>
        <v>12.688765003263768</v>
      </c>
      <c r="W694" s="10">
        <f t="shared" ca="1" si="62"/>
        <v>11.869674046692026</v>
      </c>
      <c r="X694" s="10">
        <f t="shared" ca="1" si="63"/>
        <v>8.9792595106155346</v>
      </c>
      <c r="Y694" s="10">
        <f t="shared" ca="1" si="64"/>
        <v>24.449742424102844</v>
      </c>
      <c r="Z694" s="10">
        <f ca="1">I694-Test!$AD$20</f>
        <v>77.917969110749482</v>
      </c>
      <c r="AA694" s="10">
        <f t="shared" ca="1" si="65"/>
        <v>11.652392579385364</v>
      </c>
    </row>
    <row r="695" spans="1:27">
      <c r="A695" s="6">
        <f ca="1">LN((RAND()^(-Results!$F$4))-1)</f>
        <v>-0.37403823055387769</v>
      </c>
      <c r="B695" s="6">
        <f ca="1">LN((RAND()^(-Results!$F$4))-1)</f>
        <v>0.89377227080200161</v>
      </c>
      <c r="C695" s="6">
        <f ca="1">LN((RAND()^(-Results!$F$4))-1)</f>
        <v>-0.21136702261828177</v>
      </c>
      <c r="D695" s="6">
        <f ca="1">LN((RAND()^(-Results!$F$4))-1)</f>
        <v>-1.6781947613959776</v>
      </c>
      <c r="E695" s="6">
        <f ca="1">LN((RAND()^(-Results!$F$4))-1)</f>
        <v>3.4297484582040081</v>
      </c>
      <c r="F695" s="6">
        <f ca="1">LN((RAND()^(-Results!$F$4))-1)</f>
        <v>-1.6720076785311639</v>
      </c>
      <c r="G695" s="6">
        <f ca="1">LN((RAND()^(-Results!$F$4))-1)</f>
        <v>-0.27302501842770105</v>
      </c>
      <c r="H695" s="6">
        <f t="shared" ca="1" si="60"/>
        <v>-0.36005763230683441</v>
      </c>
      <c r="I695" s="10">
        <f ca="1">SUMPRODUCT(J695:O695,Results!B$12:G$12)+Results!$F$5*H695</f>
        <v>-19.739842666843355</v>
      </c>
      <c r="J695" s="10">
        <f ca="1">SUMPRODUCT($A695:$F695,Results!$B$15:$G$15)</f>
        <v>-5.5143983711310494</v>
      </c>
      <c r="K695" s="10">
        <f ca="1">SUMPRODUCT($A695:$F695,Results!$B$16:$G$16)</f>
        <v>-1.6968223938664986</v>
      </c>
      <c r="L695" s="10">
        <f ca="1">SUMPRODUCT($A695:$F695,Results!$B$17:$G$17)</f>
        <v>0.47616973067308788</v>
      </c>
      <c r="M695" s="10">
        <f ca="1">SUMPRODUCT($A695:$F695,Results!$B$18:$G$18)</f>
        <v>11.085837467619998</v>
      </c>
      <c r="N695" s="10">
        <f ca="1">SUMPRODUCT($A695:$F695,Results!$B$19:$G$19)</f>
        <v>-16.82981937117934</v>
      </c>
      <c r="O695" s="10">
        <f ca="1">SUMPRODUCT($A695:$F695,Results!$B$20:$G$20)</f>
        <v>-0.96578544528430299</v>
      </c>
      <c r="P695" s="10" cm="1">
        <f t="array" aca="1" ref="P695" ca="1">SUMPRODUCT(J695:O695,TRANSPOSE(Test!BL$20:BL$25))+Test!$AD$20-Test!$BL$27</f>
        <v>-16.923740478565584</v>
      </c>
      <c r="Q695" s="10" cm="1">
        <f t="array" aca="1" ref="Q695" ca="1">SUMPRODUCT(J695:O695,TRANSPOSE(Test!ES$20:ES$25))+Test!$AD$20-Test!$ES$27</f>
        <v>-17.983184288533238</v>
      </c>
      <c r="R695" s="10">
        <f ca="1">I695-Results!$E$5*H695</f>
        <v>-18.299612137616016</v>
      </c>
      <c r="S695" s="10" cm="1">
        <f t="array" aca="1" ref="S695" ca="1">SUMPRODUCT(J695:O695,TRANSPOSE(Test!AR$28:AR$33))+Test!$AD$20-Test!$AC$26</f>
        <v>2.0960551627622399</v>
      </c>
      <c r="T695" s="10">
        <f ca="1">SUMPRODUCT(J695:O695,Results!K$9:P$9)</f>
        <v>-18.041024054618685</v>
      </c>
      <c r="U695" s="10">
        <f ca="1">SUMPRODUCT(J695:O695,Results!K$9:P$9)+Test!$AD$20-Test!$AC$31</f>
        <v>-18.055899613129821</v>
      </c>
      <c r="V695" s="10">
        <f t="shared" ca="1" si="61"/>
        <v>-2.816102188277771</v>
      </c>
      <c r="W695" s="10">
        <f t="shared" ca="1" si="62"/>
        <v>-1.7566583783101173</v>
      </c>
      <c r="X695" s="10">
        <f t="shared" ca="1" si="63"/>
        <v>-1.440230529227339</v>
      </c>
      <c r="Y695" s="10">
        <f t="shared" ca="1" si="64"/>
        <v>-21.835897829605596</v>
      </c>
      <c r="Z695" s="10">
        <f ca="1">I695-Test!$AD$20</f>
        <v>-19.463171905139664</v>
      </c>
      <c r="AA695" s="10">
        <f t="shared" ca="1" si="65"/>
        <v>-1.6839430537135343</v>
      </c>
    </row>
    <row r="696" spans="1:27">
      <c r="A696" s="6">
        <f ca="1">LN((RAND()^(-Results!$F$4))-1)</f>
        <v>0.68701687840734804</v>
      </c>
      <c r="B696" s="6">
        <f ca="1">LN((RAND()^(-Results!$F$4))-1)</f>
        <v>4.6020738557479106</v>
      </c>
      <c r="C696" s="6">
        <f ca="1">LN((RAND()^(-Results!$F$4))-1)</f>
        <v>-0.25229569528522811</v>
      </c>
      <c r="D696" s="6">
        <f ca="1">LN((RAND()^(-Results!$F$4))-1)</f>
        <v>1.3351767986819116</v>
      </c>
      <c r="E696" s="6">
        <f ca="1">LN((RAND()^(-Results!$F$4))-1)</f>
        <v>6.1561016959334358</v>
      </c>
      <c r="F696" s="6">
        <f ca="1">LN((RAND()^(-Results!$F$4))-1)</f>
        <v>-0.91022748742907211</v>
      </c>
      <c r="G696" s="6">
        <f ca="1">LN((RAND()^(-Results!$F$4))-1)</f>
        <v>-1.3473180706739021</v>
      </c>
      <c r="H696" s="6">
        <f t="shared" ca="1" si="60"/>
        <v>-1.4343506845530354</v>
      </c>
      <c r="I696" s="10">
        <f ca="1">SUMPRODUCT(J696:O696,Results!B$12:G$12)+Results!$F$5*H696</f>
        <v>-124.49797309015304</v>
      </c>
      <c r="J696" s="10">
        <f ca="1">SUMPRODUCT($A696:$F696,Results!$B$15:$G$15)</f>
        <v>5.3751456578303403</v>
      </c>
      <c r="K696" s="10">
        <f ca="1">SUMPRODUCT($A696:$F696,Results!$B$16:$G$16)</f>
        <v>10.698012678121779</v>
      </c>
      <c r="L696" s="10">
        <f ca="1">SUMPRODUCT($A696:$F696,Results!$B$17:$G$17)</f>
        <v>-13.937660587304075</v>
      </c>
      <c r="M696" s="10">
        <f ca="1">SUMPRODUCT($A696:$F696,Results!$B$18:$G$18)</f>
        <v>7.6883441095200471</v>
      </c>
      <c r="N696" s="10">
        <f ca="1">SUMPRODUCT($A696:$F696,Results!$B$19:$G$19)</f>
        <v>-31.891994818251462</v>
      </c>
      <c r="O696" s="10">
        <f ca="1">SUMPRODUCT($A696:$F696,Results!$B$20:$G$20)</f>
        <v>11.866457041670269</v>
      </c>
      <c r="P696" s="10" cm="1">
        <f t="array" aca="1" ref="P696" ca="1">SUMPRODUCT(J696:O696,TRANSPOSE(Test!BL$20:BL$25))+Test!$AD$20-Test!$BL$27</f>
        <v>-114.57611231146888</v>
      </c>
      <c r="Q696" s="10" cm="1">
        <f t="array" aca="1" ref="Q696" ca="1">SUMPRODUCT(J696:O696,TRANSPOSE(Test!ES$20:ES$25))+Test!$AD$20-Test!$ES$27</f>
        <v>-116.54623938897512</v>
      </c>
      <c r="R696" s="10">
        <f ca="1">I696-Results!$E$5*H696</f>
        <v>-118.7605703519409</v>
      </c>
      <c r="S696" s="10" cm="1">
        <f t="array" aca="1" ref="S696" ca="1">SUMPRODUCT(J696:O696,TRANSPOSE(Test!AR$28:AR$33))+Test!$AD$20-Test!$AC$26</f>
        <v>-106.80648038579804</v>
      </c>
      <c r="T696" s="10">
        <f ca="1">SUMPRODUCT(J696:O696,Results!K$9:P$9)</f>
        <v>-117.16597990128733</v>
      </c>
      <c r="U696" s="10">
        <f ca="1">SUMPRODUCT(J696:O696,Results!K$9:P$9)+Test!$AD$20-Test!$AC$31</f>
        <v>-117.18085545979847</v>
      </c>
      <c r="V696" s="10">
        <f t="shared" ca="1" si="61"/>
        <v>-9.9218607786841631</v>
      </c>
      <c r="W696" s="10">
        <f t="shared" ca="1" si="62"/>
        <v>-7.9517337011779148</v>
      </c>
      <c r="X696" s="10">
        <f t="shared" ca="1" si="63"/>
        <v>-5.7374027382121398</v>
      </c>
      <c r="Y696" s="10">
        <f t="shared" ca="1" si="64"/>
        <v>-17.691492704354999</v>
      </c>
      <c r="Z696" s="10">
        <f ca="1">I696-Test!$AD$20</f>
        <v>-124.22130232844934</v>
      </c>
      <c r="AA696" s="10">
        <f t="shared" ca="1" si="65"/>
        <v>-7.3171176303545735</v>
      </c>
    </row>
    <row r="697" spans="1:27">
      <c r="A697" s="6">
        <f ca="1">LN((RAND()^(-Results!$F$4))-1)</f>
        <v>1.4802961410979865</v>
      </c>
      <c r="B697" s="6">
        <f ca="1">LN((RAND()^(-Results!$F$4))-1)</f>
        <v>-1.3361763285614843</v>
      </c>
      <c r="C697" s="6">
        <f ca="1">LN((RAND()^(-Results!$F$4))-1)</f>
        <v>0.67617742849671314</v>
      </c>
      <c r="D697" s="6">
        <f ca="1">LN((RAND()^(-Results!$F$4))-1)</f>
        <v>4.9332749043896014E-2</v>
      </c>
      <c r="E697" s="6">
        <f ca="1">LN((RAND()^(-Results!$F$4))-1)</f>
        <v>-0.22112926110970282</v>
      </c>
      <c r="F697" s="6">
        <f ca="1">LN((RAND()^(-Results!$F$4))-1)</f>
        <v>3.9403899515910528</v>
      </c>
      <c r="G697" s="6">
        <f ca="1">LN((RAND()^(-Results!$F$4))-1)</f>
        <v>0.35542965470994853</v>
      </c>
      <c r="H697" s="6">
        <f t="shared" ca="1" si="60"/>
        <v>0.26839704083081517</v>
      </c>
      <c r="I697" s="10">
        <f ca="1">SUMPRODUCT(J697:O697,Results!B$12:G$12)+Results!$F$5*H697</f>
        <v>-5.6767946705130843</v>
      </c>
      <c r="J697" s="10">
        <f ca="1">SUMPRODUCT($A697:$F697,Results!$B$15:$G$15)</f>
        <v>4.1777688372199977</v>
      </c>
      <c r="K697" s="10">
        <f ca="1">SUMPRODUCT($A697:$F697,Results!$B$16:$G$16)</f>
        <v>4.5758114997064308</v>
      </c>
      <c r="L697" s="10">
        <f ca="1">SUMPRODUCT($A697:$F697,Results!$B$17:$G$17)</f>
        <v>-1.7238698047274026</v>
      </c>
      <c r="M697" s="10">
        <f ca="1">SUMPRODUCT($A697:$F697,Results!$B$18:$G$18)</f>
        <v>-2.7940975653416529</v>
      </c>
      <c r="N697" s="10">
        <f ca="1">SUMPRODUCT($A697:$F697,Results!$B$19:$G$19)</f>
        <v>-0.26810769845661175</v>
      </c>
      <c r="O697" s="10">
        <f ca="1">SUMPRODUCT($A697:$F697,Results!$B$20:$G$20)</f>
        <v>-0.19684296360909714</v>
      </c>
      <c r="P697" s="10" cm="1">
        <f t="array" aca="1" ref="P697" ca="1">SUMPRODUCT(J697:O697,TRANSPOSE(Test!BL$20:BL$25))+Test!$AD$20-Test!$BL$27</f>
        <v>-10.656605647635454</v>
      </c>
      <c r="Q697" s="10" cm="1">
        <f t="array" aca="1" ref="Q697" ca="1">SUMPRODUCT(J697:O697,TRANSPOSE(Test!ES$20:ES$25))+Test!$AD$20-Test!$ES$27</f>
        <v>-8.3106403686803585</v>
      </c>
      <c r="R697" s="10">
        <f ca="1">I697-Results!$E$5*H697</f>
        <v>-6.750382833836345</v>
      </c>
      <c r="S697" s="10" cm="1">
        <f t="array" aca="1" ref="S697" ca="1">SUMPRODUCT(J697:O697,TRANSPOSE(Test!AR$28:AR$33))+Test!$AD$20-Test!$AC$26</f>
        <v>-15.958283530937642</v>
      </c>
      <c r="T697" s="10">
        <f ca="1">SUMPRODUCT(J697:O697,Results!K$9:P$9)</f>
        <v>-6.8605179760300166</v>
      </c>
      <c r="U697" s="10">
        <f ca="1">SUMPRODUCT(J697:O697,Results!K$9:P$9)+Test!$AD$20-Test!$AC$31</f>
        <v>-6.8753935345411517</v>
      </c>
      <c r="V697" s="10">
        <f t="shared" ca="1" si="61"/>
        <v>4.9798109771223693</v>
      </c>
      <c r="W697" s="10">
        <f t="shared" ca="1" si="62"/>
        <v>2.6338456981672742</v>
      </c>
      <c r="X697" s="10">
        <f t="shared" ca="1" si="63"/>
        <v>1.0735881633232607</v>
      </c>
      <c r="Y697" s="10">
        <f t="shared" ca="1" si="64"/>
        <v>10.281488860424558</v>
      </c>
      <c r="Z697" s="10">
        <f ca="1">I697-Test!$AD$20</f>
        <v>-5.4001239088093929</v>
      </c>
      <c r="AA697" s="10">
        <f t="shared" ca="1" si="65"/>
        <v>1.1985988640280674</v>
      </c>
    </row>
    <row r="698" spans="1:27">
      <c r="A698" s="6">
        <f ca="1">LN((RAND()^(-Results!$F$4))-1)</f>
        <v>1.7079662961096969</v>
      </c>
      <c r="B698" s="6">
        <f ca="1">LN((RAND()^(-Results!$F$4))-1)</f>
        <v>2.7115751062805797</v>
      </c>
      <c r="C698" s="6">
        <f ca="1">LN((RAND()^(-Results!$F$4))-1)</f>
        <v>0.55645037309647571</v>
      </c>
      <c r="D698" s="6">
        <f ca="1">LN((RAND()^(-Results!$F$4))-1)</f>
        <v>-0.97824834674678651</v>
      </c>
      <c r="E698" s="6">
        <f ca="1">LN((RAND()^(-Results!$F$4))-1)</f>
        <v>-2.0299504997411661</v>
      </c>
      <c r="F698" s="6">
        <f ca="1">LN((RAND()^(-Results!$F$4))-1)</f>
        <v>1.1739328321716518</v>
      </c>
      <c r="G698" s="6">
        <f ca="1">LN((RAND()^(-Results!$F$4))-1)</f>
        <v>1.4999619301194549</v>
      </c>
      <c r="H698" s="6">
        <f t="shared" ca="1" si="60"/>
        <v>1.4129293162403216</v>
      </c>
      <c r="I698" s="10">
        <f ca="1">SUMPRODUCT(J698:O698,Results!B$12:G$12)+Results!$F$5*H698</f>
        <v>30.86739602062142</v>
      </c>
      <c r="J698" s="10">
        <f ca="1">SUMPRODUCT($A698:$F698,Results!$B$15:$G$15)</f>
        <v>7.9279306137307906</v>
      </c>
      <c r="K698" s="10">
        <f ca="1">SUMPRODUCT($A698:$F698,Results!$B$16:$G$16)</f>
        <v>5.4339348214079939</v>
      </c>
      <c r="L698" s="10">
        <f ca="1">SUMPRODUCT($A698:$F698,Results!$B$17:$G$17)</f>
        <v>4.7761124109051645</v>
      </c>
      <c r="M698" s="10">
        <f ca="1">SUMPRODUCT($A698:$F698,Results!$B$18:$G$18)</f>
        <v>-7.7094368748379418</v>
      </c>
      <c r="N698" s="10">
        <f ca="1">SUMPRODUCT($A698:$F698,Results!$B$19:$G$19)</f>
        <v>13.050152345557631</v>
      </c>
      <c r="O698" s="10">
        <f ca="1">SUMPRODUCT($A698:$F698,Results!$B$20:$G$20)</f>
        <v>2.6640643239533728</v>
      </c>
      <c r="P698" s="10" cm="1">
        <f t="array" aca="1" ref="P698" ca="1">SUMPRODUCT(J698:O698,TRANSPOSE(Test!BL$20:BL$25))+Test!$AD$20-Test!$BL$27</f>
        <v>22.11583271925819</v>
      </c>
      <c r="Q698" s="10" cm="1">
        <f t="array" aca="1" ref="Q698" ca="1">SUMPRODUCT(J698:O698,TRANSPOSE(Test!ES$20:ES$25))+Test!$AD$20-Test!$ES$27</f>
        <v>22.29951908194651</v>
      </c>
      <c r="R698" s="10">
        <f ca="1">I698-Results!$E$5*H698</f>
        <v>25.215678755660136</v>
      </c>
      <c r="S698" s="10" cm="1">
        <f t="array" aca="1" ref="S698" ca="1">SUMPRODUCT(J698:O698,TRANSPOSE(Test!AR$28:AR$33))+Test!$AD$20-Test!$AC$26</f>
        <v>-5.8814983569411714</v>
      </c>
      <c r="T698" s="10">
        <f ca="1">SUMPRODUCT(J698:O698,Results!K$9:P$9)</f>
        <v>23.086484628456446</v>
      </c>
      <c r="U698" s="10">
        <f ca="1">SUMPRODUCT(J698:O698,Results!K$9:P$9)+Test!$AD$20-Test!$AC$31</f>
        <v>23.07160906994531</v>
      </c>
      <c r="V698" s="10">
        <f t="shared" ca="1" si="61"/>
        <v>8.7515633013632304</v>
      </c>
      <c r="W698" s="10">
        <f t="shared" ca="1" si="62"/>
        <v>8.5678769386749103</v>
      </c>
      <c r="X698" s="10">
        <f t="shared" ca="1" si="63"/>
        <v>5.6517172649612846</v>
      </c>
      <c r="Y698" s="10">
        <f t="shared" ca="1" si="64"/>
        <v>36.748894377562593</v>
      </c>
      <c r="Z698" s="10">
        <f ca="1">I698-Test!$AD$20</f>
        <v>31.144066782325112</v>
      </c>
      <c r="AA698" s="10">
        <f t="shared" ca="1" si="65"/>
        <v>7.7957869506761099</v>
      </c>
    </row>
    <row r="699" spans="1:27">
      <c r="A699" s="6">
        <f ca="1">LN((RAND()^(-Results!$F$4))-1)</f>
        <v>-0.33607938782869079</v>
      </c>
      <c r="B699" s="6">
        <f ca="1">LN((RAND()^(-Results!$F$4))-1)</f>
        <v>0.32460710258135561</v>
      </c>
      <c r="C699" s="6">
        <f ca="1">LN((RAND()^(-Results!$F$4))-1)</f>
        <v>4.9429474312906079</v>
      </c>
      <c r="D699" s="6">
        <f ca="1">LN((RAND()^(-Results!$F$4))-1)</f>
        <v>-3.8515201913337744</v>
      </c>
      <c r="E699" s="6">
        <f ca="1">LN((RAND()^(-Results!$F$4))-1)</f>
        <v>-2.5227633406554983</v>
      </c>
      <c r="F699" s="6">
        <f ca="1">LN((RAND()^(-Results!$F$4))-1)</f>
        <v>1.3746057777346123</v>
      </c>
      <c r="G699" s="6">
        <f ca="1">LN((RAND()^(-Results!$F$4))-1)</f>
        <v>-0.35588536491857936</v>
      </c>
      <c r="H699" s="6">
        <f t="shared" ca="1" si="60"/>
        <v>-0.44291797879771266</v>
      </c>
      <c r="I699" s="10">
        <f ca="1">SUMPRODUCT(J699:O699,Results!B$12:G$12)+Results!$F$5*H699</f>
        <v>114.11493778687098</v>
      </c>
      <c r="J699" s="10">
        <f ca="1">SUMPRODUCT($A699:$F699,Results!$B$15:$G$15)</f>
        <v>3.1349665565502995</v>
      </c>
      <c r="K699" s="10">
        <f ca="1">SUMPRODUCT($A699:$F699,Results!$B$16:$G$16)</f>
        <v>-3.2334638929829103</v>
      </c>
      <c r="L699" s="10">
        <f ca="1">SUMPRODUCT($A699:$F699,Results!$B$17:$G$17)</f>
        <v>26.12094127969451</v>
      </c>
      <c r="M699" s="10">
        <f ca="1">SUMPRODUCT($A699:$F699,Results!$B$18:$G$18)</f>
        <v>1.017640905935528</v>
      </c>
      <c r="N699" s="10">
        <f ca="1">SUMPRODUCT($A699:$F699,Results!$B$19:$G$19)</f>
        <v>15.318989899178483</v>
      </c>
      <c r="O699" s="10">
        <f ca="1">SUMPRODUCT($A699:$F699,Results!$B$20:$G$20)</f>
        <v>-11.92978431071044</v>
      </c>
      <c r="P699" s="10" cm="1">
        <f t="array" aca="1" ref="P699" ca="1">SUMPRODUCT(J699:O699,TRANSPOSE(Test!BL$20:BL$25))+Test!$AD$20-Test!$BL$27</f>
        <v>113.05344876375938</v>
      </c>
      <c r="Q699" s="10" cm="1">
        <f t="array" aca="1" ref="Q699" ca="1">SUMPRODUCT(J699:O699,TRANSPOSE(Test!ES$20:ES$25))+Test!$AD$20-Test!$ES$27</f>
        <v>114.1331534376928</v>
      </c>
      <c r="R699" s="10">
        <f ca="1">I699-Results!$E$5*H699</f>
        <v>115.88660970206183</v>
      </c>
      <c r="S699" s="10" cm="1">
        <f t="array" aca="1" ref="S699" ca="1">SUMPRODUCT(J699:O699,TRANSPOSE(Test!AR$28:AR$33))+Test!$AD$20-Test!$AC$26</f>
        <v>98.568464277926779</v>
      </c>
      <c r="T699" s="10">
        <f ca="1">SUMPRODUCT(J699:O699,Results!K$9:P$9)</f>
        <v>114.62834398382654</v>
      </c>
      <c r="U699" s="10">
        <f ca="1">SUMPRODUCT(J699:O699,Results!K$9:P$9)+Test!$AD$20-Test!$AC$31</f>
        <v>114.6134684253154</v>
      </c>
      <c r="V699" s="10">
        <f t="shared" ca="1" si="61"/>
        <v>1.061489023111605</v>
      </c>
      <c r="W699" s="10">
        <f t="shared" ca="1" si="62"/>
        <v>-1.8215650821815643E-2</v>
      </c>
      <c r="X699" s="10">
        <f t="shared" ca="1" si="63"/>
        <v>-1.7716719151908507</v>
      </c>
      <c r="Y699" s="10">
        <f t="shared" ca="1" si="64"/>
        <v>15.546473508944203</v>
      </c>
      <c r="Z699" s="10">
        <f ca="1">I699-Test!$AD$20</f>
        <v>114.39160854857468</v>
      </c>
      <c r="AA699" s="10">
        <f t="shared" ca="1" si="65"/>
        <v>-0.49853063844442147</v>
      </c>
    </row>
    <row r="700" spans="1:27">
      <c r="A700" s="6">
        <f ca="1">LN((RAND()^(-Results!$F$4))-1)</f>
        <v>0.71621660648468566</v>
      </c>
      <c r="B700" s="6">
        <f ca="1">LN((RAND()^(-Results!$F$4))-1)</f>
        <v>-1.041980836039698</v>
      </c>
      <c r="C700" s="6">
        <f ca="1">LN((RAND()^(-Results!$F$4))-1)</f>
        <v>1.2063837088809994</v>
      </c>
      <c r="D700" s="6">
        <f ca="1">LN((RAND()^(-Results!$F$4))-1)</f>
        <v>0.72890791163370783</v>
      </c>
      <c r="E700" s="6">
        <f ca="1">LN((RAND()^(-Results!$F$4))-1)</f>
        <v>1.3167204885467967</v>
      </c>
      <c r="F700" s="6">
        <f ca="1">LN((RAND()^(-Results!$F$4))-1)</f>
        <v>-0.80464344020945644</v>
      </c>
      <c r="G700" s="6">
        <f ca="1">LN((RAND()^(-Results!$F$4))-1)</f>
        <v>1.2795755894968657</v>
      </c>
      <c r="H700" s="6">
        <f t="shared" ca="1" si="60"/>
        <v>1.1925429756177324</v>
      </c>
      <c r="I700" s="10">
        <f ca="1">SUMPRODUCT(J700:O700,Results!B$12:G$12)+Results!$F$5*H700</f>
        <v>-28.221810355659031</v>
      </c>
      <c r="J700" s="10">
        <f ca="1">SUMPRODUCT($A700:$F700,Results!$B$15:$G$15)</f>
        <v>5.5030030940326249</v>
      </c>
      <c r="K700" s="10">
        <f ca="1">SUMPRODUCT($A700:$F700,Results!$B$16:$G$16)</f>
        <v>-1.8957587545361889</v>
      </c>
      <c r="L700" s="10">
        <f ca="1">SUMPRODUCT($A700:$F700,Results!$B$17:$G$17)</f>
        <v>-4.4103867461072159</v>
      </c>
      <c r="M700" s="10">
        <f ca="1">SUMPRODUCT($A700:$F700,Results!$B$18:$G$18)</f>
        <v>1.5927751730693216</v>
      </c>
      <c r="N700" s="10">
        <f ca="1">SUMPRODUCT($A700:$F700,Results!$B$19:$G$19)</f>
        <v>-7.2876964485480213</v>
      </c>
      <c r="O700" s="10">
        <f ca="1">SUMPRODUCT($A700:$F700,Results!$B$20:$G$20)</f>
        <v>-0.48847886051480482</v>
      </c>
      <c r="P700" s="10" cm="1">
        <f t="array" aca="1" ref="P700" ca="1">SUMPRODUCT(J700:O700,TRANSPOSE(Test!BL$20:BL$25))+Test!$AD$20-Test!$BL$27</f>
        <v>-34.053869421571306</v>
      </c>
      <c r="Q700" s="10" cm="1">
        <f t="array" aca="1" ref="Q700" ca="1">SUMPRODUCT(J700:O700,TRANSPOSE(Test!ES$20:ES$25))+Test!$AD$20-Test!$ES$27</f>
        <v>-34.056199587391937</v>
      </c>
      <c r="R700" s="10">
        <f ca="1">I700-Results!$E$5*H700</f>
        <v>-32.991982258129958</v>
      </c>
      <c r="S700" s="10" cm="1">
        <f t="array" aca="1" ref="S700" ca="1">SUMPRODUCT(J700:O700,TRANSPOSE(Test!AR$28:AR$33))+Test!$AD$20-Test!$AC$26</f>
        <v>-17.578712013436519</v>
      </c>
      <c r="T700" s="10">
        <f ca="1">SUMPRODUCT(J700:O700,Results!K$9:P$9)</f>
        <v>-34.231961960268507</v>
      </c>
      <c r="U700" s="10">
        <f ca="1">SUMPRODUCT(J700:O700,Results!K$9:P$9)+Test!$AD$20-Test!$AC$31</f>
        <v>-34.246837518779643</v>
      </c>
      <c r="V700" s="10">
        <f t="shared" ca="1" si="61"/>
        <v>5.8320590659122757</v>
      </c>
      <c r="W700" s="10">
        <f t="shared" ca="1" si="62"/>
        <v>5.8343892317329065</v>
      </c>
      <c r="X700" s="10">
        <f t="shared" ca="1" si="63"/>
        <v>4.7701719024709277</v>
      </c>
      <c r="Y700" s="10">
        <f t="shared" ca="1" si="64"/>
        <v>-10.643098342222512</v>
      </c>
      <c r="Z700" s="10">
        <f ca="1">I700-Test!$AD$20</f>
        <v>-27.945139593955339</v>
      </c>
      <c r="AA700" s="10">
        <f t="shared" ca="1" si="65"/>
        <v>6.0250271631206118</v>
      </c>
    </row>
    <row r="701" spans="1:27">
      <c r="A701" s="6">
        <f ca="1">LN((RAND()^(-Results!$F$4))-1)</f>
        <v>-2.5224929525968651</v>
      </c>
      <c r="B701" s="6">
        <f ca="1">LN((RAND()^(-Results!$F$4))-1)</f>
        <v>1.1293047635044657</v>
      </c>
      <c r="C701" s="6">
        <f ca="1">LN((RAND()^(-Results!$F$4))-1)</f>
        <v>0.98166022967173761</v>
      </c>
      <c r="D701" s="6">
        <f ca="1">LN((RAND()^(-Results!$F$4))-1)</f>
        <v>0.11618673237798868</v>
      </c>
      <c r="E701" s="6">
        <f ca="1">LN((RAND()^(-Results!$F$4))-1)</f>
        <v>2.6970459057498832</v>
      </c>
      <c r="F701" s="6">
        <f ca="1">LN((RAND()^(-Results!$F$4))-1)</f>
        <v>0.89220647878886716</v>
      </c>
      <c r="G701" s="6">
        <f ca="1">LN((RAND()^(-Results!$F$4))-1)</f>
        <v>-2.1341394289420395</v>
      </c>
      <c r="H701" s="6">
        <f t="shared" ca="1" si="60"/>
        <v>-2.221172042821173</v>
      </c>
      <c r="I701" s="10">
        <f ca="1">SUMPRODUCT(J701:O701,Results!B$12:G$12)+Results!$F$5*H701</f>
        <v>-16.014088900986657</v>
      </c>
      <c r="J701" s="10">
        <f ca="1">SUMPRODUCT($A701:$F701,Results!$B$15:$G$15)</f>
        <v>-7.2197344229522091</v>
      </c>
      <c r="K701" s="10">
        <f ca="1">SUMPRODUCT($A701:$F701,Results!$B$16:$G$16)</f>
        <v>3.5554878994573409</v>
      </c>
      <c r="L701" s="10">
        <f ca="1">SUMPRODUCT($A701:$F701,Results!$B$17:$G$17)</f>
        <v>3.6272167196845095</v>
      </c>
      <c r="M701" s="10">
        <f ca="1">SUMPRODUCT($A701:$F701,Results!$B$18:$G$18)</f>
        <v>8.8552634762546401</v>
      </c>
      <c r="N701" s="10">
        <f ca="1">SUMPRODUCT($A701:$F701,Results!$B$19:$G$19)</f>
        <v>-16.113981391546819</v>
      </c>
      <c r="O701" s="10">
        <f ca="1">SUMPRODUCT($A701:$F701,Results!$B$20:$G$20)</f>
        <v>-8.4866598926572334E-3</v>
      </c>
      <c r="P701" s="10" cm="1">
        <f t="array" aca="1" ref="P701" ca="1">SUMPRODUCT(J701:O701,TRANSPOSE(Test!BL$20:BL$25))+Test!$AD$20-Test!$BL$27</f>
        <v>-3.623358176112923</v>
      </c>
      <c r="Q701" s="10" cm="1">
        <f t="array" aca="1" ref="Q701" ca="1">SUMPRODUCT(J701:O701,TRANSPOSE(Test!ES$20:ES$25))+Test!$AD$20-Test!$ES$27</f>
        <v>-3.9901208715588536</v>
      </c>
      <c r="R701" s="10">
        <f ca="1">I701-Results!$E$5*H701</f>
        <v>-7.129400729701965</v>
      </c>
      <c r="S701" s="10" cm="1">
        <f t="array" aca="1" ref="S701" ca="1">SUMPRODUCT(J701:O701,TRANSPOSE(Test!AR$28:AR$33))+Test!$AD$20-Test!$AC$26</f>
        <v>-0.20105956777395667</v>
      </c>
      <c r="T701" s="10">
        <f ca="1">SUMPRODUCT(J701:O701,Results!K$9:P$9)</f>
        <v>-4.7717362260458662</v>
      </c>
      <c r="U701" s="10">
        <f ca="1">SUMPRODUCT(J701:O701,Results!K$9:P$9)+Test!$AD$20-Test!$AC$31</f>
        <v>-4.7866117845570013</v>
      </c>
      <c r="V701" s="10">
        <f t="shared" ca="1" si="61"/>
        <v>-12.390730724873734</v>
      </c>
      <c r="W701" s="10">
        <f t="shared" ca="1" si="62"/>
        <v>-12.023968029427802</v>
      </c>
      <c r="X701" s="10">
        <f t="shared" ca="1" si="63"/>
        <v>-8.8846881712846919</v>
      </c>
      <c r="Y701" s="10">
        <f t="shared" ca="1" si="64"/>
        <v>-15.8130293332127</v>
      </c>
      <c r="Z701" s="10">
        <f ca="1">I701-Test!$AD$20</f>
        <v>-15.737418139282966</v>
      </c>
      <c r="AA701" s="10">
        <f t="shared" ca="1" si="65"/>
        <v>-11.227477116429656</v>
      </c>
    </row>
    <row r="702" spans="1:27">
      <c r="A702" s="6">
        <f ca="1">LN((RAND()^(-Results!$F$4))-1)</f>
        <v>-0.70893133549434828</v>
      </c>
      <c r="B702" s="6">
        <f ca="1">LN((RAND()^(-Results!$F$4))-1)</f>
        <v>-2.3346840715517083</v>
      </c>
      <c r="C702" s="6">
        <f ca="1">LN((RAND()^(-Results!$F$4))-1)</f>
        <v>1.760837407439829</v>
      </c>
      <c r="D702" s="6">
        <f ca="1">LN((RAND()^(-Results!$F$4))-1)</f>
        <v>-1.8873016879835229</v>
      </c>
      <c r="E702" s="6">
        <f ca="1">LN((RAND()^(-Results!$F$4))-1)</f>
        <v>0.32016802208374395</v>
      </c>
      <c r="F702" s="6">
        <f ca="1">LN((RAND()^(-Results!$F$4))-1)</f>
        <v>-1.3655875074575823</v>
      </c>
      <c r="G702" s="6">
        <f ca="1">LN((RAND()^(-Results!$F$4))-1)</f>
        <v>0.42700977576447197</v>
      </c>
      <c r="H702" s="6">
        <f t="shared" ca="1" si="60"/>
        <v>0.33997716188533866</v>
      </c>
      <c r="I702" s="10">
        <f ca="1">SUMPRODUCT(J702:O702,Results!B$12:G$12)+Results!$F$5*H702</f>
        <v>41.639036558396249</v>
      </c>
      <c r="J702" s="10">
        <f ca="1">SUMPRODUCT($A702:$F702,Results!$B$15:$G$15)</f>
        <v>-3.7645633928298361</v>
      </c>
      <c r="K702" s="10">
        <f ca="1">SUMPRODUCT($A702:$F702,Results!$B$16:$G$16)</f>
        <v>-8.8376926388296884</v>
      </c>
      <c r="L702" s="10">
        <f ca="1">SUMPRODUCT($A702:$F702,Results!$B$17:$G$17)</f>
        <v>8.9203597720038736</v>
      </c>
      <c r="M702" s="10">
        <f ca="1">SUMPRODUCT($A702:$F702,Results!$B$18:$G$18)</f>
        <v>7.0873494317894847</v>
      </c>
      <c r="N702" s="10">
        <f ca="1">SUMPRODUCT($A702:$F702,Results!$B$19:$G$19)</f>
        <v>-1.2912860972628233</v>
      </c>
      <c r="O702" s="10">
        <f ca="1">SUMPRODUCT($A702:$F702,Results!$B$20:$G$20)</f>
        <v>-9.2450110084233454</v>
      </c>
      <c r="P702" s="10" cm="1">
        <f t="array" aca="1" ref="P702" ca="1">SUMPRODUCT(J702:O702,TRANSPOSE(Test!BL$20:BL$25))+Test!$AD$20-Test!$BL$27</f>
        <v>39.391728745727484</v>
      </c>
      <c r="Q702" s="10" cm="1">
        <f t="array" aca="1" ref="Q702" ca="1">SUMPRODUCT(J702:O702,TRANSPOSE(Test!ES$20:ES$25))+Test!$AD$20-Test!$ES$27</f>
        <v>39.569301224408093</v>
      </c>
      <c r="R702" s="10">
        <f ca="1">I702-Results!$E$5*H702</f>
        <v>40.279127910854896</v>
      </c>
      <c r="S702" s="10" cm="1">
        <f t="array" aca="1" ref="S702" ca="1">SUMPRODUCT(J702:O702,TRANSPOSE(Test!AR$28:AR$33))+Test!$AD$20-Test!$AC$26</f>
        <v>61.130884033071304</v>
      </c>
      <c r="T702" s="10">
        <f ca="1">SUMPRODUCT(J702:O702,Results!K$9:P$9)</f>
        <v>39.510727347559495</v>
      </c>
      <c r="U702" s="10">
        <f ca="1">SUMPRODUCT(J702:O702,Results!K$9:P$9)+Test!$AD$20-Test!$AC$31</f>
        <v>39.495851789048359</v>
      </c>
      <c r="V702" s="10">
        <f t="shared" ca="1" si="61"/>
        <v>2.2473078126687653</v>
      </c>
      <c r="W702" s="10">
        <f t="shared" ca="1" si="62"/>
        <v>2.0697353339881559</v>
      </c>
      <c r="X702" s="10">
        <f t="shared" ca="1" si="63"/>
        <v>1.3599086475413529</v>
      </c>
      <c r="Y702" s="10">
        <f t="shared" ca="1" si="64"/>
        <v>-19.491847474675055</v>
      </c>
      <c r="Z702" s="10">
        <f ca="1">I702-Test!$AD$20</f>
        <v>41.915707320099941</v>
      </c>
      <c r="AA702" s="10">
        <f t="shared" ca="1" si="65"/>
        <v>2.14318476934789</v>
      </c>
    </row>
    <row r="703" spans="1:27">
      <c r="A703" s="6">
        <f ca="1">LN((RAND()^(-Results!$F$4))-1)</f>
        <v>-0.3790138715660592</v>
      </c>
      <c r="B703" s="6">
        <f ca="1">LN((RAND()^(-Results!$F$4))-1)</f>
        <v>-3.2651854009796604</v>
      </c>
      <c r="C703" s="6">
        <f ca="1">LN((RAND()^(-Results!$F$4))-1)</f>
        <v>1.6537311370832968</v>
      </c>
      <c r="D703" s="6">
        <f ca="1">LN((RAND()^(-Results!$F$4))-1)</f>
        <v>1.2610273006351262</v>
      </c>
      <c r="E703" s="6">
        <f ca="1">LN((RAND()^(-Results!$F$4))-1)</f>
        <v>1.4836948192733095</v>
      </c>
      <c r="F703" s="6">
        <f ca="1">LN((RAND()^(-Results!$F$4))-1)</f>
        <v>1.1065597977091313</v>
      </c>
      <c r="G703" s="6">
        <f ca="1">LN((RAND()^(-Results!$F$4))-1)</f>
        <v>-0.24969906449973608</v>
      </c>
      <c r="H703" s="6">
        <f t="shared" ca="1" si="60"/>
        <v>-0.33673167837886941</v>
      </c>
      <c r="I703" s="10">
        <f ca="1">SUMPRODUCT(J703:O703,Results!B$12:G$12)+Results!$F$5*H703</f>
        <v>-28.147385478165795</v>
      </c>
      <c r="J703" s="10">
        <f ca="1">SUMPRODUCT($A703:$F703,Results!$B$15:$G$15)</f>
        <v>1.1152788425313367</v>
      </c>
      <c r="K703" s="10">
        <f ca="1">SUMPRODUCT($A703:$F703,Results!$B$16:$G$16)</f>
        <v>-2.4968183790393832</v>
      </c>
      <c r="L703" s="10">
        <f ca="1">SUMPRODUCT($A703:$F703,Results!$B$17:$G$17)</f>
        <v>-3.6261552703344546</v>
      </c>
      <c r="M703" s="10">
        <f ca="1">SUMPRODUCT($A703:$F703,Results!$B$18:$G$18)</f>
        <v>3.8606409378719482</v>
      </c>
      <c r="N703" s="10">
        <f ca="1">SUMPRODUCT($A703:$F703,Results!$B$19:$G$19)</f>
        <v>-10.772854261473459</v>
      </c>
      <c r="O703" s="10">
        <f ca="1">SUMPRODUCT($A703:$F703,Results!$B$20:$G$20)</f>
        <v>-3.5161093968806107</v>
      </c>
      <c r="P703" s="10" cm="1">
        <f t="array" aca="1" ref="P703" ca="1">SUMPRODUCT(J703:O703,TRANSPOSE(Test!BL$20:BL$25))+Test!$AD$20-Test!$BL$27</f>
        <v>-27.289266998666648</v>
      </c>
      <c r="Q703" s="10" cm="1">
        <f t="array" aca="1" ref="Q703" ca="1">SUMPRODUCT(J703:O703,TRANSPOSE(Test!ES$20:ES$25))+Test!$AD$20-Test!$ES$27</f>
        <v>-26.016622289256514</v>
      </c>
      <c r="R703" s="10">
        <f ca="1">I703-Results!$E$5*H703</f>
        <v>-26.800458764650315</v>
      </c>
      <c r="S703" s="10" cm="1">
        <f t="array" aca="1" ref="S703" ca="1">SUMPRODUCT(J703:O703,TRANSPOSE(Test!AR$28:AR$33))+Test!$AD$20-Test!$AC$26</f>
        <v>-4.3028624446248411</v>
      </c>
      <c r="T703" s="10">
        <f ca="1">SUMPRODUCT(J703:O703,Results!K$9:P$9)</f>
        <v>-26.090723355229628</v>
      </c>
      <c r="U703" s="10">
        <f ca="1">SUMPRODUCT(J703:O703,Results!K$9:P$9)+Test!$AD$20-Test!$AC$31</f>
        <v>-26.105598913740764</v>
      </c>
      <c r="V703" s="10">
        <f t="shared" ca="1" si="61"/>
        <v>-0.85811847949914721</v>
      </c>
      <c r="W703" s="10">
        <f t="shared" ca="1" si="62"/>
        <v>-2.1307631889092811</v>
      </c>
      <c r="X703" s="10">
        <f t="shared" ca="1" si="63"/>
        <v>-1.3469267135154794</v>
      </c>
      <c r="Y703" s="10">
        <f t="shared" ca="1" si="64"/>
        <v>-23.844523033540952</v>
      </c>
      <c r="Z703" s="10">
        <f ca="1">I703-Test!$AD$20</f>
        <v>-27.870714716462103</v>
      </c>
      <c r="AA703" s="10">
        <f t="shared" ca="1" si="65"/>
        <v>-2.0417865644250313</v>
      </c>
    </row>
    <row r="704" spans="1:27">
      <c r="A704" s="6">
        <f ca="1">LN((RAND()^(-Results!$F$4))-1)</f>
        <v>0.44573131180824699</v>
      </c>
      <c r="B704" s="6">
        <f ca="1">LN((RAND()^(-Results!$F$4))-1)</f>
        <v>-1.8039333932945134</v>
      </c>
      <c r="C704" s="6">
        <f ca="1">LN((RAND()^(-Results!$F$4))-1)</f>
        <v>1.5979944684530258</v>
      </c>
      <c r="D704" s="6">
        <f ca="1">LN((RAND()^(-Results!$F$4))-1)</f>
        <v>0.82272463983986222</v>
      </c>
      <c r="E704" s="6">
        <f ca="1">LN((RAND()^(-Results!$F$4))-1)</f>
        <v>1.0530841130948243</v>
      </c>
      <c r="F704" s="6">
        <f ca="1">LN((RAND()^(-Results!$F$4))-1)</f>
        <v>-0.36553268463747535</v>
      </c>
      <c r="G704" s="6">
        <f ca="1">LN((RAND()^(-Results!$F$4))-1)</f>
        <v>-0.87395842181376859</v>
      </c>
      <c r="H704" s="6">
        <f t="shared" ca="1" si="60"/>
        <v>-0.9609910356929019</v>
      </c>
      <c r="I704" s="10">
        <f ca="1">SUMPRODUCT(J704:O704,Results!B$12:G$12)+Results!$F$5*H704</f>
        <v>-31.411377638065687</v>
      </c>
      <c r="J704" s="10">
        <f ca="1">SUMPRODUCT($A704:$F704,Results!$B$15:$G$15)</f>
        <v>4.9761508655014124</v>
      </c>
      <c r="K704" s="10">
        <f ca="1">SUMPRODUCT($A704:$F704,Results!$B$16:$G$16)</f>
        <v>-2.690119533226043</v>
      </c>
      <c r="L704" s="10">
        <f ca="1">SUMPRODUCT($A704:$F704,Results!$B$17:$G$17)</f>
        <v>-3.2192803731341093</v>
      </c>
      <c r="M704" s="10">
        <f ca="1">SUMPRODUCT($A704:$F704,Results!$B$18:$G$18)</f>
        <v>1.684057180921019</v>
      </c>
      <c r="N704" s="10">
        <f ca="1">SUMPRODUCT($A704:$F704,Results!$B$19:$G$19)</f>
        <v>-6.5325789616922547</v>
      </c>
      <c r="O704" s="10">
        <f ca="1">SUMPRODUCT($A704:$F704,Results!$B$20:$G$20)</f>
        <v>-2.0029836346030687</v>
      </c>
      <c r="P704" s="10" cm="1">
        <f t="array" aca="1" ref="P704" ca="1">SUMPRODUCT(J704:O704,TRANSPOSE(Test!BL$20:BL$25))+Test!$AD$20-Test!$BL$27</f>
        <v>-26.834171044392157</v>
      </c>
      <c r="Q704" s="10" cm="1">
        <f t="array" aca="1" ref="Q704" ca="1">SUMPRODUCT(J704:O704,TRANSPOSE(Test!ES$20:ES$25))+Test!$AD$20-Test!$ES$27</f>
        <v>-26.447175986085945</v>
      </c>
      <c r="R704" s="10">
        <f ca="1">I704-Results!$E$5*H704</f>
        <v>-27.56741349529408</v>
      </c>
      <c r="S704" s="10" cm="1">
        <f t="array" aca="1" ref="S704" ca="1">SUMPRODUCT(J704:O704,TRANSPOSE(Test!AR$28:AR$33))+Test!$AD$20-Test!$AC$26</f>
        <v>-8.7923558262890982</v>
      </c>
      <c r="T704" s="10">
        <f ca="1">SUMPRODUCT(J704:O704,Results!K$9:P$9)</f>
        <v>-26.619937132526942</v>
      </c>
      <c r="U704" s="10">
        <f ca="1">SUMPRODUCT(J704:O704,Results!K$9:P$9)+Test!$AD$20-Test!$AC$31</f>
        <v>-26.634812691038078</v>
      </c>
      <c r="V704" s="10">
        <f t="shared" ca="1" si="61"/>
        <v>-4.5772065936735302</v>
      </c>
      <c r="W704" s="10">
        <f t="shared" ca="1" si="62"/>
        <v>-4.9642016519797423</v>
      </c>
      <c r="X704" s="10">
        <f t="shared" ca="1" si="63"/>
        <v>-3.8439641427716076</v>
      </c>
      <c r="Y704" s="10">
        <f t="shared" ca="1" si="64"/>
        <v>-22.619021811776591</v>
      </c>
      <c r="Z704" s="10">
        <f ca="1">I704-Test!$AD$20</f>
        <v>-31.134706876361996</v>
      </c>
      <c r="AA704" s="10">
        <f t="shared" ca="1" si="65"/>
        <v>-4.7765649470276088</v>
      </c>
    </row>
    <row r="705" spans="1:27">
      <c r="A705" s="6">
        <f ca="1">LN((RAND()^(-Results!$F$4))-1)</f>
        <v>-0.89855162832494995</v>
      </c>
      <c r="B705" s="6">
        <f ca="1">LN((RAND()^(-Results!$F$4))-1)</f>
        <v>-0.66444736239278057</v>
      </c>
      <c r="C705" s="6">
        <f ca="1">LN((RAND()^(-Results!$F$4))-1)</f>
        <v>1.3408527275615065</v>
      </c>
      <c r="D705" s="6">
        <f ca="1">LN((RAND()^(-Results!$F$4))-1)</f>
        <v>-0.7817608134309888</v>
      </c>
      <c r="E705" s="6">
        <f ca="1">LN((RAND()^(-Results!$F$4))-1)</f>
        <v>-1.4293667278836744</v>
      </c>
      <c r="F705" s="6">
        <f ca="1">LN((RAND()^(-Results!$F$4))-1)</f>
        <v>0.54944398950986506</v>
      </c>
      <c r="G705" s="6">
        <f ca="1">LN((RAND()^(-Results!$F$4))-1)</f>
        <v>-0.13390524332378223</v>
      </c>
      <c r="H705" s="6">
        <f t="shared" ca="1" si="60"/>
        <v>-0.22093785720291556</v>
      </c>
      <c r="I705" s="10">
        <f ca="1">SUMPRODUCT(J705:O705,Results!B$12:G$12)+Results!$F$5*H705</f>
        <v>46.493779410485047</v>
      </c>
      <c r="J705" s="10">
        <f ca="1">SUMPRODUCT($A705:$F705,Results!$B$15:$G$15)</f>
        <v>-1.719038943050325</v>
      </c>
      <c r="K705" s="10">
        <f ca="1">SUMPRODUCT($A705:$F705,Results!$B$16:$G$16)</f>
        <v>-2.2201382150906532</v>
      </c>
      <c r="L705" s="10">
        <f ca="1">SUMPRODUCT($A705:$F705,Results!$B$17:$G$17)</f>
        <v>8.954436941721438</v>
      </c>
      <c r="M705" s="10">
        <f ca="1">SUMPRODUCT($A705:$F705,Results!$B$18:$G$18)</f>
        <v>-0.16435181332661736</v>
      </c>
      <c r="N705" s="10">
        <f ca="1">SUMPRODUCT($A705:$F705,Results!$B$19:$G$19)</f>
        <v>7.2727237131550808</v>
      </c>
      <c r="O705" s="10">
        <f ca="1">SUMPRODUCT($A705:$F705,Results!$B$20:$G$20)</f>
        <v>-4.7768854229851767</v>
      </c>
      <c r="P705" s="10" cm="1">
        <f t="array" aca="1" ref="P705" ca="1">SUMPRODUCT(J705:O705,TRANSPOSE(Test!BL$20:BL$25))+Test!$AD$20-Test!$BL$27</f>
        <v>46.809723328633183</v>
      </c>
      <c r="Q705" s="10" cm="1">
        <f t="array" aca="1" ref="Q705" ca="1">SUMPRODUCT(J705:O705,TRANSPOSE(Test!ES$20:ES$25))+Test!$AD$20-Test!$ES$27</f>
        <v>47.297426234911896</v>
      </c>
      <c r="R705" s="10">
        <f ca="1">I705-Results!$E$5*H705</f>
        <v>47.37753083929671</v>
      </c>
      <c r="S705" s="10" cm="1">
        <f t="array" aca="1" ref="S705" ca="1">SUMPRODUCT(J705:O705,TRANSPOSE(Test!AR$28:AR$33))+Test!$AD$20-Test!$AC$26</f>
        <v>42.329547201412183</v>
      </c>
      <c r="T705" s="10">
        <f ca="1">SUMPRODUCT(J705:O705,Results!K$9:P$9)</f>
        <v>47.255262870676574</v>
      </c>
      <c r="U705" s="10">
        <f ca="1">SUMPRODUCT(J705:O705,Results!K$9:P$9)+Test!$AD$20-Test!$AC$31</f>
        <v>47.240387312165439</v>
      </c>
      <c r="V705" s="10">
        <f t="shared" ca="1" si="61"/>
        <v>-0.31594391814813605</v>
      </c>
      <c r="W705" s="10">
        <f t="shared" ca="1" si="62"/>
        <v>-0.80364682442684909</v>
      </c>
      <c r="X705" s="10">
        <f t="shared" ca="1" si="63"/>
        <v>-0.88375142881166369</v>
      </c>
      <c r="Y705" s="10">
        <f t="shared" ca="1" si="64"/>
        <v>4.1642322090728641</v>
      </c>
      <c r="Z705" s="10">
        <f ca="1">I705-Test!$AD$20</f>
        <v>46.770450172188738</v>
      </c>
      <c r="AA705" s="10">
        <f t="shared" ca="1" si="65"/>
        <v>-0.74660790168039171</v>
      </c>
    </row>
    <row r="706" spans="1:27">
      <c r="A706" s="6">
        <f ca="1">LN((RAND()^(-Results!$F$4))-1)</f>
        <v>-0.47965971483944042</v>
      </c>
      <c r="B706" s="6">
        <f ca="1">LN((RAND()^(-Results!$F$4))-1)</f>
        <v>1.0574356277477159</v>
      </c>
      <c r="C706" s="6">
        <f ca="1">LN((RAND()^(-Results!$F$4))-1)</f>
        <v>2.3245424069885821</v>
      </c>
      <c r="D706" s="6">
        <f ca="1">LN((RAND()^(-Results!$F$4))-1)</f>
        <v>2.051507259503623</v>
      </c>
      <c r="E706" s="6">
        <f ca="1">LN((RAND()^(-Results!$F$4))-1)</f>
        <v>-0.36609647577514626</v>
      </c>
      <c r="F706" s="6">
        <f ca="1">LN((RAND()^(-Results!$F$4))-1)</f>
        <v>3.6265894042628499</v>
      </c>
      <c r="G706" s="6">
        <f ca="1">LN((RAND()^(-Results!$F$4))-1)</f>
        <v>-1.7799341328188585</v>
      </c>
      <c r="H706" s="6">
        <f t="shared" ca="1" si="60"/>
        <v>-1.8669667466979918</v>
      </c>
      <c r="I706" s="10">
        <f ca="1">SUMPRODUCT(J706:O706,Results!B$12:G$12)+Results!$F$5*H706</f>
        <v>-20.739271963074124</v>
      </c>
      <c r="J706" s="10">
        <f ca="1">SUMPRODUCT($A706:$F706,Results!$B$15:$G$15)</f>
        <v>7.1810572924609319</v>
      </c>
      <c r="K706" s="10">
        <f ca="1">SUMPRODUCT($A706:$F706,Results!$B$16:$G$16)</f>
        <v>9.2558301318305745</v>
      </c>
      <c r="L706" s="10">
        <f ca="1">SUMPRODUCT($A706:$F706,Results!$B$17:$G$17)</f>
        <v>0.6008193426550027</v>
      </c>
      <c r="M706" s="10">
        <f ca="1">SUMPRODUCT($A706:$F706,Results!$B$18:$G$18)</f>
        <v>-5.1797677547390819</v>
      </c>
      <c r="N706" s="10">
        <f ca="1">SUMPRODUCT($A706:$F706,Results!$B$19:$G$19)</f>
        <v>-0.7253281964830014</v>
      </c>
      <c r="O706" s="10">
        <f ca="1">SUMPRODUCT($A706:$F706,Results!$B$20:$G$20)</f>
        <v>3.3685783539586871</v>
      </c>
      <c r="P706" s="10" cm="1">
        <f t="array" aca="1" ref="P706" ca="1">SUMPRODUCT(J706:O706,TRANSPOSE(Test!BL$20:BL$25))+Test!$AD$20-Test!$BL$27</f>
        <v>-12.444053202162532</v>
      </c>
      <c r="Q706" s="10" cm="1">
        <f t="array" aca="1" ref="Q706" ca="1">SUMPRODUCT(J706:O706,TRANSPOSE(Test!ES$20:ES$25))+Test!$AD$20-Test!$ES$27</f>
        <v>-11.259887563211077</v>
      </c>
      <c r="R706" s="10">
        <f ca="1">I706-Results!$E$5*H706</f>
        <v>-13.271404976282156</v>
      </c>
      <c r="S706" s="10" cm="1">
        <f t="array" aca="1" ref="S706" ca="1">SUMPRODUCT(J706:O706,TRANSPOSE(Test!AR$28:AR$33))+Test!$AD$20-Test!$AC$26</f>
        <v>-32.801479597979288</v>
      </c>
      <c r="T706" s="10">
        <f ca="1">SUMPRODUCT(J706:O706,Results!K$9:P$9)</f>
        <v>-11.457578254056873</v>
      </c>
      <c r="U706" s="10">
        <f ca="1">SUMPRODUCT(J706:O706,Results!K$9:P$9)+Test!$AD$20-Test!$AC$31</f>
        <v>-11.472453812568009</v>
      </c>
      <c r="V706" s="10">
        <f t="shared" ca="1" si="61"/>
        <v>-8.2952187609115917</v>
      </c>
      <c r="W706" s="10">
        <f t="shared" ca="1" si="62"/>
        <v>-9.4793843998630472</v>
      </c>
      <c r="X706" s="10">
        <f t="shared" ca="1" si="63"/>
        <v>-7.467866986791968</v>
      </c>
      <c r="Y706" s="10">
        <f t="shared" ca="1" si="64"/>
        <v>12.062207634905164</v>
      </c>
      <c r="Z706" s="10">
        <f ca="1">I706-Test!$AD$20</f>
        <v>-20.462601201370433</v>
      </c>
      <c r="AA706" s="10">
        <f t="shared" ca="1" si="65"/>
        <v>-9.2668181505061149</v>
      </c>
    </row>
    <row r="707" spans="1:27">
      <c r="A707" s="6">
        <f ca="1">LN((RAND()^(-Results!$F$4))-1)</f>
        <v>0.11051864994578606</v>
      </c>
      <c r="B707" s="6">
        <f ca="1">LN((RAND()^(-Results!$F$4))-1)</f>
        <v>0.67603868480766804</v>
      </c>
      <c r="C707" s="6">
        <f ca="1">LN((RAND()^(-Results!$F$4))-1)</f>
        <v>3.5305971277449371</v>
      </c>
      <c r="D707" s="6">
        <f ca="1">LN((RAND()^(-Results!$F$4))-1)</f>
        <v>-1.3686780355897508</v>
      </c>
      <c r="E707" s="6">
        <f ca="1">LN((RAND()^(-Results!$F$4))-1)</f>
        <v>1.7573301800643288</v>
      </c>
      <c r="F707" s="6">
        <f ca="1">LN((RAND()^(-Results!$F$4))-1)</f>
        <v>-0.23132123443193822</v>
      </c>
      <c r="G707" s="6">
        <f ca="1">LN((RAND()^(-Results!$F$4))-1)</f>
        <v>-8.5554215883832177E-2</v>
      </c>
      <c r="H707" s="6">
        <f t="shared" ref="H707:H770" ca="1" si="66">G707-$AC$5</f>
        <v>-0.17258682976296552</v>
      </c>
      <c r="I707" s="10">
        <f ca="1">SUMPRODUCT(J707:O707,Results!B$12:G$12)+Results!$F$5*H707</f>
        <v>6.4655363300246265</v>
      </c>
      <c r="J707" s="10">
        <f ca="1">SUMPRODUCT($A707:$F707,Results!$B$15:$G$15)</f>
        <v>5.2733675604830319</v>
      </c>
      <c r="K707" s="10">
        <f ca="1">SUMPRODUCT($A707:$F707,Results!$B$16:$G$16)</f>
        <v>-0.59525011221653723</v>
      </c>
      <c r="L707" s="10">
        <f ca="1">SUMPRODUCT($A707:$F707,Results!$B$17:$G$17)</f>
        <v>7.9367055285553167</v>
      </c>
      <c r="M707" s="10">
        <f ca="1">SUMPRODUCT($A707:$F707,Results!$B$18:$G$18)</f>
        <v>5.8955379099889598</v>
      </c>
      <c r="N707" s="10">
        <f ca="1">SUMPRODUCT($A707:$F707,Results!$B$19:$G$19)</f>
        <v>-8.4109436517890952</v>
      </c>
      <c r="O707" s="10">
        <f ca="1">SUMPRODUCT($A707:$F707,Results!$B$20:$G$20)</f>
        <v>-4.1431883760509312</v>
      </c>
      <c r="P707" s="10" cm="1">
        <f t="array" aca="1" ref="P707" ca="1">SUMPRODUCT(J707:O707,TRANSPOSE(Test!BL$20:BL$25))+Test!$AD$20-Test!$BL$27</f>
        <v>6.7062589686161456</v>
      </c>
      <c r="Q707" s="10" cm="1">
        <f t="array" aca="1" ref="Q707" ca="1">SUMPRODUCT(J707:O707,TRANSPOSE(Test!ES$20:ES$25))+Test!$AD$20-Test!$ES$27</f>
        <v>6.6181868184548689</v>
      </c>
      <c r="R707" s="10">
        <f ca="1">I707-Results!$E$5*H707</f>
        <v>7.1558836490764888</v>
      </c>
      <c r="S707" s="10" cm="1">
        <f t="array" aca="1" ref="S707" ca="1">SUMPRODUCT(J707:O707,TRANSPOSE(Test!AR$28:AR$33))+Test!$AD$20-Test!$AC$26</f>
        <v>15.681091436286302</v>
      </c>
      <c r="T707" s="10">
        <f ca="1">SUMPRODUCT(J707:O707,Results!K$9:P$9)</f>
        <v>6.4373990917330381</v>
      </c>
      <c r="U707" s="10">
        <f ca="1">SUMPRODUCT(J707:O707,Results!K$9:P$9)+Test!$AD$20-Test!$AC$31</f>
        <v>6.4225235332219031</v>
      </c>
      <c r="V707" s="10">
        <f t="shared" ref="V707:V770" ca="1" si="67">I707-P707</f>
        <v>-0.2407226385915191</v>
      </c>
      <c r="W707" s="10">
        <f t="shared" ref="W707:W770" ca="1" si="68">I707-Q707</f>
        <v>-0.15265048843024243</v>
      </c>
      <c r="X707" s="10">
        <f t="shared" ref="X707:X770" ca="1" si="69">I707-R707</f>
        <v>-0.69034731905186231</v>
      </c>
      <c r="Y707" s="10">
        <f t="shared" ref="Y707:Y770" ca="1" si="70">I707-S707</f>
        <v>-9.2155551062616752</v>
      </c>
      <c r="Z707" s="10">
        <f ca="1">I707-Test!$AD$20</f>
        <v>6.7422070917283179</v>
      </c>
      <c r="AA707" s="10">
        <f t="shared" ref="AA707:AA770" ca="1" si="71">I707-U707</f>
        <v>4.3012796802723408E-2</v>
      </c>
    </row>
    <row r="708" spans="1:27">
      <c r="A708" s="6">
        <f ca="1">LN((RAND()^(-Results!$F$4))-1)</f>
        <v>2.6248673768223267</v>
      </c>
      <c r="B708" s="6">
        <f ca="1">LN((RAND()^(-Results!$F$4))-1)</f>
        <v>-1.8869658178632613</v>
      </c>
      <c r="C708" s="6">
        <f ca="1">LN((RAND()^(-Results!$F$4))-1)</f>
        <v>-2.5658653051311906</v>
      </c>
      <c r="D708" s="6">
        <f ca="1">LN((RAND()^(-Results!$F$4))-1)</f>
        <v>-1.6013324873693802</v>
      </c>
      <c r="E708" s="6">
        <f ca="1">LN((RAND()^(-Results!$F$4))-1)</f>
        <v>-1.6679193414055036</v>
      </c>
      <c r="F708" s="6">
        <f ca="1">LN((RAND()^(-Results!$F$4))-1)</f>
        <v>-2.6807546630781599E-2</v>
      </c>
      <c r="G708" s="6">
        <f ca="1">LN((RAND()^(-Results!$F$4))-1)</f>
        <v>-0.64605822985685868</v>
      </c>
      <c r="H708" s="6">
        <f t="shared" ca="1" si="66"/>
        <v>-0.73309084373599198</v>
      </c>
      <c r="I708" s="10">
        <f ca="1">SUMPRODUCT(J708:O708,Results!B$12:G$12)+Results!$F$5*H708</f>
        <v>6.9757586599295127</v>
      </c>
      <c r="J708" s="10">
        <f ca="1">SUMPRODUCT($A708:$F708,Results!$B$15:$G$15)</f>
        <v>-0.46004928211030682</v>
      </c>
      <c r="K708" s="10">
        <f ca="1">SUMPRODUCT($A708:$F708,Results!$B$16:$G$16)</f>
        <v>-4.2262507738244883</v>
      </c>
      <c r="L708" s="10">
        <f ca="1">SUMPRODUCT($A708:$F708,Results!$B$17:$G$17)</f>
        <v>-3.7868592682136617</v>
      </c>
      <c r="M708" s="10">
        <f ca="1">SUMPRODUCT($A708:$F708,Results!$B$18:$G$18)</f>
        <v>-3.7765983034334742</v>
      </c>
      <c r="N708" s="10">
        <f ca="1">SUMPRODUCT($A708:$F708,Results!$B$19:$G$19)</f>
        <v>10.811324834637682</v>
      </c>
      <c r="O708" s="10">
        <f ca="1">SUMPRODUCT($A708:$F708,Results!$B$20:$G$20)</f>
        <v>-1.4578724881572891</v>
      </c>
      <c r="P708" s="10" cm="1">
        <f t="array" aca="1" ref="P708" ca="1">SUMPRODUCT(J708:O708,TRANSPOSE(Test!BL$20:BL$25))+Test!$AD$20-Test!$BL$27</f>
        <v>8.0480812194435583</v>
      </c>
      <c r="Q708" s="10" cm="1">
        <f t="array" aca="1" ref="Q708" ca="1">SUMPRODUCT(J708:O708,TRANSPOSE(Test!ES$20:ES$25))+Test!$AD$20-Test!$ES$27</f>
        <v>9.0339523925625933</v>
      </c>
      <c r="R708" s="10">
        <f ca="1">I708-Results!$E$5*H708</f>
        <v>9.9081220348734806</v>
      </c>
      <c r="S708" s="10" cm="1">
        <f t="array" aca="1" ref="S708" ca="1">SUMPRODUCT(J708:O708,TRANSPOSE(Test!AR$28:AR$33))+Test!$AD$20-Test!$AC$26</f>
        <v>11.896913811741536</v>
      </c>
      <c r="T708" s="10">
        <f ca="1">SUMPRODUCT(J708:O708,Results!K$9:P$9)</f>
        <v>10.841779444718824</v>
      </c>
      <c r="U708" s="10">
        <f ca="1">SUMPRODUCT(J708:O708,Results!K$9:P$9)+Test!$AD$20-Test!$AC$31</f>
        <v>10.826903886207688</v>
      </c>
      <c r="V708" s="10">
        <f t="shared" ca="1" si="67"/>
        <v>-1.0723225595140455</v>
      </c>
      <c r="W708" s="10">
        <f t="shared" ca="1" si="68"/>
        <v>-2.0581937326330806</v>
      </c>
      <c r="X708" s="10">
        <f t="shared" ca="1" si="69"/>
        <v>-2.9323633749439679</v>
      </c>
      <c r="Y708" s="10">
        <f t="shared" ca="1" si="70"/>
        <v>-4.9211551518120231</v>
      </c>
      <c r="Z708" s="10">
        <f ca="1">I708-Test!$AD$20</f>
        <v>7.2524294216332041</v>
      </c>
      <c r="AA708" s="10">
        <f t="shared" ca="1" si="71"/>
        <v>-3.8511452262781756</v>
      </c>
    </row>
    <row r="709" spans="1:27">
      <c r="A709" s="6">
        <f ca="1">LN((RAND()^(-Results!$F$4))-1)</f>
        <v>1.1743767642832377</v>
      </c>
      <c r="B709" s="6">
        <f ca="1">LN((RAND()^(-Results!$F$4))-1)</f>
        <v>-0.5866146122515643</v>
      </c>
      <c r="C709" s="6">
        <f ca="1">LN((RAND()^(-Results!$F$4))-1)</f>
        <v>-1.2327474165720105</v>
      </c>
      <c r="D709" s="6">
        <f ca="1">LN((RAND()^(-Results!$F$4))-1)</f>
        <v>-0.99654509736621122</v>
      </c>
      <c r="E709" s="6">
        <f ca="1">LN((RAND()^(-Results!$F$4))-1)</f>
        <v>-0.8046512617753786</v>
      </c>
      <c r="F709" s="6">
        <f ca="1">LN((RAND()^(-Results!$F$4))-1)</f>
        <v>-2.4881688327333764</v>
      </c>
      <c r="G709" s="6">
        <f ca="1">LN((RAND()^(-Results!$F$4))-1)</f>
        <v>-1.0776452749533967</v>
      </c>
      <c r="H709" s="6">
        <f t="shared" ca="1" si="66"/>
        <v>-1.16467788883253</v>
      </c>
      <c r="I709" s="10">
        <f ca="1">SUMPRODUCT(J709:O709,Results!B$12:G$12)+Results!$F$5*H709</f>
        <v>0.55998232127341652</v>
      </c>
      <c r="J709" s="10">
        <f ca="1">SUMPRODUCT($A709:$F709,Results!$B$15:$G$15)</f>
        <v>0.31117546873605417</v>
      </c>
      <c r="K709" s="10">
        <f ca="1">SUMPRODUCT($A709:$F709,Results!$B$16:$G$16)</f>
        <v>-5.8634608755419162</v>
      </c>
      <c r="L709" s="10">
        <f ca="1">SUMPRODUCT($A709:$F709,Results!$B$17:$G$17)</f>
        <v>-1.275239116108505</v>
      </c>
      <c r="M709" s="10">
        <f ca="1">SUMPRODUCT($A709:$F709,Results!$B$18:$G$18)</f>
        <v>-0.95795480209879158</v>
      </c>
      <c r="N709" s="10">
        <f ca="1">SUMPRODUCT($A709:$F709,Results!$B$19:$G$19)</f>
        <v>6.5065324984449244</v>
      </c>
      <c r="O709" s="10">
        <f ca="1">SUMPRODUCT($A709:$F709,Results!$B$20:$G$20)</f>
        <v>-1.4095019982512929</v>
      </c>
      <c r="P709" s="10" cm="1">
        <f t="array" aca="1" ref="P709" ca="1">SUMPRODUCT(J709:O709,TRANSPOSE(Test!BL$20:BL$25))+Test!$AD$20-Test!$BL$27</f>
        <v>6.6142293182554566</v>
      </c>
      <c r="Q709" s="10" cm="1">
        <f t="array" aca="1" ref="Q709" ca="1">SUMPRODUCT(J709:O709,TRANSPOSE(Test!ES$20:ES$25))+Test!$AD$20-Test!$ES$27</f>
        <v>5.931960498229766</v>
      </c>
      <c r="R709" s="10">
        <f ca="1">I709-Results!$E$5*H709</f>
        <v>5.2186938766035365</v>
      </c>
      <c r="S709" s="10" cm="1">
        <f t="array" aca="1" ref="S709" ca="1">SUMPRODUCT(J709:O709,TRANSPOSE(Test!AR$28:AR$33))+Test!$AD$20-Test!$AC$26</f>
        <v>15.219284845331323</v>
      </c>
      <c r="T709" s="10">
        <f ca="1">SUMPRODUCT(J709:O709,Results!K$9:P$9)</f>
        <v>6.2483861679062658</v>
      </c>
      <c r="U709" s="10">
        <f ca="1">SUMPRODUCT(J709:O709,Results!K$9:P$9)+Test!$AD$20-Test!$AC$31</f>
        <v>6.2335106093951307</v>
      </c>
      <c r="V709" s="10">
        <f t="shared" ca="1" si="67"/>
        <v>-6.0542469969820401</v>
      </c>
      <c r="W709" s="10">
        <f t="shared" ca="1" si="68"/>
        <v>-5.3719781769563495</v>
      </c>
      <c r="X709" s="10">
        <f t="shared" ca="1" si="69"/>
        <v>-4.6587115553301199</v>
      </c>
      <c r="Y709" s="10">
        <f t="shared" ca="1" si="70"/>
        <v>-14.659302524057907</v>
      </c>
      <c r="Z709" s="10">
        <f ca="1">I709-Test!$AD$20</f>
        <v>0.83665308297710794</v>
      </c>
      <c r="AA709" s="10">
        <f t="shared" ca="1" si="71"/>
        <v>-5.6735282881217142</v>
      </c>
    </row>
    <row r="710" spans="1:27">
      <c r="A710" s="6">
        <f ca="1">LN((RAND()^(-Results!$F$4))-1)</f>
        <v>2.2856769551387002</v>
      </c>
      <c r="B710" s="6">
        <f ca="1">LN((RAND()^(-Results!$F$4))-1)</f>
        <v>-2.5363423567211245</v>
      </c>
      <c r="C710" s="6">
        <f ca="1">LN((RAND()^(-Results!$F$4))-1)</f>
        <v>-1.7652792798127814</v>
      </c>
      <c r="D710" s="6">
        <f ca="1">LN((RAND()^(-Results!$F$4))-1)</f>
        <v>1.6013347907266637</v>
      </c>
      <c r="E710" s="6">
        <f ca="1">LN((RAND()^(-Results!$F$4))-1)</f>
        <v>-1.8038469592063873</v>
      </c>
      <c r="F710" s="6">
        <f ca="1">LN((RAND()^(-Results!$F$4))-1)</f>
        <v>0.13404619031210829</v>
      </c>
      <c r="G710" s="6">
        <f ca="1">LN((RAND()^(-Results!$F$4))-1)</f>
        <v>-0.61545314806073115</v>
      </c>
      <c r="H710" s="6">
        <f t="shared" ca="1" si="66"/>
        <v>-0.70248576193986445</v>
      </c>
      <c r="I710" s="10">
        <f ca="1">SUMPRODUCT(J710:O710,Results!B$12:G$12)+Results!$F$5*H710</f>
        <v>-35.321798236233377</v>
      </c>
      <c r="J710" s="10">
        <f ca="1">SUMPRODUCT($A710:$F710,Results!$B$15:$G$15)</f>
        <v>6.0932822458646507</v>
      </c>
      <c r="K710" s="10">
        <f ca="1">SUMPRODUCT($A710:$F710,Results!$B$16:$G$16)</f>
        <v>-2.1228578168790713</v>
      </c>
      <c r="L710" s="10">
        <f ca="1">SUMPRODUCT($A710:$F710,Results!$B$17:$G$17)</f>
        <v>-11.691561718709504</v>
      </c>
      <c r="M710" s="10">
        <f ca="1">SUMPRODUCT($A710:$F710,Results!$B$18:$G$18)</f>
        <v>-8.700485543796173</v>
      </c>
      <c r="N710" s="10">
        <f ca="1">SUMPRODUCT($A710:$F710,Results!$B$19:$G$19)</f>
        <v>9.1290435625865562</v>
      </c>
      <c r="O710" s="10">
        <f ca="1">SUMPRODUCT($A710:$F710,Results!$B$20:$G$20)</f>
        <v>2.1884113732882584</v>
      </c>
      <c r="P710" s="10" cm="1">
        <f t="array" aca="1" ref="P710" ca="1">SUMPRODUCT(J710:O710,TRANSPOSE(Test!BL$20:BL$25))+Test!$AD$20-Test!$BL$27</f>
        <v>-33.096674277712879</v>
      </c>
      <c r="Q710" s="10" cm="1">
        <f t="array" aca="1" ref="Q710" ca="1">SUMPRODUCT(J710:O710,TRANSPOSE(Test!ES$20:ES$25))+Test!$AD$20-Test!$ES$27</f>
        <v>-32.101380890184984</v>
      </c>
      <c r="R710" s="10">
        <f ca="1">I710-Results!$E$5*H710</f>
        <v>-32.511855188473916</v>
      </c>
      <c r="S710" s="10" cm="1">
        <f t="array" aca="1" ref="S710" ca="1">SUMPRODUCT(J710:O710,TRANSPOSE(Test!AR$28:AR$33))+Test!$AD$20-Test!$AC$26</f>
        <v>-28.386912150723479</v>
      </c>
      <c r="T710" s="10">
        <f ca="1">SUMPRODUCT(J710:O710,Results!K$9:P$9)</f>
        <v>-31.240287133426069</v>
      </c>
      <c r="U710" s="10">
        <f ca="1">SUMPRODUCT(J710:O710,Results!K$9:P$9)+Test!$AD$20-Test!$AC$31</f>
        <v>-31.255162691937205</v>
      </c>
      <c r="V710" s="10">
        <f t="shared" ca="1" si="67"/>
        <v>-2.2251239585204985</v>
      </c>
      <c r="W710" s="10">
        <f t="shared" ca="1" si="68"/>
        <v>-3.2204173460483929</v>
      </c>
      <c r="X710" s="10">
        <f t="shared" ca="1" si="69"/>
        <v>-2.8099430477594609</v>
      </c>
      <c r="Y710" s="10">
        <f t="shared" ca="1" si="70"/>
        <v>-6.9348860855098984</v>
      </c>
      <c r="Z710" s="10">
        <f ca="1">I710-Test!$AD$20</f>
        <v>-35.045127474529686</v>
      </c>
      <c r="AA710" s="10">
        <f t="shared" ca="1" si="71"/>
        <v>-4.0666355442961724</v>
      </c>
    </row>
    <row r="711" spans="1:27">
      <c r="A711" s="6">
        <f ca="1">LN((RAND()^(-Results!$F$4))-1)</f>
        <v>-3.0010107797987051</v>
      </c>
      <c r="B711" s="6">
        <f ca="1">LN((RAND()^(-Results!$F$4))-1)</f>
        <v>-1.7884701678227394E-2</v>
      </c>
      <c r="C711" s="6">
        <f ca="1">LN((RAND()^(-Results!$F$4))-1)</f>
        <v>-0.3929732652234133</v>
      </c>
      <c r="D711" s="6">
        <f ca="1">LN((RAND()^(-Results!$F$4))-1)</f>
        <v>0.43241258107889274</v>
      </c>
      <c r="E711" s="6">
        <f ca="1">LN((RAND()^(-Results!$F$4))-1)</f>
        <v>0.95096468160936376</v>
      </c>
      <c r="F711" s="6">
        <f ca="1">LN((RAND()^(-Results!$F$4))-1)</f>
        <v>-0.32185429952806166</v>
      </c>
      <c r="G711" s="6">
        <f ca="1">LN((RAND()^(-Results!$F$4))-1)</f>
        <v>-0.77913326820057849</v>
      </c>
      <c r="H711" s="6">
        <f t="shared" ca="1" si="66"/>
        <v>-0.86616588207971179</v>
      </c>
      <c r="I711" s="10">
        <f ca="1">SUMPRODUCT(J711:O711,Results!B$12:G$12)+Results!$F$5*H711</f>
        <v>9.7090852336237585</v>
      </c>
      <c r="J711" s="10">
        <f ca="1">SUMPRODUCT($A711:$F711,Results!$B$15:$G$15)</f>
        <v>-10.833859329407465</v>
      </c>
      <c r="K711" s="10">
        <f ca="1">SUMPRODUCT($A711:$F711,Results!$B$16:$G$16)</f>
        <v>-0.74578824682425249</v>
      </c>
      <c r="L711" s="10">
        <f ca="1">SUMPRODUCT($A711:$F711,Results!$B$17:$G$17)</f>
        <v>3.1977719683305983</v>
      </c>
      <c r="M711" s="10">
        <f ca="1">SUMPRODUCT($A711:$F711,Results!$B$18:$G$18)</f>
        <v>6.0877405230492423</v>
      </c>
      <c r="N711" s="10">
        <f ca="1">SUMPRODUCT($A711:$F711,Results!$B$19:$G$19)</f>
        <v>-6.9074683128566061</v>
      </c>
      <c r="O711" s="10">
        <f ca="1">SUMPRODUCT($A711:$F711,Results!$B$20:$G$20)</f>
        <v>-1.186374525431007</v>
      </c>
      <c r="P711" s="10" cm="1">
        <f t="array" aca="1" ref="P711" ca="1">SUMPRODUCT(J711:O711,TRANSPOSE(Test!BL$20:BL$25))+Test!$AD$20-Test!$BL$27</f>
        <v>16.085467488740186</v>
      </c>
      <c r="Q711" s="10" cm="1">
        <f t="array" aca="1" ref="Q711" ca="1">SUMPRODUCT(J711:O711,TRANSPOSE(Test!ES$20:ES$25))+Test!$AD$20-Test!$ES$27</f>
        <v>15.441016849616227</v>
      </c>
      <c r="R711" s="10">
        <f ca="1">I711-Results!$E$5*H711</f>
        <v>13.173748761942605</v>
      </c>
      <c r="S711" s="10" cm="1">
        <f t="array" aca="1" ref="S711" ca="1">SUMPRODUCT(J711:O711,TRANSPOSE(Test!AR$28:AR$33))+Test!$AD$20-Test!$AC$26</f>
        <v>20.073926354319067</v>
      </c>
      <c r="T711" s="10">
        <f ca="1">SUMPRODUCT(J711:O711,Results!K$9:P$9)</f>
        <v>14.434511784994491</v>
      </c>
      <c r="U711" s="10">
        <f ca="1">SUMPRODUCT(J711:O711,Results!K$9:P$9)+Test!$AD$20-Test!$AC$31</f>
        <v>14.419636226483355</v>
      </c>
      <c r="V711" s="10">
        <f t="shared" ca="1" si="67"/>
        <v>-6.3763822551164271</v>
      </c>
      <c r="W711" s="10">
        <f t="shared" ca="1" si="68"/>
        <v>-5.7319316159924689</v>
      </c>
      <c r="X711" s="10">
        <f t="shared" ca="1" si="69"/>
        <v>-3.4646635283188463</v>
      </c>
      <c r="Y711" s="10">
        <f t="shared" ca="1" si="70"/>
        <v>-10.364841120695308</v>
      </c>
      <c r="Z711" s="10">
        <f ca="1">I711-Test!$AD$20</f>
        <v>9.98575599532745</v>
      </c>
      <c r="AA711" s="10">
        <f t="shared" ca="1" si="71"/>
        <v>-4.7105509928595968</v>
      </c>
    </row>
    <row r="712" spans="1:27">
      <c r="A712" s="6">
        <f ca="1">LN((RAND()^(-Results!$F$4))-1)</f>
        <v>1.5491249208811502</v>
      </c>
      <c r="B712" s="6">
        <f ca="1">LN((RAND()^(-Results!$F$4))-1)</f>
        <v>-2.3738007914555572</v>
      </c>
      <c r="C712" s="6">
        <f ca="1">LN((RAND()^(-Results!$F$4))-1)</f>
        <v>-0.47415182979691933</v>
      </c>
      <c r="D712" s="6">
        <f ca="1">LN((RAND()^(-Results!$F$4))-1)</f>
        <v>-0.15553092236885646</v>
      </c>
      <c r="E712" s="6">
        <f ca="1">LN((RAND()^(-Results!$F$4))-1)</f>
        <v>0.76504121711563067</v>
      </c>
      <c r="F712" s="6">
        <f ca="1">LN((RAND()^(-Results!$F$4))-1)</f>
        <v>-3.7609337846854922</v>
      </c>
      <c r="G712" s="6">
        <f ca="1">LN((RAND()^(-Results!$F$4))-1)</f>
        <v>5.9971199434183879E-2</v>
      </c>
      <c r="H712" s="6">
        <f t="shared" ca="1" si="66"/>
        <v>-2.7061414444949451E-2</v>
      </c>
      <c r="I712" s="10">
        <f ca="1">SUMPRODUCT(J712:O712,Results!B$12:G$12)+Results!$F$5*H712</f>
        <v>-30.49464673802704</v>
      </c>
      <c r="J712" s="10">
        <f ca="1">SUMPRODUCT($A712:$F712,Results!$B$15:$G$15)</f>
        <v>3.321937623792397</v>
      </c>
      <c r="K712" s="10">
        <f ca="1">SUMPRODUCT($A712:$F712,Results!$B$16:$G$16)</f>
        <v>-9.6718234345320155</v>
      </c>
      <c r="L712" s="10">
        <f ca="1">SUMPRODUCT($A712:$F712,Results!$B$17:$G$17)</f>
        <v>-6.8839694549734363</v>
      </c>
      <c r="M712" s="10">
        <f ca="1">SUMPRODUCT($A712:$F712,Results!$B$18:$G$18)</f>
        <v>2.1587307255791446</v>
      </c>
      <c r="N712" s="10">
        <f ca="1">SUMPRODUCT($A712:$F712,Results!$B$19:$G$19)</f>
        <v>-2.473998278551897</v>
      </c>
      <c r="O712" s="10">
        <f ca="1">SUMPRODUCT($A712:$F712,Results!$B$20:$G$20)</f>
        <v>-2.6691275532873728</v>
      </c>
      <c r="P712" s="10" cm="1">
        <f t="array" aca="1" ref="P712" ca="1">SUMPRODUCT(J712:O712,TRANSPOSE(Test!BL$20:BL$25))+Test!$AD$20-Test!$BL$27</f>
        <v>-29.544370308030231</v>
      </c>
      <c r="Q712" s="10" cm="1">
        <f t="array" aca="1" ref="Q712" ca="1">SUMPRODUCT(J712:O712,TRANSPOSE(Test!ES$20:ES$25))+Test!$AD$20-Test!$ES$27</f>
        <v>-30.319349080121473</v>
      </c>
      <c r="R712" s="10">
        <f ca="1">I712-Results!$E$5*H712</f>
        <v>-30.386401080247243</v>
      </c>
      <c r="S712" s="10" cm="1">
        <f t="array" aca="1" ref="S712" ca="1">SUMPRODUCT(J712:O712,TRANSPOSE(Test!AR$28:AR$33))+Test!$AD$20-Test!$AC$26</f>
        <v>1.9971549072287518</v>
      </c>
      <c r="T712" s="10">
        <f ca="1">SUMPRODUCT(J712:O712,Results!K$9:P$9)</f>
        <v>-30.347234143139065</v>
      </c>
      <c r="U712" s="10">
        <f ca="1">SUMPRODUCT(J712:O712,Results!K$9:P$9)+Test!$AD$20-Test!$AC$31</f>
        <v>-30.362109701650201</v>
      </c>
      <c r="V712" s="10">
        <f t="shared" ca="1" si="67"/>
        <v>-0.9502764299968085</v>
      </c>
      <c r="W712" s="10">
        <f t="shared" ca="1" si="68"/>
        <v>-0.17529765790556695</v>
      </c>
      <c r="X712" s="10">
        <f t="shared" ca="1" si="69"/>
        <v>-0.108245657779797</v>
      </c>
      <c r="Y712" s="10">
        <f t="shared" ca="1" si="70"/>
        <v>-32.491801645255791</v>
      </c>
      <c r="Z712" s="10">
        <f ca="1">I712-Test!$AD$20</f>
        <v>-30.217975976323348</v>
      </c>
      <c r="AA712" s="10">
        <f t="shared" ca="1" si="71"/>
        <v>-0.13253703637683856</v>
      </c>
    </row>
    <row r="713" spans="1:27">
      <c r="A713" s="6">
        <f ca="1">LN((RAND()^(-Results!$F$4))-1)</f>
        <v>-0.66932884503535794</v>
      </c>
      <c r="B713" s="6">
        <f ca="1">LN((RAND()^(-Results!$F$4))-1)</f>
        <v>0.38732163519572221</v>
      </c>
      <c r="C713" s="6">
        <f ca="1">LN((RAND()^(-Results!$F$4))-1)</f>
        <v>-1.3072372961467171</v>
      </c>
      <c r="D713" s="6">
        <f ca="1">LN((RAND()^(-Results!$F$4))-1)</f>
        <v>-0.92390569269105705</v>
      </c>
      <c r="E713" s="6">
        <f ca="1">LN((RAND()^(-Results!$F$4))-1)</f>
        <v>1.0718179498132991</v>
      </c>
      <c r="F713" s="6">
        <f ca="1">LN((RAND()^(-Results!$F$4))-1)</f>
        <v>-1.9071388899932984</v>
      </c>
      <c r="G713" s="6">
        <f ca="1">LN((RAND()^(-Results!$F$4))-1)</f>
        <v>0.3865376575471649</v>
      </c>
      <c r="H713" s="6">
        <f t="shared" ca="1" si="66"/>
        <v>0.29950504366803155</v>
      </c>
      <c r="I713" s="10">
        <f ca="1">SUMPRODUCT(J713:O713,Results!B$12:G$12)+Results!$F$5*H713</f>
        <v>3.0944193972541694</v>
      </c>
      <c r="J713" s="10">
        <f ca="1">SUMPRODUCT($A713:$F713,Results!$B$15:$G$15)</f>
        <v>-6.5703727302716697</v>
      </c>
      <c r="K713" s="10">
        <f ca="1">SUMPRODUCT($A713:$F713,Results!$B$16:$G$16)</f>
        <v>-3.0111480638687751</v>
      </c>
      <c r="L713" s="10">
        <f ca="1">SUMPRODUCT($A713:$F713,Results!$B$17:$G$17)</f>
        <v>0.18543162158921089</v>
      </c>
      <c r="M713" s="10">
        <f ca="1">SUMPRODUCT($A713:$F713,Results!$B$18:$G$18)</f>
        <v>5.2117693182770504</v>
      </c>
      <c r="N713" s="10">
        <f ca="1">SUMPRODUCT($A713:$F713,Results!$B$19:$G$19)</f>
        <v>-4.6474196634552598</v>
      </c>
      <c r="O713" s="10">
        <f ca="1">SUMPRODUCT($A713:$F713,Results!$B$20:$G$20)</f>
        <v>-0.51803432209512101</v>
      </c>
      <c r="P713" s="10" cm="1">
        <f t="array" aca="1" ref="P713" ca="1">SUMPRODUCT(J713:O713,TRANSPOSE(Test!BL$20:BL$25))+Test!$AD$20-Test!$BL$27</f>
        <v>2.9663091257995409</v>
      </c>
      <c r="Q713" s="10" cm="1">
        <f t="array" aca="1" ref="Q713" ca="1">SUMPRODUCT(J713:O713,TRANSPOSE(Test!ES$20:ES$25))+Test!$AD$20-Test!$ES$27</f>
        <v>1.9063828144756472</v>
      </c>
      <c r="R713" s="10">
        <f ca="1">I713-Results!$E$5*H713</f>
        <v>1.8963992225820432</v>
      </c>
      <c r="S713" s="10" cm="1">
        <f t="array" aca="1" ref="S713" ca="1">SUMPRODUCT(J713:O713,TRANSPOSE(Test!AR$28:AR$33))+Test!$AD$20-Test!$AC$26</f>
        <v>12.362051819684977</v>
      </c>
      <c r="T713" s="10">
        <f ca="1">SUMPRODUCT(J713:O713,Results!K$9:P$9)</f>
        <v>1.7001659638736006</v>
      </c>
      <c r="U713" s="10">
        <f ca="1">SUMPRODUCT(J713:O713,Results!K$9:P$9)+Test!$AD$20-Test!$AC$31</f>
        <v>1.6852904053624651</v>
      </c>
      <c r="V713" s="10">
        <f t="shared" ca="1" si="67"/>
        <v>0.1281102714546285</v>
      </c>
      <c r="W713" s="10">
        <f t="shared" ca="1" si="68"/>
        <v>1.1880365827785222</v>
      </c>
      <c r="X713" s="10">
        <f t="shared" ca="1" si="69"/>
        <v>1.1980201746721262</v>
      </c>
      <c r="Y713" s="10">
        <f t="shared" ca="1" si="70"/>
        <v>-9.2676324224308075</v>
      </c>
      <c r="Z713" s="10">
        <f ca="1">I713-Test!$AD$20</f>
        <v>3.3710901589578608</v>
      </c>
      <c r="AA713" s="10">
        <f t="shared" ca="1" si="71"/>
        <v>1.4091289918917043</v>
      </c>
    </row>
    <row r="714" spans="1:27">
      <c r="A714" s="6">
        <f ca="1">LN((RAND()^(-Results!$F$4))-1)</f>
        <v>-1.1850371477377681</v>
      </c>
      <c r="B714" s="6">
        <f ca="1">LN((RAND()^(-Results!$F$4))-1)</f>
        <v>-2.0610617364204749</v>
      </c>
      <c r="C714" s="6">
        <f ca="1">LN((RAND()^(-Results!$F$4))-1)</f>
        <v>0.22750918682444932</v>
      </c>
      <c r="D714" s="6">
        <f ca="1">LN((RAND()^(-Results!$F$4))-1)</f>
        <v>-0.13133130166044646</v>
      </c>
      <c r="E714" s="6">
        <f ca="1">LN((RAND()^(-Results!$F$4))-1)</f>
        <v>-2.0357151259802579</v>
      </c>
      <c r="F714" s="6">
        <f ca="1">LN((RAND()^(-Results!$F$4))-1)</f>
        <v>0.29782972840709449</v>
      </c>
      <c r="G714" s="6">
        <f ca="1">LN((RAND()^(-Results!$F$4))-1)</f>
        <v>1.071142585147232</v>
      </c>
      <c r="H714" s="6">
        <f t="shared" ca="1" si="66"/>
        <v>0.98410997126809874</v>
      </c>
      <c r="I714" s="10">
        <f ca="1">SUMPRODUCT(J714:O714,Results!B$12:G$12)+Results!$F$5*H714</f>
        <v>50.872237723895886</v>
      </c>
      <c r="J714" s="10">
        <f ca="1">SUMPRODUCT($A714:$F714,Results!$B$15:$G$15)</f>
        <v>-4.5922315191213796</v>
      </c>
      <c r="K714" s="10">
        <f ca="1">SUMPRODUCT($A714:$F714,Results!$B$16:$G$16)</f>
        <v>-4.5461642453198809</v>
      </c>
      <c r="L714" s="10">
        <f ca="1">SUMPRODUCT($A714:$F714,Results!$B$17:$G$17)</f>
        <v>5.8313413377795174</v>
      </c>
      <c r="M714" s="10">
        <f ca="1">SUMPRODUCT($A714:$F714,Results!$B$18:$G$18)</f>
        <v>-1.2352680764178656</v>
      </c>
      <c r="N714" s="10">
        <f ca="1">SUMPRODUCT($A714:$F714,Results!$B$19:$G$19)</f>
        <v>9.6474388833240443</v>
      </c>
      <c r="O714" s="10">
        <f ca="1">SUMPRODUCT($A714:$F714,Results!$B$20:$G$20)</f>
        <v>-5.1118231823104701</v>
      </c>
      <c r="P714" s="10" cm="1">
        <f t="array" aca="1" ref="P714" ca="1">SUMPRODUCT(J714:O714,TRANSPOSE(Test!BL$20:BL$25))+Test!$AD$20-Test!$BL$27</f>
        <v>45.441895589160154</v>
      </c>
      <c r="Q714" s="10" cm="1">
        <f t="array" aca="1" ref="Q714" ca="1">SUMPRODUCT(J714:O714,TRANSPOSE(Test!ES$20:ES$25))+Test!$AD$20-Test!$ES$27</f>
        <v>46.104154178010788</v>
      </c>
      <c r="R714" s="10">
        <f ca="1">I714-Results!$E$5*H714</f>
        <v>46.93579783882349</v>
      </c>
      <c r="S714" s="10" cm="1">
        <f t="array" aca="1" ref="S714" ca="1">SUMPRODUCT(J714:O714,TRANSPOSE(Test!AR$28:AR$33))+Test!$AD$20-Test!$AC$26</f>
        <v>45.625934809332726</v>
      </c>
      <c r="T714" s="10">
        <f ca="1">SUMPRODUCT(J714:O714,Results!K$9:P$9)</f>
        <v>46.028061118466866</v>
      </c>
      <c r="U714" s="10">
        <f ca="1">SUMPRODUCT(J714:O714,Results!K$9:P$9)+Test!$AD$20-Test!$AC$31</f>
        <v>46.01318555995573</v>
      </c>
      <c r="V714" s="10">
        <f t="shared" ca="1" si="67"/>
        <v>5.4303421347357315</v>
      </c>
      <c r="W714" s="10">
        <f t="shared" ca="1" si="68"/>
        <v>4.7680835458850979</v>
      </c>
      <c r="X714" s="10">
        <f t="shared" ca="1" si="69"/>
        <v>3.9364398850723958</v>
      </c>
      <c r="Y714" s="10">
        <f t="shared" ca="1" si="70"/>
        <v>5.2463029145631594</v>
      </c>
      <c r="Z714" s="10">
        <f ca="1">I714-Test!$AD$20</f>
        <v>51.148908485599577</v>
      </c>
      <c r="AA714" s="10">
        <f t="shared" ca="1" si="71"/>
        <v>4.8590521639401558</v>
      </c>
    </row>
    <row r="715" spans="1:27">
      <c r="A715" s="6">
        <f ca="1">LN((RAND()^(-Results!$F$4))-1)</f>
        <v>0.50643827146386589</v>
      </c>
      <c r="B715" s="6">
        <f ca="1">LN((RAND()^(-Results!$F$4))-1)</f>
        <v>-1.6608514501841354</v>
      </c>
      <c r="C715" s="6">
        <f ca="1">LN((RAND()^(-Results!$F$4))-1)</f>
        <v>0.99414834499678062</v>
      </c>
      <c r="D715" s="6">
        <f ca="1">LN((RAND()^(-Results!$F$4))-1)</f>
        <v>-1.3101525947724937</v>
      </c>
      <c r="E715" s="6">
        <f ca="1">LN((RAND()^(-Results!$F$4))-1)</f>
        <v>1.2271391739869928</v>
      </c>
      <c r="F715" s="6">
        <f ca="1">LN((RAND()^(-Results!$F$4))-1)</f>
        <v>0.72504305901751542</v>
      </c>
      <c r="G715" s="6">
        <f ca="1">LN((RAND()^(-Results!$F$4))-1)</f>
        <v>-3.2547601129654291</v>
      </c>
      <c r="H715" s="6">
        <f t="shared" ca="1" si="66"/>
        <v>-3.3417927268445626</v>
      </c>
      <c r="I715" s="10">
        <f ca="1">SUMPRODUCT(J715:O715,Results!B$12:G$12)+Results!$F$5*H715</f>
        <v>-12.662151078170178</v>
      </c>
      <c r="J715" s="10">
        <f ca="1">SUMPRODUCT($A715:$F715,Results!$B$15:$G$15)</f>
        <v>-0.89600639032438834</v>
      </c>
      <c r="K715" s="10">
        <f ca="1">SUMPRODUCT($A715:$F715,Results!$B$16:$G$16)</f>
        <v>-2.6155470668369913</v>
      </c>
      <c r="L715" s="10">
        <f ca="1">SUMPRODUCT($A715:$F715,Results!$B$17:$G$17)</f>
        <v>2.2849364445055116</v>
      </c>
      <c r="M715" s="10">
        <f ca="1">SUMPRODUCT($A715:$F715,Results!$B$18:$G$18)</f>
        <v>5.3367852095849022</v>
      </c>
      <c r="N715" s="10">
        <f ca="1">SUMPRODUCT($A715:$F715,Results!$B$19:$G$19)</f>
        <v>-6.5876290485537377</v>
      </c>
      <c r="O715" s="10">
        <f ca="1">SUMPRODUCT($A715:$F715,Results!$B$20:$G$20)</f>
        <v>-4.5539472643054859</v>
      </c>
      <c r="P715" s="10" cm="1">
        <f t="array" aca="1" ref="P715" ca="1">SUMPRODUCT(J715:O715,TRANSPOSE(Test!BL$20:BL$25))+Test!$AD$20-Test!$BL$27</f>
        <v>2.2560750428173306</v>
      </c>
      <c r="Q715" s="10" cm="1">
        <f t="array" aca="1" ref="Q715" ca="1">SUMPRODUCT(J715:O715,TRANSPOSE(Test!ES$20:ES$25))+Test!$AD$20-Test!$ES$27</f>
        <v>3.2084389853861239</v>
      </c>
      <c r="R715" s="10">
        <f ca="1">I715-Results!$E$5*H715</f>
        <v>0.70501982920807293</v>
      </c>
      <c r="S715" s="10" cm="1">
        <f t="array" aca="1" ref="S715" ca="1">SUMPRODUCT(J715:O715,TRANSPOSE(Test!AR$28:AR$33))+Test!$AD$20-Test!$AC$26</f>
        <v>17.613983993303115</v>
      </c>
      <c r="T715" s="10">
        <f ca="1">SUMPRODUCT(J715:O715,Results!K$9:P$9)</f>
        <v>3.9327638490188406</v>
      </c>
      <c r="U715" s="10">
        <f ca="1">SUMPRODUCT(J715:O715,Results!K$9:P$9)+Test!$AD$20-Test!$AC$31</f>
        <v>3.917888290507705</v>
      </c>
      <c r="V715" s="10">
        <f t="shared" ca="1" si="67"/>
        <v>-14.918226120987509</v>
      </c>
      <c r="W715" s="10">
        <f t="shared" ca="1" si="68"/>
        <v>-15.870590063556302</v>
      </c>
      <c r="X715" s="10">
        <f t="shared" ca="1" si="69"/>
        <v>-13.367170907378251</v>
      </c>
      <c r="Y715" s="10">
        <f t="shared" ca="1" si="70"/>
        <v>-30.276135071473291</v>
      </c>
      <c r="Z715" s="10">
        <f ca="1">I715-Test!$AD$20</f>
        <v>-12.385480316466486</v>
      </c>
      <c r="AA715" s="10">
        <f t="shared" ca="1" si="71"/>
        <v>-16.580039368677884</v>
      </c>
    </row>
    <row r="716" spans="1:27">
      <c r="A716" s="6">
        <f ca="1">LN((RAND()^(-Results!$F$4))-1)</f>
        <v>-0.7309958849953635</v>
      </c>
      <c r="B716" s="6">
        <f ca="1">LN((RAND()^(-Results!$F$4))-1)</f>
        <v>4.5880350580525056</v>
      </c>
      <c r="C716" s="6">
        <f ca="1">LN((RAND()^(-Results!$F$4))-1)</f>
        <v>0.79261847380194383</v>
      </c>
      <c r="D716" s="6">
        <f ca="1">LN((RAND()^(-Results!$F$4))-1)</f>
        <v>1.0308541585559661</v>
      </c>
      <c r="E716" s="6">
        <f ca="1">LN((RAND()^(-Results!$F$4))-1)</f>
        <v>0.41760756779899699</v>
      </c>
      <c r="F716" s="6">
        <f ca="1">LN((RAND()^(-Results!$F$4))-1)</f>
        <v>-1.6112826830423819</v>
      </c>
      <c r="G716" s="6">
        <f ca="1">LN((RAND()^(-Results!$F$4))-1)</f>
        <v>-1.4774041100885338</v>
      </c>
      <c r="H716" s="6">
        <f t="shared" ca="1" si="66"/>
        <v>-1.5644367239676671</v>
      </c>
      <c r="I716" s="10">
        <f ca="1">SUMPRODUCT(J716:O716,Results!B$12:G$12)+Results!$F$5*H716</f>
        <v>-24.634427672565643</v>
      </c>
      <c r="J716" s="10">
        <f ca="1">SUMPRODUCT($A716:$F716,Results!$B$15:$G$15)</f>
        <v>5.4010185328698093</v>
      </c>
      <c r="K716" s="10">
        <f ca="1">SUMPRODUCT($A716:$F716,Results!$B$16:$G$16)</f>
        <v>6.2160806310095964</v>
      </c>
      <c r="L716" s="10">
        <f ca="1">SUMPRODUCT($A716:$F716,Results!$B$17:$G$17)</f>
        <v>0.86673819643533734</v>
      </c>
      <c r="M716" s="10">
        <f ca="1">SUMPRODUCT($A716:$F716,Results!$B$18:$G$18)</f>
        <v>-2.553294179049423</v>
      </c>
      <c r="N716" s="10">
        <f ca="1">SUMPRODUCT($A716:$F716,Results!$B$19:$G$19)</f>
        <v>-0.88918136612893695</v>
      </c>
      <c r="O716" s="10">
        <f ca="1">SUMPRODUCT($A716:$F716,Results!$B$20:$G$20)</f>
        <v>6.7314064015621042</v>
      </c>
      <c r="P716" s="10" cm="1">
        <f t="array" aca="1" ref="P716" ca="1">SUMPRODUCT(J716:O716,TRANSPOSE(Test!BL$20:BL$25))+Test!$AD$20-Test!$BL$27</f>
        <v>-13.843138110389264</v>
      </c>
      <c r="Q716" s="10" cm="1">
        <f t="array" aca="1" ref="Q716" ca="1">SUMPRODUCT(J716:O716,TRANSPOSE(Test!ES$20:ES$25))+Test!$AD$20-Test!$ES$27</f>
        <v>-15.994005037982545</v>
      </c>
      <c r="R716" s="10">
        <f ca="1">I716-Results!$E$5*H716</f>
        <v>-18.376680776694975</v>
      </c>
      <c r="S716" s="10" cm="1">
        <f t="array" aca="1" ref="S716" ca="1">SUMPRODUCT(J716:O716,TRANSPOSE(Test!AR$28:AR$33))+Test!$AD$20-Test!$AC$26</f>
        <v>-33.232636537523881</v>
      </c>
      <c r="T716" s="10">
        <f ca="1">SUMPRODUCT(J716:O716,Results!K$9:P$9)</f>
        <v>-17.324749571513543</v>
      </c>
      <c r="U716" s="10">
        <f ca="1">SUMPRODUCT(J716:O716,Results!K$9:P$9)+Test!$AD$20-Test!$AC$31</f>
        <v>-17.339625130024679</v>
      </c>
      <c r="V716" s="10">
        <f t="shared" ca="1" si="67"/>
        <v>-10.791289562176379</v>
      </c>
      <c r="W716" s="10">
        <f t="shared" ca="1" si="68"/>
        <v>-8.6404226345830981</v>
      </c>
      <c r="X716" s="10">
        <f t="shared" ca="1" si="69"/>
        <v>-6.2577468958706675</v>
      </c>
      <c r="Y716" s="10">
        <f t="shared" ca="1" si="70"/>
        <v>8.598208864958238</v>
      </c>
      <c r="Z716" s="10">
        <f ca="1">I716-Test!$AD$20</f>
        <v>-24.357756910861951</v>
      </c>
      <c r="AA716" s="10">
        <f t="shared" ca="1" si="71"/>
        <v>-7.2948025425409639</v>
      </c>
    </row>
    <row r="717" spans="1:27">
      <c r="A717" s="6">
        <f ca="1">LN((RAND()^(-Results!$F$4))-1)</f>
        <v>0.86906372916801566</v>
      </c>
      <c r="B717" s="6">
        <f ca="1">LN((RAND()^(-Results!$F$4))-1)</f>
        <v>0.87127909728962949</v>
      </c>
      <c r="C717" s="6">
        <f ca="1">LN((RAND()^(-Results!$F$4))-1)</f>
        <v>-2.4452668768894426</v>
      </c>
      <c r="D717" s="6">
        <f ca="1">LN((RAND()^(-Results!$F$4))-1)</f>
        <v>0.14907489927713088</v>
      </c>
      <c r="E717" s="6">
        <f ca="1">LN((RAND()^(-Results!$F$4))-1)</f>
        <v>-1.1596159390112937</v>
      </c>
      <c r="F717" s="6">
        <f ca="1">LN((RAND()^(-Results!$F$4))-1)</f>
        <v>-0.45922221472062108</v>
      </c>
      <c r="G717" s="6">
        <f ca="1">LN((RAND()^(-Results!$F$4))-1)</f>
        <v>-1.2266680339109293</v>
      </c>
      <c r="H717" s="6">
        <f t="shared" ca="1" si="66"/>
        <v>-1.3137006477900626</v>
      </c>
      <c r="I717" s="10">
        <f ca="1">SUMPRODUCT(J717:O717,Results!B$12:G$12)+Results!$F$5*H717</f>
        <v>-12.562953155279658</v>
      </c>
      <c r="J717" s="10">
        <f ca="1">SUMPRODUCT($A717:$F717,Results!$B$15:$G$15)</f>
        <v>-0.67646330974374691</v>
      </c>
      <c r="K717" s="10">
        <f ca="1">SUMPRODUCT($A717:$F717,Results!$B$16:$G$16)</f>
        <v>1.2768654683777569</v>
      </c>
      <c r="L717" s="10">
        <f ca="1">SUMPRODUCT($A717:$F717,Results!$B$17:$G$17)</f>
        <v>-4.7629567949449303</v>
      </c>
      <c r="M717" s="10">
        <f ca="1">SUMPRODUCT($A717:$F717,Results!$B$18:$G$18)</f>
        <v>-4.8069784783719305</v>
      </c>
      <c r="N717" s="10">
        <f ca="1">SUMPRODUCT($A717:$F717,Results!$B$19:$G$19)</f>
        <v>7.2641738961989137</v>
      </c>
      <c r="O717" s="10">
        <f ca="1">SUMPRODUCT($A717:$F717,Results!$B$20:$G$20)</f>
        <v>4.0446213454624953</v>
      </c>
      <c r="P717" s="10" cm="1">
        <f t="array" aca="1" ref="P717" ca="1">SUMPRODUCT(J717:O717,TRANSPOSE(Test!BL$20:BL$25))+Test!$AD$20-Test!$BL$27</f>
        <v>-5.7997471291538831</v>
      </c>
      <c r="Q717" s="10" cm="1">
        <f t="array" aca="1" ref="Q717" ca="1">SUMPRODUCT(J717:O717,TRANSPOSE(Test!ES$20:ES$25))+Test!$AD$20-Test!$ES$27</f>
        <v>-6.178275086444569</v>
      </c>
      <c r="R717" s="10">
        <f ca="1">I717-Results!$E$5*H717</f>
        <v>-7.3081505641194076</v>
      </c>
      <c r="S717" s="10" cm="1">
        <f t="array" aca="1" ref="S717" ca="1">SUMPRODUCT(J717:O717,TRANSPOSE(Test!AR$28:AR$33))+Test!$AD$20-Test!$AC$26</f>
        <v>-15.933717239549047</v>
      </c>
      <c r="T717" s="10">
        <f ca="1">SUMPRODUCT(J717:O717,Results!K$9:P$9)</f>
        <v>-5.7238884096157001</v>
      </c>
      <c r="U717" s="10">
        <f ca="1">SUMPRODUCT(J717:O717,Results!K$9:P$9)+Test!$AD$20-Test!$AC$31</f>
        <v>-5.7387639681268352</v>
      </c>
      <c r="V717" s="10">
        <f t="shared" ca="1" si="67"/>
        <v>-6.7632060261257747</v>
      </c>
      <c r="W717" s="10">
        <f t="shared" ca="1" si="68"/>
        <v>-6.3846780688350888</v>
      </c>
      <c r="X717" s="10">
        <f t="shared" ca="1" si="69"/>
        <v>-5.2548025911602503</v>
      </c>
      <c r="Y717" s="10">
        <f t="shared" ca="1" si="70"/>
        <v>3.3707640842693891</v>
      </c>
      <c r="Z717" s="10">
        <f ca="1">I717-Test!$AD$20</f>
        <v>-12.286282393575966</v>
      </c>
      <c r="AA717" s="10">
        <f t="shared" ca="1" si="71"/>
        <v>-6.8241891871528226</v>
      </c>
    </row>
    <row r="718" spans="1:27">
      <c r="A718" s="6">
        <f ca="1">LN((RAND()^(-Results!$F$4))-1)</f>
        <v>1.6259219622931882</v>
      </c>
      <c r="B718" s="6">
        <f ca="1">LN((RAND()^(-Results!$F$4))-1)</f>
        <v>0.33833172901681258</v>
      </c>
      <c r="C718" s="6">
        <f ca="1">LN((RAND()^(-Results!$F$4))-1)</f>
        <v>0.2902763957360372</v>
      </c>
      <c r="D718" s="6">
        <f ca="1">LN((RAND()^(-Results!$F$4))-1)</f>
        <v>0.10159628107945101</v>
      </c>
      <c r="E718" s="6">
        <f ca="1">LN((RAND()^(-Results!$F$4))-1)</f>
        <v>2.0788327167151164</v>
      </c>
      <c r="F718" s="6">
        <f ca="1">LN((RAND()^(-Results!$F$4))-1)</f>
        <v>0.57521082946153057</v>
      </c>
      <c r="G718" s="6">
        <f ca="1">LN((RAND()^(-Results!$F$4))-1)</f>
        <v>1.0291747897923418</v>
      </c>
      <c r="H718" s="6">
        <f t="shared" ca="1" si="66"/>
        <v>0.94214217591320848</v>
      </c>
      <c r="I718" s="10">
        <f ca="1">SUMPRODUCT(J718:O718,Results!B$12:G$12)+Results!$F$5*H718</f>
        <v>-42.425559267728332</v>
      </c>
      <c r="J718" s="10">
        <f ca="1">SUMPRODUCT($A718:$F718,Results!$B$15:$G$15)</f>
        <v>5.4771718496601114</v>
      </c>
      <c r="K718" s="10">
        <f ca="1">SUMPRODUCT($A718:$F718,Results!$B$16:$G$16)</f>
        <v>3.0029032016540209</v>
      </c>
      <c r="L718" s="10">
        <f ca="1">SUMPRODUCT($A718:$F718,Results!$B$17:$G$17)</f>
        <v>-6.4450121227393815</v>
      </c>
      <c r="M718" s="10">
        <f ca="1">SUMPRODUCT($A718:$F718,Results!$B$18:$G$18)</f>
        <v>1.7345075070325811</v>
      </c>
      <c r="N718" s="10">
        <f ca="1">SUMPRODUCT($A718:$F718,Results!$B$19:$G$19)</f>
        <v>-10.659910903968505</v>
      </c>
      <c r="O718" s="10">
        <f ca="1">SUMPRODUCT($A718:$F718,Results!$B$20:$G$20)</f>
        <v>2.7231607191266813</v>
      </c>
      <c r="P718" s="10" cm="1">
        <f t="array" aca="1" ref="P718" ca="1">SUMPRODUCT(J718:O718,TRANSPOSE(Test!BL$20:BL$25))+Test!$AD$20-Test!$BL$27</f>
        <v>-48.03913477504797</v>
      </c>
      <c r="Q718" s="10" cm="1">
        <f t="array" aca="1" ref="Q718" ca="1">SUMPRODUCT(J718:O718,TRANSPOSE(Test!ES$20:ES$25))+Test!$AD$20-Test!$ES$27</f>
        <v>-47.729823698948373</v>
      </c>
      <c r="R718" s="10">
        <f ca="1">I718-Results!$E$5*H718</f>
        <v>-46.194127971381164</v>
      </c>
      <c r="S718" s="10" cm="1">
        <f t="array" aca="1" ref="S718" ca="1">SUMPRODUCT(J718:O718,TRANSPOSE(Test!AR$28:AR$33))+Test!$AD$20-Test!$AC$26</f>
        <v>-39.930086291220157</v>
      </c>
      <c r="T718" s="10">
        <f ca="1">SUMPRODUCT(J718:O718,Results!K$9:P$9)</f>
        <v>-47.118765227104596</v>
      </c>
      <c r="U718" s="10">
        <f ca="1">SUMPRODUCT(J718:O718,Results!K$9:P$9)+Test!$AD$20-Test!$AC$31</f>
        <v>-47.133640785615732</v>
      </c>
      <c r="V718" s="10">
        <f t="shared" ca="1" si="67"/>
        <v>5.6135755073196378</v>
      </c>
      <c r="W718" s="10">
        <f t="shared" ca="1" si="68"/>
        <v>5.3042644312200409</v>
      </c>
      <c r="X718" s="10">
        <f t="shared" ca="1" si="69"/>
        <v>3.7685687036528321</v>
      </c>
      <c r="Y718" s="10">
        <f t="shared" ca="1" si="70"/>
        <v>-2.4954729765081751</v>
      </c>
      <c r="Z718" s="10">
        <f ca="1">I718-Test!$AD$20</f>
        <v>-42.14888850602464</v>
      </c>
      <c r="AA718" s="10">
        <f t="shared" ca="1" si="71"/>
        <v>4.7080815178874005</v>
      </c>
    </row>
    <row r="719" spans="1:27">
      <c r="A719" s="6">
        <f ca="1">LN((RAND()^(-Results!$F$4))-1)</f>
        <v>3.6030531696583528</v>
      </c>
      <c r="B719" s="6">
        <f ca="1">LN((RAND()^(-Results!$F$4))-1)</f>
        <v>-1.3909611152513084</v>
      </c>
      <c r="C719" s="6">
        <f ca="1">LN((RAND()^(-Results!$F$4))-1)</f>
        <v>-3.2874032287948891</v>
      </c>
      <c r="D719" s="6">
        <f ca="1">LN((RAND()^(-Results!$F$4))-1)</f>
        <v>-1.3247606036508628</v>
      </c>
      <c r="E719" s="6">
        <f ca="1">LN((RAND()^(-Results!$F$4))-1)</f>
        <v>-0.45209647404329523</v>
      </c>
      <c r="F719" s="6">
        <f ca="1">LN((RAND()^(-Results!$F$4))-1)</f>
        <v>1.1766848788238722</v>
      </c>
      <c r="G719" s="6">
        <f ca="1">LN((RAND()^(-Results!$F$4))-1)</f>
        <v>0.7906015582061835</v>
      </c>
      <c r="H719" s="6">
        <f t="shared" ca="1" si="66"/>
        <v>0.70356894432705019</v>
      </c>
      <c r="I719" s="10">
        <f ca="1">SUMPRODUCT(J719:O719,Results!B$12:G$12)+Results!$F$5*H719</f>
        <v>-19.098475039492328</v>
      </c>
      <c r="J719" s="10">
        <f ca="1">SUMPRODUCT($A719:$F719,Results!$B$15:$G$15)</f>
        <v>1.1498137956618946</v>
      </c>
      <c r="K719" s="10">
        <f ca="1">SUMPRODUCT($A719:$F719,Results!$B$16:$G$16)</f>
        <v>-8.2451594959872532E-2</v>
      </c>
      <c r="L719" s="10">
        <f ca="1">SUMPRODUCT($A719:$F719,Results!$B$17:$G$17)</f>
        <v>-9.5967952756018651</v>
      </c>
      <c r="M719" s="10">
        <f ca="1">SUMPRODUCT($A719:$F719,Results!$B$18:$G$18)</f>
        <v>-3.6083145092168714</v>
      </c>
      <c r="N719" s="10">
        <f ca="1">SUMPRODUCT($A719:$F719,Results!$B$19:$G$19)</f>
        <v>4.2063781250484853</v>
      </c>
      <c r="O719" s="10">
        <f ca="1">SUMPRODUCT($A719:$F719,Results!$B$20:$G$20)</f>
        <v>2.0692442994291658</v>
      </c>
      <c r="P719" s="10" cm="1">
        <f t="array" aca="1" ref="P719" ca="1">SUMPRODUCT(J719:O719,TRANSPOSE(Test!BL$20:BL$25))+Test!$AD$20-Test!$BL$27</f>
        <v>-25.954434879336745</v>
      </c>
      <c r="Q719" s="10" cm="1">
        <f t="array" aca="1" ref="Q719" ca="1">SUMPRODUCT(J719:O719,TRANSPOSE(Test!ES$20:ES$25))+Test!$AD$20-Test!$ES$27</f>
        <v>-24.552194392166133</v>
      </c>
      <c r="R719" s="10">
        <f ca="1">I719-Results!$E$5*H719</f>
        <v>-21.912750816800528</v>
      </c>
      <c r="S719" s="10" cm="1">
        <f t="array" aca="1" ref="S719" ca="1">SUMPRODUCT(J719:O719,TRANSPOSE(Test!AR$28:AR$33))+Test!$AD$20-Test!$AC$26</f>
        <v>-22.78933062212511</v>
      </c>
      <c r="T719" s="10">
        <f ca="1">SUMPRODUCT(J719:O719,Results!K$9:P$9)</f>
        <v>-22.157453534161014</v>
      </c>
      <c r="U719" s="10">
        <f ca="1">SUMPRODUCT(J719:O719,Results!K$9:P$9)+Test!$AD$20-Test!$AC$31</f>
        <v>-22.17232909267215</v>
      </c>
      <c r="V719" s="10">
        <f t="shared" ca="1" si="67"/>
        <v>6.8559598398444166</v>
      </c>
      <c r="W719" s="10">
        <f t="shared" ca="1" si="68"/>
        <v>5.4537193526738044</v>
      </c>
      <c r="X719" s="10">
        <f t="shared" ca="1" si="69"/>
        <v>2.8142757773082003</v>
      </c>
      <c r="Y719" s="10">
        <f t="shared" ca="1" si="70"/>
        <v>3.690855582632782</v>
      </c>
      <c r="Z719" s="10">
        <f ca="1">I719-Test!$AD$20</f>
        <v>-18.821804277788637</v>
      </c>
      <c r="AA719" s="10">
        <f t="shared" ca="1" si="71"/>
        <v>3.0738540531798222</v>
      </c>
    </row>
    <row r="720" spans="1:27">
      <c r="A720" s="6">
        <f ca="1">LN((RAND()^(-Results!$F$4))-1)</f>
        <v>0.64201408424865913</v>
      </c>
      <c r="B720" s="6">
        <f ca="1">LN((RAND()^(-Results!$F$4))-1)</f>
        <v>-0.73820477258239481</v>
      </c>
      <c r="C720" s="6">
        <f ca="1">LN((RAND()^(-Results!$F$4))-1)</f>
        <v>-2.1479599448462938</v>
      </c>
      <c r="D720" s="6">
        <f ca="1">LN((RAND()^(-Results!$F$4))-1)</f>
        <v>1.2397587578235527</v>
      </c>
      <c r="E720" s="6">
        <f ca="1">LN((RAND()^(-Results!$F$4))-1)</f>
        <v>-0.56650186242028888</v>
      </c>
      <c r="F720" s="6">
        <f ca="1">LN((RAND()^(-Results!$F$4))-1)</f>
        <v>-1.4622918657517214</v>
      </c>
      <c r="G720" s="6">
        <f ca="1">LN((RAND()^(-Results!$F$4))-1)</f>
        <v>2.1998214158937262</v>
      </c>
      <c r="H720" s="6">
        <f t="shared" ca="1" si="66"/>
        <v>2.1127888020145926</v>
      </c>
      <c r="I720" s="10">
        <f ca="1">SUMPRODUCT(J720:O720,Results!B$12:G$12)+Results!$F$5*H720</f>
        <v>-17.292263762436608</v>
      </c>
      <c r="J720" s="10">
        <f ca="1">SUMPRODUCT($A720:$F720,Results!$B$15:$G$15)</f>
        <v>0.2365736562154101</v>
      </c>
      <c r="K720" s="10">
        <f ca="1">SUMPRODUCT($A720:$F720,Results!$B$16:$G$16)</f>
        <v>-2.0154732058381124</v>
      </c>
      <c r="L720" s="10">
        <f ca="1">SUMPRODUCT($A720:$F720,Results!$B$17:$G$17)</f>
        <v>-8.9739647866365448</v>
      </c>
      <c r="M720" s="10">
        <f ca="1">SUMPRODUCT($A720:$F720,Results!$B$18:$G$18)</f>
        <v>-3.6361542963971454</v>
      </c>
      <c r="N720" s="10">
        <f ca="1">SUMPRODUCT($A720:$F720,Results!$B$19:$G$19)</f>
        <v>3.093354330975016</v>
      </c>
      <c r="O720" s="10">
        <f ca="1">SUMPRODUCT($A720:$F720,Results!$B$20:$G$20)</f>
        <v>3.1162383049458082</v>
      </c>
      <c r="P720" s="10" cm="1">
        <f t="array" aca="1" ref="P720" ca="1">SUMPRODUCT(J720:O720,TRANSPOSE(Test!BL$20:BL$25))+Test!$AD$20-Test!$BL$27</f>
        <v>-26.825643699223708</v>
      </c>
      <c r="Q720" s="10" cm="1">
        <f t="array" aca="1" ref="Q720" ca="1">SUMPRODUCT(J720:O720,TRANSPOSE(Test!ES$20:ES$25))+Test!$AD$20-Test!$ES$27</f>
        <v>-27.311253754062214</v>
      </c>
      <c r="R720" s="10">
        <f ca="1">I720-Results!$E$5*H720</f>
        <v>-25.743418970494979</v>
      </c>
      <c r="S720" s="10" cm="1">
        <f t="array" aca="1" ref="S720" ca="1">SUMPRODUCT(J720:O720,TRANSPOSE(Test!AR$28:AR$33))+Test!$AD$20-Test!$AC$26</f>
        <v>-21.772341492054856</v>
      </c>
      <c r="T720" s="10">
        <f ca="1">SUMPRODUCT(J720:O720,Results!K$9:P$9)</f>
        <v>-27.342729478849687</v>
      </c>
      <c r="U720" s="10">
        <f ca="1">SUMPRODUCT(J720:O720,Results!K$9:P$9)+Test!$AD$20-Test!$AC$31</f>
        <v>-27.357605037360823</v>
      </c>
      <c r="V720" s="10">
        <f t="shared" ca="1" si="67"/>
        <v>9.5333799367870995</v>
      </c>
      <c r="W720" s="10">
        <f t="shared" ca="1" si="68"/>
        <v>10.018989991625606</v>
      </c>
      <c r="X720" s="10">
        <f t="shared" ca="1" si="69"/>
        <v>8.4511552080583705</v>
      </c>
      <c r="Y720" s="10">
        <f t="shared" ca="1" si="70"/>
        <v>4.4800777296182481</v>
      </c>
      <c r="Z720" s="10">
        <f ca="1">I720-Test!$AD$20</f>
        <v>-17.015593000732917</v>
      </c>
      <c r="AA720" s="10">
        <f t="shared" ca="1" si="71"/>
        <v>10.065341274924215</v>
      </c>
    </row>
    <row r="721" spans="1:27">
      <c r="A721" s="6">
        <f ca="1">LN((RAND()^(-Results!$F$4))-1)</f>
        <v>-0.55511133904698917</v>
      </c>
      <c r="B721" s="6">
        <f ca="1">LN((RAND()^(-Results!$F$4))-1)</f>
        <v>0.9463901847126045</v>
      </c>
      <c r="C721" s="6">
        <f ca="1">LN((RAND()^(-Results!$F$4))-1)</f>
        <v>2.2915505858950072</v>
      </c>
      <c r="D721" s="6">
        <f ca="1">LN((RAND()^(-Results!$F$4))-1)</f>
        <v>-1.5906147384204687</v>
      </c>
      <c r="E721" s="6">
        <f ca="1">LN((RAND()^(-Results!$F$4))-1)</f>
        <v>1.7183140198056097</v>
      </c>
      <c r="F721" s="6">
        <f ca="1">LN((RAND()^(-Results!$F$4))-1)</f>
        <v>-1.2902410739768111</v>
      </c>
      <c r="G721" s="6">
        <f ca="1">LN((RAND()^(-Results!$F$4))-1)</f>
        <v>0.19031345375383515</v>
      </c>
      <c r="H721" s="6">
        <f t="shared" ca="1" si="66"/>
        <v>0.10328083987470182</v>
      </c>
      <c r="I721" s="10">
        <f ca="1">SUMPRODUCT(J721:O721,Results!B$12:G$12)+Results!$F$5*H721</f>
        <v>14.344979167046782</v>
      </c>
      <c r="J721" s="10">
        <f ca="1">SUMPRODUCT($A721:$F721,Results!$B$15:$G$15)</f>
        <v>0.40655133574219138</v>
      </c>
      <c r="K721" s="10">
        <f ca="1">SUMPRODUCT($A721:$F721,Results!$B$16:$G$16)</f>
        <v>-2.1187817059667644</v>
      </c>
      <c r="L721" s="10">
        <f ca="1">SUMPRODUCT($A721:$F721,Results!$B$17:$G$17)</f>
        <v>7.8744847670563578</v>
      </c>
      <c r="M721" s="10">
        <f ca="1">SUMPRODUCT($A721:$F721,Results!$B$18:$G$18)</f>
        <v>7.230345102369629</v>
      </c>
      <c r="N721" s="10">
        <f ca="1">SUMPRODUCT($A721:$F721,Results!$B$19:$G$19)</f>
        <v>-7.8356331207994714</v>
      </c>
      <c r="O721" s="10">
        <f ca="1">SUMPRODUCT($A721:$F721,Results!$B$20:$G$20)</f>
        <v>-3.8355506448240817</v>
      </c>
      <c r="P721" s="10" cm="1">
        <f t="array" aca="1" ref="P721" ca="1">SUMPRODUCT(J721:O721,TRANSPOSE(Test!BL$20:BL$25))+Test!$AD$20-Test!$BL$27</f>
        <v>14.288314443703555</v>
      </c>
      <c r="Q721" s="10" cm="1">
        <f t="array" aca="1" ref="Q721" ca="1">SUMPRODUCT(J721:O721,TRANSPOSE(Test!ES$20:ES$25))+Test!$AD$20-Test!$ES$27</f>
        <v>13.532791185122733</v>
      </c>
      <c r="R721" s="10">
        <f ca="1">I721-Results!$E$5*H721</f>
        <v>13.931855807547976</v>
      </c>
      <c r="S721" s="10" cm="1">
        <f t="array" aca="1" ref="S721" ca="1">SUMPRODUCT(J721:O721,TRANSPOSE(Test!AR$28:AR$33))+Test!$AD$20-Test!$AC$26</f>
        <v>24.129023144688404</v>
      </c>
      <c r="T721" s="10">
        <f ca="1">SUMPRODUCT(J721:O721,Results!K$9:P$9)</f>
        <v>13.107841977986062</v>
      </c>
      <c r="U721" s="10">
        <f ca="1">SUMPRODUCT(J721:O721,Results!K$9:P$9)+Test!$AD$20-Test!$AC$31</f>
        <v>13.092966419474926</v>
      </c>
      <c r="V721" s="10">
        <f t="shared" ca="1" si="67"/>
        <v>5.6664723343226697E-2</v>
      </c>
      <c r="W721" s="10">
        <f t="shared" ca="1" si="68"/>
        <v>0.8121879819240494</v>
      </c>
      <c r="X721" s="10">
        <f t="shared" ca="1" si="69"/>
        <v>0.41312335949880641</v>
      </c>
      <c r="Y721" s="10">
        <f t="shared" ca="1" si="70"/>
        <v>-9.7840439776416215</v>
      </c>
      <c r="Z721" s="10">
        <f ca="1">I721-Test!$AD$20</f>
        <v>14.621649928750474</v>
      </c>
      <c r="AA721" s="10">
        <f t="shared" ca="1" si="71"/>
        <v>1.2520127475718557</v>
      </c>
    </row>
    <row r="722" spans="1:27">
      <c r="A722" s="6">
        <f ca="1">LN((RAND()^(-Results!$F$4))-1)</f>
        <v>8.8775107432572928E-2</v>
      </c>
      <c r="B722" s="6">
        <f ca="1">LN((RAND()^(-Results!$F$4))-1)</f>
        <v>-0.6538305272844056</v>
      </c>
      <c r="C722" s="6">
        <f ca="1">LN((RAND()^(-Results!$F$4))-1)</f>
        <v>-1.5686778161413788</v>
      </c>
      <c r="D722" s="6">
        <f ca="1">LN((RAND()^(-Results!$F$4))-1)</f>
        <v>0.19234190920548164</v>
      </c>
      <c r="E722" s="6">
        <f ca="1">LN((RAND()^(-Results!$F$4))-1)</f>
        <v>0.30307759716213767</v>
      </c>
      <c r="F722" s="6">
        <f ca="1">LN((RAND()^(-Results!$F$4))-1)</f>
        <v>2.7117437285604611</v>
      </c>
      <c r="G722" s="6">
        <f ca="1">LN((RAND()^(-Results!$F$4))-1)</f>
        <v>0.53310627601190941</v>
      </c>
      <c r="H722" s="6">
        <f t="shared" ca="1" si="66"/>
        <v>0.44607366213277611</v>
      </c>
      <c r="I722" s="10">
        <f ca="1">SUMPRODUCT(J722:O722,Results!B$12:G$12)+Results!$F$5*H722</f>
        <v>-6.7929684612438024</v>
      </c>
      <c r="J722" s="10">
        <f ca="1">SUMPRODUCT($A722:$F722,Results!$B$15:$G$15)</f>
        <v>-4.630775959484545</v>
      </c>
      <c r="K722" s="10">
        <f ca="1">SUMPRODUCT($A722:$F722,Results!$B$16:$G$16)</f>
        <v>4.0377003894105057</v>
      </c>
      <c r="L722" s="10">
        <f ca="1">SUMPRODUCT($A722:$F722,Results!$B$17:$G$17)</f>
        <v>-3.8256971401243423</v>
      </c>
      <c r="M722" s="10">
        <f ca="1">SUMPRODUCT($A722:$F722,Results!$B$18:$G$18)</f>
        <v>3.0012046522451596E-2</v>
      </c>
      <c r="N722" s="10">
        <f ca="1">SUMPRODUCT($A722:$F722,Results!$B$19:$G$19)</f>
        <v>-3.1266119268027968</v>
      </c>
      <c r="O722" s="10">
        <f ca="1">SUMPRODUCT($A722:$F722,Results!$B$20:$G$20)</f>
        <v>1.8568593748741939</v>
      </c>
      <c r="P722" s="10" cm="1">
        <f t="array" aca="1" ref="P722" ca="1">SUMPRODUCT(J722:O722,TRANSPOSE(Test!BL$20:BL$25))+Test!$AD$20-Test!$BL$27</f>
        <v>-10.639872744992584</v>
      </c>
      <c r="Q722" s="10" cm="1">
        <f t="array" aca="1" ref="Q722" ca="1">SUMPRODUCT(J722:O722,TRANSPOSE(Test!ES$20:ES$25))+Test!$AD$20-Test!$ES$27</f>
        <v>-9.3510104066812048</v>
      </c>
      <c r="R722" s="10">
        <f ca="1">I722-Results!$E$5*H722</f>
        <v>-8.5772631097749077</v>
      </c>
      <c r="S722" s="10" cm="1">
        <f t="array" aca="1" ref="S722" ca="1">SUMPRODUCT(J722:O722,TRANSPOSE(Test!AR$28:AR$33))+Test!$AD$20-Test!$AC$26</f>
        <v>-15.218091366882627</v>
      </c>
      <c r="T722" s="10">
        <f ca="1">SUMPRODUCT(J722:O722,Results!K$9:P$9)</f>
        <v>-8.3916619589556039</v>
      </c>
      <c r="U722" s="10">
        <f ca="1">SUMPRODUCT(J722:O722,Results!K$9:P$9)+Test!$AD$20-Test!$AC$31</f>
        <v>-8.4065375174667398</v>
      </c>
      <c r="V722" s="10">
        <f t="shared" ca="1" si="67"/>
        <v>3.8469042837487812</v>
      </c>
      <c r="W722" s="10">
        <f t="shared" ca="1" si="68"/>
        <v>2.5580419454374024</v>
      </c>
      <c r="X722" s="10">
        <f t="shared" ca="1" si="69"/>
        <v>1.7842946485311053</v>
      </c>
      <c r="Y722" s="10">
        <f t="shared" ca="1" si="70"/>
        <v>8.4251229056388244</v>
      </c>
      <c r="Z722" s="10">
        <f ca="1">I722-Test!$AD$20</f>
        <v>-6.516297699540111</v>
      </c>
      <c r="AA722" s="10">
        <f t="shared" ca="1" si="71"/>
        <v>1.6135690562229374</v>
      </c>
    </row>
    <row r="723" spans="1:27">
      <c r="A723" s="6">
        <f ca="1">LN((RAND()^(-Results!$F$4))-1)</f>
        <v>-0.83504026584539182</v>
      </c>
      <c r="B723" s="6">
        <f ca="1">LN((RAND()^(-Results!$F$4))-1)</f>
        <v>0.53972594076629932</v>
      </c>
      <c r="C723" s="6">
        <f ca="1">LN((RAND()^(-Results!$F$4))-1)</f>
        <v>-3.1308575796649891</v>
      </c>
      <c r="D723" s="6">
        <f ca="1">LN((RAND()^(-Results!$F$4))-1)</f>
        <v>-0.69483145366614807</v>
      </c>
      <c r="E723" s="6">
        <f ca="1">LN((RAND()^(-Results!$F$4))-1)</f>
        <v>-0.58525129496637085</v>
      </c>
      <c r="F723" s="6">
        <f ca="1">LN((RAND()^(-Results!$F$4))-1)</f>
        <v>-9.8341287379342876E-2</v>
      </c>
      <c r="G723" s="6">
        <f ca="1">LN((RAND()^(-Results!$F$4))-1)</f>
        <v>1.4596587611405538</v>
      </c>
      <c r="H723" s="6">
        <f t="shared" ca="1" si="66"/>
        <v>1.3726261472614205</v>
      </c>
      <c r="I723" s="10">
        <f ca="1">SUMPRODUCT(J723:O723,Results!B$12:G$12)+Results!$F$5*H723</f>
        <v>25.411049678582891</v>
      </c>
      <c r="J723" s="10">
        <f ca="1">SUMPRODUCT($A723:$F723,Results!$B$15:$G$15)</f>
        <v>-10.559953760853929</v>
      </c>
      <c r="K723" s="10">
        <f ca="1">SUMPRODUCT($A723:$F723,Results!$B$16:$G$16)</f>
        <v>0.17164356081915555</v>
      </c>
      <c r="L723" s="10">
        <f ca="1">SUMPRODUCT($A723:$F723,Results!$B$17:$G$17)</f>
        <v>-0.43309190542507681</v>
      </c>
      <c r="M723" s="10">
        <f ca="1">SUMPRODUCT($A723:$F723,Results!$B$18:$G$18)</f>
        <v>0.71428052471735237</v>
      </c>
      <c r="N723" s="10">
        <f ca="1">SUMPRODUCT($A723:$F723,Results!$B$19:$G$19)</f>
        <v>3.4566153568546247</v>
      </c>
      <c r="O723" s="10">
        <f ca="1">SUMPRODUCT($A723:$F723,Results!$B$20:$G$20)</f>
        <v>1.598054490912217</v>
      </c>
      <c r="P723" s="10" cm="1">
        <f t="array" aca="1" ref="P723" ca="1">SUMPRODUCT(J723:O723,TRANSPOSE(Test!BL$20:BL$25))+Test!$AD$20-Test!$BL$27</f>
        <v>19.070393587778412</v>
      </c>
      <c r="Q723" s="10" cm="1">
        <f t="array" aca="1" ref="Q723" ca="1">SUMPRODUCT(J723:O723,TRANSPOSE(Test!ES$20:ES$25))+Test!$AD$20-Test!$ES$27</f>
        <v>18.706023319618087</v>
      </c>
      <c r="R723" s="10">
        <f ca="1">I723-Results!$E$5*H723</f>
        <v>19.92054508953721</v>
      </c>
      <c r="S723" s="10" cm="1">
        <f t="array" aca="1" ref="S723" ca="1">SUMPRODUCT(J723:O723,TRANSPOSE(Test!AR$28:AR$33))+Test!$AD$20-Test!$AC$26</f>
        <v>11.648588492354957</v>
      </c>
      <c r="T723" s="10">
        <f ca="1">SUMPRODUCT(J723:O723,Results!K$9:P$9)</f>
        <v>19.059935982389522</v>
      </c>
      <c r="U723" s="10">
        <f ca="1">SUMPRODUCT(J723:O723,Results!K$9:P$9)+Test!$AD$20-Test!$AC$31</f>
        <v>19.045060423878386</v>
      </c>
      <c r="V723" s="10">
        <f t="shared" ca="1" si="67"/>
        <v>6.3406560908044796</v>
      </c>
      <c r="W723" s="10">
        <f t="shared" ca="1" si="68"/>
        <v>6.7050263589648047</v>
      </c>
      <c r="X723" s="10">
        <f t="shared" ca="1" si="69"/>
        <v>5.4905045890456812</v>
      </c>
      <c r="Y723" s="10">
        <f t="shared" ca="1" si="70"/>
        <v>13.762461186227934</v>
      </c>
      <c r="Z723" s="10">
        <f ca="1">I723-Test!$AD$20</f>
        <v>25.687720440286583</v>
      </c>
      <c r="AA723" s="10">
        <f t="shared" ca="1" si="71"/>
        <v>6.3659892547045054</v>
      </c>
    </row>
    <row r="724" spans="1:27">
      <c r="A724" s="6">
        <f ca="1">LN((RAND()^(-Results!$F$4))-1)</f>
        <v>1.2403291831431003</v>
      </c>
      <c r="B724" s="6">
        <f ca="1">LN((RAND()^(-Results!$F$4))-1)</f>
        <v>-1.4521301593038913</v>
      </c>
      <c r="C724" s="6">
        <f ca="1">LN((RAND()^(-Results!$F$4))-1)</f>
        <v>-0.90752381517444902</v>
      </c>
      <c r="D724" s="6">
        <f ca="1">LN((RAND()^(-Results!$F$4))-1)</f>
        <v>-0.63671688082329092</v>
      </c>
      <c r="E724" s="6">
        <f ca="1">LN((RAND()^(-Results!$F$4))-1)</f>
        <v>-0.29559403142182605</v>
      </c>
      <c r="F724" s="6">
        <f ca="1">LN((RAND()^(-Results!$F$4))-1)</f>
        <v>4.3891968178998662</v>
      </c>
      <c r="G724" s="6">
        <f ca="1">LN((RAND()^(-Results!$F$4))-1)</f>
        <v>0.29851110866900338</v>
      </c>
      <c r="H724" s="6">
        <f t="shared" ca="1" si="66"/>
        <v>0.21147849478987005</v>
      </c>
      <c r="I724" s="10">
        <f ca="1">SUMPRODUCT(J724:O724,Results!B$12:G$12)+Results!$F$5*H724</f>
        <v>4.6448817178112867</v>
      </c>
      <c r="J724" s="10">
        <f ca="1">SUMPRODUCT($A724:$F724,Results!$B$15:$G$15)</f>
        <v>-1.8331889846758485</v>
      </c>
      <c r="K724" s="10">
        <f ca="1">SUMPRODUCT($A724:$F724,Results!$B$16:$G$16)</f>
        <v>4.6139681983982221</v>
      </c>
      <c r="L724" s="10">
        <f ca="1">SUMPRODUCT($A724:$F724,Results!$B$17:$G$17)</f>
        <v>-1.714627660670955</v>
      </c>
      <c r="M724" s="10">
        <f ca="1">SUMPRODUCT($A724:$F724,Results!$B$18:$G$18)</f>
        <v>-1.4629082992311684</v>
      </c>
      <c r="N724" s="10">
        <f ca="1">SUMPRODUCT($A724:$F724,Results!$B$19:$G$19)</f>
        <v>0.20684766456404446</v>
      </c>
      <c r="O724" s="10">
        <f ca="1">SUMPRODUCT($A724:$F724,Results!$B$20:$G$20)</f>
        <v>-0.15820471082134135</v>
      </c>
      <c r="P724" s="10" cm="1">
        <f t="array" aca="1" ref="P724" ca="1">SUMPRODUCT(J724:O724,TRANSPOSE(Test!BL$20:BL$25))+Test!$AD$20-Test!$BL$27</f>
        <v>-0.38379040023968836</v>
      </c>
      <c r="Q724" s="10" cm="1">
        <f t="array" aca="1" ref="Q724" ca="1">SUMPRODUCT(J724:O724,TRANSPOSE(Test!ES$20:ES$25))+Test!$AD$20-Test!$ES$27</f>
        <v>2.1403077886916657</v>
      </c>
      <c r="R724" s="10">
        <f ca="1">I724-Results!$E$5*H724</f>
        <v>3.7989677386518066</v>
      </c>
      <c r="S724" s="10" cm="1">
        <f t="array" aca="1" ref="S724" ca="1">SUMPRODUCT(J724:O724,TRANSPOSE(Test!AR$28:AR$33))+Test!$AD$20-Test!$AC$26</f>
        <v>-7.5463545192744848</v>
      </c>
      <c r="T724" s="10">
        <f ca="1">SUMPRODUCT(J724:O724,Results!K$9:P$9)</f>
        <v>4.036961527955758</v>
      </c>
      <c r="U724" s="10">
        <f ca="1">SUMPRODUCT(J724:O724,Results!K$9:P$9)+Test!$AD$20-Test!$AC$31</f>
        <v>4.0220859694446229</v>
      </c>
      <c r="V724" s="10">
        <f t="shared" ca="1" si="67"/>
        <v>5.0286721180509755</v>
      </c>
      <c r="W724" s="10">
        <f t="shared" ca="1" si="68"/>
        <v>2.504573929119621</v>
      </c>
      <c r="X724" s="10">
        <f t="shared" ca="1" si="69"/>
        <v>0.84591397915948008</v>
      </c>
      <c r="Y724" s="10">
        <f t="shared" ca="1" si="70"/>
        <v>12.191236237085771</v>
      </c>
      <c r="Z724" s="10">
        <f ca="1">I724-Test!$AD$20</f>
        <v>4.9215524795149781</v>
      </c>
      <c r="AA724" s="10">
        <f t="shared" ca="1" si="71"/>
        <v>0.62279574836666374</v>
      </c>
    </row>
    <row r="725" spans="1:27">
      <c r="A725" s="6">
        <f ca="1">LN((RAND()^(-Results!$F$4))-1)</f>
        <v>0.56194518287219053</v>
      </c>
      <c r="B725" s="6">
        <f ca="1">LN((RAND()^(-Results!$F$4))-1)</f>
        <v>0.7333411846780733</v>
      </c>
      <c r="C725" s="6">
        <f ca="1">LN((RAND()^(-Results!$F$4))-1)</f>
        <v>-4.3533241230196543E-2</v>
      </c>
      <c r="D725" s="6">
        <f ca="1">LN((RAND()^(-Results!$F$4))-1)</f>
        <v>3.2286732540282652</v>
      </c>
      <c r="E725" s="6">
        <f ca="1">LN((RAND()^(-Results!$F$4))-1)</f>
        <v>4.0160058393324203</v>
      </c>
      <c r="F725" s="6">
        <f ca="1">LN((RAND()^(-Results!$F$4))-1)</f>
        <v>1.1621183407911266</v>
      </c>
      <c r="G725" s="6">
        <f ca="1">LN((RAND()^(-Results!$F$4))-1)</f>
        <v>0.41891308012411577</v>
      </c>
      <c r="H725" s="6">
        <f t="shared" ca="1" si="66"/>
        <v>0.33188046624498246</v>
      </c>
      <c r="I725" s="10">
        <f ca="1">SUMPRODUCT(J725:O725,Results!B$12:G$12)+Results!$F$5*H725</f>
        <v>-109.65579890422318</v>
      </c>
      <c r="J725" s="10">
        <f ca="1">SUMPRODUCT($A725:$F725,Results!$B$15:$G$15)</f>
        <v>6.3911114396915876</v>
      </c>
      <c r="K725" s="10">
        <f ca="1">SUMPRODUCT($A725:$F725,Results!$B$16:$G$16)</f>
        <v>8.3640206597691229</v>
      </c>
      <c r="L725" s="10">
        <f ca="1">SUMPRODUCT($A725:$F725,Results!$B$17:$G$17)</f>
        <v>-17.178426681479269</v>
      </c>
      <c r="M725" s="10">
        <f ca="1">SUMPRODUCT($A725:$F725,Results!$B$18:$G$18)</f>
        <v>1.938011576279032</v>
      </c>
      <c r="N725" s="10">
        <f ca="1">SUMPRODUCT($A725:$F725,Results!$B$19:$G$19)</f>
        <v>-23.769989052378865</v>
      </c>
      <c r="O725" s="10">
        <f ca="1">SUMPRODUCT($A725:$F725,Results!$B$20:$G$20)</f>
        <v>9.1085910004519626</v>
      </c>
      <c r="P725" s="10" cm="1">
        <f t="array" aca="1" ref="P725" ca="1">SUMPRODUCT(J725:O725,TRANSPOSE(Test!BL$20:BL$25))+Test!$AD$20-Test!$BL$27</f>
        <v>-110.17460672466224</v>
      </c>
      <c r="Q725" s="10" cm="1">
        <f t="array" aca="1" ref="Q725" ca="1">SUMPRODUCT(J725:O725,TRANSPOSE(Test!ES$20:ES$25))+Test!$AD$20-Test!$ES$27</f>
        <v>-110.20519983058927</v>
      </c>
      <c r="R725" s="10">
        <f ca="1">I725-Results!$E$5*H725</f>
        <v>-110.9833207692031</v>
      </c>
      <c r="S725" s="10" cm="1">
        <f t="array" aca="1" ref="S725" ca="1">SUMPRODUCT(J725:O725,TRANSPOSE(Test!AR$28:AR$33))+Test!$AD$20-Test!$AC$26</f>
        <v>-99.092090687156329</v>
      </c>
      <c r="T725" s="10">
        <f ca="1">SUMPRODUCT(J725:O725,Results!K$9:P$9)</f>
        <v>-110.56300234870115</v>
      </c>
      <c r="U725" s="10">
        <f ca="1">SUMPRODUCT(J725:O725,Results!K$9:P$9)+Test!$AD$20-Test!$AC$31</f>
        <v>-110.57787790721228</v>
      </c>
      <c r="V725" s="10">
        <f t="shared" ca="1" si="67"/>
        <v>0.51880782043906493</v>
      </c>
      <c r="W725" s="10">
        <f t="shared" ca="1" si="68"/>
        <v>0.54940092636608995</v>
      </c>
      <c r="X725" s="10">
        <f t="shared" ca="1" si="69"/>
        <v>1.3275218649799285</v>
      </c>
      <c r="Y725" s="10">
        <f t="shared" ca="1" si="70"/>
        <v>-10.563708217066846</v>
      </c>
      <c r="Z725" s="10">
        <f ca="1">I725-Test!$AD$20</f>
        <v>-109.37912814251948</v>
      </c>
      <c r="AA725" s="10">
        <f t="shared" ca="1" si="71"/>
        <v>0.92207900298910772</v>
      </c>
    </row>
    <row r="726" spans="1:27">
      <c r="A726" s="6">
        <f ca="1">LN((RAND()^(-Results!$F$4))-1)</f>
        <v>-2.4984916231141034</v>
      </c>
      <c r="B726" s="6">
        <f ca="1">LN((RAND()^(-Results!$F$4))-1)</f>
        <v>3.1882876037035879</v>
      </c>
      <c r="C726" s="6">
        <f ca="1">LN((RAND()^(-Results!$F$4))-1)</f>
        <v>1.8714005608313944</v>
      </c>
      <c r="D726" s="6">
        <f ca="1">LN((RAND()^(-Results!$F$4))-1)</f>
        <v>-0.24227256388832147</v>
      </c>
      <c r="E726" s="6">
        <f ca="1">LN((RAND()^(-Results!$F$4))-1)</f>
        <v>-0.28690541660226587</v>
      </c>
      <c r="F726" s="6">
        <f ca="1">LN((RAND()^(-Results!$F$4))-1)</f>
        <v>1.1815015885418318</v>
      </c>
      <c r="G726" s="6">
        <f ca="1">LN((RAND()^(-Results!$F$4))-1)</f>
        <v>-2.4709708614037282</v>
      </c>
      <c r="H726" s="6">
        <f t="shared" ca="1" si="66"/>
        <v>-2.5580034752828618</v>
      </c>
      <c r="I726" s="10">
        <f ca="1">SUMPRODUCT(J726:O726,Results!B$12:G$12)+Results!$F$5*H726</f>
        <v>29.099996393399838</v>
      </c>
      <c r="J726" s="10">
        <f ca="1">SUMPRODUCT($A726:$F726,Results!$B$15:$G$15)</f>
        <v>-2.8178203797616144</v>
      </c>
      <c r="K726" s="10">
        <f ca="1">SUMPRODUCT($A726:$F726,Results!$B$16:$G$16)</f>
        <v>5.9576145555421558</v>
      </c>
      <c r="L726" s="10">
        <f ca="1">SUMPRODUCT($A726:$F726,Results!$B$17:$G$17)</f>
        <v>11.888138270103793</v>
      </c>
      <c r="M726" s="10">
        <f ca="1">SUMPRODUCT($A726:$F726,Results!$B$18:$G$18)</f>
        <v>1.1250850341602232</v>
      </c>
      <c r="N726" s="10">
        <f ca="1">SUMPRODUCT($A726:$F726,Results!$B$19:$G$19)</f>
        <v>1.0079621047424108</v>
      </c>
      <c r="O726" s="10">
        <f ca="1">SUMPRODUCT($A726:$F726,Results!$B$20:$G$20)</f>
        <v>0.44062553619744782</v>
      </c>
      <c r="P726" s="10" cm="1">
        <f t="array" aca="1" ref="P726" ca="1">SUMPRODUCT(J726:O726,TRANSPOSE(Test!BL$20:BL$25))+Test!$AD$20-Test!$BL$27</f>
        <v>42.925689356103028</v>
      </c>
      <c r="Q726" s="10" cm="1">
        <f t="array" aca="1" ref="Q726" ca="1">SUMPRODUCT(J726:O726,TRANSPOSE(Test!ES$20:ES$25))+Test!$AD$20-Test!$ES$27</f>
        <v>42.303638081411108</v>
      </c>
      <c r="R726" s="10">
        <f ca="1">I726-Results!$E$5*H726</f>
        <v>39.332010294531287</v>
      </c>
      <c r="S726" s="10" cm="1">
        <f t="array" aca="1" ref="S726" ca="1">SUMPRODUCT(J726:O726,TRANSPOSE(Test!AR$28:AR$33))+Test!$AD$20-Test!$AC$26</f>
        <v>18.787415075293659</v>
      </c>
      <c r="T726" s="10">
        <f ca="1">SUMPRODUCT(J726:O726,Results!K$9:P$9)</f>
        <v>41.364850932509732</v>
      </c>
      <c r="U726" s="10">
        <f ca="1">SUMPRODUCT(J726:O726,Results!K$9:P$9)+Test!$AD$20-Test!$AC$31</f>
        <v>41.349975373998596</v>
      </c>
      <c r="V726" s="10">
        <f t="shared" ca="1" si="67"/>
        <v>-13.82569296270319</v>
      </c>
      <c r="W726" s="10">
        <f t="shared" ca="1" si="68"/>
        <v>-13.20364168801127</v>
      </c>
      <c r="X726" s="10">
        <f t="shared" ca="1" si="69"/>
        <v>-10.232013901131449</v>
      </c>
      <c r="Y726" s="10">
        <f t="shared" ca="1" si="70"/>
        <v>10.312581318106179</v>
      </c>
      <c r="Z726" s="10">
        <f ca="1">I726-Test!$AD$20</f>
        <v>29.376667155103529</v>
      </c>
      <c r="AA726" s="10">
        <f t="shared" ca="1" si="71"/>
        <v>-12.249978980598758</v>
      </c>
    </row>
    <row r="727" spans="1:27">
      <c r="A727" s="6">
        <f ca="1">LN((RAND()^(-Results!$F$4))-1)</f>
        <v>1.3049836153259227</v>
      </c>
      <c r="B727" s="6">
        <f ca="1">LN((RAND()^(-Results!$F$4))-1)</f>
        <v>0.82814423385395786</v>
      </c>
      <c r="C727" s="6">
        <f ca="1">LN((RAND()^(-Results!$F$4))-1)</f>
        <v>-2.215404439649642</v>
      </c>
      <c r="D727" s="6">
        <f ca="1">LN((RAND()^(-Results!$F$4))-1)</f>
        <v>0.79769202262833028</v>
      </c>
      <c r="E727" s="6">
        <f ca="1">LN((RAND()^(-Results!$F$4))-1)</f>
        <v>1.7654171071739522</v>
      </c>
      <c r="F727" s="6">
        <f ca="1">LN((RAND()^(-Results!$F$4))-1)</f>
        <v>-1.236140729856581</v>
      </c>
      <c r="G727" s="6">
        <f ca="1">LN((RAND()^(-Results!$F$4))-1)</f>
        <v>-1.4227360831190217</v>
      </c>
      <c r="H727" s="6">
        <f t="shared" ca="1" si="66"/>
        <v>-1.509768696998155</v>
      </c>
      <c r="I727" s="10">
        <f ca="1">SUMPRODUCT(J727:O727,Results!B$12:G$12)+Results!$F$5*H727</f>
        <v>-68.392668926035455</v>
      </c>
      <c r="J727" s="10">
        <f ca="1">SUMPRODUCT($A727:$F727,Results!$B$15:$G$15)</f>
        <v>1.4502083453231325</v>
      </c>
      <c r="K727" s="10">
        <f ca="1">SUMPRODUCT($A727:$F727,Results!$B$16:$G$16)</f>
        <v>1.834386184319361</v>
      </c>
      <c r="L727" s="10">
        <f ca="1">SUMPRODUCT($A727:$F727,Results!$B$17:$G$17)</f>
        <v>-12.094129094426703</v>
      </c>
      <c r="M727" s="10">
        <f ca="1">SUMPRODUCT($A727:$F727,Results!$B$18:$G$18)</f>
        <v>0.30422820966242337</v>
      </c>
      <c r="N727" s="10">
        <f ca="1">SUMPRODUCT($A727:$F727,Results!$B$19:$G$19)</f>
        <v>-8.5211324627036475</v>
      </c>
      <c r="O727" s="10">
        <f ca="1">SUMPRODUCT($A727:$F727,Results!$B$20:$G$20)</f>
        <v>6.1635310008925623</v>
      </c>
      <c r="P727" s="10" cm="1">
        <f t="array" aca="1" ref="P727" ca="1">SUMPRODUCT(J727:O727,TRANSPOSE(Test!BL$20:BL$25))+Test!$AD$20-Test!$BL$27</f>
        <v>-59.795781016365552</v>
      </c>
      <c r="Q727" s="10" cm="1">
        <f t="array" aca="1" ref="Q727" ca="1">SUMPRODUCT(J727:O727,TRANSPOSE(Test!ES$20:ES$25))+Test!$AD$20-Test!$ES$27</f>
        <v>-60.604677784491045</v>
      </c>
      <c r="R727" s="10">
        <f ca="1">I727-Results!$E$5*H727</f>
        <v>-62.353594138042837</v>
      </c>
      <c r="S727" s="10" cm="1">
        <f t="array" aca="1" ref="S727" ca="1">SUMPRODUCT(J727:O727,TRANSPOSE(Test!AR$28:AR$33))+Test!$AD$20-Test!$AC$26</f>
        <v>-51.978083934410215</v>
      </c>
      <c r="T727" s="10">
        <f ca="1">SUMPRODUCT(J727:O727,Results!K$9:P$9)</f>
        <v>-60.377668134185384</v>
      </c>
      <c r="U727" s="10">
        <f ca="1">SUMPRODUCT(J727:O727,Results!K$9:P$9)+Test!$AD$20-Test!$AC$31</f>
        <v>-60.39254369269652</v>
      </c>
      <c r="V727" s="10">
        <f t="shared" ca="1" si="67"/>
        <v>-8.5968879096699027</v>
      </c>
      <c r="W727" s="10">
        <f t="shared" ca="1" si="68"/>
        <v>-7.7879911415444099</v>
      </c>
      <c r="X727" s="10">
        <f t="shared" ca="1" si="69"/>
        <v>-6.0390747879926181</v>
      </c>
      <c r="Y727" s="10">
        <f t="shared" ca="1" si="70"/>
        <v>-16.41458499162524</v>
      </c>
      <c r="Z727" s="10">
        <f ca="1">I727-Test!$AD$20</f>
        <v>-68.115998164331756</v>
      </c>
      <c r="AA727" s="10">
        <f t="shared" ca="1" si="71"/>
        <v>-8.0001252333389345</v>
      </c>
    </row>
    <row r="728" spans="1:27">
      <c r="A728" s="6">
        <f ca="1">LN((RAND()^(-Results!$F$4))-1)</f>
        <v>1.3011152746551964</v>
      </c>
      <c r="B728" s="6">
        <f ca="1">LN((RAND()^(-Results!$F$4))-1)</f>
        <v>-0.82496659342903345</v>
      </c>
      <c r="C728" s="6">
        <f ca="1">LN((RAND()^(-Results!$F$4))-1)</f>
        <v>-0.50237364754268776</v>
      </c>
      <c r="D728" s="6">
        <f ca="1">LN((RAND()^(-Results!$F$4))-1)</f>
        <v>-1.1657915595644908</v>
      </c>
      <c r="E728" s="6">
        <f ca="1">LN((RAND()^(-Results!$F$4))-1)</f>
        <v>-2.2415488394677192</v>
      </c>
      <c r="F728" s="6">
        <f ca="1">LN((RAND()^(-Results!$F$4))-1)</f>
        <v>3.0726566942396283</v>
      </c>
      <c r="G728" s="6">
        <f ca="1">LN((RAND()^(-Results!$F$4))-1)</f>
        <v>0.77740093089685092</v>
      </c>
      <c r="H728" s="6">
        <f t="shared" ca="1" si="66"/>
        <v>0.69036831701771761</v>
      </c>
      <c r="I728" s="10">
        <f ca="1">SUMPRODUCT(J728:O728,Results!B$12:G$12)+Results!$F$5*H728</f>
        <v>39.860304237892407</v>
      </c>
      <c r="J728" s="10">
        <f ca="1">SUMPRODUCT($A728:$F728,Results!$B$15:$G$15)</f>
        <v>0.27099857930060933</v>
      </c>
      <c r="K728" s="10">
        <f ca="1">SUMPRODUCT($A728:$F728,Results!$B$16:$G$16)</f>
        <v>2.1523136462336554</v>
      </c>
      <c r="L728" s="10">
        <f ca="1">SUMPRODUCT($A728:$F728,Results!$B$17:$G$17)</f>
        <v>3.5597940358087095</v>
      </c>
      <c r="M728" s="10">
        <f ca="1">SUMPRODUCT($A728:$F728,Results!$B$18:$G$18)</f>
        <v>-5.2208274431923716</v>
      </c>
      <c r="N728" s="10">
        <f ca="1">SUMPRODUCT($A728:$F728,Results!$B$19:$G$19)</f>
        <v>11.971383916646264</v>
      </c>
      <c r="O728" s="10">
        <f ca="1">SUMPRODUCT($A728:$F728,Results!$B$20:$G$20)</f>
        <v>-1.6290759172407721</v>
      </c>
      <c r="P728" s="10" cm="1">
        <f t="array" aca="1" ref="P728" ca="1">SUMPRODUCT(J728:O728,TRANSPOSE(Test!BL$20:BL$25))+Test!$AD$20-Test!$BL$27</f>
        <v>32.841835584597227</v>
      </c>
      <c r="Q728" s="10" cm="1">
        <f t="array" aca="1" ref="Q728" ca="1">SUMPRODUCT(J728:O728,TRANSPOSE(Test!ES$20:ES$25))+Test!$AD$20-Test!$ES$27</f>
        <v>34.768465330101129</v>
      </c>
      <c r="R728" s="10">
        <f ca="1">I728-Results!$E$5*H728</f>
        <v>37.098830969821535</v>
      </c>
      <c r="S728" s="10" cm="1">
        <f t="array" aca="1" ref="S728" ca="1">SUMPRODUCT(J728:O728,TRANSPOSE(Test!AR$28:AR$33))+Test!$AD$20-Test!$AC$26</f>
        <v>17.090767832664593</v>
      </c>
      <c r="T728" s="10">
        <f ca="1">SUMPRODUCT(J728:O728,Results!K$9:P$9)</f>
        <v>36.385338858625559</v>
      </c>
      <c r="U728" s="10">
        <f ca="1">SUMPRODUCT(J728:O728,Results!K$9:P$9)+Test!$AD$20-Test!$AC$31</f>
        <v>36.370463300114423</v>
      </c>
      <c r="V728" s="10">
        <f t="shared" ca="1" si="67"/>
        <v>7.0184686532951801</v>
      </c>
      <c r="W728" s="10">
        <f t="shared" ca="1" si="68"/>
        <v>5.0918389077912778</v>
      </c>
      <c r="X728" s="10">
        <f t="shared" ca="1" si="69"/>
        <v>2.7614732680708727</v>
      </c>
      <c r="Y728" s="10">
        <f t="shared" ca="1" si="70"/>
        <v>22.769536405227814</v>
      </c>
      <c r="Z728" s="10">
        <f ca="1">I728-Test!$AD$20</f>
        <v>40.136974999596099</v>
      </c>
      <c r="AA728" s="10">
        <f t="shared" ca="1" si="71"/>
        <v>3.4898409377779842</v>
      </c>
    </row>
    <row r="729" spans="1:27">
      <c r="A729" s="6">
        <f ca="1">LN((RAND()^(-Results!$F$4))-1)</f>
        <v>-1.1813991358948879</v>
      </c>
      <c r="B729" s="6">
        <f ca="1">LN((RAND()^(-Results!$F$4))-1)</f>
        <v>-3.9656023946172718</v>
      </c>
      <c r="C729" s="6">
        <f ca="1">LN((RAND()^(-Results!$F$4))-1)</f>
        <v>0.12898735114744636</v>
      </c>
      <c r="D729" s="6">
        <f ca="1">LN((RAND()^(-Results!$F$4))-1)</f>
        <v>4.5779491585363008</v>
      </c>
      <c r="E729" s="6">
        <f ca="1">LN((RAND()^(-Results!$F$4))-1)</f>
        <v>-0.11193359374495639</v>
      </c>
      <c r="F729" s="6">
        <f ca="1">LN((RAND()^(-Results!$F$4))-1)</f>
        <v>2.1120511097580713E-3</v>
      </c>
      <c r="G729" s="6">
        <f ca="1">LN((RAND()^(-Results!$F$4))-1)</f>
        <v>0.66465304854052576</v>
      </c>
      <c r="H729" s="6">
        <f t="shared" ca="1" si="66"/>
        <v>0.57762043466139246</v>
      </c>
      <c r="I729" s="10">
        <f ca="1">SUMPRODUCT(J729:O729,Results!B$12:G$12)+Results!$F$5*H729</f>
        <v>-51.718087033823856</v>
      </c>
      <c r="J729" s="10">
        <f ca="1">SUMPRODUCT($A729:$F729,Results!$B$15:$G$15)</f>
        <v>2.3112758851591426</v>
      </c>
      <c r="K729" s="10">
        <f ca="1">SUMPRODUCT($A729:$F729,Results!$B$16:$G$16)</f>
        <v>-2.7453194777372687</v>
      </c>
      <c r="L729" s="10">
        <f ca="1">SUMPRODUCT($A729:$F729,Results!$B$17:$G$17)</f>
        <v>-13.047488089585343</v>
      </c>
      <c r="M729" s="10">
        <f ca="1">SUMPRODUCT($A729:$F729,Results!$B$18:$G$18)</f>
        <v>-3.6275153415699157</v>
      </c>
      <c r="N729" s="10">
        <f ca="1">SUMPRODUCT($A729:$F729,Results!$B$19:$G$19)</f>
        <v>-4.2362546865957071</v>
      </c>
      <c r="O729" s="10">
        <f ca="1">SUMPRODUCT($A729:$F729,Results!$B$20:$G$20)</f>
        <v>1.1928072381554273</v>
      </c>
      <c r="P729" s="10" cm="1">
        <f t="array" aca="1" ref="P729" ca="1">SUMPRODUCT(J729:O729,TRANSPOSE(Test!BL$20:BL$25))+Test!$AD$20-Test!$BL$27</f>
        <v>-53.003429205235655</v>
      </c>
      <c r="Q729" s="10" cm="1">
        <f t="array" aca="1" ref="Q729" ca="1">SUMPRODUCT(J729:O729,TRANSPOSE(Test!ES$20:ES$25))+Test!$AD$20-Test!$ES$27</f>
        <v>-52.368242547227283</v>
      </c>
      <c r="R729" s="10">
        <f ca="1">I729-Results!$E$5*H729</f>
        <v>-54.028568772469427</v>
      </c>
      <c r="S729" s="10" cm="1">
        <f t="array" aca="1" ref="S729" ca="1">SUMPRODUCT(J729:O729,TRANSPOSE(Test!AR$28:AR$33))+Test!$AD$20-Test!$AC$26</f>
        <v>-33.705250792935487</v>
      </c>
      <c r="T729" s="10">
        <f ca="1">SUMPRODUCT(J729:O729,Results!K$9:P$9)</f>
        <v>-53.525250537389866</v>
      </c>
      <c r="U729" s="10">
        <f ca="1">SUMPRODUCT(J729:O729,Results!K$9:P$9)+Test!$AD$20-Test!$AC$31</f>
        <v>-53.540126095901002</v>
      </c>
      <c r="V729" s="10">
        <f t="shared" ca="1" si="67"/>
        <v>1.2853421714117985</v>
      </c>
      <c r="W729" s="10">
        <f t="shared" ca="1" si="68"/>
        <v>0.65015551340342626</v>
      </c>
      <c r="X729" s="10">
        <f t="shared" ca="1" si="69"/>
        <v>2.3104817386455707</v>
      </c>
      <c r="Y729" s="10">
        <f t="shared" ca="1" si="70"/>
        <v>-18.012836240888369</v>
      </c>
      <c r="Z729" s="10">
        <f ca="1">I729-Test!$AD$20</f>
        <v>-51.441416272120165</v>
      </c>
      <c r="AA729" s="10">
        <f t="shared" ca="1" si="71"/>
        <v>1.8220390620771454</v>
      </c>
    </row>
    <row r="730" spans="1:27">
      <c r="A730" s="6">
        <f ca="1">LN((RAND()^(-Results!$F$4))-1)</f>
        <v>0.50798013849540069</v>
      </c>
      <c r="B730" s="6">
        <f ca="1">LN((RAND()^(-Results!$F$4))-1)</f>
        <v>-1.9947453208873316</v>
      </c>
      <c r="C730" s="6">
        <f ca="1">LN((RAND()^(-Results!$F$4))-1)</f>
        <v>4.3651388460751059</v>
      </c>
      <c r="D730" s="6">
        <f ca="1">LN((RAND()^(-Results!$F$4))-1)</f>
        <v>1.3033007931687428</v>
      </c>
      <c r="E730" s="6">
        <f ca="1">LN((RAND()^(-Results!$F$4))-1)</f>
        <v>0.9731957167889107</v>
      </c>
      <c r="F730" s="6">
        <f ca="1">LN((RAND()^(-Results!$F$4))-1)</f>
        <v>-1.2709282145125622</v>
      </c>
      <c r="G730" s="6">
        <f ca="1">LN((RAND()^(-Results!$F$4))-1)</f>
        <v>-1.502581721729167</v>
      </c>
      <c r="H730" s="6">
        <f t="shared" ca="1" si="66"/>
        <v>-1.5896143356083003</v>
      </c>
      <c r="I730" s="10">
        <f ca="1">SUMPRODUCT(J730:O730,Results!B$12:G$12)+Results!$F$5*H730</f>
        <v>-34.388363797334783</v>
      </c>
      <c r="J730" s="10">
        <f ca="1">SUMPRODUCT($A730:$F730,Results!$B$15:$G$15)</f>
        <v>12.635711174700397</v>
      </c>
      <c r="K730" s="10">
        <f ca="1">SUMPRODUCT($A730:$F730,Results!$B$16:$G$16)</f>
        <v>-4.6077430351829474</v>
      </c>
      <c r="L730" s="10">
        <f ca="1">SUMPRODUCT($A730:$F730,Results!$B$17:$G$17)</f>
        <v>-3.6452710034997893E-2</v>
      </c>
      <c r="M730" s="10">
        <f ca="1">SUMPRODUCT($A730:$F730,Results!$B$18:$G$18)</f>
        <v>0.97554731492763225</v>
      </c>
      <c r="N730" s="10">
        <f ca="1">SUMPRODUCT($A730:$F730,Results!$B$19:$G$19)</f>
        <v>-6.0709298468311399</v>
      </c>
      <c r="O730" s="10">
        <f ca="1">SUMPRODUCT($A730:$F730,Results!$B$20:$G$20)</f>
        <v>-4.3208609200254813</v>
      </c>
      <c r="P730" s="10" cm="1">
        <f t="array" aca="1" ref="P730" ca="1">SUMPRODUCT(J730:O730,TRANSPOSE(Test!BL$20:BL$25))+Test!$AD$20-Test!$BL$27</f>
        <v>-26.29521729188297</v>
      </c>
      <c r="Q730" s="10" cm="1">
        <f t="array" aca="1" ref="Q730" ca="1">SUMPRODUCT(J730:O730,TRANSPOSE(Test!ES$20:ES$25))+Test!$AD$20-Test!$ES$27</f>
        <v>-26.149550948264974</v>
      </c>
      <c r="R730" s="10">
        <f ca="1">I730-Results!$E$5*H730</f>
        <v>-28.029906454901582</v>
      </c>
      <c r="S730" s="10" cm="1">
        <f t="array" aca="1" ref="S730" ca="1">SUMPRODUCT(J730:O730,TRANSPOSE(Test!AR$28:AR$33))+Test!$AD$20-Test!$AC$26</f>
        <v>-3.1812883200227269</v>
      </c>
      <c r="T730" s="10">
        <f ca="1">SUMPRODUCT(J730:O730,Results!K$9:P$9)</f>
        <v>-27.026079832400217</v>
      </c>
      <c r="U730" s="10">
        <f ca="1">SUMPRODUCT(J730:O730,Results!K$9:P$9)+Test!$AD$20-Test!$AC$31</f>
        <v>-27.040955390911353</v>
      </c>
      <c r="V730" s="10">
        <f t="shared" ca="1" si="67"/>
        <v>-8.0931465054518128</v>
      </c>
      <c r="W730" s="10">
        <f t="shared" ca="1" si="68"/>
        <v>-8.2388128490698094</v>
      </c>
      <c r="X730" s="10">
        <f t="shared" ca="1" si="69"/>
        <v>-6.3584573424332014</v>
      </c>
      <c r="Y730" s="10">
        <f t="shared" ca="1" si="70"/>
        <v>-31.207075477312056</v>
      </c>
      <c r="Z730" s="10">
        <f ca="1">I730-Test!$AD$20</f>
        <v>-34.111693035631092</v>
      </c>
      <c r="AA730" s="10">
        <f t="shared" ca="1" si="71"/>
        <v>-7.3474084064234297</v>
      </c>
    </row>
    <row r="731" spans="1:27">
      <c r="A731" s="6">
        <f ca="1">LN((RAND()^(-Results!$F$4))-1)</f>
        <v>-0.25283947682461061</v>
      </c>
      <c r="B731" s="6">
        <f ca="1">LN((RAND()^(-Results!$F$4))-1)</f>
        <v>1.6049261397666248</v>
      </c>
      <c r="C731" s="6">
        <f ca="1">LN((RAND()^(-Results!$F$4))-1)</f>
        <v>1.6688248052909174</v>
      </c>
      <c r="D731" s="6">
        <f ca="1">LN((RAND()^(-Results!$F$4))-1)</f>
        <v>-4.5119814477569209</v>
      </c>
      <c r="E731" s="6">
        <f ca="1">LN((RAND()^(-Results!$F$4))-1)</f>
        <v>0.32066430544188612</v>
      </c>
      <c r="F731" s="6">
        <f ca="1">LN((RAND()^(-Results!$F$4))-1)</f>
        <v>0.40161619527396869</v>
      </c>
      <c r="G731" s="6">
        <f ca="1">LN((RAND()^(-Results!$F$4))-1)</f>
        <v>0.43132132595248085</v>
      </c>
      <c r="H731" s="6">
        <f t="shared" ca="1" si="66"/>
        <v>0.34428871207334755</v>
      </c>
      <c r="I731" s="10">
        <f ca="1">SUMPRODUCT(J731:O731,Results!B$12:G$12)+Results!$F$5*H731</f>
        <v>77.316981306576253</v>
      </c>
      <c r="J731" s="10">
        <f ca="1">SUMPRODUCT($A731:$F731,Results!$B$15:$G$15)</f>
        <v>-5.2894983099925934</v>
      </c>
      <c r="K731" s="10">
        <f ca="1">SUMPRODUCT($A731:$F731,Results!$B$16:$G$16)</f>
        <v>-1.4745571899765122</v>
      </c>
      <c r="L731" s="10">
        <f ca="1">SUMPRODUCT($A731:$F731,Results!$B$17:$G$17)</f>
        <v>18.063360625212844</v>
      </c>
      <c r="M731" s="10">
        <f ca="1">SUMPRODUCT($A731:$F731,Results!$B$18:$G$18)</f>
        <v>7.7900749760470323</v>
      </c>
      <c r="N731" s="10">
        <f ca="1">SUMPRODUCT($A731:$F731,Results!$B$19:$G$19)</f>
        <v>1.209183194679361</v>
      </c>
      <c r="O731" s="10">
        <f ca="1">SUMPRODUCT($A731:$F731,Results!$B$20:$G$20)</f>
        <v>-7.2348202627161653</v>
      </c>
      <c r="P731" s="10" cm="1">
        <f t="array" aca="1" ref="P731" ca="1">SUMPRODUCT(J731:O731,TRANSPOSE(Test!BL$20:BL$25))+Test!$AD$20-Test!$BL$27</f>
        <v>73.590389620765436</v>
      </c>
      <c r="Q731" s="10" cm="1">
        <f t="array" aca="1" ref="Q731" ca="1">SUMPRODUCT(J731:O731,TRANSPOSE(Test!ES$20:ES$25))+Test!$AD$20-Test!$ES$27</f>
        <v>73.677202906253981</v>
      </c>
      <c r="R731" s="10">
        <f ca="1">I731-Results!$E$5*H731</f>
        <v>75.939826458282866</v>
      </c>
      <c r="S731" s="10" cm="1">
        <f t="array" aca="1" ref="S731" ca="1">SUMPRODUCT(J731:O731,TRANSPOSE(Test!AR$28:AR$33))+Test!$AD$20-Test!$AC$26</f>
        <v>68.231251044594728</v>
      </c>
      <c r="T731" s="10">
        <f ca="1">SUMPRODUCT(J731:O731,Results!K$9:P$9)</f>
        <v>74.517760303747792</v>
      </c>
      <c r="U731" s="10">
        <f ca="1">SUMPRODUCT(J731:O731,Results!K$9:P$9)+Test!$AD$20-Test!$AC$31</f>
        <v>74.502884745236656</v>
      </c>
      <c r="V731" s="10">
        <f t="shared" ca="1" si="67"/>
        <v>3.726591685810817</v>
      </c>
      <c r="W731" s="10">
        <f t="shared" ca="1" si="68"/>
        <v>3.6397784003222711</v>
      </c>
      <c r="X731" s="10">
        <f t="shared" ca="1" si="69"/>
        <v>1.3771548482933866</v>
      </c>
      <c r="Y731" s="10">
        <f t="shared" ca="1" si="70"/>
        <v>9.0857302619815243</v>
      </c>
      <c r="Z731" s="10">
        <f ca="1">I731-Test!$AD$20</f>
        <v>77.593652068279951</v>
      </c>
      <c r="AA731" s="10">
        <f t="shared" ca="1" si="71"/>
        <v>2.8140965613395963</v>
      </c>
    </row>
    <row r="732" spans="1:27">
      <c r="A732" s="6">
        <f ca="1">LN((RAND()^(-Results!$F$4))-1)</f>
        <v>-1.2049444636318283</v>
      </c>
      <c r="B732" s="6">
        <f ca="1">LN((RAND()^(-Results!$F$4))-1)</f>
        <v>-3.6182878517659272</v>
      </c>
      <c r="C732" s="6">
        <f ca="1">LN((RAND()^(-Results!$F$4))-1)</f>
        <v>1.5130240948963765</v>
      </c>
      <c r="D732" s="6">
        <f ca="1">LN((RAND()^(-Results!$F$4))-1)</f>
        <v>2.2173263176409087E-2</v>
      </c>
      <c r="E732" s="6">
        <f ca="1">LN((RAND()^(-Results!$F$4))-1)</f>
        <v>0.12318271322180406</v>
      </c>
      <c r="F732" s="6">
        <f ca="1">LN((RAND()^(-Results!$F$4))-1)</f>
        <v>0.35329266121664593</v>
      </c>
      <c r="G732" s="6">
        <f ca="1">LN((RAND()^(-Results!$F$4))-1)</f>
        <v>1.9305986518365039</v>
      </c>
      <c r="H732" s="6">
        <f t="shared" ca="1" si="66"/>
        <v>1.8435660379573706</v>
      </c>
      <c r="I732" s="10">
        <f ca="1">SUMPRODUCT(J732:O732,Results!B$12:G$12)+Results!$F$5*H732</f>
        <v>29.409818905192942</v>
      </c>
      <c r="J732" s="10">
        <f ca="1">SUMPRODUCT($A732:$F732,Results!$B$15:$G$15)</f>
        <v>-3.8371208602206539</v>
      </c>
      <c r="K732" s="10">
        <f ca="1">SUMPRODUCT($A732:$F732,Results!$B$16:$G$16)</f>
        <v>-6.4620232198728207</v>
      </c>
      <c r="L732" s="10">
        <f ca="1">SUMPRODUCT($A732:$F732,Results!$B$17:$G$17)</f>
        <v>3.6929905752420353</v>
      </c>
      <c r="M732" s="10">
        <f ca="1">SUMPRODUCT($A732:$F732,Results!$B$18:$G$18)</f>
        <v>4.5790563288834036</v>
      </c>
      <c r="N732" s="10">
        <f ca="1">SUMPRODUCT($A732:$F732,Results!$B$19:$G$19)</f>
        <v>-2.851557353255664</v>
      </c>
      <c r="O732" s="10">
        <f ca="1">SUMPRODUCT($A732:$F732,Results!$B$20:$G$20)</f>
        <v>-7.5033854113669625</v>
      </c>
      <c r="P732" s="10" cm="1">
        <f t="array" aca="1" ref="P732" ca="1">SUMPRODUCT(J732:O732,TRANSPOSE(Test!BL$20:BL$25))+Test!$AD$20-Test!$BL$27</f>
        <v>19.425665253293847</v>
      </c>
      <c r="Q732" s="10" cm="1">
        <f t="array" aca="1" ref="Q732" ca="1">SUMPRODUCT(J732:O732,TRANSPOSE(Test!ES$20:ES$25))+Test!$AD$20-Test!$ES$27</f>
        <v>20.498604549890473</v>
      </c>
      <c r="R732" s="10">
        <f ca="1">I732-Results!$E$5*H732</f>
        <v>22.03555475336346</v>
      </c>
      <c r="S732" s="10" cm="1">
        <f t="array" aca="1" ref="S732" ca="1">SUMPRODUCT(J732:O732,TRANSPOSE(Test!AR$28:AR$33))+Test!$AD$20-Test!$AC$26</f>
        <v>40.174038867275137</v>
      </c>
      <c r="T732" s="10">
        <f ca="1">SUMPRODUCT(J732:O732,Results!K$9:P$9)</f>
        <v>20.349524432732292</v>
      </c>
      <c r="U732" s="10">
        <f ca="1">SUMPRODUCT(J732:O732,Results!K$9:P$9)+Test!$AD$20-Test!$AC$31</f>
        <v>20.334648874221156</v>
      </c>
      <c r="V732" s="10">
        <f t="shared" ca="1" si="67"/>
        <v>9.9841536518990956</v>
      </c>
      <c r="W732" s="10">
        <f t="shared" ca="1" si="68"/>
        <v>8.9112143553024694</v>
      </c>
      <c r="X732" s="10">
        <f t="shared" ca="1" si="69"/>
        <v>7.3742641518294825</v>
      </c>
      <c r="Y732" s="10">
        <f t="shared" ca="1" si="70"/>
        <v>-10.764219962082194</v>
      </c>
      <c r="Z732" s="10">
        <f ca="1">I732-Test!$AD$20</f>
        <v>29.686489666896634</v>
      </c>
      <c r="AA732" s="10">
        <f t="shared" ca="1" si="71"/>
        <v>9.0751700309717869</v>
      </c>
    </row>
    <row r="733" spans="1:27">
      <c r="A733" s="6">
        <f ca="1">LN((RAND()^(-Results!$F$4))-1)</f>
        <v>-0.66012901463367346</v>
      </c>
      <c r="B733" s="6">
        <f ca="1">LN((RAND()^(-Results!$F$4))-1)</f>
        <v>-2.6391360562049413</v>
      </c>
      <c r="C733" s="6">
        <f ca="1">LN((RAND()^(-Results!$F$4))-1)</f>
        <v>-0.5931981811800815</v>
      </c>
      <c r="D733" s="6">
        <f ca="1">LN((RAND()^(-Results!$F$4))-1)</f>
        <v>-1.0914657063649305</v>
      </c>
      <c r="E733" s="6">
        <f ca="1">LN((RAND()^(-Results!$F$4))-1)</f>
        <v>-0.23303286648460572</v>
      </c>
      <c r="F733" s="6">
        <f ca="1">LN((RAND()^(-Results!$F$4))-1)</f>
        <v>0.53243071368535122</v>
      </c>
      <c r="G733" s="6">
        <f ca="1">LN((RAND()^(-Results!$F$4))-1)</f>
        <v>2.6505817933052884</v>
      </c>
      <c r="H733" s="6">
        <f t="shared" ca="1" si="66"/>
        <v>2.5635491794261549</v>
      </c>
      <c r="I733" s="10">
        <f ca="1">SUMPRODUCT(J733:O733,Results!B$12:G$12)+Results!$F$5*H733</f>
        <v>42.1793969560552</v>
      </c>
      <c r="J733" s="10">
        <f ca="1">SUMPRODUCT($A733:$F733,Results!$B$15:$G$15)</f>
        <v>-8.0218894541267929</v>
      </c>
      <c r="K733" s="10">
        <f ca="1">SUMPRODUCT($A733:$F733,Results!$B$16:$G$16)</f>
        <v>-5.1076023488610618</v>
      </c>
      <c r="L733" s="10">
        <f ca="1">SUMPRODUCT($A733:$F733,Results!$B$17:$G$17)</f>
        <v>3.1838121793855088</v>
      </c>
      <c r="M733" s="10">
        <f ca="1">SUMPRODUCT($A733:$F733,Results!$B$18:$G$18)</f>
        <v>4.0899709263902135</v>
      </c>
      <c r="N733" s="10">
        <f ca="1">SUMPRODUCT($A733:$F733,Results!$B$19:$G$19)</f>
        <v>0.36855000807441862</v>
      </c>
      <c r="O733" s="10">
        <f ca="1">SUMPRODUCT($A733:$F733,Results!$B$20:$G$20)</f>
        <v>-5.6517468773094901</v>
      </c>
      <c r="P733" s="10" cm="1">
        <f t="array" aca="1" ref="P733" ca="1">SUMPRODUCT(J733:O733,TRANSPOSE(Test!BL$20:BL$25))+Test!$AD$20-Test!$BL$27</f>
        <v>28.133691809942139</v>
      </c>
      <c r="Q733" s="10" cm="1">
        <f t="array" aca="1" ref="Q733" ca="1">SUMPRODUCT(J733:O733,TRANSPOSE(Test!ES$20:ES$25))+Test!$AD$20-Test!$ES$27</f>
        <v>29.091356990773406</v>
      </c>
      <c r="R733" s="10">
        <f ca="1">I733-Results!$E$5*H733</f>
        <v>31.92520023835058</v>
      </c>
      <c r="S733" s="10" cm="1">
        <f t="array" aca="1" ref="S733" ca="1">SUMPRODUCT(J733:O733,TRANSPOSE(Test!AR$28:AR$33))+Test!$AD$20-Test!$AC$26</f>
        <v>40.5825534311724</v>
      </c>
      <c r="T733" s="10">
        <f ca="1">SUMPRODUCT(J733:O733,Results!K$9:P$9)</f>
        <v>29.659033502400554</v>
      </c>
      <c r="U733" s="10">
        <f ca="1">SUMPRODUCT(J733:O733,Results!K$9:P$9)+Test!$AD$20-Test!$AC$31</f>
        <v>29.644157943889418</v>
      </c>
      <c r="V733" s="10">
        <f t="shared" ca="1" si="67"/>
        <v>14.045705146113061</v>
      </c>
      <c r="W733" s="10">
        <f t="shared" ca="1" si="68"/>
        <v>13.088039965281794</v>
      </c>
      <c r="X733" s="10">
        <f t="shared" ca="1" si="69"/>
        <v>10.25419671770462</v>
      </c>
      <c r="Y733" s="10">
        <f t="shared" ca="1" si="70"/>
        <v>1.5968435248828001</v>
      </c>
      <c r="Z733" s="10">
        <f ca="1">I733-Test!$AD$20</f>
        <v>42.456067717758891</v>
      </c>
      <c r="AA733" s="10">
        <f t="shared" ca="1" si="71"/>
        <v>12.535239012165782</v>
      </c>
    </row>
    <row r="734" spans="1:27">
      <c r="A734" s="6">
        <f ca="1">LN((RAND()^(-Results!$F$4))-1)</f>
        <v>1.5858660683799786</v>
      </c>
      <c r="B734" s="6">
        <f ca="1">LN((RAND()^(-Results!$F$4))-1)</f>
        <v>0.2766690590339792</v>
      </c>
      <c r="C734" s="6">
        <f ca="1">LN((RAND()^(-Results!$F$4))-1)</f>
        <v>-1.2283111006159146</v>
      </c>
      <c r="D734" s="6">
        <f ca="1">LN((RAND()^(-Results!$F$4))-1)</f>
        <v>-1.4263912260917033</v>
      </c>
      <c r="E734" s="6">
        <f ca="1">LN((RAND()^(-Results!$F$4))-1)</f>
        <v>-0.2044232768581831</v>
      </c>
      <c r="F734" s="6">
        <f ca="1">LN((RAND()^(-Results!$F$4))-1)</f>
        <v>1.3450427292794247</v>
      </c>
      <c r="G734" s="6">
        <f ca="1">LN((RAND()^(-Results!$F$4))-1)</f>
        <v>2.6343627306184598</v>
      </c>
      <c r="H734" s="6">
        <f t="shared" ca="1" si="66"/>
        <v>2.5473301167393263</v>
      </c>
      <c r="I734" s="10">
        <f ca="1">SUMPRODUCT(J734:O734,Results!B$12:G$12)+Results!$F$5*H734</f>
        <v>17.439411176181373</v>
      </c>
      <c r="J734" s="10">
        <f ca="1">SUMPRODUCT($A734:$F734,Results!$B$15:$G$15)</f>
        <v>-0.34207498549060944</v>
      </c>
      <c r="K734" s="10">
        <f ca="1">SUMPRODUCT($A734:$F734,Results!$B$16:$G$16)</f>
        <v>1.9921448945394336</v>
      </c>
      <c r="L734" s="10">
        <f ca="1">SUMPRODUCT($A734:$F734,Results!$B$17:$G$17)</f>
        <v>-0.60887961648911415</v>
      </c>
      <c r="M734" s="10">
        <f ca="1">SUMPRODUCT($A734:$F734,Results!$B$18:$G$18)</f>
        <v>-0.93967648761799016</v>
      </c>
      <c r="N734" s="10">
        <f ca="1">SUMPRODUCT($A734:$F734,Results!$B$19:$G$19)</f>
        <v>2.3492849830366969</v>
      </c>
      <c r="O734" s="10">
        <f ca="1">SUMPRODUCT($A734:$F734,Results!$B$20:$G$20)</f>
        <v>0.72124362995454816</v>
      </c>
      <c r="P734" s="10" cm="1">
        <f t="array" aca="1" ref="P734" ca="1">SUMPRODUCT(J734:O734,TRANSPOSE(Test!BL$20:BL$25))+Test!$AD$20-Test!$BL$27</f>
        <v>2.5202574181934039</v>
      </c>
      <c r="Q734" s="10" cm="1">
        <f t="array" aca="1" ref="Q734" ca="1">SUMPRODUCT(J734:O734,TRANSPOSE(Test!ES$20:ES$25))+Test!$AD$20-Test!$ES$27</f>
        <v>3.3231333761494941</v>
      </c>
      <c r="R734" s="10">
        <f ca="1">I734-Results!$E$5*H734</f>
        <v>7.2500907092240681</v>
      </c>
      <c r="S734" s="10" cm="1">
        <f t="array" aca="1" ref="S734" ca="1">SUMPRODUCT(J734:O734,TRANSPOSE(Test!AR$28:AR$33))+Test!$AD$20-Test!$AC$26</f>
        <v>-3.3398641658030819</v>
      </c>
      <c r="T734" s="10">
        <f ca="1">SUMPRODUCT(J734:O734,Results!K$9:P$9)</f>
        <v>4.7084731488826037</v>
      </c>
      <c r="U734" s="10">
        <f ca="1">SUMPRODUCT(J734:O734,Results!K$9:P$9)+Test!$AD$20-Test!$AC$31</f>
        <v>4.6935975903714686</v>
      </c>
      <c r="V734" s="10">
        <f t="shared" ca="1" si="67"/>
        <v>14.919153757987969</v>
      </c>
      <c r="W734" s="10">
        <f t="shared" ca="1" si="68"/>
        <v>14.116277800031879</v>
      </c>
      <c r="X734" s="10">
        <f t="shared" ca="1" si="69"/>
        <v>10.189320466957305</v>
      </c>
      <c r="Y734" s="10">
        <f t="shared" ca="1" si="70"/>
        <v>20.779275341984455</v>
      </c>
      <c r="Z734" s="10">
        <f ca="1">I734-Test!$AD$20</f>
        <v>17.716081937885065</v>
      </c>
      <c r="AA734" s="10">
        <f t="shared" ca="1" si="71"/>
        <v>12.745813585809906</v>
      </c>
    </row>
    <row r="735" spans="1:27">
      <c r="A735" s="6">
        <f ca="1">LN((RAND()^(-Results!$F$4))-1)</f>
        <v>-2.0929673776392108</v>
      </c>
      <c r="B735" s="6">
        <f ca="1">LN((RAND()^(-Results!$F$4))-1)</f>
        <v>-0.54061875012076899</v>
      </c>
      <c r="C735" s="6">
        <f ca="1">LN((RAND()^(-Results!$F$4))-1)</f>
        <v>0.19682447861075328</v>
      </c>
      <c r="D735" s="6">
        <f ca="1">LN((RAND()^(-Results!$F$4))-1)</f>
        <v>-1.5514393951329959</v>
      </c>
      <c r="E735" s="6">
        <f ca="1">LN((RAND()^(-Results!$F$4))-1)</f>
        <v>-0.58648945177400702</v>
      </c>
      <c r="F735" s="6">
        <f ca="1">LN((RAND()^(-Results!$F$4))-1)</f>
        <v>1.5279955117670407</v>
      </c>
      <c r="G735" s="6">
        <f ca="1">LN((RAND()^(-Results!$F$4))-1)</f>
        <v>-0.26354927709987641</v>
      </c>
      <c r="H735" s="6">
        <f t="shared" ca="1" si="66"/>
        <v>-0.35058189097900971</v>
      </c>
      <c r="I735" s="10">
        <f ca="1">SUMPRODUCT(J735:O735,Results!B$12:G$12)+Results!$F$5*H735</f>
        <v>58.629760724683734</v>
      </c>
      <c r="J735" s="10">
        <f ca="1">SUMPRODUCT($A735:$F735,Results!$B$15:$G$15)</f>
        <v>-10.741676160116267</v>
      </c>
      <c r="K735" s="10">
        <f ca="1">SUMPRODUCT($A735:$F735,Results!$B$16:$G$16)</f>
        <v>-1.0333921146634437</v>
      </c>
      <c r="L735" s="10">
        <f ca="1">SUMPRODUCT($A735:$F735,Results!$B$17:$G$17)</f>
        <v>10.978278551338764</v>
      </c>
      <c r="M735" s="10">
        <f ca="1">SUMPRODUCT($A735:$F735,Results!$B$18:$G$18)</f>
        <v>4.5928843005772109</v>
      </c>
      <c r="N735" s="10">
        <f ca="1">SUMPRODUCT($A735:$F735,Results!$B$19:$G$19)</f>
        <v>2.1344564869071467</v>
      </c>
      <c r="O735" s="10">
        <f ca="1">SUMPRODUCT($A735:$F735,Results!$B$20:$G$20)</f>
        <v>-5.2866639612836659</v>
      </c>
      <c r="P735" s="10" cm="1">
        <f t="array" aca="1" ref="P735" ca="1">SUMPRODUCT(J735:O735,TRANSPOSE(Test!BL$20:BL$25))+Test!$AD$20-Test!$BL$27</f>
        <v>59.52534788591317</v>
      </c>
      <c r="Q735" s="10" cm="1">
        <f t="array" aca="1" ref="Q735" ca="1">SUMPRODUCT(J735:O735,TRANSPOSE(Test!ES$20:ES$25))+Test!$AD$20-Test!$ES$27</f>
        <v>60.202124472126769</v>
      </c>
      <c r="R735" s="10">
        <f ca="1">I735-Results!$E$5*H735</f>
        <v>60.032088288599773</v>
      </c>
      <c r="S735" s="10" cm="1">
        <f t="array" aca="1" ref="S735" ca="1">SUMPRODUCT(J735:O735,TRANSPOSE(Test!AR$28:AR$33))+Test!$AD$20-Test!$AC$26</f>
        <v>54.408462767929166</v>
      </c>
      <c r="T735" s="10">
        <f ca="1">SUMPRODUCT(J735:O735,Results!K$9:P$9)</f>
        <v>60.373925044905235</v>
      </c>
      <c r="U735" s="10">
        <f ca="1">SUMPRODUCT(J735:O735,Results!K$9:P$9)+Test!$AD$20-Test!$AC$31</f>
        <v>60.359049486394099</v>
      </c>
      <c r="V735" s="10">
        <f t="shared" ca="1" si="67"/>
        <v>-0.89558716122943594</v>
      </c>
      <c r="W735" s="10">
        <f t="shared" ca="1" si="68"/>
        <v>-1.5723637474430348</v>
      </c>
      <c r="X735" s="10">
        <f t="shared" ca="1" si="69"/>
        <v>-1.4023275639160389</v>
      </c>
      <c r="Y735" s="10">
        <f t="shared" ca="1" si="70"/>
        <v>4.2212979567545688</v>
      </c>
      <c r="Z735" s="10">
        <f ca="1">I735-Test!$AD$20</f>
        <v>58.906431486387426</v>
      </c>
      <c r="AA735" s="10">
        <f t="shared" ca="1" si="71"/>
        <v>-1.7292887617103645</v>
      </c>
    </row>
    <row r="736" spans="1:27">
      <c r="A736" s="6">
        <f ca="1">LN((RAND()^(-Results!$F$4))-1)</f>
        <v>-0.17544974204680819</v>
      </c>
      <c r="B736" s="6">
        <f ca="1">LN((RAND()^(-Results!$F$4))-1)</f>
        <v>-0.23605339406690262</v>
      </c>
      <c r="C736" s="6">
        <f ca="1">LN((RAND()^(-Results!$F$4))-1)</f>
        <v>0.16005104816956653</v>
      </c>
      <c r="D736" s="6">
        <f ca="1">LN((RAND()^(-Results!$F$4))-1)</f>
        <v>-0.11871811350963954</v>
      </c>
      <c r="E736" s="6">
        <f ca="1">LN((RAND()^(-Results!$F$4))-1)</f>
        <v>1.1566470834133058</v>
      </c>
      <c r="F736" s="6">
        <f ca="1">LN((RAND()^(-Results!$F$4))-1)</f>
        <v>4.6612689821512365</v>
      </c>
      <c r="G736" s="6">
        <f ca="1">LN((RAND()^(-Results!$F$4))-1)</f>
        <v>-3.3591669884787567E-2</v>
      </c>
      <c r="H736" s="6">
        <f t="shared" ca="1" si="66"/>
        <v>-0.1206242837639209</v>
      </c>
      <c r="I736" s="10">
        <f ca="1">SUMPRODUCT(J736:O736,Results!B$12:G$12)+Results!$F$5*H736</f>
        <v>-5.3827941456321868</v>
      </c>
      <c r="J736" s="10">
        <f ca="1">SUMPRODUCT($A736:$F736,Results!$B$15:$G$15)</f>
        <v>-3.2261904735754454</v>
      </c>
      <c r="K736" s="10">
        <f ca="1">SUMPRODUCT($A736:$F736,Results!$B$16:$G$16)</f>
        <v>7.5958256374251212</v>
      </c>
      <c r="L736" s="10">
        <f ca="1">SUMPRODUCT($A736:$F736,Results!$B$17:$G$17)</f>
        <v>0.12916496245014664</v>
      </c>
      <c r="M736" s="10">
        <f ca="1">SUMPRODUCT($A736:$F736,Results!$B$18:$G$18)</f>
        <v>2.2348872597835632</v>
      </c>
      <c r="N736" s="10">
        <f ca="1">SUMPRODUCT($A736:$F736,Results!$B$19:$G$19)</f>
        <v>-8.465209648851296</v>
      </c>
      <c r="O736" s="10">
        <f ca="1">SUMPRODUCT($A736:$F736,Results!$B$20:$G$20)</f>
        <v>0.88837560815926631</v>
      </c>
      <c r="P736" s="10" cm="1">
        <f t="array" aca="1" ref="P736" ca="1">SUMPRODUCT(J736:O736,TRANSPOSE(Test!BL$20:BL$25))+Test!$AD$20-Test!$BL$27</f>
        <v>-7.5504204913490218</v>
      </c>
      <c r="Q736" s="10" cm="1">
        <f t="array" aca="1" ref="Q736" ca="1">SUMPRODUCT(J736:O736,TRANSPOSE(Test!ES$20:ES$25))+Test!$AD$20-Test!$ES$27</f>
        <v>-5.5096774345299204</v>
      </c>
      <c r="R736" s="10">
        <f ca="1">I736-Results!$E$5*H736</f>
        <v>-4.9002970105765034</v>
      </c>
      <c r="S736" s="10" cm="1">
        <f t="array" aca="1" ref="S736" ca="1">SUMPRODUCT(J736:O736,TRANSPOSE(Test!AR$28:AR$33))+Test!$AD$20-Test!$AC$26</f>
        <v>-15.821150362430448</v>
      </c>
      <c r="T736" s="10">
        <f ca="1">SUMPRODUCT(J736:O736,Results!K$9:P$9)</f>
        <v>-4.3781627183891061</v>
      </c>
      <c r="U736" s="10">
        <f ca="1">SUMPRODUCT(J736:O736,Results!K$9:P$9)+Test!$AD$20-Test!$AC$31</f>
        <v>-4.3930382769002412</v>
      </c>
      <c r="V736" s="10">
        <f t="shared" ca="1" si="67"/>
        <v>2.167626345716835</v>
      </c>
      <c r="W736" s="10">
        <f t="shared" ca="1" si="68"/>
        <v>0.12688328889773359</v>
      </c>
      <c r="X736" s="10">
        <f t="shared" ca="1" si="69"/>
        <v>-0.48249713505568348</v>
      </c>
      <c r="Y736" s="10">
        <f t="shared" ca="1" si="70"/>
        <v>10.438356216798262</v>
      </c>
      <c r="Z736" s="10">
        <f ca="1">I736-Test!$AD$20</f>
        <v>-5.1061233839284954</v>
      </c>
      <c r="AA736" s="10">
        <f t="shared" ca="1" si="71"/>
        <v>-0.98975586873194565</v>
      </c>
    </row>
    <row r="737" spans="1:27">
      <c r="A737" s="6">
        <f ca="1">LN((RAND()^(-Results!$F$4))-1)</f>
        <v>1.4350853731654969</v>
      </c>
      <c r="B737" s="6">
        <f ca="1">LN((RAND()^(-Results!$F$4))-1)</f>
        <v>0.74152698814445062</v>
      </c>
      <c r="C737" s="6">
        <f ca="1">LN((RAND()^(-Results!$F$4))-1)</f>
        <v>-2.0250877449298521</v>
      </c>
      <c r="D737" s="6">
        <f ca="1">LN((RAND()^(-Results!$F$4))-1)</f>
        <v>-1.8878678648529414</v>
      </c>
      <c r="E737" s="6">
        <f ca="1">LN((RAND()^(-Results!$F$4))-1)</f>
        <v>-4.8673835073859785E-2</v>
      </c>
      <c r="F737" s="6">
        <f ca="1">LN((RAND()^(-Results!$F$4))-1)</f>
        <v>-1.4583106500933599E-2</v>
      </c>
      <c r="G737" s="6">
        <f ca="1">LN((RAND()^(-Results!$F$4))-1)</f>
        <v>-0.82411498150747964</v>
      </c>
      <c r="H737" s="6">
        <f t="shared" ca="1" si="66"/>
        <v>-0.91114759538661294</v>
      </c>
      <c r="I737" s="10">
        <f ca="1">SUMPRODUCT(J737:O737,Results!B$12:G$12)+Results!$F$5*H737</f>
        <v>2.6673183594233274</v>
      </c>
      <c r="J737" s="10">
        <f ca="1">SUMPRODUCT($A737:$F737,Results!$B$15:$G$15)</f>
        <v>-2.7262091052139681</v>
      </c>
      <c r="K737" s="10">
        <f ca="1">SUMPRODUCT($A737:$F737,Results!$B$16:$G$16)</f>
        <v>0.23391112031532829</v>
      </c>
      <c r="L737" s="10">
        <f ca="1">SUMPRODUCT($A737:$F737,Results!$B$17:$G$17)</f>
        <v>-0.56930955426340724</v>
      </c>
      <c r="M737" s="10">
        <f ca="1">SUMPRODUCT($A737:$F737,Results!$B$18:$G$18)</f>
        <v>0.41268907616453476</v>
      </c>
      <c r="N737" s="10">
        <f ca="1">SUMPRODUCT($A737:$F737,Results!$B$19:$G$19)</f>
        <v>2.4777929626833903</v>
      </c>
      <c r="O737" s="10">
        <f ca="1">SUMPRODUCT($A737:$F737,Results!$B$20:$G$20)</f>
        <v>0.89098908266074006</v>
      </c>
      <c r="P737" s="10" cm="1">
        <f t="array" aca="1" ref="P737" ca="1">SUMPRODUCT(J737:O737,TRANSPOSE(Test!BL$20:BL$25))+Test!$AD$20-Test!$BL$27</f>
        <v>5.9494667981591345</v>
      </c>
      <c r="Q737" s="10" cm="1">
        <f t="array" aca="1" ref="Q737" ca="1">SUMPRODUCT(J737:O737,TRANSPOSE(Test!ES$20:ES$25))+Test!$AD$20-Test!$ES$27</f>
        <v>6.0012217118044981</v>
      </c>
      <c r="R737" s="10">
        <f ca="1">I737-Results!$E$5*H737</f>
        <v>6.3119087409697787</v>
      </c>
      <c r="S737" s="10" cm="1">
        <f t="array" aca="1" ref="S737" ca="1">SUMPRODUCT(J737:O737,TRANSPOSE(Test!AR$28:AR$33))+Test!$AD$20-Test!$AC$26</f>
        <v>2.5584276501836234</v>
      </c>
      <c r="T737" s="10">
        <f ca="1">SUMPRODUCT(J737:O737,Results!K$9:P$9)</f>
        <v>7.2132209433800352</v>
      </c>
      <c r="U737" s="10">
        <f ca="1">SUMPRODUCT(J737:O737,Results!K$9:P$9)+Test!$AD$20-Test!$AC$31</f>
        <v>7.1983453848689001</v>
      </c>
      <c r="V737" s="10">
        <f t="shared" ca="1" si="67"/>
        <v>-3.2821484387358071</v>
      </c>
      <c r="W737" s="10">
        <f t="shared" ca="1" si="68"/>
        <v>-3.3339033523811707</v>
      </c>
      <c r="X737" s="10">
        <f t="shared" ca="1" si="69"/>
        <v>-3.6445903815464513</v>
      </c>
      <c r="Y737" s="10">
        <f t="shared" ca="1" si="70"/>
        <v>0.10889070923970401</v>
      </c>
      <c r="Z737" s="10">
        <f ca="1">I737-Test!$AD$20</f>
        <v>2.9439891211270188</v>
      </c>
      <c r="AA737" s="10">
        <f t="shared" ca="1" si="71"/>
        <v>-4.5310270254455727</v>
      </c>
    </row>
    <row r="738" spans="1:27">
      <c r="A738" s="6">
        <f ca="1">LN((RAND()^(-Results!$F$4))-1)</f>
        <v>-3.5579236806720871E-2</v>
      </c>
      <c r="B738" s="6">
        <f ca="1">LN((RAND()^(-Results!$F$4))-1)</f>
        <v>2.4201951883645969</v>
      </c>
      <c r="C738" s="6">
        <f ca="1">LN((RAND()^(-Results!$F$4))-1)</f>
        <v>4.0442695050971365</v>
      </c>
      <c r="D738" s="6">
        <f ca="1">LN((RAND()^(-Results!$F$4))-1)</f>
        <v>-2.0839071475455313</v>
      </c>
      <c r="E738" s="6">
        <f ca="1">LN((RAND()^(-Results!$F$4))-1)</f>
        <v>0.36629707014985935</v>
      </c>
      <c r="F738" s="6">
        <f ca="1">LN((RAND()^(-Results!$F$4))-1)</f>
        <v>0.34361311624762253</v>
      </c>
      <c r="G738" s="6">
        <f ca="1">LN((RAND()^(-Results!$F$4))-1)</f>
        <v>0.92785202303934944</v>
      </c>
      <c r="H738" s="6">
        <f t="shared" ca="1" si="66"/>
        <v>0.84081940916021614</v>
      </c>
      <c r="I738" s="10">
        <f ca="1">SUMPRODUCT(J738:O738,Results!B$12:G$12)+Results!$F$5*H738</f>
        <v>44.254471586579669</v>
      </c>
      <c r="J738" s="10">
        <f ca="1">SUMPRODUCT($A738:$F738,Results!$B$15:$G$15)</f>
        <v>6.3319357432128927</v>
      </c>
      <c r="K738" s="10">
        <f ca="1">SUMPRODUCT($A738:$F738,Results!$B$16:$G$16)</f>
        <v>1.9983375162615371</v>
      </c>
      <c r="L738" s="10">
        <f ca="1">SUMPRODUCT($A738:$F738,Results!$B$17:$G$17)</f>
        <v>14.481356076747611</v>
      </c>
      <c r="M738" s="10">
        <f ca="1">SUMPRODUCT($A738:$F738,Results!$B$18:$G$18)</f>
        <v>2.838174935251629</v>
      </c>
      <c r="N738" s="10">
        <f ca="1">SUMPRODUCT($A738:$F738,Results!$B$19:$G$19)</f>
        <v>-8.8756946939019976E-2</v>
      </c>
      <c r="O738" s="10">
        <f ca="1">SUMPRODUCT($A738:$F738,Results!$B$20:$G$20)</f>
        <v>-3.8791654396804365</v>
      </c>
      <c r="P738" s="10" cm="1">
        <f t="array" aca="1" ref="P738" ca="1">SUMPRODUCT(J738:O738,TRANSPOSE(Test!BL$20:BL$25))+Test!$AD$20-Test!$BL$27</f>
        <v>39.073128866837209</v>
      </c>
      <c r="Q738" s="10" cm="1">
        <f t="array" aca="1" ref="Q738" ca="1">SUMPRODUCT(J738:O738,TRANSPOSE(Test!ES$20:ES$25))+Test!$AD$20-Test!$ES$27</f>
        <v>38.857929444673822</v>
      </c>
      <c r="R738" s="10">
        <f ca="1">I738-Results!$E$5*H738</f>
        <v>40.891193949938803</v>
      </c>
      <c r="S738" s="10" cm="1">
        <f t="array" aca="1" ref="S738" ca="1">SUMPRODUCT(J738:O738,TRANSPOSE(Test!AR$28:AR$33))+Test!$AD$20-Test!$AC$26</f>
        <v>29.43072427643537</v>
      </c>
      <c r="T738" s="10">
        <f ca="1">SUMPRODUCT(J738:O738,Results!K$9:P$9)</f>
        <v>38.715556784041873</v>
      </c>
      <c r="U738" s="10">
        <f ca="1">SUMPRODUCT(J738:O738,Results!K$9:P$9)+Test!$AD$20-Test!$AC$31</f>
        <v>38.700681225530737</v>
      </c>
      <c r="V738" s="10">
        <f t="shared" ca="1" si="67"/>
        <v>5.1813427197424602</v>
      </c>
      <c r="W738" s="10">
        <f t="shared" ca="1" si="68"/>
        <v>5.3965421419058472</v>
      </c>
      <c r="X738" s="10">
        <f t="shared" ca="1" si="69"/>
        <v>3.3632776366408663</v>
      </c>
      <c r="Y738" s="10">
        <f t="shared" ca="1" si="70"/>
        <v>14.823747310144299</v>
      </c>
      <c r="Z738" s="10">
        <f ca="1">I738-Test!$AD$20</f>
        <v>44.53114234828336</v>
      </c>
      <c r="AA738" s="10">
        <f t="shared" ca="1" si="71"/>
        <v>5.5537903610489323</v>
      </c>
    </row>
    <row r="739" spans="1:27">
      <c r="A739" s="6">
        <f ca="1">LN((RAND()^(-Results!$F$4))-1)</f>
        <v>0.26704656260636872</v>
      </c>
      <c r="B739" s="6">
        <f ca="1">LN((RAND()^(-Results!$F$4))-1)</f>
        <v>0.42766066488953519</v>
      </c>
      <c r="C739" s="6">
        <f ca="1">LN((RAND()^(-Results!$F$4))-1)</f>
        <v>0.99878103206720248</v>
      </c>
      <c r="D739" s="6">
        <f ca="1">LN((RAND()^(-Results!$F$4))-1)</f>
        <v>1.0471035334688239</v>
      </c>
      <c r="E739" s="6">
        <f ca="1">LN((RAND()^(-Results!$F$4))-1)</f>
        <v>-4.3624990539474959</v>
      </c>
      <c r="F739" s="6">
        <f ca="1">LN((RAND()^(-Results!$F$4))-1)</f>
        <v>-0.49917091611798786</v>
      </c>
      <c r="G739" s="6">
        <f ca="1">LN((RAND()^(-Results!$F$4))-1)</f>
        <v>-1.4174202541863321</v>
      </c>
      <c r="H739" s="6">
        <f t="shared" ca="1" si="66"/>
        <v>-1.5044528680654654</v>
      </c>
      <c r="I739" s="10">
        <f ca="1">SUMPRODUCT(J739:O739,Results!B$12:G$12)+Results!$F$5*H739</f>
        <v>32.855793318720629</v>
      </c>
      <c r="J739" s="10">
        <f ca="1">SUMPRODUCT($A739:$F739,Results!$B$15:$G$15)</f>
        <v>8.0722398240010822</v>
      </c>
      <c r="K739" s="10">
        <f ca="1">SUMPRODUCT($A739:$F739,Results!$B$16:$G$16)</f>
        <v>-0.8113176201535649</v>
      </c>
      <c r="L739" s="10">
        <f ca="1">SUMPRODUCT($A739:$F739,Results!$B$17:$G$17)</f>
        <v>4.7441596373941488</v>
      </c>
      <c r="M739" s="10">
        <f ca="1">SUMPRODUCT($A739:$F739,Results!$B$18:$G$18)</f>
        <v>-12.375363772643036</v>
      </c>
      <c r="N739" s="10">
        <f ca="1">SUMPRODUCT($A739:$F739,Results!$B$19:$G$19)</f>
        <v>23.666676316727422</v>
      </c>
      <c r="O739" s="10">
        <f ca="1">SUMPRODUCT($A739:$F739,Results!$B$20:$G$20)</f>
        <v>-5.5332060803376409E-2</v>
      </c>
      <c r="P739" s="10" cm="1">
        <f t="array" aca="1" ref="P739" ca="1">SUMPRODUCT(J739:O739,TRANSPOSE(Test!BL$20:BL$25))+Test!$AD$20-Test!$BL$27</f>
        <v>40.456303188262552</v>
      </c>
      <c r="Q739" s="10" cm="1">
        <f t="array" aca="1" ref="Q739" ca="1">SUMPRODUCT(J739:O739,TRANSPOSE(Test!ES$20:ES$25))+Test!$AD$20-Test!$ES$27</f>
        <v>40.325997736034651</v>
      </c>
      <c r="R739" s="10">
        <f ca="1">I739-Results!$E$5*H739</f>
        <v>38.87360479098249</v>
      </c>
      <c r="S739" s="10" cm="1">
        <f t="array" aca="1" ref="S739" ca="1">SUMPRODUCT(J739:O739,TRANSPOSE(Test!AR$28:AR$33))+Test!$AD$20-Test!$AC$26</f>
        <v>17.572446270913776</v>
      </c>
      <c r="T739" s="10">
        <f ca="1">SUMPRODUCT(J739:O739,Results!K$9:P$9)</f>
        <v>39.873860443735076</v>
      </c>
      <c r="U739" s="10">
        <f ca="1">SUMPRODUCT(J739:O739,Results!K$9:P$9)+Test!$AD$20-Test!$AC$31</f>
        <v>39.85898488522394</v>
      </c>
      <c r="V739" s="10">
        <f t="shared" ca="1" si="67"/>
        <v>-7.6005098695419235</v>
      </c>
      <c r="W739" s="10">
        <f t="shared" ca="1" si="68"/>
        <v>-7.4702044173140223</v>
      </c>
      <c r="X739" s="10">
        <f t="shared" ca="1" si="69"/>
        <v>-6.0178114722618616</v>
      </c>
      <c r="Y739" s="10">
        <f t="shared" ca="1" si="70"/>
        <v>15.283347047806853</v>
      </c>
      <c r="Z739" s="10">
        <f ca="1">I739-Test!$AD$20</f>
        <v>33.13246408042432</v>
      </c>
      <c r="AA739" s="10">
        <f t="shared" ca="1" si="71"/>
        <v>-7.0031915665033111</v>
      </c>
    </row>
    <row r="740" spans="1:27">
      <c r="A740" s="6">
        <f ca="1">LN((RAND()^(-Results!$F$4))-1)</f>
        <v>3.8659952743843062</v>
      </c>
      <c r="B740" s="6">
        <f ca="1">LN((RAND()^(-Results!$F$4))-1)</f>
        <v>1.1684477016768753</v>
      </c>
      <c r="C740" s="6">
        <f ca="1">LN((RAND()^(-Results!$F$4))-1)</f>
        <v>1.8900046066125888</v>
      </c>
      <c r="D740" s="6">
        <f ca="1">LN((RAND()^(-Results!$F$4))-1)</f>
        <v>-2.0543489874114402</v>
      </c>
      <c r="E740" s="6">
        <f ca="1">LN((RAND()^(-Results!$F$4))-1)</f>
        <v>0.65626363851174918</v>
      </c>
      <c r="F740" s="6">
        <f ca="1">LN((RAND()^(-Results!$F$4))-1)</f>
        <v>0.28765987644694274</v>
      </c>
      <c r="G740" s="6">
        <f ca="1">LN((RAND()^(-Results!$F$4))-1)</f>
        <v>2.1631614505372556</v>
      </c>
      <c r="H740" s="6">
        <f t="shared" ca="1" si="66"/>
        <v>2.0761288366581221</v>
      </c>
      <c r="I740" s="10">
        <f ca="1">SUMPRODUCT(J740:O740,Results!B$12:G$12)+Results!$F$5*H740</f>
        <v>-5.552583984295568</v>
      </c>
      <c r="J740" s="10">
        <f ca="1">SUMPRODUCT($A740:$F740,Results!$B$15:$G$15)</f>
        <v>14.035644503856272</v>
      </c>
      <c r="K740" s="10">
        <f ca="1">SUMPRODUCT($A740:$F740,Results!$B$16:$G$16)</f>
        <v>1.6773827114439235</v>
      </c>
      <c r="L740" s="10">
        <f ca="1">SUMPRODUCT($A740:$F740,Results!$B$17:$G$17)</f>
        <v>0.64113381935706693</v>
      </c>
      <c r="M740" s="10">
        <f ca="1">SUMPRODUCT($A740:$F740,Results!$B$18:$G$18)</f>
        <v>-1.6747236864999238</v>
      </c>
      <c r="N740" s="10">
        <f ca="1">SUMPRODUCT($A740:$F740,Results!$B$19:$G$19)</f>
        <v>-6.7635543312898339E-3</v>
      </c>
      <c r="O740" s="10">
        <f ca="1">SUMPRODUCT($A740:$F740,Results!$B$20:$G$20)</f>
        <v>-0.12143452692920638</v>
      </c>
      <c r="P740" s="10" cm="1">
        <f t="array" aca="1" ref="P740" ca="1">SUMPRODUCT(J740:O740,TRANSPOSE(Test!BL$20:BL$25))+Test!$AD$20-Test!$BL$27</f>
        <v>-18.962351039531377</v>
      </c>
      <c r="Q740" s="10" cm="1">
        <f t="array" aca="1" ref="Q740" ca="1">SUMPRODUCT(J740:O740,TRANSPOSE(Test!ES$20:ES$25))+Test!$AD$20-Test!$ES$27</f>
        <v>-18.400583516459509</v>
      </c>
      <c r="R740" s="10">
        <f ca="1">I740-Results!$E$5*H740</f>
        <v>-13.857099330928056</v>
      </c>
      <c r="S740" s="10" cm="1">
        <f t="array" aca="1" ref="S740" ca="1">SUMPRODUCT(J740:O740,TRANSPOSE(Test!AR$28:AR$33))+Test!$AD$20-Test!$AC$26</f>
        <v>-18.454166248895049</v>
      </c>
      <c r="T740" s="10">
        <f ca="1">SUMPRODUCT(J740:O740,Results!K$9:P$9)</f>
        <v>-16.919178273386802</v>
      </c>
      <c r="U740" s="10">
        <f ca="1">SUMPRODUCT(J740:O740,Results!K$9:P$9)+Test!$AD$20-Test!$AC$31</f>
        <v>-16.934053831897938</v>
      </c>
      <c r="V740" s="10">
        <f t="shared" ca="1" si="67"/>
        <v>13.409767055235809</v>
      </c>
      <c r="W740" s="10">
        <f t="shared" ca="1" si="68"/>
        <v>12.847999532163941</v>
      </c>
      <c r="X740" s="10">
        <f t="shared" ca="1" si="69"/>
        <v>8.3045153466324884</v>
      </c>
      <c r="Y740" s="10">
        <f t="shared" ca="1" si="70"/>
        <v>12.901582264599481</v>
      </c>
      <c r="Z740" s="10">
        <f ca="1">I740-Test!$AD$20</f>
        <v>-5.2759132225918766</v>
      </c>
      <c r="AA740" s="10">
        <f t="shared" ca="1" si="71"/>
        <v>11.38146984760237</v>
      </c>
    </row>
    <row r="741" spans="1:27">
      <c r="A741" s="6">
        <f ca="1">LN((RAND()^(-Results!$F$4))-1)</f>
        <v>-2.4975873698615083</v>
      </c>
      <c r="B741" s="6">
        <f ca="1">LN((RAND()^(-Results!$F$4))-1)</f>
        <v>1.2946488238264424</v>
      </c>
      <c r="C741" s="6">
        <f ca="1">LN((RAND()^(-Results!$F$4))-1)</f>
        <v>-2.3655668810728221</v>
      </c>
      <c r="D741" s="6">
        <f ca="1">LN((RAND()^(-Results!$F$4))-1)</f>
        <v>0.76515902017310855</v>
      </c>
      <c r="E741" s="6">
        <f ca="1">LN((RAND()^(-Results!$F$4))-1)</f>
        <v>-0.44393432728917603</v>
      </c>
      <c r="F741" s="6">
        <f ca="1">LN((RAND()^(-Results!$F$4))-1)</f>
        <v>1.2871401787026577</v>
      </c>
      <c r="G741" s="6">
        <f ca="1">LN((RAND()^(-Results!$F$4))-1)</f>
        <v>0.21853983260069471</v>
      </c>
      <c r="H741" s="6">
        <f t="shared" ca="1" si="66"/>
        <v>0.13150721872156138</v>
      </c>
      <c r="I741" s="10">
        <f ca="1">SUMPRODUCT(J741:O741,Results!B$12:G$12)+Results!$F$5*H741</f>
        <v>16.970532503674345</v>
      </c>
      <c r="J741" s="10">
        <f ca="1">SUMPRODUCT($A741:$F741,Results!$B$15:$G$15)</f>
        <v>-11.749976223527865</v>
      </c>
      <c r="K741" s="10">
        <f ca="1">SUMPRODUCT($A741:$F741,Results!$B$16:$G$16)</f>
        <v>4.6313221637447377</v>
      </c>
      <c r="L741" s="10">
        <f ca="1">SUMPRODUCT($A741:$F741,Results!$B$17:$G$17)</f>
        <v>0.52418944958106395</v>
      </c>
      <c r="M741" s="10">
        <f ca="1">SUMPRODUCT($A741:$F741,Results!$B$18:$G$18)</f>
        <v>0.21512762350378584</v>
      </c>
      <c r="N741" s="10">
        <f ca="1">SUMPRODUCT($A741:$F741,Results!$B$19:$G$19)</f>
        <v>0.58298264441168679</v>
      </c>
      <c r="O741" s="10">
        <f ca="1">SUMPRODUCT($A741:$F741,Results!$B$20:$G$20)</f>
        <v>3.5392424920371695</v>
      </c>
      <c r="P741" s="10" cm="1">
        <f t="array" aca="1" ref="P741" ca="1">SUMPRODUCT(J741:O741,TRANSPOSE(Test!BL$20:BL$25))+Test!$AD$20-Test!$BL$27</f>
        <v>17.692335871711037</v>
      </c>
      <c r="Q741" s="10" cm="1">
        <f t="array" aca="1" ref="Q741" ca="1">SUMPRODUCT(J741:O741,TRANSPOSE(Test!ES$20:ES$25))+Test!$AD$20-Test!$ES$27</f>
        <v>17.398528832895817</v>
      </c>
      <c r="R741" s="10">
        <f ca="1">I741-Results!$E$5*H741</f>
        <v>16.444503628788098</v>
      </c>
      <c r="S741" s="10" cm="1">
        <f t="array" aca="1" ref="S741" ca="1">SUMPRODUCT(J741:O741,TRANSPOSE(Test!AR$28:AR$33))+Test!$AD$20-Test!$AC$26</f>
        <v>0.42773559331298106</v>
      </c>
      <c r="T741" s="10">
        <f ca="1">SUMPRODUCT(J741:O741,Results!K$9:P$9)</f>
        <v>17.009652644007442</v>
      </c>
      <c r="U741" s="10">
        <f ca="1">SUMPRODUCT(J741:O741,Results!K$9:P$9)+Test!$AD$20-Test!$AC$31</f>
        <v>16.994777085496306</v>
      </c>
      <c r="V741" s="10">
        <f t="shared" ca="1" si="67"/>
        <v>-0.72180336803669221</v>
      </c>
      <c r="W741" s="10">
        <f t="shared" ca="1" si="68"/>
        <v>-0.42799632922147168</v>
      </c>
      <c r="X741" s="10">
        <f t="shared" ca="1" si="69"/>
        <v>0.52602887488624717</v>
      </c>
      <c r="Y741" s="10">
        <f t="shared" ca="1" si="70"/>
        <v>16.542796910361364</v>
      </c>
      <c r="Z741" s="10">
        <f ca="1">I741-Test!$AD$20</f>
        <v>17.247203265378037</v>
      </c>
      <c r="AA741" s="10">
        <f t="shared" ca="1" si="71"/>
        <v>-2.4244581821960765E-2</v>
      </c>
    </row>
    <row r="742" spans="1:27">
      <c r="A742" s="6">
        <f ca="1">LN((RAND()^(-Results!$F$4))-1)</f>
        <v>1.1033567113416778</v>
      </c>
      <c r="B742" s="6">
        <f ca="1">LN((RAND()^(-Results!$F$4))-1)</f>
        <v>1.0012735463449907</v>
      </c>
      <c r="C742" s="6">
        <f ca="1">LN((RAND()^(-Results!$F$4))-1)</f>
        <v>0.49699726121454213</v>
      </c>
      <c r="D742" s="6">
        <f ca="1">LN((RAND()^(-Results!$F$4))-1)</f>
        <v>-9.1098169006073523E-3</v>
      </c>
      <c r="E742" s="6">
        <f ca="1">LN((RAND()^(-Results!$F$4))-1)</f>
        <v>-2.1878584303969786E-2</v>
      </c>
      <c r="F742" s="6">
        <f ca="1">LN((RAND()^(-Results!$F$4))-1)</f>
        <v>-0.42576038701372487</v>
      </c>
      <c r="G742" s="6">
        <f ca="1">LN((RAND()^(-Results!$F$4))-1)</f>
        <v>-0.14394197372346465</v>
      </c>
      <c r="H742" s="6">
        <f t="shared" ca="1" si="66"/>
        <v>-0.23097458760259798</v>
      </c>
      <c r="I742" s="10">
        <f ca="1">SUMPRODUCT(J742:O742,Results!B$12:G$12)+Results!$F$5*H742</f>
        <v>-13.501054501604727</v>
      </c>
      <c r="J742" s="10">
        <f ca="1">SUMPRODUCT($A742:$F742,Results!$B$15:$G$15)</f>
        <v>5.9226421042492721</v>
      </c>
      <c r="K742" s="10">
        <f ca="1">SUMPRODUCT($A742:$F742,Results!$B$16:$G$16)</f>
        <v>1.3341411446121292</v>
      </c>
      <c r="L742" s="10">
        <f ca="1">SUMPRODUCT($A742:$F742,Results!$B$17:$G$17)</f>
        <v>-1.198741042751102</v>
      </c>
      <c r="M742" s="10">
        <f ca="1">SUMPRODUCT($A742:$F742,Results!$B$18:$G$18)</f>
        <v>-2.3147189558820975</v>
      </c>
      <c r="N742" s="10">
        <f ca="1">SUMPRODUCT($A742:$F742,Results!$B$19:$G$19)</f>
        <v>1.2644483945171661</v>
      </c>
      <c r="O742" s="10">
        <f ca="1">SUMPRODUCT($A742:$F742,Results!$B$20:$G$20)</f>
        <v>1.7626550565526149</v>
      </c>
      <c r="P742" s="10" cm="1">
        <f t="array" aca="1" ref="P742" ca="1">SUMPRODUCT(J742:O742,TRANSPOSE(Test!BL$20:BL$25))+Test!$AD$20-Test!$BL$27</f>
        <v>-12.520381840897661</v>
      </c>
      <c r="Q742" s="10" cm="1">
        <f t="array" aca="1" ref="Q742" ca="1">SUMPRODUCT(J742:O742,TRANSPOSE(Test!ES$20:ES$25))+Test!$AD$20-Test!$ES$27</f>
        <v>-12.797577134277967</v>
      </c>
      <c r="R742" s="10">
        <f ca="1">I742-Results!$E$5*H742</f>
        <v>-12.577156151194336</v>
      </c>
      <c r="S742" s="10" cm="1">
        <f t="array" aca="1" ref="S742" ca="1">SUMPRODUCT(J742:O742,TRANSPOSE(Test!AR$28:AR$33))+Test!$AD$20-Test!$AC$26</f>
        <v>-15.797502339477621</v>
      </c>
      <c r="T742" s="10">
        <f ca="1">SUMPRODUCT(J742:O742,Results!K$9:P$9)</f>
        <v>-12.656128366666374</v>
      </c>
      <c r="U742" s="10">
        <f ca="1">SUMPRODUCT(J742:O742,Results!K$9:P$9)+Test!$AD$20-Test!$AC$31</f>
        <v>-12.67100392517751</v>
      </c>
      <c r="V742" s="10">
        <f t="shared" ca="1" si="67"/>
        <v>-0.98067266070706616</v>
      </c>
      <c r="W742" s="10">
        <f t="shared" ca="1" si="68"/>
        <v>-0.70347736732676047</v>
      </c>
      <c r="X742" s="10">
        <f t="shared" ca="1" si="69"/>
        <v>-0.9238983504103917</v>
      </c>
      <c r="Y742" s="10">
        <f t="shared" ca="1" si="70"/>
        <v>2.2964478378728934</v>
      </c>
      <c r="Z742" s="10">
        <f ca="1">I742-Test!$AD$20</f>
        <v>-13.224383739901036</v>
      </c>
      <c r="AA742" s="10">
        <f t="shared" ca="1" si="71"/>
        <v>-0.83005057642721702</v>
      </c>
    </row>
    <row r="743" spans="1:27">
      <c r="A743" s="6">
        <f ca="1">LN((RAND()^(-Results!$F$4))-1)</f>
        <v>1.170816805331065</v>
      </c>
      <c r="B743" s="6">
        <f ca="1">LN((RAND()^(-Results!$F$4))-1)</f>
        <v>-0.87562781012479429</v>
      </c>
      <c r="C743" s="6">
        <f ca="1">LN((RAND()^(-Results!$F$4))-1)</f>
        <v>-1.4065111060609374</v>
      </c>
      <c r="D743" s="6">
        <f ca="1">LN((RAND()^(-Results!$F$4))-1)</f>
        <v>0.11043795983122918</v>
      </c>
      <c r="E743" s="6">
        <f ca="1">LN((RAND()^(-Results!$F$4))-1)</f>
        <v>-4.2837741549148243</v>
      </c>
      <c r="F743" s="6">
        <f ca="1">LN((RAND()^(-Results!$F$4))-1)</f>
        <v>3.2390885421206859</v>
      </c>
      <c r="G743" s="6">
        <f ca="1">LN((RAND()^(-Results!$F$4))-1)</f>
        <v>0.61463915451701512</v>
      </c>
      <c r="H743" s="6">
        <f t="shared" ca="1" si="66"/>
        <v>0.52760654063788182</v>
      </c>
      <c r="I743" s="10">
        <f ca="1">SUMPRODUCT(J743:O743,Results!B$12:G$12)+Results!$F$5*H743</f>
        <v>44.790195219308366</v>
      </c>
      <c r="J743" s="10">
        <f ca="1">SUMPRODUCT($A743:$F743,Results!$B$15:$G$15)</f>
        <v>1.3014719455743733</v>
      </c>
      <c r="K743" s="10">
        <f ca="1">SUMPRODUCT($A743:$F743,Results!$B$16:$G$16)</f>
        <v>2.9972476644696266</v>
      </c>
      <c r="L743" s="10">
        <f ca="1">SUMPRODUCT($A743:$F743,Results!$B$17:$G$17)</f>
        <v>1.3902035881975578</v>
      </c>
      <c r="M743" s="10">
        <f ca="1">SUMPRODUCT($A743:$F743,Results!$B$18:$G$18)</f>
        <v>-11.938346012484613</v>
      </c>
      <c r="N743" s="10">
        <f ca="1">SUMPRODUCT($A743:$F743,Results!$B$19:$G$19)</f>
        <v>22.197621293938091</v>
      </c>
      <c r="O743" s="10">
        <f ca="1">SUMPRODUCT($A743:$F743,Results!$B$20:$G$20)</f>
        <v>0.58241984370226552</v>
      </c>
      <c r="P743" s="10" cm="1">
        <f t="array" aca="1" ref="P743" ca="1">SUMPRODUCT(J743:O743,TRANSPOSE(Test!BL$20:BL$25))+Test!$AD$20-Test!$BL$27</f>
        <v>38.996845140171295</v>
      </c>
      <c r="Q743" s="10" cm="1">
        <f t="array" aca="1" ref="Q743" ca="1">SUMPRODUCT(J743:O743,TRANSPOSE(Test!ES$20:ES$25))+Test!$AD$20-Test!$ES$27</f>
        <v>40.948020092219103</v>
      </c>
      <c r="R743" s="10">
        <f ca="1">I743-Results!$E$5*H743</f>
        <v>42.67976905675684</v>
      </c>
      <c r="S743" s="10" cm="1">
        <f t="array" aca="1" ref="S743" ca="1">SUMPRODUCT(J743:O743,TRANSPOSE(Test!AR$28:AR$33))+Test!$AD$20-Test!$AC$26</f>
        <v>11.131734835126569</v>
      </c>
      <c r="T743" s="10">
        <f ca="1">SUMPRODUCT(J743:O743,Results!K$9:P$9)</f>
        <v>42.363351508283749</v>
      </c>
      <c r="U743" s="10">
        <f ca="1">SUMPRODUCT(J743:O743,Results!K$9:P$9)+Test!$AD$20-Test!$AC$31</f>
        <v>42.348475949772613</v>
      </c>
      <c r="V743" s="10">
        <f t="shared" ca="1" si="67"/>
        <v>5.7933500791370705</v>
      </c>
      <c r="W743" s="10">
        <f t="shared" ca="1" si="68"/>
        <v>3.8421751270892628</v>
      </c>
      <c r="X743" s="10">
        <f t="shared" ca="1" si="69"/>
        <v>2.1104261625515264</v>
      </c>
      <c r="Y743" s="10">
        <f t="shared" ca="1" si="70"/>
        <v>33.658460384181794</v>
      </c>
      <c r="Z743" s="10">
        <f ca="1">I743-Test!$AD$20</f>
        <v>45.066865981012057</v>
      </c>
      <c r="AA743" s="10">
        <f t="shared" ca="1" si="71"/>
        <v>2.4417192695357528</v>
      </c>
    </row>
    <row r="744" spans="1:27">
      <c r="A744" s="6">
        <f ca="1">LN((RAND()^(-Results!$F$4))-1)</f>
        <v>3.4820307641722832</v>
      </c>
      <c r="B744" s="6">
        <f ca="1">LN((RAND()^(-Results!$F$4))-1)</f>
        <v>-4.1742168000991464</v>
      </c>
      <c r="C744" s="6">
        <f ca="1">LN((RAND()^(-Results!$F$4))-1)</f>
        <v>0.64815122444070794</v>
      </c>
      <c r="D744" s="6">
        <f ca="1">LN((RAND()^(-Results!$F$4))-1)</f>
        <v>-0.1597062115300889</v>
      </c>
      <c r="E744" s="6">
        <f ca="1">LN((RAND()^(-Results!$F$4))-1)</f>
        <v>2.9076186378712938</v>
      </c>
      <c r="F744" s="6">
        <f ca="1">LN((RAND()^(-Results!$F$4))-1)</f>
        <v>2.1205892984833286</v>
      </c>
      <c r="G744" s="6">
        <f ca="1">LN((RAND()^(-Results!$F$4))-1)</f>
        <v>0.32670344787096639</v>
      </c>
      <c r="H744" s="6">
        <f t="shared" ca="1" si="66"/>
        <v>0.23967083399183306</v>
      </c>
      <c r="I744" s="10">
        <f ca="1">SUMPRODUCT(J744:O744,Results!B$12:G$12)+Results!$F$5*H744</f>
        <v>-67.944623506556823</v>
      </c>
      <c r="J744" s="10">
        <f ca="1">SUMPRODUCT($A744:$F744,Results!$B$15:$G$15)</f>
        <v>7.5719607200678816</v>
      </c>
      <c r="K744" s="10">
        <f ca="1">SUMPRODUCT($A744:$F744,Results!$B$16:$G$16)</f>
        <v>-1.7320837738092392</v>
      </c>
      <c r="L744" s="10">
        <f ca="1">SUMPRODUCT($A744:$F744,Results!$B$17:$G$17)</f>
        <v>-12.129112368894925</v>
      </c>
      <c r="M744" s="10">
        <f ca="1">SUMPRODUCT($A744:$F744,Results!$B$18:$G$18)</f>
        <v>4.0714826145685556</v>
      </c>
      <c r="N744" s="10">
        <f ca="1">SUMPRODUCT($A744:$F744,Results!$B$19:$G$19)</f>
        <v>-16.389253004500709</v>
      </c>
      <c r="O744" s="10">
        <f ca="1">SUMPRODUCT($A744:$F744,Results!$B$20:$G$20)</f>
        <v>-2.2345184144879573</v>
      </c>
      <c r="P744" s="10" cm="1">
        <f t="array" aca="1" ref="P744" ca="1">SUMPRODUCT(J744:O744,TRANSPOSE(Test!BL$20:BL$25))+Test!$AD$20-Test!$BL$27</f>
        <v>-73.22203540001891</v>
      </c>
      <c r="Q744" s="10" cm="1">
        <f t="array" aca="1" ref="Q744" ca="1">SUMPRODUCT(J744:O744,TRANSPOSE(Test!ES$20:ES$25))+Test!$AD$20-Test!$ES$27</f>
        <v>-70.70307567429829</v>
      </c>
      <c r="R744" s="10">
        <f ca="1">I744-Results!$E$5*H744</f>
        <v>-68.903306842524159</v>
      </c>
      <c r="S744" s="10" cm="1">
        <f t="array" aca="1" ref="S744" ca="1">SUMPRODUCT(J744:O744,TRANSPOSE(Test!AR$28:AR$33))+Test!$AD$20-Test!$AC$26</f>
        <v>-38.414100934320203</v>
      </c>
      <c r="T744" s="10">
        <f ca="1">SUMPRODUCT(J744:O744,Results!K$9:P$9)</f>
        <v>-68.73514368437742</v>
      </c>
      <c r="U744" s="10">
        <f ca="1">SUMPRODUCT(J744:O744,Results!K$9:P$9)+Test!$AD$20-Test!$AC$31</f>
        <v>-68.750019242888555</v>
      </c>
      <c r="V744" s="10">
        <f t="shared" ca="1" si="67"/>
        <v>5.2774118934620873</v>
      </c>
      <c r="W744" s="10">
        <f t="shared" ca="1" si="68"/>
        <v>2.7584521677414671</v>
      </c>
      <c r="X744" s="10">
        <f t="shared" ca="1" si="69"/>
        <v>0.95868333596733635</v>
      </c>
      <c r="Y744" s="10">
        <f t="shared" ca="1" si="70"/>
        <v>-29.53052257223662</v>
      </c>
      <c r="Z744" s="10">
        <f ca="1">I744-Test!$AD$20</f>
        <v>-67.667952744853125</v>
      </c>
      <c r="AA744" s="10">
        <f t="shared" ca="1" si="71"/>
        <v>0.80539573633173234</v>
      </c>
    </row>
    <row r="745" spans="1:27">
      <c r="A745" s="6">
        <f ca="1">LN((RAND()^(-Results!$F$4))-1)</f>
        <v>-2.3457149387587415</v>
      </c>
      <c r="B745" s="6">
        <f ca="1">LN((RAND()^(-Results!$F$4))-1)</f>
        <v>-0.61999631308843062</v>
      </c>
      <c r="C745" s="6">
        <f ca="1">LN((RAND()^(-Results!$F$4))-1)</f>
        <v>-3.4877632741353741E-2</v>
      </c>
      <c r="D745" s="6">
        <f ca="1">LN((RAND()^(-Results!$F$4))-1)</f>
        <v>-0.35810810673093996</v>
      </c>
      <c r="E745" s="6">
        <f ca="1">LN((RAND()^(-Results!$F$4))-1)</f>
        <v>-0.57566271731208463</v>
      </c>
      <c r="F745" s="6">
        <f ca="1">LN((RAND()^(-Results!$F$4))-1)</f>
        <v>2.8904460272358512</v>
      </c>
      <c r="G745" s="6">
        <f ca="1">LN((RAND()^(-Results!$F$4))-1)</f>
        <v>-1.6867545954112189</v>
      </c>
      <c r="H745" s="6">
        <f t="shared" ca="1" si="66"/>
        <v>-1.7737872092903522</v>
      </c>
      <c r="I745" s="10">
        <f ca="1">SUMPRODUCT(J745:O745,Results!B$12:G$12)+Results!$F$5*H745</f>
        <v>36.26982718925143</v>
      </c>
      <c r="J745" s="10">
        <f ca="1">SUMPRODUCT($A745:$F745,Results!$B$15:$G$15)</f>
        <v>-10.377120855839935</v>
      </c>
      <c r="K745" s="10">
        <f ca="1">SUMPRODUCT($A745:$F745,Results!$B$16:$G$16)</f>
        <v>2.2961666030436576</v>
      </c>
      <c r="L745" s="10">
        <f ca="1">SUMPRODUCT($A745:$F745,Results!$B$17:$G$17)</f>
        <v>7.6108467143155512</v>
      </c>
      <c r="M745" s="10">
        <f ca="1">SUMPRODUCT($A745:$F745,Results!$B$18:$G$18)</f>
        <v>2.6702481383317411</v>
      </c>
      <c r="N745" s="10">
        <f ca="1">SUMPRODUCT($A745:$F745,Results!$B$19:$G$19)</f>
        <v>0.60259827543429734</v>
      </c>
      <c r="O745" s="10">
        <f ca="1">SUMPRODUCT($A745:$F745,Results!$B$20:$G$20)</f>
        <v>-2.9050714907846764</v>
      </c>
      <c r="P745" s="10" cm="1">
        <f t="array" aca="1" ref="P745" ca="1">SUMPRODUCT(J745:O745,TRANSPOSE(Test!BL$20:BL$25))+Test!$AD$20-Test!$BL$27</f>
        <v>44.161229435025341</v>
      </c>
      <c r="Q745" s="10" cm="1">
        <f t="array" aca="1" ref="Q745" ca="1">SUMPRODUCT(J745:O745,TRANSPOSE(Test!ES$20:ES$25))+Test!$AD$20-Test!$ES$27</f>
        <v>45.317381352295449</v>
      </c>
      <c r="R745" s="10">
        <f ca="1">I745-Results!$E$5*H745</f>
        <v>43.36497602641284</v>
      </c>
      <c r="S745" s="10" cm="1">
        <f t="array" aca="1" ref="S745" ca="1">SUMPRODUCT(J745:O745,TRANSPOSE(Test!AR$28:AR$33))+Test!$AD$20-Test!$AC$26</f>
        <v>33.929289762558689</v>
      </c>
      <c r="T745" s="10">
        <f ca="1">SUMPRODUCT(J745:O745,Results!K$9:P$9)</f>
        <v>45.467277679605878</v>
      </c>
      <c r="U745" s="10">
        <f ca="1">SUMPRODUCT(J745:O745,Results!K$9:P$9)+Test!$AD$20-Test!$AC$31</f>
        <v>45.452402121094742</v>
      </c>
      <c r="V745" s="10">
        <f t="shared" ca="1" si="67"/>
        <v>-7.8914022457739108</v>
      </c>
      <c r="W745" s="10">
        <f t="shared" ca="1" si="68"/>
        <v>-9.047554163044019</v>
      </c>
      <c r="X745" s="10">
        <f t="shared" ca="1" si="69"/>
        <v>-7.0951488371614104</v>
      </c>
      <c r="Y745" s="10">
        <f t="shared" ca="1" si="70"/>
        <v>2.340537426692741</v>
      </c>
      <c r="Z745" s="10">
        <f ca="1">I745-Test!$AD$20</f>
        <v>36.546497950955121</v>
      </c>
      <c r="AA745" s="10">
        <f t="shared" ca="1" si="71"/>
        <v>-9.1825749318433125</v>
      </c>
    </row>
    <row r="746" spans="1:27">
      <c r="A746" s="6">
        <f ca="1">LN((RAND()^(-Results!$F$4))-1)</f>
        <v>-0.18067651635276591</v>
      </c>
      <c r="B746" s="6">
        <f ca="1">LN((RAND()^(-Results!$F$4))-1)</f>
        <v>-1.1525447655009022</v>
      </c>
      <c r="C746" s="6">
        <f ca="1">LN((RAND()^(-Results!$F$4))-1)</f>
        <v>1.5679202078020343E-2</v>
      </c>
      <c r="D746" s="6">
        <f ca="1">LN((RAND()^(-Results!$F$4))-1)</f>
        <v>-1.6508669502703124</v>
      </c>
      <c r="E746" s="6">
        <f ca="1">LN((RAND()^(-Results!$F$4))-1)</f>
        <v>-2.0902387904902371</v>
      </c>
      <c r="F746" s="6">
        <f ca="1">LN((RAND()^(-Results!$F$4))-1)</f>
        <v>1.5675947404176773</v>
      </c>
      <c r="G746" s="6">
        <f ca="1">LN((RAND()^(-Results!$F$4))-1)</f>
        <v>4.1036014688353424</v>
      </c>
      <c r="H746" s="6">
        <f t="shared" ca="1" si="66"/>
        <v>4.0165688549562093</v>
      </c>
      <c r="I746" s="10">
        <f ca="1">SUMPRODUCT(J746:O746,Results!B$12:G$12)+Results!$F$5*H746</f>
        <v>79.620301940096851</v>
      </c>
      <c r="J746" s="10">
        <f ca="1">SUMPRODUCT($A746:$F746,Results!$B$15:$G$15)</f>
        <v>-4.4134996983229104</v>
      </c>
      <c r="K746" s="10">
        <f ca="1">SUMPRODUCT($A746:$F746,Results!$B$16:$G$16)</f>
        <v>-2.0167101239277212</v>
      </c>
      <c r="L746" s="10">
        <f ca="1">SUMPRODUCT($A746:$F746,Results!$B$17:$G$17)</f>
        <v>8.694595339684609</v>
      </c>
      <c r="M746" s="10">
        <f ca="1">SUMPRODUCT($A746:$F746,Results!$B$18:$G$18)</f>
        <v>-1.1827708878150278</v>
      </c>
      <c r="N746" s="10">
        <f ca="1">SUMPRODUCT($A746:$F746,Results!$B$19:$G$19)</f>
        <v>11.174868536410154</v>
      </c>
      <c r="O746" s="10">
        <f ca="1">SUMPRODUCT($A746:$F746,Results!$B$20:$G$20)</f>
        <v>-5.0861643404595061</v>
      </c>
      <c r="P746" s="10" cm="1">
        <f t="array" aca="1" ref="P746" ca="1">SUMPRODUCT(J746:O746,TRANSPOSE(Test!BL$20:BL$25))+Test!$AD$20-Test!$BL$27</f>
        <v>57.290596435545275</v>
      </c>
      <c r="Q746" s="10" cm="1">
        <f t="array" aca="1" ref="Q746" ca="1">SUMPRODUCT(J746:O746,TRANSPOSE(Test!ES$20:ES$25))+Test!$AD$20-Test!$ES$27</f>
        <v>58.496389569350313</v>
      </c>
      <c r="R746" s="10">
        <f ca="1">I746-Results!$E$5*H746</f>
        <v>63.554026520272018</v>
      </c>
      <c r="S746" s="10" cm="1">
        <f t="array" aca="1" ref="S746" ca="1">SUMPRODUCT(J746:O746,TRANSPOSE(Test!AR$28:AR$33))+Test!$AD$20-Test!$AC$26</f>
        <v>49.00121353611253</v>
      </c>
      <c r="T746" s="10">
        <f ca="1">SUMPRODUCT(J746:O746,Results!K$9:P$9)</f>
        <v>59.372960638359757</v>
      </c>
      <c r="U746" s="10">
        <f ca="1">SUMPRODUCT(J746:O746,Results!K$9:P$9)+Test!$AD$20-Test!$AC$31</f>
        <v>59.358085079848621</v>
      </c>
      <c r="V746" s="10">
        <f t="shared" ca="1" si="67"/>
        <v>22.329705504551576</v>
      </c>
      <c r="W746" s="10">
        <f t="shared" ca="1" si="68"/>
        <v>21.123912370746538</v>
      </c>
      <c r="X746" s="10">
        <f t="shared" ca="1" si="69"/>
        <v>16.066275419824834</v>
      </c>
      <c r="Y746" s="10">
        <f t="shared" ca="1" si="70"/>
        <v>30.619088403984321</v>
      </c>
      <c r="Z746" s="10">
        <f ca="1">I746-Test!$AD$20</f>
        <v>79.89697270180055</v>
      </c>
      <c r="AA746" s="10">
        <f t="shared" ca="1" si="71"/>
        <v>20.26221686024823</v>
      </c>
    </row>
    <row r="747" spans="1:27">
      <c r="A747" s="6">
        <f ca="1">LN((RAND()^(-Results!$F$4))-1)</f>
        <v>-0.63674648080120555</v>
      </c>
      <c r="B747" s="6">
        <f ca="1">LN((RAND()^(-Results!$F$4))-1)</f>
        <v>-0.28953932829553636</v>
      </c>
      <c r="C747" s="6">
        <f ca="1">LN((RAND()^(-Results!$F$4))-1)</f>
        <v>-0.67931138847842543</v>
      </c>
      <c r="D747" s="6">
        <f ca="1">LN((RAND()^(-Results!$F$4))-1)</f>
        <v>-1.4598223449058141</v>
      </c>
      <c r="E747" s="6">
        <f ca="1">LN((RAND()^(-Results!$F$4))-1)</f>
        <v>0.23868564599319039</v>
      </c>
      <c r="F747" s="6">
        <f ca="1">LN((RAND()^(-Results!$F$4))-1)</f>
        <v>0.79993460477722</v>
      </c>
      <c r="G747" s="6">
        <f ca="1">LN((RAND()^(-Results!$F$4))-1)</f>
        <v>-0.15410267882298878</v>
      </c>
      <c r="H747" s="6">
        <f t="shared" ca="1" si="66"/>
        <v>-0.24113529270212211</v>
      </c>
      <c r="I747" s="10">
        <f ca="1">SUMPRODUCT(J747:O747,Results!B$12:G$12)+Results!$F$5*H747</f>
        <v>25.710630146744439</v>
      </c>
      <c r="J747" s="10">
        <f ca="1">SUMPRODUCT($A747:$F747,Results!$B$15:$G$15)</f>
        <v>-7.3695303303023838</v>
      </c>
      <c r="K747" s="10">
        <f ca="1">SUMPRODUCT($A747:$F747,Results!$B$16:$G$16)</f>
        <v>-0.68628858375463686</v>
      </c>
      <c r="L747" s="10">
        <f ca="1">SUMPRODUCT($A747:$F747,Results!$B$17:$G$17)</f>
        <v>4.4850188772340314</v>
      </c>
      <c r="M747" s="10">
        <f ca="1">SUMPRODUCT($A747:$F747,Results!$B$18:$G$18)</f>
        <v>4.0637822033143802</v>
      </c>
      <c r="N747" s="10">
        <f ca="1">SUMPRODUCT($A747:$F747,Results!$B$19:$G$19)</f>
        <v>-1.2149614450284503</v>
      </c>
      <c r="O747" s="10">
        <f ca="1">SUMPRODUCT($A747:$F747,Results!$B$20:$G$20)</f>
        <v>-2.5678791493261821</v>
      </c>
      <c r="P747" s="10" cm="1">
        <f t="array" aca="1" ref="P747" ca="1">SUMPRODUCT(J747:O747,TRANSPOSE(Test!BL$20:BL$25))+Test!$AD$20-Test!$BL$27</f>
        <v>26.042087912796411</v>
      </c>
      <c r="Q747" s="10" cm="1">
        <f t="array" aca="1" ref="Q747" ca="1">SUMPRODUCT(J747:O747,TRANSPOSE(Test!ES$20:ES$25))+Test!$AD$20-Test!$ES$27</f>
        <v>26.457872094530529</v>
      </c>
      <c r="R747" s="10">
        <f ca="1">I747-Results!$E$5*H747</f>
        <v>26.675171317552927</v>
      </c>
      <c r="S747" s="10" cm="1">
        <f t="array" aca="1" ref="S747" ca="1">SUMPRODUCT(J747:O747,TRANSPOSE(Test!AR$28:AR$33))+Test!$AD$20-Test!$AC$26</f>
        <v>26.551349123630281</v>
      </c>
      <c r="T747" s="10">
        <f ca="1">SUMPRODUCT(J747:O747,Results!K$9:P$9)</f>
        <v>26.999974843378144</v>
      </c>
      <c r="U747" s="10">
        <f ca="1">SUMPRODUCT(J747:O747,Results!K$9:P$9)+Test!$AD$20-Test!$AC$31</f>
        <v>26.985099284867008</v>
      </c>
      <c r="V747" s="10">
        <f t="shared" ca="1" si="67"/>
        <v>-0.33145776605197241</v>
      </c>
      <c r="W747" s="10">
        <f t="shared" ca="1" si="68"/>
        <v>-0.74724194778609032</v>
      </c>
      <c r="X747" s="10">
        <f t="shared" ca="1" si="69"/>
        <v>-0.96454117080848789</v>
      </c>
      <c r="Y747" s="10">
        <f t="shared" ca="1" si="70"/>
        <v>-0.8407189768858423</v>
      </c>
      <c r="Z747" s="10">
        <f ca="1">I747-Test!$AD$20</f>
        <v>25.98730090844813</v>
      </c>
      <c r="AA747" s="10">
        <f t="shared" ca="1" si="71"/>
        <v>-1.2744691381225692</v>
      </c>
    </row>
    <row r="748" spans="1:27">
      <c r="A748" s="6">
        <f ca="1">LN((RAND()^(-Results!$F$4))-1)</f>
        <v>0.16277805394859382</v>
      </c>
      <c r="B748" s="6">
        <f ca="1">LN((RAND()^(-Results!$F$4))-1)</f>
        <v>-2.0545865807185062</v>
      </c>
      <c r="C748" s="6">
        <f ca="1">LN((RAND()^(-Results!$F$4))-1)</f>
        <v>-7.9597461842616346E-2</v>
      </c>
      <c r="D748" s="6">
        <f ca="1">LN((RAND()^(-Results!$F$4))-1)</f>
        <v>1.7519222188116108</v>
      </c>
      <c r="E748" s="6">
        <f ca="1">LN((RAND()^(-Results!$F$4))-1)</f>
        <v>0.93725774115310501</v>
      </c>
      <c r="F748" s="6">
        <f ca="1">LN((RAND()^(-Results!$F$4))-1)</f>
        <v>1.0136526242886004</v>
      </c>
      <c r="G748" s="6">
        <f ca="1">LN((RAND()^(-Results!$F$4))-1)</f>
        <v>2.0890301083428562</v>
      </c>
      <c r="H748" s="6">
        <f t="shared" ca="1" si="66"/>
        <v>2.0019974944637227</v>
      </c>
      <c r="I748" s="10">
        <f ca="1">SUMPRODUCT(J748:O748,Results!B$12:G$12)+Results!$F$5*H748</f>
        <v>-29.869627176721117</v>
      </c>
      <c r="J748" s="10">
        <f ca="1">SUMPRODUCT($A748:$F748,Results!$B$15:$G$15)</f>
        <v>1.3834917607577495</v>
      </c>
      <c r="K748" s="10">
        <f ca="1">SUMPRODUCT($A748:$F748,Results!$B$16:$G$16)</f>
        <v>0.32320353027888005</v>
      </c>
      <c r="L748" s="10">
        <f ca="1">SUMPRODUCT($A748:$F748,Results!$B$17:$G$17)</f>
        <v>-8.16589287115956</v>
      </c>
      <c r="M748" s="10">
        <f ca="1">SUMPRODUCT($A748:$F748,Results!$B$18:$G$18)</f>
        <v>5.8805160990679228E-2</v>
      </c>
      <c r="N748" s="10">
        <f ca="1">SUMPRODUCT($A748:$F748,Results!$B$19:$G$19)</f>
        <v>-7.2786625253229777</v>
      </c>
      <c r="O748" s="10">
        <f ca="1">SUMPRODUCT($A748:$F748,Results!$B$20:$G$20)</f>
        <v>0.98797027763654222</v>
      </c>
      <c r="P748" s="10" cm="1">
        <f t="array" aca="1" ref="P748" ca="1">SUMPRODUCT(J748:O748,TRANSPOSE(Test!BL$20:BL$25))+Test!$AD$20-Test!$BL$27</f>
        <v>-40.248883932101926</v>
      </c>
      <c r="Q748" s="10" cm="1">
        <f t="array" aca="1" ref="Q748" ca="1">SUMPRODUCT(J748:O748,TRANSPOSE(Test!ES$20:ES$25))+Test!$AD$20-Test!$ES$27</f>
        <v>-39.369312827442265</v>
      </c>
      <c r="R748" s="10">
        <f ca="1">I748-Results!$E$5*H748</f>
        <v>-37.877617154576008</v>
      </c>
      <c r="S748" s="10" cm="1">
        <f t="array" aca="1" ref="S748" ca="1">SUMPRODUCT(J748:O748,TRANSPOSE(Test!AR$28:AR$33))+Test!$AD$20-Test!$AC$26</f>
        <v>-27.702276121680576</v>
      </c>
      <c r="T748" s="10">
        <f ca="1">SUMPRODUCT(J748:O748,Results!K$9:P$9)</f>
        <v>-39.276963265364195</v>
      </c>
      <c r="U748" s="10">
        <f ca="1">SUMPRODUCT(J748:O748,Results!K$9:P$9)+Test!$AD$20-Test!$AC$31</f>
        <v>-39.291838823875331</v>
      </c>
      <c r="V748" s="10">
        <f t="shared" ca="1" si="67"/>
        <v>10.379256755380808</v>
      </c>
      <c r="W748" s="10">
        <f t="shared" ca="1" si="68"/>
        <v>9.4996856507211476</v>
      </c>
      <c r="X748" s="10">
        <f t="shared" ca="1" si="69"/>
        <v>8.0079899778548906</v>
      </c>
      <c r="Y748" s="10">
        <f t="shared" ca="1" si="70"/>
        <v>-2.167351055040541</v>
      </c>
      <c r="Z748" s="10">
        <f ca="1">I748-Test!$AD$20</f>
        <v>-29.592956415017426</v>
      </c>
      <c r="AA748" s="10">
        <f t="shared" ca="1" si="71"/>
        <v>9.4222116471542137</v>
      </c>
    </row>
    <row r="749" spans="1:27">
      <c r="A749" s="6">
        <f ca="1">LN((RAND()^(-Results!$F$4))-1)</f>
        <v>-2.7097163639657564</v>
      </c>
      <c r="B749" s="6">
        <f ca="1">LN((RAND()^(-Results!$F$4))-1)</f>
        <v>-1.3362057806693695</v>
      </c>
      <c r="C749" s="6">
        <f ca="1">LN((RAND()^(-Results!$F$4))-1)</f>
        <v>-1.8524538750272936</v>
      </c>
      <c r="D749" s="6">
        <f ca="1">LN((RAND()^(-Results!$F$4))-1)</f>
        <v>-6.6865588752190401</v>
      </c>
      <c r="E749" s="6">
        <f ca="1">LN((RAND()^(-Results!$F$4))-1)</f>
        <v>0.51723301490593965</v>
      </c>
      <c r="F749" s="6">
        <f ca="1">LN((RAND()^(-Results!$F$4))-1)</f>
        <v>-2.6477794774167176</v>
      </c>
      <c r="G749" s="6">
        <f ca="1">LN((RAND()^(-Results!$F$4))-1)</f>
        <v>-5.1578096214186475</v>
      </c>
      <c r="H749" s="6">
        <f t="shared" ca="1" si="66"/>
        <v>-5.2448422352977806</v>
      </c>
      <c r="I749" s="10">
        <f ca="1">SUMPRODUCT(J749:O749,Results!B$12:G$12)+Results!$F$5*H749</f>
        <v>98.094000043930791</v>
      </c>
      <c r="J749" s="10">
        <f ca="1">SUMPRODUCT($A749:$F749,Results!$B$15:$G$15)</f>
        <v>-27.278859715014239</v>
      </c>
      <c r="K749" s="10">
        <f ca="1">SUMPRODUCT($A749:$F749,Results!$B$16:$G$16)</f>
        <v>-14.097846755404927</v>
      </c>
      <c r="L749" s="10">
        <f ca="1">SUMPRODUCT($A749:$F749,Results!$B$17:$G$17)</f>
        <v>21.922536906453693</v>
      </c>
      <c r="M749" s="10">
        <f ca="1">SUMPRODUCT($A749:$F749,Results!$B$18:$G$18)</f>
        <v>18.44647035732558</v>
      </c>
      <c r="N749" s="10">
        <f ca="1">SUMPRODUCT($A749:$F749,Results!$B$19:$G$19)</f>
        <v>0.43107187470180697</v>
      </c>
      <c r="O749" s="10">
        <f ca="1">SUMPRODUCT($A749:$F749,Results!$B$20:$G$20)</f>
        <v>-14.794041569906286</v>
      </c>
      <c r="P749" s="10" cm="1">
        <f t="array" aca="1" ref="P749" ca="1">SUMPRODUCT(J749:O749,TRANSPOSE(Test!BL$20:BL$25))+Test!$AD$20-Test!$BL$27</f>
        <v>124.01578796822119</v>
      </c>
      <c r="Q749" s="10" cm="1">
        <f t="array" aca="1" ref="Q749" ca="1">SUMPRODUCT(J749:O749,TRANSPOSE(Test!ES$20:ES$25))+Test!$AD$20-Test!$ES$27</f>
        <v>123.25641120991325</v>
      </c>
      <c r="R749" s="10">
        <f ca="1">I749-Results!$E$5*H749</f>
        <v>119.07336898512192</v>
      </c>
      <c r="S749" s="10" cm="1">
        <f t="array" aca="1" ref="S749" ca="1">SUMPRODUCT(J749:O749,TRANSPOSE(Test!AR$28:AR$33))+Test!$AD$20-Test!$AC$26</f>
        <v>144.93208827946461</v>
      </c>
      <c r="T749" s="10">
        <f ca="1">SUMPRODUCT(J749:O749,Results!K$9:P$9)</f>
        <v>123.93627608190188</v>
      </c>
      <c r="U749" s="10">
        <f ca="1">SUMPRODUCT(J749:O749,Results!K$9:P$9)+Test!$AD$20-Test!$AC$31</f>
        <v>123.92140052339074</v>
      </c>
      <c r="V749" s="10">
        <f t="shared" ca="1" si="67"/>
        <v>-25.921787924290399</v>
      </c>
      <c r="W749" s="10">
        <f t="shared" ca="1" si="68"/>
        <v>-25.162411165982462</v>
      </c>
      <c r="X749" s="10">
        <f t="shared" ca="1" si="69"/>
        <v>-20.979368941191126</v>
      </c>
      <c r="Y749" s="10">
        <f t="shared" ca="1" si="70"/>
        <v>-46.838088235533817</v>
      </c>
      <c r="Z749" s="10">
        <f ca="1">I749-Test!$AD$20</f>
        <v>98.370670805634489</v>
      </c>
      <c r="AA749" s="10">
        <f t="shared" ca="1" si="71"/>
        <v>-25.827400479459953</v>
      </c>
    </row>
    <row r="750" spans="1:27">
      <c r="A750" s="6">
        <f ca="1">LN((RAND()^(-Results!$F$4))-1)</f>
        <v>1.9032147704850455</v>
      </c>
      <c r="B750" s="6">
        <f ca="1">LN((RAND()^(-Results!$F$4))-1)</f>
        <v>-1.1033992964378636</v>
      </c>
      <c r="C750" s="6">
        <f ca="1">LN((RAND()^(-Results!$F$4))-1)</f>
        <v>2.2031216112096286</v>
      </c>
      <c r="D750" s="6">
        <f ca="1">LN((RAND()^(-Results!$F$4))-1)</f>
        <v>-0.77663448384725109</v>
      </c>
      <c r="E750" s="6">
        <f ca="1">LN((RAND()^(-Results!$F$4))-1)</f>
        <v>-2.0396210091530538</v>
      </c>
      <c r="F750" s="6">
        <f ca="1">LN((RAND()^(-Results!$F$4))-1)</f>
        <v>1.082944159270377</v>
      </c>
      <c r="G750" s="6">
        <f ca="1">LN((RAND()^(-Results!$F$4))-1)</f>
        <v>1.4885838722612537</v>
      </c>
      <c r="H750" s="6">
        <f t="shared" ca="1" si="66"/>
        <v>1.4015512583821204</v>
      </c>
      <c r="I750" s="10">
        <f ca="1">SUMPRODUCT(J750:O750,Results!B$12:G$12)+Results!$F$5*H750</f>
        <v>33.421188919579443</v>
      </c>
      <c r="J750" s="10">
        <f ca="1">SUMPRODUCT($A750:$F750,Results!$B$15:$G$15)</f>
        <v>9.7286696181007333</v>
      </c>
      <c r="K750" s="10">
        <f ca="1">SUMPRODUCT($A750:$F750,Results!$B$16:$G$16)</f>
        <v>-1.5067442986285777</v>
      </c>
      <c r="L750" s="10">
        <f ca="1">SUMPRODUCT($A750:$F750,Results!$B$17:$G$17)</f>
        <v>4.993639392845445</v>
      </c>
      <c r="M750" s="10">
        <f ca="1">SUMPRODUCT($A750:$F750,Results!$B$18:$G$18)</f>
        <v>-5.6450340963616235</v>
      </c>
      <c r="N750" s="10">
        <f ca="1">SUMPRODUCT($A750:$F750,Results!$B$19:$G$19)</f>
        <v>11.683640185090836</v>
      </c>
      <c r="O750" s="10">
        <f ca="1">SUMPRODUCT($A750:$F750,Results!$B$20:$G$20)</f>
        <v>-3.9099659550824466</v>
      </c>
      <c r="P750" s="10" cm="1">
        <f t="array" aca="1" ref="P750" ca="1">SUMPRODUCT(J750:O750,TRANSPOSE(Test!BL$20:BL$25))+Test!$AD$20-Test!$BL$27</f>
        <v>23.562813735979763</v>
      </c>
      <c r="Q750" s="10" cm="1">
        <f t="array" aca="1" ref="Q750" ca="1">SUMPRODUCT(J750:O750,TRANSPOSE(Test!ES$20:ES$25))+Test!$AD$20-Test!$ES$27</f>
        <v>24.870523352052196</v>
      </c>
      <c r="R750" s="10">
        <f ca="1">I750-Results!$E$5*H750</f>
        <v>27.81498388605096</v>
      </c>
      <c r="S750" s="10" cm="1">
        <f t="array" aca="1" ref="S750" ca="1">SUMPRODUCT(J750:O750,TRANSPOSE(Test!AR$28:AR$33))+Test!$AD$20-Test!$AC$26</f>
        <v>18.888374261482163</v>
      </c>
      <c r="T750" s="10">
        <f ca="1">SUMPRODUCT(J750:O750,Results!K$9:P$9)</f>
        <v>25.738267959948644</v>
      </c>
      <c r="U750" s="10">
        <f ca="1">SUMPRODUCT(J750:O750,Results!K$9:P$9)+Test!$AD$20-Test!$AC$31</f>
        <v>25.723392401437508</v>
      </c>
      <c r="V750" s="10">
        <f t="shared" ca="1" si="67"/>
        <v>9.85837518359968</v>
      </c>
      <c r="W750" s="10">
        <f t="shared" ca="1" si="68"/>
        <v>8.5506655675272469</v>
      </c>
      <c r="X750" s="10">
        <f t="shared" ca="1" si="69"/>
        <v>5.6062050335284823</v>
      </c>
      <c r="Y750" s="10">
        <f t="shared" ca="1" si="70"/>
        <v>14.53281465809728</v>
      </c>
      <c r="Z750" s="10">
        <f ca="1">I750-Test!$AD$20</f>
        <v>33.697859681283134</v>
      </c>
      <c r="AA750" s="10">
        <f t="shared" ca="1" si="71"/>
        <v>7.697796518141935</v>
      </c>
    </row>
    <row r="751" spans="1:27">
      <c r="A751" s="6">
        <f ca="1">LN((RAND()^(-Results!$F$4))-1)</f>
        <v>-8.7683481471561492E-2</v>
      </c>
      <c r="B751" s="6">
        <f ca="1">LN((RAND()^(-Results!$F$4))-1)</f>
        <v>6.2343953102742079E-2</v>
      </c>
      <c r="C751" s="6">
        <f ca="1">LN((RAND()^(-Results!$F$4))-1)</f>
        <v>1.4637143095537353</v>
      </c>
      <c r="D751" s="6">
        <f ca="1">LN((RAND()^(-Results!$F$4))-1)</f>
        <v>2.6269019884621065</v>
      </c>
      <c r="E751" s="6">
        <f ca="1">LN((RAND()^(-Results!$F$4))-1)</f>
        <v>0.92757607913488604</v>
      </c>
      <c r="F751" s="6">
        <f ca="1">LN((RAND()^(-Results!$F$4))-1)</f>
        <v>-0.34258100748796788</v>
      </c>
      <c r="G751" s="6">
        <f ca="1">LN((RAND()^(-Results!$F$4))-1)</f>
        <v>2.6226385539392658</v>
      </c>
      <c r="H751" s="6">
        <f t="shared" ca="1" si="66"/>
        <v>2.5356059400601323</v>
      </c>
      <c r="I751" s="10">
        <f ca="1">SUMPRODUCT(J751:O751,Results!B$12:G$12)+Results!$F$5*H751</f>
        <v>-36.838202225484508</v>
      </c>
      <c r="J751" s="10">
        <f ca="1">SUMPRODUCT($A751:$F751,Results!$B$15:$G$15)</f>
        <v>7.9840442111338001</v>
      </c>
      <c r="K751" s="10">
        <f ca="1">SUMPRODUCT($A751:$F751,Results!$B$16:$G$16)</f>
        <v>2.2964243880232003</v>
      </c>
      <c r="L751" s="10">
        <f ca="1">SUMPRODUCT($A751:$F751,Results!$B$17:$G$17)</f>
        <v>-6.9121114080203903</v>
      </c>
      <c r="M751" s="10">
        <f ca="1">SUMPRODUCT($A751:$F751,Results!$B$18:$G$18)</f>
        <v>-2.2425483148531975</v>
      </c>
      <c r="N751" s="10">
        <f ca="1">SUMPRODUCT($A751:$F751,Results!$B$19:$G$19)</f>
        <v>-6.5287948576110155</v>
      </c>
      <c r="O751" s="10">
        <f ca="1">SUMPRODUCT($A751:$F751,Results!$B$20:$G$20)</f>
        <v>3.4921404077221556</v>
      </c>
      <c r="P751" s="10" cm="1">
        <f t="array" aca="1" ref="P751" ca="1">SUMPRODUCT(J751:O751,TRANSPOSE(Test!BL$20:BL$25))+Test!$AD$20-Test!$BL$27</f>
        <v>-48.128598947744585</v>
      </c>
      <c r="Q751" s="10" cm="1">
        <f t="array" aca="1" ref="Q751" ca="1">SUMPRODUCT(J751:O751,TRANSPOSE(Test!ES$20:ES$25))+Test!$AD$20-Test!$ES$27</f>
        <v>-48.468764559116174</v>
      </c>
      <c r="R751" s="10">
        <f ca="1">I751-Results!$E$5*H751</f>
        <v>-46.980625985725041</v>
      </c>
      <c r="S751" s="10" cm="1">
        <f t="array" aca="1" ref="S751" ca="1">SUMPRODUCT(J751:O751,TRANSPOSE(Test!AR$28:AR$33))+Test!$AD$20-Test!$AC$26</f>
        <v>-43.11777043237214</v>
      </c>
      <c r="T751" s="10">
        <f ca="1">SUMPRODUCT(J751:O751,Results!K$9:P$9)</f>
        <v>-49.407451433381219</v>
      </c>
      <c r="U751" s="10">
        <f ca="1">SUMPRODUCT(J751:O751,Results!K$9:P$9)+Test!$AD$20-Test!$AC$31</f>
        <v>-49.422326991892355</v>
      </c>
      <c r="V751" s="10">
        <f t="shared" ca="1" si="67"/>
        <v>11.290396722260077</v>
      </c>
      <c r="W751" s="10">
        <f t="shared" ca="1" si="68"/>
        <v>11.630562333631666</v>
      </c>
      <c r="X751" s="10">
        <f t="shared" ca="1" si="69"/>
        <v>10.142423760240533</v>
      </c>
      <c r="Y751" s="10">
        <f t="shared" ca="1" si="70"/>
        <v>6.2795682068876317</v>
      </c>
      <c r="Z751" s="10">
        <f ca="1">I751-Test!$AD$20</f>
        <v>-36.561531463780817</v>
      </c>
      <c r="AA751" s="10">
        <f t="shared" ca="1" si="71"/>
        <v>12.584124766407847</v>
      </c>
    </row>
    <row r="752" spans="1:27">
      <c r="A752" s="6">
        <f ca="1">LN((RAND()^(-Results!$F$4))-1)</f>
        <v>-1.1231520173989489</v>
      </c>
      <c r="B752" s="6">
        <f ca="1">LN((RAND()^(-Results!$F$4))-1)</f>
        <v>-0.29706485397576127</v>
      </c>
      <c r="C752" s="6">
        <f ca="1">LN((RAND()^(-Results!$F$4))-1)</f>
        <v>0.26894690147691419</v>
      </c>
      <c r="D752" s="6">
        <f ca="1">LN((RAND()^(-Results!$F$4))-1)</f>
        <v>-1.1887734930728808</v>
      </c>
      <c r="E752" s="6">
        <f ca="1">LN((RAND()^(-Results!$F$4))-1)</f>
        <v>-3.4662326404340535</v>
      </c>
      <c r="F752" s="6">
        <f ca="1">LN((RAND()^(-Results!$F$4))-1)</f>
        <v>0.89807480054115452</v>
      </c>
      <c r="G752" s="6">
        <f ca="1">LN((RAND()^(-Results!$F$4))-1)</f>
        <v>-2.4723364799895218</v>
      </c>
      <c r="H752" s="6">
        <f t="shared" ca="1" si="66"/>
        <v>-2.5593690938686553</v>
      </c>
      <c r="I752" s="10">
        <f ca="1">SUMPRODUCT(J752:O752,Results!B$12:G$12)+Results!$F$5*H752</f>
        <v>68.010442072913747</v>
      </c>
      <c r="J752" s="10">
        <f ca="1">SUMPRODUCT($A752:$F752,Results!$B$15:$G$15)</f>
        <v>-4.5320060686607251</v>
      </c>
      <c r="K752" s="10">
        <f ca="1">SUMPRODUCT($A752:$F752,Results!$B$16:$G$16)</f>
        <v>-2.0752102716492589</v>
      </c>
      <c r="L752" s="10">
        <f ca="1">SUMPRODUCT($A752:$F752,Results!$B$17:$G$17)</f>
        <v>12.205146353900277</v>
      </c>
      <c r="M752" s="10">
        <f ca="1">SUMPRODUCT($A752:$F752,Results!$B$18:$G$18)</f>
        <v>-4.1367592324966962</v>
      </c>
      <c r="N752" s="10">
        <f ca="1">SUMPRODUCT($A752:$F752,Results!$B$19:$G$19)</f>
        <v>18.505076550481174</v>
      </c>
      <c r="O752" s="10">
        <f ca="1">SUMPRODUCT($A752:$F752,Results!$B$20:$G$20)</f>
        <v>-4.7982905104646303</v>
      </c>
      <c r="P752" s="10" cm="1">
        <f t="array" aca="1" ref="P752" ca="1">SUMPRODUCT(J752:O752,TRANSPOSE(Test!BL$20:BL$25))+Test!$AD$20-Test!$BL$27</f>
        <v>79.710573217429641</v>
      </c>
      <c r="Q752" s="10" cm="1">
        <f t="array" aca="1" ref="Q752" ca="1">SUMPRODUCT(J752:O752,TRANSPOSE(Test!ES$20:ES$25))+Test!$AD$20-Test!$ES$27</f>
        <v>80.287137030623413</v>
      </c>
      <c r="R752" s="10">
        <f ca="1">I752-Results!$E$5*H752</f>
        <v>78.247918448388361</v>
      </c>
      <c r="S752" s="10" cm="1">
        <f t="array" aca="1" ref="S752" ca="1">SUMPRODUCT(J752:O752,TRANSPOSE(Test!AR$28:AR$33))+Test!$AD$20-Test!$AC$26</f>
        <v>60.941997937119432</v>
      </c>
      <c r="T752" s="10">
        <f ca="1">SUMPRODUCT(J752:O752,Results!K$9:P$9)</f>
        <v>80.474746514672475</v>
      </c>
      <c r="U752" s="10">
        <f ca="1">SUMPRODUCT(J752:O752,Results!K$9:P$9)+Test!$AD$20-Test!$AC$31</f>
        <v>80.459870956161339</v>
      </c>
      <c r="V752" s="10">
        <f t="shared" ca="1" si="67"/>
        <v>-11.700131144515893</v>
      </c>
      <c r="W752" s="10">
        <f t="shared" ca="1" si="68"/>
        <v>-12.276694957709665</v>
      </c>
      <c r="X752" s="10">
        <f t="shared" ca="1" si="69"/>
        <v>-10.237476375474614</v>
      </c>
      <c r="Y752" s="10">
        <f t="shared" ca="1" si="70"/>
        <v>7.0684441357943157</v>
      </c>
      <c r="Z752" s="10">
        <f ca="1">I752-Test!$AD$20</f>
        <v>68.287112834617446</v>
      </c>
      <c r="AA752" s="10">
        <f t="shared" ca="1" si="71"/>
        <v>-12.449428883247592</v>
      </c>
    </row>
    <row r="753" spans="1:27">
      <c r="A753" s="6">
        <f ca="1">LN((RAND()^(-Results!$F$4))-1)</f>
        <v>0.57034272994252599</v>
      </c>
      <c r="B753" s="6">
        <f ca="1">LN((RAND()^(-Results!$F$4))-1)</f>
        <v>1.6250889525963217</v>
      </c>
      <c r="C753" s="6">
        <f ca="1">LN((RAND()^(-Results!$F$4))-1)</f>
        <v>-2.7784429550149823</v>
      </c>
      <c r="D753" s="6">
        <f ca="1">LN((RAND()^(-Results!$F$4))-1)</f>
        <v>0.76559030567124753</v>
      </c>
      <c r="E753" s="6">
        <f ca="1">LN((RAND()^(-Results!$F$4))-1)</f>
        <v>-4.8804580728228818E-2</v>
      </c>
      <c r="F753" s="6">
        <f ca="1">LN((RAND()^(-Results!$F$4))-1)</f>
        <v>3.7951712463696885E-2</v>
      </c>
      <c r="G753" s="6">
        <f ca="1">LN((RAND()^(-Results!$F$4))-1)</f>
        <v>-0.41985914258742202</v>
      </c>
      <c r="H753" s="6">
        <f t="shared" ca="1" si="66"/>
        <v>-0.50689175646655538</v>
      </c>
      <c r="I753" s="10">
        <f ca="1">SUMPRODUCT(J753:O753,Results!B$12:G$12)+Results!$F$5*H753</f>
        <v>-30.739825592864328</v>
      </c>
      <c r="J753" s="10">
        <f ca="1">SUMPRODUCT($A753:$F753,Results!$B$15:$G$15)</f>
        <v>-1.4053148711265293</v>
      </c>
      <c r="K753" s="10">
        <f ca="1">SUMPRODUCT($A753:$F753,Results!$B$16:$G$16)</f>
        <v>4.4710030620168535</v>
      </c>
      <c r="L753" s="10">
        <f ca="1">SUMPRODUCT($A753:$F753,Results!$B$17:$G$17)</f>
        <v>-7.9143466729918286</v>
      </c>
      <c r="M753" s="10">
        <f ca="1">SUMPRODUCT($A753:$F753,Results!$B$18:$G$18)</f>
        <v>-3.5297408915044235</v>
      </c>
      <c r="N753" s="10">
        <f ca="1">SUMPRODUCT($A753:$F753,Results!$B$19:$G$19)</f>
        <v>0.74500097532402454</v>
      </c>
      <c r="O753" s="10">
        <f ca="1">SUMPRODUCT($A753:$F753,Results!$B$20:$G$20)</f>
        <v>6.837735920113559</v>
      </c>
      <c r="P753" s="10" cm="1">
        <f t="array" aca="1" ref="P753" ca="1">SUMPRODUCT(J753:O753,TRANSPOSE(Test!BL$20:BL$25))+Test!$AD$20-Test!$BL$27</f>
        <v>-27.492426943308782</v>
      </c>
      <c r="Q753" s="10" cm="1">
        <f t="array" aca="1" ref="Q753" ca="1">SUMPRODUCT(J753:O753,TRANSPOSE(Test!ES$20:ES$25))+Test!$AD$20-Test!$ES$27</f>
        <v>-28.019944520812281</v>
      </c>
      <c r="R753" s="10">
        <f ca="1">I753-Results!$E$5*H753</f>
        <v>-28.712258566998106</v>
      </c>
      <c r="S753" s="10" cm="1">
        <f t="array" aca="1" ref="S753" ca="1">SUMPRODUCT(J753:O753,TRANSPOSE(Test!AR$28:AR$33))+Test!$AD$20-Test!$AC$26</f>
        <v>-38.718290841077341</v>
      </c>
      <c r="T753" s="10">
        <f ca="1">SUMPRODUCT(J753:O753,Results!K$9:P$9)</f>
        <v>-27.710773741321219</v>
      </c>
      <c r="U753" s="10">
        <f ca="1">SUMPRODUCT(J753:O753,Results!K$9:P$9)+Test!$AD$20-Test!$AC$31</f>
        <v>-27.725649299832355</v>
      </c>
      <c r="V753" s="10">
        <f t="shared" ca="1" si="67"/>
        <v>-3.2473986495555458</v>
      </c>
      <c r="W753" s="10">
        <f t="shared" ca="1" si="68"/>
        <v>-2.719881072052047</v>
      </c>
      <c r="X753" s="10">
        <f t="shared" ca="1" si="69"/>
        <v>-2.0275670258662224</v>
      </c>
      <c r="Y753" s="10">
        <f t="shared" ca="1" si="70"/>
        <v>7.9784652482130127</v>
      </c>
      <c r="Z753" s="10">
        <f ca="1">I753-Test!$AD$20</f>
        <v>-30.463154831160637</v>
      </c>
      <c r="AA753" s="10">
        <f t="shared" ca="1" si="71"/>
        <v>-3.0141762930319729</v>
      </c>
    </row>
    <row r="754" spans="1:27">
      <c r="A754" s="6">
        <f ca="1">LN((RAND()^(-Results!$F$4))-1)</f>
        <v>-1.6990573949883991</v>
      </c>
      <c r="B754" s="6">
        <f ca="1">LN((RAND()^(-Results!$F$4))-1)</f>
        <v>-0.65720809661791024</v>
      </c>
      <c r="C754" s="6">
        <f ca="1">LN((RAND()^(-Results!$F$4))-1)</f>
        <v>-2.4725266116291822</v>
      </c>
      <c r="D754" s="6">
        <f ca="1">LN((RAND()^(-Results!$F$4))-1)</f>
        <v>1.8866248584160008</v>
      </c>
      <c r="E754" s="6">
        <f ca="1">LN((RAND()^(-Results!$F$4))-1)</f>
        <v>-1.2194834929550333</v>
      </c>
      <c r="F754" s="6">
        <f ca="1">LN((RAND()^(-Results!$F$4))-1)</f>
        <v>-0.94293430991600768</v>
      </c>
      <c r="G754" s="6">
        <f ca="1">LN((RAND()^(-Results!$F$4))-1)</f>
        <v>0.89583591648172045</v>
      </c>
      <c r="H754" s="6">
        <f t="shared" ca="1" si="66"/>
        <v>0.80880330260258715</v>
      </c>
      <c r="I754" s="10">
        <f ca="1">SUMPRODUCT(J754:O754,Results!B$12:G$12)+Results!$F$5*H754</f>
        <v>1.647268935202173</v>
      </c>
      <c r="J754" s="10">
        <f ca="1">SUMPRODUCT($A754:$F754,Results!$B$15:$G$15)</f>
        <v>-7.1614239230654206</v>
      </c>
      <c r="K754" s="10">
        <f ca="1">SUMPRODUCT($A754:$F754,Results!$B$16:$G$16)</f>
        <v>-1.3673757803736875</v>
      </c>
      <c r="L754" s="10">
        <f ca="1">SUMPRODUCT($A754:$F754,Results!$B$17:$G$17)</f>
        <v>-5.1224137464268296</v>
      </c>
      <c r="M754" s="10">
        <f ca="1">SUMPRODUCT($A754:$F754,Results!$B$18:$G$18)</f>
        <v>-2.8589760798631847</v>
      </c>
      <c r="N754" s="10">
        <f ca="1">SUMPRODUCT($A754:$F754,Results!$B$19:$G$19)</f>
        <v>4.8234280592354981</v>
      </c>
      <c r="O754" s="10">
        <f ca="1">SUMPRODUCT($A754:$F754,Results!$B$20:$G$20)</f>
        <v>2.5801165232661676</v>
      </c>
      <c r="P754" s="10" cm="1">
        <f t="array" aca="1" ref="P754" ca="1">SUMPRODUCT(J754:O754,TRANSPOSE(Test!BL$20:BL$25))+Test!$AD$20-Test!$BL$27</f>
        <v>-0.17476791225668839</v>
      </c>
      <c r="Q754" s="10" cm="1">
        <f t="array" aca="1" ref="Q754" ca="1">SUMPRODUCT(J754:O754,TRANSPOSE(Test!ES$20:ES$25))+Test!$AD$20-Test!$ES$27</f>
        <v>-0.82488815945708638</v>
      </c>
      <c r="R754" s="10">
        <f ca="1">I754-Results!$E$5*H754</f>
        <v>-1.5879442752081756</v>
      </c>
      <c r="S754" s="10" cm="1">
        <f t="array" aca="1" ref="S754" ca="1">SUMPRODUCT(J754:O754,TRANSPOSE(Test!AR$28:AR$33))+Test!$AD$20-Test!$AC$26</f>
        <v>-2.7323420555570457</v>
      </c>
      <c r="T754" s="10">
        <f ca="1">SUMPRODUCT(J754:O754,Results!K$9:P$9)</f>
        <v>-1.5941510746615855</v>
      </c>
      <c r="U754" s="10">
        <f ca="1">SUMPRODUCT(J754:O754,Results!K$9:P$9)+Test!$AD$20-Test!$AC$31</f>
        <v>-1.609026633172721</v>
      </c>
      <c r="V754" s="10">
        <f t="shared" ca="1" si="67"/>
        <v>1.8220368474588613</v>
      </c>
      <c r="W754" s="10">
        <f t="shared" ca="1" si="68"/>
        <v>2.4721570946592593</v>
      </c>
      <c r="X754" s="10">
        <f t="shared" ca="1" si="69"/>
        <v>3.2352132104103486</v>
      </c>
      <c r="Y754" s="10">
        <f t="shared" ca="1" si="70"/>
        <v>4.3796109907592182</v>
      </c>
      <c r="Z754" s="10">
        <f ca="1">I754-Test!$AD$20</f>
        <v>1.9239396969058644</v>
      </c>
      <c r="AA754" s="10">
        <f t="shared" ca="1" si="71"/>
        <v>3.256295568374894</v>
      </c>
    </row>
    <row r="755" spans="1:27">
      <c r="A755" s="6">
        <f ca="1">LN((RAND()^(-Results!$F$4))-1)</f>
        <v>-1.0589129043297059</v>
      </c>
      <c r="B755" s="6">
        <f ca="1">LN((RAND()^(-Results!$F$4))-1)</f>
        <v>-0.94909859923930884</v>
      </c>
      <c r="C755" s="6">
        <f ca="1">LN((RAND()^(-Results!$F$4))-1)</f>
        <v>2.9763496262625875</v>
      </c>
      <c r="D755" s="6">
        <f ca="1">LN((RAND()^(-Results!$F$4))-1)</f>
        <v>-2.422913464507368</v>
      </c>
      <c r="E755" s="6">
        <f ca="1">LN((RAND()^(-Results!$F$4))-1)</f>
        <v>0.6881771194984484</v>
      </c>
      <c r="F755" s="6">
        <f ca="1">LN((RAND()^(-Results!$F$4))-1)</f>
        <v>1.086843437921075</v>
      </c>
      <c r="G755" s="6">
        <f ca="1">LN((RAND()^(-Results!$F$4))-1)</f>
        <v>0.57601694161701744</v>
      </c>
      <c r="H755" s="6">
        <f t="shared" ca="1" si="66"/>
        <v>0.48898432773788414</v>
      </c>
      <c r="I755" s="10">
        <f ca="1">SUMPRODUCT(J755:O755,Results!B$12:G$12)+Results!$F$5*H755</f>
        <v>56.014600906131548</v>
      </c>
      <c r="J755" s="10">
        <f ca="1">SUMPRODUCT($A755:$F755,Results!$B$15:$G$15)</f>
        <v>-3.4562635891809719</v>
      </c>
      <c r="K755" s="10">
        <f ca="1">SUMPRODUCT($A755:$F755,Results!$B$16:$G$16)</f>
        <v>-3.0831289617138955</v>
      </c>
      <c r="L755" s="10">
        <f ca="1">SUMPRODUCT($A755:$F755,Results!$B$17:$G$17)</f>
        <v>14.131889602704618</v>
      </c>
      <c r="M755" s="10">
        <f ca="1">SUMPRODUCT($A755:$F755,Results!$B$18:$G$18)</f>
        <v>7.8976589593065913</v>
      </c>
      <c r="N755" s="10">
        <f ca="1">SUMPRODUCT($A755:$F755,Results!$B$19:$G$19)</f>
        <v>-3.7464008010522685</v>
      </c>
      <c r="O755" s="10">
        <f ca="1">SUMPRODUCT($A755:$F755,Results!$B$20:$G$20)</f>
        <v>-8.8403163849438986</v>
      </c>
      <c r="P755" s="10" cm="1">
        <f t="array" aca="1" ref="P755" ca="1">SUMPRODUCT(J755:O755,TRANSPOSE(Test!BL$20:BL$25))+Test!$AD$20-Test!$BL$27</f>
        <v>51.76537150278272</v>
      </c>
      <c r="Q755" s="10" cm="1">
        <f t="array" aca="1" ref="Q755" ca="1">SUMPRODUCT(J755:O755,TRANSPOSE(Test!ES$20:ES$25))+Test!$AD$20-Test!$ES$27</f>
        <v>52.643150453162761</v>
      </c>
      <c r="R755" s="10">
        <f ca="1">I755-Results!$E$5*H755</f>
        <v>54.058663595180015</v>
      </c>
      <c r="S755" s="10" cm="1">
        <f t="array" aca="1" ref="S755" ca="1">SUMPRODUCT(J755:O755,TRANSPOSE(Test!AR$28:AR$33))+Test!$AD$20-Test!$AC$26</f>
        <v>59.779010879731338</v>
      </c>
      <c r="T755" s="10">
        <f ca="1">SUMPRODUCT(J755:O755,Results!K$9:P$9)</f>
        <v>52.893735619644985</v>
      </c>
      <c r="U755" s="10">
        <f ca="1">SUMPRODUCT(J755:O755,Results!K$9:P$9)+Test!$AD$20-Test!$AC$31</f>
        <v>52.87886006113385</v>
      </c>
      <c r="V755" s="10">
        <f t="shared" ca="1" si="67"/>
        <v>4.2492294033488278</v>
      </c>
      <c r="W755" s="10">
        <f t="shared" ca="1" si="68"/>
        <v>3.3714504529687872</v>
      </c>
      <c r="X755" s="10">
        <f t="shared" ca="1" si="69"/>
        <v>1.9559373109515334</v>
      </c>
      <c r="Y755" s="10">
        <f t="shared" ca="1" si="70"/>
        <v>-3.7644099735997898</v>
      </c>
      <c r="Z755" s="10">
        <f ca="1">I755-Test!$AD$20</f>
        <v>56.29127166783524</v>
      </c>
      <c r="AA755" s="10">
        <f t="shared" ca="1" si="71"/>
        <v>3.1357408449976987</v>
      </c>
    </row>
    <row r="756" spans="1:27">
      <c r="A756" s="6">
        <f ca="1">LN((RAND()^(-Results!$F$4))-1)</f>
        <v>-0.95413098461180723</v>
      </c>
      <c r="B756" s="6">
        <f ca="1">LN((RAND()^(-Results!$F$4))-1)</f>
        <v>1.7574375741684336</v>
      </c>
      <c r="C756" s="6">
        <f ca="1">LN((RAND()^(-Results!$F$4))-1)</f>
        <v>-0.92410735209294248</v>
      </c>
      <c r="D756" s="6">
        <f ca="1">LN((RAND()^(-Results!$F$4))-1)</f>
        <v>0.5733798822299212</v>
      </c>
      <c r="E756" s="6">
        <f ca="1">LN((RAND()^(-Results!$F$4))-1)</f>
        <v>-1.2897929017761276</v>
      </c>
      <c r="F756" s="6">
        <f ca="1">LN((RAND()^(-Results!$F$4))-1)</f>
        <v>-2.6254079303170439</v>
      </c>
      <c r="G756" s="6">
        <f ca="1">LN((RAND()^(-Results!$F$4))-1)</f>
        <v>-1.0865772974166628</v>
      </c>
      <c r="H756" s="6">
        <f t="shared" ca="1" si="66"/>
        <v>-1.1736099112957961</v>
      </c>
      <c r="I756" s="10">
        <f ca="1">SUMPRODUCT(J756:O756,Results!B$12:G$12)+Results!$F$5*H756</f>
        <v>5.716819620554733</v>
      </c>
      <c r="J756" s="10">
        <f ca="1">SUMPRODUCT($A756:$F756,Results!$B$15:$G$15)</f>
        <v>-1.0859620301875617</v>
      </c>
      <c r="K756" s="10">
        <f ca="1">SUMPRODUCT($A756:$F756,Results!$B$16:$G$16)</f>
        <v>-1.3473534774502256</v>
      </c>
      <c r="L756" s="10">
        <f ca="1">SUMPRODUCT($A756:$F756,Results!$B$17:$G$17)</f>
        <v>0.92187011849238965</v>
      </c>
      <c r="M756" s="10">
        <f ca="1">SUMPRODUCT($A756:$F756,Results!$B$18:$G$18)</f>
        <v>-3.1500671741934232</v>
      </c>
      <c r="N756" s="10">
        <f ca="1">SUMPRODUCT($A756:$F756,Results!$B$19:$G$19)</f>
        <v>7.9994749439405535</v>
      </c>
      <c r="O756" s="10">
        <f ca="1">SUMPRODUCT($A756:$F756,Results!$B$20:$G$20)</f>
        <v>2.3876108866616144</v>
      </c>
      <c r="P756" s="10" cm="1">
        <f t="array" aca="1" ref="P756" ca="1">SUMPRODUCT(J756:O756,TRANSPOSE(Test!BL$20:BL$25))+Test!$AD$20-Test!$BL$27</f>
        <v>14.285718457040858</v>
      </c>
      <c r="Q756" s="10" cm="1">
        <f t="array" aca="1" ref="Q756" ca="1">SUMPRODUCT(J756:O756,TRANSPOSE(Test!ES$20:ES$25))+Test!$AD$20-Test!$ES$27</f>
        <v>12.496647763346408</v>
      </c>
      <c r="R756" s="10">
        <f ca="1">I756-Results!$E$5*H756</f>
        <v>10.411259265737918</v>
      </c>
      <c r="S756" s="10" cm="1">
        <f t="array" aca="1" ref="S756" ca="1">SUMPRODUCT(J756:O756,TRANSPOSE(Test!AR$28:AR$33))+Test!$AD$20-Test!$AC$26</f>
        <v>5.1789128524400567</v>
      </c>
      <c r="T756" s="10">
        <f ca="1">SUMPRODUCT(J756:O756,Results!K$9:P$9)</f>
        <v>11.462445968206822</v>
      </c>
      <c r="U756" s="10">
        <f ca="1">SUMPRODUCT(J756:O756,Results!K$9:P$9)+Test!$AD$20-Test!$AC$31</f>
        <v>11.447570409695686</v>
      </c>
      <c r="V756" s="10">
        <f t="shared" ca="1" si="67"/>
        <v>-8.5688988364861238</v>
      </c>
      <c r="W756" s="10">
        <f t="shared" ca="1" si="68"/>
        <v>-6.7798281427916747</v>
      </c>
      <c r="X756" s="10">
        <f t="shared" ca="1" si="69"/>
        <v>-4.6944396451831851</v>
      </c>
      <c r="Y756" s="10">
        <f t="shared" ca="1" si="70"/>
        <v>0.5379067681146763</v>
      </c>
      <c r="Z756" s="10">
        <f ca="1">I756-Test!$AD$20</f>
        <v>5.9934903822584245</v>
      </c>
      <c r="AA756" s="10">
        <f t="shared" ca="1" si="71"/>
        <v>-5.730750789140953</v>
      </c>
    </row>
    <row r="757" spans="1:27">
      <c r="A757" s="6">
        <f ca="1">LN((RAND()^(-Results!$F$4))-1)</f>
        <v>-2.4223155976219317</v>
      </c>
      <c r="B757" s="6">
        <f ca="1">LN((RAND()^(-Results!$F$4))-1)</f>
        <v>-1.1694643440341521</v>
      </c>
      <c r="C757" s="6">
        <f ca="1">LN((RAND()^(-Results!$F$4))-1)</f>
        <v>2.0736842141654166</v>
      </c>
      <c r="D757" s="6">
        <f ca="1">LN((RAND()^(-Results!$F$4))-1)</f>
        <v>-2.7128897982797784</v>
      </c>
      <c r="E757" s="6">
        <f ca="1">LN((RAND()^(-Results!$F$4))-1)</f>
        <v>-2.4395491094420234</v>
      </c>
      <c r="F757" s="6">
        <f ca="1">LN((RAND()^(-Results!$F$4))-1)</f>
        <v>0.11899743271486538</v>
      </c>
      <c r="G757" s="6">
        <f ca="1">LN((RAND()^(-Results!$F$4))-1)</f>
        <v>2.7853444184676666</v>
      </c>
      <c r="H757" s="6">
        <f t="shared" ca="1" si="66"/>
        <v>2.698311804588533</v>
      </c>
      <c r="I757" s="10">
        <f ca="1">SUMPRODUCT(J757:O757,Results!B$12:G$12)+Results!$F$5*H757</f>
        <v>125.64190875269453</v>
      </c>
      <c r="J757" s="10">
        <f ca="1">SUMPRODUCT($A757:$F757,Results!$B$15:$G$15)</f>
        <v>-8.9739523398786911</v>
      </c>
      <c r="K757" s="10">
        <f ca="1">SUMPRODUCT($A757:$F757,Results!$B$16:$G$16)</f>
        <v>-6.9216489415039568</v>
      </c>
      <c r="L757" s="10">
        <f ca="1">SUMPRODUCT($A757:$F757,Results!$B$17:$G$17)</f>
        <v>21.06697582447875</v>
      </c>
      <c r="M757" s="10">
        <f ca="1">SUMPRODUCT($A757:$F757,Results!$B$18:$G$18)</f>
        <v>3.6806895229017416</v>
      </c>
      <c r="N757" s="10">
        <f ca="1">SUMPRODUCT($A757:$F757,Results!$B$19:$G$19)</f>
        <v>13.112642659080802</v>
      </c>
      <c r="O757" s="10">
        <f ca="1">SUMPRODUCT($A757:$F757,Results!$B$20:$G$20)</f>
        <v>-11.417833021245873</v>
      </c>
      <c r="P757" s="10" cm="1">
        <f t="array" aca="1" ref="P757" ca="1">SUMPRODUCT(J757:O757,TRANSPOSE(Test!BL$20:BL$25))+Test!$AD$20-Test!$BL$27</f>
        <v>111.16994659600013</v>
      </c>
      <c r="Q757" s="10" cm="1">
        <f t="array" aca="1" ref="Q757" ca="1">SUMPRODUCT(J757:O757,TRANSPOSE(Test!ES$20:ES$25))+Test!$AD$20-Test!$ES$27</f>
        <v>111.61536561857679</v>
      </c>
      <c r="R757" s="10">
        <f ca="1">I757-Results!$E$5*H757</f>
        <v>114.84866153434041</v>
      </c>
      <c r="S757" s="10" cm="1">
        <f t="array" aca="1" ref="S757" ca="1">SUMPRODUCT(J757:O757,TRANSPOSE(Test!AR$28:AR$33))+Test!$AD$20-Test!$AC$26</f>
        <v>106.49913768831564</v>
      </c>
      <c r="T757" s="10">
        <f ca="1">SUMPRODUCT(J757:O757,Results!K$9:P$9)</f>
        <v>111.42059481326015</v>
      </c>
      <c r="U757" s="10">
        <f ca="1">SUMPRODUCT(J757:O757,Results!K$9:P$9)+Test!$AD$20-Test!$AC$31</f>
        <v>111.40571925474902</v>
      </c>
      <c r="V757" s="10">
        <f t="shared" ca="1" si="67"/>
        <v>14.471962156694403</v>
      </c>
      <c r="W757" s="10">
        <f t="shared" ca="1" si="68"/>
        <v>14.026543134117745</v>
      </c>
      <c r="X757" s="10">
        <f t="shared" ca="1" si="69"/>
        <v>10.793247218354125</v>
      </c>
      <c r="Y757" s="10">
        <f t="shared" ca="1" si="70"/>
        <v>19.142771064378891</v>
      </c>
      <c r="Z757" s="10">
        <f ca="1">I757-Test!$AD$20</f>
        <v>125.91857951439823</v>
      </c>
      <c r="AA757" s="10">
        <f t="shared" ca="1" si="71"/>
        <v>14.236189497945517</v>
      </c>
    </row>
    <row r="758" spans="1:27">
      <c r="A758" s="6">
        <f ca="1">LN((RAND()^(-Results!$F$4))-1)</f>
        <v>3.5120952067218578</v>
      </c>
      <c r="B758" s="6">
        <f ca="1">LN((RAND()^(-Results!$F$4))-1)</f>
        <v>1.4587692733436672</v>
      </c>
      <c r="C758" s="6">
        <f ca="1">LN((RAND()^(-Results!$F$4))-1)</f>
        <v>-0.32447548116096803</v>
      </c>
      <c r="D758" s="6">
        <f ca="1">LN((RAND()^(-Results!$F$4))-1)</f>
        <v>-0.60555840239510073</v>
      </c>
      <c r="E758" s="6">
        <f ca="1">LN((RAND()^(-Results!$F$4))-1)</f>
        <v>-2.3825083836374468</v>
      </c>
      <c r="F758" s="6">
        <f ca="1">LN((RAND()^(-Results!$F$4))-1)</f>
        <v>0.73451659575610917</v>
      </c>
      <c r="G758" s="6">
        <f ca="1">LN((RAND()^(-Results!$F$4))-1)</f>
        <v>0.69540636691533086</v>
      </c>
      <c r="H758" s="6">
        <f t="shared" ca="1" si="66"/>
        <v>0.60837375303619756</v>
      </c>
      <c r="I758" s="10">
        <f ca="1">SUMPRODUCT(J758:O758,Results!B$12:G$12)+Results!$F$5*H758</f>
        <v>2.0451926829534059</v>
      </c>
      <c r="J758" s="10">
        <f ca="1">SUMPRODUCT($A758:$F758,Results!$B$15:$G$15)</f>
        <v>12.361699978605724</v>
      </c>
      <c r="K758" s="10">
        <f ca="1">SUMPRODUCT($A758:$F758,Results!$B$16:$G$16)</f>
        <v>3.5640486306580832</v>
      </c>
      <c r="L758" s="10">
        <f ca="1">SUMPRODUCT($A758:$F758,Results!$B$17:$G$17)</f>
        <v>-2.1714741199349255</v>
      </c>
      <c r="M758" s="10">
        <f ca="1">SUMPRODUCT($A758:$F758,Results!$B$18:$G$18)</f>
        <v>-10.965099723223965</v>
      </c>
      <c r="N758" s="10">
        <f ca="1">SUMPRODUCT($A758:$F758,Results!$B$19:$G$19)</f>
        <v>15.456325638977303</v>
      </c>
      <c r="O758" s="10">
        <f ca="1">SUMPRODUCT($A758:$F758,Results!$B$20:$G$20)</f>
        <v>3.6556776811099967</v>
      </c>
      <c r="P758" s="10" cm="1">
        <f t="array" aca="1" ref="P758" ca="1">SUMPRODUCT(J758:O758,TRANSPOSE(Test!BL$20:BL$25))+Test!$AD$20-Test!$BL$27</f>
        <v>-3.4676501617660942</v>
      </c>
      <c r="Q758" s="10" cm="1">
        <f t="array" aca="1" ref="Q758" ca="1">SUMPRODUCT(J758:O758,TRANSPOSE(Test!ES$20:ES$25))+Test!$AD$20-Test!$ES$27</f>
        <v>-2.9137920085189313</v>
      </c>
      <c r="R758" s="10">
        <f ca="1">I758-Results!$E$5*H758</f>
        <v>-0.3883023291913843</v>
      </c>
      <c r="S758" s="10" cm="1">
        <f t="array" aca="1" ref="S758" ca="1">SUMPRODUCT(J758:O758,TRANSPOSE(Test!AR$28:AR$33))+Test!$AD$20-Test!$AC$26</f>
        <v>-24.101756883819281</v>
      </c>
      <c r="T758" s="10">
        <f ca="1">SUMPRODUCT(J758:O758,Results!K$9:P$9)</f>
        <v>-1.5255930970724236</v>
      </c>
      <c r="U758" s="10">
        <f ca="1">SUMPRODUCT(J758:O758,Results!K$9:P$9)+Test!$AD$20-Test!$AC$31</f>
        <v>-1.5404686555835592</v>
      </c>
      <c r="V758" s="10">
        <f t="shared" ca="1" si="67"/>
        <v>5.5128428447195006</v>
      </c>
      <c r="W758" s="10">
        <f t="shared" ca="1" si="68"/>
        <v>4.9589846914723372</v>
      </c>
      <c r="X758" s="10">
        <f t="shared" ca="1" si="69"/>
        <v>2.4334950121447902</v>
      </c>
      <c r="Y758" s="10">
        <f t="shared" ca="1" si="70"/>
        <v>26.146949566772687</v>
      </c>
      <c r="Z758" s="10">
        <f ca="1">I758-Test!$AD$20</f>
        <v>2.3218634446570974</v>
      </c>
      <c r="AA758" s="10">
        <f t="shared" ca="1" si="71"/>
        <v>3.5856613385369651</v>
      </c>
    </row>
    <row r="759" spans="1:27">
      <c r="A759" s="6">
        <f ca="1">LN((RAND()^(-Results!$F$4))-1)</f>
        <v>-2.1875287075695198</v>
      </c>
      <c r="B759" s="6">
        <f ca="1">LN((RAND()^(-Results!$F$4))-1)</f>
        <v>-0.36081387050162655</v>
      </c>
      <c r="C759" s="6">
        <f ca="1">LN((RAND()^(-Results!$F$4))-1)</f>
        <v>0.22900958250697295</v>
      </c>
      <c r="D759" s="6">
        <f ca="1">LN((RAND()^(-Results!$F$4))-1)</f>
        <v>-1.4624628373049895</v>
      </c>
      <c r="E759" s="6">
        <f ca="1">LN((RAND()^(-Results!$F$4))-1)</f>
        <v>-0.62391504398274489</v>
      </c>
      <c r="F759" s="6">
        <f ca="1">LN((RAND()^(-Results!$F$4))-1)</f>
        <v>-1.1388614928543368</v>
      </c>
      <c r="G759" s="6">
        <f ca="1">LN((RAND()^(-Results!$F$4))-1)</f>
        <v>1.7521931265265303</v>
      </c>
      <c r="H759" s="6">
        <f t="shared" ca="1" si="66"/>
        <v>1.665160512647397</v>
      </c>
      <c r="I759" s="10">
        <f ca="1">SUMPRODUCT(J759:O759,Results!B$12:G$12)+Results!$F$5*H759</f>
        <v>65.411324738228942</v>
      </c>
      <c r="J759" s="10">
        <f ca="1">SUMPRODUCT($A759:$F759,Results!$B$15:$G$15)</f>
        <v>-9.5409274376014945</v>
      </c>
      <c r="K759" s="10">
        <f ca="1">SUMPRODUCT($A759:$F759,Results!$B$16:$G$16)</f>
        <v>-5.1284622755546847</v>
      </c>
      <c r="L759" s="10">
        <f ca="1">SUMPRODUCT($A759:$F759,Results!$B$17:$G$17)</f>
        <v>10.555334735374522</v>
      </c>
      <c r="M759" s="10">
        <f ca="1">SUMPRODUCT($A759:$F759,Results!$B$18:$G$18)</f>
        <v>4.9759268236259446</v>
      </c>
      <c r="N759" s="10">
        <f ca="1">SUMPRODUCT($A759:$F759,Results!$B$19:$G$19)</f>
        <v>3.4708123816492238</v>
      </c>
      <c r="O759" s="10">
        <f ca="1">SUMPRODUCT($A759:$F759,Results!$B$20:$G$20)</f>
        <v>-5.7439820805592143</v>
      </c>
      <c r="P759" s="10" cm="1">
        <f t="array" aca="1" ref="P759" ca="1">SUMPRODUCT(J759:O759,TRANSPOSE(Test!BL$20:BL$25))+Test!$AD$20-Test!$BL$27</f>
        <v>57.960492780821717</v>
      </c>
      <c r="Q759" s="10" cm="1">
        <f t="array" aca="1" ref="Q759" ca="1">SUMPRODUCT(J759:O759,TRANSPOSE(Test!ES$20:ES$25))+Test!$AD$20-Test!$ES$27</f>
        <v>57.411080634984373</v>
      </c>
      <c r="R759" s="10">
        <f ca="1">I759-Results!$E$5*H759</f>
        <v>58.750682687639355</v>
      </c>
      <c r="S759" s="10" cm="1">
        <f t="array" aca="1" ref="S759" ca="1">SUMPRODUCT(J759:O759,TRANSPOSE(Test!AR$28:AR$33))+Test!$AD$20-Test!$AC$26</f>
        <v>60.594966371900938</v>
      </c>
      <c r="T759" s="10">
        <f ca="1">SUMPRODUCT(J759:O759,Results!K$9:P$9)</f>
        <v>56.881515445870377</v>
      </c>
      <c r="U759" s="10">
        <f ca="1">SUMPRODUCT(J759:O759,Results!K$9:P$9)+Test!$AD$20-Test!$AC$31</f>
        <v>56.866639887359241</v>
      </c>
      <c r="V759" s="10">
        <f t="shared" ca="1" si="67"/>
        <v>7.4508319574072246</v>
      </c>
      <c r="W759" s="10">
        <f t="shared" ca="1" si="68"/>
        <v>8.0002441032445688</v>
      </c>
      <c r="X759" s="10">
        <f t="shared" ca="1" si="69"/>
        <v>6.6606420505895869</v>
      </c>
      <c r="Y759" s="10">
        <f t="shared" ca="1" si="70"/>
        <v>4.8163583663280036</v>
      </c>
      <c r="Z759" s="10">
        <f ca="1">I759-Test!$AD$20</f>
        <v>65.68799549993264</v>
      </c>
      <c r="AA759" s="10">
        <f t="shared" ca="1" si="71"/>
        <v>8.5446848508697002</v>
      </c>
    </row>
    <row r="760" spans="1:27">
      <c r="A760" s="6">
        <f ca="1">LN((RAND()^(-Results!$F$4))-1)</f>
        <v>1.923447774401168</v>
      </c>
      <c r="B760" s="6">
        <f ca="1">LN((RAND()^(-Results!$F$4))-1)</f>
        <v>1.5157452515235821</v>
      </c>
      <c r="C760" s="6">
        <f ca="1">LN((RAND()^(-Results!$F$4))-1)</f>
        <v>3.7156908781062903</v>
      </c>
      <c r="D760" s="6">
        <f ca="1">LN((RAND()^(-Results!$F$4))-1)</f>
        <v>3.9886295202952931</v>
      </c>
      <c r="E760" s="6">
        <f ca="1">LN((RAND()^(-Results!$F$4))-1)</f>
        <v>3.720191892106731</v>
      </c>
      <c r="F760" s="6">
        <f ca="1">LN((RAND()^(-Results!$F$4))-1)</f>
        <v>-2.7251530482155246</v>
      </c>
      <c r="G760" s="6">
        <f ca="1">LN((RAND()^(-Results!$F$4))-1)</f>
        <v>-0.93266469686521714</v>
      </c>
      <c r="H760" s="6">
        <f t="shared" ca="1" si="66"/>
        <v>-1.0196973107443505</v>
      </c>
      <c r="I760" s="10">
        <f ca="1">SUMPRODUCT(J760:O760,Results!B$12:G$12)+Results!$F$5*H760</f>
        <v>-134.68087323478878</v>
      </c>
      <c r="J760" s="10">
        <f ca="1">SUMPRODUCT($A760:$F760,Results!$B$15:$G$15)</f>
        <v>23.495505071263239</v>
      </c>
      <c r="K760" s="10">
        <f ca="1">SUMPRODUCT($A760:$F760,Results!$B$16:$G$16)</f>
        <v>3.6594553746614613</v>
      </c>
      <c r="L760" s="10">
        <f ca="1">SUMPRODUCT($A760:$F760,Results!$B$17:$G$17)</f>
        <v>-15.896058165750475</v>
      </c>
      <c r="M760" s="10">
        <f ca="1">SUMPRODUCT($A760:$F760,Results!$B$18:$G$18)</f>
        <v>-1.719779218312764</v>
      </c>
      <c r="N760" s="10">
        <f ca="1">SUMPRODUCT($A760:$F760,Results!$B$19:$G$19)</f>
        <v>-19.951048924856305</v>
      </c>
      <c r="O760" s="10">
        <f ca="1">SUMPRODUCT($A760:$F760,Results!$B$20:$G$20)</f>
        <v>7.9245337832163933</v>
      </c>
      <c r="P760" s="10" cm="1">
        <f t="array" aca="1" ref="P760" ca="1">SUMPRODUCT(J760:O760,TRANSPOSE(Test!BL$20:BL$25))+Test!$AD$20-Test!$BL$27</f>
        <v>-126.69597103393305</v>
      </c>
      <c r="Q760" s="10" cm="1">
        <f t="array" aca="1" ref="Q760" ca="1">SUMPRODUCT(J760:O760,TRANSPOSE(Test!ES$20:ES$25))+Test!$AD$20-Test!$ES$27</f>
        <v>-128.32035825424308</v>
      </c>
      <c r="R760" s="10">
        <f ca="1">I760-Results!$E$5*H760</f>
        <v>-130.60208399181138</v>
      </c>
      <c r="S760" s="10" cm="1">
        <f t="array" aca="1" ref="S760" ca="1">SUMPRODUCT(J760:O760,TRANSPOSE(Test!AR$28:AR$33))+Test!$AD$20-Test!$AC$26</f>
        <v>-105.95637937202063</v>
      </c>
      <c r="T760" s="10">
        <f ca="1">SUMPRODUCT(J760:O760,Results!K$9:P$9)</f>
        <v>-129.98040840861989</v>
      </c>
      <c r="U760" s="10">
        <f ca="1">SUMPRODUCT(J760:O760,Results!K$9:P$9)+Test!$AD$20-Test!$AC$31</f>
        <v>-129.99528396713103</v>
      </c>
      <c r="V760" s="10">
        <f t="shared" ca="1" si="67"/>
        <v>-7.9849022008557284</v>
      </c>
      <c r="W760" s="10">
        <f t="shared" ca="1" si="68"/>
        <v>-6.3605149805457017</v>
      </c>
      <c r="X760" s="10">
        <f t="shared" ca="1" si="69"/>
        <v>-4.0787892429773933</v>
      </c>
      <c r="Y760" s="10">
        <f t="shared" ca="1" si="70"/>
        <v>-28.724493862768142</v>
      </c>
      <c r="Z760" s="10">
        <f ca="1">I760-Test!$AD$20</f>
        <v>-134.40420247308509</v>
      </c>
      <c r="AA760" s="10">
        <f t="shared" ca="1" si="71"/>
        <v>-4.6855892676577469</v>
      </c>
    </row>
    <row r="761" spans="1:27">
      <c r="A761" s="6">
        <f ca="1">LN((RAND()^(-Results!$F$4))-1)</f>
        <v>-1.1252816756165332E-2</v>
      </c>
      <c r="B761" s="6">
        <f ca="1">LN((RAND()^(-Results!$F$4))-1)</f>
        <v>-4.1703683554678204E-2</v>
      </c>
      <c r="C761" s="6">
        <f ca="1">LN((RAND()^(-Results!$F$4))-1)</f>
        <v>2.1692400898683903</v>
      </c>
      <c r="D761" s="6">
        <f ca="1">LN((RAND()^(-Results!$F$4))-1)</f>
        <v>2.0195222256150696</v>
      </c>
      <c r="E761" s="6">
        <f ca="1">LN((RAND()^(-Results!$F$4))-1)</f>
        <v>-1.2916222749387813</v>
      </c>
      <c r="F761" s="6">
        <f ca="1">LN((RAND()^(-Results!$F$4))-1)</f>
        <v>1.7758143487701747</v>
      </c>
      <c r="G761" s="6">
        <f ca="1">LN((RAND()^(-Results!$F$4))-1)</f>
        <v>-0.73464650187671965</v>
      </c>
      <c r="H761" s="6">
        <f t="shared" ca="1" si="66"/>
        <v>-0.82167911575585295</v>
      </c>
      <c r="I761" s="10">
        <f ca="1">SUMPRODUCT(J761:O761,Results!B$12:G$12)+Results!$F$5*H761</f>
        <v>-10.144526792133519</v>
      </c>
      <c r="J761" s="10">
        <f ca="1">SUMPRODUCT($A761:$F761,Results!$B$15:$G$15)</f>
        <v>8.781262174046498</v>
      </c>
      <c r="K761" s="10">
        <f ca="1">SUMPRODUCT($A761:$F761,Results!$B$16:$G$16)</f>
        <v>4.0319642651377778</v>
      </c>
      <c r="L761" s="10">
        <f ca="1">SUMPRODUCT($A761:$F761,Results!$B$17:$G$17)</f>
        <v>-7.0387843668569094E-2</v>
      </c>
      <c r="M761" s="10">
        <f ca="1">SUMPRODUCT($A761:$F761,Results!$B$18:$G$18)</f>
        <v>-6.7717140009919286</v>
      </c>
      <c r="N761" s="10">
        <f ca="1">SUMPRODUCT($A761:$F761,Results!$B$19:$G$19)</f>
        <v>4.9979307844428007</v>
      </c>
      <c r="O761" s="10">
        <f ca="1">SUMPRODUCT($A761:$F761,Results!$B$20:$G$20)</f>
        <v>1.415327290055105</v>
      </c>
      <c r="P761" s="10" cm="1">
        <f t="array" aca="1" ref="P761" ca="1">SUMPRODUCT(J761:O761,TRANSPOSE(Test!BL$20:BL$25))+Test!$AD$20-Test!$BL$27</f>
        <v>-6.6130698425476</v>
      </c>
      <c r="Q761" s="10" cm="1">
        <f t="array" aca="1" ref="Q761" ca="1">SUMPRODUCT(J761:O761,TRANSPOSE(Test!ES$20:ES$25))+Test!$AD$20-Test!$ES$27</f>
        <v>-5.8188183255841395</v>
      </c>
      <c r="R761" s="10">
        <f ca="1">I761-Results!$E$5*H761</f>
        <v>-6.8578103291101069</v>
      </c>
      <c r="S761" s="10" cm="1">
        <f t="array" aca="1" ref="S761" ca="1">SUMPRODUCT(J761:O761,TRANSPOSE(Test!AR$28:AR$33))+Test!$AD$20-Test!$AC$26</f>
        <v>-18.8245747636368</v>
      </c>
      <c r="T761" s="10">
        <f ca="1">SUMPRODUCT(J761:O761,Results!K$9:P$9)</f>
        <v>-6.1842562706016295</v>
      </c>
      <c r="U761" s="10">
        <f ca="1">SUMPRODUCT(J761:O761,Results!K$9:P$9)+Test!$AD$20-Test!$AC$31</f>
        <v>-6.1991318291127646</v>
      </c>
      <c r="V761" s="10">
        <f t="shared" ca="1" si="67"/>
        <v>-3.5314569495859187</v>
      </c>
      <c r="W761" s="10">
        <f t="shared" ca="1" si="68"/>
        <v>-4.3257084665493792</v>
      </c>
      <c r="X761" s="10">
        <f t="shared" ca="1" si="69"/>
        <v>-3.2867164630234118</v>
      </c>
      <c r="Y761" s="10">
        <f t="shared" ca="1" si="70"/>
        <v>8.6800479715032814</v>
      </c>
      <c r="Z761" s="10">
        <f ca="1">I761-Test!$AD$20</f>
        <v>-9.8678560304298273</v>
      </c>
      <c r="AA761" s="10">
        <f t="shared" ca="1" si="71"/>
        <v>-3.9453949630207541</v>
      </c>
    </row>
    <row r="762" spans="1:27">
      <c r="A762" s="6">
        <f ca="1">LN((RAND()^(-Results!$F$4))-1)</f>
        <v>-2.0781484133243859</v>
      </c>
      <c r="B762" s="6">
        <f ca="1">LN((RAND()^(-Results!$F$4))-1)</f>
        <v>0.42062908657206166</v>
      </c>
      <c r="C762" s="6">
        <f ca="1">LN((RAND()^(-Results!$F$4))-1)</f>
        <v>-3.014030933145226</v>
      </c>
      <c r="D762" s="6">
        <f ca="1">LN((RAND()^(-Results!$F$4))-1)</f>
        <v>-0.3118800868418839</v>
      </c>
      <c r="E762" s="6">
        <f ca="1">LN((RAND()^(-Results!$F$4))-1)</f>
        <v>-0.9442472171204791</v>
      </c>
      <c r="F762" s="6">
        <f ca="1">LN((RAND()^(-Results!$F$4))-1)</f>
        <v>2.627077045344647</v>
      </c>
      <c r="G762" s="6">
        <f ca="1">LN((RAND()^(-Results!$F$4))-1)</f>
        <v>-0.28876571305029863</v>
      </c>
      <c r="H762" s="6">
        <f t="shared" ca="1" si="66"/>
        <v>-0.37579832692943194</v>
      </c>
      <c r="I762" s="10">
        <f ca="1">SUMPRODUCT(J762:O762,Results!B$12:G$12)+Results!$F$5*H762</f>
        <v>33.897971652413197</v>
      </c>
      <c r="J762" s="10">
        <f ca="1">SUMPRODUCT($A762:$F762,Results!$B$15:$G$15)</f>
        <v>-14.908510918276846</v>
      </c>
      <c r="K762" s="10">
        <f ca="1">SUMPRODUCT($A762:$F762,Results!$B$16:$G$16)</f>
        <v>4.2943304908910083</v>
      </c>
      <c r="L762" s="10">
        <f ca="1">SUMPRODUCT($A762:$F762,Results!$B$17:$G$17)</f>
        <v>2.4641219351709163</v>
      </c>
      <c r="M762" s="10">
        <f ca="1">SUMPRODUCT($A762:$F762,Results!$B$18:$G$18)</f>
        <v>0.59589027497139957</v>
      </c>
      <c r="N762" s="10">
        <f ca="1">SUMPRODUCT($A762:$F762,Results!$B$19:$G$19)</f>
        <v>3.2789784966580551</v>
      </c>
      <c r="O762" s="10">
        <f ca="1">SUMPRODUCT($A762:$F762,Results!$B$20:$G$20)</f>
        <v>1.5530981602952556</v>
      </c>
      <c r="P762" s="10" cm="1">
        <f t="array" aca="1" ref="P762" ca="1">SUMPRODUCT(J762:O762,TRANSPOSE(Test!BL$20:BL$25))+Test!$AD$20-Test!$BL$27</f>
        <v>35.403459272852132</v>
      </c>
      <c r="Q762" s="10" cm="1">
        <f t="array" aca="1" ref="Q762" ca="1">SUMPRODUCT(J762:O762,TRANSPOSE(Test!ES$20:ES$25))+Test!$AD$20-Test!$ES$27</f>
        <v>36.071849229387823</v>
      </c>
      <c r="R762" s="10">
        <f ca="1">I762-Results!$E$5*H762</f>
        <v>35.401164960130927</v>
      </c>
      <c r="S762" s="10" cm="1">
        <f t="array" aca="1" ref="S762" ca="1">SUMPRODUCT(J762:O762,TRANSPOSE(Test!AR$28:AR$33))+Test!$AD$20-Test!$AC$26</f>
        <v>16.614295319741235</v>
      </c>
      <c r="T762" s="10">
        <f ca="1">SUMPRODUCT(J762:O762,Results!K$9:P$9)</f>
        <v>36.573166147938977</v>
      </c>
      <c r="U762" s="10">
        <f ca="1">SUMPRODUCT(J762:O762,Results!K$9:P$9)+Test!$AD$20-Test!$AC$31</f>
        <v>36.558290589427841</v>
      </c>
      <c r="V762" s="10">
        <f t="shared" ca="1" si="67"/>
        <v>-1.5054876204389345</v>
      </c>
      <c r="W762" s="10">
        <f t="shared" ca="1" si="68"/>
        <v>-2.1738775769746255</v>
      </c>
      <c r="X762" s="10">
        <f t="shared" ca="1" si="69"/>
        <v>-1.50319330771773</v>
      </c>
      <c r="Y762" s="10">
        <f t="shared" ca="1" si="70"/>
        <v>17.283676332671963</v>
      </c>
      <c r="Z762" s="10">
        <f ca="1">I762-Test!$AD$20</f>
        <v>34.174642414116889</v>
      </c>
      <c r="AA762" s="10">
        <f t="shared" ca="1" si="71"/>
        <v>-2.6603189370146438</v>
      </c>
    </row>
    <row r="763" spans="1:27">
      <c r="A763" s="6">
        <f ca="1">LN((RAND()^(-Results!$F$4))-1)</f>
        <v>1.8876452719855226</v>
      </c>
      <c r="B763" s="6">
        <f ca="1">LN((RAND()^(-Results!$F$4))-1)</f>
        <v>4.4148898345381795</v>
      </c>
      <c r="C763" s="6">
        <f ca="1">LN((RAND()^(-Results!$F$4))-1)</f>
        <v>1.6670172545408062</v>
      </c>
      <c r="D763" s="6">
        <f ca="1">LN((RAND()^(-Results!$F$4))-1)</f>
        <v>2.9863388173224807</v>
      </c>
      <c r="E763" s="6">
        <f ca="1">LN((RAND()^(-Results!$F$4))-1)</f>
        <v>1.533446415474164</v>
      </c>
      <c r="F763" s="6">
        <f ca="1">LN((RAND()^(-Results!$F$4))-1)</f>
        <v>3.0428887254127073</v>
      </c>
      <c r="G763" s="6">
        <f ca="1">LN((RAND()^(-Results!$F$4))-1)</f>
        <v>0.11000398373207775</v>
      </c>
      <c r="H763" s="6">
        <f t="shared" ca="1" si="66"/>
        <v>2.2971369852944415E-2</v>
      </c>
      <c r="I763" s="10">
        <f ca="1">SUMPRODUCT(J763:O763,Results!B$12:G$12)+Results!$F$5*H763</f>
        <v>-84.971250523731101</v>
      </c>
      <c r="J763" s="10">
        <f ca="1">SUMPRODUCT($A763:$F763,Results!$B$15:$G$15)</f>
        <v>17.762848416722385</v>
      </c>
      <c r="K763" s="10">
        <f ca="1">SUMPRODUCT($A763:$F763,Results!$B$16:$G$16)</f>
        <v>16.902901770881183</v>
      </c>
      <c r="L763" s="10">
        <f ca="1">SUMPRODUCT($A763:$F763,Results!$B$17:$G$17)</f>
        <v>-10.499684492278218</v>
      </c>
      <c r="M763" s="10">
        <f ca="1">SUMPRODUCT($A763:$F763,Results!$B$18:$G$18)</f>
        <v>-8.3153982509454956</v>
      </c>
      <c r="N763" s="10">
        <f ca="1">SUMPRODUCT($A763:$F763,Results!$B$19:$G$19)</f>
        <v>-8.8658764179780594</v>
      </c>
      <c r="O763" s="10">
        <f ca="1">SUMPRODUCT($A763:$F763,Results!$B$20:$G$20)</f>
        <v>13.054816280690329</v>
      </c>
      <c r="P763" s="10" cm="1">
        <f t="array" aca="1" ref="P763" ca="1">SUMPRODUCT(J763:O763,TRANSPOSE(Test!BL$20:BL$25))+Test!$AD$20-Test!$BL$27</f>
        <v>-85.365705675263428</v>
      </c>
      <c r="Q763" s="10" cm="1">
        <f t="array" aca="1" ref="Q763" ca="1">SUMPRODUCT(J763:O763,TRANSPOSE(Test!ES$20:ES$25))+Test!$AD$20-Test!$ES$27</f>
        <v>-85.227910228443335</v>
      </c>
      <c r="R763" s="10">
        <f ca="1">I763-Results!$E$5*H763</f>
        <v>-85.063136003142873</v>
      </c>
      <c r="S763" s="10" cm="1">
        <f t="array" aca="1" ref="S763" ca="1">SUMPRODUCT(J763:O763,TRANSPOSE(Test!AR$28:AR$33))+Test!$AD$20-Test!$AC$26</f>
        <v>-112.90928243211032</v>
      </c>
      <c r="T763" s="10">
        <f ca="1">SUMPRODUCT(J763:O763,Results!K$9:P$9)</f>
        <v>-85.249118156238737</v>
      </c>
      <c r="U763" s="10">
        <f ca="1">SUMPRODUCT(J763:O763,Results!K$9:P$9)+Test!$AD$20-Test!$AC$31</f>
        <v>-85.263993714749873</v>
      </c>
      <c r="V763" s="10">
        <f t="shared" ca="1" si="67"/>
        <v>0.39445515153232691</v>
      </c>
      <c r="W763" s="10">
        <f t="shared" ca="1" si="68"/>
        <v>0.25665970471223432</v>
      </c>
      <c r="X763" s="10">
        <f t="shared" ca="1" si="69"/>
        <v>9.1885479411772053E-2</v>
      </c>
      <c r="Y763" s="10">
        <f t="shared" ca="1" si="70"/>
        <v>27.938031908379216</v>
      </c>
      <c r="Z763" s="10">
        <f ca="1">I763-Test!$AD$20</f>
        <v>-84.694579762027402</v>
      </c>
      <c r="AA763" s="10">
        <f t="shared" ca="1" si="71"/>
        <v>0.29274319101877211</v>
      </c>
    </row>
    <row r="764" spans="1:27">
      <c r="A764" s="6">
        <f ca="1">LN((RAND()^(-Results!$F$4))-1)</f>
        <v>-1.894500168785291E-2</v>
      </c>
      <c r="B764" s="6">
        <f ca="1">LN((RAND()^(-Results!$F$4))-1)</f>
        <v>0.51969660871213652</v>
      </c>
      <c r="C764" s="6">
        <f ca="1">LN((RAND()^(-Results!$F$4))-1)</f>
        <v>-0.75008876563796556</v>
      </c>
      <c r="D764" s="6">
        <f ca="1">LN((RAND()^(-Results!$F$4))-1)</f>
        <v>1.5051451771864388</v>
      </c>
      <c r="E764" s="6">
        <f ca="1">LN((RAND()^(-Results!$F$4))-1)</f>
        <v>-2.2190381967569466</v>
      </c>
      <c r="F764" s="6">
        <f ca="1">LN((RAND()^(-Results!$F$4))-1)</f>
        <v>1.0570002611866205</v>
      </c>
      <c r="G764" s="6">
        <f ca="1">LN((RAND()^(-Results!$F$4))-1)</f>
        <v>-0.42515703019554241</v>
      </c>
      <c r="H764" s="6">
        <f t="shared" ca="1" si="66"/>
        <v>-0.51218964407467571</v>
      </c>
      <c r="I764" s="10">
        <f ca="1">SUMPRODUCT(J764:O764,Results!B$12:G$12)+Results!$F$5*H764</f>
        <v>1.7256690797327585</v>
      </c>
      <c r="J764" s="10">
        <f ca="1">SUMPRODUCT($A764:$F764,Results!$B$15:$G$15)</f>
        <v>2.3946443398370336</v>
      </c>
      <c r="K764" s="10">
        <f ca="1">SUMPRODUCT($A764:$F764,Results!$B$16:$G$16)</f>
        <v>3.5137208128797721</v>
      </c>
      <c r="L764" s="10">
        <f ca="1">SUMPRODUCT($A764:$F764,Results!$B$17:$G$17)</f>
        <v>-2.1576614511791821</v>
      </c>
      <c r="M764" s="10">
        <f ca="1">SUMPRODUCT($A764:$F764,Results!$B$18:$G$18)</f>
        <v>-8.2885390435884094</v>
      </c>
      <c r="N764" s="10">
        <f ca="1">SUMPRODUCT($A764:$F764,Results!$B$19:$G$19)</f>
        <v>10.931288059645199</v>
      </c>
      <c r="O764" s="10">
        <f ca="1">SUMPRODUCT($A764:$F764,Results!$B$20:$G$20)</f>
        <v>3.5648893179610091</v>
      </c>
      <c r="P764" s="10" cm="1">
        <f t="array" aca="1" ref="P764" ca="1">SUMPRODUCT(J764:O764,TRANSPOSE(Test!BL$20:BL$25))+Test!$AD$20-Test!$BL$27</f>
        <v>4.2649508944565175</v>
      </c>
      <c r="Q764" s="10" cm="1">
        <f t="array" aca="1" ref="Q764" ca="1">SUMPRODUCT(J764:O764,TRANSPOSE(Test!ES$20:ES$25))+Test!$AD$20-Test!$ES$27</f>
        <v>4.5385195324718905</v>
      </c>
      <c r="R764" s="10">
        <f ca="1">I764-Results!$E$5*H764</f>
        <v>3.7744276560314614</v>
      </c>
      <c r="S764" s="10" cm="1">
        <f t="array" aca="1" ref="S764" ca="1">SUMPRODUCT(J764:O764,TRANSPOSE(Test!AR$28:AR$33))+Test!$AD$20-Test!$AC$26</f>
        <v>-14.850128634404605</v>
      </c>
      <c r="T764" s="10">
        <f ca="1">SUMPRODUCT(J764:O764,Results!K$9:P$9)</f>
        <v>4.5045104040001398</v>
      </c>
      <c r="U764" s="10">
        <f ca="1">SUMPRODUCT(J764:O764,Results!K$9:P$9)+Test!$AD$20-Test!$AC$31</f>
        <v>4.4896348454890047</v>
      </c>
      <c r="V764" s="10">
        <f t="shared" ca="1" si="67"/>
        <v>-2.539281814723759</v>
      </c>
      <c r="W764" s="10">
        <f t="shared" ca="1" si="68"/>
        <v>-2.812850452739132</v>
      </c>
      <c r="X764" s="10">
        <f t="shared" ca="1" si="69"/>
        <v>-2.0487585762987028</v>
      </c>
      <c r="Y764" s="10">
        <f t="shared" ca="1" si="70"/>
        <v>16.575797714137362</v>
      </c>
      <c r="Z764" s="10">
        <f ca="1">I764-Test!$AD$20</f>
        <v>2.0023398414364499</v>
      </c>
      <c r="AA764" s="10">
        <f t="shared" ca="1" si="71"/>
        <v>-2.7639657657562462</v>
      </c>
    </row>
    <row r="765" spans="1:27">
      <c r="A765" s="6">
        <f ca="1">LN((RAND()^(-Results!$F$4))-1)</f>
        <v>0.95504438756651</v>
      </c>
      <c r="B765" s="6">
        <f ca="1">LN((RAND()^(-Results!$F$4))-1)</f>
        <v>2.9925563783296716</v>
      </c>
      <c r="C765" s="6">
        <f ca="1">LN((RAND()^(-Results!$F$4))-1)</f>
        <v>1.4808181252651835E-2</v>
      </c>
      <c r="D765" s="6">
        <f ca="1">LN((RAND()^(-Results!$F$4))-1)</f>
        <v>2.4608219201970929</v>
      </c>
      <c r="E765" s="6">
        <f ca="1">LN((RAND()^(-Results!$F$4))-1)</f>
        <v>0.24443546034303884</v>
      </c>
      <c r="F765" s="6">
        <f ca="1">LN((RAND()^(-Results!$F$4))-1)</f>
        <v>-3.1885402635312818</v>
      </c>
      <c r="G765" s="6">
        <f ca="1">LN((RAND()^(-Results!$F$4))-1)</f>
        <v>0.60099193798912842</v>
      </c>
      <c r="H765" s="6">
        <f t="shared" ca="1" si="66"/>
        <v>0.51395932410999512</v>
      </c>
      <c r="I765" s="10">
        <f ca="1">SUMPRODUCT(J765:O765,Results!B$12:G$12)+Results!$F$5*H765</f>
        <v>-57.908863106894017</v>
      </c>
      <c r="J765" s="10">
        <f ca="1">SUMPRODUCT($A765:$F765,Results!$B$15:$G$15)</f>
        <v>11.8973099748605</v>
      </c>
      <c r="K765" s="10">
        <f ca="1">SUMPRODUCT($A765:$F765,Results!$B$16:$G$16)</f>
        <v>2.9456295783834561</v>
      </c>
      <c r="L765" s="10">
        <f ca="1">SUMPRODUCT($A765:$F765,Results!$B$17:$G$17)</f>
        <v>-9.6170746080573632</v>
      </c>
      <c r="M765" s="10">
        <f ca="1">SUMPRODUCT($A765:$F765,Results!$B$18:$G$18)</f>
        <v>-6.5559627326542191</v>
      </c>
      <c r="N765" s="10">
        <f ca="1">SUMPRODUCT($A765:$F765,Results!$B$19:$G$19)</f>
        <v>0.2129374315479704</v>
      </c>
      <c r="O765" s="10">
        <f ca="1">SUMPRODUCT($A765:$F765,Results!$B$20:$G$20)</f>
        <v>8.6431534063397333</v>
      </c>
      <c r="P765" s="10" cm="1">
        <f t="array" aca="1" ref="P765" ca="1">SUMPRODUCT(J765:O765,TRANSPOSE(Test!BL$20:BL$25))+Test!$AD$20-Test!$BL$27</f>
        <v>-57.134986102671007</v>
      </c>
      <c r="Q765" s="10" cm="1">
        <f t="array" aca="1" ref="Q765" ca="1">SUMPRODUCT(J765:O765,TRANSPOSE(Test!ES$20:ES$25))+Test!$AD$20-Test!$ES$27</f>
        <v>-59.411462757993618</v>
      </c>
      <c r="R765" s="10">
        <f ca="1">I765-Results!$E$5*H765</f>
        <v>-59.964700403334</v>
      </c>
      <c r="S765" s="10" cm="1">
        <f t="array" aca="1" ref="S765" ca="1">SUMPRODUCT(J765:O765,TRANSPOSE(Test!AR$28:AR$33))+Test!$AD$20-Test!$AC$26</f>
        <v>-63.01711235051247</v>
      </c>
      <c r="T765" s="10">
        <f ca="1">SUMPRODUCT(J765:O765,Results!K$9:P$9)</f>
        <v>-60.700281638803631</v>
      </c>
      <c r="U765" s="10">
        <f ca="1">SUMPRODUCT(J765:O765,Results!K$9:P$9)+Test!$AD$20-Test!$AC$31</f>
        <v>-60.715157197314767</v>
      </c>
      <c r="V765" s="10">
        <f t="shared" ca="1" si="67"/>
        <v>-0.77387700422301009</v>
      </c>
      <c r="W765" s="10">
        <f t="shared" ca="1" si="68"/>
        <v>1.5025996510996009</v>
      </c>
      <c r="X765" s="10">
        <f t="shared" ca="1" si="69"/>
        <v>2.0558372964399823</v>
      </c>
      <c r="Y765" s="10">
        <f t="shared" ca="1" si="70"/>
        <v>5.1082492436184523</v>
      </c>
      <c r="Z765" s="10">
        <f ca="1">I765-Test!$AD$20</f>
        <v>-57.632192345190326</v>
      </c>
      <c r="AA765" s="10">
        <f t="shared" ca="1" si="71"/>
        <v>2.8062940904207494</v>
      </c>
    </row>
    <row r="766" spans="1:27">
      <c r="A766" s="6">
        <f ca="1">LN((RAND()^(-Results!$F$4))-1)</f>
        <v>0.12585342016915857</v>
      </c>
      <c r="B766" s="6">
        <f ca="1">LN((RAND()^(-Results!$F$4))-1)</f>
        <v>-1.9390020792663472</v>
      </c>
      <c r="C766" s="6">
        <f ca="1">LN((RAND()^(-Results!$F$4))-1)</f>
        <v>0.75203143892885782</v>
      </c>
      <c r="D766" s="6">
        <f ca="1">LN((RAND()^(-Results!$F$4))-1)</f>
        <v>1.4870974659788512</v>
      </c>
      <c r="E766" s="6">
        <f ca="1">LN((RAND()^(-Results!$F$4))-1)</f>
        <v>3.1386940550148998</v>
      </c>
      <c r="F766" s="6">
        <f ca="1">LN((RAND()^(-Results!$F$4))-1)</f>
        <v>-2.2164168893268212</v>
      </c>
      <c r="G766" s="6">
        <f ca="1">LN((RAND()^(-Results!$F$4))-1)</f>
        <v>-1.4281470015557263</v>
      </c>
      <c r="H766" s="6">
        <f t="shared" ca="1" si="66"/>
        <v>-1.5151796154348596</v>
      </c>
      <c r="I766" s="10">
        <f ca="1">SUMPRODUCT(J766:O766,Results!B$12:G$12)+Results!$F$5*H766</f>
        <v>-73.831265620729681</v>
      </c>
      <c r="J766" s="10">
        <f ca="1">SUMPRODUCT($A766:$F766,Results!$B$15:$G$15)</f>
        <v>2.8979998322350076</v>
      </c>
      <c r="K766" s="10">
        <f ca="1">SUMPRODUCT($A766:$F766,Results!$B$16:$G$16)</f>
        <v>-4.4536809299588844</v>
      </c>
      <c r="L766" s="10">
        <f ca="1">SUMPRODUCT($A766:$F766,Results!$B$17:$G$17)</f>
        <v>-9.7823618283020135</v>
      </c>
      <c r="M766" s="10">
        <f ca="1">SUMPRODUCT($A766:$F766,Results!$B$18:$G$18)</f>
        <v>6.2842748186980986</v>
      </c>
      <c r="N766" s="10">
        <f ca="1">SUMPRODUCT($A766:$F766,Results!$B$19:$G$19)</f>
        <v>-17.698779608370764</v>
      </c>
      <c r="O766" s="10">
        <f ca="1">SUMPRODUCT($A766:$F766,Results!$B$20:$G$20)</f>
        <v>-0.21830466363127121</v>
      </c>
      <c r="P766" s="10" cm="1">
        <f t="array" aca="1" ref="P766" ca="1">SUMPRODUCT(J766:O766,TRANSPOSE(Test!BL$20:BL$25))+Test!$AD$20-Test!$BL$27</f>
        <v>-64.590538148613703</v>
      </c>
      <c r="Q766" s="10" cm="1">
        <f t="array" aca="1" ref="Q766" ca="1">SUMPRODUCT(J766:O766,TRANSPOSE(Test!ES$20:ES$25))+Test!$AD$20-Test!$ES$27</f>
        <v>-65.193380698147379</v>
      </c>
      <c r="R766" s="10">
        <f ca="1">I766-Results!$E$5*H766</f>
        <v>-67.77054715899024</v>
      </c>
      <c r="S766" s="10" cm="1">
        <f t="array" aca="1" ref="S766" ca="1">SUMPRODUCT(J766:O766,TRANSPOSE(Test!AR$28:AR$33))+Test!$AD$20-Test!$AC$26</f>
        <v>-29.798904178147335</v>
      </c>
      <c r="T766" s="10">
        <f ca="1">SUMPRODUCT(J766:O766,Results!K$9:P$9)</f>
        <v>-65.926361959431446</v>
      </c>
      <c r="U766" s="10">
        <f ca="1">SUMPRODUCT(J766:O766,Results!K$9:P$9)+Test!$AD$20-Test!$AC$31</f>
        <v>-65.941237517942582</v>
      </c>
      <c r="V766" s="10">
        <f t="shared" ca="1" si="67"/>
        <v>-9.240727472115978</v>
      </c>
      <c r="W766" s="10">
        <f t="shared" ca="1" si="68"/>
        <v>-8.6378849225823018</v>
      </c>
      <c r="X766" s="10">
        <f t="shared" ca="1" si="69"/>
        <v>-6.060718461739441</v>
      </c>
      <c r="Y766" s="10">
        <f t="shared" ca="1" si="70"/>
        <v>-44.032361442582342</v>
      </c>
      <c r="Z766" s="10">
        <f ca="1">I766-Test!$AD$20</f>
        <v>-73.554594859025983</v>
      </c>
      <c r="AA766" s="10">
        <f t="shared" ca="1" si="71"/>
        <v>-7.8900281027870989</v>
      </c>
    </row>
    <row r="767" spans="1:27">
      <c r="A767" s="6">
        <f ca="1">LN((RAND()^(-Results!$F$4))-1)</f>
        <v>2.7403633475885227</v>
      </c>
      <c r="B767" s="6">
        <f ca="1">LN((RAND()^(-Results!$F$4))-1)</f>
        <v>-0.28780641777177368</v>
      </c>
      <c r="C767" s="6">
        <f ca="1">LN((RAND()^(-Results!$F$4))-1)</f>
        <v>0.8909358711918749</v>
      </c>
      <c r="D767" s="6">
        <f ca="1">LN((RAND()^(-Results!$F$4))-1)</f>
        <v>-0.84781334337498937</v>
      </c>
      <c r="E767" s="6">
        <f ca="1">LN((RAND()^(-Results!$F$4))-1)</f>
        <v>-1.6646563983166403</v>
      </c>
      <c r="F767" s="6">
        <f ca="1">LN((RAND()^(-Results!$F$4))-1)</f>
        <v>0.44076327945736987</v>
      </c>
      <c r="G767" s="6">
        <f ca="1">LN((RAND()^(-Results!$F$4))-1)</f>
        <v>-2.162684520737105</v>
      </c>
      <c r="H767" s="6">
        <f t="shared" ca="1" si="66"/>
        <v>-2.2497171346162386</v>
      </c>
      <c r="I767" s="10">
        <f ca="1">SUMPRODUCT(J767:O767,Results!B$12:G$12)+Results!$F$5*H767</f>
        <v>-4.0831187971472769</v>
      </c>
      <c r="J767" s="10">
        <f ca="1">SUMPRODUCT($A767:$F767,Results!$B$15:$G$15)</f>
        <v>10.281106883899549</v>
      </c>
      <c r="K767" s="10">
        <f ca="1">SUMPRODUCT($A767:$F767,Results!$B$16:$G$16)</f>
        <v>-0.49983407357223797</v>
      </c>
      <c r="L767" s="10">
        <f ca="1">SUMPRODUCT($A767:$F767,Results!$B$17:$G$17)</f>
        <v>0.59545857041776273</v>
      </c>
      <c r="M767" s="10">
        <f ca="1">SUMPRODUCT($A767:$F767,Results!$B$18:$G$18)</f>
        <v>-6.4007847767377033</v>
      </c>
      <c r="N767" s="10">
        <f ca="1">SUMPRODUCT($A767:$F767,Results!$B$19:$G$19)</f>
        <v>10.73496871252571</v>
      </c>
      <c r="O767" s="10">
        <f ca="1">SUMPRODUCT($A767:$F767,Results!$B$20:$G$20)</f>
        <v>-0.92309892152991357</v>
      </c>
      <c r="P767" s="10" cm="1">
        <f t="array" aca="1" ref="P767" ca="1">SUMPRODUCT(J767:O767,TRANSPOSE(Test!BL$20:BL$25))+Test!$AD$20-Test!$BL$27</f>
        <v>4.6391611457981394</v>
      </c>
      <c r="Q767" s="10" cm="1">
        <f t="array" aca="1" ref="Q767" ca="1">SUMPRODUCT(J767:O767,TRANSPOSE(Test!ES$20:ES$25))+Test!$AD$20-Test!$ES$27</f>
        <v>5.4881690771581875</v>
      </c>
      <c r="R767" s="10">
        <f ca="1">I767-Results!$E$5*H767</f>
        <v>4.9157497413176774</v>
      </c>
      <c r="S767" s="10" cm="1">
        <f t="array" aca="1" ref="S767" ca="1">SUMPRODUCT(J767:O767,TRANSPOSE(Test!AR$28:AR$33))+Test!$AD$20-Test!$AC$26</f>
        <v>-0.82337233681360456</v>
      </c>
      <c r="T767" s="10">
        <f ca="1">SUMPRODUCT(J767:O767,Results!K$9:P$9)</f>
        <v>6.6065188939486479</v>
      </c>
      <c r="U767" s="10">
        <f ca="1">SUMPRODUCT(J767:O767,Results!K$9:P$9)+Test!$AD$20-Test!$AC$31</f>
        <v>6.5916433354375128</v>
      </c>
      <c r="V767" s="10">
        <f t="shared" ca="1" si="67"/>
        <v>-8.7222799429454163</v>
      </c>
      <c r="W767" s="10">
        <f t="shared" ca="1" si="68"/>
        <v>-9.5712878743054652</v>
      </c>
      <c r="X767" s="10">
        <f t="shared" ca="1" si="69"/>
        <v>-8.9988685384649543</v>
      </c>
      <c r="Y767" s="10">
        <f t="shared" ca="1" si="70"/>
        <v>-3.2597464603336723</v>
      </c>
      <c r="Z767" s="10">
        <f ca="1">I767-Test!$AD$20</f>
        <v>-3.8064480354435855</v>
      </c>
      <c r="AA767" s="10">
        <f t="shared" ca="1" si="71"/>
        <v>-10.674762132584789</v>
      </c>
    </row>
    <row r="768" spans="1:27">
      <c r="A768" s="6">
        <f ca="1">LN((RAND()^(-Results!$F$4))-1)</f>
        <v>-0.58608279055815116</v>
      </c>
      <c r="B768" s="6">
        <f ca="1">LN((RAND()^(-Results!$F$4))-1)</f>
        <v>-1.0633846245075389</v>
      </c>
      <c r="C768" s="6">
        <f ca="1">LN((RAND()^(-Results!$F$4))-1)</f>
        <v>1.36730150363477</v>
      </c>
      <c r="D768" s="6">
        <f ca="1">LN((RAND()^(-Results!$F$4))-1)</f>
        <v>3.003053338842502</v>
      </c>
      <c r="E768" s="6">
        <f ca="1">LN((RAND()^(-Results!$F$4))-1)</f>
        <v>-6.5490092483025703E-2</v>
      </c>
      <c r="F768" s="6">
        <f ca="1">LN((RAND()^(-Results!$F$4))-1)</f>
        <v>1.154776391135095</v>
      </c>
      <c r="G768" s="6">
        <f ca="1">LN((RAND()^(-Results!$F$4))-1)</f>
        <v>-1.1421955345447379</v>
      </c>
      <c r="H768" s="6">
        <f t="shared" ca="1" si="66"/>
        <v>-1.2292281484238712</v>
      </c>
      <c r="I768" s="10">
        <f ca="1">SUMPRODUCT(J768:O768,Results!B$12:G$12)+Results!$F$5*H768</f>
        <v>-40.060922960533446</v>
      </c>
      <c r="J768" s="10">
        <f ca="1">SUMPRODUCT($A768:$F768,Results!$B$15:$G$15)</f>
        <v>5.7815060045732229</v>
      </c>
      <c r="K768" s="10">
        <f ca="1">SUMPRODUCT($A768:$F768,Results!$B$16:$G$16)</f>
        <v>2.6487965117212808</v>
      </c>
      <c r="L768" s="10">
        <f ca="1">SUMPRODUCT($A768:$F768,Results!$B$17:$G$17)</f>
        <v>-5.7796080084991743</v>
      </c>
      <c r="M768" s="10">
        <f ca="1">SUMPRODUCT($A768:$F768,Results!$B$18:$G$18)</f>
        <v>-3.9594162158345223</v>
      </c>
      <c r="N768" s="10">
        <f ca="1">SUMPRODUCT($A768:$F768,Results!$B$19:$G$19)</f>
        <v>-2.6778559211067812</v>
      </c>
      <c r="O768" s="10">
        <f ca="1">SUMPRODUCT($A768:$F768,Results!$B$20:$G$20)</f>
        <v>2.247795589869495</v>
      </c>
      <c r="P768" s="10" cm="1">
        <f t="array" aca="1" ref="P768" ca="1">SUMPRODUCT(J768:O768,TRANSPOSE(Test!BL$20:BL$25))+Test!$AD$20-Test!$BL$27</f>
        <v>-33.400447623853843</v>
      </c>
      <c r="Q768" s="10" cm="1">
        <f t="array" aca="1" ref="Q768" ca="1">SUMPRODUCT(J768:O768,TRANSPOSE(Test!ES$20:ES$25))+Test!$AD$20-Test!$ES$27</f>
        <v>-32.831289001058607</v>
      </c>
      <c r="R768" s="10">
        <f ca="1">I768-Results!$E$5*H768</f>
        <v>-35.144010366837961</v>
      </c>
      <c r="S768" s="10" cm="1">
        <f t="array" aca="1" ref="S768" ca="1">SUMPRODUCT(J768:O768,TRANSPOSE(Test!AR$28:AR$33))+Test!$AD$20-Test!$AC$26</f>
        <v>-32.645575129411228</v>
      </c>
      <c r="T768" s="10">
        <f ca="1">SUMPRODUCT(J768:O768,Results!K$9:P$9)</f>
        <v>-33.561751873054313</v>
      </c>
      <c r="U768" s="10">
        <f ca="1">SUMPRODUCT(J768:O768,Results!K$9:P$9)+Test!$AD$20-Test!$AC$31</f>
        <v>-33.576627431565448</v>
      </c>
      <c r="V768" s="10">
        <f t="shared" ca="1" si="67"/>
        <v>-6.6604753366796032</v>
      </c>
      <c r="W768" s="10">
        <f t="shared" ca="1" si="68"/>
        <v>-7.2296339594748389</v>
      </c>
      <c r="X768" s="10">
        <f t="shared" ca="1" si="69"/>
        <v>-4.9169125936954856</v>
      </c>
      <c r="Y768" s="10">
        <f t="shared" ca="1" si="70"/>
        <v>-7.4153478311222187</v>
      </c>
      <c r="Z768" s="10">
        <f ca="1">I768-Test!$AD$20</f>
        <v>-39.784252198829755</v>
      </c>
      <c r="AA768" s="10">
        <f t="shared" ca="1" si="71"/>
        <v>-6.4842955289679978</v>
      </c>
    </row>
    <row r="769" spans="1:27">
      <c r="A769" s="6">
        <f ca="1">LN((RAND()^(-Results!$F$4))-1)</f>
        <v>3.8128780749653117</v>
      </c>
      <c r="B769" s="6">
        <f ca="1">LN((RAND()^(-Results!$F$4))-1)</f>
        <v>-1.4985945076190472</v>
      </c>
      <c r="C769" s="6">
        <f ca="1">LN((RAND()^(-Results!$F$4))-1)</f>
        <v>-1.9082280987388867</v>
      </c>
      <c r="D769" s="6">
        <f ca="1">LN((RAND()^(-Results!$F$4))-1)</f>
        <v>-0.14330868949768477</v>
      </c>
      <c r="E769" s="6">
        <f ca="1">LN((RAND()^(-Results!$F$4))-1)</f>
        <v>0.59088021500287147</v>
      </c>
      <c r="F769" s="6">
        <f ca="1">LN((RAND()^(-Results!$F$4))-1)</f>
        <v>-0.83579627616636432</v>
      </c>
      <c r="G769" s="6">
        <f ca="1">LN((RAND()^(-Results!$F$4))-1)</f>
        <v>-0.87851818611017596</v>
      </c>
      <c r="H769" s="6">
        <f t="shared" ca="1" si="66"/>
        <v>-0.96555079998930926</v>
      </c>
      <c r="I769" s="10">
        <f ca="1">SUMPRODUCT(J769:O769,Results!B$12:G$12)+Results!$F$5*H769</f>
        <v>-61.053910602600595</v>
      </c>
      <c r="J769" s="10">
        <f ca="1">SUMPRODUCT($A769:$F769,Results!$B$15:$G$15)</f>
        <v>7.5745417165077651</v>
      </c>
      <c r="K769" s="10">
        <f ca="1">SUMPRODUCT($A769:$F769,Results!$B$16:$G$16)</f>
        <v>-2.2001577024304346</v>
      </c>
      <c r="L769" s="10">
        <f ca="1">SUMPRODUCT($A769:$F769,Results!$B$17:$G$17)</f>
        <v>-13.387613315262691</v>
      </c>
      <c r="M769" s="10">
        <f ca="1">SUMPRODUCT($A769:$F769,Results!$B$18:$G$18)</f>
        <v>-3.0323827263216314</v>
      </c>
      <c r="N769" s="10">
        <f ca="1">SUMPRODUCT($A769:$F769,Results!$B$19:$G$19)</f>
        <v>-1.2564387888406807</v>
      </c>
      <c r="O769" s="10">
        <f ca="1">SUMPRODUCT($A769:$F769,Results!$B$20:$G$20)</f>
        <v>2.6807379987845494</v>
      </c>
      <c r="P769" s="10" cm="1">
        <f t="array" aca="1" ref="P769" ca="1">SUMPRODUCT(J769:O769,TRANSPOSE(Test!BL$20:BL$25))+Test!$AD$20-Test!$BL$27</f>
        <v>-57.967200248342657</v>
      </c>
      <c r="Q769" s="10" cm="1">
        <f t="array" aca="1" ref="Q769" ca="1">SUMPRODUCT(J769:O769,TRANSPOSE(Test!ES$20:ES$25))+Test!$AD$20-Test!$ES$27</f>
        <v>-57.451818777225725</v>
      </c>
      <c r="R769" s="10">
        <f ca="1">I769-Results!$E$5*H769</f>
        <v>-57.19170740264336</v>
      </c>
      <c r="S769" s="10" cm="1">
        <f t="array" aca="1" ref="S769" ca="1">SUMPRODUCT(J769:O769,TRANSPOSE(Test!AR$28:AR$33))+Test!$AD$20-Test!$AC$26</f>
        <v>-41.76399996264886</v>
      </c>
      <c r="T769" s="10">
        <f ca="1">SUMPRODUCT(J769:O769,Results!K$9:P$9)</f>
        <v>-55.953842909660956</v>
      </c>
      <c r="U769" s="10">
        <f ca="1">SUMPRODUCT(J769:O769,Results!K$9:P$9)+Test!$AD$20-Test!$AC$31</f>
        <v>-55.968718468172092</v>
      </c>
      <c r="V769" s="10">
        <f t="shared" ca="1" si="67"/>
        <v>-3.0867103542579386</v>
      </c>
      <c r="W769" s="10">
        <f t="shared" ca="1" si="68"/>
        <v>-3.6020918253748704</v>
      </c>
      <c r="X769" s="10">
        <f t="shared" ca="1" si="69"/>
        <v>-3.8622031999572357</v>
      </c>
      <c r="Y769" s="10">
        <f t="shared" ca="1" si="70"/>
        <v>-19.289910639951735</v>
      </c>
      <c r="Z769" s="10">
        <f ca="1">I769-Test!$AD$20</f>
        <v>-60.777239840896904</v>
      </c>
      <c r="AA769" s="10">
        <f t="shared" ca="1" si="71"/>
        <v>-5.0851921344285032</v>
      </c>
    </row>
    <row r="770" spans="1:27">
      <c r="A770" s="6">
        <f ca="1">LN((RAND()^(-Results!$F$4))-1)</f>
        <v>0.44691957886407235</v>
      </c>
      <c r="B770" s="6">
        <f ca="1">LN((RAND()^(-Results!$F$4))-1)</f>
        <v>-3.684600276600916</v>
      </c>
      <c r="C770" s="6">
        <f ca="1">LN((RAND()^(-Results!$F$4))-1)</f>
        <v>0.25292476452123691</v>
      </c>
      <c r="D770" s="6">
        <f ca="1">LN((RAND()^(-Results!$F$4))-1)</f>
        <v>-1.5673723350417359</v>
      </c>
      <c r="E770" s="6">
        <f ca="1">LN((RAND()^(-Results!$F$4))-1)</f>
        <v>-2.1337916303328428</v>
      </c>
      <c r="F770" s="6">
        <f ca="1">LN((RAND()^(-Results!$F$4))-1)</f>
        <v>0.23606284402263497</v>
      </c>
      <c r="G770" s="6">
        <f ca="1">LN((RAND()^(-Results!$F$4))-1)</f>
        <v>1.7444359105044021</v>
      </c>
      <c r="H770" s="6">
        <f t="shared" ca="1" si="66"/>
        <v>1.6574032966252688</v>
      </c>
      <c r="I770" s="10">
        <f ca="1">SUMPRODUCT(J770:O770,Results!B$12:G$12)+Results!$F$5*H770</f>
        <v>60.716479062287249</v>
      </c>
      <c r="J770" s="10">
        <f ca="1">SUMPRODUCT($A770:$F770,Results!$B$15:$G$15)</f>
        <v>-2.9520249888432484</v>
      </c>
      <c r="K770" s="10">
        <f ca="1">SUMPRODUCT($A770:$F770,Results!$B$16:$G$16)</f>
        <v>-8.4590036849152401</v>
      </c>
      <c r="L770" s="10">
        <f ca="1">SUMPRODUCT($A770:$F770,Results!$B$17:$G$17)</f>
        <v>6.1198023298103319</v>
      </c>
      <c r="M770" s="10">
        <f ca="1">SUMPRODUCT($A770:$F770,Results!$B$18:$G$18)</f>
        <v>-0.30383171909950352</v>
      </c>
      <c r="N770" s="10">
        <f ca="1">SUMPRODUCT($A770:$F770,Results!$B$19:$G$19)</f>
        <v>11.338493072047005</v>
      </c>
      <c r="O770" s="10">
        <f ca="1">SUMPRODUCT($A770:$F770,Results!$B$20:$G$20)</f>
        <v>-8.658997087868114</v>
      </c>
      <c r="P770" s="10" cm="1">
        <f t="array" aca="1" ref="P770" ca="1">SUMPRODUCT(J770:O770,TRANSPOSE(Test!BL$20:BL$25))+Test!$AD$20-Test!$BL$27</f>
        <v>49.979521441140086</v>
      </c>
      <c r="Q770" s="10" cm="1">
        <f t="array" aca="1" ref="Q770" ca="1">SUMPRODUCT(J770:O770,TRANSPOSE(Test!ES$20:ES$25))+Test!$AD$20-Test!$ES$27</f>
        <v>51.418203067223011</v>
      </c>
      <c r="R770" s="10">
        <f ca="1">I770-Results!$E$5*H770</f>
        <v>54.086865875786174</v>
      </c>
      <c r="S770" s="10" cm="1">
        <f t="array" aca="1" ref="S770" ca="1">SUMPRODUCT(J770:O770,TRANSPOSE(Test!AR$28:AR$33))+Test!$AD$20-Test!$AC$26</f>
        <v>61.170025868516383</v>
      </c>
      <c r="T770" s="10">
        <f ca="1">SUMPRODUCT(J770:O770,Results!K$9:P$9)</f>
        <v>52.34190684579891</v>
      </c>
      <c r="U770" s="10">
        <f ca="1">SUMPRODUCT(J770:O770,Results!K$9:P$9)+Test!$AD$20-Test!$AC$31</f>
        <v>52.327031287287774</v>
      </c>
      <c r="V770" s="10">
        <f t="shared" ca="1" si="67"/>
        <v>10.736957621147162</v>
      </c>
      <c r="W770" s="10">
        <f t="shared" ca="1" si="68"/>
        <v>9.2982759950642375</v>
      </c>
      <c r="X770" s="10">
        <f t="shared" ca="1" si="69"/>
        <v>6.629613186501075</v>
      </c>
      <c r="Y770" s="10">
        <f t="shared" ca="1" si="70"/>
        <v>-0.45354680622913435</v>
      </c>
      <c r="Z770" s="10">
        <f ca="1">I770-Test!$AD$20</f>
        <v>60.99314982399094</v>
      </c>
      <c r="AA770" s="10">
        <f t="shared" ca="1" si="71"/>
        <v>8.3894477749994749</v>
      </c>
    </row>
    <row r="771" spans="1:27">
      <c r="A771" s="6">
        <f ca="1">LN((RAND()^(-Results!$F$4))-1)</f>
        <v>-0.59427641841514955</v>
      </c>
      <c r="B771" s="6">
        <f ca="1">LN((RAND()^(-Results!$F$4))-1)</f>
        <v>3.4882166724939094</v>
      </c>
      <c r="C771" s="6">
        <f ca="1">LN((RAND()^(-Results!$F$4))-1)</f>
        <v>-5.2583557786350071E-2</v>
      </c>
      <c r="D771" s="6">
        <f ca="1">LN((RAND()^(-Results!$F$4))-1)</f>
        <v>-1.9716254808650577</v>
      </c>
      <c r="E771" s="6">
        <f ca="1">LN((RAND()^(-Results!$F$4))-1)</f>
        <v>0.61495505851247168</v>
      </c>
      <c r="F771" s="6">
        <f ca="1">LN((RAND()^(-Results!$F$4))-1)</f>
        <v>-1.3302993576262816</v>
      </c>
      <c r="G771" s="6">
        <f ca="1">LN((RAND()^(-Results!$F$4))-1)</f>
        <v>-0.36781214406634716</v>
      </c>
      <c r="H771" s="6">
        <f t="shared" ref="H771:H834" ca="1" si="72">G771-$AC$5</f>
        <v>-0.45484475794548052</v>
      </c>
      <c r="I771" s="10">
        <f ca="1">SUMPRODUCT(J771:O771,Results!B$12:G$12)+Results!$F$5*H771</f>
        <v>23.532517518079622</v>
      </c>
      <c r="J771" s="10">
        <f ca="1">SUMPRODUCT($A771:$F771,Results!$B$15:$G$15)</f>
        <v>-3.1564939402071182</v>
      </c>
      <c r="K771" s="10">
        <f ca="1">SUMPRODUCT($A771:$F771,Results!$B$16:$G$16)</f>
        <v>1.9312924185269722</v>
      </c>
      <c r="L771" s="10">
        <f ca="1">SUMPRODUCT($A771:$F771,Results!$B$17:$G$17)</f>
        <v>7.7532358202638259</v>
      </c>
      <c r="M771" s="10">
        <f ca="1">SUMPRODUCT($A771:$F771,Results!$B$18:$G$18)</f>
        <v>3.59812182501219</v>
      </c>
      <c r="N771" s="10">
        <f ca="1">SUMPRODUCT($A771:$F771,Results!$B$19:$G$19)</f>
        <v>-0.61198559877017922</v>
      </c>
      <c r="O771" s="10">
        <f ca="1">SUMPRODUCT($A771:$F771,Results!$B$20:$G$20)</f>
        <v>0.93986631542846255</v>
      </c>
      <c r="P771" s="10" cm="1">
        <f t="array" aca="1" ref="P771" ca="1">SUMPRODUCT(J771:O771,TRANSPOSE(Test!BL$20:BL$25))+Test!$AD$20-Test!$BL$27</f>
        <v>26.944252458258799</v>
      </c>
      <c r="Q771" s="10" cm="1">
        <f t="array" aca="1" ref="Q771" ca="1">SUMPRODUCT(J771:O771,TRANSPOSE(Test!ES$20:ES$25))+Test!$AD$20-Test!$ES$27</f>
        <v>25.421831795497599</v>
      </c>
      <c r="R771" s="10">
        <f ca="1">I771-Results!$E$5*H771</f>
        <v>25.351896549861543</v>
      </c>
      <c r="S771" s="10" cm="1">
        <f t="array" aca="1" ref="S771" ca="1">SUMPRODUCT(J771:O771,TRANSPOSE(Test!AR$28:AR$33))+Test!$AD$20-Test!$AC$26</f>
        <v>15.390337252513834</v>
      </c>
      <c r="T771" s="10">
        <f ca="1">SUMPRODUCT(J771:O771,Results!K$9:P$9)</f>
        <v>25.186909089273865</v>
      </c>
      <c r="U771" s="10">
        <f ca="1">SUMPRODUCT(J771:O771,Results!K$9:P$9)+Test!$AD$20-Test!$AC$31</f>
        <v>25.172033530762729</v>
      </c>
      <c r="V771" s="10">
        <f t="shared" ref="V771:V834" ca="1" si="73">I771-P771</f>
        <v>-3.4117349401791763</v>
      </c>
      <c r="W771" s="10">
        <f t="shared" ref="W771:W834" ca="1" si="74">I771-Q771</f>
        <v>-1.8893142774179772</v>
      </c>
      <c r="X771" s="10">
        <f t="shared" ref="X771:X834" ca="1" si="75">I771-R771</f>
        <v>-1.8193790317819207</v>
      </c>
      <c r="Y771" s="10">
        <f t="shared" ref="Y771:Y834" ca="1" si="76">I771-S771</f>
        <v>8.1421802655657878</v>
      </c>
      <c r="Z771" s="10">
        <f ca="1">I771-Test!$AD$20</f>
        <v>23.809188279783314</v>
      </c>
      <c r="AA771" s="10">
        <f t="shared" ref="AA771:AA834" ca="1" si="77">I771-U771</f>
        <v>-1.6395160126831065</v>
      </c>
    </row>
    <row r="772" spans="1:27">
      <c r="A772" s="6">
        <f ca="1">LN((RAND()^(-Results!$F$4))-1)</f>
        <v>1.7051044753886684</v>
      </c>
      <c r="B772" s="6">
        <f ca="1">LN((RAND()^(-Results!$F$4))-1)</f>
        <v>0.38274908192006257</v>
      </c>
      <c r="C772" s="6">
        <f ca="1">LN((RAND()^(-Results!$F$4))-1)</f>
        <v>1.4406607547010684</v>
      </c>
      <c r="D772" s="6">
        <f ca="1">LN((RAND()^(-Results!$F$4))-1)</f>
        <v>2.2219771840177831</v>
      </c>
      <c r="E772" s="6">
        <f ca="1">LN((RAND()^(-Results!$F$4))-1)</f>
        <v>-3.8950639159254759</v>
      </c>
      <c r="F772" s="6">
        <f ca="1">LN((RAND()^(-Results!$F$4))-1)</f>
        <v>2.3737356522821442</v>
      </c>
      <c r="G772" s="6">
        <f ca="1">LN((RAND()^(-Results!$F$4))-1)</f>
        <v>-1.1180281917650996</v>
      </c>
      <c r="H772" s="6">
        <f t="shared" ca="1" si="72"/>
        <v>-1.2050608056442329</v>
      </c>
      <c r="I772" s="10">
        <f ca="1">SUMPRODUCT(J772:O772,Results!B$12:G$12)+Results!$F$5*H772</f>
        <v>-2.5733444431052703</v>
      </c>
      <c r="J772" s="10">
        <f ca="1">SUMPRODUCT($A772:$F772,Results!$B$15:$G$15)</f>
        <v>14.960166122609305</v>
      </c>
      <c r="K772" s="10">
        <f ca="1">SUMPRODUCT($A772:$F772,Results!$B$16:$G$16)</f>
        <v>5.7302393382586949</v>
      </c>
      <c r="L772" s="10">
        <f ca="1">SUMPRODUCT($A772:$F772,Results!$B$17:$G$17)</f>
        <v>-1.5717325821386126</v>
      </c>
      <c r="M772" s="10">
        <f ca="1">SUMPRODUCT($A772:$F772,Results!$B$18:$G$18)</f>
        <v>-16.155855956800362</v>
      </c>
      <c r="N772" s="10">
        <f ca="1">SUMPRODUCT($A772:$F772,Results!$B$19:$G$19)</f>
        <v>19.898477756947365</v>
      </c>
      <c r="O772" s="10">
        <f ca="1">SUMPRODUCT($A772:$F772,Results!$B$20:$G$20)</f>
        <v>3.738212873540038</v>
      </c>
      <c r="P772" s="10" cm="1">
        <f t="array" aca="1" ref="P772" ca="1">SUMPRODUCT(J772:O772,TRANSPOSE(Test!BL$20:BL$25))+Test!$AD$20-Test!$BL$27</f>
        <v>1.6038657325941796</v>
      </c>
      <c r="Q772" s="10" cm="1">
        <f t="array" aca="1" ref="Q772" ca="1">SUMPRODUCT(J772:O772,TRANSPOSE(Test!ES$20:ES$25))+Test!$AD$20-Test!$ES$27</f>
        <v>2.8512201965812833</v>
      </c>
      <c r="R772" s="10">
        <f ca="1">I772-Results!$E$5*H772</f>
        <v>2.2468987794716613</v>
      </c>
      <c r="S772" s="10" cm="1">
        <f t="array" aca="1" ref="S772" ca="1">SUMPRODUCT(J772:O772,TRANSPOSE(Test!AR$28:AR$33))+Test!$AD$20-Test!$AC$26</f>
        <v>-27.957152112382929</v>
      </c>
      <c r="T772" s="10">
        <f ca="1">SUMPRODUCT(J772:O772,Results!K$9:P$9)</f>
        <v>3.1676242393293652</v>
      </c>
      <c r="U772" s="10">
        <f ca="1">SUMPRODUCT(J772:O772,Results!K$9:P$9)+Test!$AD$20-Test!$AC$31</f>
        <v>3.1527486808182297</v>
      </c>
      <c r="V772" s="10">
        <f t="shared" ca="1" si="73"/>
        <v>-4.1772101756994502</v>
      </c>
      <c r="W772" s="10">
        <f t="shared" ca="1" si="74"/>
        <v>-5.4245646396865537</v>
      </c>
      <c r="X772" s="10">
        <f t="shared" ca="1" si="75"/>
        <v>-4.8202432225769316</v>
      </c>
      <c r="Y772" s="10">
        <f t="shared" ca="1" si="76"/>
        <v>25.383807669277658</v>
      </c>
      <c r="Z772" s="10">
        <f ca="1">I772-Test!$AD$20</f>
        <v>-2.2966736814015789</v>
      </c>
      <c r="AA772" s="10">
        <f t="shared" ca="1" si="77"/>
        <v>-5.7260931239234996</v>
      </c>
    </row>
    <row r="773" spans="1:27">
      <c r="A773" s="6">
        <f ca="1">LN((RAND()^(-Results!$F$4))-1)</f>
        <v>-0.33609142786119961</v>
      </c>
      <c r="B773" s="6">
        <f ca="1">LN((RAND()^(-Results!$F$4))-1)</f>
        <v>6.0772088491894957E-2</v>
      </c>
      <c r="C773" s="6">
        <f ca="1">LN((RAND()^(-Results!$F$4))-1)</f>
        <v>2.6877679351035511</v>
      </c>
      <c r="D773" s="6">
        <f ca="1">LN((RAND()^(-Results!$F$4))-1)</f>
        <v>3.8742243527994562</v>
      </c>
      <c r="E773" s="6">
        <f ca="1">LN((RAND()^(-Results!$F$4))-1)</f>
        <v>1.8083858813493447</v>
      </c>
      <c r="F773" s="6">
        <f ca="1">LN((RAND()^(-Results!$F$4))-1)</f>
        <v>-0.1953126281718619</v>
      </c>
      <c r="G773" s="6">
        <f ca="1">LN((RAND()^(-Results!$F$4))-1)</f>
        <v>-1.5365916222146201</v>
      </c>
      <c r="H773" s="6">
        <f t="shared" ca="1" si="72"/>
        <v>-1.6236242360937534</v>
      </c>
      <c r="I773" s="10">
        <f ca="1">SUMPRODUCT(J773:O773,Results!B$12:G$12)+Results!$F$5*H773</f>
        <v>-82.530019201406901</v>
      </c>
      <c r="J773" s="10">
        <f ca="1">SUMPRODUCT($A773:$F773,Results!$B$15:$G$15)</f>
        <v>11.85996949622406</v>
      </c>
      <c r="K773" s="10">
        <f ca="1">SUMPRODUCT($A773:$F773,Results!$B$16:$G$16)</f>
        <v>3.8405336767568854</v>
      </c>
      <c r="L773" s="10">
        <f ca="1">SUMPRODUCT($A773:$F773,Results!$B$17:$G$17)</f>
        <v>-9.4040200581806932</v>
      </c>
      <c r="M773" s="10">
        <f ca="1">SUMPRODUCT($A773:$F773,Results!$B$18:$G$18)</f>
        <v>-2.0192166414950892</v>
      </c>
      <c r="N773" s="10">
        <f ca="1">SUMPRODUCT($A773:$F773,Results!$B$19:$G$19)</f>
        <v>-12.297111515388988</v>
      </c>
      <c r="O773" s="10">
        <f ca="1">SUMPRODUCT($A773:$F773,Results!$B$20:$G$20)</f>
        <v>4.6726081730020228</v>
      </c>
      <c r="P773" s="10" cm="1">
        <f t="array" aca="1" ref="P773" ca="1">SUMPRODUCT(J773:O773,TRANSPOSE(Test!BL$20:BL$25))+Test!$AD$20-Test!$BL$27</f>
        <v>-72.427488618319629</v>
      </c>
      <c r="Q773" s="10" cm="1">
        <f t="array" aca="1" ref="Q773" ca="1">SUMPRODUCT(J773:O773,TRANSPOSE(Test!ES$20:ES$25))+Test!$AD$20-Test!$ES$27</f>
        <v>-72.816255331990448</v>
      </c>
      <c r="R773" s="10">
        <f ca="1">I773-Results!$E$5*H773</f>
        <v>-76.035522257031886</v>
      </c>
      <c r="S773" s="10" cm="1">
        <f t="array" aca="1" ref="S773" ca="1">SUMPRODUCT(J773:O773,TRANSPOSE(Test!AR$28:AR$33))+Test!$AD$20-Test!$AC$26</f>
        <v>-63.591613818485939</v>
      </c>
      <c r="T773" s="10">
        <f ca="1">SUMPRODUCT(J773:O773,Results!K$9:P$9)</f>
        <v>-74.290253534310764</v>
      </c>
      <c r="U773" s="10">
        <f ca="1">SUMPRODUCT(J773:O773,Results!K$9:P$9)+Test!$AD$20-Test!$AC$31</f>
        <v>-74.3051290928219</v>
      </c>
      <c r="V773" s="10">
        <f t="shared" ca="1" si="73"/>
        <v>-10.102530583087272</v>
      </c>
      <c r="W773" s="10">
        <f t="shared" ca="1" si="74"/>
        <v>-9.7137638694164536</v>
      </c>
      <c r="X773" s="10">
        <f t="shared" ca="1" si="75"/>
        <v>-6.4944969443750153</v>
      </c>
      <c r="Y773" s="10">
        <f t="shared" ca="1" si="76"/>
        <v>-18.938405382920962</v>
      </c>
      <c r="Z773" s="10">
        <f ca="1">I773-Test!$AD$20</f>
        <v>-82.253348439703203</v>
      </c>
      <c r="AA773" s="10">
        <f t="shared" ca="1" si="77"/>
        <v>-8.2248901085850008</v>
      </c>
    </row>
    <row r="774" spans="1:27">
      <c r="A774" s="6">
        <f ca="1">LN((RAND()^(-Results!$F$4))-1)</f>
        <v>1.4423492557646131</v>
      </c>
      <c r="B774" s="6">
        <f ca="1">LN((RAND()^(-Results!$F$4))-1)</f>
        <v>-0.61189868445715523</v>
      </c>
      <c r="C774" s="6">
        <f ca="1">LN((RAND()^(-Results!$F$4))-1)</f>
        <v>-1.2297138974706572</v>
      </c>
      <c r="D774" s="6">
        <f ca="1">LN((RAND()^(-Results!$F$4))-1)</f>
        <v>-0.91240324532598782</v>
      </c>
      <c r="E774" s="6">
        <f ca="1">LN((RAND()^(-Results!$F$4))-1)</f>
        <v>1.5364699351068429</v>
      </c>
      <c r="F774" s="6">
        <f ca="1">LN((RAND()^(-Results!$F$4))-1)</f>
        <v>-0.45353385822162479</v>
      </c>
      <c r="G774" s="6">
        <f ca="1">LN((RAND()^(-Results!$F$4))-1)</f>
        <v>0.32771421175071724</v>
      </c>
      <c r="H774" s="6">
        <f t="shared" ca="1" si="72"/>
        <v>0.24068159787158391</v>
      </c>
      <c r="I774" s="10">
        <f ca="1">SUMPRODUCT(J774:O774,Results!B$12:G$12)+Results!$F$5*H774</f>
        <v>-25.517295198473505</v>
      </c>
      <c r="J774" s="10">
        <f ca="1">SUMPRODUCT($A774:$F774,Results!$B$15:$G$15)</f>
        <v>-0.65607345180746379</v>
      </c>
      <c r="K774" s="10">
        <f ca="1">SUMPRODUCT($A774:$F774,Results!$B$16:$G$16)</f>
        <v>-1.4120542715811351</v>
      </c>
      <c r="L774" s="10">
        <f ca="1">SUMPRODUCT($A774:$F774,Results!$B$17:$G$17)</f>
        <v>-5.3621926322154279</v>
      </c>
      <c r="M774" s="10">
        <f ca="1">SUMPRODUCT($A774:$F774,Results!$B$18:$G$18)</f>
        <v>3.4004311505963489</v>
      </c>
      <c r="N774" s="10">
        <f ca="1">SUMPRODUCT($A774:$F774,Results!$B$19:$G$19)</f>
        <v>-7.0693346417871545</v>
      </c>
      <c r="O774" s="10">
        <f ca="1">SUMPRODUCT($A774:$F774,Results!$B$20:$G$20)</f>
        <v>0.38125524132588329</v>
      </c>
      <c r="P774" s="10" cm="1">
        <f t="array" aca="1" ref="P774" ca="1">SUMPRODUCT(J774:O774,TRANSPOSE(Test!BL$20:BL$25))+Test!$AD$20-Test!$BL$27</f>
        <v>-27.54120845400039</v>
      </c>
      <c r="Q774" s="10" cm="1">
        <f t="array" aca="1" ref="Q774" ca="1">SUMPRODUCT(J774:O774,TRANSPOSE(Test!ES$20:ES$25))+Test!$AD$20-Test!$ES$27</f>
        <v>-27.404020181191378</v>
      </c>
      <c r="R774" s="10">
        <f ca="1">I774-Results!$E$5*H774</f>
        <v>-26.48002158995984</v>
      </c>
      <c r="S774" s="10" cm="1">
        <f t="array" aca="1" ref="S774" ca="1">SUMPRODUCT(J774:O774,TRANSPOSE(Test!AR$28:AR$33))+Test!$AD$20-Test!$AC$26</f>
        <v>-13.56042735527034</v>
      </c>
      <c r="T774" s="10">
        <f ca="1">SUMPRODUCT(J774:O774,Results!K$9:P$9)</f>
        <v>-26.532166041589846</v>
      </c>
      <c r="U774" s="10">
        <f ca="1">SUMPRODUCT(J774:O774,Results!K$9:P$9)+Test!$AD$20-Test!$AC$31</f>
        <v>-26.547041600100982</v>
      </c>
      <c r="V774" s="10">
        <f t="shared" ca="1" si="73"/>
        <v>2.0239132555268853</v>
      </c>
      <c r="W774" s="10">
        <f t="shared" ca="1" si="74"/>
        <v>1.8867249827178725</v>
      </c>
      <c r="X774" s="10">
        <f t="shared" ca="1" si="75"/>
        <v>0.96272639148633488</v>
      </c>
      <c r="Y774" s="10">
        <f t="shared" ca="1" si="76"/>
        <v>-11.956867843203165</v>
      </c>
      <c r="Z774" s="10">
        <f ca="1">I774-Test!$AD$20</f>
        <v>-25.240624436769814</v>
      </c>
      <c r="AA774" s="10">
        <f t="shared" ca="1" si="77"/>
        <v>1.0297464016274773</v>
      </c>
    </row>
    <row r="775" spans="1:27">
      <c r="A775" s="6">
        <f ca="1">LN((RAND()^(-Results!$F$4))-1)</f>
        <v>-0.31615696173695879</v>
      </c>
      <c r="B775" s="6">
        <f ca="1">LN((RAND()^(-Results!$F$4))-1)</f>
        <v>2.0742092488574331</v>
      </c>
      <c r="C775" s="6">
        <f ca="1">LN((RAND()^(-Results!$F$4))-1)</f>
        <v>1.2935737906976998</v>
      </c>
      <c r="D775" s="6">
        <f ca="1">LN((RAND()^(-Results!$F$4))-1)</f>
        <v>0.58019111390243272</v>
      </c>
      <c r="E775" s="6">
        <f ca="1">LN((RAND()^(-Results!$F$4))-1)</f>
        <v>0.39828205869217631</v>
      </c>
      <c r="F775" s="6">
        <f ca="1">LN((RAND()^(-Results!$F$4))-1)</f>
        <v>1.9245630670359497</v>
      </c>
      <c r="G775" s="6">
        <f ca="1">LN((RAND()^(-Results!$F$4))-1)</f>
        <v>0.70179254839609839</v>
      </c>
      <c r="H775" s="6">
        <f t="shared" ca="1" si="72"/>
        <v>0.61475993451696509</v>
      </c>
      <c r="I775" s="10">
        <f ca="1">SUMPRODUCT(J775:O775,Results!B$12:G$12)+Results!$F$5*H775</f>
        <v>-3.0118107697584202</v>
      </c>
      <c r="J775" s="10">
        <f ca="1">SUMPRODUCT($A775:$F775,Results!$B$15:$G$15)</f>
        <v>3.5997581316432457</v>
      </c>
      <c r="K775" s="10">
        <f ca="1">SUMPRODUCT($A775:$F775,Results!$B$16:$G$16)</f>
        <v>7.2530598186509563</v>
      </c>
      <c r="L775" s="10">
        <f ca="1">SUMPRODUCT($A775:$F775,Results!$B$17:$G$17)</f>
        <v>1.9090005111853017</v>
      </c>
      <c r="M775" s="10">
        <f ca="1">SUMPRODUCT($A775:$F775,Results!$B$18:$G$18)</f>
        <v>-1.4740045190227136</v>
      </c>
      <c r="N775" s="10">
        <f ca="1">SUMPRODUCT($A775:$F775,Results!$B$19:$G$19)</f>
        <v>-2.7843976383696543</v>
      </c>
      <c r="O775" s="10">
        <f ca="1">SUMPRODUCT($A775:$F775,Results!$B$20:$G$20)</f>
        <v>3.179271704093003</v>
      </c>
      <c r="P775" s="10" cm="1">
        <f t="array" aca="1" ref="P775" ca="1">SUMPRODUCT(J775:O775,TRANSPOSE(Test!BL$20:BL$25))+Test!$AD$20-Test!$BL$27</f>
        <v>-6.4022858935586937</v>
      </c>
      <c r="Q775" s="10" cm="1">
        <f t="array" aca="1" ref="Q775" ca="1">SUMPRODUCT(J775:O775,TRANSPOSE(Test!ES$20:ES$25))+Test!$AD$20-Test!$ES$27</f>
        <v>-6.1916618653498912</v>
      </c>
      <c r="R775" s="10">
        <f ca="1">I775-Results!$E$5*H775</f>
        <v>-5.470850507826281</v>
      </c>
      <c r="S775" s="10" cm="1">
        <f t="array" aca="1" ref="S775" ca="1">SUMPRODUCT(J775:O775,TRANSPOSE(Test!AR$28:AR$33))+Test!$AD$20-Test!$AC$26</f>
        <v>-22.536032499439472</v>
      </c>
      <c r="T775" s="10">
        <f ca="1">SUMPRODUCT(J775:O775,Results!K$9:P$9)</f>
        <v>-6.2981701767207454</v>
      </c>
      <c r="U775" s="10">
        <f ca="1">SUMPRODUCT(J775:O775,Results!K$9:P$9)+Test!$AD$20-Test!$AC$31</f>
        <v>-6.3130457352318805</v>
      </c>
      <c r="V775" s="10">
        <f t="shared" ca="1" si="73"/>
        <v>3.3904751238002735</v>
      </c>
      <c r="W775" s="10">
        <f t="shared" ca="1" si="74"/>
        <v>3.1798510955914709</v>
      </c>
      <c r="X775" s="10">
        <f t="shared" ca="1" si="75"/>
        <v>2.4590397380678608</v>
      </c>
      <c r="Y775" s="10">
        <f t="shared" ca="1" si="76"/>
        <v>19.524221729681052</v>
      </c>
      <c r="Z775" s="10">
        <f ca="1">I775-Test!$AD$20</f>
        <v>-2.7351400080547288</v>
      </c>
      <c r="AA775" s="10">
        <f t="shared" ca="1" si="77"/>
        <v>3.3012349654734603</v>
      </c>
    </row>
    <row r="776" spans="1:27">
      <c r="A776" s="6">
        <f ca="1">LN((RAND()^(-Results!$F$4))-1)</f>
        <v>2.136331975568166</v>
      </c>
      <c r="B776" s="6">
        <f ca="1">LN((RAND()^(-Results!$F$4))-1)</f>
        <v>-1.7221140155285337</v>
      </c>
      <c r="C776" s="6">
        <f ca="1">LN((RAND()^(-Results!$F$4))-1)</f>
        <v>0.63444150256332021</v>
      </c>
      <c r="D776" s="6">
        <f ca="1">LN((RAND()^(-Results!$F$4))-1)</f>
        <v>-2.1086449238602056</v>
      </c>
      <c r="E776" s="6">
        <f ca="1">LN((RAND()^(-Results!$F$4))-1)</f>
        <v>0.11510540547574978</v>
      </c>
      <c r="F776" s="6">
        <f ca="1">LN((RAND()^(-Results!$F$4))-1)</f>
        <v>2.194600239000299</v>
      </c>
      <c r="G776" s="6">
        <f ca="1">LN((RAND()^(-Results!$F$4))-1)</f>
        <v>0.810641497419053</v>
      </c>
      <c r="H776" s="6">
        <f t="shared" ca="1" si="72"/>
        <v>0.7236088835399197</v>
      </c>
      <c r="I776" s="10">
        <f ca="1">SUMPRODUCT(J776:O776,Results!B$12:G$12)+Results!$F$5*H776</f>
        <v>16.995565149789535</v>
      </c>
      <c r="J776" s="10">
        <f ca="1">SUMPRODUCT($A776:$F776,Results!$B$15:$G$15)</f>
        <v>2.2752813292151974</v>
      </c>
      <c r="K776" s="10">
        <f ca="1">SUMPRODUCT($A776:$F776,Results!$B$16:$G$16)</f>
        <v>-0.8773455395398404</v>
      </c>
      <c r="L776" s="10">
        <f ca="1">SUMPRODUCT($A776:$F776,Results!$B$17:$G$17)</f>
        <v>2.4499002939362002</v>
      </c>
      <c r="M776" s="10">
        <f ca="1">SUMPRODUCT($A776:$F776,Results!$B$18:$G$18)</f>
        <v>1.3904629256932755</v>
      </c>
      <c r="N776" s="10">
        <f ca="1">SUMPRODUCT($A776:$F776,Results!$B$19:$G$19)</f>
        <v>0.1642624525276889</v>
      </c>
      <c r="O776" s="10">
        <f ca="1">SUMPRODUCT($A776:$F776,Results!$B$20:$G$20)</f>
        <v>-4.3162993663481792</v>
      </c>
      <c r="P776" s="10" cm="1">
        <f t="array" aca="1" ref="P776" ca="1">SUMPRODUCT(J776:O776,TRANSPOSE(Test!BL$20:BL$25))+Test!$AD$20-Test!$BL$27</f>
        <v>9.3721253161867715</v>
      </c>
      <c r="Q776" s="10" cm="1">
        <f t="array" aca="1" ref="Q776" ca="1">SUMPRODUCT(J776:O776,TRANSPOSE(Test!ES$20:ES$25))+Test!$AD$20-Test!$ES$27</f>
        <v>11.305196954327522</v>
      </c>
      <c r="R776" s="10">
        <f ca="1">I776-Results!$E$5*H776</f>
        <v>14.101129615629855</v>
      </c>
      <c r="S776" s="10" cm="1">
        <f t="array" aca="1" ref="S776" ca="1">SUMPRODUCT(J776:O776,TRANSPOSE(Test!AR$28:AR$33))+Test!$AD$20-Test!$AC$26</f>
        <v>15.645940298226757</v>
      </c>
      <c r="T776" s="10">
        <f ca="1">SUMPRODUCT(J776:O776,Results!K$9:P$9)</f>
        <v>13.141505799968158</v>
      </c>
      <c r="U776" s="10">
        <f ca="1">SUMPRODUCT(J776:O776,Results!K$9:P$9)+Test!$AD$20-Test!$AC$31</f>
        <v>13.126630241457022</v>
      </c>
      <c r="V776" s="10">
        <f t="shared" ca="1" si="73"/>
        <v>7.6234398336027631</v>
      </c>
      <c r="W776" s="10">
        <f t="shared" ca="1" si="74"/>
        <v>5.6903681954620122</v>
      </c>
      <c r="X776" s="10">
        <f t="shared" ca="1" si="75"/>
        <v>2.8944355341596797</v>
      </c>
      <c r="Y776" s="10">
        <f t="shared" ca="1" si="76"/>
        <v>1.349624851562778</v>
      </c>
      <c r="Z776" s="10">
        <f ca="1">I776-Test!$AD$20</f>
        <v>17.272235911493226</v>
      </c>
      <c r="AA776" s="10">
        <f t="shared" ca="1" si="77"/>
        <v>3.8689349083325126</v>
      </c>
    </row>
    <row r="777" spans="1:27">
      <c r="A777" s="6">
        <f ca="1">LN((RAND()^(-Results!$F$4))-1)</f>
        <v>0.66860408276861505</v>
      </c>
      <c r="B777" s="6">
        <f ca="1">LN((RAND()^(-Results!$F$4))-1)</f>
        <v>3.5580709391650103E-2</v>
      </c>
      <c r="C777" s="6">
        <f ca="1">LN((RAND()^(-Results!$F$4))-1)</f>
        <v>-1.0044944645215241</v>
      </c>
      <c r="D777" s="6">
        <f ca="1">LN((RAND()^(-Results!$F$4))-1)</f>
        <v>0.78632662674118525</v>
      </c>
      <c r="E777" s="6">
        <f ca="1">LN((RAND()^(-Results!$F$4))-1)</f>
        <v>-1.2428550657153965</v>
      </c>
      <c r="F777" s="6">
        <f ca="1">LN((RAND()^(-Results!$F$4))-1)</f>
        <v>-1.9324915082847047</v>
      </c>
      <c r="G777" s="6">
        <f ca="1">LN((RAND()^(-Results!$F$4))-1)</f>
        <v>0.39585073477012278</v>
      </c>
      <c r="H777" s="6">
        <f t="shared" ca="1" si="72"/>
        <v>0.30881812089098948</v>
      </c>
      <c r="I777" s="10">
        <f ca="1">SUMPRODUCT(J777:O777,Results!B$12:G$12)+Results!$F$5*H777</f>
        <v>-7.9920842913403654</v>
      </c>
      <c r="J777" s="10">
        <f ca="1">SUMPRODUCT($A777:$F777,Results!$B$15:$G$15)</f>
        <v>3.1379213428942156</v>
      </c>
      <c r="K777" s="10">
        <f ca="1">SUMPRODUCT($A777:$F777,Results!$B$16:$G$16)</f>
        <v>-2.391339956736485</v>
      </c>
      <c r="L777" s="10">
        <f ca="1">SUMPRODUCT($A777:$F777,Results!$B$17:$G$17)</f>
        <v>-4.2592408014835161</v>
      </c>
      <c r="M777" s="10">
        <f ca="1">SUMPRODUCT($A777:$F777,Results!$B$18:$G$18)</f>
        <v>-4.844846783033355</v>
      </c>
      <c r="N777" s="10">
        <f ca="1">SUMPRODUCT($A777:$F777,Results!$B$19:$G$19)</f>
        <v>7.541749200703098</v>
      </c>
      <c r="O777" s="10">
        <f ca="1">SUMPRODUCT($A777:$F777,Results!$B$20:$G$20)</f>
        <v>1.9659703981703247</v>
      </c>
      <c r="P777" s="10" cm="1">
        <f t="array" aca="1" ref="P777" ca="1">SUMPRODUCT(J777:O777,TRANSPOSE(Test!BL$20:BL$25))+Test!$AD$20-Test!$BL$27</f>
        <v>-8.4466395017339817</v>
      </c>
      <c r="Q777" s="10" cm="1">
        <f t="array" aca="1" ref="Q777" ca="1">SUMPRODUCT(J777:O777,TRANSPOSE(Test!ES$20:ES$25))+Test!$AD$20-Test!$ES$27</f>
        <v>-9.2378832866697884</v>
      </c>
      <c r="R777" s="10">
        <f ca="1">I777-Results!$E$5*H777</f>
        <v>-9.2273567749043224</v>
      </c>
      <c r="S777" s="10" cm="1">
        <f t="array" aca="1" ref="S777" ca="1">SUMPRODUCT(J777:O777,TRANSPOSE(Test!AR$28:AR$33))+Test!$AD$20-Test!$AC$26</f>
        <v>-8.841470571421592</v>
      </c>
      <c r="T777" s="10">
        <f ca="1">SUMPRODUCT(J777:O777,Results!K$9:P$9)</f>
        <v>-9.4936686859617065</v>
      </c>
      <c r="U777" s="10">
        <f ca="1">SUMPRODUCT(J777:O777,Results!K$9:P$9)+Test!$AD$20-Test!$AC$31</f>
        <v>-9.5085442444728425</v>
      </c>
      <c r="V777" s="10">
        <f t="shared" ca="1" si="73"/>
        <v>0.45455521039361635</v>
      </c>
      <c r="W777" s="10">
        <f t="shared" ca="1" si="74"/>
        <v>1.2457989953294231</v>
      </c>
      <c r="X777" s="10">
        <f t="shared" ca="1" si="75"/>
        <v>1.235272483563957</v>
      </c>
      <c r="Y777" s="10">
        <f t="shared" ca="1" si="76"/>
        <v>0.84938628008122663</v>
      </c>
      <c r="Z777" s="10">
        <f ca="1">I777-Test!$AD$20</f>
        <v>-7.7154135296366739</v>
      </c>
      <c r="AA777" s="10">
        <f t="shared" ca="1" si="77"/>
        <v>1.5164599531324772</v>
      </c>
    </row>
    <row r="778" spans="1:27">
      <c r="A778" s="6">
        <f ca="1">LN((RAND()^(-Results!$F$4))-1)</f>
        <v>-2.10259153513055</v>
      </c>
      <c r="B778" s="6">
        <f ca="1">LN((RAND()^(-Results!$F$4))-1)</f>
        <v>-2.4881783890144411</v>
      </c>
      <c r="C778" s="6">
        <f ca="1">LN((RAND()^(-Results!$F$4))-1)</f>
        <v>-0.28247619562513349</v>
      </c>
      <c r="D778" s="6">
        <f ca="1">LN((RAND()^(-Results!$F$4))-1)</f>
        <v>-6.6480097638682034</v>
      </c>
      <c r="E778" s="6">
        <f ca="1">LN((RAND()^(-Results!$F$4))-1)</f>
        <v>-0.52385470316920246</v>
      </c>
      <c r="F778" s="6">
        <f ca="1">LN((RAND()^(-Results!$F$4))-1)</f>
        <v>-2.6852764922971665E-3</v>
      </c>
      <c r="G778" s="6">
        <f ca="1">LN((RAND()^(-Results!$F$4))-1)</f>
        <v>-0.64642863195895406</v>
      </c>
      <c r="H778" s="6">
        <f t="shared" ca="1" si="72"/>
        <v>-0.73346124583808736</v>
      </c>
      <c r="I778" s="10">
        <f ca="1">SUMPRODUCT(J778:O778,Results!B$12:G$12)+Results!$F$5*H778</f>
        <v>135.97345259411171</v>
      </c>
      <c r="J778" s="10">
        <f ca="1">SUMPRODUCT($A778:$F778,Results!$B$15:$G$15)</f>
        <v>-23.049959507505449</v>
      </c>
      <c r="K778" s="10">
        <f ca="1">SUMPRODUCT($A778:$F778,Results!$B$16:$G$16)</f>
        <v>-12.18523673051884</v>
      </c>
      <c r="L778" s="10">
        <f ca="1">SUMPRODUCT($A778:$F778,Results!$B$17:$G$17)</f>
        <v>24.908451199843732</v>
      </c>
      <c r="M778" s="10">
        <f ca="1">SUMPRODUCT($A778:$F778,Results!$B$18:$G$18)</f>
        <v>15.315131299410071</v>
      </c>
      <c r="N778" s="10">
        <f ca="1">SUMPRODUCT($A778:$F778,Results!$B$19:$G$19)</f>
        <v>4.7959464289565803</v>
      </c>
      <c r="O778" s="10">
        <f ca="1">SUMPRODUCT($A778:$F778,Results!$B$20:$G$20)</f>
        <v>-17.023758570217915</v>
      </c>
      <c r="P778" s="10" cm="1">
        <f t="array" aca="1" ref="P778" ca="1">SUMPRODUCT(J778:O778,TRANSPOSE(Test!BL$20:BL$25))+Test!$AD$20-Test!$BL$27</f>
        <v>136.84661421192169</v>
      </c>
      <c r="Q778" s="10" cm="1">
        <f t="array" aca="1" ref="Q778" ca="1">SUMPRODUCT(J778:O778,TRANSPOSE(Test!ES$20:ES$25))+Test!$AD$20-Test!$ES$27</f>
        <v>137.7602798401893</v>
      </c>
      <c r="R778" s="10">
        <f ca="1">I778-Results!$E$5*H778</f>
        <v>138.90729757746405</v>
      </c>
      <c r="S778" s="10" cm="1">
        <f t="array" aca="1" ref="S778" ca="1">SUMPRODUCT(J778:O778,TRANSPOSE(Test!AR$28:AR$33))+Test!$AD$20-Test!$AC$26</f>
        <v>151.31558501708696</v>
      </c>
      <c r="T778" s="10">
        <f ca="1">SUMPRODUCT(J778:O778,Results!K$9:P$9)</f>
        <v>139.10985622478964</v>
      </c>
      <c r="U778" s="10">
        <f ca="1">SUMPRODUCT(J778:O778,Results!K$9:P$9)+Test!$AD$20-Test!$AC$31</f>
        <v>139.0949806662785</v>
      </c>
      <c r="V778" s="10">
        <f t="shared" ca="1" si="73"/>
        <v>-0.87316161780998414</v>
      </c>
      <c r="W778" s="10">
        <f t="shared" ca="1" si="74"/>
        <v>-1.7868272460775927</v>
      </c>
      <c r="X778" s="10">
        <f t="shared" ca="1" si="75"/>
        <v>-2.9338449833523441</v>
      </c>
      <c r="Y778" s="10">
        <f t="shared" ca="1" si="76"/>
        <v>-15.342132422975254</v>
      </c>
      <c r="Z778" s="10">
        <f ca="1">I778-Test!$AD$20</f>
        <v>136.25012335581539</v>
      </c>
      <c r="AA778" s="10">
        <f t="shared" ca="1" si="77"/>
        <v>-3.1215280721667966</v>
      </c>
    </row>
    <row r="779" spans="1:27">
      <c r="A779" s="6">
        <f ca="1">LN((RAND()^(-Results!$F$4))-1)</f>
        <v>0.65834240926814769</v>
      </c>
      <c r="B779" s="6">
        <f ca="1">LN((RAND()^(-Results!$F$4))-1)</f>
        <v>-0.99953284133286358</v>
      </c>
      <c r="C779" s="6">
        <f ca="1">LN((RAND()^(-Results!$F$4))-1)</f>
        <v>1.8767552561474241</v>
      </c>
      <c r="D779" s="6">
        <f ca="1">LN((RAND()^(-Results!$F$4))-1)</f>
        <v>-1.4132695827785871</v>
      </c>
      <c r="E779" s="6">
        <f ca="1">LN((RAND()^(-Results!$F$4))-1)</f>
        <v>-3.3969216880953788</v>
      </c>
      <c r="F779" s="6">
        <f ca="1">LN((RAND()^(-Results!$F$4))-1)</f>
        <v>2.7140048583253833</v>
      </c>
      <c r="G779" s="6">
        <f ca="1">LN((RAND()^(-Results!$F$4))-1)</f>
        <v>-0.10257607239915774</v>
      </c>
      <c r="H779" s="6">
        <f t="shared" ca="1" si="72"/>
        <v>-0.18960868627829108</v>
      </c>
      <c r="I779" s="10">
        <f ca="1">SUMPRODUCT(J779:O779,Results!B$12:G$12)+Results!$F$5*H779</f>
        <v>69.46346767222407</v>
      </c>
      <c r="J779" s="10">
        <f ca="1">SUMPRODUCT($A779:$F779,Results!$B$15:$G$15)</f>
        <v>3.4750084998226667</v>
      </c>
      <c r="K779" s="10">
        <f ca="1">SUMPRODUCT($A779:$F779,Results!$B$16:$G$16)</f>
        <v>-0.17549596614966045</v>
      </c>
      <c r="L779" s="10">
        <f ca="1">SUMPRODUCT($A779:$F779,Results!$B$17:$G$17)</f>
        <v>11.723262604305866</v>
      </c>
      <c r="M779" s="10">
        <f ca="1">SUMPRODUCT($A779:$F779,Results!$B$18:$G$18)</f>
        <v>-6.1912537066418203</v>
      </c>
      <c r="N779" s="10">
        <f ca="1">SUMPRODUCT($A779:$F779,Results!$B$19:$G$19)</f>
        <v>18.129655211435679</v>
      </c>
      <c r="O779" s="10">
        <f ca="1">SUMPRODUCT($A779:$F779,Results!$B$20:$G$20)</f>
        <v>-5.6900352702514629</v>
      </c>
      <c r="P779" s="10" cm="1">
        <f t="array" aca="1" ref="P779" ca="1">SUMPRODUCT(J779:O779,TRANSPOSE(Test!BL$20:BL$25))+Test!$AD$20-Test!$BL$27</f>
        <v>66.834214146168307</v>
      </c>
      <c r="Q779" s="10" cm="1">
        <f t="array" aca="1" ref="Q779" ca="1">SUMPRODUCT(J779:O779,TRANSPOSE(Test!ES$20:ES$25))+Test!$AD$20-Test!$ES$27</f>
        <v>68.736189311651117</v>
      </c>
      <c r="R779" s="10">
        <f ca="1">I779-Results!$E$5*H779</f>
        <v>70.221902417337233</v>
      </c>
      <c r="S779" s="10" cm="1">
        <f t="array" aca="1" ref="S779" ca="1">SUMPRODUCT(J779:O779,TRANSPOSE(Test!AR$28:AR$33))+Test!$AD$20-Test!$AC$26</f>
        <v>48.44714343888505</v>
      </c>
      <c r="T779" s="10">
        <f ca="1">SUMPRODUCT(J779:O779,Results!K$9:P$9)</f>
        <v>69.793339406251178</v>
      </c>
      <c r="U779" s="10">
        <f ca="1">SUMPRODUCT(J779:O779,Results!K$9:P$9)+Test!$AD$20-Test!$AC$31</f>
        <v>69.778463847740042</v>
      </c>
      <c r="V779" s="10">
        <f t="shared" ca="1" si="73"/>
        <v>2.6292535260557628</v>
      </c>
      <c r="W779" s="10">
        <f t="shared" ca="1" si="74"/>
        <v>0.72727836057295292</v>
      </c>
      <c r="X779" s="10">
        <f t="shared" ca="1" si="75"/>
        <v>-0.75843474511316344</v>
      </c>
      <c r="Y779" s="10">
        <f t="shared" ca="1" si="76"/>
        <v>21.01632423333902</v>
      </c>
      <c r="Z779" s="10">
        <f ca="1">I779-Test!$AD$20</f>
        <v>69.740138433927768</v>
      </c>
      <c r="AA779" s="10">
        <f t="shared" ca="1" si="77"/>
        <v>-0.31499617551597225</v>
      </c>
    </row>
    <row r="780" spans="1:27">
      <c r="A780" s="6">
        <f ca="1">LN((RAND()^(-Results!$F$4))-1)</f>
        <v>-0.69049642645307918</v>
      </c>
      <c r="B780" s="6">
        <f ca="1">LN((RAND()^(-Results!$F$4))-1)</f>
        <v>0.55609136034515194</v>
      </c>
      <c r="C780" s="6">
        <f ca="1">LN((RAND()^(-Results!$F$4))-1)</f>
        <v>2.9537816778776484</v>
      </c>
      <c r="D780" s="6">
        <f ca="1">LN((RAND()^(-Results!$F$4))-1)</f>
        <v>0.57171622508400533</v>
      </c>
      <c r="E780" s="6">
        <f ca="1">LN((RAND()^(-Results!$F$4))-1)</f>
        <v>-0.8133889431126009</v>
      </c>
      <c r="F780" s="6">
        <f ca="1">LN((RAND()^(-Results!$F$4))-1)</f>
        <v>-1.5100016875352142</v>
      </c>
      <c r="G780" s="6">
        <f ca="1">LN((RAND()^(-Results!$F$4))-1)</f>
        <v>1.8684458623918871</v>
      </c>
      <c r="H780" s="6">
        <f t="shared" ca="1" si="72"/>
        <v>1.7814132485127538</v>
      </c>
      <c r="I780" s="10">
        <f ca="1">SUMPRODUCT(J780:O780,Results!B$12:G$12)+Results!$F$5*H780</f>
        <v>25.458741988337106</v>
      </c>
      <c r="J780" s="10">
        <f ca="1">SUMPRODUCT($A780:$F780,Results!$B$15:$G$15)</f>
        <v>6.8615487044292589</v>
      </c>
      <c r="K780" s="10">
        <f ca="1">SUMPRODUCT($A780:$F780,Results!$B$16:$G$16)</f>
        <v>-2.1099585207576705</v>
      </c>
      <c r="L780" s="10">
        <f ca="1">SUMPRODUCT($A780:$F780,Results!$B$17:$G$17)</f>
        <v>6.2797003962629452</v>
      </c>
      <c r="M780" s="10">
        <f ca="1">SUMPRODUCT($A780:$F780,Results!$B$18:$G$18)</f>
        <v>-1.7772832075798473</v>
      </c>
      <c r="N780" s="10">
        <f ca="1">SUMPRODUCT($A780:$F780,Results!$B$19:$G$19)</f>
        <v>4.5440145365681488</v>
      </c>
      <c r="O780" s="10">
        <f ca="1">SUMPRODUCT($A780:$F780,Results!$B$20:$G$20)</f>
        <v>-2.3531682917156069</v>
      </c>
      <c r="P780" s="10" cm="1">
        <f t="array" aca="1" ref="P780" ca="1">SUMPRODUCT(J780:O780,TRANSPOSE(Test!BL$20:BL$25))+Test!$AD$20-Test!$BL$27</f>
        <v>17.752379405431867</v>
      </c>
      <c r="Q780" s="10" cm="1">
        <f t="array" aca="1" ref="Q780" ca="1">SUMPRODUCT(J780:O780,TRANSPOSE(Test!ES$20:ES$25))+Test!$AD$20-Test!$ES$27</f>
        <v>16.973659381692471</v>
      </c>
      <c r="R780" s="10">
        <f ca="1">I780-Results!$E$5*H780</f>
        <v>18.33308899428609</v>
      </c>
      <c r="S780" s="10" cm="1">
        <f t="array" aca="1" ref="S780" ca="1">SUMPRODUCT(J780:O780,TRANSPOSE(Test!AR$28:AR$33))+Test!$AD$20-Test!$AC$26</f>
        <v>16.59136112071117</v>
      </c>
      <c r="T780" s="10">
        <f ca="1">SUMPRODUCT(J780:O780,Results!K$9:P$9)</f>
        <v>15.827099230877007</v>
      </c>
      <c r="U780" s="10">
        <f ca="1">SUMPRODUCT(J780:O780,Results!K$9:P$9)+Test!$AD$20-Test!$AC$31</f>
        <v>15.812223672365871</v>
      </c>
      <c r="V780" s="10">
        <f t="shared" ca="1" si="73"/>
        <v>7.7063625829052391</v>
      </c>
      <c r="W780" s="10">
        <f t="shared" ca="1" si="74"/>
        <v>8.4850826066446352</v>
      </c>
      <c r="X780" s="10">
        <f t="shared" ca="1" si="75"/>
        <v>7.1256529940510163</v>
      </c>
      <c r="Y780" s="10">
        <f t="shared" ca="1" si="76"/>
        <v>8.8673808676259362</v>
      </c>
      <c r="Z780" s="10">
        <f ca="1">I780-Test!$AD$20</f>
        <v>25.735412750040798</v>
      </c>
      <c r="AA780" s="10">
        <f t="shared" ca="1" si="77"/>
        <v>9.6465183159712353</v>
      </c>
    </row>
    <row r="781" spans="1:27">
      <c r="A781" s="6">
        <f ca="1">LN((RAND()^(-Results!$F$4))-1)</f>
        <v>0.38083398970368171</v>
      </c>
      <c r="B781" s="6">
        <f ca="1">LN((RAND()^(-Results!$F$4))-1)</f>
        <v>3.9765404524302719</v>
      </c>
      <c r="C781" s="6">
        <f ca="1">LN((RAND()^(-Results!$F$4))-1)</f>
        <v>0.90051362596360474</v>
      </c>
      <c r="D781" s="6">
        <f ca="1">LN((RAND()^(-Results!$F$4))-1)</f>
        <v>0.41803630403377645</v>
      </c>
      <c r="E781" s="6">
        <f ca="1">LN((RAND()^(-Results!$F$4))-1)</f>
        <v>-3.2217596280229328</v>
      </c>
      <c r="F781" s="6">
        <f ca="1">LN((RAND()^(-Results!$F$4))-1)</f>
        <v>0.34697095630184877</v>
      </c>
      <c r="G781" s="6">
        <f ca="1">LN((RAND()^(-Results!$F$4))-1)</f>
        <v>-0.28316648204652461</v>
      </c>
      <c r="H781" s="6">
        <f t="shared" ca="1" si="72"/>
        <v>-0.37019909592565792</v>
      </c>
      <c r="I781" s="10">
        <f ca="1">SUMPRODUCT(J781:O781,Results!B$12:G$12)+Results!$F$5*H781</f>
        <v>30.030051955271801</v>
      </c>
      <c r="J781" s="10">
        <f ca="1">SUMPRODUCT($A781:$F781,Results!$B$15:$G$15)</f>
        <v>8.8502534642876327</v>
      </c>
      <c r="K781" s="10">
        <f ca="1">SUMPRODUCT($A781:$F781,Results!$B$16:$G$16)</f>
        <v>6.7188124196112309</v>
      </c>
      <c r="L781" s="10">
        <f ca="1">SUMPRODUCT($A781:$F781,Results!$B$17:$G$17)</f>
        <v>6.2449738170920774</v>
      </c>
      <c r="M781" s="10">
        <f ca="1">SUMPRODUCT($A781:$F781,Results!$B$18:$G$18)</f>
        <v>-11.527843940427857</v>
      </c>
      <c r="N781" s="10">
        <f ca="1">SUMPRODUCT($A781:$F781,Results!$B$19:$G$19)</f>
        <v>18.830567108002242</v>
      </c>
      <c r="O781" s="10">
        <f ca="1">SUMPRODUCT($A781:$F781,Results!$B$20:$G$20)</f>
        <v>4.7962846940806347</v>
      </c>
      <c r="P781" s="10" cm="1">
        <f t="array" aca="1" ref="P781" ca="1">SUMPRODUCT(J781:O781,TRANSPOSE(Test!BL$20:BL$25))+Test!$AD$20-Test!$BL$27</f>
        <v>32.200410453344958</v>
      </c>
      <c r="Q781" s="10" cm="1">
        <f t="array" aca="1" ref="Q781" ca="1">SUMPRODUCT(J781:O781,TRANSPOSE(Test!ES$20:ES$25))+Test!$AD$20-Test!$ES$27</f>
        <v>31.442674202068723</v>
      </c>
      <c r="R781" s="10">
        <f ca="1">I781-Results!$E$5*H781</f>
        <v>31.510848338974434</v>
      </c>
      <c r="S781" s="10" cm="1">
        <f t="array" aca="1" ref="S781" ca="1">SUMPRODUCT(J781:O781,TRANSPOSE(Test!AR$28:AR$33))+Test!$AD$20-Test!$AC$26</f>
        <v>-7.9110517723991194</v>
      </c>
      <c r="T781" s="10">
        <f ca="1">SUMPRODUCT(J781:O781,Results!K$9:P$9)</f>
        <v>31.096732081510673</v>
      </c>
      <c r="U781" s="10">
        <f ca="1">SUMPRODUCT(J781:O781,Results!K$9:P$9)+Test!$AD$20-Test!$AC$31</f>
        <v>31.081856522999537</v>
      </c>
      <c r="V781" s="10">
        <f t="shared" ca="1" si="73"/>
        <v>-2.1703584980731563</v>
      </c>
      <c r="W781" s="10">
        <f t="shared" ca="1" si="74"/>
        <v>-1.4126222467969214</v>
      </c>
      <c r="X781" s="10">
        <f t="shared" ca="1" si="75"/>
        <v>-1.4807963837026321</v>
      </c>
      <c r="Y781" s="10">
        <f t="shared" ca="1" si="76"/>
        <v>37.941103727670921</v>
      </c>
      <c r="Z781" s="10">
        <f ca="1">I781-Test!$AD$20</f>
        <v>30.306722716975493</v>
      </c>
      <c r="AA781" s="10">
        <f t="shared" ca="1" si="77"/>
        <v>-1.0518045677277357</v>
      </c>
    </row>
    <row r="782" spans="1:27">
      <c r="A782" s="6">
        <f ca="1">LN((RAND()^(-Results!$F$4))-1)</f>
        <v>2.1772060045149857</v>
      </c>
      <c r="B782" s="6">
        <f ca="1">LN((RAND()^(-Results!$F$4))-1)</f>
        <v>-0.59102858815237724</v>
      </c>
      <c r="C782" s="6">
        <f ca="1">LN((RAND()^(-Results!$F$4))-1)</f>
        <v>6.3563815328459172E-2</v>
      </c>
      <c r="D782" s="6">
        <f ca="1">LN((RAND()^(-Results!$F$4))-1)</f>
        <v>0.38503772923839169</v>
      </c>
      <c r="E782" s="6">
        <f ca="1">LN((RAND()^(-Results!$F$4))-1)</f>
        <v>-1.1617578473730681</v>
      </c>
      <c r="F782" s="6">
        <f ca="1">LN((RAND()^(-Results!$F$4))-1)</f>
        <v>0.13372431463954812</v>
      </c>
      <c r="G782" s="6">
        <f ca="1">LN((RAND()^(-Results!$F$4))-1)</f>
        <v>-1.4209345130065039</v>
      </c>
      <c r="H782" s="6">
        <f t="shared" ca="1" si="72"/>
        <v>-1.5079671268856372</v>
      </c>
      <c r="I782" s="10">
        <f ca="1">SUMPRODUCT(J782:O782,Results!B$12:G$12)+Results!$F$5*H782</f>
        <v>-22.987864332386831</v>
      </c>
      <c r="J782" s="10">
        <f ca="1">SUMPRODUCT($A782:$F782,Results!$B$15:$G$15)</f>
        <v>8.5768754657995725</v>
      </c>
      <c r="K782" s="10">
        <f ca="1">SUMPRODUCT($A782:$F782,Results!$B$16:$G$16)</f>
        <v>-0.10764767945501671</v>
      </c>
      <c r="L782" s="10">
        <f ca="1">SUMPRODUCT($A782:$F782,Results!$B$17:$G$17)</f>
        <v>-4.4704927947013369</v>
      </c>
      <c r="M782" s="10">
        <f ca="1">SUMPRODUCT($A782:$F782,Results!$B$18:$G$18)</f>
        <v>-6.2706009116190264</v>
      </c>
      <c r="N782" s="10">
        <f ca="1">SUMPRODUCT($A782:$F782,Results!$B$19:$G$19)</f>
        <v>6.989370924535387</v>
      </c>
      <c r="O782" s="10">
        <f ca="1">SUMPRODUCT($A782:$F782,Results!$B$20:$G$20)</f>
        <v>1.2314362154798979</v>
      </c>
      <c r="P782" s="10" cm="1">
        <f t="array" aca="1" ref="P782" ca="1">SUMPRODUCT(J782:O782,TRANSPOSE(Test!BL$20:BL$25))+Test!$AD$20-Test!$BL$27</f>
        <v>-16.849284738943332</v>
      </c>
      <c r="Q782" s="10" cm="1">
        <f t="array" aca="1" ref="Q782" ca="1">SUMPRODUCT(J782:O782,TRANSPOSE(Test!ES$20:ES$25))+Test!$AD$20-Test!$ES$27</f>
        <v>-16.277869635815989</v>
      </c>
      <c r="R782" s="10">
        <f ca="1">I782-Results!$E$5*H782</f>
        <v>-16.955995824844283</v>
      </c>
      <c r="S782" s="10" cm="1">
        <f t="array" aca="1" ref="S782" ca="1">SUMPRODUCT(J782:O782,TRANSPOSE(Test!AR$28:AR$33))+Test!$AD$20-Test!$AC$26</f>
        <v>-18.459073687136033</v>
      </c>
      <c r="T782" s="10">
        <f ca="1">SUMPRODUCT(J782:O782,Results!K$9:P$9)</f>
        <v>-15.57317968097011</v>
      </c>
      <c r="U782" s="10">
        <f ca="1">SUMPRODUCT(J782:O782,Results!K$9:P$9)+Test!$AD$20-Test!$AC$31</f>
        <v>-15.588055239481246</v>
      </c>
      <c r="V782" s="10">
        <f t="shared" ca="1" si="73"/>
        <v>-6.1385795934434988</v>
      </c>
      <c r="W782" s="10">
        <f t="shared" ca="1" si="74"/>
        <v>-6.7099946965708419</v>
      </c>
      <c r="X782" s="10">
        <f t="shared" ca="1" si="75"/>
        <v>-6.0318685075425478</v>
      </c>
      <c r="Y782" s="10">
        <f t="shared" ca="1" si="76"/>
        <v>-4.5287906452507976</v>
      </c>
      <c r="Z782" s="10">
        <f ca="1">I782-Test!$AD$20</f>
        <v>-22.71119357068314</v>
      </c>
      <c r="AA782" s="10">
        <f t="shared" ca="1" si="77"/>
        <v>-7.3998090929055849</v>
      </c>
    </row>
    <row r="783" spans="1:27">
      <c r="A783" s="6">
        <f ca="1">LN((RAND()^(-Results!$F$4))-1)</f>
        <v>-2.4859482057506552</v>
      </c>
      <c r="B783" s="6">
        <f ca="1">LN((RAND()^(-Results!$F$4))-1)</f>
        <v>0.67279775820841003</v>
      </c>
      <c r="C783" s="6">
        <f ca="1">LN((RAND()^(-Results!$F$4))-1)</f>
        <v>-0.40678131206756191</v>
      </c>
      <c r="D783" s="6">
        <f ca="1">LN((RAND()^(-Results!$F$4))-1)</f>
        <v>0.63539000635282816</v>
      </c>
      <c r="E783" s="6">
        <f ca="1">LN((RAND()^(-Results!$F$4))-1)</f>
        <v>-1.0524620110810512</v>
      </c>
      <c r="F783" s="6">
        <f ca="1">LN((RAND()^(-Results!$F$4))-1)</f>
        <v>0.49688445783867424</v>
      </c>
      <c r="G783" s="6">
        <f ca="1">LN((RAND()^(-Results!$F$4))-1)</f>
        <v>-2.5102327210397828</v>
      </c>
      <c r="H783" s="6">
        <f t="shared" ca="1" si="72"/>
        <v>-2.5972653349189163</v>
      </c>
      <c r="I783" s="10">
        <f ca="1">SUMPRODUCT(J783:O783,Results!B$12:G$12)+Results!$F$5*H783</f>
        <v>18.939690340269053</v>
      </c>
      <c r="J783" s="10">
        <f ca="1">SUMPRODUCT($A783:$F783,Results!$B$15:$G$15)</f>
        <v>-7.4265132632599613</v>
      </c>
      <c r="K783" s="10">
        <f ca="1">SUMPRODUCT($A783:$F783,Results!$B$16:$G$16)</f>
        <v>1.450733584719833</v>
      </c>
      <c r="L783" s="10">
        <f ca="1">SUMPRODUCT($A783:$F783,Results!$B$17:$G$17)</f>
        <v>4.9417392176001114</v>
      </c>
      <c r="M783" s="10">
        <f ca="1">SUMPRODUCT($A783:$F783,Results!$B$18:$G$18)</f>
        <v>-0.30751314182981626</v>
      </c>
      <c r="N783" s="10">
        <f ca="1">SUMPRODUCT($A783:$F783,Results!$B$19:$G$19)</f>
        <v>4.0687846163192596</v>
      </c>
      <c r="O783" s="10">
        <f ca="1">SUMPRODUCT($A783:$F783,Results!$B$20:$G$20)</f>
        <v>9.2517570025647727E-2</v>
      </c>
      <c r="P783" s="10" cm="1">
        <f t="array" aca="1" ref="P783" ca="1">SUMPRODUCT(J783:O783,TRANSPOSE(Test!BL$20:BL$25))+Test!$AD$20-Test!$BL$27</f>
        <v>33.258257765543938</v>
      </c>
      <c r="Q783" s="10" cm="1">
        <f t="array" aca="1" ref="Q783" ca="1">SUMPRODUCT(J783:O783,TRANSPOSE(Test!ES$20:ES$25))+Test!$AD$20-Test!$ES$27</f>
        <v>32.920828514194042</v>
      </c>
      <c r="R783" s="10">
        <f ca="1">I783-Results!$E$5*H783</f>
        <v>29.328751679944716</v>
      </c>
      <c r="S783" s="10" cm="1">
        <f t="array" aca="1" ref="S783" ca="1">SUMPRODUCT(J783:O783,TRANSPOSE(Test!AR$28:AR$33))+Test!$AD$20-Test!$AC$26</f>
        <v>20.338067930232164</v>
      </c>
      <c r="T783" s="10">
        <f ca="1">SUMPRODUCT(J783:O783,Results!K$9:P$9)</f>
        <v>32.148110288001035</v>
      </c>
      <c r="U783" s="10">
        <f ca="1">SUMPRODUCT(J783:O783,Results!K$9:P$9)+Test!$AD$20-Test!$AC$31</f>
        <v>32.133234729489899</v>
      </c>
      <c r="V783" s="10">
        <f t="shared" ca="1" si="73"/>
        <v>-14.318567425274885</v>
      </c>
      <c r="W783" s="10">
        <f t="shared" ca="1" si="74"/>
        <v>-13.98113817392499</v>
      </c>
      <c r="X783" s="10">
        <f t="shared" ca="1" si="75"/>
        <v>-10.389061339675663</v>
      </c>
      <c r="Y783" s="10">
        <f t="shared" ca="1" si="76"/>
        <v>-1.3983775899631112</v>
      </c>
      <c r="Z783" s="10">
        <f ca="1">I783-Test!$AD$20</f>
        <v>19.216361101972744</v>
      </c>
      <c r="AA783" s="10">
        <f t="shared" ca="1" si="77"/>
        <v>-13.193544389220847</v>
      </c>
    </row>
    <row r="784" spans="1:27">
      <c r="A784" s="6">
        <f ca="1">LN((RAND()^(-Results!$F$4))-1)</f>
        <v>2.0382353226529908</v>
      </c>
      <c r="B784" s="6">
        <f ca="1">LN((RAND()^(-Results!$F$4))-1)</f>
        <v>1.3054635362393974</v>
      </c>
      <c r="C784" s="6">
        <f ca="1">LN((RAND()^(-Results!$F$4))-1)</f>
        <v>6.8706843831770658E-3</v>
      </c>
      <c r="D784" s="6">
        <f ca="1">LN((RAND()^(-Results!$F$4))-1)</f>
        <v>0.96416583679636736</v>
      </c>
      <c r="E784" s="6">
        <f ca="1">LN((RAND()^(-Results!$F$4))-1)</f>
        <v>3.9272835924987497</v>
      </c>
      <c r="F784" s="6">
        <f ca="1">LN((RAND()^(-Results!$F$4))-1)</f>
        <v>-2.022648311005518</v>
      </c>
      <c r="G784" s="6">
        <f ca="1">LN((RAND()^(-Results!$F$4))-1)</f>
        <v>-1.6194648956946067</v>
      </c>
      <c r="H784" s="6">
        <f t="shared" ca="1" si="72"/>
        <v>-1.70649750957374</v>
      </c>
      <c r="I784" s="10">
        <f ca="1">SUMPRODUCT(J784:O784,Results!B$12:G$12)+Results!$F$5*H784</f>
        <v>-104.04636763838539</v>
      </c>
      <c r="J784" s="10">
        <f ca="1">SUMPRODUCT($A784:$F784,Results!$B$15:$G$15)</f>
        <v>8.9184849590984179</v>
      </c>
      <c r="K784" s="10">
        <f ca="1">SUMPRODUCT($A784:$F784,Results!$B$16:$G$16)</f>
        <v>2.1993796975770237</v>
      </c>
      <c r="L784" s="10">
        <f ca="1">SUMPRODUCT($A784:$F784,Results!$B$17:$G$17)</f>
        <v>-13.58688476959796</v>
      </c>
      <c r="M784" s="10">
        <f ca="1">SUMPRODUCT($A784:$F784,Results!$B$18:$G$18)</f>
        <v>3.7377775845420151</v>
      </c>
      <c r="N784" s="10">
        <f ca="1">SUMPRODUCT($A784:$F784,Results!$B$19:$G$19)</f>
        <v>-19.532891713502572</v>
      </c>
      <c r="O784" s="10">
        <f ca="1">SUMPRODUCT($A784:$F784,Results!$B$20:$G$20)</f>
        <v>6.2291658537954682</v>
      </c>
      <c r="P784" s="10" cm="1">
        <f t="array" aca="1" ref="P784" ca="1">SUMPRODUCT(J784:O784,TRANSPOSE(Test!BL$20:BL$25))+Test!$AD$20-Test!$BL$27</f>
        <v>-94.156082778818771</v>
      </c>
      <c r="Q784" s="10" cm="1">
        <f t="array" aca="1" ref="Q784" ca="1">SUMPRODUCT(J784:O784,TRANSPOSE(Test!ES$20:ES$25))+Test!$AD$20-Test!$ES$27</f>
        <v>-95.347566419551626</v>
      </c>
      <c r="R784" s="10">
        <f ca="1">I784-Results!$E$5*H784</f>
        <v>-97.22037760009043</v>
      </c>
      <c r="S784" s="10" cm="1">
        <f t="array" aca="1" ref="S784" ca="1">SUMPRODUCT(J784:O784,TRANSPOSE(Test!AR$28:AR$33))+Test!$AD$20-Test!$AC$26</f>
        <v>-73.722412739256441</v>
      </c>
      <c r="T784" s="10">
        <f ca="1">SUMPRODUCT(J784:O784,Results!K$9:P$9)</f>
        <v>-95.473803013153372</v>
      </c>
      <c r="U784" s="10">
        <f ca="1">SUMPRODUCT(J784:O784,Results!K$9:P$9)+Test!$AD$20-Test!$AC$31</f>
        <v>-95.488678571664508</v>
      </c>
      <c r="V784" s="10">
        <f t="shared" ca="1" si="73"/>
        <v>-9.89028485956662</v>
      </c>
      <c r="W784" s="10">
        <f t="shared" ca="1" si="74"/>
        <v>-8.6988012188337649</v>
      </c>
      <c r="X784" s="10">
        <f t="shared" ca="1" si="75"/>
        <v>-6.825990038294961</v>
      </c>
      <c r="Y784" s="10">
        <f t="shared" ca="1" si="76"/>
        <v>-30.32395489912895</v>
      </c>
      <c r="Z784" s="10">
        <f ca="1">I784-Test!$AD$20</f>
        <v>-103.76969687668169</v>
      </c>
      <c r="AA784" s="10">
        <f t="shared" ca="1" si="77"/>
        <v>-8.5576890667208829</v>
      </c>
    </row>
    <row r="785" spans="1:27">
      <c r="A785" s="6">
        <f ca="1">LN((RAND()^(-Results!$F$4))-1)</f>
        <v>0.21884632238530219</v>
      </c>
      <c r="B785" s="6">
        <f ca="1">LN((RAND()^(-Results!$F$4))-1)</f>
        <v>1.9440819675154848</v>
      </c>
      <c r="C785" s="6">
        <f ca="1">LN((RAND()^(-Results!$F$4))-1)</f>
        <v>-0.76337374637803301</v>
      </c>
      <c r="D785" s="6">
        <f ca="1">LN((RAND()^(-Results!$F$4))-1)</f>
        <v>-1.3429066267736971</v>
      </c>
      <c r="E785" s="6">
        <f ca="1">LN((RAND()^(-Results!$F$4))-1)</f>
        <v>-2.4318519946614297</v>
      </c>
      <c r="F785" s="6">
        <f ca="1">LN((RAND()^(-Results!$F$4))-1)</f>
        <v>7.2348689978593992</v>
      </c>
      <c r="G785" s="6">
        <f ca="1">LN((RAND()^(-Results!$F$4))-1)</f>
        <v>1.7153947836655301</v>
      </c>
      <c r="H785" s="6">
        <f t="shared" ca="1" si="72"/>
        <v>1.6283621697863968</v>
      </c>
      <c r="I785" s="10">
        <f ca="1">SUMPRODUCT(J785:O785,Results!B$12:G$12)+Results!$F$5*H785</f>
        <v>65.017068372280107</v>
      </c>
      <c r="J785" s="10">
        <f ca="1">SUMPRODUCT($A785:$F785,Results!$B$15:$G$15)</f>
        <v>-3.8940143386861026</v>
      </c>
      <c r="K785" s="10">
        <f ca="1">SUMPRODUCT($A785:$F785,Results!$B$16:$G$16)</f>
        <v>13.388188263659767</v>
      </c>
      <c r="L785" s="10">
        <f ca="1">SUMPRODUCT($A785:$F785,Results!$B$17:$G$17)</f>
        <v>8.4710801297314671</v>
      </c>
      <c r="M785" s="10">
        <f ca="1">SUMPRODUCT($A785:$F785,Results!$B$18:$G$18)</f>
        <v>-6.5851959902790647</v>
      </c>
      <c r="N785" s="10">
        <f ca="1">SUMPRODUCT($A785:$F785,Results!$B$19:$G$19)</f>
        <v>11.742666065872861</v>
      </c>
      <c r="O785" s="10">
        <f ca="1">SUMPRODUCT($A785:$F785,Results!$B$20:$G$20)</f>
        <v>2.4573403342552629</v>
      </c>
      <c r="P785" s="10" cm="1">
        <f t="array" aca="1" ref="P785" ca="1">SUMPRODUCT(J785:O785,TRANSPOSE(Test!BL$20:BL$25))+Test!$AD$20-Test!$BL$27</f>
        <v>52.04440676535873</v>
      </c>
      <c r="Q785" s="10" cm="1">
        <f t="array" aca="1" ref="Q785" ca="1">SUMPRODUCT(J785:O785,TRANSPOSE(Test!ES$20:ES$25))+Test!$AD$20-Test!$ES$27</f>
        <v>54.852042835013975</v>
      </c>
      <c r="R785" s="10">
        <f ca="1">I785-Results!$E$5*H785</f>
        <v>58.503619693134517</v>
      </c>
      <c r="S785" s="10" cm="1">
        <f t="array" aca="1" ref="S785" ca="1">SUMPRODUCT(J785:O785,TRANSPOSE(Test!AR$28:AR$33))+Test!$AD$20-Test!$AC$26</f>
        <v>4.3567828766378955</v>
      </c>
      <c r="T785" s="10">
        <f ca="1">SUMPRODUCT(J785:O785,Results!K$9:P$9)</f>
        <v>56.952268795102562</v>
      </c>
      <c r="U785" s="10">
        <f ca="1">SUMPRODUCT(J785:O785,Results!K$9:P$9)+Test!$AD$20-Test!$AC$31</f>
        <v>56.937393236591426</v>
      </c>
      <c r="V785" s="10">
        <f t="shared" ca="1" si="73"/>
        <v>12.972661606921378</v>
      </c>
      <c r="W785" s="10">
        <f t="shared" ca="1" si="74"/>
        <v>10.165025537266132</v>
      </c>
      <c r="X785" s="10">
        <f t="shared" ca="1" si="75"/>
        <v>6.5134486791455899</v>
      </c>
      <c r="Y785" s="10">
        <f t="shared" ca="1" si="76"/>
        <v>60.660285495642214</v>
      </c>
      <c r="Z785" s="10">
        <f ca="1">I785-Test!$AD$20</f>
        <v>65.293739133983806</v>
      </c>
      <c r="AA785" s="10">
        <f t="shared" ca="1" si="77"/>
        <v>8.0796751356886816</v>
      </c>
    </row>
    <row r="786" spans="1:27">
      <c r="A786" s="6">
        <f ca="1">LN((RAND()^(-Results!$F$4))-1)</f>
        <v>1.2850399725468515</v>
      </c>
      <c r="B786" s="6">
        <f ca="1">LN((RAND()^(-Results!$F$4))-1)</f>
        <v>-1.4423806063864977</v>
      </c>
      <c r="C786" s="6">
        <f ca="1">LN((RAND()^(-Results!$F$4))-1)</f>
        <v>-5.4070028457755645E-2</v>
      </c>
      <c r="D786" s="6">
        <f ca="1">LN((RAND()^(-Results!$F$4))-1)</f>
        <v>-0.25737437849235439</v>
      </c>
      <c r="E786" s="6">
        <f ca="1">LN((RAND()^(-Results!$F$4))-1)</f>
        <v>-1.0467009977411785</v>
      </c>
      <c r="F786" s="6">
        <f ca="1">LN((RAND()^(-Results!$F$4))-1)</f>
        <v>-2.3678492365704433</v>
      </c>
      <c r="G786" s="6">
        <f ca="1">LN((RAND()^(-Results!$F$4))-1)</f>
        <v>-1.7314614865972142</v>
      </c>
      <c r="H786" s="6">
        <f t="shared" ca="1" si="72"/>
        <v>-1.8184941004763475</v>
      </c>
      <c r="I786" s="10">
        <f ca="1">SUMPRODUCT(J786:O786,Results!B$12:G$12)+Results!$F$5*H786</f>
        <v>-8.170379246689599</v>
      </c>
      <c r="J786" s="10">
        <f ca="1">SUMPRODUCT($A786:$F786,Results!$B$15:$G$15)</f>
        <v>4.2253009030125313</v>
      </c>
      <c r="K786" s="10">
        <f ca="1">SUMPRODUCT($A786:$F786,Results!$B$16:$G$16)</f>
        <v>-6.7003811625999559</v>
      </c>
      <c r="L786" s="10">
        <f ca="1">SUMPRODUCT($A786:$F786,Results!$B$17:$G$17)</f>
        <v>-1.7032884987481907</v>
      </c>
      <c r="M786" s="10">
        <f ca="1">SUMPRODUCT($A786:$F786,Results!$B$18:$G$18)</f>
        <v>-2.3653246047929781</v>
      </c>
      <c r="N786" s="10">
        <f ca="1">SUMPRODUCT($A786:$F786,Results!$B$19:$G$19)</f>
        <v>7.0532237661380952</v>
      </c>
      <c r="O786" s="10">
        <f ca="1">SUMPRODUCT($A786:$F786,Results!$B$20:$G$20)</f>
        <v>-2.4326815527556533</v>
      </c>
      <c r="P786" s="10" cm="1">
        <f t="array" aca="1" ref="P786" ca="1">SUMPRODUCT(J786:O786,TRANSPOSE(Test!BL$20:BL$25))+Test!$AD$20-Test!$BL$27</f>
        <v>0.98167616820761672</v>
      </c>
      <c r="Q786" s="10" cm="1">
        <f t="array" aca="1" ref="Q786" ca="1">SUMPRODUCT(J786:O786,TRANSPOSE(Test!ES$20:ES$25))+Test!$AD$20-Test!$ES$27</f>
        <v>0.61698452491757094</v>
      </c>
      <c r="R786" s="10">
        <f ca="1">I786-Results!$E$5*H786</f>
        <v>-0.89640284478420895</v>
      </c>
      <c r="S786" s="10" cm="1">
        <f t="array" aca="1" ref="S786" ca="1">SUMPRODUCT(J786:O786,TRANSPOSE(Test!AR$28:AR$33))+Test!$AD$20-Test!$AC$26</f>
        <v>13.186031723113237</v>
      </c>
      <c r="T786" s="10">
        <f ca="1">SUMPRODUCT(J786:O786,Results!K$9:P$9)</f>
        <v>0.7092084910719274</v>
      </c>
      <c r="U786" s="10">
        <f ca="1">SUMPRODUCT(J786:O786,Results!K$9:P$9)+Test!$AD$20-Test!$AC$31</f>
        <v>0.69433293256079187</v>
      </c>
      <c r="V786" s="10">
        <f t="shared" ca="1" si="73"/>
        <v>-9.152055414897216</v>
      </c>
      <c r="W786" s="10">
        <f t="shared" ca="1" si="74"/>
        <v>-8.7873637716071702</v>
      </c>
      <c r="X786" s="10">
        <f t="shared" ca="1" si="75"/>
        <v>-7.2739764019053901</v>
      </c>
      <c r="Y786" s="10">
        <f t="shared" ca="1" si="76"/>
        <v>-21.356410969802837</v>
      </c>
      <c r="Z786" s="10">
        <f ca="1">I786-Test!$AD$20</f>
        <v>-7.8937084849859076</v>
      </c>
      <c r="AA786" s="10">
        <f t="shared" ca="1" si="77"/>
        <v>-8.8647121792503913</v>
      </c>
    </row>
    <row r="787" spans="1:27">
      <c r="A787" s="6">
        <f ca="1">LN((RAND()^(-Results!$F$4))-1)</f>
        <v>0.26058364889495816</v>
      </c>
      <c r="B787" s="6">
        <f ca="1">LN((RAND()^(-Results!$F$4))-1)</f>
        <v>-0.72722764293897002</v>
      </c>
      <c r="C787" s="6">
        <f ca="1">LN((RAND()^(-Results!$F$4))-1)</f>
        <v>5.3477153666926203</v>
      </c>
      <c r="D787" s="6">
        <f ca="1">LN((RAND()^(-Results!$F$4))-1)</f>
        <v>-0.76050745468770564</v>
      </c>
      <c r="E787" s="6">
        <f ca="1">LN((RAND()^(-Results!$F$4))-1)</f>
        <v>-2.4903176021479783</v>
      </c>
      <c r="F787" s="6">
        <f ca="1">LN((RAND()^(-Results!$F$4))-1)</f>
        <v>0.80380204247200449</v>
      </c>
      <c r="G787" s="6">
        <f ca="1">LN((RAND()^(-Results!$F$4))-1)</f>
        <v>0.26018854641955041</v>
      </c>
      <c r="H787" s="6">
        <f t="shared" ca="1" si="72"/>
        <v>0.17315593254041708</v>
      </c>
      <c r="I787" s="10">
        <f ca="1">SUMPRODUCT(J787:O787,Results!B$12:G$12)+Results!$F$5*H787</f>
        <v>61.435305204253446</v>
      </c>
      <c r="J787" s="10">
        <f ca="1">SUMPRODUCT($A787:$F787,Results!$B$15:$G$15)</f>
        <v>11.737170837455713</v>
      </c>
      <c r="K787" s="10">
        <f ca="1">SUMPRODUCT($A787:$F787,Results!$B$16:$G$16)</f>
        <v>-2.6943614195224503</v>
      </c>
      <c r="L787" s="10">
        <f ca="1">SUMPRODUCT($A787:$F787,Results!$B$17:$G$17)</f>
        <v>15.141256585656876</v>
      </c>
      <c r="M787" s="10">
        <f ca="1">SUMPRODUCT($A787:$F787,Results!$B$18:$G$18)</f>
        <v>-4.3187939356739102</v>
      </c>
      <c r="N787" s="10">
        <f ca="1">SUMPRODUCT($A787:$F787,Results!$B$19:$G$19)</f>
        <v>13.463723582520078</v>
      </c>
      <c r="O787" s="10">
        <f ca="1">SUMPRODUCT($A787:$F787,Results!$B$20:$G$20)</f>
        <v>-8.0185074739096383</v>
      </c>
      <c r="P787" s="10" cm="1">
        <f t="array" aca="1" ref="P787" ca="1">SUMPRODUCT(J787:O787,TRANSPOSE(Test!BL$20:BL$25))+Test!$AD$20-Test!$BL$27</f>
        <v>58.453252061576023</v>
      </c>
      <c r="Q787" s="10" cm="1">
        <f t="array" aca="1" ref="Q787" ca="1">SUMPRODUCT(J787:O787,TRANSPOSE(Test!ES$20:ES$25))+Test!$AD$20-Test!$ES$27</f>
        <v>59.455347577841422</v>
      </c>
      <c r="R787" s="10">
        <f ca="1">I787-Results!$E$5*H787</f>
        <v>60.742681474091775</v>
      </c>
      <c r="S787" s="10" cm="1">
        <f t="array" aca="1" ref="S787" ca="1">SUMPRODUCT(J787:O787,TRANSPOSE(Test!AR$28:AR$33))+Test!$AD$20-Test!$AC$26</f>
        <v>50.948700177062982</v>
      </c>
      <c r="T787" s="10">
        <f ca="1">SUMPRODUCT(J787:O787,Results!K$9:P$9)</f>
        <v>59.246133931090455</v>
      </c>
      <c r="U787" s="10">
        <f ca="1">SUMPRODUCT(J787:O787,Results!K$9:P$9)+Test!$AD$20-Test!$AC$31</f>
        <v>59.231258372579319</v>
      </c>
      <c r="V787" s="10">
        <f t="shared" ca="1" si="73"/>
        <v>2.9820531426774224</v>
      </c>
      <c r="W787" s="10">
        <f t="shared" ca="1" si="74"/>
        <v>1.9799576264120233</v>
      </c>
      <c r="X787" s="10">
        <f t="shared" ca="1" si="75"/>
        <v>0.69262373016167089</v>
      </c>
      <c r="Y787" s="10">
        <f t="shared" ca="1" si="76"/>
        <v>10.486605027190464</v>
      </c>
      <c r="Z787" s="10">
        <f ca="1">I787-Test!$AD$20</f>
        <v>61.711975965957137</v>
      </c>
      <c r="AA787" s="10">
        <f t="shared" ca="1" si="77"/>
        <v>2.2040468316741268</v>
      </c>
    </row>
    <row r="788" spans="1:27">
      <c r="A788" s="6">
        <f ca="1">LN((RAND()^(-Results!$F$4))-1)</f>
        <v>0.89527901212884098</v>
      </c>
      <c r="B788" s="6">
        <f ca="1">LN((RAND()^(-Results!$F$4))-1)</f>
        <v>-1.2745268805103502</v>
      </c>
      <c r="C788" s="6">
        <f ca="1">LN((RAND()^(-Results!$F$4))-1)</f>
        <v>-0.44781665400643789</v>
      </c>
      <c r="D788" s="6">
        <f ca="1">LN((RAND()^(-Results!$F$4))-1)</f>
        <v>1.6818784972789662</v>
      </c>
      <c r="E788" s="6">
        <f ca="1">LN((RAND()^(-Results!$F$4))-1)</f>
        <v>-0.48913586630586608</v>
      </c>
      <c r="F788" s="6">
        <f ca="1">LN((RAND()^(-Results!$F$4))-1)</f>
        <v>1.7222889191879664</v>
      </c>
      <c r="G788" s="6">
        <f ca="1">LN((RAND()^(-Results!$F$4))-1)</f>
        <v>-0.51655563089324341</v>
      </c>
      <c r="H788" s="6">
        <f t="shared" ca="1" si="72"/>
        <v>-0.60358824477237671</v>
      </c>
      <c r="I788" s="10">
        <f ca="1">SUMPRODUCT(J788:O788,Results!B$12:G$12)+Results!$F$5*H788</f>
        <v>-32.195425248742197</v>
      </c>
      <c r="J788" s="10">
        <f ca="1">SUMPRODUCT($A788:$F788,Results!$B$15:$G$15)</f>
        <v>4.0235551476699207</v>
      </c>
      <c r="K788" s="10">
        <f ca="1">SUMPRODUCT($A788:$F788,Results!$B$16:$G$16)</f>
        <v>2.5870500172994486</v>
      </c>
      <c r="L788" s="10">
        <f ca="1">SUMPRODUCT($A788:$F788,Results!$B$17:$G$17)</f>
        <v>-7.573217234723451</v>
      </c>
      <c r="M788" s="10">
        <f ca="1">SUMPRODUCT($A788:$F788,Results!$B$18:$G$18)</f>
        <v>-4.9197649287655265</v>
      </c>
      <c r="N788" s="10">
        <f ca="1">SUMPRODUCT($A788:$F788,Results!$B$19:$G$19)</f>
        <v>0.91789236234350868</v>
      </c>
      <c r="O788" s="10">
        <f ca="1">SUMPRODUCT($A788:$F788,Results!$B$20:$G$20)</f>
        <v>2.6276507887321832</v>
      </c>
      <c r="P788" s="10" cm="1">
        <f t="array" aca="1" ref="P788" ca="1">SUMPRODUCT(J788:O788,TRANSPOSE(Test!BL$20:BL$25))+Test!$AD$20-Test!$BL$27</f>
        <v>-30.304276202183548</v>
      </c>
      <c r="Q788" s="10" cm="1">
        <f t="array" aca="1" ref="Q788" ca="1">SUMPRODUCT(J788:O788,TRANSPOSE(Test!ES$20:ES$25))+Test!$AD$20-Test!$ES$27</f>
        <v>-29.180610864395209</v>
      </c>
      <c r="R788" s="10">
        <f ca="1">I788-Results!$E$5*H788</f>
        <v>-29.781072269652689</v>
      </c>
      <c r="S788" s="10" cm="1">
        <f t="array" aca="1" ref="S788" ca="1">SUMPRODUCT(J788:O788,TRANSPOSE(Test!AR$28:AR$33))+Test!$AD$20-Test!$AC$26</f>
        <v>-31.743427317206958</v>
      </c>
      <c r="T788" s="10">
        <f ca="1">SUMPRODUCT(J788:O788,Results!K$9:P$9)</f>
        <v>-28.695932076910779</v>
      </c>
      <c r="U788" s="10">
        <f ca="1">SUMPRODUCT(J788:O788,Results!K$9:P$9)+Test!$AD$20-Test!$AC$31</f>
        <v>-28.710807635421915</v>
      </c>
      <c r="V788" s="10">
        <f t="shared" ca="1" si="73"/>
        <v>-1.8911490465586489</v>
      </c>
      <c r="W788" s="10">
        <f t="shared" ca="1" si="74"/>
        <v>-3.0148143843469875</v>
      </c>
      <c r="X788" s="10">
        <f t="shared" ca="1" si="75"/>
        <v>-2.4143529790895073</v>
      </c>
      <c r="Y788" s="10">
        <f t="shared" ca="1" si="76"/>
        <v>-0.45199793153523871</v>
      </c>
      <c r="Z788" s="10">
        <f ca="1">I788-Test!$AD$20</f>
        <v>-31.918754487038505</v>
      </c>
      <c r="AA788" s="10">
        <f t="shared" ca="1" si="77"/>
        <v>-3.4846176133202817</v>
      </c>
    </row>
    <row r="789" spans="1:27">
      <c r="A789" s="6">
        <f ca="1">LN((RAND()^(-Results!$F$4))-1)</f>
        <v>-2.1615404479156135</v>
      </c>
      <c r="B789" s="6">
        <f ca="1">LN((RAND()^(-Results!$F$4))-1)</f>
        <v>-5.5622528503422995E-2</v>
      </c>
      <c r="C789" s="6">
        <f ca="1">LN((RAND()^(-Results!$F$4))-1)</f>
        <v>0.42436373925079257</v>
      </c>
      <c r="D789" s="6">
        <f ca="1">LN((RAND()^(-Results!$F$4))-1)</f>
        <v>-0.36536392415210978</v>
      </c>
      <c r="E789" s="6">
        <f ca="1">LN((RAND()^(-Results!$F$4))-1)</f>
        <v>3.2207057036863924</v>
      </c>
      <c r="F789" s="6">
        <f ca="1">LN((RAND()^(-Results!$F$4))-1)</f>
        <v>-3.7731198668055637</v>
      </c>
      <c r="G789" s="6">
        <f ca="1">LN((RAND()^(-Results!$F$4))-1)</f>
        <v>-0.16459676940454351</v>
      </c>
      <c r="H789" s="6">
        <f t="shared" ca="1" si="72"/>
        <v>-0.25162938328367684</v>
      </c>
      <c r="I789" s="10">
        <f ca="1">SUMPRODUCT(J789:O789,Results!B$12:G$12)+Results!$F$5*H789</f>
        <v>-16.458461633120571</v>
      </c>
      <c r="J789" s="10">
        <f ca="1">SUMPRODUCT($A789:$F789,Results!$B$15:$G$15)</f>
        <v>-7.4357089133868381</v>
      </c>
      <c r="K789" s="10">
        <f ca="1">SUMPRODUCT($A789:$F789,Results!$B$16:$G$16)</f>
        <v>-6.3699018050757967</v>
      </c>
      <c r="L789" s="10">
        <f ca="1">SUMPRODUCT($A789:$F789,Results!$B$17:$G$17)</f>
        <v>1.0236771188400167</v>
      </c>
      <c r="M789" s="10">
        <f ca="1">SUMPRODUCT($A789:$F789,Results!$B$18:$G$18)</f>
        <v>12.213948527738317</v>
      </c>
      <c r="N789" s="10">
        <f ca="1">SUMPRODUCT($A789:$F789,Results!$B$19:$G$19)</f>
        <v>-16.872235478967099</v>
      </c>
      <c r="O789" s="10">
        <f ca="1">SUMPRODUCT($A789:$F789,Results!$B$20:$G$20)</f>
        <v>-2.8247658998593956</v>
      </c>
      <c r="P789" s="10" cm="1">
        <f t="array" aca="1" ref="P789" ca="1">SUMPRODUCT(J789:O789,TRANSPOSE(Test!BL$20:BL$25))+Test!$AD$20-Test!$BL$27</f>
        <v>-11.726417400394993</v>
      </c>
      <c r="Q789" s="10" cm="1">
        <f t="array" aca="1" ref="Q789" ca="1">SUMPRODUCT(J789:O789,TRANSPOSE(Test!ES$20:ES$25))+Test!$AD$20-Test!$ES$27</f>
        <v>-13.745230367092967</v>
      </c>
      <c r="R789" s="10">
        <f ca="1">I789-Results!$E$5*H789</f>
        <v>-15.451944099985864</v>
      </c>
      <c r="S789" s="10" cm="1">
        <f t="array" aca="1" ref="S789" ca="1">SUMPRODUCT(J789:O789,TRANSPOSE(Test!AR$28:AR$33))+Test!$AD$20-Test!$AC$26</f>
        <v>17.352336870561913</v>
      </c>
      <c r="T789" s="10">
        <f ca="1">SUMPRODUCT(J789:O789,Results!K$9:P$9)</f>
        <v>-15.203291062239231</v>
      </c>
      <c r="U789" s="10">
        <f ca="1">SUMPRODUCT(J789:O789,Results!K$9:P$9)+Test!$AD$20-Test!$AC$31</f>
        <v>-15.218166620750367</v>
      </c>
      <c r="V789" s="10">
        <f t="shared" ca="1" si="73"/>
        <v>-4.7320442327255776</v>
      </c>
      <c r="W789" s="10">
        <f t="shared" ca="1" si="74"/>
        <v>-2.7132312660276039</v>
      </c>
      <c r="X789" s="10">
        <f t="shared" ca="1" si="75"/>
        <v>-1.0065175331347067</v>
      </c>
      <c r="Y789" s="10">
        <f t="shared" ca="1" si="76"/>
        <v>-33.810798503682484</v>
      </c>
      <c r="Z789" s="10">
        <f ca="1">I789-Test!$AD$20</f>
        <v>-16.181790871416879</v>
      </c>
      <c r="AA789" s="10">
        <f t="shared" ca="1" si="77"/>
        <v>-1.2402950123702041</v>
      </c>
    </row>
    <row r="790" spans="1:27">
      <c r="A790" s="6">
        <f ca="1">LN((RAND()^(-Results!$F$4))-1)</f>
        <v>2.042593640099297E-3</v>
      </c>
      <c r="B790" s="6">
        <f ca="1">LN((RAND()^(-Results!$F$4))-1)</f>
        <v>-3.6391853259397644</v>
      </c>
      <c r="C790" s="6">
        <f ca="1">LN((RAND()^(-Results!$F$4))-1)</f>
        <v>2.0516401897202439</v>
      </c>
      <c r="D790" s="6">
        <f ca="1">LN((RAND()^(-Results!$F$4))-1)</f>
        <v>2.0859096623686089</v>
      </c>
      <c r="E790" s="6">
        <f ca="1">LN((RAND()^(-Results!$F$4))-1)</f>
        <v>-7.4718561085745883</v>
      </c>
      <c r="F790" s="6">
        <f ca="1">LN((RAND()^(-Results!$F$4))-1)</f>
        <v>0.44199180944277372</v>
      </c>
      <c r="G790" s="6">
        <f ca="1">LN((RAND()^(-Results!$F$4))-1)</f>
        <v>0.37949120081098225</v>
      </c>
      <c r="H790" s="6">
        <f t="shared" ca="1" si="72"/>
        <v>0.2924585869318489</v>
      </c>
      <c r="I790" s="10">
        <f ca="1">SUMPRODUCT(J790:O790,Results!B$12:G$12)+Results!$F$5*H790</f>
        <v>77.482041565912922</v>
      </c>
      <c r="J790" s="10">
        <f ca="1">SUMPRODUCT($A790:$F790,Results!$B$15:$G$15)</f>
        <v>9.5876864772075532</v>
      </c>
      <c r="K790" s="10">
        <f ca="1">SUMPRODUCT($A790:$F790,Results!$B$16:$G$16)</f>
        <v>-6.868719501605022</v>
      </c>
      <c r="L790" s="10">
        <f ca="1">SUMPRODUCT($A790:$F790,Results!$B$17:$G$17)</f>
        <v>7.2123926521221984</v>
      </c>
      <c r="M790" s="10">
        <f ca="1">SUMPRODUCT($A790:$F790,Results!$B$18:$G$18)</f>
        <v>-18.22813476394003</v>
      </c>
      <c r="N790" s="10">
        <f ca="1">SUMPRODUCT($A790:$F790,Results!$B$19:$G$19)</f>
        <v>37.919945322742514</v>
      </c>
      <c r="O790" s="10">
        <f ca="1">SUMPRODUCT($A790:$F790,Results!$B$20:$G$20)</f>
        <v>-6.2182571928402721</v>
      </c>
      <c r="P790" s="10" cm="1">
        <f t="array" aca="1" ref="P790" ca="1">SUMPRODUCT(J790:O790,TRANSPOSE(Test!BL$20:BL$25))+Test!$AD$20-Test!$BL$27</f>
        <v>74.57810283165287</v>
      </c>
      <c r="Q790" s="10" cm="1">
        <f t="array" aca="1" ref="Q790" ca="1">SUMPRODUCT(J790:O790,TRANSPOSE(Test!ES$20:ES$25))+Test!$AD$20-Test!$ES$27</f>
        <v>76.074983595941603</v>
      </c>
      <c r="R790" s="10">
        <f ca="1">I790-Results!$E$5*H790</f>
        <v>76.31220721818552</v>
      </c>
      <c r="S790" s="10" cm="1">
        <f t="array" aca="1" ref="S790" ca="1">SUMPRODUCT(J790:O790,TRANSPOSE(Test!AR$28:AR$33))+Test!$AD$20-Test!$AC$26</f>
        <v>55.913311169774119</v>
      </c>
      <c r="T790" s="10">
        <f ca="1">SUMPRODUCT(J790:O790,Results!K$9:P$9)</f>
        <v>75.682025348670919</v>
      </c>
      <c r="U790" s="10">
        <f ca="1">SUMPRODUCT(J790:O790,Results!K$9:P$9)+Test!$AD$20-Test!$AC$31</f>
        <v>75.667149790159783</v>
      </c>
      <c r="V790" s="10">
        <f t="shared" ca="1" si="73"/>
        <v>2.903938734260052</v>
      </c>
      <c r="W790" s="10">
        <f t="shared" ca="1" si="74"/>
        <v>1.4070579699713193</v>
      </c>
      <c r="X790" s="10">
        <f t="shared" ca="1" si="75"/>
        <v>1.1698343477274022</v>
      </c>
      <c r="Y790" s="10">
        <f t="shared" ca="1" si="76"/>
        <v>21.568730396138804</v>
      </c>
      <c r="Z790" s="10">
        <f ca="1">I790-Test!$AD$20</f>
        <v>77.758712327616621</v>
      </c>
      <c r="AA790" s="10">
        <f t="shared" ca="1" si="77"/>
        <v>1.8148917757531393</v>
      </c>
    </row>
    <row r="791" spans="1:27">
      <c r="A791" s="6">
        <f ca="1">LN((RAND()^(-Results!$F$4))-1)</f>
        <v>0.71886503628160225</v>
      </c>
      <c r="B791" s="6">
        <f ca="1">LN((RAND()^(-Results!$F$4))-1)</f>
        <v>0.54087373263548444</v>
      </c>
      <c r="C791" s="6">
        <f ca="1">LN((RAND()^(-Results!$F$4))-1)</f>
        <v>-0.24032955165446637</v>
      </c>
      <c r="D791" s="6">
        <f ca="1">LN((RAND()^(-Results!$F$4))-1)</f>
        <v>1.9963459507561885</v>
      </c>
      <c r="E791" s="6">
        <f ca="1">LN((RAND()^(-Results!$F$4))-1)</f>
        <v>-7.4303096619629999E-2</v>
      </c>
      <c r="F791" s="6">
        <f ca="1">LN((RAND()^(-Results!$F$4))-1)</f>
        <v>-1.672162210649452</v>
      </c>
      <c r="G791" s="6">
        <f ca="1">LN((RAND()^(-Results!$F$4))-1)</f>
        <v>1.3783331498622158</v>
      </c>
      <c r="H791" s="6">
        <f t="shared" ca="1" si="72"/>
        <v>1.2913005359830825</v>
      </c>
      <c r="I791" s="10">
        <f ca="1">SUMPRODUCT(J791:O791,Results!B$12:G$12)+Results!$F$5*H791</f>
        <v>-36.411731928338213</v>
      </c>
      <c r="J791" s="10">
        <f ca="1">SUMPRODUCT($A791:$F791,Results!$B$15:$G$15)</f>
        <v>7.1538830425986477</v>
      </c>
      <c r="K791" s="10">
        <f ca="1">SUMPRODUCT($A791:$F791,Results!$B$16:$G$16)</f>
        <v>0.51020597622617458</v>
      </c>
      <c r="L791" s="10">
        <f ca="1">SUMPRODUCT($A791:$F791,Results!$B$17:$G$17)</f>
        <v>-8.3414845785784735</v>
      </c>
      <c r="M791" s="10">
        <f ca="1">SUMPRODUCT($A791:$F791,Results!$B$18:$G$18)</f>
        <v>-4.7468257985620683</v>
      </c>
      <c r="N791" s="10">
        <f ca="1">SUMPRODUCT($A791:$F791,Results!$B$19:$G$19)</f>
        <v>0.53234886325595121</v>
      </c>
      <c r="O791" s="10">
        <f ca="1">SUMPRODUCT($A791:$F791,Results!$B$20:$G$20)</f>
        <v>4.6473236488087872</v>
      </c>
      <c r="P791" s="10" cm="1">
        <f t="array" aca="1" ref="P791" ca="1">SUMPRODUCT(J791:O791,TRANSPOSE(Test!BL$20:BL$25))+Test!$AD$20-Test!$BL$27</f>
        <v>-41.201591657909759</v>
      </c>
      <c r="Q791" s="10" cm="1">
        <f t="array" aca="1" ref="Q791" ca="1">SUMPRODUCT(J791:O791,TRANSPOSE(Test!ES$20:ES$25))+Test!$AD$20-Test!$ES$27</f>
        <v>-42.123042787778118</v>
      </c>
      <c r="R791" s="10">
        <f ca="1">I791-Results!$E$5*H791</f>
        <v>-41.576934072270546</v>
      </c>
      <c r="S791" s="10" cm="1">
        <f t="array" aca="1" ref="S791" ca="1">SUMPRODUCT(J791:O791,TRANSPOSE(Test!AR$28:AR$33))+Test!$AD$20-Test!$AC$26</f>
        <v>-39.667474843537654</v>
      </c>
      <c r="T791" s="10">
        <f ca="1">SUMPRODUCT(J791:O791,Results!K$9:P$9)</f>
        <v>-42.760302680350115</v>
      </c>
      <c r="U791" s="10">
        <f ca="1">SUMPRODUCT(J791:O791,Results!K$9:P$9)+Test!$AD$20-Test!$AC$31</f>
        <v>-42.775178238861251</v>
      </c>
      <c r="V791" s="10">
        <f t="shared" ca="1" si="73"/>
        <v>4.7898597295715462</v>
      </c>
      <c r="W791" s="10">
        <f t="shared" ca="1" si="74"/>
        <v>5.7113108594399051</v>
      </c>
      <c r="X791" s="10">
        <f t="shared" ca="1" si="75"/>
        <v>5.1652021439323335</v>
      </c>
      <c r="Y791" s="10">
        <f t="shared" ca="1" si="76"/>
        <v>3.2557429151994413</v>
      </c>
      <c r="Z791" s="10">
        <f ca="1">I791-Test!$AD$20</f>
        <v>-36.135061166634522</v>
      </c>
      <c r="AA791" s="10">
        <f t="shared" ca="1" si="77"/>
        <v>6.3634463105230381</v>
      </c>
    </row>
    <row r="792" spans="1:27">
      <c r="A792" s="6">
        <f ca="1">LN((RAND()^(-Results!$F$4))-1)</f>
        <v>0.41614018815116144</v>
      </c>
      <c r="B792" s="6">
        <f ca="1">LN((RAND()^(-Results!$F$4))-1)</f>
        <v>-0.20267911668813551</v>
      </c>
      <c r="C792" s="6">
        <f ca="1">LN((RAND()^(-Results!$F$4))-1)</f>
        <v>-0.90949756987614894</v>
      </c>
      <c r="D792" s="6">
        <f ca="1">LN((RAND()^(-Results!$F$4))-1)</f>
        <v>0.75915402332637794</v>
      </c>
      <c r="E792" s="6">
        <f ca="1">LN((RAND()^(-Results!$F$4))-1)</f>
        <v>-2.2170799293447048</v>
      </c>
      <c r="F792" s="6">
        <f ca="1">LN((RAND()^(-Results!$F$4))-1)</f>
        <v>2.4333957034232263</v>
      </c>
      <c r="G792" s="6">
        <f ca="1">LN((RAND()^(-Results!$F$4))-1)</f>
        <v>2.3745173304272407</v>
      </c>
      <c r="H792" s="6">
        <f t="shared" ca="1" si="72"/>
        <v>2.2874847165481071</v>
      </c>
      <c r="I792" s="10">
        <f ca="1">SUMPRODUCT(J792:O792,Results!B$12:G$12)+Results!$F$5*H792</f>
        <v>24.420852497025763</v>
      </c>
      <c r="J792" s="10">
        <f ca="1">SUMPRODUCT($A792:$F792,Results!$B$15:$G$15)</f>
        <v>0.90053710264080422</v>
      </c>
      <c r="K792" s="10">
        <f ca="1">SUMPRODUCT($A792:$F792,Results!$B$16:$G$16)</f>
        <v>3.9519395568880524</v>
      </c>
      <c r="L792" s="10">
        <f ca="1">SUMPRODUCT($A792:$F792,Results!$B$17:$G$17)</f>
        <v>-1.1190458534754786</v>
      </c>
      <c r="M792" s="10">
        <f ca="1">SUMPRODUCT($A792:$F792,Results!$B$18:$G$18)</f>
        <v>-7.4608808163130407</v>
      </c>
      <c r="N792" s="10">
        <f ca="1">SUMPRODUCT($A792:$F792,Results!$B$19:$G$19)</f>
        <v>10.730588141380416</v>
      </c>
      <c r="O792" s="10">
        <f ca="1">SUMPRODUCT($A792:$F792,Results!$B$20:$G$20)</f>
        <v>2.1231219692719039</v>
      </c>
      <c r="P792" s="10" cm="1">
        <f t="array" aca="1" ref="P792" ca="1">SUMPRODUCT(J792:O792,TRANSPOSE(Test!BL$20:BL$25))+Test!$AD$20-Test!$BL$27</f>
        <v>11.381246237155992</v>
      </c>
      <c r="Q792" s="10" cm="1">
        <f t="array" aca="1" ref="Q792" ca="1">SUMPRODUCT(J792:O792,TRANSPOSE(Test!ES$20:ES$25))+Test!$AD$20-Test!$ES$27</f>
        <v>12.566944801355113</v>
      </c>
      <c r="R792" s="10">
        <f ca="1">I792-Results!$E$5*H792</f>
        <v>15.270913630833334</v>
      </c>
      <c r="S792" s="10" cm="1">
        <f t="array" aca="1" ref="S792" ca="1">SUMPRODUCT(J792:O792,TRANSPOSE(Test!AR$28:AR$33))+Test!$AD$20-Test!$AC$26</f>
        <v>-7.5943865297192055</v>
      </c>
      <c r="T792" s="10">
        <f ca="1">SUMPRODUCT(J792:O792,Results!K$9:P$9)</f>
        <v>13.270102629776009</v>
      </c>
      <c r="U792" s="10">
        <f ca="1">SUMPRODUCT(J792:O792,Results!K$9:P$9)+Test!$AD$20-Test!$AC$31</f>
        <v>13.255227071264873</v>
      </c>
      <c r="V792" s="10">
        <f t="shared" ca="1" si="73"/>
        <v>13.039606259869771</v>
      </c>
      <c r="W792" s="10">
        <f t="shared" ca="1" si="74"/>
        <v>11.85390769567065</v>
      </c>
      <c r="X792" s="10">
        <f t="shared" ca="1" si="75"/>
        <v>9.1499388661924286</v>
      </c>
      <c r="Y792" s="10">
        <f t="shared" ca="1" si="76"/>
        <v>32.015239026744965</v>
      </c>
      <c r="Z792" s="10">
        <f ca="1">I792-Test!$AD$20</f>
        <v>24.697523258729454</v>
      </c>
      <c r="AA792" s="10">
        <f t="shared" ca="1" si="77"/>
        <v>11.16562542576089</v>
      </c>
    </row>
    <row r="793" spans="1:27">
      <c r="A793" s="6">
        <f ca="1">LN((RAND()^(-Results!$F$4))-1)</f>
        <v>-2.4322119229480106</v>
      </c>
      <c r="B793" s="6">
        <f ca="1">LN((RAND()^(-Results!$F$4))-1)</f>
        <v>0.46438288100453268</v>
      </c>
      <c r="C793" s="6">
        <f ca="1">LN((RAND()^(-Results!$F$4))-1)</f>
        <v>0.83875778784152932</v>
      </c>
      <c r="D793" s="6">
        <f ca="1">LN((RAND()^(-Results!$F$4))-1)</f>
        <v>0.59093521926465886</v>
      </c>
      <c r="E793" s="6">
        <f ca="1">LN((RAND()^(-Results!$F$4))-1)</f>
        <v>0.15168197002844366</v>
      </c>
      <c r="F793" s="6">
        <f ca="1">LN((RAND()^(-Results!$F$4))-1)</f>
        <v>4.9084900463525951</v>
      </c>
      <c r="G793" s="6">
        <f ca="1">LN((RAND()^(-Results!$F$4))-1)</f>
        <v>-0.97591182533906928</v>
      </c>
      <c r="H793" s="6">
        <f t="shared" ca="1" si="72"/>
        <v>-1.0629444392182026</v>
      </c>
      <c r="I793" s="10">
        <f ca="1">SUMPRODUCT(J793:O793,Results!B$12:G$12)+Results!$F$5*H793</f>
        <v>20.326017156424811</v>
      </c>
      <c r="J793" s="10">
        <f ca="1">SUMPRODUCT($A793:$F793,Results!$B$15:$G$15)</f>
        <v>-7.1684133521333155</v>
      </c>
      <c r="K793" s="10">
        <f ca="1">SUMPRODUCT($A793:$F793,Results!$B$16:$G$16)</f>
        <v>8.6372885823458834</v>
      </c>
      <c r="L793" s="10">
        <f ca="1">SUMPRODUCT($A793:$F793,Results!$B$17:$G$17)</f>
        <v>6.1583621879208872</v>
      </c>
      <c r="M793" s="10">
        <f ca="1">SUMPRODUCT($A793:$F793,Results!$B$18:$G$18)</f>
        <v>1.619747760735442</v>
      </c>
      <c r="N793" s="10">
        <f ca="1">SUMPRODUCT($A793:$F793,Results!$B$19:$G$19)</f>
        <v>-4.4756558855882833</v>
      </c>
      <c r="O793" s="10">
        <f ca="1">SUMPRODUCT($A793:$F793,Results!$B$20:$G$20)</f>
        <v>0.25211636919892721</v>
      </c>
      <c r="P793" s="10" cm="1">
        <f t="array" aca="1" ref="P793" ca="1">SUMPRODUCT(J793:O793,TRANSPOSE(Test!BL$20:BL$25))+Test!$AD$20-Test!$BL$27</f>
        <v>24.226058734389962</v>
      </c>
      <c r="Q793" s="10" cm="1">
        <f t="array" aca="1" ref="Q793" ca="1">SUMPRODUCT(J793:O793,TRANSPOSE(Test!ES$20:ES$25))+Test!$AD$20-Test!$ES$27</f>
        <v>25.875916230945332</v>
      </c>
      <c r="R793" s="10">
        <f ca="1">I793-Results!$E$5*H793</f>
        <v>24.577794913297623</v>
      </c>
      <c r="S793" s="10" cm="1">
        <f t="array" aca="1" ref="S793" ca="1">SUMPRODUCT(J793:O793,TRANSPOSE(Test!AR$28:AR$33))+Test!$AD$20-Test!$AC$26</f>
        <v>4.4380254429669943</v>
      </c>
      <c r="T793" s="10">
        <f ca="1">SUMPRODUCT(J793:O793,Results!K$9:P$9)</f>
        <v>26.013775978244276</v>
      </c>
      <c r="U793" s="10">
        <f ca="1">SUMPRODUCT(J793:O793,Results!K$9:P$9)+Test!$AD$20-Test!$AC$31</f>
        <v>25.99890041973314</v>
      </c>
      <c r="V793" s="10">
        <f t="shared" ca="1" si="73"/>
        <v>-3.9000415779651512</v>
      </c>
      <c r="W793" s="10">
        <f t="shared" ca="1" si="74"/>
        <v>-5.5498990745205212</v>
      </c>
      <c r="X793" s="10">
        <f t="shared" ca="1" si="75"/>
        <v>-4.2517777568728121</v>
      </c>
      <c r="Y793" s="10">
        <f t="shared" ca="1" si="76"/>
        <v>15.887991713457817</v>
      </c>
      <c r="Z793" s="10">
        <f ca="1">I793-Test!$AD$20</f>
        <v>20.602687918128503</v>
      </c>
      <c r="AA793" s="10">
        <f t="shared" ca="1" si="77"/>
        <v>-5.6728832633083286</v>
      </c>
    </row>
    <row r="794" spans="1:27">
      <c r="A794" s="6">
        <f ca="1">LN((RAND()^(-Results!$F$4))-1)</f>
        <v>-0.22875280501598094</v>
      </c>
      <c r="B794" s="6">
        <f ca="1">LN((RAND()^(-Results!$F$4))-1)</f>
        <v>2.004448429364813</v>
      </c>
      <c r="C794" s="6">
        <f ca="1">LN((RAND()^(-Results!$F$4))-1)</f>
        <v>-0.39655201181592487</v>
      </c>
      <c r="D794" s="6">
        <f ca="1">LN((RAND()^(-Results!$F$4))-1)</f>
        <v>-2.0251457759875966</v>
      </c>
      <c r="E794" s="6">
        <f ca="1">LN((RAND()^(-Results!$F$4))-1)</f>
        <v>-1.3194682712533687</v>
      </c>
      <c r="F794" s="6">
        <f ca="1">LN((RAND()^(-Results!$F$4))-1)</f>
        <v>-0.5201107773625081</v>
      </c>
      <c r="G794" s="6">
        <f ca="1">LN((RAND()^(-Results!$F$4))-1)</f>
        <v>-0.75108245020460107</v>
      </c>
      <c r="H794" s="6">
        <f t="shared" ca="1" si="72"/>
        <v>-0.83811506408373437</v>
      </c>
      <c r="I794" s="10">
        <f ca="1">SUMPRODUCT(J794:O794,Results!B$12:G$12)+Results!$F$5*H794</f>
        <v>45.15847088377614</v>
      </c>
      <c r="J794" s="10">
        <f ca="1">SUMPRODUCT($A794:$F794,Results!$B$15:$G$15)</f>
        <v>-3.281237646330645</v>
      </c>
      <c r="K794" s="10">
        <f ca="1">SUMPRODUCT($A794:$F794,Results!$B$16:$G$16)</f>
        <v>5.1262791928543994E-2</v>
      </c>
      <c r="L794" s="10">
        <f ca="1">SUMPRODUCT($A794:$F794,Results!$B$17:$G$17)</f>
        <v>8.9907516082011654</v>
      </c>
      <c r="M794" s="10">
        <f ca="1">SUMPRODUCT($A794:$F794,Results!$B$18:$G$18)</f>
        <v>-0.44553090763445169</v>
      </c>
      <c r="N794" s="10">
        <f ca="1">SUMPRODUCT($A794:$F794,Results!$B$19:$G$19)</f>
        <v>9.264068741872995</v>
      </c>
      <c r="O794" s="10">
        <f ca="1">SUMPRODUCT($A794:$F794,Results!$B$20:$G$20)</f>
        <v>-1.1463291292275954</v>
      </c>
      <c r="P794" s="10" cm="1">
        <f t="array" aca="1" ref="P794" ca="1">SUMPRODUCT(J794:O794,TRANSPOSE(Test!BL$20:BL$25))+Test!$AD$20-Test!$BL$27</f>
        <v>49.193022494853224</v>
      </c>
      <c r="Q794" s="10" cm="1">
        <f t="array" aca="1" ref="Q794" ca="1">SUMPRODUCT(J794:O794,TRANSPOSE(Test!ES$20:ES$25))+Test!$AD$20-Test!$ES$27</f>
        <v>48.568496137442757</v>
      </c>
      <c r="R794" s="10">
        <f ca="1">I794-Results!$E$5*H794</f>
        <v>48.510931140111076</v>
      </c>
      <c r="S794" s="10" cm="1">
        <f t="array" aca="1" ref="S794" ca="1">SUMPRODUCT(J794:O794,TRANSPOSE(Test!AR$28:AR$33))+Test!$AD$20-Test!$AC$26</f>
        <v>33.612721483295829</v>
      </c>
      <c r="T794" s="10">
        <f ca="1">SUMPRODUCT(J794:O794,Results!K$9:P$9)</f>
        <v>48.822226638179885</v>
      </c>
      <c r="U794" s="10">
        <f ca="1">SUMPRODUCT(J794:O794,Results!K$9:P$9)+Test!$AD$20-Test!$AC$31</f>
        <v>48.807351079668749</v>
      </c>
      <c r="V794" s="10">
        <f t="shared" ca="1" si="73"/>
        <v>-4.0345516110770845</v>
      </c>
      <c r="W794" s="10">
        <f t="shared" ca="1" si="74"/>
        <v>-3.4100252536666176</v>
      </c>
      <c r="X794" s="10">
        <f t="shared" ca="1" si="75"/>
        <v>-3.3524602563349362</v>
      </c>
      <c r="Y794" s="10">
        <f t="shared" ca="1" si="76"/>
        <v>11.545749400480311</v>
      </c>
      <c r="Z794" s="10">
        <f ca="1">I794-Test!$AD$20</f>
        <v>45.435141645479831</v>
      </c>
      <c r="AA794" s="10">
        <f t="shared" ca="1" si="77"/>
        <v>-3.6488801958926089</v>
      </c>
    </row>
    <row r="795" spans="1:27">
      <c r="A795" s="6">
        <f ca="1">LN((RAND()^(-Results!$F$4))-1)</f>
        <v>-0.74977325431951747</v>
      </c>
      <c r="B795" s="6">
        <f ca="1">LN((RAND()^(-Results!$F$4))-1)</f>
        <v>-3.4373773112090444</v>
      </c>
      <c r="C795" s="6">
        <f ca="1">LN((RAND()^(-Results!$F$4))-1)</f>
        <v>-3.500141294708131</v>
      </c>
      <c r="D795" s="6">
        <f ca="1">LN((RAND()^(-Results!$F$4))-1)</f>
        <v>-0.36414091860324832</v>
      </c>
      <c r="E795" s="6">
        <f ca="1">LN((RAND()^(-Results!$F$4))-1)</f>
        <v>0.74447253037727523</v>
      </c>
      <c r="F795" s="6">
        <f ca="1">LN((RAND()^(-Results!$F$4))-1)</f>
        <v>-0.2918513067285089</v>
      </c>
      <c r="G795" s="6">
        <f ca="1">LN((RAND()^(-Results!$F$4))-1)</f>
        <v>0.94471778184871535</v>
      </c>
      <c r="H795" s="6">
        <f t="shared" ca="1" si="72"/>
        <v>0.85768516796958205</v>
      </c>
      <c r="I795" s="10">
        <f ca="1">SUMPRODUCT(J795:O795,Results!B$12:G$12)+Results!$F$5*H795</f>
        <v>0.5423519450185621</v>
      </c>
      <c r="J795" s="10">
        <f ca="1">SUMPRODUCT($A795:$F795,Results!$B$15:$G$15)</f>
        <v>-14.177927323325601</v>
      </c>
      <c r="K795" s="10">
        <f ca="1">SUMPRODUCT($A795:$F795,Results!$B$16:$G$16)</f>
        <v>-6.1989078705515572</v>
      </c>
      <c r="L795" s="10">
        <f ca="1">SUMPRODUCT($A795:$F795,Results!$B$17:$G$17)</f>
        <v>-6.1709294276416795</v>
      </c>
      <c r="M795" s="10">
        <f ca="1">SUMPRODUCT($A795:$F795,Results!$B$18:$G$18)</f>
        <v>5.8761280246394252</v>
      </c>
      <c r="N795" s="10">
        <f ca="1">SUMPRODUCT($A795:$F795,Results!$B$19:$G$19)</f>
        <v>-5.331728499972769</v>
      </c>
      <c r="O795" s="10">
        <f ca="1">SUMPRODUCT($A795:$F795,Results!$B$20:$G$20)</f>
        <v>-2.6611372512291447</v>
      </c>
      <c r="P795" s="10" cm="1">
        <f t="array" aca="1" ref="P795" ca="1">SUMPRODUCT(J795:O795,TRANSPOSE(Test!BL$20:BL$25))+Test!$AD$20-Test!$BL$27</f>
        <v>-3.8723826372297077</v>
      </c>
      <c r="Q795" s="10" cm="1">
        <f t="array" aca="1" ref="Q795" ca="1">SUMPRODUCT(J795:O795,TRANSPOSE(Test!ES$20:ES$25))+Test!$AD$20-Test!$ES$27</f>
        <v>-3.2841788228283511</v>
      </c>
      <c r="R795" s="10">
        <f ca="1">I795-Results!$E$5*H795</f>
        <v>-2.8883887268597661</v>
      </c>
      <c r="S795" s="10" cm="1">
        <f t="array" aca="1" ref="S795" ca="1">SUMPRODUCT(J795:O795,TRANSPOSE(Test!AR$28:AR$33))+Test!$AD$20-Test!$AC$26</f>
        <v>18.941456468040272</v>
      </c>
      <c r="T795" s="10">
        <f ca="1">SUMPRODUCT(J795:O795,Results!K$9:P$9)</f>
        <v>-2.6262079367431159</v>
      </c>
      <c r="U795" s="10">
        <f ca="1">SUMPRODUCT(J795:O795,Results!K$9:P$9)+Test!$AD$20-Test!$AC$31</f>
        <v>-2.6410834952542515</v>
      </c>
      <c r="V795" s="10">
        <f t="shared" ca="1" si="73"/>
        <v>4.4147345822482702</v>
      </c>
      <c r="W795" s="10">
        <f t="shared" ca="1" si="74"/>
        <v>3.8265307678469132</v>
      </c>
      <c r="X795" s="10">
        <f t="shared" ca="1" si="75"/>
        <v>3.4307406718783282</v>
      </c>
      <c r="Y795" s="10">
        <f t="shared" ca="1" si="76"/>
        <v>-18.399104523021709</v>
      </c>
      <c r="Z795" s="10">
        <f ca="1">I795-Test!$AD$20</f>
        <v>0.81902270672225352</v>
      </c>
      <c r="AA795" s="10">
        <f t="shared" ca="1" si="77"/>
        <v>3.1834354402728136</v>
      </c>
    </row>
    <row r="796" spans="1:27">
      <c r="A796" s="6">
        <f ca="1">LN((RAND()^(-Results!$F$4))-1)</f>
        <v>1.2662933414340003</v>
      </c>
      <c r="B796" s="6">
        <f ca="1">LN((RAND()^(-Results!$F$4))-1)</f>
        <v>0.15168073577105681</v>
      </c>
      <c r="C796" s="6">
        <f ca="1">LN((RAND()^(-Results!$F$4))-1)</f>
        <v>5.8102507819645464</v>
      </c>
      <c r="D796" s="6">
        <f ca="1">LN((RAND()^(-Results!$F$4))-1)</f>
        <v>0.12255164245484151</v>
      </c>
      <c r="E796" s="6">
        <f ca="1">LN((RAND()^(-Results!$F$4))-1)</f>
        <v>0.11860127810305721</v>
      </c>
      <c r="F796" s="6">
        <f ca="1">LN((RAND()^(-Results!$F$4))-1)</f>
        <v>2.2149463819613125E-2</v>
      </c>
      <c r="G796" s="6">
        <f ca="1">LN((RAND()^(-Results!$F$4))-1)</f>
        <v>-2.8933861189271806</v>
      </c>
      <c r="H796" s="6">
        <f t="shared" ca="1" si="72"/>
        <v>-2.9804187328063141</v>
      </c>
      <c r="I796" s="10">
        <f ca="1">SUMPRODUCT(J796:O796,Results!B$12:G$12)+Results!$F$5*H796</f>
        <v>-15.450549566012455</v>
      </c>
      <c r="J796" s="10">
        <f ca="1">SUMPRODUCT($A796:$F796,Results!$B$15:$G$15)</f>
        <v>17.737808107193409</v>
      </c>
      <c r="K796" s="10">
        <f ca="1">SUMPRODUCT($A796:$F796,Results!$B$16:$G$16)</f>
        <v>-0.24142251596828712</v>
      </c>
      <c r="L796" s="10">
        <f ca="1">SUMPRODUCT($A796:$F796,Results!$B$17:$G$17)</f>
        <v>7.0893646536781896</v>
      </c>
      <c r="M796" s="10">
        <f ca="1">SUMPRODUCT($A796:$F796,Results!$B$18:$G$18)</f>
        <v>-1.8497064063833797</v>
      </c>
      <c r="N796" s="10">
        <f ca="1">SUMPRODUCT($A796:$F796,Results!$B$19:$G$19)</f>
        <v>-9.3266447327112201E-2</v>
      </c>
      <c r="O796" s="10">
        <f ca="1">SUMPRODUCT($A796:$F796,Results!$B$20:$G$20)</f>
        <v>-4.017185980806981</v>
      </c>
      <c r="P796" s="10" cm="1">
        <f t="array" aca="1" ref="P796" ca="1">SUMPRODUCT(J796:O796,TRANSPOSE(Test!BL$20:BL$25))+Test!$AD$20-Test!$BL$27</f>
        <v>-1.8090561514954875</v>
      </c>
      <c r="Q796" s="10" cm="1">
        <f t="array" aca="1" ref="Q796" ca="1">SUMPRODUCT(J796:O796,TRANSPOSE(Test!ES$20:ES$25))+Test!$AD$20-Test!$ES$27</f>
        <v>-1.4117744535803507</v>
      </c>
      <c r="R796" s="10">
        <f ca="1">I796-Results!$E$5*H796</f>
        <v>-3.5288746347871989</v>
      </c>
      <c r="S796" s="10" cm="1">
        <f t="array" aca="1" ref="S796" ca="1">SUMPRODUCT(J796:O796,TRANSPOSE(Test!AR$28:AR$33))+Test!$AD$20-Test!$AC$26</f>
        <v>2.0197200792468131</v>
      </c>
      <c r="T796" s="10">
        <f ca="1">SUMPRODUCT(J796:O796,Results!K$9:P$9)</f>
        <v>-1.8471413460950803</v>
      </c>
      <c r="U796" s="10">
        <f ca="1">SUMPRODUCT(J796:O796,Results!K$9:P$9)+Test!$AD$20-Test!$AC$31</f>
        <v>-1.8620169046062158</v>
      </c>
      <c r="V796" s="10">
        <f t="shared" ca="1" si="73"/>
        <v>-13.641493414516967</v>
      </c>
      <c r="W796" s="10">
        <f t="shared" ca="1" si="74"/>
        <v>-14.038775112432104</v>
      </c>
      <c r="X796" s="10">
        <f t="shared" ca="1" si="75"/>
        <v>-11.921674931225256</v>
      </c>
      <c r="Y796" s="10">
        <f t="shared" ca="1" si="76"/>
        <v>-17.470269645259268</v>
      </c>
      <c r="Z796" s="10">
        <f ca="1">I796-Test!$AD$20</f>
        <v>-15.173878804308764</v>
      </c>
      <c r="AA796" s="10">
        <f t="shared" ca="1" si="77"/>
        <v>-13.588532661406239</v>
      </c>
    </row>
    <row r="797" spans="1:27">
      <c r="A797" s="6">
        <f ca="1">LN((RAND()^(-Results!$F$4))-1)</f>
        <v>0.82993520249961183</v>
      </c>
      <c r="B797" s="6">
        <f ca="1">LN((RAND()^(-Results!$F$4))-1)</f>
        <v>0.81970824461650638</v>
      </c>
      <c r="C797" s="6">
        <f ca="1">LN((RAND()^(-Results!$F$4))-1)</f>
        <v>-0.40821996873029359</v>
      </c>
      <c r="D797" s="6">
        <f ca="1">LN((RAND()^(-Results!$F$4))-1)</f>
        <v>-1.1279806588402972</v>
      </c>
      <c r="E797" s="6">
        <f ca="1">LN((RAND()^(-Results!$F$4))-1)</f>
        <v>0.23180517103365197</v>
      </c>
      <c r="F797" s="6">
        <f ca="1">LN((RAND()^(-Results!$F$4))-1)</f>
        <v>-1.1544446600293012</v>
      </c>
      <c r="G797" s="6">
        <f ca="1">LN((RAND()^(-Results!$F$4))-1)</f>
        <v>1.2369028232933983</v>
      </c>
      <c r="H797" s="6">
        <f t="shared" ca="1" si="72"/>
        <v>1.149870209414265</v>
      </c>
      <c r="I797" s="10">
        <f ca="1">SUMPRODUCT(J797:O797,Results!B$12:G$12)+Results!$F$5*H797</f>
        <v>7.612722972424887</v>
      </c>
      <c r="J797" s="10">
        <f ca="1">SUMPRODUCT($A797:$F797,Results!$B$15:$G$15)</f>
        <v>0.71718289100633936</v>
      </c>
      <c r="K797" s="10">
        <f ca="1">SUMPRODUCT($A797:$F797,Results!$B$16:$G$16)</f>
        <v>-1.1767275810043949</v>
      </c>
      <c r="L797" s="10">
        <f ca="1">SUMPRODUCT($A797:$F797,Results!$B$17:$G$17)</f>
        <v>0.68898402426536565</v>
      </c>
      <c r="M797" s="10">
        <f ca="1">SUMPRODUCT($A797:$F797,Results!$B$18:$G$18)</f>
        <v>0.90026755360646571</v>
      </c>
      <c r="N797" s="10">
        <f ca="1">SUMPRODUCT($A797:$F797,Results!$B$19:$G$19)</f>
        <v>0.67211934040217436</v>
      </c>
      <c r="O797" s="10">
        <f ca="1">SUMPRODUCT($A797:$F797,Results!$B$20:$G$20)</f>
        <v>5.7004433597012516E-2</v>
      </c>
      <c r="P797" s="10" cm="1">
        <f t="array" aca="1" ref="P797" ca="1">SUMPRODUCT(J797:O797,TRANSPOSE(Test!BL$20:BL$25))+Test!$AD$20-Test!$BL$27</f>
        <v>1.8233207992334648</v>
      </c>
      <c r="Q797" s="10" cm="1">
        <f t="array" aca="1" ref="Q797" ca="1">SUMPRODUCT(J797:O797,TRANSPOSE(Test!ES$20:ES$25))+Test!$AD$20-Test!$ES$27</f>
        <v>1.2737156327635943</v>
      </c>
      <c r="R797" s="10">
        <f ca="1">I797-Results!$E$5*H797</f>
        <v>3.0132421347678271</v>
      </c>
      <c r="S797" s="10" cm="1">
        <f t="array" aca="1" ref="S797" ca="1">SUMPRODUCT(J797:O797,TRANSPOSE(Test!AR$28:AR$33))+Test!$AD$20-Test!$AC$26</f>
        <v>3.3760038139913724</v>
      </c>
      <c r="T797" s="10">
        <f ca="1">SUMPRODUCT(J797:O797,Results!K$9:P$9)</f>
        <v>1.592737416225964</v>
      </c>
      <c r="U797" s="10">
        <f ca="1">SUMPRODUCT(J797:O797,Results!K$9:P$9)+Test!$AD$20-Test!$AC$31</f>
        <v>1.5778618577148285</v>
      </c>
      <c r="V797" s="10">
        <f t="shared" ca="1" si="73"/>
        <v>5.789402173191422</v>
      </c>
      <c r="W797" s="10">
        <f t="shared" ca="1" si="74"/>
        <v>6.3390073396612925</v>
      </c>
      <c r="X797" s="10">
        <f t="shared" ca="1" si="75"/>
        <v>4.59948083765706</v>
      </c>
      <c r="Y797" s="10">
        <f t="shared" ca="1" si="76"/>
        <v>4.2367191584335142</v>
      </c>
      <c r="Z797" s="10">
        <f ca="1">I797-Test!$AD$20</f>
        <v>7.8893937341285785</v>
      </c>
      <c r="AA797" s="10">
        <f t="shared" ca="1" si="77"/>
        <v>6.0348611147100586</v>
      </c>
    </row>
    <row r="798" spans="1:27">
      <c r="A798" s="6">
        <f ca="1">LN((RAND()^(-Results!$F$4))-1)</f>
        <v>0.75613378707705414</v>
      </c>
      <c r="B798" s="6">
        <f ca="1">LN((RAND()^(-Results!$F$4))-1)</f>
        <v>-1.2536048674055686</v>
      </c>
      <c r="C798" s="6">
        <f ca="1">LN((RAND()^(-Results!$F$4))-1)</f>
        <v>-1.1607358751268546</v>
      </c>
      <c r="D798" s="6">
        <f ca="1">LN((RAND()^(-Results!$F$4))-1)</f>
        <v>1.396622710491195</v>
      </c>
      <c r="E798" s="6">
        <f ca="1">LN((RAND()^(-Results!$F$4))-1)</f>
        <v>1.0277268420658183</v>
      </c>
      <c r="F798" s="6">
        <f ca="1">LN((RAND()^(-Results!$F$4))-1)</f>
        <v>1.8475065778417266</v>
      </c>
      <c r="G798" s="6">
        <f ca="1">LN((RAND()^(-Results!$F$4))-1)</f>
        <v>-1.9147937398195745</v>
      </c>
      <c r="H798" s="6">
        <f t="shared" ca="1" si="72"/>
        <v>-2.001826353698708</v>
      </c>
      <c r="I798" s="10">
        <f ca="1">SUMPRODUCT(J798:O798,Results!B$12:G$12)+Results!$F$5*H798</f>
        <v>-55.277719173278086</v>
      </c>
      <c r="J798" s="10">
        <f ca="1">SUMPRODUCT($A798:$F798,Results!$B$15:$G$15)</f>
        <v>0.54895120165613209</v>
      </c>
      <c r="K798" s="10">
        <f ca="1">SUMPRODUCT($A798:$F798,Results!$B$16:$G$16)</f>
        <v>3.2267068140849617</v>
      </c>
      <c r="L798" s="10">
        <f ca="1">SUMPRODUCT($A798:$F798,Results!$B$17:$G$17)</f>
        <v>-9.9600835419983547</v>
      </c>
      <c r="M798" s="10">
        <f ca="1">SUMPRODUCT($A798:$F798,Results!$B$18:$G$18)</f>
        <v>-0.79986885057287238</v>
      </c>
      <c r="N798" s="10">
        <f ca="1">SUMPRODUCT($A798:$F798,Results!$B$19:$G$19)</f>
        <v>-7.2928516800290346</v>
      </c>
      <c r="O798" s="10">
        <f ca="1">SUMPRODUCT($A798:$F798,Results!$B$20:$G$20)</f>
        <v>3.3280798849444162</v>
      </c>
      <c r="P798" s="10" cm="1">
        <f t="array" aca="1" ref="P798" ca="1">SUMPRODUCT(J798:O798,TRANSPOSE(Test!BL$20:BL$25))+Test!$AD$20-Test!$BL$27</f>
        <v>-46.268920775462185</v>
      </c>
      <c r="Q798" s="10" cm="1">
        <f t="array" aca="1" ref="Q798" ca="1">SUMPRODUCT(J798:O798,TRANSPOSE(Test!ES$20:ES$25))+Test!$AD$20-Test!$ES$27</f>
        <v>-45.193895579008263</v>
      </c>
      <c r="R798" s="10">
        <f ca="1">I798-Results!$E$5*H798</f>
        <v>-47.270413758483258</v>
      </c>
      <c r="S798" s="10" cm="1">
        <f t="array" aca="1" ref="S798" ca="1">SUMPRODUCT(J798:O798,TRANSPOSE(Test!AR$28:AR$33))+Test!$AD$20-Test!$AC$26</f>
        <v>-40.769043261222457</v>
      </c>
      <c r="T798" s="10">
        <f ca="1">SUMPRODUCT(J798:O798,Results!K$9:P$9)</f>
        <v>-44.54058844596404</v>
      </c>
      <c r="U798" s="10">
        <f ca="1">SUMPRODUCT(J798:O798,Results!K$9:P$9)+Test!$AD$20-Test!$AC$31</f>
        <v>-44.555464004475176</v>
      </c>
      <c r="V798" s="10">
        <f t="shared" ca="1" si="73"/>
        <v>-9.0087983978159016</v>
      </c>
      <c r="W798" s="10">
        <f t="shared" ca="1" si="74"/>
        <v>-10.083823594269823</v>
      </c>
      <c r="X798" s="10">
        <f t="shared" ca="1" si="75"/>
        <v>-8.0073054147948284</v>
      </c>
      <c r="Y798" s="10">
        <f t="shared" ca="1" si="76"/>
        <v>-14.508675912055629</v>
      </c>
      <c r="Z798" s="10">
        <f ca="1">I798-Test!$AD$20</f>
        <v>-55.001048411574395</v>
      </c>
      <c r="AA798" s="10">
        <f t="shared" ca="1" si="77"/>
        <v>-10.72225516880291</v>
      </c>
    </row>
    <row r="799" spans="1:27">
      <c r="A799" s="6">
        <f ca="1">LN((RAND()^(-Results!$F$4))-1)</f>
        <v>-1.2395462096087113</v>
      </c>
      <c r="B799" s="6">
        <f ca="1">LN((RAND()^(-Results!$F$4))-1)</f>
        <v>1.3688465627415529</v>
      </c>
      <c r="C799" s="6">
        <f ca="1">LN((RAND()^(-Results!$F$4))-1)</f>
        <v>0.78088281031725815</v>
      </c>
      <c r="D799" s="6">
        <f ca="1">LN((RAND()^(-Results!$F$4))-1)</f>
        <v>-1.2760882963066695</v>
      </c>
      <c r="E799" s="6">
        <f ca="1">LN((RAND()^(-Results!$F$4))-1)</f>
        <v>-0.22557432218190601</v>
      </c>
      <c r="F799" s="6">
        <f ca="1">LN((RAND()^(-Results!$F$4))-1)</f>
        <v>1.2586953132378107</v>
      </c>
      <c r="G799" s="6">
        <f ca="1">LN((RAND()^(-Results!$F$4))-1)</f>
        <v>-1.9137479798370274</v>
      </c>
      <c r="H799" s="6">
        <f t="shared" ca="1" si="72"/>
        <v>-2.0007805937161609</v>
      </c>
      <c r="I799" s="10">
        <f ca="1">SUMPRODUCT(J799:O799,Results!B$12:G$12)+Results!$F$5*H799</f>
        <v>31.040503942509645</v>
      </c>
      <c r="J799" s="10">
        <f ca="1">SUMPRODUCT($A799:$F799,Results!$B$15:$G$15)</f>
        <v>-4.4647753990229528</v>
      </c>
      <c r="K799" s="10">
        <f ca="1">SUMPRODUCT($A799:$F799,Results!$B$16:$G$16)</f>
        <v>2.5017633164903033</v>
      </c>
      <c r="L799" s="10">
        <f ca="1">SUMPRODUCT($A799:$F799,Results!$B$17:$G$17)</f>
        <v>9.4444770631912167</v>
      </c>
      <c r="M799" s="10">
        <f ca="1">SUMPRODUCT($A799:$F799,Results!$B$18:$G$18)</f>
        <v>2.3712328943761878</v>
      </c>
      <c r="N799" s="10">
        <f ca="1">SUMPRODUCT($A799:$F799,Results!$B$19:$G$19)</f>
        <v>1.2744403576679502</v>
      </c>
      <c r="O799" s="10">
        <f ca="1">SUMPRODUCT($A799:$F799,Results!$B$20:$G$20)</f>
        <v>-1.8264873717916941</v>
      </c>
      <c r="P799" s="10" cm="1">
        <f t="array" aca="1" ref="P799" ca="1">SUMPRODUCT(J799:O799,TRANSPOSE(Test!BL$20:BL$25))+Test!$AD$20-Test!$BL$27</f>
        <v>40.527931733930096</v>
      </c>
      <c r="Q799" s="10" cm="1">
        <f t="array" aca="1" ref="Q799" ca="1">SUMPRODUCT(J799:O799,TRANSPOSE(Test!ES$20:ES$25))+Test!$AD$20-Test!$ES$27</f>
        <v>40.65918067960672</v>
      </c>
      <c r="R799" s="10">
        <f ca="1">I799-Results!$E$5*H799</f>
        <v>39.04362631737429</v>
      </c>
      <c r="S799" s="10" cm="1">
        <f t="array" aca="1" ref="S799" ca="1">SUMPRODUCT(J799:O799,TRANSPOSE(Test!AR$28:AR$33))+Test!$AD$20-Test!$AC$26</f>
        <v>27.790149012398349</v>
      </c>
      <c r="T799" s="10">
        <f ca="1">SUMPRODUCT(J799:O799,Results!K$9:P$9)</f>
        <v>40.7141669600745</v>
      </c>
      <c r="U799" s="10">
        <f ca="1">SUMPRODUCT(J799:O799,Results!K$9:P$9)+Test!$AD$20-Test!$AC$31</f>
        <v>40.699291401563364</v>
      </c>
      <c r="V799" s="10">
        <f t="shared" ca="1" si="73"/>
        <v>-9.4874277914204512</v>
      </c>
      <c r="W799" s="10">
        <f t="shared" ca="1" si="74"/>
        <v>-9.6186767370970756</v>
      </c>
      <c r="X799" s="10">
        <f t="shared" ca="1" si="75"/>
        <v>-8.0031223748646454</v>
      </c>
      <c r="Y799" s="10">
        <f t="shared" ca="1" si="76"/>
        <v>3.2503549301112962</v>
      </c>
      <c r="Z799" s="10">
        <f ca="1">I799-Test!$AD$20</f>
        <v>31.317174704213336</v>
      </c>
      <c r="AA799" s="10">
        <f t="shared" ca="1" si="77"/>
        <v>-9.6587874590537197</v>
      </c>
    </row>
    <row r="800" spans="1:27">
      <c r="A800" s="6">
        <f ca="1">LN((RAND()^(-Results!$F$4))-1)</f>
        <v>3.3555812960073674</v>
      </c>
      <c r="B800" s="6">
        <f ca="1">LN((RAND()^(-Results!$F$4))-1)</f>
        <v>0.94173491725534242</v>
      </c>
      <c r="C800" s="6">
        <f ca="1">LN((RAND()^(-Results!$F$4))-1)</f>
        <v>1.2964120836834079</v>
      </c>
      <c r="D800" s="6">
        <f ca="1">LN((RAND()^(-Results!$F$4))-1)</f>
        <v>-1.9917099342496873</v>
      </c>
      <c r="E800" s="6">
        <f ca="1">LN((RAND()^(-Results!$F$4))-1)</f>
        <v>0.46888889320439137</v>
      </c>
      <c r="F800" s="6">
        <f ca="1">LN((RAND()^(-Results!$F$4))-1)</f>
        <v>0.5715572535337522</v>
      </c>
      <c r="G800" s="6">
        <f ca="1">LN((RAND()^(-Results!$F$4))-1)</f>
        <v>1.5717841074234833</v>
      </c>
      <c r="H800" s="6">
        <f t="shared" ca="1" si="72"/>
        <v>1.48475149354435</v>
      </c>
      <c r="I800" s="10">
        <f ca="1">SUMPRODUCT(J800:O800,Results!B$12:G$12)+Results!$F$5*H800</f>
        <v>-2.3027741690571748</v>
      </c>
      <c r="J800" s="10">
        <f ca="1">SUMPRODUCT($A800:$F800,Results!$B$15:$G$15)</f>
        <v>10.850454657615128</v>
      </c>
      <c r="K800" s="10">
        <f ca="1">SUMPRODUCT($A800:$F800,Results!$B$16:$G$16)</f>
        <v>1.6790335231249416</v>
      </c>
      <c r="L800" s="10">
        <f ca="1">SUMPRODUCT($A800:$F800,Results!$B$17:$G$17)</f>
        <v>0.78436570814756346</v>
      </c>
      <c r="M800" s="10">
        <f ca="1">SUMPRODUCT($A800:$F800,Results!$B$18:$G$18)</f>
        <v>-1.3517428585691624</v>
      </c>
      <c r="N800" s="10">
        <f ca="1">SUMPRODUCT($A800:$F800,Results!$B$19:$G$19)</f>
        <v>0.50595292785315937</v>
      </c>
      <c r="O800" s="10">
        <f ca="1">SUMPRODUCT($A800:$F800,Results!$B$20:$G$20)</f>
        <v>-0.19434054282719146</v>
      </c>
      <c r="P800" s="10" cm="1">
        <f t="array" aca="1" ref="P800" ca="1">SUMPRODUCT(J800:O800,TRANSPOSE(Test!BL$20:BL$25))+Test!$AD$20-Test!$BL$27</f>
        <v>-12.649206099560441</v>
      </c>
      <c r="Q800" s="10" cm="1">
        <f t="array" aca="1" ref="Q800" ca="1">SUMPRODUCT(J800:O800,TRANSPOSE(Test!ES$20:ES$25))+Test!$AD$20-Test!$ES$27</f>
        <v>-11.995216208076075</v>
      </c>
      <c r="R800" s="10">
        <f ca="1">I800-Results!$E$5*H800</f>
        <v>-8.2417801432345748</v>
      </c>
      <c r="S800" s="10" cm="1">
        <f t="array" aca="1" ref="S800" ca="1">SUMPRODUCT(J800:O800,TRANSPOSE(Test!AR$28:AR$33))+Test!$AD$20-Test!$AC$26</f>
        <v>-13.438633054087687</v>
      </c>
      <c r="T800" s="10">
        <f ca="1">SUMPRODUCT(J800:O800,Results!K$9:P$9)</f>
        <v>-10.517127807618087</v>
      </c>
      <c r="U800" s="10">
        <f ca="1">SUMPRODUCT(J800:O800,Results!K$9:P$9)+Test!$AD$20-Test!$AC$31</f>
        <v>-10.532003366129222</v>
      </c>
      <c r="V800" s="10">
        <f t="shared" ca="1" si="73"/>
        <v>10.346431930503266</v>
      </c>
      <c r="W800" s="10">
        <f t="shared" ca="1" si="74"/>
        <v>9.6924420390188999</v>
      </c>
      <c r="X800" s="10">
        <f t="shared" ca="1" si="75"/>
        <v>5.9390059741773999</v>
      </c>
      <c r="Y800" s="10">
        <f t="shared" ca="1" si="76"/>
        <v>11.135858885030512</v>
      </c>
      <c r="Z800" s="10">
        <f ca="1">I800-Test!$AD$20</f>
        <v>-2.0261034073534834</v>
      </c>
      <c r="AA800" s="10">
        <f t="shared" ca="1" si="77"/>
        <v>8.2292291970720477</v>
      </c>
    </row>
    <row r="801" spans="1:27">
      <c r="A801" s="6">
        <f ca="1">LN((RAND()^(-Results!$F$4))-1)</f>
        <v>1.6201720932981698</v>
      </c>
      <c r="B801" s="6">
        <f ca="1">LN((RAND()^(-Results!$F$4))-1)</f>
        <v>-6.5462465786836477</v>
      </c>
      <c r="C801" s="6">
        <f ca="1">LN((RAND()^(-Results!$F$4))-1)</f>
        <v>3.7771400167075271</v>
      </c>
      <c r="D801" s="6">
        <f ca="1">LN((RAND()^(-Results!$F$4))-1)</f>
        <v>2.3734274225225556</v>
      </c>
      <c r="E801" s="6">
        <f ca="1">LN((RAND()^(-Results!$F$4))-1)</f>
        <v>0.70512730404440804</v>
      </c>
      <c r="F801" s="6">
        <f ca="1">LN((RAND()^(-Results!$F$4))-1)</f>
        <v>-0.97033331062961869</v>
      </c>
      <c r="G801" s="6">
        <f ca="1">LN((RAND()^(-Results!$F$4))-1)</f>
        <v>-1.8738253263399232</v>
      </c>
      <c r="H801" s="6">
        <f t="shared" ca="1" si="72"/>
        <v>-1.9608579402190565</v>
      </c>
      <c r="I801" s="10">
        <f ca="1">SUMPRODUCT(J801:O801,Results!B$12:G$12)+Results!$F$5*H801</f>
        <v>-60.753177204941665</v>
      </c>
      <c r="J801" s="10">
        <f ca="1">SUMPRODUCT($A801:$F801,Results!$B$15:$G$15)</f>
        <v>13.754749163519277</v>
      </c>
      <c r="K801" s="10">
        <f ca="1">SUMPRODUCT($A801:$F801,Results!$B$16:$G$16)</f>
        <v>-10.615378223678395</v>
      </c>
      <c r="L801" s="10">
        <f ca="1">SUMPRODUCT($A801:$F801,Results!$B$17:$G$17)</f>
        <v>-8.4982787697437914</v>
      </c>
      <c r="M801" s="10">
        <f ca="1">SUMPRODUCT($A801:$F801,Results!$B$18:$G$18)</f>
        <v>-8.9059549860200565E-2</v>
      </c>
      <c r="N801" s="10">
        <f ca="1">SUMPRODUCT($A801:$F801,Results!$B$19:$G$19)</f>
        <v>-6.4662520298909856</v>
      </c>
      <c r="O801" s="10">
        <f ca="1">SUMPRODUCT($A801:$F801,Results!$B$20:$G$20)</f>
        <v>-7.4767926609247253</v>
      </c>
      <c r="P801" s="10" cm="1">
        <f t="array" aca="1" ref="P801" ca="1">SUMPRODUCT(J801:O801,TRANSPOSE(Test!BL$20:BL$25))+Test!$AD$20-Test!$BL$27</f>
        <v>-52.25663296904338</v>
      </c>
      <c r="Q801" s="10" cm="1">
        <f t="array" aca="1" ref="Q801" ca="1">SUMPRODUCT(J801:O801,TRANSPOSE(Test!ES$20:ES$25))+Test!$AD$20-Test!$ES$27</f>
        <v>-50.628374773651956</v>
      </c>
      <c r="R801" s="10">
        <f ca="1">I801-Results!$E$5*H801</f>
        <v>-52.909745444065436</v>
      </c>
      <c r="S801" s="10" cm="1">
        <f t="array" aca="1" ref="S801" ca="1">SUMPRODUCT(J801:O801,TRANSPOSE(Test!AR$28:AR$33))+Test!$AD$20-Test!$AC$26</f>
        <v>-5.3950244803542695</v>
      </c>
      <c r="T801" s="10">
        <f ca="1">SUMPRODUCT(J801:O801,Results!K$9:P$9)</f>
        <v>-50.878258708990387</v>
      </c>
      <c r="U801" s="10">
        <f ca="1">SUMPRODUCT(J801:O801,Results!K$9:P$9)+Test!$AD$20-Test!$AC$31</f>
        <v>-50.893134267501523</v>
      </c>
      <c r="V801" s="10">
        <f t="shared" ca="1" si="73"/>
        <v>-8.4965442358982841</v>
      </c>
      <c r="W801" s="10">
        <f t="shared" ca="1" si="74"/>
        <v>-10.124802431289709</v>
      </c>
      <c r="X801" s="10">
        <f t="shared" ca="1" si="75"/>
        <v>-7.8434317608762285</v>
      </c>
      <c r="Y801" s="10">
        <f t="shared" ca="1" si="76"/>
        <v>-55.358152724587399</v>
      </c>
      <c r="Z801" s="10">
        <f ca="1">I801-Test!$AD$20</f>
        <v>-60.476506443237973</v>
      </c>
      <c r="AA801" s="10">
        <f t="shared" ca="1" si="77"/>
        <v>-9.8600429374401415</v>
      </c>
    </row>
    <row r="802" spans="1:27">
      <c r="A802" s="6">
        <f ca="1">LN((RAND()^(-Results!$F$4))-1)</f>
        <v>1.5580820934653399</v>
      </c>
      <c r="B802" s="6">
        <f ca="1">LN((RAND()^(-Results!$F$4))-1)</f>
        <v>-1.1707883533396997</v>
      </c>
      <c r="C802" s="6">
        <f ca="1">LN((RAND()^(-Results!$F$4))-1)</f>
        <v>-1.2210875914186494</v>
      </c>
      <c r="D802" s="6">
        <f ca="1">LN((RAND()^(-Results!$F$4))-1)</f>
        <v>-0.8769525226137399</v>
      </c>
      <c r="E802" s="6">
        <f ca="1">LN((RAND()^(-Results!$F$4))-1)</f>
        <v>-0.57956067378358556</v>
      </c>
      <c r="F802" s="6">
        <f ca="1">LN((RAND()^(-Results!$F$4))-1)</f>
        <v>-3.641112501886012</v>
      </c>
      <c r="G802" s="6">
        <f ca="1">LN((RAND()^(-Results!$F$4))-1)</f>
        <v>-1.5204995210435825</v>
      </c>
      <c r="H802" s="6">
        <f t="shared" ca="1" si="72"/>
        <v>-1.6075321349227158</v>
      </c>
      <c r="I802" s="10">
        <f ca="1">SUMPRODUCT(J802:O802,Results!B$12:G$12)+Results!$F$5*H802</f>
        <v>-12.078197891883786</v>
      </c>
      <c r="J802" s="10">
        <f ca="1">SUMPRODUCT($A802:$F802,Results!$B$15:$G$15)</f>
        <v>1.8194414910177226</v>
      </c>
      <c r="K802" s="10">
        <f ca="1">SUMPRODUCT($A802:$F802,Results!$B$16:$G$16)</f>
        <v>-8.4700837897115697</v>
      </c>
      <c r="L802" s="10">
        <f ca="1">SUMPRODUCT($A802:$F802,Results!$B$17:$G$17)</f>
        <v>-3.3447206248357979</v>
      </c>
      <c r="M802" s="10">
        <f ca="1">SUMPRODUCT($A802:$F802,Results!$B$18:$G$18)</f>
        <v>-0.56617528639524972</v>
      </c>
      <c r="N802" s="10">
        <f ca="1">SUMPRODUCT($A802:$F802,Results!$B$19:$G$19)</f>
        <v>5.701348567417992</v>
      </c>
      <c r="O802" s="10">
        <f ca="1">SUMPRODUCT($A802:$F802,Results!$B$20:$G$20)</f>
        <v>-1.9591045859865344</v>
      </c>
      <c r="P802" s="10" cm="1">
        <f t="array" aca="1" ref="P802" ca="1">SUMPRODUCT(J802:O802,TRANSPOSE(Test!BL$20:BL$25))+Test!$AD$20-Test!$BL$27</f>
        <v>-3.3936413896654334</v>
      </c>
      <c r="Q802" s="10" cm="1">
        <f t="array" aca="1" ref="Q802" ca="1">SUMPRODUCT(J802:O802,TRANSPOSE(Test!ES$20:ES$25))+Test!$AD$20-Test!$ES$27</f>
        <v>-4.3751429930092769</v>
      </c>
      <c r="R802" s="10">
        <f ca="1">I802-Results!$E$5*H802</f>
        <v>-5.6480693521929224</v>
      </c>
      <c r="S802" s="10" cm="1">
        <f t="array" aca="1" ref="S802" ca="1">SUMPRODUCT(J802:O802,TRANSPOSE(Test!AR$28:AR$33))+Test!$AD$20-Test!$AC$26</f>
        <v>13.859389857991358</v>
      </c>
      <c r="T802" s="10">
        <f ca="1">SUMPRODUCT(J802:O802,Results!K$9:P$9)</f>
        <v>-4.1906196250255912</v>
      </c>
      <c r="U802" s="10">
        <f ca="1">SUMPRODUCT(J802:O802,Results!K$9:P$9)+Test!$AD$20-Test!$AC$31</f>
        <v>-4.2054951835367262</v>
      </c>
      <c r="V802" s="10">
        <f t="shared" ca="1" si="73"/>
        <v>-8.6845565022183528</v>
      </c>
      <c r="W802" s="10">
        <f t="shared" ca="1" si="74"/>
        <v>-7.7030548988745089</v>
      </c>
      <c r="X802" s="10">
        <f t="shared" ca="1" si="75"/>
        <v>-6.4301285396908634</v>
      </c>
      <c r="Y802" s="10">
        <f t="shared" ca="1" si="76"/>
        <v>-25.937587749875142</v>
      </c>
      <c r="Z802" s="10">
        <f ca="1">I802-Test!$AD$20</f>
        <v>-11.801527130180094</v>
      </c>
      <c r="AA802" s="10">
        <f t="shared" ca="1" si="77"/>
        <v>-7.8727027083470595</v>
      </c>
    </row>
    <row r="803" spans="1:27">
      <c r="A803" s="6">
        <f ca="1">LN((RAND()^(-Results!$F$4))-1)</f>
        <v>0.43318293590919166</v>
      </c>
      <c r="B803" s="6">
        <f ca="1">LN((RAND()^(-Results!$F$4))-1)</f>
        <v>-1.208846825493012</v>
      </c>
      <c r="C803" s="6">
        <f ca="1">LN((RAND()^(-Results!$F$4))-1)</f>
        <v>2.2097271917046046</v>
      </c>
      <c r="D803" s="6">
        <f ca="1">LN((RAND()^(-Results!$F$4))-1)</f>
        <v>6.3194482733302138E-2</v>
      </c>
      <c r="E803" s="6">
        <f ca="1">LN((RAND()^(-Results!$F$4))-1)</f>
        <v>1.118901815180728</v>
      </c>
      <c r="F803" s="6">
        <f ca="1">LN((RAND()^(-Results!$F$4))-1)</f>
        <v>3.3300212097305382</v>
      </c>
      <c r="G803" s="6">
        <f ca="1">LN((RAND()^(-Results!$F$4))-1)</f>
        <v>0.29121034552136671</v>
      </c>
      <c r="H803" s="6">
        <f t="shared" ca="1" si="72"/>
        <v>0.20417773164223338</v>
      </c>
      <c r="I803" s="10">
        <f ca="1">SUMPRODUCT(J803:O803,Results!B$12:G$12)+Results!$F$5*H803</f>
        <v>-7.9311792818533213</v>
      </c>
      <c r="J803" s="10">
        <f ca="1">SUMPRODUCT($A803:$F803,Results!$B$15:$G$15)</f>
        <v>3.6636828804908856</v>
      </c>
      <c r="K803" s="10">
        <f ca="1">SUMPRODUCT($A803:$F803,Results!$B$16:$G$16)</f>
        <v>3.6363382590768056</v>
      </c>
      <c r="L803" s="10">
        <f ca="1">SUMPRODUCT($A803:$F803,Results!$B$17:$G$17)</f>
        <v>1.2238421611563932</v>
      </c>
      <c r="M803" s="10">
        <f ca="1">SUMPRODUCT($A803:$F803,Results!$B$18:$G$18)</f>
        <v>1.9347152132885643</v>
      </c>
      <c r="N803" s="10">
        <f ca="1">SUMPRODUCT($A803:$F803,Results!$B$19:$G$19)</f>
        <v>-7.8539842643580977</v>
      </c>
      <c r="O803" s="10">
        <f ca="1">SUMPRODUCT($A803:$F803,Results!$B$20:$G$20)</f>
        <v>-2.0259396424564056</v>
      </c>
      <c r="P803" s="10" cm="1">
        <f t="array" aca="1" ref="P803" ca="1">SUMPRODUCT(J803:O803,TRANSPOSE(Test!BL$20:BL$25))+Test!$AD$20-Test!$BL$27</f>
        <v>-11.646791549680948</v>
      </c>
      <c r="Q803" s="10" cm="1">
        <f t="array" aca="1" ref="Q803" ca="1">SUMPRODUCT(J803:O803,TRANSPOSE(Test!ES$20:ES$25))+Test!$AD$20-Test!$ES$27</f>
        <v>-9.7445884031109422</v>
      </c>
      <c r="R803" s="10">
        <f ca="1">I803-Results!$E$5*H803</f>
        <v>-8.7478902084222554</v>
      </c>
      <c r="S803" s="10" cm="1">
        <f t="array" aca="1" ref="S803" ca="1">SUMPRODUCT(J803:O803,TRANSPOSE(Test!AR$28:AR$33))+Test!$AD$20-Test!$AC$26</f>
        <v>-8.5226343519017718</v>
      </c>
      <c r="T803" s="10">
        <f ca="1">SUMPRODUCT(J803:O803,Results!K$9:P$9)</f>
        <v>-8.9971045247330075</v>
      </c>
      <c r="U803" s="10">
        <f ca="1">SUMPRODUCT(J803:O803,Results!K$9:P$9)+Test!$AD$20-Test!$AC$31</f>
        <v>-9.0119800832441435</v>
      </c>
      <c r="V803" s="10">
        <f t="shared" ca="1" si="73"/>
        <v>3.7156122678276269</v>
      </c>
      <c r="W803" s="10">
        <f t="shared" ca="1" si="74"/>
        <v>1.8134091212576209</v>
      </c>
      <c r="X803" s="10">
        <f t="shared" ca="1" si="75"/>
        <v>0.81671092656893407</v>
      </c>
      <c r="Y803" s="10">
        <f t="shared" ca="1" si="76"/>
        <v>0.59145507004845044</v>
      </c>
      <c r="Z803" s="10">
        <f ca="1">I803-Test!$AD$20</f>
        <v>-7.6545085201496299</v>
      </c>
      <c r="AA803" s="10">
        <f t="shared" ca="1" si="77"/>
        <v>1.0808008013908221</v>
      </c>
    </row>
    <row r="804" spans="1:27">
      <c r="A804" s="6">
        <f ca="1">LN((RAND()^(-Results!$F$4))-1)</f>
        <v>0.44502851342344657</v>
      </c>
      <c r="B804" s="6">
        <f ca="1">LN((RAND()^(-Results!$F$4))-1)</f>
        <v>1.5447859628842828</v>
      </c>
      <c r="C804" s="6">
        <f ca="1">LN((RAND()^(-Results!$F$4))-1)</f>
        <v>-1.7957215933617174</v>
      </c>
      <c r="D804" s="6">
        <f ca="1">LN((RAND()^(-Results!$F$4))-1)</f>
        <v>0.88835402448721601</v>
      </c>
      <c r="E804" s="6">
        <f ca="1">LN((RAND()^(-Results!$F$4))-1)</f>
        <v>0.32402258416896451</v>
      </c>
      <c r="F804" s="6">
        <f ca="1">LN((RAND()^(-Results!$F$4))-1)</f>
        <v>0.88294684699561465</v>
      </c>
      <c r="G804" s="6">
        <f ca="1">LN((RAND()^(-Results!$F$4))-1)</f>
        <v>1.0380819617331967</v>
      </c>
      <c r="H804" s="6">
        <f t="shared" ca="1" si="72"/>
        <v>0.95104934785406336</v>
      </c>
      <c r="I804" s="10">
        <f ca="1">SUMPRODUCT(J804:O804,Results!B$12:G$12)+Results!$F$5*H804</f>
        <v>-24.729932671786504</v>
      </c>
      <c r="J804" s="10">
        <f ca="1">SUMPRODUCT($A804:$F804,Results!$B$15:$G$15)</f>
        <v>-2.3894698195936481E-4</v>
      </c>
      <c r="K804" s="10">
        <f ca="1">SUMPRODUCT($A804:$F804,Results!$B$16:$G$16)</f>
        <v>5.7689477227394326</v>
      </c>
      <c r="L804" s="10">
        <f ca="1">SUMPRODUCT($A804:$F804,Results!$B$17:$G$17)</f>
        <v>-6.6843860002552926</v>
      </c>
      <c r="M804" s="10">
        <f ca="1">SUMPRODUCT($A804:$F804,Results!$B$18:$G$18)</f>
        <v>-2.8100762513197961</v>
      </c>
      <c r="N804" s="10">
        <f ca="1">SUMPRODUCT($A804:$F804,Results!$B$19:$G$19)</f>
        <v>-1.8453747958280138</v>
      </c>
      <c r="O804" s="10">
        <f ca="1">SUMPRODUCT($A804:$F804,Results!$B$20:$G$20)</f>
        <v>6.2637289339887294</v>
      </c>
      <c r="P804" s="10" cm="1">
        <f t="array" aca="1" ref="P804" ca="1">SUMPRODUCT(J804:O804,TRANSPOSE(Test!BL$20:BL$25))+Test!$AD$20-Test!$BL$27</f>
        <v>-29.241655550764008</v>
      </c>
      <c r="Q804" s="10" cm="1">
        <f t="array" aca="1" ref="Q804" ca="1">SUMPRODUCT(J804:O804,TRANSPOSE(Test!ES$20:ES$25))+Test!$AD$20-Test!$ES$27</f>
        <v>-29.379896243666323</v>
      </c>
      <c r="R804" s="10">
        <f ca="1">I804-Results!$E$5*H804</f>
        <v>-28.534130063202756</v>
      </c>
      <c r="S804" s="10" cm="1">
        <f t="array" aca="1" ref="S804" ca="1">SUMPRODUCT(J804:O804,TRANSPOSE(Test!AR$28:AR$33))+Test!$AD$20-Test!$AC$26</f>
        <v>-40.565444586218028</v>
      </c>
      <c r="T804" s="10">
        <f ca="1">SUMPRODUCT(J804:O804,Results!K$9:P$9)</f>
        <v>-29.07646844885058</v>
      </c>
      <c r="U804" s="10">
        <f ca="1">SUMPRODUCT(J804:O804,Results!K$9:P$9)+Test!$AD$20-Test!$AC$31</f>
        <v>-29.091344007361716</v>
      </c>
      <c r="V804" s="10">
        <f t="shared" ca="1" si="73"/>
        <v>4.5117228789775048</v>
      </c>
      <c r="W804" s="10">
        <f t="shared" ca="1" si="74"/>
        <v>4.6499635718798196</v>
      </c>
      <c r="X804" s="10">
        <f t="shared" ca="1" si="75"/>
        <v>3.8041973914162526</v>
      </c>
      <c r="Y804" s="10">
        <f t="shared" ca="1" si="76"/>
        <v>15.835511914431525</v>
      </c>
      <c r="Z804" s="10">
        <f ca="1">I804-Test!$AD$20</f>
        <v>-24.453261910082812</v>
      </c>
      <c r="AA804" s="10">
        <f t="shared" ca="1" si="77"/>
        <v>4.3614113355752124</v>
      </c>
    </row>
    <row r="805" spans="1:27">
      <c r="A805" s="6">
        <f ca="1">LN((RAND()^(-Results!$F$4))-1)</f>
        <v>1.6418067709880357</v>
      </c>
      <c r="B805" s="6">
        <f ca="1">LN((RAND()^(-Results!$F$4))-1)</f>
        <v>-1.1529080909948597</v>
      </c>
      <c r="C805" s="6">
        <f ca="1">LN((RAND()^(-Results!$F$4))-1)</f>
        <v>-5.0184129786277936</v>
      </c>
      <c r="D805" s="6">
        <f ca="1">LN((RAND()^(-Results!$F$4))-1)</f>
        <v>8.3369929506727336E-2</v>
      </c>
      <c r="E805" s="6">
        <f ca="1">LN((RAND()^(-Results!$F$4))-1)</f>
        <v>-1.2229388411767013</v>
      </c>
      <c r="F805" s="6">
        <f ca="1">LN((RAND()^(-Results!$F$4))-1)</f>
        <v>-0.61337751711438704</v>
      </c>
      <c r="G805" s="6">
        <f ca="1">LN((RAND()^(-Results!$F$4))-1)</f>
        <v>0.16858888359063839</v>
      </c>
      <c r="H805" s="6">
        <f t="shared" ca="1" si="72"/>
        <v>8.1556269711505064E-2</v>
      </c>
      <c r="I805" s="10">
        <f ca="1">SUMPRODUCT(J805:O805,Results!B$12:G$12)+Results!$F$5*H805</f>
        <v>-19.33002470582116</v>
      </c>
      <c r="J805" s="10">
        <f ca="1">SUMPRODUCT($A805:$F805,Results!$B$15:$G$15)</f>
        <v>-5.3930284901326893</v>
      </c>
      <c r="K805" s="10">
        <f ca="1">SUMPRODUCT($A805:$F805,Results!$B$16:$G$16)</f>
        <v>-1.8472063921317687</v>
      </c>
      <c r="L805" s="10">
        <f ca="1">SUMPRODUCT($A805:$F805,Results!$B$17:$G$17)</f>
        <v>-11.762781580712829</v>
      </c>
      <c r="M805" s="10">
        <f ca="1">SUMPRODUCT($A805:$F805,Results!$B$18:$G$18)</f>
        <v>-4.625908002057912</v>
      </c>
      <c r="N805" s="10">
        <f ca="1">SUMPRODUCT($A805:$F805,Results!$B$19:$G$19)</f>
        <v>7.4210932264854019</v>
      </c>
      <c r="O805" s="10">
        <f ca="1">SUMPRODUCT($A805:$F805,Results!$B$20:$G$20)</f>
        <v>4.0873682081981091</v>
      </c>
      <c r="P805" s="10" cm="1">
        <f t="array" aca="1" ref="P805" ca="1">SUMPRODUCT(J805:O805,TRANSPOSE(Test!BL$20:BL$25))+Test!$AD$20-Test!$BL$27</f>
        <v>-20.156006864016081</v>
      </c>
      <c r="Q805" s="10" cm="1">
        <f t="array" aca="1" ref="Q805" ca="1">SUMPRODUCT(J805:O805,TRANSPOSE(Test!ES$20:ES$25))+Test!$AD$20-Test!$ES$27</f>
        <v>-20.024140979401814</v>
      </c>
      <c r="R805" s="10">
        <f ca="1">I805-Results!$E$5*H805</f>
        <v>-19.656249784667178</v>
      </c>
      <c r="S805" s="10" cm="1">
        <f t="array" aca="1" ref="S805" ca="1">SUMPRODUCT(J805:O805,TRANSPOSE(Test!AR$28:AR$33))+Test!$AD$20-Test!$AC$26</f>
        <v>-19.253114188324815</v>
      </c>
      <c r="T805" s="10">
        <f ca="1">SUMPRODUCT(J805:O805,Results!K$9:P$9)</f>
        <v>-18.796387330838186</v>
      </c>
      <c r="U805" s="10">
        <f ca="1">SUMPRODUCT(J805:O805,Results!K$9:P$9)+Test!$AD$20-Test!$AC$31</f>
        <v>-18.811262889349322</v>
      </c>
      <c r="V805" s="10">
        <f t="shared" ca="1" si="73"/>
        <v>0.82598215819492182</v>
      </c>
      <c r="W805" s="10">
        <f t="shared" ca="1" si="74"/>
        <v>0.69411627358065431</v>
      </c>
      <c r="X805" s="10">
        <f t="shared" ca="1" si="75"/>
        <v>0.32622507884601859</v>
      </c>
      <c r="Y805" s="10">
        <f t="shared" ca="1" si="76"/>
        <v>-7.6910517496344255E-2</v>
      </c>
      <c r="Z805" s="10">
        <f ca="1">I805-Test!$AD$20</f>
        <v>-19.053353944117468</v>
      </c>
      <c r="AA805" s="10">
        <f t="shared" ca="1" si="77"/>
        <v>-0.51876181647183728</v>
      </c>
    </row>
    <row r="806" spans="1:27">
      <c r="A806" s="6">
        <f ca="1">LN((RAND()^(-Results!$F$4))-1)</f>
        <v>-1.9194569113803994</v>
      </c>
      <c r="B806" s="6">
        <f ca="1">LN((RAND()^(-Results!$F$4))-1)</f>
        <v>2.6756156492966459E-2</v>
      </c>
      <c r="C806" s="6">
        <f ca="1">LN((RAND()^(-Results!$F$4))-1)</f>
        <v>1.4939334598049427</v>
      </c>
      <c r="D806" s="6">
        <f ca="1">LN((RAND()^(-Results!$F$4))-1)</f>
        <v>-1.5585096220192041</v>
      </c>
      <c r="E806" s="6">
        <f ca="1">LN((RAND()^(-Results!$F$4))-1)</f>
        <v>3.5836440978029844</v>
      </c>
      <c r="F806" s="6">
        <f ca="1">LN((RAND()^(-Results!$F$4))-1)</f>
        <v>0.13179356802959133</v>
      </c>
      <c r="G806" s="6">
        <f ca="1">LN((RAND()^(-Results!$F$4))-1)</f>
        <v>-1.431931955127127</v>
      </c>
      <c r="H806" s="6">
        <f t="shared" ca="1" si="72"/>
        <v>-1.5189645690062603</v>
      </c>
      <c r="I806" s="10">
        <f ca="1">SUMPRODUCT(J806:O806,Results!B$12:G$12)+Results!$F$5*H806</f>
        <v>-3.039704659121047</v>
      </c>
      <c r="J806" s="10">
        <f ca="1">SUMPRODUCT($A806:$F806,Results!$B$15:$G$15)</f>
        <v>-8.3545058591516188</v>
      </c>
      <c r="K806" s="10">
        <f ca="1">SUMPRODUCT($A806:$F806,Results!$B$16:$G$16)</f>
        <v>-0.93247864155235638</v>
      </c>
      <c r="L806" s="10">
        <f ca="1">SUMPRODUCT($A806:$F806,Results!$B$17:$G$17)</f>
        <v>6.436225733474445</v>
      </c>
      <c r="M806" s="10">
        <f ca="1">SUMPRODUCT($A806:$F806,Results!$B$18:$G$18)</f>
        <v>13.832479107647995</v>
      </c>
      <c r="N806" s="10">
        <f ca="1">SUMPRODUCT($A806:$F806,Results!$B$19:$G$19)</f>
        <v>-19.707893191424084</v>
      </c>
      <c r="O806" s="10">
        <f ca="1">SUMPRODUCT($A806:$F806,Results!$B$20:$G$20)</f>
        <v>-4.4007805915739304</v>
      </c>
      <c r="P806" s="10" cm="1">
        <f t="array" aca="1" ref="P806" ca="1">SUMPRODUCT(J806:O806,TRANSPOSE(Test!BL$20:BL$25))+Test!$AD$20-Test!$BL$27</f>
        <v>4.9466554026576341</v>
      </c>
      <c r="Q806" s="10" cm="1">
        <f t="array" aca="1" ref="Q806" ca="1">SUMPRODUCT(J806:O806,TRANSPOSE(Test!ES$20:ES$25))+Test!$AD$20-Test!$ES$27</f>
        <v>4.7541359664813614</v>
      </c>
      <c r="R806" s="10">
        <f ca="1">I806-Results!$E$5*H806</f>
        <v>3.0361536169039942</v>
      </c>
      <c r="S806" s="10" cm="1">
        <f t="array" aca="1" ref="S806" ca="1">SUMPRODUCT(J806:O806,TRANSPOSE(Test!AR$28:AR$33))+Test!$AD$20-Test!$AC$26</f>
        <v>23.568181163554996</v>
      </c>
      <c r="T806" s="10">
        <f ca="1">SUMPRODUCT(J806:O806,Results!K$9:P$9)</f>
        <v>4.4354869352378739</v>
      </c>
      <c r="U806" s="10">
        <f ca="1">SUMPRODUCT(J806:O806,Results!K$9:P$9)+Test!$AD$20-Test!$AC$31</f>
        <v>4.4206113767267388</v>
      </c>
      <c r="V806" s="10">
        <f t="shared" ca="1" si="73"/>
        <v>-7.9863600617786812</v>
      </c>
      <c r="W806" s="10">
        <f t="shared" ca="1" si="74"/>
        <v>-7.7938406256024084</v>
      </c>
      <c r="X806" s="10">
        <f t="shared" ca="1" si="75"/>
        <v>-6.0758582760250412</v>
      </c>
      <c r="Y806" s="10">
        <f t="shared" ca="1" si="76"/>
        <v>-26.607885822676042</v>
      </c>
      <c r="Z806" s="10">
        <f ca="1">I806-Test!$AD$20</f>
        <v>-2.7630338974173556</v>
      </c>
      <c r="AA806" s="10">
        <f t="shared" ca="1" si="77"/>
        <v>-7.4603160358477858</v>
      </c>
    </row>
    <row r="807" spans="1:27">
      <c r="A807" s="6">
        <f ca="1">LN((RAND()^(-Results!$F$4))-1)</f>
        <v>1.8834238610077634</v>
      </c>
      <c r="B807" s="6">
        <f ca="1">LN((RAND()^(-Results!$F$4))-1)</f>
        <v>-0.75284004089359258</v>
      </c>
      <c r="C807" s="6">
        <f ca="1">LN((RAND()^(-Results!$F$4))-1)</f>
        <v>4.4071782655222692E-2</v>
      </c>
      <c r="D807" s="6">
        <f ca="1">LN((RAND()^(-Results!$F$4))-1)</f>
        <v>2.8360696567680193</v>
      </c>
      <c r="E807" s="6">
        <f ca="1">LN((RAND()^(-Results!$F$4))-1)</f>
        <v>-1.4989632908852337</v>
      </c>
      <c r="F807" s="6">
        <f ca="1">LN((RAND()^(-Results!$F$4))-1)</f>
        <v>4.9590639824600977E-2</v>
      </c>
      <c r="G807" s="6">
        <f ca="1">LN((RAND()^(-Results!$F$4))-1)</f>
        <v>2.9482565618090977</v>
      </c>
      <c r="H807" s="6">
        <f t="shared" ca="1" si="72"/>
        <v>2.8612239479299642</v>
      </c>
      <c r="I807" s="10">
        <f ca="1">SUMPRODUCT(J807:O807,Results!B$12:G$12)+Results!$F$5*H807</f>
        <v>-32.606076179472097</v>
      </c>
      <c r="J807" s="10">
        <f ca="1">SUMPRODUCT($A807:$F807,Results!$B$15:$G$15)</f>
        <v>12.527623552171288</v>
      </c>
      <c r="K807" s="10">
        <f ca="1">SUMPRODUCT($A807:$F807,Results!$B$16:$G$16)</f>
        <v>1.7717066022171524</v>
      </c>
      <c r="L807" s="10">
        <f ca="1">SUMPRODUCT($A807:$F807,Results!$B$17:$G$17)</f>
        <v>-11.115898115142738</v>
      </c>
      <c r="M807" s="10">
        <f ca="1">SUMPRODUCT($A807:$F807,Results!$B$18:$G$18)</f>
        <v>-10.723482799709938</v>
      </c>
      <c r="N807" s="10">
        <f ca="1">SUMPRODUCT($A807:$F807,Results!$B$19:$G$19)</f>
        <v>7.1809691709844561</v>
      </c>
      <c r="O807" s="10">
        <f ca="1">SUMPRODUCT($A807:$F807,Results!$B$20:$G$20)</f>
        <v>4.9364062618177726</v>
      </c>
      <c r="P807" s="10" cm="1">
        <f t="array" aca="1" ref="P807" ca="1">SUMPRODUCT(J807:O807,TRANSPOSE(Test!BL$20:BL$25))+Test!$AD$20-Test!$BL$27</f>
        <v>-47.039776827981683</v>
      </c>
      <c r="Q807" s="10" cm="1">
        <f t="array" aca="1" ref="Q807" ca="1">SUMPRODUCT(J807:O807,TRANSPOSE(Test!ES$20:ES$25))+Test!$AD$20-Test!$ES$27</f>
        <v>-46.66810740754832</v>
      </c>
      <c r="R807" s="10">
        <f ca="1">I807-Results!$E$5*H807</f>
        <v>-44.050971971191956</v>
      </c>
      <c r="S807" s="10" cm="1">
        <f t="array" aca="1" ref="S807" ca="1">SUMPRODUCT(J807:O807,TRANSPOSE(Test!AR$28:AR$33))+Test!$AD$20-Test!$AC$26</f>
        <v>-50.802396748686121</v>
      </c>
      <c r="T807" s="10">
        <f ca="1">SUMPRODUCT(J807:O807,Results!K$9:P$9)</f>
        <v>-46.685753895072345</v>
      </c>
      <c r="U807" s="10">
        <f ca="1">SUMPRODUCT(J807:O807,Results!K$9:P$9)+Test!$AD$20-Test!$AC$31</f>
        <v>-46.700629453583481</v>
      </c>
      <c r="V807" s="10">
        <f t="shared" ca="1" si="73"/>
        <v>14.433700648509586</v>
      </c>
      <c r="W807" s="10">
        <f t="shared" ca="1" si="74"/>
        <v>14.062031228076222</v>
      </c>
      <c r="X807" s="10">
        <f t="shared" ca="1" si="75"/>
        <v>11.444895791719858</v>
      </c>
      <c r="Y807" s="10">
        <f t="shared" ca="1" si="76"/>
        <v>18.196320569214024</v>
      </c>
      <c r="Z807" s="10">
        <f ca="1">I807-Test!$AD$20</f>
        <v>-32.329405417768406</v>
      </c>
      <c r="AA807" s="10">
        <f t="shared" ca="1" si="77"/>
        <v>14.094553274111384</v>
      </c>
    </row>
    <row r="808" spans="1:27">
      <c r="A808" s="6">
        <f ca="1">LN((RAND()^(-Results!$F$4))-1)</f>
        <v>0.66568665211025169</v>
      </c>
      <c r="B808" s="6">
        <f ca="1">LN((RAND()^(-Results!$F$4))-1)</f>
        <v>-0.47340011089517459</v>
      </c>
      <c r="C808" s="6">
        <f ca="1">LN((RAND()^(-Results!$F$4))-1)</f>
        <v>1.3887944125803724</v>
      </c>
      <c r="D808" s="6">
        <f ca="1">LN((RAND()^(-Results!$F$4))-1)</f>
        <v>-1.005777120519344E-2</v>
      </c>
      <c r="E808" s="6">
        <f ca="1">LN((RAND()^(-Results!$F$4))-1)</f>
        <v>-0.45209235288843613</v>
      </c>
      <c r="F808" s="6">
        <f ca="1">LN((RAND()^(-Results!$F$4))-1)</f>
        <v>-1.0205597118709027</v>
      </c>
      <c r="G808" s="6">
        <f ca="1">LN((RAND()^(-Results!$F$4))-1)</f>
        <v>-1.3850264261938836</v>
      </c>
      <c r="H808" s="6">
        <f t="shared" ca="1" si="72"/>
        <v>-1.4720590400730169</v>
      </c>
      <c r="I808" s="10">
        <f ca="1">SUMPRODUCT(J808:O808,Results!B$12:G$12)+Results!$F$5*H808</f>
        <v>-5.6318092134837912</v>
      </c>
      <c r="J808" s="10">
        <f ca="1">SUMPRODUCT($A808:$F808,Results!$B$15:$G$15)</f>
        <v>5.6984944523440619</v>
      </c>
      <c r="K808" s="10">
        <f ca="1">SUMPRODUCT($A808:$F808,Results!$B$16:$G$16)</f>
        <v>-2.7673979512490243</v>
      </c>
      <c r="L808" s="10">
        <f ca="1">SUMPRODUCT($A808:$F808,Results!$B$17:$G$17)</f>
        <v>1.3038031685879619</v>
      </c>
      <c r="M808" s="10">
        <f ca="1">SUMPRODUCT($A808:$F808,Results!$B$18:$G$18)</f>
        <v>-1.4382057612514259</v>
      </c>
      <c r="N808" s="10">
        <f ca="1">SUMPRODUCT($A808:$F808,Results!$B$19:$G$19)</f>
        <v>3.0761551336279265</v>
      </c>
      <c r="O808" s="10">
        <f ca="1">SUMPRODUCT($A808:$F808,Results!$B$20:$G$20)</f>
        <v>-1.919809119678924</v>
      </c>
      <c r="P808" s="10" cm="1">
        <f t="array" aca="1" ref="P808" ca="1">SUMPRODUCT(J808:O808,TRANSPOSE(Test!BL$20:BL$25))+Test!$AD$20-Test!$BL$27</f>
        <v>1.5920762599671849</v>
      </c>
      <c r="Q808" s="10" cm="1">
        <f t="array" aca="1" ref="Q808" ca="1">SUMPRODUCT(J808:O808,TRANSPOSE(Test!ES$20:ES$25))+Test!$AD$20-Test!$ES$27</f>
        <v>1.4689297164412027</v>
      </c>
      <c r="R808" s="10">
        <f ca="1">I808-Results!$E$5*H808</f>
        <v>0.25642694680827649</v>
      </c>
      <c r="S808" s="10" cm="1">
        <f t="array" aca="1" ref="S808" ca="1">SUMPRODUCT(J808:O808,TRANSPOSE(Test!AR$28:AR$33))+Test!$AD$20-Test!$AC$26</f>
        <v>6.9134953420237384</v>
      </c>
      <c r="T808" s="10">
        <f ca="1">SUMPRODUCT(J808:O808,Results!K$9:P$9)</f>
        <v>1.3300488362924643</v>
      </c>
      <c r="U808" s="10">
        <f ca="1">SUMPRODUCT(J808:O808,Results!K$9:P$9)+Test!$AD$20-Test!$AC$31</f>
        <v>1.3151732777813288</v>
      </c>
      <c r="V808" s="10">
        <f t="shared" ca="1" si="73"/>
        <v>-7.2238854734509763</v>
      </c>
      <c r="W808" s="10">
        <f t="shared" ca="1" si="74"/>
        <v>-7.1007389299249937</v>
      </c>
      <c r="X808" s="10">
        <f t="shared" ca="1" si="75"/>
        <v>-5.8882361602920676</v>
      </c>
      <c r="Y808" s="10">
        <f t="shared" ca="1" si="76"/>
        <v>-12.54530455550753</v>
      </c>
      <c r="Z808" s="10">
        <f ca="1">I808-Test!$AD$20</f>
        <v>-5.3551384517800997</v>
      </c>
      <c r="AA808" s="10">
        <f t="shared" ca="1" si="77"/>
        <v>-6.9469824912651195</v>
      </c>
    </row>
    <row r="809" spans="1:27">
      <c r="A809" s="6">
        <f ca="1">LN((RAND()^(-Results!$F$4))-1)</f>
        <v>-0.52658692546443875</v>
      </c>
      <c r="B809" s="6">
        <f ca="1">LN((RAND()^(-Results!$F$4))-1)</f>
        <v>-1.9493274695733669</v>
      </c>
      <c r="C809" s="6">
        <f ca="1">LN((RAND()^(-Results!$F$4))-1)</f>
        <v>0.17020317368455212</v>
      </c>
      <c r="D809" s="6">
        <f ca="1">LN((RAND()^(-Results!$F$4))-1)</f>
        <v>1.3704991798903987</v>
      </c>
      <c r="E809" s="6">
        <f ca="1">LN((RAND()^(-Results!$F$4))-1)</f>
        <v>-3.0254875603091582</v>
      </c>
      <c r="F809" s="6">
        <f ca="1">LN((RAND()^(-Results!$F$4))-1)</f>
        <v>1.1338555235312517</v>
      </c>
      <c r="G809" s="6">
        <f ca="1">LN((RAND()^(-Results!$F$4))-1)</f>
        <v>-3.8015694905933084</v>
      </c>
      <c r="H809" s="6">
        <f t="shared" ca="1" si="72"/>
        <v>-3.8886021044724419</v>
      </c>
      <c r="I809" s="10">
        <f ca="1">SUMPRODUCT(J809:O809,Results!B$12:G$12)+Results!$F$5*H809</f>
        <v>8.6566609762595199</v>
      </c>
      <c r="J809" s="10">
        <f ca="1">SUMPRODUCT($A809:$F809,Results!$B$15:$G$15)</f>
        <v>0.84607838574833216</v>
      </c>
      <c r="K809" s="10">
        <f ca="1">SUMPRODUCT($A809:$F809,Results!$B$16:$G$16)</f>
        <v>-1.5387314584351708</v>
      </c>
      <c r="L809" s="10">
        <f ca="1">SUMPRODUCT($A809:$F809,Results!$B$17:$G$17)</f>
        <v>1.2638075312464174</v>
      </c>
      <c r="M809" s="10">
        <f ca="1">SUMPRODUCT($A809:$F809,Results!$B$18:$G$18)</f>
        <v>-7.3876692335034155</v>
      </c>
      <c r="N809" s="10">
        <f ca="1">SUMPRODUCT($A809:$F809,Results!$B$19:$G$19)</f>
        <v>14.173305964541353</v>
      </c>
      <c r="O809" s="10">
        <f ca="1">SUMPRODUCT($A809:$F809,Results!$B$20:$G$20)</f>
        <v>-1.8238258830724015</v>
      </c>
      <c r="P809" s="10" cm="1">
        <f t="array" aca="1" ref="P809" ca="1">SUMPRODUCT(J809:O809,TRANSPOSE(Test!BL$20:BL$25))+Test!$AD$20-Test!$BL$27</f>
        <v>27.370207727635826</v>
      </c>
      <c r="Q809" s="10" cm="1">
        <f t="array" aca="1" ref="Q809" ca="1">SUMPRODUCT(J809:O809,TRANSPOSE(Test!ES$20:ES$25))+Test!$AD$20-Test!$ES$27</f>
        <v>28.388348777184298</v>
      </c>
      <c r="R809" s="10">
        <f ca="1">I809-Results!$E$5*H809</f>
        <v>24.211069394149288</v>
      </c>
      <c r="S809" s="10" cm="1">
        <f t="array" aca="1" ref="S809" ca="1">SUMPRODUCT(J809:O809,TRANSPOSE(Test!AR$28:AR$33))+Test!$AD$20-Test!$AC$26</f>
        <v>18.455635203211187</v>
      </c>
      <c r="T809" s="10">
        <f ca="1">SUMPRODUCT(J809:O809,Results!K$9:P$9)</f>
        <v>28.325237661986375</v>
      </c>
      <c r="U809" s="10">
        <f ca="1">SUMPRODUCT(J809:O809,Results!K$9:P$9)+Test!$AD$20-Test!$AC$31</f>
        <v>28.310362103475239</v>
      </c>
      <c r="V809" s="10">
        <f t="shared" ca="1" si="73"/>
        <v>-18.713546751376306</v>
      </c>
      <c r="W809" s="10">
        <f t="shared" ca="1" si="74"/>
        <v>-19.731687800924778</v>
      </c>
      <c r="X809" s="10">
        <f t="shared" ca="1" si="75"/>
        <v>-15.554408417889768</v>
      </c>
      <c r="Y809" s="10">
        <f t="shared" ca="1" si="76"/>
        <v>-9.7989742269516675</v>
      </c>
      <c r="Z809" s="10">
        <f ca="1">I809-Test!$AD$20</f>
        <v>8.9333317379632113</v>
      </c>
      <c r="AA809" s="10">
        <f t="shared" ca="1" si="77"/>
        <v>-19.653701127215719</v>
      </c>
    </row>
    <row r="810" spans="1:27">
      <c r="A810" s="6">
        <f ca="1">LN((RAND()^(-Results!$F$4))-1)</f>
        <v>3.9260327979595857</v>
      </c>
      <c r="B810" s="6">
        <f ca="1">LN((RAND()^(-Results!$F$4))-1)</f>
        <v>1.0272187253014509</v>
      </c>
      <c r="C810" s="6">
        <f ca="1">LN((RAND()^(-Results!$F$4))-1)</f>
        <v>1.1131347138016698</v>
      </c>
      <c r="D810" s="6">
        <f ca="1">LN((RAND()^(-Results!$F$4))-1)</f>
        <v>-3.7617284306849625</v>
      </c>
      <c r="E810" s="6">
        <f ca="1">LN((RAND()^(-Results!$F$4))-1)</f>
        <v>0.97270708150947749</v>
      </c>
      <c r="F810" s="6">
        <f ca="1">LN((RAND()^(-Results!$F$4))-1)</f>
        <v>1.5007574284678522</v>
      </c>
      <c r="G810" s="6">
        <f ca="1">LN((RAND()^(-Results!$F$4))-1)</f>
        <v>0.37445156687583847</v>
      </c>
      <c r="H810" s="6">
        <f t="shared" ca="1" si="72"/>
        <v>0.28741895299670517</v>
      </c>
      <c r="I810" s="10">
        <f ca="1">SUMPRODUCT(J810:O810,Results!B$12:G$12)+Results!$F$5*H810</f>
        <v>7.2761181256626326</v>
      </c>
      <c r="J810" s="10">
        <f ca="1">SUMPRODUCT($A810:$F810,Results!$B$15:$G$15)</f>
        <v>8.2804919878641083</v>
      </c>
      <c r="K810" s="10">
        <f ca="1">SUMPRODUCT($A810:$F810,Results!$B$16:$G$16)</f>
        <v>1.9861139677292845</v>
      </c>
      <c r="L810" s="10">
        <f ca="1">SUMPRODUCT($A810:$F810,Results!$B$17:$G$17)</f>
        <v>4.1769052839649508</v>
      </c>
      <c r="M810" s="10">
        <f ca="1">SUMPRODUCT($A810:$F810,Results!$B$18:$G$18)</f>
        <v>1.7324249396873987</v>
      </c>
      <c r="N810" s="10">
        <f ca="1">SUMPRODUCT($A810:$F810,Results!$B$19:$G$19)</f>
        <v>-1.2497647918269701</v>
      </c>
      <c r="O810" s="10">
        <f ca="1">SUMPRODUCT($A810:$F810,Results!$B$20:$G$20)</f>
        <v>-2.0772186910571713</v>
      </c>
      <c r="P810" s="10" cm="1">
        <f t="array" aca="1" ref="P810" ca="1">SUMPRODUCT(J810:O810,TRANSPOSE(Test!BL$20:BL$25))+Test!$AD$20-Test!$BL$27</f>
        <v>1.3326876477219309</v>
      </c>
      <c r="Q810" s="10" cm="1">
        <f t="array" aca="1" ref="Q810" ca="1">SUMPRODUCT(J810:O810,TRANSPOSE(Test!ES$20:ES$25))+Test!$AD$20-Test!$ES$27</f>
        <v>2.5479835026014568</v>
      </c>
      <c r="R810" s="10">
        <f ca="1">I810-Results!$E$5*H810</f>
        <v>6.1264423136758115</v>
      </c>
      <c r="S810" s="10" cm="1">
        <f t="array" aca="1" ref="S810" ca="1">SUMPRODUCT(J810:O810,TRANSPOSE(Test!AR$28:AR$33))+Test!$AD$20-Test!$AC$26</f>
        <v>0.77379842465958049</v>
      </c>
      <c r="T810" s="10">
        <f ca="1">SUMPRODUCT(J810:O810,Results!K$9:P$9)</f>
        <v>4.8972250248734799</v>
      </c>
      <c r="U810" s="10">
        <f ca="1">SUMPRODUCT(J810:O810,Results!K$9:P$9)+Test!$AD$20-Test!$AC$31</f>
        <v>4.8823494663623448</v>
      </c>
      <c r="V810" s="10">
        <f t="shared" ca="1" si="73"/>
        <v>5.9434304779407015</v>
      </c>
      <c r="W810" s="10">
        <f t="shared" ca="1" si="74"/>
        <v>4.7281346230611758</v>
      </c>
      <c r="X810" s="10">
        <f t="shared" ca="1" si="75"/>
        <v>1.1496758119868211</v>
      </c>
      <c r="Y810" s="10">
        <f t="shared" ca="1" si="76"/>
        <v>6.502319701003052</v>
      </c>
      <c r="Z810" s="10">
        <f ca="1">I810-Test!$AD$20</f>
        <v>7.552788887366324</v>
      </c>
      <c r="AA810" s="10">
        <f t="shared" ca="1" si="77"/>
        <v>2.3937686593002878</v>
      </c>
    </row>
    <row r="811" spans="1:27">
      <c r="A811" s="6">
        <f ca="1">LN((RAND()^(-Results!$F$4))-1)</f>
        <v>0.8056222224330164</v>
      </c>
      <c r="B811" s="6">
        <f ca="1">LN((RAND()^(-Results!$F$4))-1)</f>
        <v>3.1163973318449028</v>
      </c>
      <c r="C811" s="6">
        <f ca="1">LN((RAND()^(-Results!$F$4))-1)</f>
        <v>-0.19690718440669722</v>
      </c>
      <c r="D811" s="6">
        <f ca="1">LN((RAND()^(-Results!$F$4))-1)</f>
        <v>0.58780922864853391</v>
      </c>
      <c r="E811" s="6">
        <f ca="1">LN((RAND()^(-Results!$F$4))-1)</f>
        <v>-0.17394230810940517</v>
      </c>
      <c r="F811" s="6">
        <f ca="1">LN((RAND()^(-Results!$F$4))-1)</f>
        <v>0.4472797313958079</v>
      </c>
      <c r="G811" s="6">
        <f ca="1">LN((RAND()^(-Results!$F$4))-1)</f>
        <v>-3.1209485293347492</v>
      </c>
      <c r="H811" s="6">
        <f t="shared" ca="1" si="72"/>
        <v>-3.2079811432138827</v>
      </c>
      <c r="I811" s="10">
        <f ca="1">SUMPRODUCT(J811:O811,Results!B$12:G$12)+Results!$F$5*H811</f>
        <v>-35.151979040746269</v>
      </c>
      <c r="J811" s="10">
        <f ca="1">SUMPRODUCT($A811:$F811,Results!$B$15:$G$15)</f>
        <v>5.9194071748870254</v>
      </c>
      <c r="K811" s="10">
        <f ca="1">SUMPRODUCT($A811:$F811,Results!$B$16:$G$16)</f>
        <v>7.1147129020123385</v>
      </c>
      <c r="L811" s="10">
        <f ca="1">SUMPRODUCT($A811:$F811,Results!$B$17:$G$17)</f>
        <v>-2.3100803176656495</v>
      </c>
      <c r="M811" s="10">
        <f ca="1">SUMPRODUCT($A811:$F811,Results!$B$18:$G$18)</f>
        <v>-4.9434450140067074</v>
      </c>
      <c r="N811" s="10">
        <f ca="1">SUMPRODUCT($A811:$F811,Results!$B$19:$G$19)</f>
        <v>1.9904996696795514</v>
      </c>
      <c r="O811" s="10">
        <f ca="1">SUMPRODUCT($A811:$F811,Results!$B$20:$G$20)</f>
        <v>6.4549959545406752</v>
      </c>
      <c r="P811" s="10" cm="1">
        <f t="array" aca="1" ref="P811" ca="1">SUMPRODUCT(J811:O811,TRANSPOSE(Test!BL$20:BL$25))+Test!$AD$20-Test!$BL$27</f>
        <v>-18.745765464701527</v>
      </c>
      <c r="Q811" s="10" cm="1">
        <f t="array" aca="1" ref="Q811" ca="1">SUMPRODUCT(J811:O811,TRANSPOSE(Test!ES$20:ES$25))+Test!$AD$20-Test!$ES$27</f>
        <v>-19.351692977321314</v>
      </c>
      <c r="R811" s="10">
        <f ca="1">I811-Results!$E$5*H811</f>
        <v>-22.320054467890738</v>
      </c>
      <c r="S811" s="10" cm="1">
        <f t="array" aca="1" ref="S811" ca="1">SUMPRODUCT(J811:O811,TRANSPOSE(Test!AR$28:AR$33))+Test!$AD$20-Test!$AC$26</f>
        <v>-38.979690530969954</v>
      </c>
      <c r="T811" s="10">
        <f ca="1">SUMPRODUCT(J811:O811,Results!K$9:P$9)</f>
        <v>-19.334111215259046</v>
      </c>
      <c r="U811" s="10">
        <f ca="1">SUMPRODUCT(J811:O811,Results!K$9:P$9)+Test!$AD$20-Test!$AC$31</f>
        <v>-19.348986773770182</v>
      </c>
      <c r="V811" s="10">
        <f t="shared" ca="1" si="73"/>
        <v>-16.406213576044742</v>
      </c>
      <c r="W811" s="10">
        <f t="shared" ca="1" si="74"/>
        <v>-15.800286063424956</v>
      </c>
      <c r="X811" s="10">
        <f t="shared" ca="1" si="75"/>
        <v>-12.831924572855531</v>
      </c>
      <c r="Y811" s="10">
        <f t="shared" ca="1" si="76"/>
        <v>3.8277114902236846</v>
      </c>
      <c r="Z811" s="10">
        <f ca="1">I811-Test!$AD$20</f>
        <v>-34.875308279042578</v>
      </c>
      <c r="AA811" s="10">
        <f t="shared" ca="1" si="77"/>
        <v>-15.802992266976087</v>
      </c>
    </row>
    <row r="812" spans="1:27">
      <c r="A812" s="6">
        <f ca="1">LN((RAND()^(-Results!$F$4))-1)</f>
        <v>2.2173376410108756</v>
      </c>
      <c r="B812" s="6">
        <f ca="1">LN((RAND()^(-Results!$F$4))-1)</f>
        <v>0.59726132690228251</v>
      </c>
      <c r="C812" s="6">
        <f ca="1">LN((RAND()^(-Results!$F$4))-1)</f>
        <v>1.0178988143312537</v>
      </c>
      <c r="D812" s="6">
        <f ca="1">LN((RAND()^(-Results!$F$4))-1)</f>
        <v>3.611498759075304</v>
      </c>
      <c r="E812" s="6">
        <f ca="1">LN((RAND()^(-Results!$F$4))-1)</f>
        <v>1.1168079648877514</v>
      </c>
      <c r="F812" s="6">
        <f ca="1">LN((RAND()^(-Results!$F$4))-1)</f>
        <v>0.47313080794725698</v>
      </c>
      <c r="G812" s="6">
        <f ca="1">LN((RAND()^(-Results!$F$4))-1)</f>
        <v>-3.3465345375649116E-2</v>
      </c>
      <c r="H812" s="6">
        <f t="shared" ca="1" si="72"/>
        <v>-0.12049795925478245</v>
      </c>
      <c r="I812" s="10">
        <f ca="1">SUMPRODUCT(J812:O812,Results!B$12:G$12)+Results!$F$5*H812</f>
        <v>-96.332019339596627</v>
      </c>
      <c r="J812" s="10">
        <f ca="1">SUMPRODUCT($A812:$F812,Results!$B$15:$G$15)</f>
        <v>16.982443988420229</v>
      </c>
      <c r="K812" s="10">
        <f ca="1">SUMPRODUCT($A812:$F812,Results!$B$16:$G$16)</f>
        <v>6.6133442513730509</v>
      </c>
      <c r="L812" s="10">
        <f ca="1">SUMPRODUCT($A812:$F812,Results!$B$17:$G$17)</f>
        <v>-15.938083568063934</v>
      </c>
      <c r="M812" s="10">
        <f ca="1">SUMPRODUCT($A812:$F812,Results!$B$18:$G$18)</f>
        <v>-7.6158889901042048</v>
      </c>
      <c r="N812" s="10">
        <f ca="1">SUMPRODUCT($A812:$F812,Results!$B$19:$G$19)</f>
        <v>-7.0703228642736953</v>
      </c>
      <c r="O812" s="10">
        <f ca="1">SUMPRODUCT($A812:$F812,Results!$B$20:$G$20)</f>
        <v>8.6986398616390073</v>
      </c>
      <c r="P812" s="10" cm="1">
        <f t="array" aca="1" ref="P812" ca="1">SUMPRODUCT(J812:O812,TRANSPOSE(Test!BL$20:BL$25))+Test!$AD$20-Test!$BL$27</f>
        <v>-95.353524636992887</v>
      </c>
      <c r="Q812" s="10" cm="1">
        <f t="array" aca="1" ref="Q812" ca="1">SUMPRODUCT(J812:O812,TRANSPOSE(Test!ES$20:ES$25))+Test!$AD$20-Test!$ES$27</f>
        <v>-95.26219296738897</v>
      </c>
      <c r="R812" s="10">
        <f ca="1">I812-Results!$E$5*H812</f>
        <v>-95.850027502577504</v>
      </c>
      <c r="S812" s="10" cm="1">
        <f t="array" aca="1" ref="S812" ca="1">SUMPRODUCT(J812:O812,TRANSPOSE(Test!AR$28:AR$33))+Test!$AD$20-Test!$AC$26</f>
        <v>-94.654969732292443</v>
      </c>
      <c r="T812" s="10">
        <f ca="1">SUMPRODUCT(J812:O812,Results!K$9:P$9)</f>
        <v>-95.520105526976707</v>
      </c>
      <c r="U812" s="10">
        <f ca="1">SUMPRODUCT(J812:O812,Results!K$9:P$9)+Test!$AD$20-Test!$AC$31</f>
        <v>-95.534981085487843</v>
      </c>
      <c r="V812" s="10">
        <f t="shared" ca="1" si="73"/>
        <v>-0.97849470260374005</v>
      </c>
      <c r="W812" s="10">
        <f t="shared" ca="1" si="74"/>
        <v>-1.0698263722076575</v>
      </c>
      <c r="X812" s="10">
        <f t="shared" ca="1" si="75"/>
        <v>-0.48199183701912318</v>
      </c>
      <c r="Y812" s="10">
        <f t="shared" ca="1" si="76"/>
        <v>-1.6770496073041841</v>
      </c>
      <c r="Z812" s="10">
        <f ca="1">I812-Test!$AD$20</f>
        <v>-96.055348577892929</v>
      </c>
      <c r="AA812" s="10">
        <f t="shared" ca="1" si="77"/>
        <v>-0.79703825410878437</v>
      </c>
    </row>
    <row r="813" spans="1:27">
      <c r="A813" s="6">
        <f ca="1">LN((RAND()^(-Results!$F$4))-1)</f>
        <v>-0.54633698005099562</v>
      </c>
      <c r="B813" s="6">
        <f ca="1">LN((RAND()^(-Results!$F$4))-1)</f>
        <v>0.45507939242673268</v>
      </c>
      <c r="C813" s="6">
        <f ca="1">LN((RAND()^(-Results!$F$4))-1)</f>
        <v>-1.1949504258226074</v>
      </c>
      <c r="D813" s="6">
        <f ca="1">LN((RAND()^(-Results!$F$4))-1)</f>
        <v>-4.2118769389404553</v>
      </c>
      <c r="E813" s="6">
        <f ca="1">LN((RAND()^(-Results!$F$4))-1)</f>
        <v>-2.8248508371188326</v>
      </c>
      <c r="F813" s="6">
        <f ca="1">LN((RAND()^(-Results!$F$4))-1)</f>
        <v>4.2572183491777453</v>
      </c>
      <c r="G813" s="6">
        <f ca="1">LN((RAND()^(-Results!$F$4))-1)</f>
        <v>0.96809104714952987</v>
      </c>
      <c r="H813" s="6">
        <f t="shared" ca="1" si="72"/>
        <v>0.88105843327039657</v>
      </c>
      <c r="I813" s="10">
        <f ca="1">SUMPRODUCT(J813:O813,Results!B$12:G$12)+Results!$F$5*H813</f>
        <v>117.63538110431625</v>
      </c>
      <c r="J813" s="10">
        <f ca="1">SUMPRODUCT($A813:$F813,Results!$B$15:$G$15)</f>
        <v>-13.036491661408721</v>
      </c>
      <c r="K813" s="10">
        <f ca="1">SUMPRODUCT($A813:$F813,Results!$B$16:$G$16)</f>
        <v>2.4791967228988421</v>
      </c>
      <c r="L813" s="10">
        <f ca="1">SUMPRODUCT($A813:$F813,Results!$B$17:$G$17)</f>
        <v>17.800892155774683</v>
      </c>
      <c r="M813" s="10">
        <f ca="1">SUMPRODUCT($A813:$F813,Results!$B$18:$G$18)</f>
        <v>0.38287879355313115</v>
      </c>
      <c r="N813" s="10">
        <f ca="1">SUMPRODUCT($A813:$F813,Results!$B$19:$G$19)</f>
        <v>15.955466404382197</v>
      </c>
      <c r="O813" s="10">
        <f ca="1">SUMPRODUCT($A813:$F813,Results!$B$20:$G$20)</f>
        <v>-5.9630277710038486</v>
      </c>
      <c r="P813" s="10" cm="1">
        <f t="array" aca="1" ref="P813" ca="1">SUMPRODUCT(J813:O813,TRANSPOSE(Test!BL$20:BL$25))+Test!$AD$20-Test!$BL$27</f>
        <v>108.8356508287137</v>
      </c>
      <c r="Q813" s="10" cm="1">
        <f t="array" aca="1" ref="Q813" ca="1">SUMPRODUCT(J813:O813,TRANSPOSE(Test!ES$20:ES$25))+Test!$AD$20-Test!$ES$27</f>
        <v>110.87194321457463</v>
      </c>
      <c r="R813" s="10">
        <f ca="1">I813-Results!$E$5*H813</f>
        <v>114.11114737123467</v>
      </c>
      <c r="S813" s="10" cm="1">
        <f t="array" aca="1" ref="S813" ca="1">SUMPRODUCT(J813:O813,TRANSPOSE(Test!AR$28:AR$33))+Test!$AD$20-Test!$AC$26</f>
        <v>78.894995927653284</v>
      </c>
      <c r="T813" s="10">
        <f ca="1">SUMPRODUCT(J813:O813,Results!K$9:P$9)</f>
        <v>112.9545933749657</v>
      </c>
      <c r="U813" s="10">
        <f ca="1">SUMPRODUCT(J813:O813,Results!K$9:P$9)+Test!$AD$20-Test!$AC$31</f>
        <v>112.93971781645456</v>
      </c>
      <c r="V813" s="10">
        <f t="shared" ca="1" si="73"/>
        <v>8.7997302756025562</v>
      </c>
      <c r="W813" s="10">
        <f t="shared" ca="1" si="74"/>
        <v>6.7634378897416241</v>
      </c>
      <c r="X813" s="10">
        <f t="shared" ca="1" si="75"/>
        <v>3.5242337330815872</v>
      </c>
      <c r="Y813" s="10">
        <f t="shared" ca="1" si="76"/>
        <v>38.740385176662969</v>
      </c>
      <c r="Z813" s="10">
        <f ca="1">I813-Test!$AD$20</f>
        <v>117.91205186601995</v>
      </c>
      <c r="AA813" s="10">
        <f t="shared" ca="1" si="77"/>
        <v>4.6956632878616915</v>
      </c>
    </row>
    <row r="814" spans="1:27">
      <c r="A814" s="6">
        <f ca="1">LN((RAND()^(-Results!$F$4))-1)</f>
        <v>-3.2626499325004192</v>
      </c>
      <c r="B814" s="6">
        <f ca="1">LN((RAND()^(-Results!$F$4))-1)</f>
        <v>-0.63012033526482158</v>
      </c>
      <c r="C814" s="6">
        <f ca="1">LN((RAND()^(-Results!$F$4))-1)</f>
        <v>-0.27942278532716297</v>
      </c>
      <c r="D814" s="6">
        <f ca="1">LN((RAND()^(-Results!$F$4))-1)</f>
        <v>-1.1833704632988802</v>
      </c>
      <c r="E814" s="6">
        <f ca="1">LN((RAND()^(-Results!$F$4))-1)</f>
        <v>-0.19585417089131624</v>
      </c>
      <c r="F814" s="6">
        <f ca="1">LN((RAND()^(-Results!$F$4))-1)</f>
        <v>-6.449933134386554E-2</v>
      </c>
      <c r="G814" s="6">
        <f ca="1">LN((RAND()^(-Results!$F$4))-1)</f>
        <v>-1.7841388571383285</v>
      </c>
      <c r="H814" s="6">
        <f t="shared" ca="1" si="72"/>
        <v>-1.8711714710174618</v>
      </c>
      <c r="I814" s="10">
        <f ca="1">SUMPRODUCT(J814:O814,Results!B$12:G$12)+Results!$F$5*H814</f>
        <v>50.201572773368895</v>
      </c>
      <c r="J814" s="10">
        <f ca="1">SUMPRODUCT($A814:$F814,Results!$B$15:$G$15)</f>
        <v>-14.748018167936303</v>
      </c>
      <c r="K814" s="10">
        <f ca="1">SUMPRODUCT($A814:$F814,Results!$B$16:$G$16)</f>
        <v>-3.6374544666223865</v>
      </c>
      <c r="L814" s="10">
        <f ca="1">SUMPRODUCT($A814:$F814,Results!$B$17:$G$17)</f>
        <v>10.64419139661819</v>
      </c>
      <c r="M814" s="10">
        <f ca="1">SUMPRODUCT($A814:$F814,Results!$B$18:$G$18)</f>
        <v>7.0469287458919752</v>
      </c>
      <c r="N814" s="10">
        <f ca="1">SUMPRODUCT($A814:$F814,Results!$B$19:$G$19)</f>
        <v>-0.1679570840896473</v>
      </c>
      <c r="O814" s="10">
        <f ca="1">SUMPRODUCT($A814:$F814,Results!$B$20:$G$20)</f>
        <v>-5.608523819018493</v>
      </c>
      <c r="P814" s="10" cm="1">
        <f t="array" aca="1" ref="P814" ca="1">SUMPRODUCT(J814:O814,TRANSPOSE(Test!BL$20:BL$25))+Test!$AD$20-Test!$BL$27</f>
        <v>60.512160279673182</v>
      </c>
      <c r="Q814" s="10" cm="1">
        <f t="array" aca="1" ref="Q814" ca="1">SUMPRODUCT(J814:O814,TRANSPOSE(Test!ES$20:ES$25))+Test!$AD$20-Test!$ES$27</f>
        <v>60.29025673194932</v>
      </c>
      <c r="R814" s="10">
        <f ca="1">I814-Results!$E$5*H814</f>
        <v>57.686258657438742</v>
      </c>
      <c r="S814" s="10" cm="1">
        <f t="array" aca="1" ref="S814" ca="1">SUMPRODUCT(J814:O814,TRANSPOSE(Test!AR$28:AR$33))+Test!$AD$20-Test!$AC$26</f>
        <v>62.138738818637179</v>
      </c>
      <c r="T814" s="10">
        <f ca="1">SUMPRODUCT(J814:O814,Results!K$9:P$9)</f>
        <v>59.706254568666559</v>
      </c>
      <c r="U814" s="10">
        <f ca="1">SUMPRODUCT(J814:O814,Results!K$9:P$9)+Test!$AD$20-Test!$AC$31</f>
        <v>59.691379010155423</v>
      </c>
      <c r="V814" s="10">
        <f t="shared" ca="1" si="73"/>
        <v>-10.310587506304287</v>
      </c>
      <c r="W814" s="10">
        <f t="shared" ca="1" si="74"/>
        <v>-10.088683958580425</v>
      </c>
      <c r="X814" s="10">
        <f t="shared" ca="1" si="75"/>
        <v>-7.4846858840698474</v>
      </c>
      <c r="Y814" s="10">
        <f t="shared" ca="1" si="76"/>
        <v>-11.937166045268285</v>
      </c>
      <c r="Z814" s="10">
        <f ca="1">I814-Test!$AD$20</f>
        <v>50.478243535072586</v>
      </c>
      <c r="AA814" s="10">
        <f t="shared" ca="1" si="77"/>
        <v>-9.4898062367865279</v>
      </c>
    </row>
    <row r="815" spans="1:27">
      <c r="A815" s="6">
        <f ca="1">LN((RAND()^(-Results!$F$4))-1)</f>
        <v>-0.8521141873074165</v>
      </c>
      <c r="B815" s="6">
        <f ca="1">LN((RAND()^(-Results!$F$4))-1)</f>
        <v>4.7576598133018093</v>
      </c>
      <c r="C815" s="6">
        <f ca="1">LN((RAND()^(-Results!$F$4))-1)</f>
        <v>-0.64235442505243157</v>
      </c>
      <c r="D815" s="6">
        <f ca="1">LN((RAND()^(-Results!$F$4))-1)</f>
        <v>0.53939162167563381</v>
      </c>
      <c r="E815" s="6">
        <f ca="1">LN((RAND()^(-Results!$F$4))-1)</f>
        <v>-1.6319590095614471</v>
      </c>
      <c r="F815" s="6">
        <f ca="1">LN((RAND()^(-Results!$F$4))-1)</f>
        <v>2.7759468940993224</v>
      </c>
      <c r="G815" s="6">
        <f ca="1">LN((RAND()^(-Results!$F$4))-1)</f>
        <v>2.1446725345605935</v>
      </c>
      <c r="H815" s="6">
        <f t="shared" ca="1" si="72"/>
        <v>2.05763992068146</v>
      </c>
      <c r="I815" s="10">
        <f ca="1">SUMPRODUCT(J815:O815,Results!B$12:G$12)+Results!$F$5*H815</f>
        <v>31.230491508808928</v>
      </c>
      <c r="J815" s="10">
        <f ca="1">SUMPRODUCT($A815:$F815,Results!$B$15:$G$15)</f>
        <v>0.12246270901696232</v>
      </c>
      <c r="K815" s="10">
        <f ca="1">SUMPRODUCT($A815:$F815,Results!$B$16:$G$16)</f>
        <v>12.768092806608632</v>
      </c>
      <c r="L815" s="10">
        <f ca="1">SUMPRODUCT($A815:$F815,Results!$B$17:$G$17)</f>
        <v>4.2639324843975173</v>
      </c>
      <c r="M815" s="10">
        <f ca="1">SUMPRODUCT($A815:$F815,Results!$B$18:$G$18)</f>
        <v>-7.3510752189238868</v>
      </c>
      <c r="N815" s="10">
        <f ca="1">SUMPRODUCT($A815:$F815,Results!$B$19:$G$19)</f>
        <v>8.6793006110199737</v>
      </c>
      <c r="O815" s="10">
        <f ca="1">SUMPRODUCT($A815:$F815,Results!$B$20:$G$20)</f>
        <v>7.8404114767820126</v>
      </c>
      <c r="P815" s="10" cm="1">
        <f t="array" aca="1" ref="P815" ca="1">SUMPRODUCT(J815:O815,TRANSPOSE(Test!BL$20:BL$25))+Test!$AD$20-Test!$BL$27</f>
        <v>21.070749706621061</v>
      </c>
      <c r="Q815" s="10" cm="1">
        <f t="array" aca="1" ref="Q815" ca="1">SUMPRODUCT(J815:O815,TRANSPOSE(Test!ES$20:ES$25))+Test!$AD$20-Test!$ES$27</f>
        <v>20.824510867195762</v>
      </c>
      <c r="R815" s="10">
        <f ca="1">I815-Results!$E$5*H815</f>
        <v>22.999931826083088</v>
      </c>
      <c r="S815" s="10" cm="1">
        <f t="array" aca="1" ref="S815" ca="1">SUMPRODUCT(J815:O815,TRANSPOSE(Test!AR$28:AR$33))+Test!$AD$20-Test!$AC$26</f>
        <v>-25.364120042093951</v>
      </c>
      <c r="T815" s="10">
        <f ca="1">SUMPRODUCT(J815:O815,Results!K$9:P$9)</f>
        <v>20.799370130172232</v>
      </c>
      <c r="U815" s="10">
        <f ca="1">SUMPRODUCT(J815:O815,Results!K$9:P$9)+Test!$AD$20-Test!$AC$31</f>
        <v>20.784494571661096</v>
      </c>
      <c r="V815" s="10">
        <f t="shared" ca="1" si="73"/>
        <v>10.159741802187867</v>
      </c>
      <c r="W815" s="10">
        <f t="shared" ca="1" si="74"/>
        <v>10.405980641613166</v>
      </c>
      <c r="X815" s="10">
        <f t="shared" ca="1" si="75"/>
        <v>8.2305596827258398</v>
      </c>
      <c r="Y815" s="10">
        <f t="shared" ca="1" si="76"/>
        <v>56.594611550902883</v>
      </c>
      <c r="Z815" s="10">
        <f ca="1">I815-Test!$AD$20</f>
        <v>31.50716227051262</v>
      </c>
      <c r="AA815" s="10">
        <f t="shared" ca="1" si="77"/>
        <v>10.445996937147832</v>
      </c>
    </row>
    <row r="816" spans="1:27">
      <c r="A816" s="6">
        <f ca="1">LN((RAND()^(-Results!$F$4))-1)</f>
        <v>4.7267308538297197</v>
      </c>
      <c r="B816" s="6">
        <f ca="1">LN((RAND()^(-Results!$F$4))-1)</f>
        <v>2.9850294889928821</v>
      </c>
      <c r="C816" s="6">
        <f ca="1">LN((RAND()^(-Results!$F$4))-1)</f>
        <v>-0.77769357009719231</v>
      </c>
      <c r="D816" s="6">
        <f ca="1">LN((RAND()^(-Results!$F$4))-1)</f>
        <v>-1.4304827169258414</v>
      </c>
      <c r="E816" s="6">
        <f ca="1">LN((RAND()^(-Results!$F$4))-1)</f>
        <v>0.64392068636074884</v>
      </c>
      <c r="F816" s="6">
        <f ca="1">LN((RAND()^(-Results!$F$4))-1)</f>
        <v>0.5668124937111525</v>
      </c>
      <c r="G816" s="6">
        <f ca="1">LN((RAND()^(-Results!$F$4))-1)</f>
        <v>0.35559672851840307</v>
      </c>
      <c r="H816" s="6">
        <f t="shared" ca="1" si="72"/>
        <v>0.26856411463926977</v>
      </c>
      <c r="I816" s="10">
        <f ca="1">SUMPRODUCT(J816:O816,Results!B$12:G$12)+Results!$F$5*H816</f>
        <v>-43.919831179366625</v>
      </c>
      <c r="J816" s="10">
        <f ca="1">SUMPRODUCT($A816:$F816,Results!$B$15:$G$15)</f>
        <v>13.63671974571057</v>
      </c>
      <c r="K816" s="10">
        <f ca="1">SUMPRODUCT($A816:$F816,Results!$B$16:$G$16)</f>
        <v>6.8380788238249348</v>
      </c>
      <c r="L816" s="10">
        <f ca="1">SUMPRODUCT($A816:$F816,Results!$B$17:$G$17)</f>
        <v>-7.2102154602074391</v>
      </c>
      <c r="M816" s="10">
        <f ca="1">SUMPRODUCT($A816:$F816,Results!$B$18:$G$18)</f>
        <v>-5.5047638515257651</v>
      </c>
      <c r="N816" s="10">
        <f ca="1">SUMPRODUCT($A816:$F816,Results!$B$19:$G$19)</f>
        <v>0.74284913593090451</v>
      </c>
      <c r="O816" s="10">
        <f ca="1">SUMPRODUCT($A816:$F816,Results!$B$20:$G$20)</f>
        <v>6.965144840645431</v>
      </c>
      <c r="P816" s="10" cm="1">
        <f t="array" aca="1" ref="P816" ca="1">SUMPRODUCT(J816:O816,TRANSPOSE(Test!BL$20:BL$25))+Test!$AD$20-Test!$BL$27</f>
        <v>-47.83331182361438</v>
      </c>
      <c r="Q816" s="10" cm="1">
        <f t="array" aca="1" ref="Q816" ca="1">SUMPRODUCT(J816:O816,TRANSPOSE(Test!ES$20:ES$25))+Test!$AD$20-Test!$ES$27</f>
        <v>-47.703088736591745</v>
      </c>
      <c r="R816" s="10">
        <f ca="1">I816-Results!$E$5*H816</f>
        <v>-44.994087637923705</v>
      </c>
      <c r="S816" s="10" cm="1">
        <f t="array" aca="1" ref="S816" ca="1">SUMPRODUCT(J816:O816,TRANSPOSE(Test!AR$28:AR$33))+Test!$AD$20-Test!$AC$26</f>
        <v>-60.203520037039347</v>
      </c>
      <c r="T816" s="10">
        <f ca="1">SUMPRODUCT(J816:O816,Results!K$9:P$9)</f>
        <v>-45.815731741798388</v>
      </c>
      <c r="U816" s="10">
        <f ca="1">SUMPRODUCT(J816:O816,Results!K$9:P$9)+Test!$AD$20-Test!$AC$31</f>
        <v>-45.830607300309524</v>
      </c>
      <c r="V816" s="10">
        <f t="shared" ca="1" si="73"/>
        <v>3.9134806442477554</v>
      </c>
      <c r="W816" s="10">
        <f t="shared" ca="1" si="74"/>
        <v>3.7832575572251201</v>
      </c>
      <c r="X816" s="10">
        <f t="shared" ca="1" si="75"/>
        <v>1.0742564585570804</v>
      </c>
      <c r="Y816" s="10">
        <f t="shared" ca="1" si="76"/>
        <v>16.283688857672722</v>
      </c>
      <c r="Z816" s="10">
        <f ca="1">I816-Test!$AD$20</f>
        <v>-43.643160417662934</v>
      </c>
      <c r="AA816" s="10">
        <f t="shared" ca="1" si="77"/>
        <v>1.9107761209428986</v>
      </c>
    </row>
    <row r="817" spans="1:27">
      <c r="A817" s="6">
        <f ca="1">LN((RAND()^(-Results!$F$4))-1)</f>
        <v>1.6205087335464918</v>
      </c>
      <c r="B817" s="6">
        <f ca="1">LN((RAND()^(-Results!$F$4))-1)</f>
        <v>-2.2573062139168463E-2</v>
      </c>
      <c r="C817" s="6">
        <f ca="1">LN((RAND()^(-Results!$F$4))-1)</f>
        <v>0.61579979023778386</v>
      </c>
      <c r="D817" s="6">
        <f ca="1">LN((RAND()^(-Results!$F$4))-1)</f>
        <v>-0.26052845900179894</v>
      </c>
      <c r="E817" s="6">
        <f ca="1">LN((RAND()^(-Results!$F$4))-1)</f>
        <v>-0.62803540098050248</v>
      </c>
      <c r="F817" s="6">
        <f ca="1">LN((RAND()^(-Results!$F$4))-1)</f>
        <v>-0.5641012534449299</v>
      </c>
      <c r="G817" s="6">
        <f ca="1">LN((RAND()^(-Results!$F$4))-1)</f>
        <v>-6.0067617053729574</v>
      </c>
      <c r="H817" s="6">
        <f t="shared" ca="1" si="72"/>
        <v>-6.0937943192520905</v>
      </c>
      <c r="I817" s="10">
        <f ca="1">SUMPRODUCT(J817:O817,Results!B$12:G$12)+Results!$F$5*H817</f>
        <v>-35.762627446390567</v>
      </c>
      <c r="J817" s="10">
        <f ca="1">SUMPRODUCT($A817:$F817,Results!$B$15:$G$15)</f>
        <v>7.0432874474243565</v>
      </c>
      <c r="K817" s="10">
        <f ca="1">SUMPRODUCT($A817:$F817,Results!$B$16:$G$16)</f>
        <v>-1.0397644422273822</v>
      </c>
      <c r="L817" s="10">
        <f ca="1">SUMPRODUCT($A817:$F817,Results!$B$17:$G$17)</f>
        <v>-0.90420110377128304</v>
      </c>
      <c r="M817" s="10">
        <f ca="1">SUMPRODUCT($A817:$F817,Results!$B$18:$G$18)</f>
        <v>-3.3029386375339049</v>
      </c>
      <c r="N817" s="10">
        <f ca="1">SUMPRODUCT($A817:$F817,Results!$B$19:$G$19)</f>
        <v>4.6757148796261694</v>
      </c>
      <c r="O817" s="10">
        <f ca="1">SUMPRODUCT($A817:$F817,Results!$B$20:$G$20)</f>
        <v>-9.1173328882538901E-2</v>
      </c>
      <c r="P817" s="10" cm="1">
        <f t="array" aca="1" ref="P817" ca="1">SUMPRODUCT(J817:O817,TRANSPOSE(Test!BL$20:BL$25))+Test!$AD$20-Test!$BL$27</f>
        <v>-6.1333787123112273</v>
      </c>
      <c r="Q817" s="10" cm="1">
        <f t="array" aca="1" ref="Q817" ca="1">SUMPRODUCT(J817:O817,TRANSPOSE(Test!ES$20:ES$25))+Test!$AD$20-Test!$ES$27</f>
        <v>-6.0569252510379936</v>
      </c>
      <c r="R817" s="10">
        <f ca="1">I817-Results!$E$5*H817</f>
        <v>-11.387450169382205</v>
      </c>
      <c r="S817" s="10" cm="1">
        <f t="array" aca="1" ref="S817" ca="1">SUMPRODUCT(J817:O817,TRANSPOSE(Test!AR$28:AR$33))+Test!$AD$20-Test!$AC$26</f>
        <v>-5.577791002716765</v>
      </c>
      <c r="T817" s="10">
        <f ca="1">SUMPRODUCT(J817:O817,Results!K$9:P$9)</f>
        <v>-5.6532738596559629</v>
      </c>
      <c r="U817" s="10">
        <f ca="1">SUMPRODUCT(J817:O817,Results!K$9:P$9)+Test!$AD$20-Test!$AC$31</f>
        <v>-5.6681494181670979</v>
      </c>
      <c r="V817" s="10">
        <f t="shared" ca="1" si="73"/>
        <v>-29.62924873407934</v>
      </c>
      <c r="W817" s="10">
        <f t="shared" ca="1" si="74"/>
        <v>-29.705702195352572</v>
      </c>
      <c r="X817" s="10">
        <f t="shared" ca="1" si="75"/>
        <v>-24.375177277008362</v>
      </c>
      <c r="Y817" s="10">
        <f t="shared" ca="1" si="76"/>
        <v>-30.184836443673802</v>
      </c>
      <c r="Z817" s="10">
        <f ca="1">I817-Test!$AD$20</f>
        <v>-35.485956684686876</v>
      </c>
      <c r="AA817" s="10">
        <f t="shared" ca="1" si="77"/>
        <v>-30.09447802822347</v>
      </c>
    </row>
    <row r="818" spans="1:27">
      <c r="A818" s="6">
        <f ca="1">LN((RAND()^(-Results!$F$4))-1)</f>
        <v>2.4814330305759222</v>
      </c>
      <c r="B818" s="6">
        <f ca="1">LN((RAND()^(-Results!$F$4))-1)</f>
        <v>0.98739154426794151</v>
      </c>
      <c r="C818" s="6">
        <f ca="1">LN((RAND()^(-Results!$F$4))-1)</f>
        <v>0.16512116120816506</v>
      </c>
      <c r="D818" s="6">
        <f ca="1">LN((RAND()^(-Results!$F$4))-1)</f>
        <v>0.95980776973827642</v>
      </c>
      <c r="E818" s="6">
        <f ca="1">LN((RAND()^(-Results!$F$4))-1)</f>
        <v>1.3991231611863388</v>
      </c>
      <c r="F818" s="6">
        <f ca="1">LN((RAND()^(-Results!$F$4))-1)</f>
        <v>-1.7882275701313217</v>
      </c>
      <c r="G818" s="6">
        <f ca="1">LN((RAND()^(-Results!$F$4))-1)</f>
        <v>-0.95453149704960361</v>
      </c>
      <c r="H818" s="6">
        <f t="shared" ca="1" si="72"/>
        <v>-1.041564110928737</v>
      </c>
      <c r="I818" s="10">
        <f ca="1">SUMPRODUCT(J818:O818,Results!B$12:G$12)+Results!$F$5*H818</f>
        <v>-71.07173599534886</v>
      </c>
      <c r="J818" s="10">
        <f ca="1">SUMPRODUCT($A818:$F818,Results!$B$15:$G$15)</f>
        <v>11.759552395533722</v>
      </c>
      <c r="K818" s="10">
        <f ca="1">SUMPRODUCT($A818:$F818,Results!$B$16:$G$16)</f>
        <v>1.1598764935482757</v>
      </c>
      <c r="L818" s="10">
        <f ca="1">SUMPRODUCT($A818:$F818,Results!$B$17:$G$17)</f>
        <v>-10.465608923037564</v>
      </c>
      <c r="M818" s="10">
        <f ca="1">SUMPRODUCT($A818:$F818,Results!$B$18:$G$18)</f>
        <v>-2.5439056456699638</v>
      </c>
      <c r="N818" s="10">
        <f ca="1">SUMPRODUCT($A818:$F818,Results!$B$19:$G$19)</f>
        <v>-5.7302131118892126</v>
      </c>
      <c r="O818" s="10">
        <f ca="1">SUMPRODUCT($A818:$F818,Results!$B$20:$G$20)</f>
        <v>5.1040051269328854</v>
      </c>
      <c r="P818" s="10" cm="1">
        <f t="array" aca="1" ref="P818" ca="1">SUMPRODUCT(J818:O818,TRANSPOSE(Test!BL$20:BL$25))+Test!$AD$20-Test!$BL$27</f>
        <v>-65.281972046922846</v>
      </c>
      <c r="Q818" s="10" cm="1">
        <f t="array" aca="1" ref="Q818" ca="1">SUMPRODUCT(J818:O818,TRANSPOSE(Test!ES$20:ES$25))+Test!$AD$20-Test!$ES$27</f>
        <v>-66.099358400760778</v>
      </c>
      <c r="R818" s="10">
        <f ca="1">I818-Results!$E$5*H818</f>
        <v>-66.905479551633917</v>
      </c>
      <c r="S818" s="10" cm="1">
        <f t="array" aca="1" ref="S818" ca="1">SUMPRODUCT(J818:O818,TRANSPOSE(Test!AR$28:AR$33))+Test!$AD$20-Test!$AC$26</f>
        <v>-56.436025255786305</v>
      </c>
      <c r="T818" s="10">
        <f ca="1">SUMPRODUCT(J818:O818,Results!K$9:P$9)</f>
        <v>-66.038794151903943</v>
      </c>
      <c r="U818" s="10">
        <f ca="1">SUMPRODUCT(J818:O818,Results!K$9:P$9)+Test!$AD$20-Test!$AC$31</f>
        <v>-66.053669710415079</v>
      </c>
      <c r="V818" s="10">
        <f t="shared" ca="1" si="73"/>
        <v>-5.7897639484260139</v>
      </c>
      <c r="W818" s="10">
        <f t="shared" ca="1" si="74"/>
        <v>-4.9723775945880817</v>
      </c>
      <c r="X818" s="10">
        <f t="shared" ca="1" si="75"/>
        <v>-4.1662564437149427</v>
      </c>
      <c r="Y818" s="10">
        <f t="shared" ca="1" si="76"/>
        <v>-14.635710739562555</v>
      </c>
      <c r="Z818" s="10">
        <f ca="1">I818-Test!$AD$20</f>
        <v>-70.795065233645161</v>
      </c>
      <c r="AA818" s="10">
        <f t="shared" ca="1" si="77"/>
        <v>-5.0180662849337807</v>
      </c>
    </row>
    <row r="819" spans="1:27">
      <c r="A819" s="6">
        <f ca="1">LN((RAND()^(-Results!$F$4))-1)</f>
        <v>0.25299687235038887</v>
      </c>
      <c r="B819" s="6">
        <f ca="1">LN((RAND()^(-Results!$F$4))-1)</f>
        <v>-2.6103858061121268E-2</v>
      </c>
      <c r="C819" s="6">
        <f ca="1">LN((RAND()^(-Results!$F$4))-1)</f>
        <v>-0.99489892133327318</v>
      </c>
      <c r="D819" s="6">
        <f ca="1">LN((RAND()^(-Results!$F$4))-1)</f>
        <v>-5.9560697360092063E-2</v>
      </c>
      <c r="E819" s="6">
        <f ca="1">LN((RAND()^(-Results!$F$4))-1)</f>
        <v>0.69022999220435255</v>
      </c>
      <c r="F819" s="6">
        <f ca="1">LN((RAND()^(-Results!$F$4))-1)</f>
        <v>-0.45519844297378897</v>
      </c>
      <c r="G819" s="6">
        <f ca="1">LN((RAND()^(-Results!$F$4))-1)</f>
        <v>0.657873698374703</v>
      </c>
      <c r="H819" s="6">
        <f t="shared" ca="1" si="72"/>
        <v>0.5708410844955697</v>
      </c>
      <c r="I819" s="10">
        <f ca="1">SUMPRODUCT(J819:O819,Results!B$12:G$12)+Results!$F$5*H819</f>
        <v>-12.024642218524979</v>
      </c>
      <c r="J819" s="10">
        <f ca="1">SUMPRODUCT($A819:$F819,Results!$B$15:$G$15)</f>
        <v>-1.6548782163143618</v>
      </c>
      <c r="K819" s="10">
        <f ca="1">SUMPRODUCT($A819:$F819,Results!$B$16:$G$16)</f>
        <v>-0.30441923051175679</v>
      </c>
      <c r="L819" s="10">
        <f ca="1">SUMPRODUCT($A819:$F819,Results!$B$17:$G$17)</f>
        <v>-3.3545118421044573</v>
      </c>
      <c r="M819" s="10">
        <f ca="1">SUMPRODUCT($A819:$F819,Results!$B$18:$G$18)</f>
        <v>1.3940044050104383</v>
      </c>
      <c r="N819" s="10">
        <f ca="1">SUMPRODUCT($A819:$F819,Results!$B$19:$G$19)</f>
        <v>-3.3866178956733721</v>
      </c>
      <c r="O819" s="10">
        <f ca="1">SUMPRODUCT($A819:$F819,Results!$B$20:$G$20)</f>
        <v>1.1633972677022075</v>
      </c>
      <c r="P819" s="10" cm="1">
        <f t="array" aca="1" ref="P819" ca="1">SUMPRODUCT(J819:O819,TRANSPOSE(Test!BL$20:BL$25))+Test!$AD$20-Test!$BL$27</f>
        <v>-14.646008667894485</v>
      </c>
      <c r="Q819" s="10" cm="1">
        <f t="array" aca="1" ref="Q819" ca="1">SUMPRODUCT(J819:O819,TRANSPOSE(Test!ES$20:ES$25))+Test!$AD$20-Test!$ES$27</f>
        <v>-14.860103658442991</v>
      </c>
      <c r="R819" s="10">
        <f ca="1">I819-Results!$E$5*H819</f>
        <v>-14.308006556507259</v>
      </c>
      <c r="S819" s="10" cm="1">
        <f t="array" aca="1" ref="S819" ca="1">SUMPRODUCT(J819:O819,TRANSPOSE(Test!AR$28:AR$33))+Test!$AD$20-Test!$AC$26</f>
        <v>-9.5234454953763183</v>
      </c>
      <c r="T819" s="10">
        <f ca="1">SUMPRODUCT(J819:O819,Results!K$9:P$9)</f>
        <v>-14.667888558216088</v>
      </c>
      <c r="U819" s="10">
        <f ca="1">SUMPRODUCT(J819:O819,Results!K$9:P$9)+Test!$AD$20-Test!$AC$31</f>
        <v>-14.682764116727224</v>
      </c>
      <c r="V819" s="10">
        <f t="shared" ca="1" si="73"/>
        <v>2.6213664493695052</v>
      </c>
      <c r="W819" s="10">
        <f t="shared" ca="1" si="74"/>
        <v>2.8354614399180118</v>
      </c>
      <c r="X819" s="10">
        <f t="shared" ca="1" si="75"/>
        <v>2.2833643379822792</v>
      </c>
      <c r="Y819" s="10">
        <f t="shared" ca="1" si="76"/>
        <v>-2.5011967231486611</v>
      </c>
      <c r="Z819" s="10">
        <f ca="1">I819-Test!$AD$20</f>
        <v>-11.747971456821288</v>
      </c>
      <c r="AA819" s="10">
        <f t="shared" ca="1" si="77"/>
        <v>2.6581218982022445</v>
      </c>
    </row>
    <row r="820" spans="1:27">
      <c r="A820" s="6">
        <f ca="1">LN((RAND()^(-Results!$F$4))-1)</f>
        <v>2.9840888807184833</v>
      </c>
      <c r="B820" s="6">
        <f ca="1">LN((RAND()^(-Results!$F$4))-1)</f>
        <v>0.95392894383779192</v>
      </c>
      <c r="C820" s="6">
        <f ca="1">LN((RAND()^(-Results!$F$4))-1)</f>
        <v>1.8965140495224599</v>
      </c>
      <c r="D820" s="6">
        <f ca="1">LN((RAND()^(-Results!$F$4))-1)</f>
        <v>4.4421885654788759E-2</v>
      </c>
      <c r="E820" s="6">
        <f ca="1">LN((RAND()^(-Results!$F$4))-1)</f>
        <v>1.1985065041917105</v>
      </c>
      <c r="F820" s="6">
        <f ca="1">LN((RAND()^(-Results!$F$4))-1)</f>
        <v>-1.2131704514398343</v>
      </c>
      <c r="G820" s="6">
        <f ca="1">LN((RAND()^(-Results!$F$4))-1)</f>
        <v>1.7191734546701316</v>
      </c>
      <c r="H820" s="6">
        <f t="shared" ca="1" si="72"/>
        <v>1.6321408407909983</v>
      </c>
      <c r="I820" s="10">
        <f ca="1">SUMPRODUCT(J820:O820,Results!B$12:G$12)+Results!$F$5*H820</f>
        <v>-40.101499292710336</v>
      </c>
      <c r="J820" s="10">
        <f ca="1">SUMPRODUCT($A820:$F820,Results!$B$15:$G$15)</f>
        <v>15.385312641192801</v>
      </c>
      <c r="K820" s="10">
        <f ca="1">SUMPRODUCT($A820:$F820,Results!$B$16:$G$16)</f>
        <v>0.86384588678558449</v>
      </c>
      <c r="L820" s="10">
        <f ca="1">SUMPRODUCT($A820:$F820,Results!$B$17:$G$17)</f>
        <v>-5.1933212761190592</v>
      </c>
      <c r="M820" s="10">
        <f ca="1">SUMPRODUCT($A820:$F820,Results!$B$18:$G$18)</f>
        <v>-2.2448807230680914</v>
      </c>
      <c r="N820" s="10">
        <f ca="1">SUMPRODUCT($A820:$F820,Results!$B$19:$G$19)</f>
        <v>-4.1129343835033279</v>
      </c>
      <c r="O820" s="10">
        <f ca="1">SUMPRODUCT($A820:$F820,Results!$B$20:$G$20)</f>
        <v>2.2931641004447885</v>
      </c>
      <c r="P820" s="10" cm="1">
        <f t="array" aca="1" ref="P820" ca="1">SUMPRODUCT(J820:O820,TRANSPOSE(Test!BL$20:BL$25))+Test!$AD$20-Test!$BL$27</f>
        <v>-48.939631139104343</v>
      </c>
      <c r="Q820" s="10" cm="1">
        <f t="array" aca="1" ref="Q820" ca="1">SUMPRODUCT(J820:O820,TRANSPOSE(Test!ES$20:ES$25))+Test!$AD$20-Test!$ES$27</f>
        <v>-49.273767019071208</v>
      </c>
      <c r="R820" s="10">
        <f ca="1">I820-Results!$E$5*H820</f>
        <v>-46.630062655874326</v>
      </c>
      <c r="S820" s="10" cm="1">
        <f t="array" aca="1" ref="S820" ca="1">SUMPRODUCT(J820:O820,TRANSPOSE(Test!AR$28:AR$33))+Test!$AD$20-Test!$AC$26</f>
        <v>-41.073073433540678</v>
      </c>
      <c r="T820" s="10">
        <f ca="1">SUMPRODUCT(J820:O820,Results!K$9:P$9)</f>
        <v>-48.937244642654143</v>
      </c>
      <c r="U820" s="10">
        <f ca="1">SUMPRODUCT(J820:O820,Results!K$9:P$9)+Test!$AD$20-Test!$AC$31</f>
        <v>-48.952120201165279</v>
      </c>
      <c r="V820" s="10">
        <f t="shared" ca="1" si="73"/>
        <v>8.8381318463940062</v>
      </c>
      <c r="W820" s="10">
        <f t="shared" ca="1" si="74"/>
        <v>9.1722677263608716</v>
      </c>
      <c r="X820" s="10">
        <f t="shared" ca="1" si="75"/>
        <v>6.5285633631639897</v>
      </c>
      <c r="Y820" s="10">
        <f t="shared" ca="1" si="76"/>
        <v>0.97157414083034155</v>
      </c>
      <c r="Z820" s="10">
        <f ca="1">I820-Test!$AD$20</f>
        <v>-39.824828531006645</v>
      </c>
      <c r="AA820" s="10">
        <f t="shared" ca="1" si="77"/>
        <v>8.8506209084549425</v>
      </c>
    </row>
    <row r="821" spans="1:27">
      <c r="A821" s="6">
        <f ca="1">LN((RAND()^(-Results!$F$4))-1)</f>
        <v>0.57444722287918182</v>
      </c>
      <c r="B821" s="6">
        <f ca="1">LN((RAND()^(-Results!$F$4))-1)</f>
        <v>-0.66918143450684731</v>
      </c>
      <c r="C821" s="6">
        <f ca="1">LN((RAND()^(-Results!$F$4))-1)</f>
        <v>1.7214105905502337</v>
      </c>
      <c r="D821" s="6">
        <f ca="1">LN((RAND()^(-Results!$F$4))-1)</f>
        <v>2.0294602601413194</v>
      </c>
      <c r="E821" s="6">
        <f ca="1">LN((RAND()^(-Results!$F$4))-1)</f>
        <v>0.9649422903679582</v>
      </c>
      <c r="F821" s="6">
        <f ca="1">LN((RAND()^(-Results!$F$4))-1)</f>
        <v>1.0001643507050257</v>
      </c>
      <c r="G821" s="6">
        <f ca="1">LN((RAND()^(-Results!$F$4))-1)</f>
        <v>-0.16782166046386643</v>
      </c>
      <c r="H821" s="6">
        <f t="shared" ca="1" si="72"/>
        <v>-0.25485427434299979</v>
      </c>
      <c r="I821" s="10">
        <f ca="1">SUMPRODUCT(J821:O821,Results!B$12:G$12)+Results!$F$5*H821</f>
        <v>-46.368269068836355</v>
      </c>
      <c r="J821" s="10">
        <f ca="1">SUMPRODUCT($A821:$F821,Results!$B$15:$G$15)</f>
        <v>8.5041477233993277</v>
      </c>
      <c r="K821" s="10">
        <f ca="1">SUMPRODUCT($A821:$F821,Results!$B$16:$G$16)</f>
        <v>2.8273829627340357</v>
      </c>
      <c r="L821" s="10">
        <f ca="1">SUMPRODUCT($A821:$F821,Results!$B$17:$G$17)</f>
        <v>-6.1711863007901089</v>
      </c>
      <c r="M821" s="10">
        <f ca="1">SUMPRODUCT($A821:$F821,Results!$B$18:$G$18)</f>
        <v>-1.9152332224010615</v>
      </c>
      <c r="N821" s="10">
        <f ca="1">SUMPRODUCT($A821:$F821,Results!$B$19:$G$19)</f>
        <v>-6.8857386101451379</v>
      </c>
      <c r="O821" s="10">
        <f ca="1">SUMPRODUCT($A821:$F821,Results!$B$20:$G$20)</f>
        <v>2.0963822187458656</v>
      </c>
      <c r="P821" s="10" cm="1">
        <f t="array" aca="1" ref="P821" ca="1">SUMPRODUCT(J821:O821,TRANSPOSE(Test!BL$20:BL$25))+Test!$AD$20-Test!$BL$27</f>
        <v>-45.359071137332613</v>
      </c>
      <c r="Q821" s="10" cm="1">
        <f t="array" aca="1" ref="Q821" ca="1">SUMPRODUCT(J821:O821,TRANSPOSE(Test!ES$20:ES$25))+Test!$AD$20-Test!$ES$27</f>
        <v>-44.761020947537673</v>
      </c>
      <c r="R821" s="10">
        <f ca="1">I821-Results!$E$5*H821</f>
        <v>-45.348851971464356</v>
      </c>
      <c r="S821" s="10" cm="1">
        <f t="array" aca="1" ref="S821" ca="1">SUMPRODUCT(J821:O821,TRANSPOSE(Test!AR$28:AR$33))+Test!$AD$20-Test!$AC$26</f>
        <v>-39.574416975880425</v>
      </c>
      <c r="T821" s="10">
        <f ca="1">SUMPRODUCT(J821:O821,Results!K$9:P$9)</f>
        <v>-44.997243067755377</v>
      </c>
      <c r="U821" s="10">
        <f ca="1">SUMPRODUCT(J821:O821,Results!K$9:P$9)+Test!$AD$20-Test!$AC$31</f>
        <v>-45.012118626266513</v>
      </c>
      <c r="V821" s="10">
        <f t="shared" ca="1" si="73"/>
        <v>-1.009197931503742</v>
      </c>
      <c r="W821" s="10">
        <f t="shared" ca="1" si="74"/>
        <v>-1.6072481212986816</v>
      </c>
      <c r="X821" s="10">
        <f t="shared" ca="1" si="75"/>
        <v>-1.0194170973719991</v>
      </c>
      <c r="Y821" s="10">
        <f t="shared" ca="1" si="76"/>
        <v>-6.7938520929559303</v>
      </c>
      <c r="Z821" s="10">
        <f ca="1">I821-Test!$AD$20</f>
        <v>-46.091598307132664</v>
      </c>
      <c r="AA821" s="10">
        <f t="shared" ca="1" si="77"/>
        <v>-1.3561504425698416</v>
      </c>
    </row>
    <row r="822" spans="1:27">
      <c r="A822" s="6">
        <f ca="1">LN((RAND()^(-Results!$F$4))-1)</f>
        <v>-0.66143018143762788</v>
      </c>
      <c r="B822" s="6">
        <f ca="1">LN((RAND()^(-Results!$F$4))-1)</f>
        <v>3.2463638678649467</v>
      </c>
      <c r="C822" s="6">
        <f ca="1">LN((RAND()^(-Results!$F$4))-1)</f>
        <v>4.4016163309295289</v>
      </c>
      <c r="D822" s="6">
        <f ca="1">LN((RAND()^(-Results!$F$4))-1)</f>
        <v>2.0208966522481622</v>
      </c>
      <c r="E822" s="6">
        <f ca="1">LN((RAND()^(-Results!$F$4))-1)</f>
        <v>-3.4201337337675293</v>
      </c>
      <c r="F822" s="6">
        <f ca="1">LN((RAND()^(-Results!$F$4))-1)</f>
        <v>-2.9866395776677988</v>
      </c>
      <c r="G822" s="6">
        <f ca="1">LN((RAND()^(-Results!$F$4))-1)</f>
        <v>2.6657551013950349</v>
      </c>
      <c r="H822" s="6">
        <f t="shared" ca="1" si="72"/>
        <v>2.5787224875159014</v>
      </c>
      <c r="I822" s="10">
        <f ca="1">SUMPRODUCT(J822:O822,Results!B$12:G$12)+Results!$F$5*H822</f>
        <v>41.055567536846851</v>
      </c>
      <c r="J822" s="10">
        <f ca="1">SUMPRODUCT($A822:$F822,Results!$B$15:$G$15)</f>
        <v>17.219495576557698</v>
      </c>
      <c r="K822" s="10">
        <f ca="1">SUMPRODUCT($A822:$F822,Results!$B$16:$G$16)</f>
        <v>0.36942529596583462</v>
      </c>
      <c r="L822" s="10">
        <f ca="1">SUMPRODUCT($A822:$F822,Results!$B$17:$G$17)</f>
        <v>9.1717755979827515</v>
      </c>
      <c r="M822" s="10">
        <f ca="1">SUMPRODUCT($A822:$F822,Results!$B$18:$G$18)</f>
        <v>-11.82479212821716</v>
      </c>
      <c r="N822" s="10">
        <f ca="1">SUMPRODUCT($A822:$F822,Results!$B$19:$G$19)</f>
        <v>19.529053149685566</v>
      </c>
      <c r="O822" s="10">
        <f ca="1">SUMPRODUCT($A822:$F822,Results!$B$20:$G$20)</f>
        <v>1.3057895757491209</v>
      </c>
      <c r="P822" s="10" cm="1">
        <f t="array" aca="1" ref="P822" ca="1">SUMPRODUCT(J822:O822,TRANSPOSE(Test!BL$20:BL$25))+Test!$AD$20-Test!$BL$27</f>
        <v>31.174026020687538</v>
      </c>
      <c r="Q822" s="10" cm="1">
        <f t="array" aca="1" ref="Q822" ca="1">SUMPRODUCT(J822:O822,TRANSPOSE(Test!ES$20:ES$25))+Test!$AD$20-Test!$ES$27</f>
        <v>29.069484019968396</v>
      </c>
      <c r="R822" s="10">
        <f ca="1">I822-Results!$E$5*H822</f>
        <v>30.740677586783246</v>
      </c>
      <c r="S822" s="10" cm="1">
        <f t="array" aca="1" ref="S822" ca="1">SUMPRODUCT(J822:O822,TRANSPOSE(Test!AR$28:AR$33))+Test!$AD$20-Test!$AC$26</f>
        <v>5.9836368509076765</v>
      </c>
      <c r="T822" s="10">
        <f ca="1">SUMPRODUCT(J822:O822,Results!K$9:P$9)</f>
        <v>26.755036534187965</v>
      </c>
      <c r="U822" s="10">
        <f ca="1">SUMPRODUCT(J822:O822,Results!K$9:P$9)+Test!$AD$20-Test!$AC$31</f>
        <v>26.740160975676829</v>
      </c>
      <c r="V822" s="10">
        <f t="shared" ca="1" si="73"/>
        <v>9.881541516159313</v>
      </c>
      <c r="W822" s="10">
        <f t="shared" ca="1" si="74"/>
        <v>11.986083516878455</v>
      </c>
      <c r="X822" s="10">
        <f t="shared" ca="1" si="75"/>
        <v>10.314889950063606</v>
      </c>
      <c r="Y822" s="10">
        <f t="shared" ca="1" si="76"/>
        <v>35.071930685939172</v>
      </c>
      <c r="Z822" s="10">
        <f ca="1">I822-Test!$AD$20</f>
        <v>41.332238298550543</v>
      </c>
      <c r="AA822" s="10">
        <f t="shared" ca="1" si="77"/>
        <v>14.315406561170022</v>
      </c>
    </row>
    <row r="823" spans="1:27">
      <c r="A823" s="6">
        <f ca="1">LN((RAND()^(-Results!$F$4))-1)</f>
        <v>0.9152731436499485</v>
      </c>
      <c r="B823" s="6">
        <f ca="1">LN((RAND()^(-Results!$F$4))-1)</f>
        <v>-1.2250677095314555</v>
      </c>
      <c r="C823" s="6">
        <f ca="1">LN((RAND()^(-Results!$F$4))-1)</f>
        <v>-1.1980699322908224</v>
      </c>
      <c r="D823" s="6">
        <f ca="1">LN((RAND()^(-Results!$F$4))-1)</f>
        <v>1.274649335559356</v>
      </c>
      <c r="E823" s="6">
        <f ca="1">LN((RAND()^(-Results!$F$4))-1)</f>
        <v>1.3267250042951049</v>
      </c>
      <c r="F823" s="6">
        <f ca="1">LN((RAND()^(-Results!$F$4))-1)</f>
        <v>1.83090908185834</v>
      </c>
      <c r="G823" s="6">
        <f ca="1">LN((RAND()^(-Results!$F$4))-1)</f>
        <v>0.30798879028783638</v>
      </c>
      <c r="H823" s="6">
        <f t="shared" ca="1" si="72"/>
        <v>0.22095617640870305</v>
      </c>
      <c r="I823" s="10">
        <f ca="1">SUMPRODUCT(J823:O823,Results!B$12:G$12)+Results!$F$5*H823</f>
        <v>-48.226852130375121</v>
      </c>
      <c r="J823" s="10">
        <f ca="1">SUMPRODUCT($A823:$F823,Results!$B$15:$G$15)</f>
        <v>0.64961849979145236</v>
      </c>
      <c r="K823" s="10">
        <f ca="1">SUMPRODUCT($A823:$F823,Results!$B$16:$G$16)</f>
        <v>3.3050386267336447</v>
      </c>
      <c r="L823" s="10">
        <f ca="1">SUMPRODUCT($A823:$F823,Results!$B$17:$G$17)</f>
        <v>-10.459416226665599</v>
      </c>
      <c r="M823" s="10">
        <f ca="1">SUMPRODUCT($A823:$F823,Results!$B$18:$G$18)</f>
        <v>-0.16393081474200027</v>
      </c>
      <c r="N823" s="10">
        <f ca="1">SUMPRODUCT($A823:$F823,Results!$B$19:$G$19)</f>
        <v>-8.7468003453729271</v>
      </c>
      <c r="O823" s="10">
        <f ca="1">SUMPRODUCT($A823:$F823,Results!$B$20:$G$20)</f>
        <v>3.4342865483083407</v>
      </c>
      <c r="P823" s="10" cm="1">
        <f t="array" aca="1" ref="P823" ca="1">SUMPRODUCT(J823:O823,TRANSPOSE(Test!BL$20:BL$25))+Test!$AD$20-Test!$BL$27</f>
        <v>-50.415013485220392</v>
      </c>
      <c r="Q823" s="10" cm="1">
        <f t="array" aca="1" ref="Q823" ca="1">SUMPRODUCT(J823:O823,TRANSPOSE(Test!ES$20:ES$25))+Test!$AD$20-Test!$ES$27</f>
        <v>-49.338405535452921</v>
      </c>
      <c r="R823" s="10">
        <f ca="1">I823-Results!$E$5*H823</f>
        <v>-49.110676836009937</v>
      </c>
      <c r="S823" s="10" cm="1">
        <f t="array" aca="1" ref="S823" ca="1">SUMPRODUCT(J823:O823,TRANSPOSE(Test!AR$28:AR$33))+Test!$AD$20-Test!$AC$26</f>
        <v>-43.336576759701394</v>
      </c>
      <c r="T823" s="10">
        <f ca="1">SUMPRODUCT(J823:O823,Results!K$9:P$9)</f>
        <v>-48.603640055433338</v>
      </c>
      <c r="U823" s="10">
        <f ca="1">SUMPRODUCT(J823:O823,Results!K$9:P$9)+Test!$AD$20-Test!$AC$31</f>
        <v>-48.618515613944474</v>
      </c>
      <c r="V823" s="10">
        <f t="shared" ca="1" si="73"/>
        <v>2.1881613548452705</v>
      </c>
      <c r="W823" s="10">
        <f t="shared" ca="1" si="74"/>
        <v>1.1115534050777995</v>
      </c>
      <c r="X823" s="10">
        <f t="shared" ca="1" si="75"/>
        <v>0.88382470563481519</v>
      </c>
      <c r="Y823" s="10">
        <f t="shared" ca="1" si="76"/>
        <v>-4.8902753706737272</v>
      </c>
      <c r="Z823" s="10">
        <f ca="1">I823-Test!$AD$20</f>
        <v>-47.95018136867143</v>
      </c>
      <c r="AA823" s="10">
        <f t="shared" ca="1" si="77"/>
        <v>0.39166348356935288</v>
      </c>
    </row>
    <row r="824" spans="1:27">
      <c r="A824" s="6">
        <f ca="1">LN((RAND()^(-Results!$F$4))-1)</f>
        <v>-1.6483781483061339</v>
      </c>
      <c r="B824" s="6">
        <f ca="1">LN((RAND()^(-Results!$F$4))-1)</f>
        <v>1.2866471813959357</v>
      </c>
      <c r="C824" s="6">
        <f ca="1">LN((RAND()^(-Results!$F$4))-1)</f>
        <v>1.0506399902699193</v>
      </c>
      <c r="D824" s="6">
        <f ca="1">LN((RAND()^(-Results!$F$4))-1)</f>
        <v>1.0839803286700325</v>
      </c>
      <c r="E824" s="6">
        <f ca="1">LN((RAND()^(-Results!$F$4))-1)</f>
        <v>0.55683188501249292</v>
      </c>
      <c r="F824" s="6">
        <f ca="1">LN((RAND()^(-Results!$F$4))-1)</f>
        <v>1.9738498722703419</v>
      </c>
      <c r="G824" s="6">
        <f ca="1">LN((RAND()^(-Results!$F$4))-1)</f>
        <v>0.51936910549585158</v>
      </c>
      <c r="H824" s="6">
        <f t="shared" ca="1" si="72"/>
        <v>0.43233649161671828</v>
      </c>
      <c r="I824" s="10">
        <f ca="1">SUMPRODUCT(J824:O824,Results!B$12:G$12)+Results!$F$5*H824</f>
        <v>1.4733136315442632</v>
      </c>
      <c r="J824" s="10">
        <f ca="1">SUMPRODUCT($A824:$F824,Results!$B$15:$G$15)</f>
        <v>-1.2973657114128836</v>
      </c>
      <c r="K824" s="10">
        <f ca="1">SUMPRODUCT($A824:$F824,Results!$B$16:$G$16)</f>
        <v>6.1004400905103005</v>
      </c>
      <c r="L824" s="10">
        <f ca="1">SUMPRODUCT($A824:$F824,Results!$B$17:$G$17)</f>
        <v>2.3320036415547873</v>
      </c>
      <c r="M824" s="10">
        <f ca="1">SUMPRODUCT($A824:$F824,Results!$B$18:$G$18)</f>
        <v>0.5845665400154535</v>
      </c>
      <c r="N824" s="10">
        <f ca="1">SUMPRODUCT($A824:$F824,Results!$B$19:$G$19)</f>
        <v>-4.9724005521070822</v>
      </c>
      <c r="O824" s="10">
        <f ca="1">SUMPRODUCT($A824:$F824,Results!$B$20:$G$20)</f>
        <v>2.1018533072759107</v>
      </c>
      <c r="P824" s="10" cm="1">
        <f t="array" aca="1" ref="P824" ca="1">SUMPRODUCT(J824:O824,TRANSPOSE(Test!BL$20:BL$25))+Test!$AD$20-Test!$BL$27</f>
        <v>-0.2714489439272344</v>
      </c>
      <c r="Q824" s="10" cm="1">
        <f t="array" aca="1" ref="Q824" ca="1">SUMPRODUCT(J824:O824,TRANSPOSE(Test!ES$20:ES$25))+Test!$AD$20-Test!$ES$27</f>
        <v>-6.1857826084051853E-2</v>
      </c>
      <c r="R824" s="10">
        <f ca="1">I824-Results!$E$5*H824</f>
        <v>-0.25603233492260991</v>
      </c>
      <c r="S824" s="10" cm="1">
        <f t="array" aca="1" ref="S824" ca="1">SUMPRODUCT(J824:O824,TRANSPOSE(Test!AR$28:AR$33))+Test!$AD$20-Test!$AC$26</f>
        <v>-12.444888470895705</v>
      </c>
      <c r="T824" s="10">
        <f ca="1">SUMPRODUCT(J824:O824,Results!K$9:P$9)</f>
        <v>-0.59701514116855758</v>
      </c>
      <c r="U824" s="10">
        <f ca="1">SUMPRODUCT(J824:O824,Results!K$9:P$9)+Test!$AD$20-Test!$AC$31</f>
        <v>-0.61189069967969301</v>
      </c>
      <c r="V824" s="10">
        <f t="shared" ca="1" si="73"/>
        <v>1.7447625754714977</v>
      </c>
      <c r="W824" s="10">
        <f t="shared" ca="1" si="74"/>
        <v>1.5351714576283151</v>
      </c>
      <c r="X824" s="10">
        <f t="shared" ca="1" si="75"/>
        <v>1.7293459664668731</v>
      </c>
      <c r="Y824" s="10">
        <f t="shared" ca="1" si="76"/>
        <v>13.918202102439968</v>
      </c>
      <c r="Z824" s="10">
        <f ca="1">I824-Test!$AD$20</f>
        <v>1.7499843932479546</v>
      </c>
      <c r="AA824" s="10">
        <f t="shared" ca="1" si="77"/>
        <v>2.0852043312239563</v>
      </c>
    </row>
    <row r="825" spans="1:27">
      <c r="A825" s="6">
        <f ca="1">LN((RAND()^(-Results!$F$4))-1)</f>
        <v>-0.28094782652847788</v>
      </c>
      <c r="B825" s="6">
        <f ca="1">LN((RAND()^(-Results!$F$4))-1)</f>
        <v>-7.9181948975305602E-2</v>
      </c>
      <c r="C825" s="6">
        <f ca="1">LN((RAND()^(-Results!$F$4))-1)</f>
        <v>8.7063234549306827</v>
      </c>
      <c r="D825" s="6">
        <f ca="1">LN((RAND()^(-Results!$F$4))-1)</f>
        <v>-2.0884330714770916</v>
      </c>
      <c r="E825" s="6">
        <f ca="1">LN((RAND()^(-Results!$F$4))-1)</f>
        <v>-4.9977652290657842E-2</v>
      </c>
      <c r="F825" s="6">
        <f ca="1">LN((RAND()^(-Results!$F$4))-1)</f>
        <v>-8.5725211158191567E-2</v>
      </c>
      <c r="G825" s="6">
        <f ca="1">LN((RAND()^(-Results!$F$4))-1)</f>
        <v>-1.445950767868297</v>
      </c>
      <c r="H825" s="6">
        <f t="shared" ca="1" si="72"/>
        <v>-1.5329833817474303</v>
      </c>
      <c r="I825" s="10">
        <f ca="1">SUMPRODUCT(J825:O825,Results!B$12:G$12)+Results!$F$5*H825</f>
        <v>56.77232464246147</v>
      </c>
      <c r="J825" s="10">
        <f ca="1">SUMPRODUCT($A825:$F825,Results!$B$15:$G$15)</f>
        <v>14.337378161130378</v>
      </c>
      <c r="K825" s="10">
        <f ca="1">SUMPRODUCT($A825:$F825,Results!$B$16:$G$16)</f>
        <v>-4.3263304118250705</v>
      </c>
      <c r="L825" s="10">
        <f ca="1">SUMPRODUCT($A825:$F825,Results!$B$17:$G$17)</f>
        <v>22.913309933473105</v>
      </c>
      <c r="M825" s="10">
        <f ca="1">SUMPRODUCT($A825:$F825,Results!$B$18:$G$18)</f>
        <v>4.2302799172486294</v>
      </c>
      <c r="N825" s="10">
        <f ca="1">SUMPRODUCT($A825:$F825,Results!$B$19:$G$19)</f>
        <v>1.2364968695357772</v>
      </c>
      <c r="O825" s="10">
        <f ca="1">SUMPRODUCT($A825:$F825,Results!$B$20:$G$20)</f>
        <v>-12.449746337488008</v>
      </c>
      <c r="P825" s="10" cm="1">
        <f t="array" aca="1" ref="P825" ca="1">SUMPRODUCT(J825:O825,TRANSPOSE(Test!BL$20:BL$25))+Test!$AD$20-Test!$BL$27</f>
        <v>62.608803035930499</v>
      </c>
      <c r="Q825" s="10" cm="1">
        <f t="array" aca="1" ref="Q825" ca="1">SUMPRODUCT(J825:O825,TRANSPOSE(Test!ES$20:ES$25))+Test!$AD$20-Test!$ES$27</f>
        <v>63.101185842602433</v>
      </c>
      <c r="R825" s="10">
        <f ca="1">I825-Results!$E$5*H825</f>
        <v>62.90425816945119</v>
      </c>
      <c r="S825" s="10" cm="1">
        <f t="array" aca="1" ref="S825" ca="1">SUMPRODUCT(J825:O825,TRANSPOSE(Test!AR$28:AR$33))+Test!$AD$20-Test!$AC$26</f>
        <v>69.23886902044012</v>
      </c>
      <c r="T825" s="10">
        <f ca="1">SUMPRODUCT(J825:O825,Results!K$9:P$9)</f>
        <v>62.318372626156446</v>
      </c>
      <c r="U825" s="10">
        <f ca="1">SUMPRODUCT(J825:O825,Results!K$9:P$9)+Test!$AD$20-Test!$AC$31</f>
        <v>62.30349706764531</v>
      </c>
      <c r="V825" s="10">
        <f t="shared" ca="1" si="73"/>
        <v>-5.8364783934690294</v>
      </c>
      <c r="W825" s="10">
        <f t="shared" ca="1" si="74"/>
        <v>-6.3288612001409632</v>
      </c>
      <c r="X825" s="10">
        <f t="shared" ca="1" si="75"/>
        <v>-6.1319335269897195</v>
      </c>
      <c r="Y825" s="10">
        <f t="shared" ca="1" si="76"/>
        <v>-12.46654437797865</v>
      </c>
      <c r="Z825" s="10">
        <f ca="1">I825-Test!$AD$20</f>
        <v>57.048995404165161</v>
      </c>
      <c r="AA825" s="10">
        <f t="shared" ca="1" si="77"/>
        <v>-5.5311724251838399</v>
      </c>
    </row>
    <row r="826" spans="1:27">
      <c r="A826" s="6">
        <f ca="1">LN((RAND()^(-Results!$F$4))-1)</f>
        <v>-1.3540600934216953</v>
      </c>
      <c r="B826" s="6">
        <f ca="1">LN((RAND()^(-Results!$F$4))-1)</f>
        <v>-0.36615471473610195</v>
      </c>
      <c r="C826" s="6">
        <f ca="1">LN((RAND()^(-Results!$F$4))-1)</f>
        <v>8.4726811038908209E-2</v>
      </c>
      <c r="D826" s="6">
        <f ca="1">LN((RAND()^(-Results!$F$4))-1)</f>
        <v>-2.2707169106949316</v>
      </c>
      <c r="E826" s="6">
        <f ca="1">LN((RAND()^(-Results!$F$4))-1)</f>
        <v>0.4109334148676223</v>
      </c>
      <c r="F826" s="6">
        <f ca="1">LN((RAND()^(-Results!$F$4))-1)</f>
        <v>-3.2193200458077036</v>
      </c>
      <c r="G826" s="6">
        <f ca="1">LN((RAND()^(-Results!$F$4))-1)</f>
        <v>-2.9379163588961972</v>
      </c>
      <c r="H826" s="6">
        <f t="shared" ca="1" si="72"/>
        <v>-3.0249489727753307</v>
      </c>
      <c r="I826" s="10">
        <f ca="1">SUMPRODUCT(J826:O826,Results!B$12:G$12)+Results!$F$5*H826</f>
        <v>28.206633412502615</v>
      </c>
      <c r="J826" s="10">
        <f ca="1">SUMPRODUCT($A826:$F826,Results!$B$15:$G$15)</f>
        <v>-8.2542927842889764</v>
      </c>
      <c r="K826" s="10">
        <f ca="1">SUMPRODUCT($A826:$F826,Results!$B$16:$G$16)</f>
        <v>-8.7116188268647541</v>
      </c>
      <c r="L826" s="10">
        <f ca="1">SUMPRODUCT($A826:$F826,Results!$B$17:$G$17)</f>
        <v>8.9085302732092355</v>
      </c>
      <c r="M826" s="10">
        <f ca="1">SUMPRODUCT($A826:$F826,Results!$B$18:$G$18)</f>
        <v>7.9472477607405265</v>
      </c>
      <c r="N826" s="10">
        <f ca="1">SUMPRODUCT($A826:$F826,Results!$B$19:$G$19)</f>
        <v>-0.33007544421949397</v>
      </c>
      <c r="O826" s="10">
        <f ca="1">SUMPRODUCT($A826:$F826,Results!$B$20:$G$20)</f>
        <v>-6.5166285219239724</v>
      </c>
      <c r="P826" s="10" cm="1">
        <f t="array" aca="1" ref="P826" ca="1">SUMPRODUCT(J826:O826,TRANSPOSE(Test!BL$20:BL$25))+Test!$AD$20-Test!$BL$27</f>
        <v>44.778073565260833</v>
      </c>
      <c r="Q826" s="10" cm="1">
        <f t="array" aca="1" ref="Q826" ca="1">SUMPRODUCT(J826:O826,TRANSPOSE(Test!ES$20:ES$25))+Test!$AD$20-Test!$ES$27</f>
        <v>43.453053207388102</v>
      </c>
      <c r="R826" s="10">
        <f ca="1">I826-Results!$E$5*H826</f>
        <v>40.306429303603934</v>
      </c>
      <c r="S826" s="10" cm="1">
        <f t="array" aca="1" ref="S826" ca="1">SUMPRODUCT(J826:O826,TRANSPOSE(Test!AR$28:AR$33))+Test!$AD$20-Test!$AC$26</f>
        <v>60.764454232434346</v>
      </c>
      <c r="T826" s="10">
        <f ca="1">SUMPRODUCT(J826:O826,Results!K$9:P$9)</f>
        <v>42.926895344118172</v>
      </c>
      <c r="U826" s="10">
        <f ca="1">SUMPRODUCT(J826:O826,Results!K$9:P$9)+Test!$AD$20-Test!$AC$31</f>
        <v>42.912019785607036</v>
      </c>
      <c r="V826" s="10">
        <f t="shared" ca="1" si="73"/>
        <v>-16.571440152758218</v>
      </c>
      <c r="W826" s="10">
        <f t="shared" ca="1" si="74"/>
        <v>-15.246419794885487</v>
      </c>
      <c r="X826" s="10">
        <f t="shared" ca="1" si="75"/>
        <v>-12.099795891101319</v>
      </c>
      <c r="Y826" s="10">
        <f t="shared" ca="1" si="76"/>
        <v>-32.557820819931734</v>
      </c>
      <c r="Z826" s="10">
        <f ca="1">I826-Test!$AD$20</f>
        <v>28.483304174206307</v>
      </c>
      <c r="AA826" s="10">
        <f t="shared" ca="1" si="77"/>
        <v>-14.705386373104421</v>
      </c>
    </row>
    <row r="827" spans="1:27">
      <c r="A827" s="6">
        <f ca="1">LN((RAND()^(-Results!$F$4))-1)</f>
        <v>-0.33408253765362128</v>
      </c>
      <c r="B827" s="6">
        <f ca="1">LN((RAND()^(-Results!$F$4))-1)</f>
        <v>2.1398787315617258</v>
      </c>
      <c r="C827" s="6">
        <f ca="1">LN((RAND()^(-Results!$F$4))-1)</f>
        <v>-9.2392472103536544E-2</v>
      </c>
      <c r="D827" s="6">
        <f ca="1">LN((RAND()^(-Results!$F$4))-1)</f>
        <v>2.6237518688480139</v>
      </c>
      <c r="E827" s="6">
        <f ca="1">LN((RAND()^(-Results!$F$4))-1)</f>
        <v>-2.2136814915939453</v>
      </c>
      <c r="F827" s="6">
        <f ca="1">LN((RAND()^(-Results!$F$4))-1)</f>
        <v>-0.84686531932429088</v>
      </c>
      <c r="G827" s="6">
        <f ca="1">LN((RAND()^(-Results!$F$4))-1)</f>
        <v>-2.6734807151442035</v>
      </c>
      <c r="H827" s="6">
        <f t="shared" ca="1" si="72"/>
        <v>-2.760513329023337</v>
      </c>
      <c r="I827" s="10">
        <f ca="1">SUMPRODUCT(J827:O827,Results!B$12:G$12)+Results!$F$5*H827</f>
        <v>-25.559360901529139</v>
      </c>
      <c r="J827" s="10">
        <f ca="1">SUMPRODUCT($A827:$F827,Results!$B$15:$G$15)</f>
        <v>7.1028655146244306</v>
      </c>
      <c r="K827" s="10">
        <f ca="1">SUMPRODUCT($A827:$F827,Results!$B$16:$G$16)</f>
        <v>4.1108453745588971</v>
      </c>
      <c r="L827" s="10">
        <f ca="1">SUMPRODUCT($A827:$F827,Results!$B$17:$G$17)</f>
        <v>-3.4721442649782324</v>
      </c>
      <c r="M827" s="10">
        <f ca="1">SUMPRODUCT($A827:$F827,Results!$B$18:$G$18)</f>
        <v>-10.42902538264468</v>
      </c>
      <c r="N827" s="10">
        <f ca="1">SUMPRODUCT($A827:$F827,Results!$B$19:$G$19)</f>
        <v>11.489345047340215</v>
      </c>
      <c r="O827" s="10">
        <f ca="1">SUMPRODUCT($A827:$F827,Results!$B$20:$G$20)</f>
        <v>6.4329067493313952</v>
      </c>
      <c r="P827" s="10" cm="1">
        <f t="array" aca="1" ref="P827" ca="1">SUMPRODUCT(J827:O827,TRANSPOSE(Test!BL$20:BL$25))+Test!$AD$20-Test!$BL$27</f>
        <v>-9.5800618456976387</v>
      </c>
      <c r="Q827" s="10" cm="1">
        <f t="array" aca="1" ref="Q827" ca="1">SUMPRODUCT(J827:O827,TRANSPOSE(Test!ES$20:ES$25))+Test!$AD$20-Test!$ES$27</f>
        <v>-10.690372904533694</v>
      </c>
      <c r="R827" s="10">
        <f ca="1">I827-Results!$E$5*H827</f>
        <v>-14.517307585435791</v>
      </c>
      <c r="S827" s="10" cm="1">
        <f t="array" aca="1" ref="S827" ca="1">SUMPRODUCT(J827:O827,TRANSPOSE(Test!AR$28:AR$33))+Test!$AD$20-Test!$AC$26</f>
        <v>-32.081941010758818</v>
      </c>
      <c r="T827" s="10">
        <f ca="1">SUMPRODUCT(J827:O827,Results!K$9:P$9)</f>
        <v>-11.794417743555144</v>
      </c>
      <c r="U827" s="10">
        <f ca="1">SUMPRODUCT(J827:O827,Results!K$9:P$9)+Test!$AD$20-Test!$AC$31</f>
        <v>-11.80929330206628</v>
      </c>
      <c r="V827" s="10">
        <f t="shared" ca="1" si="73"/>
        <v>-15.9792990558315</v>
      </c>
      <c r="W827" s="10">
        <f t="shared" ca="1" si="74"/>
        <v>-14.868987996995445</v>
      </c>
      <c r="X827" s="10">
        <f t="shared" ca="1" si="75"/>
        <v>-11.042053316093348</v>
      </c>
      <c r="Y827" s="10">
        <f t="shared" ca="1" si="76"/>
        <v>6.5225801092296791</v>
      </c>
      <c r="Z827" s="10">
        <f ca="1">I827-Test!$AD$20</f>
        <v>-25.282690139825448</v>
      </c>
      <c r="AA827" s="10">
        <f t="shared" ca="1" si="77"/>
        <v>-13.750067599462859</v>
      </c>
    </row>
    <row r="828" spans="1:27">
      <c r="A828" s="6">
        <f ca="1">LN((RAND()^(-Results!$F$4))-1)</f>
        <v>0.95671617485286342</v>
      </c>
      <c r="B828" s="6">
        <f ca="1">LN((RAND()^(-Results!$F$4))-1)</f>
        <v>0.45808311020434783</v>
      </c>
      <c r="C828" s="6">
        <f ca="1">LN((RAND()^(-Results!$F$4))-1)</f>
        <v>0.3813480019420975</v>
      </c>
      <c r="D828" s="6">
        <f ca="1">LN((RAND()^(-Results!$F$4))-1)</f>
        <v>-0.18957975727335419</v>
      </c>
      <c r="E828" s="6">
        <f ca="1">LN((RAND()^(-Results!$F$4))-1)</f>
        <v>-1.3711529029241813</v>
      </c>
      <c r="F828" s="6">
        <f ca="1">LN((RAND()^(-Results!$F$4))-1)</f>
        <v>1.517889282942084</v>
      </c>
      <c r="G828" s="6">
        <f ca="1">LN((RAND()^(-Results!$F$4))-1)</f>
        <v>-4.9466974021008539E-2</v>
      </c>
      <c r="H828" s="6">
        <f t="shared" ca="1" si="72"/>
        <v>-0.13649958790014188</v>
      </c>
      <c r="I828" s="10">
        <f ca="1">SUMPRODUCT(J828:O828,Results!B$12:G$12)+Results!$F$5*H828</f>
        <v>12.185334778437957</v>
      </c>
      <c r="J828" s="10">
        <f ca="1">SUMPRODUCT($A828:$F828,Results!$B$15:$G$15)</f>
        <v>4.2389015862296819</v>
      </c>
      <c r="K828" s="10">
        <f ca="1">SUMPRODUCT($A828:$F828,Results!$B$16:$G$16)</f>
        <v>2.8727655125594636</v>
      </c>
      <c r="L828" s="10">
        <f ca="1">SUMPRODUCT($A828:$F828,Results!$B$17:$G$17)</f>
        <v>1.7508146166750245</v>
      </c>
      <c r="M828" s="10">
        <f ca="1">SUMPRODUCT($A828:$F828,Results!$B$18:$G$18)</f>
        <v>-4.9266103533615562</v>
      </c>
      <c r="N828" s="10">
        <f ca="1">SUMPRODUCT($A828:$F828,Results!$B$19:$G$19)</f>
        <v>7.5998016733649347</v>
      </c>
      <c r="O828" s="10">
        <f ca="1">SUMPRODUCT($A828:$F828,Results!$B$20:$G$20)</f>
        <v>0.68475534172803354</v>
      </c>
      <c r="P828" s="10" cm="1">
        <f t="array" aca="1" ref="P828" ca="1">SUMPRODUCT(J828:O828,TRANSPOSE(Test!BL$20:BL$25))+Test!$AD$20-Test!$BL$27</f>
        <v>11.224989649601998</v>
      </c>
      <c r="Q828" s="10" cm="1">
        <f t="array" aca="1" ref="Q828" ca="1">SUMPRODUCT(J828:O828,TRANSPOSE(Test!ES$20:ES$25))+Test!$AD$20-Test!$ES$27</f>
        <v>11.992595181474291</v>
      </c>
      <c r="R828" s="10">
        <f ca="1">I828-Results!$E$5*H828</f>
        <v>12.731333130038525</v>
      </c>
      <c r="S828" s="10" cm="1">
        <f t="array" aca="1" ref="S828" ca="1">SUMPRODUCT(J828:O828,TRANSPOSE(Test!AR$28:AR$33))+Test!$AD$20-Test!$AC$26</f>
        <v>-2.5042323888890987</v>
      </c>
      <c r="T828" s="10">
        <f ca="1">SUMPRODUCT(J828:O828,Results!K$9:P$9)</f>
        <v>12.64975840285655</v>
      </c>
      <c r="U828" s="10">
        <f ca="1">SUMPRODUCT(J828:O828,Results!K$9:P$9)+Test!$AD$20-Test!$AC$31</f>
        <v>12.634882844345414</v>
      </c>
      <c r="V828" s="10">
        <f t="shared" ca="1" si="73"/>
        <v>0.96034512883595902</v>
      </c>
      <c r="W828" s="10">
        <f t="shared" ca="1" si="74"/>
        <v>0.1927395969636656</v>
      </c>
      <c r="X828" s="10">
        <f t="shared" ca="1" si="75"/>
        <v>-0.5459983516005682</v>
      </c>
      <c r="Y828" s="10">
        <f t="shared" ca="1" si="76"/>
        <v>14.689567167327056</v>
      </c>
      <c r="Z828" s="10">
        <f ca="1">I828-Test!$AD$20</f>
        <v>12.462005540141648</v>
      </c>
      <c r="AA828" s="10">
        <f t="shared" ca="1" si="77"/>
        <v>-0.44954806590745733</v>
      </c>
    </row>
    <row r="829" spans="1:27">
      <c r="A829" s="6">
        <f ca="1">LN((RAND()^(-Results!$F$4))-1)</f>
        <v>0.46606734830166868</v>
      </c>
      <c r="B829" s="6">
        <f ca="1">LN((RAND()^(-Results!$F$4))-1)</f>
        <v>-0.15983894332967183</v>
      </c>
      <c r="C829" s="6">
        <f ca="1">LN((RAND()^(-Results!$F$4))-1)</f>
        <v>2.0873798131303198</v>
      </c>
      <c r="D829" s="6">
        <f ca="1">LN((RAND()^(-Results!$F$4))-1)</f>
        <v>1.4109846687067875</v>
      </c>
      <c r="E829" s="6">
        <f ca="1">LN((RAND()^(-Results!$F$4))-1)</f>
        <v>1.3455557410835213</v>
      </c>
      <c r="F829" s="6">
        <f ca="1">LN((RAND()^(-Results!$F$4))-1)</f>
        <v>-0.94278242529654421</v>
      </c>
      <c r="G829" s="6">
        <f ca="1">LN((RAND()^(-Results!$F$4))-1)</f>
        <v>0.96592381836236563</v>
      </c>
      <c r="H829" s="6">
        <f t="shared" ca="1" si="72"/>
        <v>0.87889120448323232</v>
      </c>
      <c r="I829" s="10">
        <f ca="1">SUMPRODUCT(J829:O829,Results!B$12:G$12)+Results!$F$5*H829</f>
        <v>-36.343800149447745</v>
      </c>
      <c r="J829" s="10">
        <f ca="1">SUMPRODUCT($A829:$F829,Results!$B$15:$G$15)</f>
        <v>8.7228128053643061</v>
      </c>
      <c r="K829" s="10">
        <f ca="1">SUMPRODUCT($A829:$F829,Results!$B$16:$G$16)</f>
        <v>-0.11973781745530965</v>
      </c>
      <c r="L829" s="10">
        <f ca="1">SUMPRODUCT($A829:$F829,Results!$B$17:$G$17)</f>
        <v>-4.0899140224666102</v>
      </c>
      <c r="M829" s="10">
        <f ca="1">SUMPRODUCT($A829:$F829,Results!$B$18:$G$18)</f>
        <v>0.28872043186858098</v>
      </c>
      <c r="N829" s="10">
        <f ca="1">SUMPRODUCT($A829:$F829,Results!$B$19:$G$19)</f>
        <v>-7.6137151807869632</v>
      </c>
      <c r="O829" s="10">
        <f ca="1">SUMPRODUCT($A829:$F829,Results!$B$20:$G$20)</f>
        <v>0.89312784369223652</v>
      </c>
      <c r="P829" s="10" cm="1">
        <f t="array" aca="1" ref="P829" ca="1">SUMPRODUCT(J829:O829,TRANSPOSE(Test!BL$20:BL$25))+Test!$AD$20-Test!$BL$27</f>
        <v>-39.928866356815419</v>
      </c>
      <c r="Q829" s="10" cm="1">
        <f t="array" aca="1" ref="Q829" ca="1">SUMPRODUCT(J829:O829,TRANSPOSE(Test!ES$20:ES$25))+Test!$AD$20-Test!$ES$27</f>
        <v>-40.289295604476287</v>
      </c>
      <c r="R829" s="10">
        <f ca="1">I829-Results!$E$5*H829</f>
        <v>-39.859364967380671</v>
      </c>
      <c r="S829" s="10" cm="1">
        <f t="array" aca="1" ref="S829" ca="1">SUMPRODUCT(J829:O829,TRANSPOSE(Test!AR$28:AR$33))+Test!$AD$20-Test!$AC$26</f>
        <v>-28.025043934182012</v>
      </c>
      <c r="T829" s="10">
        <f ca="1">SUMPRODUCT(J829:O829,Results!K$9:P$9)</f>
        <v>-40.955219589501645</v>
      </c>
      <c r="U829" s="10">
        <f ca="1">SUMPRODUCT(J829:O829,Results!K$9:P$9)+Test!$AD$20-Test!$AC$31</f>
        <v>-40.970095148012781</v>
      </c>
      <c r="V829" s="10">
        <f t="shared" ca="1" si="73"/>
        <v>3.5850662073676745</v>
      </c>
      <c r="W829" s="10">
        <f t="shared" ca="1" si="74"/>
        <v>3.9454954550285422</v>
      </c>
      <c r="X829" s="10">
        <f t="shared" ca="1" si="75"/>
        <v>3.5155648179329262</v>
      </c>
      <c r="Y829" s="10">
        <f t="shared" ca="1" si="76"/>
        <v>-8.3187562152657328</v>
      </c>
      <c r="Z829" s="10">
        <f ca="1">I829-Test!$AD$20</f>
        <v>-36.067129387744053</v>
      </c>
      <c r="AA829" s="10">
        <f t="shared" ca="1" si="77"/>
        <v>4.6262949985650366</v>
      </c>
    </row>
    <row r="830" spans="1:27">
      <c r="A830" s="6">
        <f ca="1">LN((RAND()^(-Results!$F$4))-1)</f>
        <v>-1.0221901988125939</v>
      </c>
      <c r="B830" s="6">
        <f ca="1">LN((RAND()^(-Results!$F$4))-1)</f>
        <v>1.4070951466301835</v>
      </c>
      <c r="C830" s="6">
        <f ca="1">LN((RAND()^(-Results!$F$4))-1)</f>
        <v>-0.93344706969552604</v>
      </c>
      <c r="D830" s="6">
        <f ca="1">LN((RAND()^(-Results!$F$4))-1)</f>
        <v>-1.1569039589462577</v>
      </c>
      <c r="E830" s="6">
        <f ca="1">LN((RAND()^(-Results!$F$4))-1)</f>
        <v>-2.0254144786420523</v>
      </c>
      <c r="F830" s="6">
        <f ca="1">LN((RAND()^(-Results!$F$4))-1)</f>
        <v>-1.699435364259128</v>
      </c>
      <c r="G830" s="6">
        <f ca="1">LN((RAND()^(-Results!$F$4))-1)</f>
        <v>2.4286753890399453</v>
      </c>
      <c r="H830" s="6">
        <f t="shared" ca="1" si="72"/>
        <v>2.3416427751608118</v>
      </c>
      <c r="I830" s="10">
        <f ca="1">SUMPRODUCT(J830:O830,Results!B$12:G$12)+Results!$F$5*H830</f>
        <v>63.156869071016956</v>
      </c>
      <c r="J830" s="10">
        <f ca="1">SUMPRODUCT($A830:$F830,Results!$B$15:$G$15)</f>
        <v>-5.1162332680247049</v>
      </c>
      <c r="K830" s="10">
        <f ca="1">SUMPRODUCT($A830:$F830,Results!$B$16:$G$16)</f>
        <v>-2.5243149298299743</v>
      </c>
      <c r="L830" s="10">
        <f ca="1">SUMPRODUCT($A830:$F830,Results!$B$17:$G$17)</f>
        <v>7.6830343532179208</v>
      </c>
      <c r="M830" s="10">
        <f ca="1">SUMPRODUCT($A830:$F830,Results!$B$18:$G$18)</f>
        <v>-1.6847733884284459</v>
      </c>
      <c r="N830" s="10">
        <f ca="1">SUMPRODUCT($A830:$F830,Results!$B$19:$G$19)</f>
        <v>12.474532567827618</v>
      </c>
      <c r="O830" s="10">
        <f ca="1">SUMPRODUCT($A830:$F830,Results!$B$20:$G$20)</f>
        <v>-1.2338056607813452</v>
      </c>
      <c r="P830" s="10" cm="1">
        <f t="array" aca="1" ref="P830" ca="1">SUMPRODUCT(J830:O830,TRANSPOSE(Test!BL$20:BL$25))+Test!$AD$20-Test!$BL$27</f>
        <v>52.635584997463937</v>
      </c>
      <c r="Q830" s="10" cm="1">
        <f t="array" aca="1" ref="Q830" ca="1">SUMPRODUCT(J830:O830,TRANSPOSE(Test!ES$20:ES$25))+Test!$AD$20-Test!$ES$27</f>
        <v>51.497982342188607</v>
      </c>
      <c r="R830" s="10">
        <f ca="1">I830-Results!$E$5*H830</f>
        <v>53.790297970373707</v>
      </c>
      <c r="S830" s="10" cm="1">
        <f t="array" aca="1" ref="S830" ca="1">SUMPRODUCT(J830:O830,TRANSPOSE(Test!AR$28:AR$33))+Test!$AD$20-Test!$AC$26</f>
        <v>39.60393000410388</v>
      </c>
      <c r="T830" s="10">
        <f ca="1">SUMPRODUCT(J830:O830,Results!K$9:P$9)</f>
        <v>51.130776652864604</v>
      </c>
      <c r="U830" s="10">
        <f ca="1">SUMPRODUCT(J830:O830,Results!K$9:P$9)+Test!$AD$20-Test!$AC$31</f>
        <v>51.115901094353468</v>
      </c>
      <c r="V830" s="10">
        <f t="shared" ca="1" si="73"/>
        <v>10.521284073553019</v>
      </c>
      <c r="W830" s="10">
        <f t="shared" ca="1" si="74"/>
        <v>11.65888672882835</v>
      </c>
      <c r="X830" s="10">
        <f t="shared" ca="1" si="75"/>
        <v>9.3665711006432488</v>
      </c>
      <c r="Y830" s="10">
        <f t="shared" ca="1" si="76"/>
        <v>23.552939066913076</v>
      </c>
      <c r="Z830" s="10">
        <f ca="1">I830-Test!$AD$20</f>
        <v>63.433539832720648</v>
      </c>
      <c r="AA830" s="10">
        <f t="shared" ca="1" si="77"/>
        <v>12.040967976663488</v>
      </c>
    </row>
    <row r="831" spans="1:27">
      <c r="A831" s="6">
        <f ca="1">LN((RAND()^(-Results!$F$4))-1)</f>
        <v>2.3160174140749592</v>
      </c>
      <c r="B831" s="6">
        <f ca="1">LN((RAND()^(-Results!$F$4))-1)</f>
        <v>-0.16028545365634692</v>
      </c>
      <c r="C831" s="6">
        <f ca="1">LN((RAND()^(-Results!$F$4))-1)</f>
        <v>-0.74070266001603224</v>
      </c>
      <c r="D831" s="6">
        <f ca="1">LN((RAND()^(-Results!$F$4))-1)</f>
        <v>3.2202664378056474</v>
      </c>
      <c r="E831" s="6">
        <f ca="1">LN((RAND()^(-Results!$F$4))-1)</f>
        <v>-1.7493330481373419</v>
      </c>
      <c r="F831" s="6">
        <f ca="1">LN((RAND()^(-Results!$F$4))-1)</f>
        <v>0.57514132321814049</v>
      </c>
      <c r="G831" s="6">
        <f ca="1">LN((RAND()^(-Results!$F$4))-1)</f>
        <v>1.552262053709794</v>
      </c>
      <c r="H831" s="6">
        <f t="shared" ca="1" si="72"/>
        <v>1.4652294398306607</v>
      </c>
      <c r="I831" s="10">
        <f ca="1">SUMPRODUCT(J831:O831,Results!B$12:G$12)+Results!$F$5*H831</f>
        <v>-49.729575455035643</v>
      </c>
      <c r="J831" s="10">
        <f ca="1">SUMPRODUCT($A831:$F831,Results!$B$15:$G$15)</f>
        <v>13.426728428562411</v>
      </c>
      <c r="K831" s="10">
        <f ca="1">SUMPRODUCT($A831:$F831,Results!$B$16:$G$16)</f>
        <v>4.307777947394408</v>
      </c>
      <c r="L831" s="10">
        <f ca="1">SUMPRODUCT($A831:$F831,Results!$B$17:$G$17)</f>
        <v>-13.964594058404449</v>
      </c>
      <c r="M831" s="10">
        <f ca="1">SUMPRODUCT($A831:$F831,Results!$B$18:$G$18)</f>
        <v>-13.179269762044303</v>
      </c>
      <c r="N831" s="10">
        <f ca="1">SUMPRODUCT($A831:$F831,Results!$B$19:$G$19)</f>
        <v>8.5497953558399615</v>
      </c>
      <c r="O831" s="10">
        <f ca="1">SUMPRODUCT($A831:$F831,Results!$B$20:$G$20)</f>
        <v>7.6431918602348272</v>
      </c>
      <c r="P831" s="10" cm="1">
        <f t="array" aca="1" ref="P831" ca="1">SUMPRODUCT(J831:O831,TRANSPOSE(Test!BL$20:BL$25))+Test!$AD$20-Test!$BL$27</f>
        <v>-57.327198882815914</v>
      </c>
      <c r="Q831" s="10" cm="1">
        <f t="array" aca="1" ref="Q831" ca="1">SUMPRODUCT(J831:O831,TRANSPOSE(Test!ES$20:ES$25))+Test!$AD$20-Test!$ES$27</f>
        <v>-56.884609697106988</v>
      </c>
      <c r="R831" s="10">
        <f ca="1">I831-Results!$E$5*H831</f>
        <v>-55.59049321435829</v>
      </c>
      <c r="S831" s="10" cm="1">
        <f t="array" aca="1" ref="S831" ca="1">SUMPRODUCT(J831:O831,TRANSPOSE(Test!AR$28:AR$33))+Test!$AD$20-Test!$AC$26</f>
        <v>-68.002431208347431</v>
      </c>
      <c r="T831" s="10">
        <f ca="1">SUMPRODUCT(J831:O831,Results!K$9:P$9)</f>
        <v>-56.679808913516183</v>
      </c>
      <c r="U831" s="10">
        <f ca="1">SUMPRODUCT(J831:O831,Results!K$9:P$9)+Test!$AD$20-Test!$AC$31</f>
        <v>-56.694684472027319</v>
      </c>
      <c r="V831" s="10">
        <f t="shared" ca="1" si="73"/>
        <v>7.5976234277802703</v>
      </c>
      <c r="W831" s="10">
        <f t="shared" ca="1" si="74"/>
        <v>7.1550342420713449</v>
      </c>
      <c r="X831" s="10">
        <f t="shared" ca="1" si="75"/>
        <v>5.8609177593226462</v>
      </c>
      <c r="Y831" s="10">
        <f t="shared" ca="1" si="76"/>
        <v>18.272855753311788</v>
      </c>
      <c r="Z831" s="10">
        <f ca="1">I831-Test!$AD$20</f>
        <v>-49.452904693331952</v>
      </c>
      <c r="AA831" s="10">
        <f t="shared" ca="1" si="77"/>
        <v>6.9651090169916756</v>
      </c>
    </row>
    <row r="832" spans="1:27">
      <c r="A832" s="6">
        <f ca="1">LN((RAND()^(-Results!$F$4))-1)</f>
        <v>-0.47713265259026255</v>
      </c>
      <c r="B832" s="6">
        <f ca="1">LN((RAND()^(-Results!$F$4))-1)</f>
        <v>1.1456566605632712</v>
      </c>
      <c r="C832" s="6">
        <f ca="1">LN((RAND()^(-Results!$F$4))-1)</f>
        <v>1.1846588012156105</v>
      </c>
      <c r="D832" s="6">
        <f ca="1">LN((RAND()^(-Results!$F$4))-1)</f>
        <v>0.44347859230297931</v>
      </c>
      <c r="E832" s="6">
        <f ca="1">LN((RAND()^(-Results!$F$4))-1)</f>
        <v>-0.75445595219174977</v>
      </c>
      <c r="F832" s="6">
        <f ca="1">LN((RAND()^(-Results!$F$4))-1)</f>
        <v>0.45066853213448882</v>
      </c>
      <c r="G832" s="6">
        <f ca="1">LN((RAND()^(-Results!$F$4))-1)</f>
        <v>-0.56877709187782133</v>
      </c>
      <c r="H832" s="6">
        <f t="shared" ca="1" si="72"/>
        <v>-0.65580970575695463</v>
      </c>
      <c r="I832" s="10">
        <f ca="1">SUMPRODUCT(J832:O832,Results!B$12:G$12)+Results!$F$5*H832</f>
        <v>8.6157907819195803</v>
      </c>
      <c r="J832" s="10">
        <f ca="1">SUMPRODUCT($A832:$F832,Results!$B$15:$G$15)</f>
        <v>2.9945447786455546</v>
      </c>
      <c r="K832" s="10">
        <f ca="1">SUMPRODUCT($A832:$F832,Results!$B$16:$G$16)</f>
        <v>2.5259000468037449</v>
      </c>
      <c r="L832" s="10">
        <f ca="1">SUMPRODUCT($A832:$F832,Results!$B$17:$G$17)</f>
        <v>3.5848674542355248</v>
      </c>
      <c r="M832" s="10">
        <f ca="1">SUMPRODUCT($A832:$F832,Results!$B$18:$G$18)</f>
        <v>-2.6456093313270479</v>
      </c>
      <c r="N832" s="10">
        <f ca="1">SUMPRODUCT($A832:$F832,Results!$B$19:$G$19)</f>
        <v>3.8014452572710327</v>
      </c>
      <c r="O832" s="10">
        <f ca="1">SUMPRODUCT($A832:$F832,Results!$B$20:$G$20)</f>
        <v>0.72305237575374104</v>
      </c>
      <c r="P832" s="10" cm="1">
        <f t="array" aca="1" ref="P832" ca="1">SUMPRODUCT(J832:O832,TRANSPOSE(Test!BL$20:BL$25))+Test!$AD$20-Test!$BL$27</f>
        <v>12.107250885512723</v>
      </c>
      <c r="Q832" s="10" cm="1">
        <f t="array" aca="1" ref="Q832" ca="1">SUMPRODUCT(J832:O832,TRANSPOSE(Test!ES$20:ES$25))+Test!$AD$20-Test!$ES$27</f>
        <v>11.973453184394351</v>
      </c>
      <c r="R832" s="10">
        <f ca="1">I832-Results!$E$5*H832</f>
        <v>11.239029604947399</v>
      </c>
      <c r="S832" s="10" cm="1">
        <f t="array" aca="1" ref="S832" ca="1">SUMPRODUCT(J832:O832,TRANSPOSE(Test!AR$28:AR$33))+Test!$AD$20-Test!$AC$26</f>
        <v>0.37521411116381731</v>
      </c>
      <c r="T832" s="10">
        <f ca="1">SUMPRODUCT(J832:O832,Results!K$9:P$9)</f>
        <v>11.595193640307963</v>
      </c>
      <c r="U832" s="10">
        <f ca="1">SUMPRODUCT(J832:O832,Results!K$9:P$9)+Test!$AD$20-Test!$AC$31</f>
        <v>11.580318081796827</v>
      </c>
      <c r="V832" s="10">
        <f t="shared" ca="1" si="73"/>
        <v>-3.491460103593143</v>
      </c>
      <c r="W832" s="10">
        <f t="shared" ca="1" si="74"/>
        <v>-3.3576624024747712</v>
      </c>
      <c r="X832" s="10">
        <f t="shared" ca="1" si="75"/>
        <v>-2.623238823027819</v>
      </c>
      <c r="Y832" s="10">
        <f t="shared" ca="1" si="76"/>
        <v>8.2405766707557628</v>
      </c>
      <c r="Z832" s="10">
        <f ca="1">I832-Test!$AD$20</f>
        <v>8.8924615436232717</v>
      </c>
      <c r="AA832" s="10">
        <f t="shared" ca="1" si="77"/>
        <v>-2.9645272998772469</v>
      </c>
    </row>
    <row r="833" spans="1:27">
      <c r="A833" s="6">
        <f ca="1">LN((RAND()^(-Results!$F$4))-1)</f>
        <v>-9.6399392105608578E-2</v>
      </c>
      <c r="B833" s="6">
        <f ca="1">LN((RAND()^(-Results!$F$4))-1)</f>
        <v>-1.3258920761254993</v>
      </c>
      <c r="C833" s="6">
        <f ca="1">LN((RAND()^(-Results!$F$4))-1)</f>
        <v>4.6871372222773342</v>
      </c>
      <c r="D833" s="6">
        <f ca="1">LN((RAND()^(-Results!$F$4))-1)</f>
        <v>0.61043157533637138</v>
      </c>
      <c r="E833" s="6">
        <f ca="1">LN((RAND()^(-Results!$F$4))-1)</f>
        <v>-1.4397307490522964</v>
      </c>
      <c r="F833" s="6">
        <f ca="1">LN((RAND()^(-Results!$F$4))-1)</f>
        <v>0.66530952700216262</v>
      </c>
      <c r="G833" s="6">
        <f ca="1">LN((RAND()^(-Results!$F$4))-1)</f>
        <v>-4.736739360118146</v>
      </c>
      <c r="H833" s="6">
        <f t="shared" ca="1" si="72"/>
        <v>-4.8237719739972791</v>
      </c>
      <c r="I833" s="10">
        <f ca="1">SUMPRODUCT(J833:O833,Results!B$12:G$12)+Results!$F$5*H833</f>
        <v>2.8511599332806057</v>
      </c>
      <c r="J833" s="10">
        <f ca="1">SUMPRODUCT($A833:$F833,Results!$B$15:$G$15)</f>
        <v>10.816969223385039</v>
      </c>
      <c r="K833" s="10">
        <f ca="1">SUMPRODUCT($A833:$F833,Results!$B$16:$G$16)</f>
        <v>-2.1439592165277594</v>
      </c>
      <c r="L833" s="10">
        <f ca="1">SUMPRODUCT($A833:$F833,Results!$B$17:$G$17)</f>
        <v>8.5297844393301325</v>
      </c>
      <c r="M833" s="10">
        <f ca="1">SUMPRODUCT($A833:$F833,Results!$B$18:$G$18)</f>
        <v>-3.3175514684476197</v>
      </c>
      <c r="N833" s="10">
        <f ca="1">SUMPRODUCT($A833:$F833,Results!$B$19:$G$19)</f>
        <v>6.5726302140736648</v>
      </c>
      <c r="O833" s="10">
        <f ca="1">SUMPRODUCT($A833:$F833,Results!$B$20:$G$20)</f>
        <v>-5.7754334728596701</v>
      </c>
      <c r="P833" s="10" cm="1">
        <f t="array" aca="1" ref="P833" ca="1">SUMPRODUCT(J833:O833,TRANSPOSE(Test!BL$20:BL$25))+Test!$AD$20-Test!$BL$27</f>
        <v>25.80193327627833</v>
      </c>
      <c r="Q833" s="10" cm="1">
        <f t="array" aca="1" ref="Q833" ca="1">SUMPRODUCT(J833:O833,TRANSPOSE(Test!ES$20:ES$25))+Test!$AD$20-Test!$ES$27</f>
        <v>26.685419369006425</v>
      </c>
      <c r="R833" s="10">
        <f ca="1">I833-Results!$E$5*H833</f>
        <v>22.146247829269722</v>
      </c>
      <c r="S833" s="10" cm="1">
        <f t="array" aca="1" ref="S833" ca="1">SUMPRODUCT(J833:O833,TRANSPOSE(Test!AR$28:AR$33))+Test!$AD$20-Test!$AC$26</f>
        <v>26.24642804387274</v>
      </c>
      <c r="T833" s="10">
        <f ca="1">SUMPRODUCT(J833:O833,Results!K$9:P$9)</f>
        <v>26.135695169831376</v>
      </c>
      <c r="U833" s="10">
        <f ca="1">SUMPRODUCT(J833:O833,Results!K$9:P$9)+Test!$AD$20-Test!$AC$31</f>
        <v>26.12081961132024</v>
      </c>
      <c r="V833" s="10">
        <f t="shared" ca="1" si="73"/>
        <v>-22.950773342997724</v>
      </c>
      <c r="W833" s="10">
        <f t="shared" ca="1" si="74"/>
        <v>-23.834259435725819</v>
      </c>
      <c r="X833" s="10">
        <f t="shared" ca="1" si="75"/>
        <v>-19.295087895989116</v>
      </c>
      <c r="Y833" s="10">
        <f t="shared" ca="1" si="76"/>
        <v>-23.395268110592134</v>
      </c>
      <c r="Z833" s="10">
        <f ca="1">I833-Test!$AD$20</f>
        <v>3.1278306949842971</v>
      </c>
      <c r="AA833" s="10">
        <f t="shared" ca="1" si="77"/>
        <v>-23.269659678039634</v>
      </c>
    </row>
    <row r="834" spans="1:27">
      <c r="A834" s="6">
        <f ca="1">LN((RAND()^(-Results!$F$4))-1)</f>
        <v>-1.6184119801950232</v>
      </c>
      <c r="B834" s="6">
        <f ca="1">LN((RAND()^(-Results!$F$4))-1)</f>
        <v>3.0247892236806799</v>
      </c>
      <c r="C834" s="6">
        <f ca="1">LN((RAND()^(-Results!$F$4))-1)</f>
        <v>0.21388051549110515</v>
      </c>
      <c r="D834" s="6">
        <f ca="1">LN((RAND()^(-Results!$F$4))-1)</f>
        <v>-1.3587352252524816</v>
      </c>
      <c r="E834" s="6">
        <f ca="1">LN((RAND()^(-Results!$F$4))-1)</f>
        <v>-1.0586273543344142</v>
      </c>
      <c r="F834" s="6">
        <f ca="1">LN((RAND()^(-Results!$F$4))-1)</f>
        <v>-0.7157094803495847</v>
      </c>
      <c r="G834" s="6">
        <f ca="1">LN((RAND()^(-Results!$F$4))-1)</f>
        <v>1.1446673862155212</v>
      </c>
      <c r="H834" s="6">
        <f t="shared" ca="1" si="72"/>
        <v>1.0576347723363879</v>
      </c>
      <c r="I834" s="10">
        <f ca="1">SUMPRODUCT(J834:O834,Results!B$12:G$12)+Results!$F$5*H834</f>
        <v>57.619764828619175</v>
      </c>
      <c r="J834" s="10">
        <f ca="1">SUMPRODUCT($A834:$F834,Results!$B$15:$G$15)</f>
        <v>-4.6554296705775657</v>
      </c>
      <c r="K834" s="10">
        <f ca="1">SUMPRODUCT($A834:$F834,Results!$B$16:$G$16)</f>
        <v>1.6955070558555376</v>
      </c>
      <c r="L834" s="10">
        <f ca="1">SUMPRODUCT($A834:$F834,Results!$B$17:$G$17)</f>
        <v>11.149683411173962</v>
      </c>
      <c r="M834" s="10">
        <f ca="1">SUMPRODUCT($A834:$F834,Results!$B$18:$G$18)</f>
        <v>0.46009448914750783</v>
      </c>
      <c r="N834" s="10">
        <f ca="1">SUMPRODUCT($A834:$F834,Results!$B$19:$G$19)</f>
        <v>7.1542377955100802</v>
      </c>
      <c r="O834" s="10">
        <f ca="1">SUMPRODUCT($A834:$F834,Results!$B$20:$G$20)</f>
        <v>-0.23771046610822902</v>
      </c>
      <c r="P834" s="10" cm="1">
        <f t="array" aca="1" ref="P834" ca="1">SUMPRODUCT(J834:O834,TRANSPOSE(Test!BL$20:BL$25))+Test!$AD$20-Test!$BL$27</f>
        <v>53.569184355199567</v>
      </c>
      <c r="Q834" s="10" cm="1">
        <f t="array" aca="1" ref="Q834" ca="1">SUMPRODUCT(J834:O834,TRANSPOSE(Test!ES$20:ES$25))+Test!$AD$20-Test!$ES$27</f>
        <v>52.338965263569698</v>
      </c>
      <c r="R834" s="10">
        <f ca="1">I834-Results!$E$5*H834</f>
        <v>53.389225739273627</v>
      </c>
      <c r="S834" s="10" cm="1">
        <f t="array" aca="1" ref="S834" ca="1">SUMPRODUCT(J834:O834,TRANSPOSE(Test!AR$28:AR$33))+Test!$AD$20-Test!$AC$26</f>
        <v>33.156796101969235</v>
      </c>
      <c r="T834" s="10">
        <f ca="1">SUMPRODUCT(J834:O834,Results!K$9:P$9)</f>
        <v>51.76528259542691</v>
      </c>
      <c r="U834" s="10">
        <f ca="1">SUMPRODUCT(J834:O834,Results!K$9:P$9)+Test!$AD$20-Test!$AC$31</f>
        <v>51.750407036915774</v>
      </c>
      <c r="V834" s="10">
        <f t="shared" ca="1" si="73"/>
        <v>4.0505804734196076</v>
      </c>
      <c r="W834" s="10">
        <f t="shared" ca="1" si="74"/>
        <v>5.2807995650494775</v>
      </c>
      <c r="X834" s="10">
        <f t="shared" ca="1" si="75"/>
        <v>4.2305390893455481</v>
      </c>
      <c r="Y834" s="10">
        <f t="shared" ca="1" si="76"/>
        <v>24.46296872664994</v>
      </c>
      <c r="Z834" s="10">
        <f ca="1">I834-Test!$AD$20</f>
        <v>57.896435590322866</v>
      </c>
      <c r="AA834" s="10">
        <f t="shared" ca="1" si="77"/>
        <v>5.8693577917034006</v>
      </c>
    </row>
    <row r="835" spans="1:27">
      <c r="A835" s="6">
        <f ca="1">LN((RAND()^(-Results!$F$4))-1)</f>
        <v>-1.6011467339768315</v>
      </c>
      <c r="B835" s="6">
        <f ca="1">LN((RAND()^(-Results!$F$4))-1)</f>
        <v>3.042039881571625</v>
      </c>
      <c r="C835" s="6">
        <f ca="1">LN((RAND()^(-Results!$F$4))-1)</f>
        <v>-4.8667816257982963</v>
      </c>
      <c r="D835" s="6">
        <f ca="1">LN((RAND()^(-Results!$F$4))-1)</f>
        <v>-0.97948735914541785</v>
      </c>
      <c r="E835" s="6">
        <f ca="1">LN((RAND()^(-Results!$F$4))-1)</f>
        <v>1.016082357551187</v>
      </c>
      <c r="F835" s="6">
        <f ca="1">LN((RAND()^(-Results!$F$4))-1)</f>
        <v>2.9575776797446474</v>
      </c>
      <c r="G835" s="6">
        <f ca="1">LN((RAND()^(-Results!$F$4))-1)</f>
        <v>0.3012560542105307</v>
      </c>
      <c r="H835" s="6">
        <f t="shared" ref="H835:H898" ca="1" si="78">G835-$AC$5</f>
        <v>0.21422344033139737</v>
      </c>
      <c r="I835" s="10">
        <f ca="1">SUMPRODUCT(J835:O835,Results!B$12:G$12)+Results!$F$5*H835</f>
        <v>8.398792983701254</v>
      </c>
      <c r="J835" s="10">
        <f ca="1">SUMPRODUCT($A835:$F835,Results!$B$15:$G$15)</f>
        <v>-17.817557875819794</v>
      </c>
      <c r="K835" s="10">
        <f ca="1">SUMPRODUCT($A835:$F835,Results!$B$16:$G$16)</f>
        <v>10.094440274444853</v>
      </c>
      <c r="L835" s="10">
        <f ca="1">SUMPRODUCT($A835:$F835,Results!$B$17:$G$17)</f>
        <v>-1.6806815671068009</v>
      </c>
      <c r="M835" s="10">
        <f ca="1">SUMPRODUCT($A835:$F835,Results!$B$18:$G$18)</f>
        <v>3.5560779218156813</v>
      </c>
      <c r="N835" s="10">
        <f ca="1">SUMPRODUCT($A835:$F835,Results!$B$19:$G$19)</f>
        <v>-5.8981770993045028</v>
      </c>
      <c r="O835" s="10">
        <f ca="1">SUMPRODUCT($A835:$F835,Results!$B$20:$G$20)</f>
        <v>7.1659076083102038</v>
      </c>
      <c r="P835" s="10" cm="1">
        <f t="array" aca="1" ref="P835" ca="1">SUMPRODUCT(J835:O835,TRANSPOSE(Test!BL$20:BL$25))+Test!$AD$20-Test!$BL$27</f>
        <v>7.3362543522733743</v>
      </c>
      <c r="Q835" s="10" cm="1">
        <f t="array" aca="1" ref="Q835" ca="1">SUMPRODUCT(J835:O835,TRANSPOSE(Test!ES$20:ES$25))+Test!$AD$20-Test!$ES$27</f>
        <v>7.3569660607380127</v>
      </c>
      <c r="R835" s="10">
        <f ca="1">I835-Results!$E$5*H835</f>
        <v>7.5418992223756645</v>
      </c>
      <c r="S835" s="10" cm="1">
        <f t="array" aca="1" ref="S835" ca="1">SUMPRODUCT(J835:O835,TRANSPOSE(Test!AR$28:AR$33))+Test!$AD$20-Test!$AC$26</f>
        <v>-18.053504148111458</v>
      </c>
      <c r="T835" s="10">
        <f ca="1">SUMPRODUCT(J835:O835,Results!K$9:P$9)</f>
        <v>8.3071510791833596</v>
      </c>
      <c r="U835" s="10">
        <f ca="1">SUMPRODUCT(J835:O835,Results!K$9:P$9)+Test!$AD$20-Test!$AC$31</f>
        <v>8.2922755206722236</v>
      </c>
      <c r="V835" s="10">
        <f t="shared" ref="V835:V898" ca="1" si="79">I835-P835</f>
        <v>1.0625386314278797</v>
      </c>
      <c r="W835" s="10">
        <f t="shared" ref="W835:W898" ca="1" si="80">I835-Q835</f>
        <v>1.0418269229632413</v>
      </c>
      <c r="X835" s="10">
        <f t="shared" ref="X835:X898" ca="1" si="81">I835-R835</f>
        <v>0.85689376132558959</v>
      </c>
      <c r="Y835" s="10">
        <f t="shared" ref="Y835:Y898" ca="1" si="82">I835-S835</f>
        <v>26.452297131812713</v>
      </c>
      <c r="Z835" s="10">
        <f ca="1">I835-Test!$AD$20</f>
        <v>8.6754637454049455</v>
      </c>
      <c r="AA835" s="10">
        <f t="shared" ref="AA835:AA898" ca="1" si="83">I835-U835</f>
        <v>0.10651746302903042</v>
      </c>
    </row>
    <row r="836" spans="1:27">
      <c r="A836" s="6">
        <f ca="1">LN((RAND()^(-Results!$F$4))-1)</f>
        <v>-0.36209066776197041</v>
      </c>
      <c r="B836" s="6">
        <f ca="1">LN((RAND()^(-Results!$F$4))-1)</f>
        <v>1.6817117471789087</v>
      </c>
      <c r="C836" s="6">
        <f ca="1">LN((RAND()^(-Results!$F$4))-1)</f>
        <v>-2.1562000868174818</v>
      </c>
      <c r="D836" s="6">
        <f ca="1">LN((RAND()^(-Results!$F$4))-1)</f>
        <v>-0.96380112668724538</v>
      </c>
      <c r="E836" s="6">
        <f ca="1">LN((RAND()^(-Results!$F$4))-1)</f>
        <v>-2.4674945963987946</v>
      </c>
      <c r="F836" s="6">
        <f ca="1">LN((RAND()^(-Results!$F$4))-1)</f>
        <v>-3.7557284702541049E-2</v>
      </c>
      <c r="G836" s="6">
        <f ca="1">LN((RAND()^(-Results!$F$4))-1)</f>
        <v>-1.49129819840638</v>
      </c>
      <c r="H836" s="6">
        <f t="shared" ca="1" si="78"/>
        <v>-1.5783308122855133</v>
      </c>
      <c r="I836" s="10">
        <f ca="1">SUMPRODUCT(J836:O836,Results!B$12:G$12)+Results!$F$5*H836</f>
        <v>36.727825061867009</v>
      </c>
      <c r="J836" s="10">
        <f ca="1">SUMPRODUCT($A836:$F836,Results!$B$15:$G$15)</f>
        <v>-5.4207898165550494</v>
      </c>
      <c r="K836" s="10">
        <f ca="1">SUMPRODUCT($A836:$F836,Results!$B$16:$G$16)</f>
        <v>1.2436442597472865</v>
      </c>
      <c r="L836" s="10">
        <f ca="1">SUMPRODUCT($A836:$F836,Results!$B$17:$G$17)</f>
        <v>4.5238774581639003</v>
      </c>
      <c r="M836" s="10">
        <f ca="1">SUMPRODUCT($A836:$F836,Results!$B$18:$G$18)</f>
        <v>-4.6396854454715095</v>
      </c>
      <c r="N836" s="10">
        <f ca="1">SUMPRODUCT($A836:$F836,Results!$B$19:$G$19)</f>
        <v>14.515619230879151</v>
      </c>
      <c r="O836" s="10">
        <f ca="1">SUMPRODUCT($A836:$F836,Results!$B$20:$G$20)</f>
        <v>1.5407682516039976</v>
      </c>
      <c r="P836" s="10" cm="1">
        <f t="array" aca="1" ref="P836" ca="1">SUMPRODUCT(J836:O836,TRANSPOSE(Test!BL$20:BL$25))+Test!$AD$20-Test!$BL$27</f>
        <v>44.711677873651169</v>
      </c>
      <c r="Q836" s="10" cm="1">
        <f t="array" aca="1" ref="Q836" ca="1">SUMPRODUCT(J836:O836,TRANSPOSE(Test!ES$20:ES$25))+Test!$AD$20-Test!$ES$27</f>
        <v>44.264319673655038</v>
      </c>
      <c r="R836" s="10">
        <f ca="1">I836-Results!$E$5*H836</f>
        <v>43.04114831100906</v>
      </c>
      <c r="S836" s="10" cm="1">
        <f t="array" aca="1" ref="S836" ca="1">SUMPRODUCT(J836:O836,TRANSPOSE(Test!AR$28:AR$33))+Test!$AD$20-Test!$AC$26</f>
        <v>21.768488252788384</v>
      </c>
      <c r="T836" s="10">
        <f ca="1">SUMPRODUCT(J836:O836,Results!K$9:P$9)</f>
        <v>44.597900084666932</v>
      </c>
      <c r="U836" s="10">
        <f ca="1">SUMPRODUCT(J836:O836,Results!K$9:P$9)+Test!$AD$20-Test!$AC$31</f>
        <v>44.583024526155796</v>
      </c>
      <c r="V836" s="10">
        <f t="shared" ca="1" si="79"/>
        <v>-7.9838528117841605</v>
      </c>
      <c r="W836" s="10">
        <f t="shared" ca="1" si="80"/>
        <v>-7.5364946117880294</v>
      </c>
      <c r="X836" s="10">
        <f t="shared" ca="1" si="81"/>
        <v>-6.3133232491420515</v>
      </c>
      <c r="Y836" s="10">
        <f t="shared" ca="1" si="82"/>
        <v>14.959336809078625</v>
      </c>
      <c r="Z836" s="10">
        <f ca="1">I836-Test!$AD$20</f>
        <v>37.0044958235707</v>
      </c>
      <c r="AA836" s="10">
        <f t="shared" ca="1" si="83"/>
        <v>-7.8551994642887877</v>
      </c>
    </row>
    <row r="837" spans="1:27">
      <c r="A837" s="6">
        <f ca="1">LN((RAND()^(-Results!$F$4))-1)</f>
        <v>-9.9493985254897027E-2</v>
      </c>
      <c r="B837" s="6">
        <f ca="1">LN((RAND()^(-Results!$F$4))-1)</f>
        <v>-0.274134585389123</v>
      </c>
      <c r="C837" s="6">
        <f ca="1">LN((RAND()^(-Results!$F$4))-1)</f>
        <v>-2.3820541446165131</v>
      </c>
      <c r="D837" s="6">
        <f ca="1">LN((RAND()^(-Results!$F$4))-1)</f>
        <v>0.46591790347023487</v>
      </c>
      <c r="E837" s="6">
        <f ca="1">LN((RAND()^(-Results!$F$4))-1)</f>
        <v>-3.6159223078917</v>
      </c>
      <c r="F837" s="6">
        <f ca="1">LN((RAND()^(-Results!$F$4))-1)</f>
        <v>0.59173352536462476</v>
      </c>
      <c r="G837" s="6">
        <f ca="1">LN((RAND()^(-Results!$F$4))-1)</f>
        <v>2.4652440202099979</v>
      </c>
      <c r="H837" s="6">
        <f t="shared" ca="1" si="78"/>
        <v>2.3782114063308644</v>
      </c>
      <c r="I837" s="10">
        <f ca="1">SUMPRODUCT(J837:O837,Results!B$12:G$12)+Results!$F$5*H837</f>
        <v>47.448386198625869</v>
      </c>
      <c r="J837" s="10">
        <f ca="1">SUMPRODUCT($A837:$F837,Results!$B$15:$G$15)</f>
        <v>-3.3540216093420789</v>
      </c>
      <c r="K837" s="10">
        <f ca="1">SUMPRODUCT($A837:$F837,Results!$B$16:$G$16)</f>
        <v>1.2995114979191591E-2</v>
      </c>
      <c r="L837" s="10">
        <f ca="1">SUMPRODUCT($A837:$F837,Results!$B$17:$G$17)</f>
        <v>7.8685212514366568E-2</v>
      </c>
      <c r="M837" s="10">
        <f ca="1">SUMPRODUCT($A837:$F837,Results!$B$18:$G$18)</f>
        <v>-8.9317754296311662</v>
      </c>
      <c r="N837" s="10">
        <f ca="1">SUMPRODUCT($A837:$F837,Results!$B$19:$G$19)</f>
        <v>19.064646542926329</v>
      </c>
      <c r="O837" s="10">
        <f ca="1">SUMPRODUCT($A837:$F837,Results!$B$20:$G$20)</f>
        <v>1.4348011708180393</v>
      </c>
      <c r="P837" s="10" cm="1">
        <f t="array" aca="1" ref="P837" ca="1">SUMPRODUCT(J837:O837,TRANSPOSE(Test!BL$20:BL$25))+Test!$AD$20-Test!$BL$27</f>
        <v>35.167699827872532</v>
      </c>
      <c r="Q837" s="10" cm="1">
        <f t="array" aca="1" ref="Q837" ca="1">SUMPRODUCT(J837:O837,TRANSPOSE(Test!ES$20:ES$25))+Test!$AD$20-Test!$ES$27</f>
        <v>35.519185744794022</v>
      </c>
      <c r="R837" s="10">
        <f ca="1">I837-Results!$E$5*H837</f>
        <v>37.935540573302411</v>
      </c>
      <c r="S837" s="10" cm="1">
        <f t="array" aca="1" ref="S837" ca="1">SUMPRODUCT(J837:O837,TRANSPOSE(Test!AR$28:AR$33))+Test!$AD$20-Test!$AC$26</f>
        <v>14.719898786344618</v>
      </c>
      <c r="T837" s="10">
        <f ca="1">SUMPRODUCT(J837:O837,Results!K$9:P$9)</f>
        <v>35.915778215492381</v>
      </c>
      <c r="U837" s="10">
        <f ca="1">SUMPRODUCT(J837:O837,Results!K$9:P$9)+Test!$AD$20-Test!$AC$31</f>
        <v>35.900902656981245</v>
      </c>
      <c r="V837" s="10">
        <f t="shared" ca="1" si="79"/>
        <v>12.280686370753337</v>
      </c>
      <c r="W837" s="10">
        <f t="shared" ca="1" si="80"/>
        <v>11.929200453831847</v>
      </c>
      <c r="X837" s="10">
        <f t="shared" ca="1" si="81"/>
        <v>9.5128456253234575</v>
      </c>
      <c r="Y837" s="10">
        <f t="shared" ca="1" si="82"/>
        <v>32.728487412281254</v>
      </c>
      <c r="Z837" s="10">
        <f ca="1">I837-Test!$AD$20</f>
        <v>47.72505696032956</v>
      </c>
      <c r="AA837" s="10">
        <f t="shared" ca="1" si="83"/>
        <v>11.547483541644624</v>
      </c>
    </row>
    <row r="838" spans="1:27">
      <c r="A838" s="6">
        <f ca="1">LN((RAND()^(-Results!$F$4))-1)</f>
        <v>-1.0104686101588949</v>
      </c>
      <c r="B838" s="6">
        <f ca="1">LN((RAND()^(-Results!$F$4))-1)</f>
        <v>-0.46107133766224212</v>
      </c>
      <c r="C838" s="6">
        <f ca="1">LN((RAND()^(-Results!$F$4))-1)</f>
        <v>-1.5461178396580879</v>
      </c>
      <c r="D838" s="6">
        <f ca="1">LN((RAND()^(-Results!$F$4))-1)</f>
        <v>-1.4425404802394299</v>
      </c>
      <c r="E838" s="6">
        <f ca="1">LN((RAND()^(-Results!$F$4))-1)</f>
        <v>0.87651441469315983</v>
      </c>
      <c r="F838" s="6">
        <f ca="1">LN((RAND()^(-Results!$F$4))-1)</f>
        <v>-0.94614485585552477</v>
      </c>
      <c r="G838" s="6">
        <f ca="1">LN((RAND()^(-Results!$F$4))-1)</f>
        <v>1.9870999210748186</v>
      </c>
      <c r="H838" s="6">
        <f t="shared" ca="1" si="78"/>
        <v>1.9000673071956853</v>
      </c>
      <c r="I838" s="10">
        <f ca="1">SUMPRODUCT(J838:O838,Results!B$12:G$12)+Results!$F$5*H838</f>
        <v>27.223537295039463</v>
      </c>
      <c r="J838" s="10">
        <f ca="1">SUMPRODUCT($A838:$F838,Results!$B$15:$G$15)</f>
        <v>-10.313207077529389</v>
      </c>
      <c r="K838" s="10">
        <f ca="1">SUMPRODUCT($A838:$F838,Results!$B$16:$G$16)</f>
        <v>-3.5929218328501324</v>
      </c>
      <c r="L838" s="10">
        <f ca="1">SUMPRODUCT($A838:$F838,Results!$B$17:$G$17)</f>
        <v>2.2929828539707722</v>
      </c>
      <c r="M838" s="10">
        <f ca="1">SUMPRODUCT($A838:$F838,Results!$B$18:$G$18)</f>
        <v>6.5597834759077802</v>
      </c>
      <c r="N838" s="10">
        <f ca="1">SUMPRODUCT($A838:$F838,Results!$B$19:$G$19)</f>
        <v>-4.1865637988533306</v>
      </c>
      <c r="O838" s="10">
        <f ca="1">SUMPRODUCT($A838:$F838,Results!$B$20:$G$20)</f>
        <v>-2.518946315650926</v>
      </c>
      <c r="P838" s="10" cm="1">
        <f t="array" aca="1" ref="P838" ca="1">SUMPRODUCT(J838:O838,TRANSPOSE(Test!BL$20:BL$25))+Test!$AD$20-Test!$BL$27</f>
        <v>18.223791932246598</v>
      </c>
      <c r="Q838" s="10" cm="1">
        <f t="array" aca="1" ref="Q838" ca="1">SUMPRODUCT(J838:O838,TRANSPOSE(Test!ES$20:ES$25))+Test!$AD$20-Test!$ES$27</f>
        <v>17.808847620002211</v>
      </c>
      <c r="R838" s="10">
        <f ca="1">I838-Results!$E$5*H838</f>
        <v>19.62326806625672</v>
      </c>
      <c r="S838" s="10" cm="1">
        <f t="array" aca="1" ref="S838" ca="1">SUMPRODUCT(J838:O838,TRANSPOSE(Test!AR$28:AR$33))+Test!$AD$20-Test!$AC$26</f>
        <v>28.230737647002915</v>
      </c>
      <c r="T838" s="10">
        <f ca="1">SUMPRODUCT(J838:O838,Results!K$9:P$9)</f>
        <v>17.962727045836004</v>
      </c>
      <c r="U838" s="10">
        <f ca="1">SUMPRODUCT(J838:O838,Results!K$9:P$9)+Test!$AD$20-Test!$AC$31</f>
        <v>17.947851487324868</v>
      </c>
      <c r="V838" s="10">
        <f t="shared" ca="1" si="79"/>
        <v>8.999745362792865</v>
      </c>
      <c r="W838" s="10">
        <f t="shared" ca="1" si="80"/>
        <v>9.414689675037252</v>
      </c>
      <c r="X838" s="10">
        <f t="shared" ca="1" si="81"/>
        <v>7.6002692287827429</v>
      </c>
      <c r="Y838" s="10">
        <f t="shared" ca="1" si="82"/>
        <v>-1.0072003519634514</v>
      </c>
      <c r="Z838" s="10">
        <f ca="1">I838-Test!$AD$20</f>
        <v>27.500208056743155</v>
      </c>
      <c r="AA838" s="10">
        <f t="shared" ca="1" si="83"/>
        <v>9.2756858077145949</v>
      </c>
    </row>
    <row r="839" spans="1:27">
      <c r="A839" s="6">
        <f ca="1">LN((RAND()^(-Results!$F$4))-1)</f>
        <v>-1.7194121778685869</v>
      </c>
      <c r="B839" s="6">
        <f ca="1">LN((RAND()^(-Results!$F$4))-1)</f>
        <v>-2.6939660420654118E-3</v>
      </c>
      <c r="C839" s="6">
        <f ca="1">LN((RAND()^(-Results!$F$4))-1)</f>
        <v>2.4496161097148312</v>
      </c>
      <c r="D839" s="6">
        <f ca="1">LN((RAND()^(-Results!$F$4))-1)</f>
        <v>-1.515672854488302</v>
      </c>
      <c r="E839" s="6">
        <f ca="1">LN((RAND()^(-Results!$F$4))-1)</f>
        <v>2.2755994483697943</v>
      </c>
      <c r="F839" s="6">
        <f ca="1">LN((RAND()^(-Results!$F$4))-1)</f>
        <v>1.9597975882133007</v>
      </c>
      <c r="G839" s="6">
        <f ca="1">LN((RAND()^(-Results!$F$4))-1)</f>
        <v>-0.97570339034657327</v>
      </c>
      <c r="H839" s="6">
        <f t="shared" ca="1" si="78"/>
        <v>-1.0627360042257066</v>
      </c>
      <c r="I839" s="10">
        <f ca="1">SUMPRODUCT(J839:O839,Results!B$12:G$12)+Results!$F$5*H839</f>
        <v>18.998717376916034</v>
      </c>
      <c r="J839" s="10">
        <f ca="1">SUMPRODUCT($A839:$F839,Results!$B$15:$G$15)</f>
        <v>-5.5440579045324041</v>
      </c>
      <c r="K839" s="10">
        <f ca="1">SUMPRODUCT($A839:$F839,Results!$B$16:$G$16)</f>
        <v>1.4751622951324586</v>
      </c>
      <c r="L839" s="10">
        <f ca="1">SUMPRODUCT($A839:$F839,Results!$B$17:$G$17)</f>
        <v>9.9617545367587734</v>
      </c>
      <c r="M839" s="10">
        <f ca="1">SUMPRODUCT($A839:$F839,Results!$B$18:$G$18)</f>
        <v>10.088196649615181</v>
      </c>
      <c r="N839" s="10">
        <f ca="1">SUMPRODUCT($A839:$F839,Results!$B$19:$G$19)</f>
        <v>-13.322230852651733</v>
      </c>
      <c r="O839" s="10">
        <f ca="1">SUMPRODUCT($A839:$F839,Results!$B$20:$G$20)</f>
        <v>-5.0965327877501183</v>
      </c>
      <c r="P839" s="10" cm="1">
        <f t="array" aca="1" ref="P839" ca="1">SUMPRODUCT(J839:O839,TRANSPOSE(Test!BL$20:BL$25))+Test!$AD$20-Test!$BL$27</f>
        <v>23.255349703712394</v>
      </c>
      <c r="Q839" s="10" cm="1">
        <f t="array" aca="1" ref="Q839" ca="1">SUMPRODUCT(J839:O839,TRANSPOSE(Test!ES$20:ES$25))+Test!$AD$20-Test!$ES$27</f>
        <v>23.990262398972206</v>
      </c>
      <c r="R839" s="10">
        <f ca="1">I839-Results!$E$5*H839</f>
        <v>23.249661393818862</v>
      </c>
      <c r="S839" s="10" cm="1">
        <f t="array" aca="1" ref="S839" ca="1">SUMPRODUCT(J839:O839,TRANSPOSE(Test!AR$28:AR$33))+Test!$AD$20-Test!$AC$26</f>
        <v>29.72651089801046</v>
      </c>
      <c r="T839" s="10">
        <f ca="1">SUMPRODUCT(J839:O839,Results!K$9:P$9)</f>
        <v>24.010672423998159</v>
      </c>
      <c r="U839" s="10">
        <f ca="1">SUMPRODUCT(J839:O839,Results!K$9:P$9)+Test!$AD$20-Test!$AC$31</f>
        <v>23.995796865487023</v>
      </c>
      <c r="V839" s="10">
        <f t="shared" ca="1" si="79"/>
        <v>-4.2566323267963604</v>
      </c>
      <c r="W839" s="10">
        <f t="shared" ca="1" si="80"/>
        <v>-4.9915450220561723</v>
      </c>
      <c r="X839" s="10">
        <f t="shared" ca="1" si="81"/>
        <v>-4.2509440169028281</v>
      </c>
      <c r="Y839" s="10">
        <f t="shared" ca="1" si="82"/>
        <v>-10.727793521094426</v>
      </c>
      <c r="Z839" s="10">
        <f ca="1">I839-Test!$AD$20</f>
        <v>19.275388138619725</v>
      </c>
      <c r="AA839" s="10">
        <f t="shared" ca="1" si="83"/>
        <v>-4.9970794885709893</v>
      </c>
    </row>
    <row r="840" spans="1:27">
      <c r="A840" s="6">
        <f ca="1">LN((RAND()^(-Results!$F$4))-1)</f>
        <v>0.82219647988979783</v>
      </c>
      <c r="B840" s="6">
        <f ca="1">LN((RAND()^(-Results!$F$4))-1)</f>
        <v>3.0991920095993248</v>
      </c>
      <c r="C840" s="6">
        <f ca="1">LN((RAND()^(-Results!$F$4))-1)</f>
        <v>3.8002257967350503E-2</v>
      </c>
      <c r="D840" s="6">
        <f ca="1">LN((RAND()^(-Results!$F$4))-1)</f>
        <v>1.8234495284421541</v>
      </c>
      <c r="E840" s="6">
        <f ca="1">LN((RAND()^(-Results!$F$4))-1)</f>
        <v>2.8243016550986768</v>
      </c>
      <c r="F840" s="6">
        <f ca="1">LN((RAND()^(-Results!$F$4))-1)</f>
        <v>1.1300742407354991</v>
      </c>
      <c r="G840" s="6">
        <f ca="1">LN((RAND()^(-Results!$F$4))-1)</f>
        <v>-9.5870665928473348E-2</v>
      </c>
      <c r="H840" s="6">
        <f t="shared" ca="1" si="78"/>
        <v>-0.18290327980760668</v>
      </c>
      <c r="I840" s="10">
        <f ca="1">SUMPRODUCT(J840:O840,Results!B$12:G$12)+Results!$F$5*H840</f>
        <v>-78.476845229543144</v>
      </c>
      <c r="J840" s="10">
        <f ca="1">SUMPRODUCT($A840:$F840,Results!$B$15:$G$15)</f>
        <v>7.1503744542391798</v>
      </c>
      <c r="K840" s="10">
        <f ca="1">SUMPRODUCT($A840:$F840,Results!$B$16:$G$16)</f>
        <v>10.638571821923094</v>
      </c>
      <c r="L840" s="10">
        <f ca="1">SUMPRODUCT($A840:$F840,Results!$B$17:$G$17)</f>
        <v>-10.326860346258997</v>
      </c>
      <c r="M840" s="10">
        <f ca="1">SUMPRODUCT($A840:$F840,Results!$B$18:$G$18)</f>
        <v>-0.39329257156661285</v>
      </c>
      <c r="N840" s="10">
        <f ca="1">SUMPRODUCT($A840:$F840,Results!$B$19:$G$19)</f>
        <v>-15.400416307740654</v>
      </c>
      <c r="O840" s="10">
        <f ca="1">SUMPRODUCT($A840:$F840,Results!$B$20:$G$20)</f>
        <v>9.7184935523674483</v>
      </c>
      <c r="P840" s="10" cm="1">
        <f t="array" aca="1" ref="P840" ca="1">SUMPRODUCT(J840:O840,TRANSPOSE(Test!BL$20:BL$25))+Test!$AD$20-Test!$BL$27</f>
        <v>-76.709512993184106</v>
      </c>
      <c r="Q840" s="10" cm="1">
        <f t="array" aca="1" ref="Q840" ca="1">SUMPRODUCT(J840:O840,TRANSPOSE(Test!ES$20:ES$25))+Test!$AD$20-Test!$ES$27</f>
        <v>-77.225331850316124</v>
      </c>
      <c r="R840" s="10">
        <f ca="1">I840-Results!$E$5*H840</f>
        <v>-77.745232110312713</v>
      </c>
      <c r="S840" s="10" cm="1">
        <f t="array" aca="1" ref="S840" ca="1">SUMPRODUCT(J840:O840,TRANSPOSE(Test!AR$28:AR$33))+Test!$AD$20-Test!$AC$26</f>
        <v>-84.341033239977079</v>
      </c>
      <c r="T840" s="10">
        <f ca="1">SUMPRODUCT(J840:O840,Results!K$9:P$9)</f>
        <v>-77.37474743642241</v>
      </c>
      <c r="U840" s="10">
        <f ca="1">SUMPRODUCT(J840:O840,Results!K$9:P$9)+Test!$AD$20-Test!$AC$31</f>
        <v>-77.389622994933546</v>
      </c>
      <c r="V840" s="10">
        <f t="shared" ca="1" si="79"/>
        <v>-1.7673322363590387</v>
      </c>
      <c r="W840" s="10">
        <f t="shared" ca="1" si="80"/>
        <v>-1.2515133792270206</v>
      </c>
      <c r="X840" s="10">
        <f t="shared" ca="1" si="81"/>
        <v>-0.73161311923043115</v>
      </c>
      <c r="Y840" s="10">
        <f t="shared" ca="1" si="82"/>
        <v>5.864188010433935</v>
      </c>
      <c r="Z840" s="10">
        <f ca="1">I840-Test!$AD$20</f>
        <v>-78.200174467839446</v>
      </c>
      <c r="AA840" s="10">
        <f t="shared" ca="1" si="83"/>
        <v>-1.0872222346095981</v>
      </c>
    </row>
    <row r="841" spans="1:27">
      <c r="A841" s="6">
        <f ca="1">LN((RAND()^(-Results!$F$4))-1)</f>
        <v>-0.78401304791850568</v>
      </c>
      <c r="B841" s="6">
        <f ca="1">LN((RAND()^(-Results!$F$4))-1)</f>
        <v>0.61529304089279313</v>
      </c>
      <c r="C841" s="6">
        <f ca="1">LN((RAND()^(-Results!$F$4))-1)</f>
        <v>-4.1021929900200025</v>
      </c>
      <c r="D841" s="6">
        <f ca="1">LN((RAND()^(-Results!$F$4))-1)</f>
        <v>-4.2379339604216204</v>
      </c>
      <c r="E841" s="6">
        <f ca="1">LN((RAND()^(-Results!$F$4))-1)</f>
        <v>-0.19759494123575244</v>
      </c>
      <c r="F841" s="6">
        <f ca="1">LN((RAND()^(-Results!$F$4))-1)</f>
        <v>-0.74267421893980867</v>
      </c>
      <c r="G841" s="6">
        <f ca="1">LN((RAND()^(-Results!$F$4))-1)</f>
        <v>0.58285499912221905</v>
      </c>
      <c r="H841" s="6">
        <f t="shared" ca="1" si="78"/>
        <v>0.49582238524308575</v>
      </c>
      <c r="I841" s="10">
        <f ca="1">SUMPRODUCT(J841:O841,Results!B$12:G$12)+Results!$F$5*H841</f>
        <v>68.281687378812123</v>
      </c>
      <c r="J841" s="10">
        <f ca="1">SUMPRODUCT($A841:$F841,Results!$B$15:$G$15)</f>
        <v>-19.567331790729849</v>
      </c>
      <c r="K841" s="10">
        <f ca="1">SUMPRODUCT($A841:$F841,Results!$B$16:$G$16)</f>
        <v>-4.0736993338625664</v>
      </c>
      <c r="L841" s="10">
        <f ca="1">SUMPRODUCT($A841:$F841,Results!$B$17:$G$17)</f>
        <v>8.1486506123850901</v>
      </c>
      <c r="M841" s="10">
        <f ca="1">SUMPRODUCT($A841:$F841,Results!$B$18:$G$18)</f>
        <v>7.7546295261141527</v>
      </c>
      <c r="N841" s="10">
        <f ca="1">SUMPRODUCT($A841:$F841,Results!$B$19:$G$19)</f>
        <v>3.8180031463390014</v>
      </c>
      <c r="O841" s="10">
        <f ca="1">SUMPRODUCT($A841:$F841,Results!$B$20:$G$20)</f>
        <v>-3.5962828273712066</v>
      </c>
      <c r="P841" s="10" cm="1">
        <f t="array" aca="1" ref="P841" ca="1">SUMPRODUCT(J841:O841,TRANSPOSE(Test!BL$20:BL$25))+Test!$AD$20-Test!$BL$27</f>
        <v>65.193079350320616</v>
      </c>
      <c r="Q841" s="10" cm="1">
        <f t="array" aca="1" ref="Q841" ca="1">SUMPRODUCT(J841:O841,TRANSPOSE(Test!ES$20:ES$25))+Test!$AD$20-Test!$ES$27</f>
        <v>64.736847281650071</v>
      </c>
      <c r="R841" s="10">
        <f ca="1">I841-Results!$E$5*H841</f>
        <v>66.298397837839786</v>
      </c>
      <c r="S841" s="10" cm="1">
        <f t="array" aca="1" ref="S841" ca="1">SUMPRODUCT(J841:O841,TRANSPOSE(Test!AR$28:AR$33))+Test!$AD$20-Test!$AC$26</f>
        <v>63.110243741636545</v>
      </c>
      <c r="T841" s="10">
        <f ca="1">SUMPRODUCT(J841:O841,Results!K$9:P$9)</f>
        <v>65.996601229454924</v>
      </c>
      <c r="U841" s="10">
        <f ca="1">SUMPRODUCT(J841:O841,Results!K$9:P$9)+Test!$AD$20-Test!$AC$31</f>
        <v>65.981725670943788</v>
      </c>
      <c r="V841" s="10">
        <f t="shared" ca="1" si="79"/>
        <v>3.0886080284915067</v>
      </c>
      <c r="W841" s="10">
        <f t="shared" ca="1" si="80"/>
        <v>3.5448400971620515</v>
      </c>
      <c r="X841" s="10">
        <f t="shared" ca="1" si="81"/>
        <v>1.9832895409723363</v>
      </c>
      <c r="Y841" s="10">
        <f t="shared" ca="1" si="82"/>
        <v>5.1714436371755781</v>
      </c>
      <c r="Z841" s="10">
        <f ca="1">I841-Test!$AD$20</f>
        <v>68.558358140515821</v>
      </c>
      <c r="AA841" s="10">
        <f t="shared" ca="1" si="83"/>
        <v>2.2999617078683343</v>
      </c>
    </row>
    <row r="842" spans="1:27">
      <c r="A842" s="6">
        <f ca="1">LN((RAND()^(-Results!$F$4))-1)</f>
        <v>0.31720389948035588</v>
      </c>
      <c r="B842" s="6">
        <f ca="1">LN((RAND()^(-Results!$F$4))-1)</f>
        <v>0.72004096156617792</v>
      </c>
      <c r="C842" s="6">
        <f ca="1">LN((RAND()^(-Results!$F$4))-1)</f>
        <v>2.8538693220020832</v>
      </c>
      <c r="D842" s="6">
        <f ca="1">LN((RAND()^(-Results!$F$4))-1)</f>
        <v>-3.0235244928062883</v>
      </c>
      <c r="E842" s="6">
        <f ca="1">LN((RAND()^(-Results!$F$4))-1)</f>
        <v>3.8309609255137357E-2</v>
      </c>
      <c r="F842" s="6">
        <f ca="1">LN((RAND()^(-Results!$F$4))-1)</f>
        <v>-3.7288317446938852</v>
      </c>
      <c r="G842" s="6">
        <f ca="1">LN((RAND()^(-Results!$F$4))-1)</f>
        <v>2.8453806272813167</v>
      </c>
      <c r="H842" s="6">
        <f t="shared" ca="1" si="78"/>
        <v>2.7583480134021832</v>
      </c>
      <c r="I842" s="10">
        <f ca="1">SUMPRODUCT(J842:O842,Results!B$12:G$12)+Results!$F$5*H842</f>
        <v>61.5879725949587</v>
      </c>
      <c r="J842" s="10">
        <f ca="1">SUMPRODUCT($A842:$F842,Results!$B$15:$G$15)</f>
        <v>3.5269112889746896</v>
      </c>
      <c r="K842" s="10">
        <f ca="1">SUMPRODUCT($A842:$F842,Results!$B$16:$G$16)</f>
        <v>-8.5306804102936926</v>
      </c>
      <c r="L842" s="10">
        <f ca="1">SUMPRODUCT($A842:$F842,Results!$B$17:$G$17)</f>
        <v>13.415548363164184</v>
      </c>
      <c r="M842" s="10">
        <f ca="1">SUMPRODUCT($A842:$F842,Results!$B$18:$G$18)</f>
        <v>5.2688590665206183</v>
      </c>
      <c r="N842" s="10">
        <f ca="1">SUMPRODUCT($A842:$F842,Results!$B$19:$G$19)</f>
        <v>3.6263756036682695</v>
      </c>
      <c r="O842" s="10">
        <f ca="1">SUMPRODUCT($A842:$F842,Results!$B$20:$G$20)</f>
        <v>-7.7970467278483966</v>
      </c>
      <c r="P842" s="10" cm="1">
        <f t="array" aca="1" ref="P842" ca="1">SUMPRODUCT(J842:O842,TRANSPOSE(Test!BL$20:BL$25))+Test!$AD$20-Test!$BL$27</f>
        <v>48.270662362558603</v>
      </c>
      <c r="Q842" s="10" cm="1">
        <f t="array" aca="1" ref="Q842" ca="1">SUMPRODUCT(J842:O842,TRANSPOSE(Test!ES$20:ES$25))+Test!$AD$20-Test!$ES$27</f>
        <v>46.849193977809755</v>
      </c>
      <c r="R842" s="10">
        <f ca="1">I842-Results!$E$5*H842</f>
        <v>50.554580541349964</v>
      </c>
      <c r="S842" s="10" cm="1">
        <f t="array" aca="1" ref="S842" ca="1">SUMPRODUCT(J842:O842,TRANSPOSE(Test!AR$28:AR$33))+Test!$AD$20-Test!$AC$26</f>
        <v>60.791416486902669</v>
      </c>
      <c r="T842" s="10">
        <f ca="1">SUMPRODUCT(J842:O842,Results!K$9:P$9)</f>
        <v>46.417437454380675</v>
      </c>
      <c r="U842" s="10">
        <f ca="1">SUMPRODUCT(J842:O842,Results!K$9:P$9)+Test!$AD$20-Test!$AC$31</f>
        <v>46.402561895869539</v>
      </c>
      <c r="V842" s="10">
        <f t="shared" ca="1" si="79"/>
        <v>13.317310232400096</v>
      </c>
      <c r="W842" s="10">
        <f t="shared" ca="1" si="80"/>
        <v>14.738778617148945</v>
      </c>
      <c r="X842" s="10">
        <f t="shared" ca="1" si="81"/>
        <v>11.033392053608736</v>
      </c>
      <c r="Y842" s="10">
        <f t="shared" ca="1" si="82"/>
        <v>0.79655610805603061</v>
      </c>
      <c r="Z842" s="10">
        <f ca="1">I842-Test!$AD$20</f>
        <v>61.864643356662391</v>
      </c>
      <c r="AA842" s="10">
        <f t="shared" ca="1" si="83"/>
        <v>15.185410699089161</v>
      </c>
    </row>
    <row r="843" spans="1:27">
      <c r="A843" s="6">
        <f ca="1">LN((RAND()^(-Results!$F$4))-1)</f>
        <v>1.4031030651917586</v>
      </c>
      <c r="B843" s="6">
        <f ca="1">LN((RAND()^(-Results!$F$4))-1)</f>
        <v>0.12604091549669022</v>
      </c>
      <c r="C843" s="6">
        <f ca="1">LN((RAND()^(-Results!$F$4))-1)</f>
        <v>-1.8094641220691923</v>
      </c>
      <c r="D843" s="6">
        <f ca="1">LN((RAND()^(-Results!$F$4))-1)</f>
        <v>0.78967560445945573</v>
      </c>
      <c r="E843" s="6">
        <f ca="1">LN((RAND()^(-Results!$F$4))-1)</f>
        <v>1.4786806071171705</v>
      </c>
      <c r="F843" s="6">
        <f ca="1">LN((RAND()^(-Results!$F$4))-1)</f>
        <v>1.5072942058857339</v>
      </c>
      <c r="G843" s="6">
        <f ca="1">LN((RAND()^(-Results!$F$4))-1)</f>
        <v>-6.5862655640512149E-2</v>
      </c>
      <c r="H843" s="6">
        <f t="shared" ca="1" si="78"/>
        <v>-0.15289526951964549</v>
      </c>
      <c r="I843" s="10">
        <f ca="1">SUMPRODUCT(J843:O843,Results!B$12:G$12)+Results!$F$5*H843</f>
        <v>-53.45572148467889</v>
      </c>
      <c r="J843" s="10">
        <f ca="1">SUMPRODUCT($A843:$F843,Results!$B$15:$G$15)</f>
        <v>1.1285409732656668</v>
      </c>
      <c r="K843" s="10">
        <f ca="1">SUMPRODUCT($A843:$F843,Results!$B$16:$G$16)</f>
        <v>5.0050550643844343</v>
      </c>
      <c r="L843" s="10">
        <f ca="1">SUMPRODUCT($A843:$F843,Results!$B$17:$G$17)</f>
        <v>-10.854724400171449</v>
      </c>
      <c r="M843" s="10">
        <f ca="1">SUMPRODUCT($A843:$F843,Results!$B$18:$G$18)</f>
        <v>-0.60742326650293466</v>
      </c>
      <c r="N843" s="10">
        <f ca="1">SUMPRODUCT($A843:$F843,Results!$B$19:$G$19)</f>
        <v>-8.3709744195446962</v>
      </c>
      <c r="O843" s="10">
        <f ca="1">SUMPRODUCT($A843:$F843,Results!$B$20:$G$20)</f>
        <v>5.4937721161988451</v>
      </c>
      <c r="P843" s="10" cm="1">
        <f t="array" aca="1" ref="P843" ca="1">SUMPRODUCT(J843:O843,TRANSPOSE(Test!BL$20:BL$25))+Test!$AD$20-Test!$BL$27</f>
        <v>-53.612602757484929</v>
      </c>
      <c r="Q843" s="10" cm="1">
        <f t="array" aca="1" ref="Q843" ca="1">SUMPRODUCT(J843:O843,TRANSPOSE(Test!ES$20:ES$25))+Test!$AD$20-Test!$ES$27</f>
        <v>-52.986403887886098</v>
      </c>
      <c r="R843" s="10">
        <f ca="1">I843-Results!$E$5*H843</f>
        <v>-52.84414040660031</v>
      </c>
      <c r="S843" s="10" cm="1">
        <f t="array" aca="1" ref="S843" ca="1">SUMPRODUCT(J843:O843,TRANSPOSE(Test!AR$28:AR$33))+Test!$AD$20-Test!$AC$26</f>
        <v>-52.244282032220035</v>
      </c>
      <c r="T843" s="10">
        <f ca="1">SUMPRODUCT(J843:O843,Results!K$9:P$9)</f>
        <v>-52.079493986061792</v>
      </c>
      <c r="U843" s="10">
        <f ca="1">SUMPRODUCT(J843:O843,Results!K$9:P$9)+Test!$AD$20-Test!$AC$31</f>
        <v>-52.094369544572928</v>
      </c>
      <c r="V843" s="10">
        <f t="shared" ca="1" si="79"/>
        <v>0.15688127280603936</v>
      </c>
      <c r="W843" s="10">
        <f t="shared" ca="1" si="80"/>
        <v>-0.46931759679279139</v>
      </c>
      <c r="X843" s="10">
        <f t="shared" ca="1" si="81"/>
        <v>-0.61158107807857931</v>
      </c>
      <c r="Y843" s="10">
        <f t="shared" ca="1" si="82"/>
        <v>-1.2114394524588548</v>
      </c>
      <c r="Z843" s="10">
        <f ca="1">I843-Test!$AD$20</f>
        <v>-53.179050722975198</v>
      </c>
      <c r="AA843" s="10">
        <f t="shared" ca="1" si="83"/>
        <v>-1.3613519401059619</v>
      </c>
    </row>
    <row r="844" spans="1:27">
      <c r="A844" s="6">
        <f ca="1">LN((RAND()^(-Results!$F$4))-1)</f>
        <v>-0.36693252730860193</v>
      </c>
      <c r="B844" s="6">
        <f ca="1">LN((RAND()^(-Results!$F$4))-1)</f>
        <v>-0.35754001625256288</v>
      </c>
      <c r="C844" s="6">
        <f ca="1">LN((RAND()^(-Results!$F$4))-1)</f>
        <v>0.24993668223694293</v>
      </c>
      <c r="D844" s="6">
        <f ca="1">LN((RAND()^(-Results!$F$4))-1)</f>
        <v>-2.4798464492486416</v>
      </c>
      <c r="E844" s="6">
        <f ca="1">LN((RAND()^(-Results!$F$4))-1)</f>
        <v>-1.4113319937118716</v>
      </c>
      <c r="F844" s="6">
        <f ca="1">LN((RAND()^(-Results!$F$4))-1)</f>
        <v>-0.46729915365844171</v>
      </c>
      <c r="G844" s="6">
        <f ca="1">LN((RAND()^(-Results!$F$4))-1)</f>
        <v>-1.1642177956515289</v>
      </c>
      <c r="H844" s="6">
        <f t="shared" ca="1" si="78"/>
        <v>-1.2512504095306622</v>
      </c>
      <c r="I844" s="10">
        <f ca="1">SUMPRODUCT(J844:O844,Results!B$12:G$12)+Results!$F$5*H844</f>
        <v>57.199667861864476</v>
      </c>
      <c r="J844" s="10">
        <f ca="1">SUMPRODUCT($A844:$F844,Results!$B$15:$G$15)</f>
        <v>-5.0742962738550084</v>
      </c>
      <c r="K844" s="10">
        <f ca="1">SUMPRODUCT($A844:$F844,Results!$B$16:$G$16)</f>
        <v>-4.7155688438429486</v>
      </c>
      <c r="L844" s="10">
        <f ca="1">SUMPRODUCT($A844:$F844,Results!$B$17:$G$17)</f>
        <v>11.021150409207214</v>
      </c>
      <c r="M844" s="10">
        <f ca="1">SUMPRODUCT($A844:$F844,Results!$B$18:$G$18)</f>
        <v>2.0062538829224472</v>
      </c>
      <c r="N844" s="10">
        <f ca="1">SUMPRODUCT($A844:$F844,Results!$B$19:$G$19)</f>
        <v>9.0531463706274717</v>
      </c>
      <c r="O844" s="10">
        <f ca="1">SUMPRODUCT($A844:$F844,Results!$B$20:$G$20)</f>
        <v>-6.1031861886966539</v>
      </c>
      <c r="P844" s="10" cm="1">
        <f t="array" aca="1" ref="P844" ca="1">SUMPRODUCT(J844:O844,TRANSPOSE(Test!BL$20:BL$25))+Test!$AD$20-Test!$BL$27</f>
        <v>62.407188523719647</v>
      </c>
      <c r="Q844" s="10" cm="1">
        <f t="array" aca="1" ref="Q844" ca="1">SUMPRODUCT(J844:O844,TRANSPOSE(Test!ES$20:ES$25))+Test!$AD$20-Test!$ES$27</f>
        <v>62.519309049253863</v>
      </c>
      <c r="R844" s="10">
        <f ca="1">I844-Results!$E$5*H844</f>
        <v>62.204669499987126</v>
      </c>
      <c r="S844" s="10" cm="1">
        <f t="array" aca="1" ref="S844" ca="1">SUMPRODUCT(J844:O844,TRANSPOSE(Test!AR$28:AR$33))+Test!$AD$20-Test!$AC$26</f>
        <v>60.428976159114718</v>
      </c>
      <c r="T844" s="10">
        <f ca="1">SUMPRODUCT(J844:O844,Results!K$9:P$9)</f>
        <v>62.969709412424663</v>
      </c>
      <c r="U844" s="10">
        <f ca="1">SUMPRODUCT(J844:O844,Results!K$9:P$9)+Test!$AD$20-Test!$AC$31</f>
        <v>62.954833853913527</v>
      </c>
      <c r="V844" s="10">
        <f t="shared" ca="1" si="79"/>
        <v>-5.2075206618551704</v>
      </c>
      <c r="W844" s="10">
        <f t="shared" ca="1" si="80"/>
        <v>-5.3196411873893865</v>
      </c>
      <c r="X844" s="10">
        <f t="shared" ca="1" si="81"/>
        <v>-5.0050016381226499</v>
      </c>
      <c r="Y844" s="10">
        <f t="shared" ca="1" si="82"/>
        <v>-3.2293082972502418</v>
      </c>
      <c r="Z844" s="10">
        <f ca="1">I844-Test!$AD$20</f>
        <v>57.476338623568168</v>
      </c>
      <c r="AA844" s="10">
        <f t="shared" ca="1" si="83"/>
        <v>-5.7551659920490508</v>
      </c>
    </row>
    <row r="845" spans="1:27">
      <c r="A845" s="6">
        <f ca="1">LN((RAND()^(-Results!$F$4))-1)</f>
        <v>-2.7372488038370029</v>
      </c>
      <c r="B845" s="6">
        <f ca="1">LN((RAND()^(-Results!$F$4))-1)</f>
        <v>-1.1786231085737917</v>
      </c>
      <c r="C845" s="6">
        <f ca="1">LN((RAND()^(-Results!$F$4))-1)</f>
        <v>0.45465086593342274</v>
      </c>
      <c r="D845" s="6">
        <f ca="1">LN((RAND()^(-Results!$F$4))-1)</f>
        <v>0.62817378085998266</v>
      </c>
      <c r="E845" s="6">
        <f ca="1">LN((RAND()^(-Results!$F$4))-1)</f>
        <v>2.9310974180965004</v>
      </c>
      <c r="F845" s="6">
        <f ca="1">LN((RAND()^(-Results!$F$4))-1)</f>
        <v>-0.34447277570405638</v>
      </c>
      <c r="G845" s="6">
        <f ca="1">LN((RAND()^(-Results!$F$4))-1)</f>
        <v>0.38227604372272683</v>
      </c>
      <c r="H845" s="6">
        <f t="shared" ca="1" si="78"/>
        <v>0.29524342984359353</v>
      </c>
      <c r="I845" s="10">
        <f ca="1">SUMPRODUCT(J845:O845,Results!B$12:G$12)+Results!$F$5*H845</f>
        <v>-13.644837521000197</v>
      </c>
      <c r="J845" s="10">
        <f ca="1">SUMPRODUCT($A845:$F845,Results!$B$15:$G$15)</f>
        <v>-9.5486463173673144</v>
      </c>
      <c r="K845" s="10">
        <f ca="1">SUMPRODUCT($A845:$F845,Results!$B$16:$G$16)</f>
        <v>-1.9283367838965961</v>
      </c>
      <c r="L845" s="10">
        <f ca="1">SUMPRODUCT($A845:$F845,Results!$B$17:$G$17)</f>
        <v>-7.2138126524435797E-2</v>
      </c>
      <c r="M845" s="10">
        <f ca="1">SUMPRODUCT($A845:$F845,Results!$B$18:$G$18)</f>
        <v>10.714999720405704</v>
      </c>
      <c r="N845" s="10">
        <f ca="1">SUMPRODUCT($A845:$F845,Results!$B$19:$G$19)</f>
        <v>-18.116685144941687</v>
      </c>
      <c r="O845" s="10">
        <f ca="1">SUMPRODUCT($A845:$F845,Results!$B$20:$G$20)</f>
        <v>-2.3588502986179085</v>
      </c>
      <c r="P845" s="10" cm="1">
        <f t="array" aca="1" ref="P845" ca="1">SUMPRODUCT(J845:O845,TRANSPOSE(Test!BL$20:BL$25))+Test!$AD$20-Test!$BL$27</f>
        <v>-13.27918761626302</v>
      </c>
      <c r="Q845" s="10" cm="1">
        <f t="array" aca="1" ref="Q845" ca="1">SUMPRODUCT(J845:O845,TRANSPOSE(Test!ES$20:ES$25))+Test!$AD$20-Test!$ES$27</f>
        <v>-13.632805637516279</v>
      </c>
      <c r="R845" s="10">
        <f ca="1">I845-Results!$E$5*H845</f>
        <v>-14.82581124037457</v>
      </c>
      <c r="S845" s="10" cm="1">
        <f t="array" aca="1" ref="S845" ca="1">SUMPRODUCT(J845:O845,TRANSPOSE(Test!AR$28:AR$33))+Test!$AD$20-Test!$AC$26</f>
        <v>8.2259031936375528</v>
      </c>
      <c r="T845" s="10">
        <f ca="1">SUMPRODUCT(J845:O845,Results!K$9:P$9)</f>
        <v>-14.624456487310804</v>
      </c>
      <c r="U845" s="10">
        <f ca="1">SUMPRODUCT(J845:O845,Results!K$9:P$9)+Test!$AD$20-Test!$AC$31</f>
        <v>-14.63933204582194</v>
      </c>
      <c r="V845" s="10">
        <f t="shared" ca="1" si="79"/>
        <v>-0.36564990473717707</v>
      </c>
      <c r="W845" s="10">
        <f t="shared" ca="1" si="80"/>
        <v>-1.2031883483917483E-2</v>
      </c>
      <c r="X845" s="10">
        <f t="shared" ca="1" si="81"/>
        <v>1.1809737193743732</v>
      </c>
      <c r="Y845" s="10">
        <f t="shared" ca="1" si="82"/>
        <v>-21.870740714637748</v>
      </c>
      <c r="Z845" s="10">
        <f ca="1">I845-Test!$AD$20</f>
        <v>-13.368166759296505</v>
      </c>
      <c r="AA845" s="10">
        <f t="shared" ca="1" si="83"/>
        <v>0.99449452482174294</v>
      </c>
    </row>
    <row r="846" spans="1:27">
      <c r="A846" s="6">
        <f ca="1">LN((RAND()^(-Results!$F$4))-1)</f>
        <v>-5.0703549859188436E-2</v>
      </c>
      <c r="B846" s="6">
        <f ca="1">LN((RAND()^(-Results!$F$4))-1)</f>
        <v>1.4364947924326632</v>
      </c>
      <c r="C846" s="6">
        <f ca="1">LN((RAND()^(-Results!$F$4))-1)</f>
        <v>2.2727791432115074</v>
      </c>
      <c r="D846" s="6">
        <f ca="1">LN((RAND()^(-Results!$F$4))-1)</f>
        <v>-1.8697233099846535</v>
      </c>
      <c r="E846" s="6">
        <f ca="1">LN((RAND()^(-Results!$F$4))-1)</f>
        <v>1.1485279124378336</v>
      </c>
      <c r="F846" s="6">
        <f ca="1">LN((RAND()^(-Results!$F$4))-1)</f>
        <v>0.7959291437506768</v>
      </c>
      <c r="G846" s="6">
        <f ca="1">LN((RAND()^(-Results!$F$4))-1)</f>
        <v>0.46628102016293099</v>
      </c>
      <c r="H846" s="6">
        <f t="shared" ca="1" si="78"/>
        <v>0.37924840628379763</v>
      </c>
      <c r="I846" s="10">
        <f ca="1">SUMPRODUCT(J846:O846,Results!B$12:G$12)+Results!$F$5*H846</f>
        <v>24.121849975831271</v>
      </c>
      <c r="J846" s="10">
        <f ca="1">SUMPRODUCT($A846:$F846,Results!$B$15:$G$15)</f>
        <v>1.3669907353993496</v>
      </c>
      <c r="K846" s="10">
        <f ca="1">SUMPRODUCT($A846:$F846,Results!$B$16:$G$16)</f>
        <v>1.898732573945809</v>
      </c>
      <c r="L846" s="10">
        <f ca="1">SUMPRODUCT($A846:$F846,Results!$B$17:$G$17)</f>
        <v>9.1028573753969706</v>
      </c>
      <c r="M846" s="10">
        <f ca="1">SUMPRODUCT($A846:$F846,Results!$B$18:$G$18)</f>
        <v>4.8239279074510231</v>
      </c>
      <c r="N846" s="10">
        <f ca="1">SUMPRODUCT($A846:$F846,Results!$B$19:$G$19)</f>
        <v>-5.0247779318690684</v>
      </c>
      <c r="O846" s="10">
        <f ca="1">SUMPRODUCT($A846:$F846,Results!$B$20:$G$20)</f>
        <v>-2.8039031949869138</v>
      </c>
      <c r="P846" s="10" cm="1">
        <f t="array" aca="1" ref="P846" ca="1">SUMPRODUCT(J846:O846,TRANSPOSE(Test!BL$20:BL$25))+Test!$AD$20-Test!$BL$27</f>
        <v>21.106372013156548</v>
      </c>
      <c r="Q846" s="10" cm="1">
        <f t="array" aca="1" ref="Q846" ca="1">SUMPRODUCT(J846:O846,TRANSPOSE(Test!ES$20:ES$25))+Test!$AD$20-Test!$ES$27</f>
        <v>21.235499437571303</v>
      </c>
      <c r="R846" s="10">
        <f ca="1">I846-Results!$E$5*H846</f>
        <v>22.604856350696082</v>
      </c>
      <c r="S846" s="10" cm="1">
        <f t="array" aca="1" ref="S846" ca="1">SUMPRODUCT(J846:O846,TRANSPOSE(Test!AR$28:AR$33))+Test!$AD$20-Test!$AC$26</f>
        <v>18.535682421066866</v>
      </c>
      <c r="T846" s="10">
        <f ca="1">SUMPRODUCT(J846:O846,Results!K$9:P$9)</f>
        <v>21.488293982950012</v>
      </c>
      <c r="U846" s="10">
        <f ca="1">SUMPRODUCT(J846:O846,Results!K$9:P$9)+Test!$AD$20-Test!$AC$31</f>
        <v>21.473418424438876</v>
      </c>
      <c r="V846" s="10">
        <f t="shared" ca="1" si="79"/>
        <v>3.0154779626747228</v>
      </c>
      <c r="W846" s="10">
        <f t="shared" ca="1" si="80"/>
        <v>2.8863505382599683</v>
      </c>
      <c r="X846" s="10">
        <f t="shared" ca="1" si="81"/>
        <v>1.5169936251351892</v>
      </c>
      <c r="Y846" s="10">
        <f t="shared" ca="1" si="82"/>
        <v>5.5861675547644047</v>
      </c>
      <c r="Z846" s="10">
        <f ca="1">I846-Test!$AD$20</f>
        <v>24.398520737534962</v>
      </c>
      <c r="AA846" s="10">
        <f t="shared" ca="1" si="83"/>
        <v>2.6484315513923953</v>
      </c>
    </row>
    <row r="847" spans="1:27">
      <c r="A847" s="6">
        <f ca="1">LN((RAND()^(-Results!$F$4))-1)</f>
        <v>-0.55714642575485929</v>
      </c>
      <c r="B847" s="6">
        <f ca="1">LN((RAND()^(-Results!$F$4))-1)</f>
        <v>0.27287265771327063</v>
      </c>
      <c r="C847" s="6">
        <f ca="1">LN((RAND()^(-Results!$F$4))-1)</f>
        <v>3.2436107376066285</v>
      </c>
      <c r="D847" s="6">
        <f ca="1">LN((RAND()^(-Results!$F$4))-1)</f>
        <v>0.23369236266699381</v>
      </c>
      <c r="E847" s="6">
        <f ca="1">LN((RAND()^(-Results!$F$4))-1)</f>
        <v>1.2930781389935981</v>
      </c>
      <c r="F847" s="6">
        <f ca="1">LN((RAND()^(-Results!$F$4))-1)</f>
        <v>-4.4660231938522639</v>
      </c>
      <c r="G847" s="6">
        <f ca="1">LN((RAND()^(-Results!$F$4))-1)</f>
        <v>1.7180162064989482</v>
      </c>
      <c r="H847" s="6">
        <f t="shared" ca="1" si="78"/>
        <v>1.6309835926198148</v>
      </c>
      <c r="I847" s="10">
        <f ca="1">SUMPRODUCT(J847:O847,Results!B$12:G$12)+Results!$F$5*H847</f>
        <v>-2.2353059071717283</v>
      </c>
      <c r="J847" s="10">
        <f ca="1">SUMPRODUCT($A847:$F847,Results!$B$15:$G$15)</f>
        <v>7.2250447256736203</v>
      </c>
      <c r="K847" s="10">
        <f ca="1">SUMPRODUCT($A847:$F847,Results!$B$16:$G$16)</f>
        <v>-7.0757286224535738</v>
      </c>
      <c r="L847" s="10">
        <f ca="1">SUMPRODUCT($A847:$F847,Results!$B$17:$G$17)</f>
        <v>3.5609594865693883</v>
      </c>
      <c r="M847" s="10">
        <f ca="1">SUMPRODUCT($A847:$F847,Results!$B$18:$G$18)</f>
        <v>4.3024983503675553</v>
      </c>
      <c r="N847" s="10">
        <f ca="1">SUMPRODUCT($A847:$F847,Results!$B$19:$G$19)</f>
        <v>-5.4825831717907008</v>
      </c>
      <c r="O847" s="10">
        <f ca="1">SUMPRODUCT($A847:$F847,Results!$B$20:$G$20)</f>
        <v>-3.5541830625745749</v>
      </c>
      <c r="P847" s="10" cm="1">
        <f t="array" aca="1" ref="P847" ca="1">SUMPRODUCT(J847:O847,TRANSPOSE(Test!BL$20:BL$25))+Test!$AD$20-Test!$BL$27</f>
        <v>-7.5025333564063699</v>
      </c>
      <c r="Q847" s="10" cm="1">
        <f t="array" aca="1" ref="Q847" ca="1">SUMPRODUCT(J847:O847,TRANSPOSE(Test!ES$20:ES$25))+Test!$AD$20-Test!$ES$27</f>
        <v>-9.5217318162041504</v>
      </c>
      <c r="R847" s="10">
        <f ca="1">I847-Results!$E$5*H847</f>
        <v>-8.7592402776509886</v>
      </c>
      <c r="S847" s="10" cm="1">
        <f t="array" aca="1" ref="S847" ca="1">SUMPRODUCT(J847:O847,TRANSPOSE(Test!AR$28:AR$33))+Test!$AD$20-Test!$AC$26</f>
        <v>14.322625144081115</v>
      </c>
      <c r="T847" s="10">
        <f ca="1">SUMPRODUCT(J847:O847,Results!K$9:P$9)</f>
        <v>-11.243825522232983</v>
      </c>
      <c r="U847" s="10">
        <f ca="1">SUMPRODUCT(J847:O847,Results!K$9:P$9)+Test!$AD$20-Test!$AC$31</f>
        <v>-11.258701080744119</v>
      </c>
      <c r="V847" s="10">
        <f t="shared" ca="1" si="79"/>
        <v>5.2672274492346416</v>
      </c>
      <c r="W847" s="10">
        <f t="shared" ca="1" si="80"/>
        <v>7.2864259090324222</v>
      </c>
      <c r="X847" s="10">
        <f t="shared" ca="1" si="81"/>
        <v>6.5239343704792603</v>
      </c>
      <c r="Y847" s="10">
        <f t="shared" ca="1" si="82"/>
        <v>-16.557931051252844</v>
      </c>
      <c r="Z847" s="10">
        <f ca="1">I847-Test!$AD$20</f>
        <v>-1.9586351454680369</v>
      </c>
      <c r="AA847" s="10">
        <f t="shared" ca="1" si="83"/>
        <v>9.023395173572391</v>
      </c>
    </row>
    <row r="848" spans="1:27">
      <c r="A848" s="6">
        <f ca="1">LN((RAND()^(-Results!$F$4))-1)</f>
        <v>1.1072314874082188</v>
      </c>
      <c r="B848" s="6">
        <f ca="1">LN((RAND()^(-Results!$F$4))-1)</f>
        <v>0.57669800088843126</v>
      </c>
      <c r="C848" s="6">
        <f ca="1">LN((RAND()^(-Results!$F$4))-1)</f>
        <v>-3.6036500551468396</v>
      </c>
      <c r="D848" s="6">
        <f ca="1">LN((RAND()^(-Results!$F$4))-1)</f>
        <v>1.0556501676259646</v>
      </c>
      <c r="E848" s="6">
        <f ca="1">LN((RAND()^(-Results!$F$4))-1)</f>
        <v>-1.5315616708566018</v>
      </c>
      <c r="F848" s="6">
        <f ca="1">LN((RAND()^(-Results!$F$4))-1)</f>
        <v>1.4633847598449981</v>
      </c>
      <c r="G848" s="6">
        <f ca="1">LN((RAND()^(-Results!$F$4))-1)</f>
        <v>-3.1748871527763027</v>
      </c>
      <c r="H848" s="6">
        <f t="shared" ca="1" si="78"/>
        <v>-3.2619197666554363</v>
      </c>
      <c r="I848" s="10">
        <f ca="1">SUMPRODUCT(J848:O848,Results!B$12:G$12)+Results!$F$5*H848</f>
        <v>-35.581749596660671</v>
      </c>
      <c r="J848" s="10">
        <f ca="1">SUMPRODUCT($A848:$F848,Results!$B$15:$G$15)</f>
        <v>-1.4654910182742702</v>
      </c>
      <c r="K848" s="10">
        <f ca="1">SUMPRODUCT($A848:$F848,Results!$B$16:$G$16)</f>
        <v>5.0776019405047599</v>
      </c>
      <c r="L848" s="10">
        <f ca="1">SUMPRODUCT($A848:$F848,Results!$B$17:$G$17)</f>
        <v>-9.3963341125945199</v>
      </c>
      <c r="M848" s="10">
        <f ca="1">SUMPRODUCT($A848:$F848,Results!$B$18:$G$18)</f>
        <v>-7.8554838017699291</v>
      </c>
      <c r="N848" s="10">
        <f ca="1">SUMPRODUCT($A848:$F848,Results!$B$19:$G$19)</f>
        <v>7.9435132439499494</v>
      </c>
      <c r="O848" s="10">
        <f ca="1">SUMPRODUCT($A848:$F848,Results!$B$20:$G$20)</f>
        <v>6.935073788836708</v>
      </c>
      <c r="P848" s="10" cm="1">
        <f t="array" aca="1" ref="P848" ca="1">SUMPRODUCT(J848:O848,TRANSPOSE(Test!BL$20:BL$25))+Test!$AD$20-Test!$BL$27</f>
        <v>-19.926140978660694</v>
      </c>
      <c r="Q848" s="10" cm="1">
        <f t="array" aca="1" ref="Q848" ca="1">SUMPRODUCT(J848:O848,TRANSPOSE(Test!ES$20:ES$25))+Test!$AD$20-Test!$ES$27</f>
        <v>-19.45353644312307</v>
      </c>
      <c r="R848" s="10">
        <f ca="1">I848-Results!$E$5*H848</f>
        <v>-22.534070530038925</v>
      </c>
      <c r="S848" s="10" cm="1">
        <f t="array" aca="1" ref="S848" ca="1">SUMPRODUCT(J848:O848,TRANSPOSE(Test!AR$28:AR$33))+Test!$AD$20-Test!$AC$26</f>
        <v>-37.842863219967604</v>
      </c>
      <c r="T848" s="10">
        <f ca="1">SUMPRODUCT(J848:O848,Results!K$9:P$9)</f>
        <v>-18.510410801399289</v>
      </c>
      <c r="U848" s="10">
        <f ca="1">SUMPRODUCT(J848:O848,Results!K$9:P$9)+Test!$AD$20-Test!$AC$31</f>
        <v>-18.525286359910424</v>
      </c>
      <c r="V848" s="10">
        <f t="shared" ca="1" si="79"/>
        <v>-15.655608617999977</v>
      </c>
      <c r="W848" s="10">
        <f t="shared" ca="1" si="80"/>
        <v>-16.128213153537601</v>
      </c>
      <c r="X848" s="10">
        <f t="shared" ca="1" si="81"/>
        <v>-13.047679066621747</v>
      </c>
      <c r="Y848" s="10">
        <f t="shared" ca="1" si="82"/>
        <v>2.2611136233069331</v>
      </c>
      <c r="Z848" s="10">
        <f ca="1">I848-Test!$AD$20</f>
        <v>-35.30507883495698</v>
      </c>
      <c r="AA848" s="10">
        <f t="shared" ca="1" si="83"/>
        <v>-17.056463236750247</v>
      </c>
    </row>
    <row r="849" spans="1:27">
      <c r="A849" s="6">
        <f ca="1">LN((RAND()^(-Results!$F$4))-1)</f>
        <v>1.0026357546061939</v>
      </c>
      <c r="B849" s="6">
        <f ca="1">LN((RAND()^(-Results!$F$4))-1)</f>
        <v>-1.292688940800774</v>
      </c>
      <c r="C849" s="6">
        <f ca="1">LN((RAND()^(-Results!$F$4))-1)</f>
        <v>0.11327908178204556</v>
      </c>
      <c r="D849" s="6">
        <f ca="1">LN((RAND()^(-Results!$F$4))-1)</f>
        <v>-1.9874816095199241</v>
      </c>
      <c r="E849" s="6">
        <f ca="1">LN((RAND()^(-Results!$F$4))-1)</f>
        <v>-1.6946676571733326</v>
      </c>
      <c r="F849" s="6">
        <f ca="1">LN((RAND()^(-Results!$F$4))-1)</f>
        <v>2.5153843478649174</v>
      </c>
      <c r="G849" s="6">
        <f ca="1">LN((RAND()^(-Results!$F$4))-1)</f>
        <v>-5.2340884877045628E-2</v>
      </c>
      <c r="H849" s="6">
        <f t="shared" ca="1" si="78"/>
        <v>-0.13937349875617897</v>
      </c>
      <c r="I849" s="10">
        <f ca="1">SUMPRODUCT(J849:O849,Results!B$12:G$12)+Results!$F$5*H849</f>
        <v>46.684945003873118</v>
      </c>
      <c r="J849" s="10">
        <f ca="1">SUMPRODUCT($A849:$F849,Results!$B$15:$G$15)</f>
        <v>-1.4618573339097427</v>
      </c>
      <c r="K849" s="10">
        <f ca="1">SUMPRODUCT($A849:$F849,Results!$B$16:$G$16)</f>
        <v>-0.47094051390447778</v>
      </c>
      <c r="L849" s="10">
        <f ca="1">SUMPRODUCT($A849:$F849,Results!$B$17:$G$17)</f>
        <v>6.7642100457645995</v>
      </c>
      <c r="M849" s="10">
        <f ca="1">SUMPRODUCT($A849:$F849,Results!$B$18:$G$18)</f>
        <v>-1.6151094029548649</v>
      </c>
      <c r="N849" s="10">
        <f ca="1">SUMPRODUCT($A849:$F849,Results!$B$19:$G$19)</f>
        <v>9.3822509599285056</v>
      </c>
      <c r="O849" s="10">
        <f ca="1">SUMPRODUCT($A849:$F849,Results!$B$20:$G$20)</f>
        <v>-4.5473574244342458</v>
      </c>
      <c r="P849" s="10" cm="1">
        <f t="array" aca="1" ref="P849" ca="1">SUMPRODUCT(J849:O849,TRANSPOSE(Test!BL$20:BL$25))+Test!$AD$20-Test!$BL$27</f>
        <v>43.790025697664191</v>
      </c>
      <c r="Q849" s="10" cm="1">
        <f t="array" aca="1" ref="Q849" ca="1">SUMPRODUCT(J849:O849,TRANSPOSE(Test!ES$20:ES$25))+Test!$AD$20-Test!$ES$27</f>
        <v>45.627616979896139</v>
      </c>
      <c r="R849" s="10">
        <f ca="1">I849-Results!$E$5*H849</f>
        <v>47.242438998897832</v>
      </c>
      <c r="S849" s="10" cm="1">
        <f t="array" aca="1" ref="S849" ca="1">SUMPRODUCT(J849:O849,TRANSPOSE(Test!AR$28:AR$33))+Test!$AD$20-Test!$AC$26</f>
        <v>36.107950397211887</v>
      </c>
      <c r="T849" s="10">
        <f ca="1">SUMPRODUCT(J849:O849,Results!K$9:P$9)</f>
        <v>47.18348424099689</v>
      </c>
      <c r="U849" s="10">
        <f ca="1">SUMPRODUCT(J849:O849,Results!K$9:P$9)+Test!$AD$20-Test!$AC$31</f>
        <v>47.168608682485754</v>
      </c>
      <c r="V849" s="10">
        <f t="shared" ca="1" si="79"/>
        <v>2.8949193062089265</v>
      </c>
      <c r="W849" s="10">
        <f t="shared" ca="1" si="80"/>
        <v>1.0573280239769787</v>
      </c>
      <c r="X849" s="10">
        <f t="shared" ca="1" si="81"/>
        <v>-0.5574939950247142</v>
      </c>
      <c r="Y849" s="10">
        <f t="shared" ca="1" si="82"/>
        <v>10.576994606661231</v>
      </c>
      <c r="Z849" s="10">
        <f ca="1">I849-Test!$AD$20</f>
        <v>46.961615765576809</v>
      </c>
      <c r="AA849" s="10">
        <f t="shared" ca="1" si="83"/>
        <v>-0.48366367861263626</v>
      </c>
    </row>
    <row r="850" spans="1:27">
      <c r="A850" s="6">
        <f ca="1">LN((RAND()^(-Results!$F$4))-1)</f>
        <v>-0.60955046816828684</v>
      </c>
      <c r="B850" s="6">
        <f ca="1">LN((RAND()^(-Results!$F$4))-1)</f>
        <v>3.027765623606161</v>
      </c>
      <c r="C850" s="6">
        <f ca="1">LN((RAND()^(-Results!$F$4))-1)</f>
        <v>0.38867743113740916</v>
      </c>
      <c r="D850" s="6">
        <f ca="1">LN((RAND()^(-Results!$F$4))-1)</f>
        <v>-0.19596961859283113</v>
      </c>
      <c r="E850" s="6">
        <f ca="1">LN((RAND()^(-Results!$F$4))-1)</f>
        <v>1.9157580055271297</v>
      </c>
      <c r="F850" s="6">
        <f ca="1">LN((RAND()^(-Results!$F$4))-1)</f>
        <v>0.42610283526463055</v>
      </c>
      <c r="G850" s="6">
        <f ca="1">LN((RAND()^(-Results!$F$4))-1)</f>
        <v>-0.44452302203081717</v>
      </c>
      <c r="H850" s="6">
        <f t="shared" ca="1" si="78"/>
        <v>-0.53155563590995047</v>
      </c>
      <c r="I850" s="10">
        <f ca="1">SUMPRODUCT(J850:O850,Results!B$12:G$12)+Results!$F$5*H850</f>
        <v>-18.569510150475114</v>
      </c>
      <c r="J850" s="10">
        <f ca="1">SUMPRODUCT($A850:$F850,Results!$B$15:$G$15)</f>
        <v>-0.41314933045783453</v>
      </c>
      <c r="K850" s="10">
        <f ca="1">SUMPRODUCT($A850:$F850,Results!$B$16:$G$16)</f>
        <v>6.3044606898170636</v>
      </c>
      <c r="L850" s="10">
        <f ca="1">SUMPRODUCT($A850:$F850,Results!$B$17:$G$17)</f>
        <v>1.1414877897241351</v>
      </c>
      <c r="M850" s="10">
        <f ca="1">SUMPRODUCT($A850:$F850,Results!$B$18:$G$18)</f>
        <v>3.445949518951207</v>
      </c>
      <c r="N850" s="10">
        <f ca="1">SUMPRODUCT($A850:$F850,Results!$B$19:$G$19)</f>
        <v>-9.7255155561415378</v>
      </c>
      <c r="O850" s="10">
        <f ca="1">SUMPRODUCT($A850:$F850,Results!$B$20:$G$20)</f>
        <v>3.9531552694338634</v>
      </c>
      <c r="P850" s="10" cm="1">
        <f t="array" aca="1" ref="P850" ca="1">SUMPRODUCT(J850:O850,TRANSPOSE(Test!BL$20:BL$25))+Test!$AD$20-Test!$BL$27</f>
        <v>-15.004874063964493</v>
      </c>
      <c r="Q850" s="10" cm="1">
        <f t="array" aca="1" ref="Q850" ca="1">SUMPRODUCT(J850:O850,TRANSPOSE(Test!ES$20:ES$25))+Test!$AD$20-Test!$ES$27</f>
        <v>-15.805881626613766</v>
      </c>
      <c r="R850" s="10">
        <f ca="1">I850-Results!$E$5*H850</f>
        <v>-16.443287606835312</v>
      </c>
      <c r="S850" s="10" cm="1">
        <f t="array" aca="1" ref="S850" ca="1">SUMPRODUCT(J850:O850,TRANSPOSE(Test!AR$28:AR$33))+Test!$AD$20-Test!$AC$26</f>
        <v>-23.993081125162167</v>
      </c>
      <c r="T850" s="10">
        <f ca="1">SUMPRODUCT(J850:O850,Results!K$9:P$9)</f>
        <v>-16.102649369113202</v>
      </c>
      <c r="U850" s="10">
        <f ca="1">SUMPRODUCT(J850:O850,Results!K$9:P$9)+Test!$AD$20-Test!$AC$31</f>
        <v>-16.117524927624338</v>
      </c>
      <c r="V850" s="10">
        <f t="shared" ca="1" si="79"/>
        <v>-3.564636086510621</v>
      </c>
      <c r="W850" s="10">
        <f t="shared" ca="1" si="80"/>
        <v>-2.7636285238613478</v>
      </c>
      <c r="X850" s="10">
        <f t="shared" ca="1" si="81"/>
        <v>-2.1262225436398019</v>
      </c>
      <c r="Y850" s="10">
        <f t="shared" ca="1" si="82"/>
        <v>5.4235709746870526</v>
      </c>
      <c r="Z850" s="10">
        <f ca="1">I850-Test!$AD$20</f>
        <v>-18.292839388771423</v>
      </c>
      <c r="AA850" s="10">
        <f t="shared" ca="1" si="83"/>
        <v>-2.4519852228507766</v>
      </c>
    </row>
    <row r="851" spans="1:27">
      <c r="A851" s="6">
        <f ca="1">LN((RAND()^(-Results!$F$4))-1)</f>
        <v>-0.3845451087776276</v>
      </c>
      <c r="B851" s="6">
        <f ca="1">LN((RAND()^(-Results!$F$4))-1)</f>
        <v>1.7423202874447881</v>
      </c>
      <c r="C851" s="6">
        <f ca="1">LN((RAND()^(-Results!$F$4))-1)</f>
        <v>0.43680642084846172</v>
      </c>
      <c r="D851" s="6">
        <f ca="1">LN((RAND()^(-Results!$F$4))-1)</f>
        <v>-4.3271434874778816</v>
      </c>
      <c r="E851" s="6">
        <f ca="1">LN((RAND()^(-Results!$F$4))-1)</f>
        <v>2.6382458071170403</v>
      </c>
      <c r="F851" s="6">
        <f ca="1">LN((RAND()^(-Results!$F$4))-1)</f>
        <v>-1.8452978214555769</v>
      </c>
      <c r="G851" s="6">
        <f ca="1">LN((RAND()^(-Results!$F$4))-1)</f>
        <v>0.40766670976933544</v>
      </c>
      <c r="H851" s="6">
        <f t="shared" ca="1" si="78"/>
        <v>0.32063409589020209</v>
      </c>
      <c r="I851" s="10">
        <f ca="1">SUMPRODUCT(J851:O851,Results!B$12:G$12)+Results!$F$5*H851</f>
        <v>38.022185370257482</v>
      </c>
      <c r="J851" s="10">
        <f ca="1">SUMPRODUCT($A851:$F851,Results!$B$15:$G$15)</f>
        <v>-8.2815005866602309</v>
      </c>
      <c r="K851" s="10">
        <f ca="1">SUMPRODUCT($A851:$F851,Results!$B$16:$G$16)</f>
        <v>-3.6782440096859848</v>
      </c>
      <c r="L851" s="10">
        <f ca="1">SUMPRODUCT($A851:$F851,Results!$B$17:$G$17)</f>
        <v>11.563955281935883</v>
      </c>
      <c r="M851" s="10">
        <f ca="1">SUMPRODUCT($A851:$F851,Results!$B$18:$G$18)</f>
        <v>13.356810371013706</v>
      </c>
      <c r="N851" s="10">
        <f ca="1">SUMPRODUCT($A851:$F851,Results!$B$19:$G$19)</f>
        <v>-10.553121718245507</v>
      </c>
      <c r="O851" s="10">
        <f ca="1">SUMPRODUCT($A851:$F851,Results!$B$20:$G$20)</f>
        <v>-5.3950013096871716</v>
      </c>
      <c r="P851" s="10" cm="1">
        <f t="array" aca="1" ref="P851" ca="1">SUMPRODUCT(J851:O851,TRANSPOSE(Test!BL$20:BL$25))+Test!$AD$20-Test!$BL$27</f>
        <v>36.364120478640487</v>
      </c>
      <c r="Q851" s="10" cm="1">
        <f t="array" aca="1" ref="Q851" ca="1">SUMPRODUCT(J851:O851,TRANSPOSE(Test!ES$20:ES$25))+Test!$AD$20-Test!$ES$27</f>
        <v>35.247201350401916</v>
      </c>
      <c r="R851" s="10">
        <f ca="1">I851-Results!$E$5*H851</f>
        <v>36.739648986696672</v>
      </c>
      <c r="S851" s="10" cm="1">
        <f t="array" aca="1" ref="S851" ca="1">SUMPRODUCT(J851:O851,TRANSPOSE(Test!AR$28:AR$33))+Test!$AD$20-Test!$AC$26</f>
        <v>48.900606391002114</v>
      </c>
      <c r="T851" s="10">
        <f ca="1">SUMPRODUCT(J851:O851,Results!K$9:P$9)</f>
        <v>35.649177180763431</v>
      </c>
      <c r="U851" s="10">
        <f ca="1">SUMPRODUCT(J851:O851,Results!K$9:P$9)+Test!$AD$20-Test!$AC$31</f>
        <v>35.634301622252295</v>
      </c>
      <c r="V851" s="10">
        <f t="shared" ca="1" si="79"/>
        <v>1.6580648916169949</v>
      </c>
      <c r="W851" s="10">
        <f t="shared" ca="1" si="80"/>
        <v>2.774984019855566</v>
      </c>
      <c r="X851" s="10">
        <f t="shared" ca="1" si="81"/>
        <v>1.2825363835608101</v>
      </c>
      <c r="Y851" s="10">
        <f t="shared" ca="1" si="82"/>
        <v>-10.878421020744632</v>
      </c>
      <c r="Z851" s="10">
        <f ca="1">I851-Test!$AD$20</f>
        <v>38.298856131961173</v>
      </c>
      <c r="AA851" s="10">
        <f t="shared" ca="1" si="83"/>
        <v>2.3878837480051871</v>
      </c>
    </row>
    <row r="852" spans="1:27">
      <c r="A852" s="6">
        <f ca="1">LN((RAND()^(-Results!$F$4))-1)</f>
        <v>-2.3872748557454302</v>
      </c>
      <c r="B852" s="6">
        <f ca="1">LN((RAND()^(-Results!$F$4))-1)</f>
        <v>1.1492370998454944</v>
      </c>
      <c r="C852" s="6">
        <f ca="1">LN((RAND()^(-Results!$F$4))-1)</f>
        <v>-1.7694553057043942</v>
      </c>
      <c r="D852" s="6">
        <f ca="1">LN((RAND()^(-Results!$F$4))-1)</f>
        <v>-2.0501802316702649</v>
      </c>
      <c r="E852" s="6">
        <f ca="1">LN((RAND()^(-Results!$F$4))-1)</f>
        <v>1.128632939994034</v>
      </c>
      <c r="F852" s="6">
        <f ca="1">LN((RAND()^(-Results!$F$4))-1)</f>
        <v>-2.2290350032583657</v>
      </c>
      <c r="G852" s="6">
        <f ca="1">LN((RAND()^(-Results!$F$4))-1)</f>
        <v>-0.75203928144335119</v>
      </c>
      <c r="H852" s="6">
        <f t="shared" ca="1" si="78"/>
        <v>-0.8390718953224845</v>
      </c>
      <c r="I852" s="10">
        <f ca="1">SUMPRODUCT(J852:O852,Results!B$12:G$12)+Results!$F$5*H852</f>
        <v>32.493948019910349</v>
      </c>
      <c r="J852" s="10">
        <f ca="1">SUMPRODUCT($A852:$F852,Results!$B$15:$G$15)</f>
        <v>-15.151609216720827</v>
      </c>
      <c r="K852" s="10">
        <f ca="1">SUMPRODUCT($A852:$F852,Results!$B$16:$G$16)</f>
        <v>-3.8718767196049835</v>
      </c>
      <c r="L852" s="10">
        <f ca="1">SUMPRODUCT($A852:$F852,Results!$B$17:$G$17)</f>
        <v>6.9760379797385541</v>
      </c>
      <c r="M852" s="10">
        <f ca="1">SUMPRODUCT($A852:$F852,Results!$B$18:$G$18)</f>
        <v>9.4540015633023771</v>
      </c>
      <c r="N852" s="10">
        <f ca="1">SUMPRODUCT($A852:$F852,Results!$B$19:$G$19)</f>
        <v>-4.7694689646153128</v>
      </c>
      <c r="O852" s="10">
        <f ca="1">SUMPRODUCT($A852:$F852,Results!$B$20:$G$20)</f>
        <v>-2.5033564163360502</v>
      </c>
      <c r="P852" s="10" cm="1">
        <f t="array" aca="1" ref="P852" ca="1">SUMPRODUCT(J852:O852,TRANSPOSE(Test!BL$20:BL$25))+Test!$AD$20-Test!$BL$27</f>
        <v>38.88033503243269</v>
      </c>
      <c r="Q852" s="10" cm="1">
        <f t="array" aca="1" ref="Q852" ca="1">SUMPRODUCT(J852:O852,TRANSPOSE(Test!ES$20:ES$25))+Test!$AD$20-Test!$ES$27</f>
        <v>37.280555660130048</v>
      </c>
      <c r="R852" s="10">
        <f ca="1">I852-Results!$E$5*H852</f>
        <v>35.850235601200289</v>
      </c>
      <c r="S852" s="10" cm="1">
        <f t="array" aca="1" ref="S852" ca="1">SUMPRODUCT(J852:O852,TRANSPOSE(Test!AR$28:AR$33))+Test!$AD$20-Test!$AC$26</f>
        <v>44.586980909944742</v>
      </c>
      <c r="T852" s="10">
        <f ca="1">SUMPRODUCT(J852:O852,Results!K$9:P$9)</f>
        <v>36.750173735173171</v>
      </c>
      <c r="U852" s="10">
        <f ca="1">SUMPRODUCT(J852:O852,Results!K$9:P$9)+Test!$AD$20-Test!$AC$31</f>
        <v>36.735298176662035</v>
      </c>
      <c r="V852" s="10">
        <f t="shared" ca="1" si="79"/>
        <v>-6.3863870125223414</v>
      </c>
      <c r="W852" s="10">
        <f t="shared" ca="1" si="80"/>
        <v>-4.7866076402196995</v>
      </c>
      <c r="X852" s="10">
        <f t="shared" ca="1" si="81"/>
        <v>-3.3562875812899406</v>
      </c>
      <c r="Y852" s="10">
        <f t="shared" ca="1" si="82"/>
        <v>-12.093032890034394</v>
      </c>
      <c r="Z852" s="10">
        <f ca="1">I852-Test!$AD$20</f>
        <v>32.77061878161404</v>
      </c>
      <c r="AA852" s="10">
        <f t="shared" ca="1" si="83"/>
        <v>-4.241350156751686</v>
      </c>
    </row>
    <row r="853" spans="1:27">
      <c r="A853" s="6">
        <f ca="1">LN((RAND()^(-Results!$F$4))-1)</f>
        <v>8.531715517415199E-2</v>
      </c>
      <c r="B853" s="6">
        <f ca="1">LN((RAND()^(-Results!$F$4))-1)</f>
        <v>-1.7079875134225604</v>
      </c>
      <c r="C853" s="6">
        <f ca="1">LN((RAND()^(-Results!$F$4))-1)</f>
        <v>0.2640745753636029</v>
      </c>
      <c r="D853" s="6">
        <f ca="1">LN((RAND()^(-Results!$F$4))-1)</f>
        <v>1.1875552539381087</v>
      </c>
      <c r="E853" s="6">
        <f ca="1">LN((RAND()^(-Results!$F$4))-1)</f>
        <v>-1.187663939343057</v>
      </c>
      <c r="F853" s="6">
        <f ca="1">LN((RAND()^(-Results!$F$4))-1)</f>
        <v>1.2814383973369687</v>
      </c>
      <c r="G853" s="6">
        <f ca="1">LN((RAND()^(-Results!$F$4))-1)</f>
        <v>-1.8370288763286089</v>
      </c>
      <c r="H853" s="6">
        <f t="shared" ca="1" si="78"/>
        <v>-1.9240614902077422</v>
      </c>
      <c r="I853" s="10">
        <f ca="1">SUMPRODUCT(J853:O853,Results!B$12:G$12)+Results!$F$5*H853</f>
        <v>-10.022642599192903</v>
      </c>
      <c r="J853" s="10">
        <f ca="1">SUMPRODUCT($A853:$F853,Results!$B$15:$G$15)</f>
        <v>2.0033430938992214</v>
      </c>
      <c r="K853" s="10">
        <f ca="1">SUMPRODUCT($A853:$F853,Results!$B$16:$G$16)</f>
        <v>-0.13423502544812926</v>
      </c>
      <c r="L853" s="10">
        <f ca="1">SUMPRODUCT($A853:$F853,Results!$B$17:$G$17)</f>
        <v>-2.0942302787511906</v>
      </c>
      <c r="M853" s="10">
        <f ca="1">SUMPRODUCT($A853:$F853,Results!$B$18:$G$18)</f>
        <v>-3.9996130312651514</v>
      </c>
      <c r="N853" s="10">
        <f ca="1">SUMPRODUCT($A853:$F853,Results!$B$19:$G$19)</f>
        <v>4.6109851151493144</v>
      </c>
      <c r="O853" s="10">
        <f ca="1">SUMPRODUCT($A853:$F853,Results!$B$20:$G$20)</f>
        <v>-0.6315996512073605</v>
      </c>
      <c r="P853" s="10" cm="1">
        <f t="array" aca="1" ref="P853" ca="1">SUMPRODUCT(J853:O853,TRANSPOSE(Test!BL$20:BL$25))+Test!$AD$20-Test!$BL$27</f>
        <v>-1.3526493890316782</v>
      </c>
      <c r="Q853" s="10" cm="1">
        <f t="array" aca="1" ref="Q853" ca="1">SUMPRODUCT(J853:O853,TRANSPOSE(Test!ES$20:ES$25))+Test!$AD$20-Test!$ES$27</f>
        <v>-0.31498844285075112</v>
      </c>
      <c r="R853" s="10">
        <f ca="1">I853-Results!$E$5*H853</f>
        <v>-2.3263966383619339</v>
      </c>
      <c r="S853" s="10" cm="1">
        <f t="array" aca="1" ref="S853" ca="1">SUMPRODUCT(J853:O853,TRANSPOSE(Test!AR$28:AR$33))+Test!$AD$20-Test!$AC$26</f>
        <v>-2.1799897256169212</v>
      </c>
      <c r="T853" s="10">
        <f ca="1">SUMPRODUCT(J853:O853,Results!K$9:P$9)</f>
        <v>-0.13071496041444686</v>
      </c>
      <c r="U853" s="10">
        <f ca="1">SUMPRODUCT(J853:O853,Results!K$9:P$9)+Test!$AD$20-Test!$AC$31</f>
        <v>-0.14559051892558234</v>
      </c>
      <c r="V853" s="10">
        <f t="shared" ca="1" si="79"/>
        <v>-8.6699932101612252</v>
      </c>
      <c r="W853" s="10">
        <f t="shared" ca="1" si="80"/>
        <v>-9.7076541563421515</v>
      </c>
      <c r="X853" s="10">
        <f t="shared" ca="1" si="81"/>
        <v>-7.6962459608309688</v>
      </c>
      <c r="Y853" s="10">
        <f t="shared" ca="1" si="82"/>
        <v>-7.8426528735759815</v>
      </c>
      <c r="Z853" s="10">
        <f ca="1">I853-Test!$AD$20</f>
        <v>-9.7459718374892113</v>
      </c>
      <c r="AA853" s="10">
        <f t="shared" ca="1" si="83"/>
        <v>-9.8770520802673207</v>
      </c>
    </row>
    <row r="854" spans="1:27">
      <c r="A854" s="6">
        <f ca="1">LN((RAND()^(-Results!$F$4))-1)</f>
        <v>-0.56733364761200256</v>
      </c>
      <c r="B854" s="6">
        <f ca="1">LN((RAND()^(-Results!$F$4))-1)</f>
        <v>2.3314068224920717</v>
      </c>
      <c r="C854" s="6">
        <f ca="1">LN((RAND()^(-Results!$F$4))-1)</f>
        <v>1.7065571128166002</v>
      </c>
      <c r="D854" s="6">
        <f ca="1">LN((RAND()^(-Results!$F$4))-1)</f>
        <v>-1.2815685059939823</v>
      </c>
      <c r="E854" s="6">
        <f ca="1">LN((RAND()^(-Results!$F$4))-1)</f>
        <v>-0.88654309886118043</v>
      </c>
      <c r="F854" s="6">
        <f ca="1">LN((RAND()^(-Results!$F$4))-1)</f>
        <v>0.33708759149553819</v>
      </c>
      <c r="G854" s="6">
        <f ca="1">LN((RAND()^(-Results!$F$4))-1)</f>
        <v>0.36880227415967221</v>
      </c>
      <c r="H854" s="6">
        <f t="shared" ca="1" si="78"/>
        <v>0.28176966028053885</v>
      </c>
      <c r="I854" s="10">
        <f ca="1">SUMPRODUCT(J854:O854,Results!B$12:G$12)+Results!$F$5*H854</f>
        <v>44.370395345274964</v>
      </c>
      <c r="J854" s="10">
        <f ca="1">SUMPRODUCT($A854:$F854,Results!$B$15:$G$15)</f>
        <v>1.4304126926222649</v>
      </c>
      <c r="K854" s="10">
        <f ca="1">SUMPRODUCT($A854:$F854,Results!$B$16:$G$16)</f>
        <v>2.4518296486756723</v>
      </c>
      <c r="L854" s="10">
        <f ca="1">SUMPRODUCT($A854:$F854,Results!$B$17:$G$17)</f>
        <v>10.856552607014342</v>
      </c>
      <c r="M854" s="10">
        <f ca="1">SUMPRODUCT($A854:$F854,Results!$B$18:$G$18)</f>
        <v>-0.60350172500998001</v>
      </c>
      <c r="N854" s="10">
        <f ca="1">SUMPRODUCT($A854:$F854,Results!$B$19:$G$19)</f>
        <v>5.9874604937245106</v>
      </c>
      <c r="O854" s="10">
        <f ca="1">SUMPRODUCT($A854:$F854,Results!$B$20:$G$20)</f>
        <v>-1.2741183304056765</v>
      </c>
      <c r="P854" s="10" cm="1">
        <f t="array" aca="1" ref="P854" ca="1">SUMPRODUCT(J854:O854,TRANSPOSE(Test!BL$20:BL$25))+Test!$AD$20-Test!$BL$27</f>
        <v>42.725897457300292</v>
      </c>
      <c r="Q854" s="10" cm="1">
        <f t="array" aca="1" ref="Q854" ca="1">SUMPRODUCT(J854:O854,TRANSPOSE(Test!ES$20:ES$25))+Test!$AD$20-Test!$ES$27</f>
        <v>42.350931548155152</v>
      </c>
      <c r="R854" s="10">
        <f ca="1">I854-Results!$E$5*H854</f>
        <v>43.243316704152811</v>
      </c>
      <c r="S854" s="10" cm="1">
        <f t="array" aca="1" ref="S854" ca="1">SUMPRODUCT(J854:O854,TRANSPOSE(Test!AR$28:AR$33))+Test!$AD$20-Test!$AC$26</f>
        <v>25.074058573835195</v>
      </c>
      <c r="T854" s="10">
        <f ca="1">SUMPRODUCT(J854:O854,Results!K$9:P$9)</f>
        <v>42.178047286727811</v>
      </c>
      <c r="U854" s="10">
        <f ca="1">SUMPRODUCT(J854:O854,Results!K$9:P$9)+Test!$AD$20-Test!$AC$31</f>
        <v>42.163171728216675</v>
      </c>
      <c r="V854" s="10">
        <f t="shared" ca="1" si="79"/>
        <v>1.6444978879746728</v>
      </c>
      <c r="W854" s="10">
        <f t="shared" ca="1" si="80"/>
        <v>2.0194637971198119</v>
      </c>
      <c r="X854" s="10">
        <f t="shared" ca="1" si="81"/>
        <v>1.1270786411221536</v>
      </c>
      <c r="Y854" s="10">
        <f t="shared" ca="1" si="82"/>
        <v>19.296336771439769</v>
      </c>
      <c r="Z854" s="10">
        <f ca="1">I854-Test!$AD$20</f>
        <v>44.647066106978656</v>
      </c>
      <c r="AA854" s="10">
        <f t="shared" ca="1" si="83"/>
        <v>2.2072236170582897</v>
      </c>
    </row>
    <row r="855" spans="1:27">
      <c r="A855" s="6">
        <f ca="1">LN((RAND()^(-Results!$F$4))-1)</f>
        <v>-0.65239346214152172</v>
      </c>
      <c r="B855" s="6">
        <f ca="1">LN((RAND()^(-Results!$F$4))-1)</f>
        <v>4.1425148285903424</v>
      </c>
      <c r="C855" s="6">
        <f ca="1">LN((RAND()^(-Results!$F$4))-1)</f>
        <v>6.2716856779942279E-2</v>
      </c>
      <c r="D855" s="6">
        <f ca="1">LN((RAND()^(-Results!$F$4))-1)</f>
        <v>-3.5588364639623729</v>
      </c>
      <c r="E855" s="6">
        <f ca="1">LN((RAND()^(-Results!$F$4))-1)</f>
        <v>0.32539855045746596</v>
      </c>
      <c r="F855" s="6">
        <f ca="1">LN((RAND()^(-Results!$F$4))-1)</f>
        <v>0.74487023207912384</v>
      </c>
      <c r="G855" s="6">
        <f ca="1">LN((RAND()^(-Results!$F$4))-1)</f>
        <v>-0.41180941149505601</v>
      </c>
      <c r="H855" s="6">
        <f t="shared" ca="1" si="78"/>
        <v>-0.49884202537418931</v>
      </c>
      <c r="I855" s="10">
        <f ca="1">SUMPRODUCT(J855:O855,Results!B$12:G$12)+Results!$F$5*H855</f>
        <v>55.873200827356989</v>
      </c>
      <c r="J855" s="10">
        <f ca="1">SUMPRODUCT($A855:$F855,Results!$B$15:$G$15)</f>
        <v>-6.4997022532361362</v>
      </c>
      <c r="K855" s="10">
        <f ca="1">SUMPRODUCT($A855:$F855,Results!$B$16:$G$16)</f>
        <v>4.745887617743449</v>
      </c>
      <c r="L855" s="10">
        <f ca="1">SUMPRODUCT($A855:$F855,Results!$B$17:$G$17)</f>
        <v>14.251357688417688</v>
      </c>
      <c r="M855" s="10">
        <f ca="1">SUMPRODUCT($A855:$F855,Results!$B$18:$G$18)</f>
        <v>4.8582363223434104</v>
      </c>
      <c r="N855" s="10">
        <f ca="1">SUMPRODUCT($A855:$F855,Results!$B$19:$G$19)</f>
        <v>1.2167773936473427</v>
      </c>
      <c r="O855" s="10">
        <f ca="1">SUMPRODUCT($A855:$F855,Results!$B$20:$G$20)</f>
        <v>-0.60648620311904133</v>
      </c>
      <c r="P855" s="10" cm="1">
        <f t="array" aca="1" ref="P855" ca="1">SUMPRODUCT(J855:O855,TRANSPOSE(Test!BL$20:BL$25))+Test!$AD$20-Test!$BL$27</f>
        <v>57.673642700522741</v>
      </c>
      <c r="Q855" s="10" cm="1">
        <f t="array" aca="1" ref="Q855" ca="1">SUMPRODUCT(J855:O855,TRANSPOSE(Test!ES$20:ES$25))+Test!$AD$20-Test!$ES$27</f>
        <v>56.994512940564242</v>
      </c>
      <c r="R855" s="10">
        <f ca="1">I855-Results!$E$5*H855</f>
        <v>57.868568928853747</v>
      </c>
      <c r="S855" s="10" cm="1">
        <f t="array" aca="1" ref="S855" ca="1">SUMPRODUCT(J855:O855,TRANSPOSE(Test!AR$28:AR$33))+Test!$AD$20-Test!$AC$26</f>
        <v>34.734429534260961</v>
      </c>
      <c r="T855" s="10">
        <f ca="1">SUMPRODUCT(J855:O855,Results!K$9:P$9)</f>
        <v>57.560461821568232</v>
      </c>
      <c r="U855" s="10">
        <f ca="1">SUMPRODUCT(J855:O855,Results!K$9:P$9)+Test!$AD$20-Test!$AC$31</f>
        <v>57.545586263057096</v>
      </c>
      <c r="V855" s="10">
        <f t="shared" ca="1" si="79"/>
        <v>-1.8004418731657523</v>
      </c>
      <c r="W855" s="10">
        <f t="shared" ca="1" si="80"/>
        <v>-1.121312113207253</v>
      </c>
      <c r="X855" s="10">
        <f t="shared" ca="1" si="81"/>
        <v>-1.9953681014967586</v>
      </c>
      <c r="Y855" s="10">
        <f t="shared" ca="1" si="82"/>
        <v>21.138771293096028</v>
      </c>
      <c r="Z855" s="10">
        <f ca="1">I855-Test!$AD$20</f>
        <v>56.14987158906068</v>
      </c>
      <c r="AA855" s="10">
        <f t="shared" ca="1" si="83"/>
        <v>-1.6723854357001073</v>
      </c>
    </row>
    <row r="856" spans="1:27">
      <c r="A856" s="6">
        <f ca="1">LN((RAND()^(-Results!$F$4))-1)</f>
        <v>-1.4714922064713827</v>
      </c>
      <c r="B856" s="6">
        <f ca="1">LN((RAND()^(-Results!$F$4))-1)</f>
        <v>-5.4225509200500799</v>
      </c>
      <c r="C856" s="6">
        <f ca="1">LN((RAND()^(-Results!$F$4))-1)</f>
        <v>-3.2246399379774155</v>
      </c>
      <c r="D856" s="6">
        <f ca="1">LN((RAND()^(-Results!$F$4))-1)</f>
        <v>-0.84781738190070766</v>
      </c>
      <c r="E856" s="6">
        <f ca="1">LN((RAND()^(-Results!$F$4))-1)</f>
        <v>1.1652424094492357</v>
      </c>
      <c r="F856" s="6">
        <f ca="1">LN((RAND()^(-Results!$F$4))-1)</f>
        <v>-1.3452346416810532</v>
      </c>
      <c r="G856" s="6">
        <f ca="1">LN((RAND()^(-Results!$F$4))-1)</f>
        <v>-1.3820343794988235</v>
      </c>
      <c r="H856" s="6">
        <f t="shared" ca="1" si="78"/>
        <v>-1.4690669933779568</v>
      </c>
      <c r="I856" s="10">
        <f ca="1">SUMPRODUCT(J856:O856,Results!B$12:G$12)+Results!$F$5*H856</f>
        <v>0.62799020939271522</v>
      </c>
      <c r="J856" s="10">
        <f ca="1">SUMPRODUCT($A856:$F856,Results!$B$15:$G$15)</f>
        <v>-18.396249176105421</v>
      </c>
      <c r="K856" s="10">
        <f ca="1">SUMPRODUCT($A856:$F856,Results!$B$16:$G$16)</f>
        <v>-12.109887890544842</v>
      </c>
      <c r="L856" s="10">
        <f ca="1">SUMPRODUCT($A856:$F856,Results!$B$17:$G$17)</f>
        <v>-4.2515515105978352</v>
      </c>
      <c r="M856" s="10">
        <f ca="1">SUMPRODUCT($A856:$F856,Results!$B$18:$G$18)</f>
        <v>10.42091155179738</v>
      </c>
      <c r="N856" s="10">
        <f ca="1">SUMPRODUCT($A856:$F856,Results!$B$19:$G$19)</f>
        <v>-8.0014476899834541</v>
      </c>
      <c r="O856" s="10">
        <f ca="1">SUMPRODUCT($A856:$F856,Results!$B$20:$G$20)</f>
        <v>-7.3867088074810088</v>
      </c>
      <c r="P856" s="10" cm="1">
        <f t="array" aca="1" ref="P856" ca="1">SUMPRODUCT(J856:O856,TRANSPOSE(Test!BL$20:BL$25))+Test!$AD$20-Test!$BL$27</f>
        <v>8.111504650381697</v>
      </c>
      <c r="Q856" s="10" cm="1">
        <f t="array" aca="1" ref="Q856" ca="1">SUMPRODUCT(J856:O856,TRANSPOSE(Test!ES$20:ES$25))+Test!$AD$20-Test!$ES$27</f>
        <v>8.7293195657201181</v>
      </c>
      <c r="R856" s="10">
        <f ca="1">I856-Results!$E$5*H856</f>
        <v>6.5042581829045423</v>
      </c>
      <c r="S856" s="10" cm="1">
        <f t="array" aca="1" ref="S856" ca="1">SUMPRODUCT(J856:O856,TRANSPOSE(Test!AR$28:AR$33))+Test!$AD$20-Test!$AC$26</f>
        <v>48.192304293732747</v>
      </c>
      <c r="T856" s="10">
        <f ca="1">SUMPRODUCT(J856:O856,Results!K$9:P$9)</f>
        <v>9.1720184216476355</v>
      </c>
      <c r="U856" s="10">
        <f ca="1">SUMPRODUCT(J856:O856,Results!K$9:P$9)+Test!$AD$20-Test!$AC$31</f>
        <v>9.1571428631364995</v>
      </c>
      <c r="V856" s="10">
        <f t="shared" ca="1" si="79"/>
        <v>-7.4835144409889818</v>
      </c>
      <c r="W856" s="10">
        <f t="shared" ca="1" si="80"/>
        <v>-8.1013293563274029</v>
      </c>
      <c r="X856" s="10">
        <f t="shared" ca="1" si="81"/>
        <v>-5.8762679735118271</v>
      </c>
      <c r="Y856" s="10">
        <f t="shared" ca="1" si="82"/>
        <v>-47.564314084340033</v>
      </c>
      <c r="Z856" s="10">
        <f ca="1">I856-Test!$AD$20</f>
        <v>0.90466097109640664</v>
      </c>
      <c r="AA856" s="10">
        <f t="shared" ca="1" si="83"/>
        <v>-8.5291526537437843</v>
      </c>
    </row>
    <row r="857" spans="1:27">
      <c r="A857" s="6">
        <f ca="1">LN((RAND()^(-Results!$F$4))-1)</f>
        <v>6.398881713142341</v>
      </c>
      <c r="B857" s="6">
        <f ca="1">LN((RAND()^(-Results!$F$4))-1)</f>
        <v>0.62126312832611974</v>
      </c>
      <c r="C857" s="6">
        <f ca="1">LN((RAND()^(-Results!$F$4))-1)</f>
        <v>1.9748878896946587</v>
      </c>
      <c r="D857" s="6">
        <f ca="1">LN((RAND()^(-Results!$F$4))-1)</f>
        <v>1.2349503627024521</v>
      </c>
      <c r="E857" s="6">
        <f ca="1">LN((RAND()^(-Results!$F$4))-1)</f>
        <v>4.7148076204388056</v>
      </c>
      <c r="F857" s="6">
        <f ca="1">LN((RAND()^(-Results!$F$4))-1)</f>
        <v>-1.7321103861698461</v>
      </c>
      <c r="G857" s="6">
        <f ca="1">LN((RAND()^(-Results!$F$4))-1)</f>
        <v>0.41401248980226812</v>
      </c>
      <c r="H857" s="6">
        <f t="shared" ca="1" si="78"/>
        <v>0.32697987592313482</v>
      </c>
      <c r="I857" s="10">
        <f ca="1">SUMPRODUCT(J857:O857,Results!B$12:G$12)+Results!$F$5*H857</f>
        <v>-153.02118877305128</v>
      </c>
      <c r="J857" s="10">
        <f ca="1">SUMPRODUCT($A857:$F857,Results!$B$15:$G$15)</f>
        <v>28.000028196992002</v>
      </c>
      <c r="K857" s="10">
        <f ca="1">SUMPRODUCT($A857:$F857,Results!$B$16:$G$16)</f>
        <v>3.2347807021424133</v>
      </c>
      <c r="L857" s="10">
        <f ca="1">SUMPRODUCT($A857:$F857,Results!$B$17:$G$17)</f>
        <v>-22.256594721743088</v>
      </c>
      <c r="M857" s="10">
        <f ca="1">SUMPRODUCT($A857:$F857,Results!$B$18:$G$18)</f>
        <v>-1.1355971491112749</v>
      </c>
      <c r="N857" s="10">
        <f ca="1">SUMPRODUCT($A857:$F857,Results!$B$19:$G$19)</f>
        <v>-22.073125274493272</v>
      </c>
      <c r="O857" s="10">
        <f ca="1">SUMPRODUCT($A857:$F857,Results!$B$20:$G$20)</f>
        <v>7.9422733267381114</v>
      </c>
      <c r="P857" s="10" cm="1">
        <f t="array" aca="1" ref="P857" ca="1">SUMPRODUCT(J857:O857,TRANSPOSE(Test!BL$20:BL$25))+Test!$AD$20-Test!$BL$27</f>
        <v>-155.923174036001</v>
      </c>
      <c r="Q857" s="10" cm="1">
        <f t="array" aca="1" ref="Q857" ca="1">SUMPRODUCT(J857:O857,TRANSPOSE(Test!ES$20:ES$25))+Test!$AD$20-Test!$ES$27</f>
        <v>-156.14149229720198</v>
      </c>
      <c r="R857" s="10">
        <f ca="1">I857-Results!$E$5*H857</f>
        <v>-154.32910827674382</v>
      </c>
      <c r="S857" s="10" cm="1">
        <f t="array" aca="1" ref="S857" ca="1">SUMPRODUCT(J857:O857,TRANSPOSE(Test!AR$28:AR$33))+Test!$AD$20-Test!$AC$26</f>
        <v>-124.82132702894825</v>
      </c>
      <c r="T857" s="10">
        <f ca="1">SUMPRODUCT(J857:O857,Results!K$9:P$9)</f>
        <v>-155.12824884837983</v>
      </c>
      <c r="U857" s="10">
        <f ca="1">SUMPRODUCT(J857:O857,Results!K$9:P$9)+Test!$AD$20-Test!$AC$31</f>
        <v>-155.14312440689096</v>
      </c>
      <c r="V857" s="10">
        <f t="shared" ca="1" si="79"/>
        <v>2.9019852629497223</v>
      </c>
      <c r="W857" s="10">
        <f t="shared" ca="1" si="80"/>
        <v>3.1203035241506996</v>
      </c>
      <c r="X857" s="10">
        <f t="shared" ca="1" si="81"/>
        <v>1.3079195036925455</v>
      </c>
      <c r="Y857" s="10">
        <f t="shared" ca="1" si="82"/>
        <v>-28.199861744103032</v>
      </c>
      <c r="Z857" s="10">
        <f ca="1">I857-Test!$AD$20</f>
        <v>-152.74451801134759</v>
      </c>
      <c r="AA857" s="10">
        <f t="shared" ca="1" si="83"/>
        <v>2.1219356338396835</v>
      </c>
    </row>
    <row r="858" spans="1:27">
      <c r="A858" s="6">
        <f ca="1">LN((RAND()^(-Results!$F$4))-1)</f>
        <v>-1.8557650336971641</v>
      </c>
      <c r="B858" s="6">
        <f ca="1">LN((RAND()^(-Results!$F$4))-1)</f>
        <v>-1.0612347077816844</v>
      </c>
      <c r="C858" s="6">
        <f ca="1">LN((RAND()^(-Results!$F$4))-1)</f>
        <v>-0.65674135191422345</v>
      </c>
      <c r="D858" s="6">
        <f ca="1">LN((RAND()^(-Results!$F$4))-1)</f>
        <v>-3.377865983165981</v>
      </c>
      <c r="E858" s="6">
        <f ca="1">LN((RAND()^(-Results!$F$4))-1)</f>
        <v>-0.71983061974012186</v>
      </c>
      <c r="F858" s="6">
        <f ca="1">LN((RAND()^(-Results!$F$4))-1)</f>
        <v>-0.7759833844318148</v>
      </c>
      <c r="G858" s="6">
        <f ca="1">LN((RAND()^(-Results!$F$4))-1)</f>
        <v>-0.18003651495771922</v>
      </c>
      <c r="H858" s="6">
        <f t="shared" ca="1" si="78"/>
        <v>-0.26706912883685252</v>
      </c>
      <c r="I858" s="10">
        <f ca="1">SUMPRODUCT(J858:O858,Results!B$12:G$12)+Results!$F$5*H858</f>
        <v>82.185590751238649</v>
      </c>
      <c r="J858" s="10">
        <f ca="1">SUMPRODUCT($A858:$F858,Results!$B$15:$G$15)</f>
        <v>-14.887160251320168</v>
      </c>
      <c r="K858" s="10">
        <f ca="1">SUMPRODUCT($A858:$F858,Results!$B$16:$G$16)</f>
        <v>-7.4825983133633773</v>
      </c>
      <c r="L858" s="10">
        <f ca="1">SUMPRODUCT($A858:$F858,Results!$B$17:$G$17)</f>
        <v>14.15149608317506</v>
      </c>
      <c r="M858" s="10">
        <f ca="1">SUMPRODUCT($A858:$F858,Results!$B$18:$G$18)</f>
        <v>7.9680050411096301</v>
      </c>
      <c r="N858" s="10">
        <f ca="1">SUMPRODUCT($A858:$F858,Results!$B$19:$G$19)</f>
        <v>4.9135732176369329</v>
      </c>
      <c r="O858" s="10">
        <f ca="1">SUMPRODUCT($A858:$F858,Results!$B$20:$G$20)</f>
        <v>-8.9265674983339789</v>
      </c>
      <c r="P858" s="10" cm="1">
        <f t="array" aca="1" ref="P858" ca="1">SUMPRODUCT(J858:O858,TRANSPOSE(Test!BL$20:BL$25))+Test!$AD$20-Test!$BL$27</f>
        <v>83.001935150384853</v>
      </c>
      <c r="Q858" s="10" cm="1">
        <f t="array" aca="1" ref="Q858" ca="1">SUMPRODUCT(J858:O858,TRANSPOSE(Test!ES$20:ES$25))+Test!$AD$20-Test!$ES$27</f>
        <v>82.962407472653382</v>
      </c>
      <c r="R858" s="10">
        <f ca="1">I858-Results!$E$5*H858</f>
        <v>83.253867266586056</v>
      </c>
      <c r="S858" s="10" cm="1">
        <f t="array" aca="1" ref="S858" ca="1">SUMPRODUCT(J858:O858,TRANSPOSE(Test!AR$28:AR$33))+Test!$AD$20-Test!$AC$26</f>
        <v>88.821020785957757</v>
      </c>
      <c r="T858" s="10">
        <f ca="1">SUMPRODUCT(J858:O858,Results!K$9:P$9)</f>
        <v>83.300936441301403</v>
      </c>
      <c r="U858" s="10">
        <f ca="1">SUMPRODUCT(J858:O858,Results!K$9:P$9)+Test!$AD$20-Test!$AC$31</f>
        <v>83.286060882790267</v>
      </c>
      <c r="V858" s="10">
        <f t="shared" ca="1" si="79"/>
        <v>-0.81634439914620316</v>
      </c>
      <c r="W858" s="10">
        <f t="shared" ca="1" si="80"/>
        <v>-0.77681672141473257</v>
      </c>
      <c r="X858" s="10">
        <f t="shared" ca="1" si="81"/>
        <v>-1.0682765153474065</v>
      </c>
      <c r="Y858" s="10">
        <f t="shared" ca="1" si="82"/>
        <v>-6.6354300347191071</v>
      </c>
      <c r="Z858" s="10">
        <f ca="1">I858-Test!$AD$20</f>
        <v>82.462261512942348</v>
      </c>
      <c r="AA858" s="10">
        <f t="shared" ca="1" si="83"/>
        <v>-1.1004701315516172</v>
      </c>
    </row>
    <row r="859" spans="1:27">
      <c r="A859" s="6">
        <f ca="1">LN((RAND()^(-Results!$F$4))-1)</f>
        <v>-0.87295889146641814</v>
      </c>
      <c r="B859" s="6">
        <f ca="1">LN((RAND()^(-Results!$F$4))-1)</f>
        <v>-1.8552908919285056</v>
      </c>
      <c r="C859" s="6">
        <f ca="1">LN((RAND()^(-Results!$F$4))-1)</f>
        <v>-0.20861135553942844</v>
      </c>
      <c r="D859" s="6">
        <f ca="1">LN((RAND()^(-Results!$F$4))-1)</f>
        <v>-1.3785110775284646</v>
      </c>
      <c r="E859" s="6">
        <f ca="1">LN((RAND()^(-Results!$F$4))-1)</f>
        <v>0.63526391807945581</v>
      </c>
      <c r="F859" s="6">
        <f ca="1">LN((RAND()^(-Results!$F$4))-1)</f>
        <v>-0.45880558122410903</v>
      </c>
      <c r="G859" s="6">
        <f ca="1">LN((RAND()^(-Results!$F$4))-1)</f>
        <v>-0.24098162596379602</v>
      </c>
      <c r="H859" s="6">
        <f t="shared" ca="1" si="78"/>
        <v>-0.32801423984292932</v>
      </c>
      <c r="I859" s="10">
        <f ca="1">SUMPRODUCT(J859:O859,Results!B$12:G$12)+Results!$F$5*H859</f>
        <v>22.536160109411426</v>
      </c>
      <c r="J859" s="10">
        <f ca="1">SUMPRODUCT($A859:$F859,Results!$B$15:$G$15)</f>
        <v>-7.8899628809892262</v>
      </c>
      <c r="K859" s="10">
        <f ca="1">SUMPRODUCT($A859:$F859,Results!$B$16:$G$16)</f>
        <v>-5.4891260110624751</v>
      </c>
      <c r="L859" s="10">
        <f ca="1">SUMPRODUCT($A859:$F859,Results!$B$17:$G$17)</f>
        <v>4.0538849471806886</v>
      </c>
      <c r="M859" s="10">
        <f ca="1">SUMPRODUCT($A859:$F859,Results!$B$18:$G$18)</f>
        <v>6.5855685498499685</v>
      </c>
      <c r="N859" s="10">
        <f ca="1">SUMPRODUCT($A859:$F859,Results!$B$19:$G$19)</f>
        <v>-3.5890917942577172</v>
      </c>
      <c r="O859" s="10">
        <f ca="1">SUMPRODUCT($A859:$F859,Results!$B$20:$G$20)</f>
        <v>-5.5330963556612804</v>
      </c>
      <c r="P859" s="10" cm="1">
        <f t="array" aca="1" ref="P859" ca="1">SUMPRODUCT(J859:O859,TRANSPOSE(Test!BL$20:BL$25))+Test!$AD$20-Test!$BL$27</f>
        <v>23.79139926899273</v>
      </c>
      <c r="Q859" s="10" cm="1">
        <f t="array" aca="1" ref="Q859" ca="1">SUMPRODUCT(J859:O859,TRANSPOSE(Test!ES$20:ES$25))+Test!$AD$20-Test!$ES$27</f>
        <v>24.066236394836473</v>
      </c>
      <c r="R859" s="10">
        <f ca="1">I859-Results!$E$5*H859</f>
        <v>23.848217068783143</v>
      </c>
      <c r="S859" s="10" cm="1">
        <f t="array" aca="1" ref="S859" ca="1">SUMPRODUCT(J859:O859,TRANSPOSE(Test!AR$28:AR$33))+Test!$AD$20-Test!$AC$26</f>
        <v>39.78250491370602</v>
      </c>
      <c r="T859" s="10">
        <f ca="1">SUMPRODUCT(J859:O859,Results!K$9:P$9)</f>
        <v>24.287028132608135</v>
      </c>
      <c r="U859" s="10">
        <f ca="1">SUMPRODUCT(J859:O859,Results!K$9:P$9)+Test!$AD$20-Test!$AC$31</f>
        <v>24.272152574096999</v>
      </c>
      <c r="V859" s="10">
        <f t="shared" ca="1" si="79"/>
        <v>-1.2552391595813042</v>
      </c>
      <c r="W859" s="10">
        <f t="shared" ca="1" si="80"/>
        <v>-1.5300762854250465</v>
      </c>
      <c r="X859" s="10">
        <f t="shared" ca="1" si="81"/>
        <v>-1.3120569593717164</v>
      </c>
      <c r="Y859" s="10">
        <f t="shared" ca="1" si="82"/>
        <v>-17.246344804294594</v>
      </c>
      <c r="Z859" s="10">
        <f ca="1">I859-Test!$AD$20</f>
        <v>22.812830871115118</v>
      </c>
      <c r="AA859" s="10">
        <f t="shared" ca="1" si="83"/>
        <v>-1.7359924646855731</v>
      </c>
    </row>
    <row r="860" spans="1:27">
      <c r="A860" s="6">
        <f ca="1">LN((RAND()^(-Results!$F$4))-1)</f>
        <v>0.54968109247415442</v>
      </c>
      <c r="B860" s="6">
        <f ca="1">LN((RAND()^(-Results!$F$4))-1)</f>
        <v>-0.32400528123233069</v>
      </c>
      <c r="C860" s="6">
        <f ca="1">LN((RAND()^(-Results!$F$4))-1)</f>
        <v>-0.23454608225121512</v>
      </c>
      <c r="D860" s="6">
        <f ca="1">LN((RAND()^(-Results!$F$4))-1)</f>
        <v>-3.1790505593475706</v>
      </c>
      <c r="E860" s="6">
        <f ca="1">LN((RAND()^(-Results!$F$4))-1)</f>
        <v>1.421678537225916</v>
      </c>
      <c r="F860" s="6">
        <f ca="1">LN((RAND()^(-Results!$F$4))-1)</f>
        <v>0.89029184139945572</v>
      </c>
      <c r="G860" s="6">
        <f ca="1">LN((RAND()^(-Results!$F$4))-1)</f>
        <v>-2.3285665852144231</v>
      </c>
      <c r="H860" s="6">
        <f t="shared" ca="1" si="78"/>
        <v>-2.4155991990935566</v>
      </c>
      <c r="I860" s="10">
        <f ca="1">SUMPRODUCT(J860:O860,Results!B$12:G$12)+Results!$F$5*H860</f>
        <v>14.23566836827546</v>
      </c>
      <c r="J860" s="10">
        <f ca="1">SUMPRODUCT($A860:$F860,Results!$B$15:$G$15)</f>
        <v>-6.3759843560717009</v>
      </c>
      <c r="K860" s="10">
        <f ca="1">SUMPRODUCT($A860:$F860,Results!$B$16:$G$16)</f>
        <v>-1.5769440532542582</v>
      </c>
      <c r="L860" s="10">
        <f ca="1">SUMPRODUCT($A860:$F860,Results!$B$17:$G$17)</f>
        <v>6.1709876317633539</v>
      </c>
      <c r="M860" s="10">
        <f ca="1">SUMPRODUCT($A860:$F860,Results!$B$18:$G$18)</f>
        <v>7.9614801448084664</v>
      </c>
      <c r="N860" s="10">
        <f ca="1">SUMPRODUCT($A860:$F860,Results!$B$19:$G$19)</f>
        <v>-6.0625516618481345</v>
      </c>
      <c r="O860" s="10">
        <f ca="1">SUMPRODUCT($A860:$F860,Results!$B$20:$G$20)</f>
        <v>-4.5889399026148352</v>
      </c>
      <c r="P860" s="10" cm="1">
        <f t="array" aca="1" ref="P860" ca="1">SUMPRODUCT(J860:O860,TRANSPOSE(Test!BL$20:BL$25))+Test!$AD$20-Test!$BL$27</f>
        <v>24.0415733185907</v>
      </c>
      <c r="Q860" s="10" cm="1">
        <f t="array" aca="1" ref="Q860" ca="1">SUMPRODUCT(J860:O860,TRANSPOSE(Test!ES$20:ES$25))+Test!$AD$20-Test!$ES$27</f>
        <v>24.76978773798373</v>
      </c>
      <c r="R860" s="10">
        <f ca="1">I860-Results!$E$5*H860</f>
        <v>23.898065164649687</v>
      </c>
      <c r="S860" s="10" cm="1">
        <f t="array" aca="1" ref="S860" ca="1">SUMPRODUCT(J860:O860,TRANSPOSE(Test!AR$28:AR$33))+Test!$AD$20-Test!$AC$26</f>
        <v>32.52747553182062</v>
      </c>
      <c r="T860" s="10">
        <f ca="1">SUMPRODUCT(J860:O860,Results!K$9:P$9)</f>
        <v>26.087316127330144</v>
      </c>
      <c r="U860" s="10">
        <f ca="1">SUMPRODUCT(J860:O860,Results!K$9:P$9)+Test!$AD$20-Test!$AC$31</f>
        <v>26.072440568819008</v>
      </c>
      <c r="V860" s="10">
        <f t="shared" ca="1" si="79"/>
        <v>-9.8059049503152398</v>
      </c>
      <c r="W860" s="10">
        <f t="shared" ca="1" si="80"/>
        <v>-10.53411936970827</v>
      </c>
      <c r="X860" s="10">
        <f t="shared" ca="1" si="81"/>
        <v>-9.6623967963742263</v>
      </c>
      <c r="Y860" s="10">
        <f t="shared" ca="1" si="82"/>
        <v>-18.291807163545158</v>
      </c>
      <c r="Z860" s="10">
        <f ca="1">I860-Test!$AD$20</f>
        <v>14.512339129979152</v>
      </c>
      <c r="AA860" s="10">
        <f t="shared" ca="1" si="83"/>
        <v>-11.836772200543548</v>
      </c>
    </row>
    <row r="861" spans="1:27">
      <c r="A861" s="6">
        <f ca="1">LN((RAND()^(-Results!$F$4))-1)</f>
        <v>-1.8956678139877898</v>
      </c>
      <c r="B861" s="6">
        <f ca="1">LN((RAND()^(-Results!$F$4))-1)</f>
        <v>-2.5043870110409459</v>
      </c>
      <c r="C861" s="6">
        <f ca="1">LN((RAND()^(-Results!$F$4))-1)</f>
        <v>-3.9643680821232885</v>
      </c>
      <c r="D861" s="6">
        <f ca="1">LN((RAND()^(-Results!$F$4))-1)</f>
        <v>-2.9555503196914681</v>
      </c>
      <c r="E861" s="6">
        <f ca="1">LN((RAND()^(-Results!$F$4))-1)</f>
        <v>3.2170147979580106</v>
      </c>
      <c r="F861" s="6">
        <f ca="1">LN((RAND()^(-Results!$F$4))-1)</f>
        <v>-2.6877791151442829</v>
      </c>
      <c r="G861" s="6">
        <f ca="1">LN((RAND()^(-Results!$F$4))-1)</f>
        <v>-2.485060339624575</v>
      </c>
      <c r="H861" s="6">
        <f t="shared" ca="1" si="78"/>
        <v>-2.5720929535037085</v>
      </c>
      <c r="I861" s="10">
        <f ca="1">SUMPRODUCT(J861:O861,Results!B$12:G$12)+Results!$F$5*H861</f>
        <v>0.23617694716565474</v>
      </c>
      <c r="J861" s="10">
        <f ca="1">SUMPRODUCT($A861:$F861,Results!$B$15:$G$15)</f>
        <v>-23.961019729007049</v>
      </c>
      <c r="K861" s="10">
        <f ca="1">SUMPRODUCT($A861:$F861,Results!$B$16:$G$16)</f>
        <v>-10.582061256219863</v>
      </c>
      <c r="L861" s="10">
        <f ca="1">SUMPRODUCT($A861:$F861,Results!$B$17:$G$17)</f>
        <v>-0.17279972302425839</v>
      </c>
      <c r="M861" s="10">
        <f ca="1">SUMPRODUCT($A861:$F861,Results!$B$18:$G$18)</f>
        <v>17.669888573015456</v>
      </c>
      <c r="N861" s="10">
        <f ca="1">SUMPRODUCT($A861:$F861,Results!$B$19:$G$19)</f>
        <v>-16.47109385867569</v>
      </c>
      <c r="O861" s="10">
        <f ca="1">SUMPRODUCT($A861:$F861,Results!$B$20:$G$20)</f>
        <v>-6.1617346938462596</v>
      </c>
      <c r="P861" s="10" cm="1">
        <f t="array" aca="1" ref="P861" ca="1">SUMPRODUCT(J861:O861,TRANSPOSE(Test!BL$20:BL$25))+Test!$AD$20-Test!$BL$27</f>
        <v>14.382723603772241</v>
      </c>
      <c r="Q861" s="10" cm="1">
        <f t="array" aca="1" ref="Q861" ca="1">SUMPRODUCT(J861:O861,TRANSPOSE(Test!ES$20:ES$25))+Test!$AD$20-Test!$ES$27</f>
        <v>13.564734330437229</v>
      </c>
      <c r="R861" s="10">
        <f ca="1">I861-Results!$E$5*H861</f>
        <v>10.524548761180489</v>
      </c>
      <c r="S861" s="10" cm="1">
        <f t="array" aca="1" ref="S861" ca="1">SUMPRODUCT(J861:O861,TRANSPOSE(Test!AR$28:AR$33))+Test!$AD$20-Test!$AC$26</f>
        <v>53.220730619541392</v>
      </c>
      <c r="T861" s="10">
        <f ca="1">SUMPRODUCT(J861:O861,Results!K$9:P$9)</f>
        <v>13.960337997056232</v>
      </c>
      <c r="U861" s="10">
        <f ca="1">SUMPRODUCT(J861:O861,Results!K$9:P$9)+Test!$AD$20-Test!$AC$31</f>
        <v>13.945462438545096</v>
      </c>
      <c r="V861" s="10">
        <f t="shared" ca="1" si="79"/>
        <v>-14.146546656606587</v>
      </c>
      <c r="W861" s="10">
        <f t="shared" ca="1" si="80"/>
        <v>-13.328557383271574</v>
      </c>
      <c r="X861" s="10">
        <f t="shared" ca="1" si="81"/>
        <v>-10.288371814014834</v>
      </c>
      <c r="Y861" s="10">
        <f t="shared" ca="1" si="82"/>
        <v>-52.984553672375739</v>
      </c>
      <c r="Z861" s="10">
        <f ca="1">I861-Test!$AD$20</f>
        <v>0.51284770886934616</v>
      </c>
      <c r="AA861" s="10">
        <f t="shared" ca="1" si="83"/>
        <v>-13.709285491379442</v>
      </c>
    </row>
    <row r="862" spans="1:27">
      <c r="A862" s="6">
        <f ca="1">LN((RAND()^(-Results!$F$4))-1)</f>
        <v>-0.27317314515285457</v>
      </c>
      <c r="B862" s="6">
        <f ca="1">LN((RAND()^(-Results!$F$4))-1)</f>
        <v>2.1056939778761277</v>
      </c>
      <c r="C862" s="6">
        <f ca="1">LN((RAND()^(-Results!$F$4))-1)</f>
        <v>-0.99176483334479859</v>
      </c>
      <c r="D862" s="6">
        <f ca="1">LN((RAND()^(-Results!$F$4))-1)</f>
        <v>-1.1243777443791061</v>
      </c>
      <c r="E862" s="6">
        <f ca="1">LN((RAND()^(-Results!$F$4))-1)</f>
        <v>-0.41489138392828473</v>
      </c>
      <c r="F862" s="6">
        <f ca="1">LN((RAND()^(-Results!$F$4))-1)</f>
        <v>1.2384927003116206</v>
      </c>
      <c r="G862" s="6">
        <f ca="1">LN((RAND()^(-Results!$F$4))-1)</f>
        <v>-0.48342346213856874</v>
      </c>
      <c r="H862" s="6">
        <f t="shared" ca="1" si="78"/>
        <v>-0.5704560760177021</v>
      </c>
      <c r="I862" s="10">
        <f ca="1">SUMPRODUCT(J862:O862,Results!B$12:G$12)+Results!$F$5*H862</f>
        <v>20.813721656156304</v>
      </c>
      <c r="J862" s="10">
        <f ca="1">SUMPRODUCT($A862:$F862,Results!$B$15:$G$15)</f>
        <v>-4.0782672879120296</v>
      </c>
      <c r="K862" s="10">
        <f ca="1">SUMPRODUCT($A862:$F862,Results!$B$16:$G$16)</f>
        <v>4.5563765650447259</v>
      </c>
      <c r="L862" s="10">
        <f ca="1">SUMPRODUCT($A862:$F862,Results!$B$17:$G$17)</f>
        <v>4.1915019745754876</v>
      </c>
      <c r="M862" s="10">
        <f ca="1">SUMPRODUCT($A862:$F862,Results!$B$18:$G$18)</f>
        <v>-0.35769461859582308</v>
      </c>
      <c r="N862" s="10">
        <f ca="1">SUMPRODUCT($A862:$F862,Results!$B$19:$G$19)</f>
        <v>3.0441286621848489</v>
      </c>
      <c r="O862" s="10">
        <f ca="1">SUMPRODUCT($A862:$F862,Results!$B$20:$G$20)</f>
        <v>1.9548645338758419</v>
      </c>
      <c r="P862" s="10" cm="1">
        <f t="array" aca="1" ref="P862" ca="1">SUMPRODUCT(J862:O862,TRANSPOSE(Test!BL$20:BL$25))+Test!$AD$20-Test!$BL$27</f>
        <v>23.10036460679714</v>
      </c>
      <c r="Q862" s="10" cm="1">
        <f t="array" aca="1" ref="Q862" ca="1">SUMPRODUCT(J862:O862,TRANSPOSE(Test!ES$20:ES$25))+Test!$AD$20-Test!$ES$27</f>
        <v>23.07212571959478</v>
      </c>
      <c r="R862" s="10">
        <f ca="1">I862-Results!$E$5*H862</f>
        <v>23.095545960227113</v>
      </c>
      <c r="S862" s="10" cm="1">
        <f t="array" aca="1" ref="S862" ca="1">SUMPRODUCT(J862:O862,TRANSPOSE(Test!AR$28:AR$33))+Test!$AD$20-Test!$AC$26</f>
        <v>4.7039462353096617</v>
      </c>
      <c r="T862" s="10">
        <f ca="1">SUMPRODUCT(J862:O862,Results!K$9:P$9)</f>
        <v>23.578920116365516</v>
      </c>
      <c r="U862" s="10">
        <f ca="1">SUMPRODUCT(J862:O862,Results!K$9:P$9)+Test!$AD$20-Test!$AC$31</f>
        <v>23.56404455785438</v>
      </c>
      <c r="V862" s="10">
        <f t="shared" ca="1" si="79"/>
        <v>-2.2866429506408359</v>
      </c>
      <c r="W862" s="10">
        <f t="shared" ca="1" si="80"/>
        <v>-2.2584040634384763</v>
      </c>
      <c r="X862" s="10">
        <f t="shared" ca="1" si="81"/>
        <v>-2.2818243040708097</v>
      </c>
      <c r="Y862" s="10">
        <f t="shared" ca="1" si="82"/>
        <v>16.109775420846642</v>
      </c>
      <c r="Z862" s="10">
        <f ca="1">I862-Test!$AD$20</f>
        <v>21.090392417859995</v>
      </c>
      <c r="AA862" s="10">
        <f t="shared" ca="1" si="83"/>
        <v>-2.7503229016980768</v>
      </c>
    </row>
    <row r="863" spans="1:27">
      <c r="A863" s="6">
        <f ca="1">LN((RAND()^(-Results!$F$4))-1)</f>
        <v>-2.7923812176148322</v>
      </c>
      <c r="B863" s="6">
        <f ca="1">LN((RAND()^(-Results!$F$4))-1)</f>
        <v>2.6466739372170456</v>
      </c>
      <c r="C863" s="6">
        <f ca="1">LN((RAND()^(-Results!$F$4))-1)</f>
        <v>-1.7134628977326349</v>
      </c>
      <c r="D863" s="6">
        <f ca="1">LN((RAND()^(-Results!$F$4))-1)</f>
        <v>1.7115565174866441</v>
      </c>
      <c r="E863" s="6">
        <f ca="1">LN((RAND()^(-Results!$F$4))-1)</f>
        <v>1.6850857694843617</v>
      </c>
      <c r="F863" s="6">
        <f ca="1">LN((RAND()^(-Results!$F$4))-1)</f>
        <v>1.4564620506973249</v>
      </c>
      <c r="G863" s="6">
        <f ca="1">LN((RAND()^(-Results!$F$4))-1)</f>
        <v>-1.085910455636206</v>
      </c>
      <c r="H863" s="6">
        <f t="shared" ca="1" si="78"/>
        <v>-1.1729430695153393</v>
      </c>
      <c r="I863" s="10">
        <f ca="1">SUMPRODUCT(J863:O863,Results!B$12:G$12)+Results!$F$5*H863</f>
        <v>-28.548636791695429</v>
      </c>
      <c r="J863" s="10">
        <f ca="1">SUMPRODUCT($A863:$F863,Results!$B$15:$G$15)</f>
        <v>-9.5040151510224096</v>
      </c>
      <c r="K863" s="10">
        <f ca="1">SUMPRODUCT($A863:$F863,Results!$B$16:$G$16)</f>
        <v>8.8775544373286124</v>
      </c>
      <c r="L863" s="10">
        <f ca="1">SUMPRODUCT($A863:$F863,Results!$B$17:$G$17)</f>
        <v>-3.2848352968645758</v>
      </c>
      <c r="M863" s="10">
        <f ca="1">SUMPRODUCT($A863:$F863,Results!$B$18:$G$18)</f>
        <v>2.9211135842706932</v>
      </c>
      <c r="N863" s="10">
        <f ca="1">SUMPRODUCT($A863:$F863,Results!$B$19:$G$19)</f>
        <v>-11.334716320164439</v>
      </c>
      <c r="O863" s="10">
        <f ca="1">SUMPRODUCT($A863:$F863,Results!$B$20:$G$20)</f>
        <v>7.1220403983475151</v>
      </c>
      <c r="P863" s="10" cm="1">
        <f t="array" aca="1" ref="P863" ca="1">SUMPRODUCT(J863:O863,TRANSPOSE(Test!BL$20:BL$25))+Test!$AD$20-Test!$BL$27</f>
        <v>-20.26254025610509</v>
      </c>
      <c r="Q863" s="10" cm="1">
        <f t="array" aca="1" ref="Q863" ca="1">SUMPRODUCT(J863:O863,TRANSPOSE(Test!ES$20:ES$25))+Test!$AD$20-Test!$ES$27</f>
        <v>-21.042547171053606</v>
      </c>
      <c r="R863" s="10">
        <f ca="1">I863-Results!$E$5*H863</f>
        <v>-23.856864513634072</v>
      </c>
      <c r="S863" s="10" cm="1">
        <f t="array" aca="1" ref="S863" ca="1">SUMPRODUCT(J863:O863,TRANSPOSE(Test!AR$28:AR$33))+Test!$AD$20-Test!$AC$26</f>
        <v>-35.384318269947286</v>
      </c>
      <c r="T863" s="10">
        <f ca="1">SUMPRODUCT(J863:O863,Results!K$9:P$9)</f>
        <v>-21.927563912060002</v>
      </c>
      <c r="U863" s="10">
        <f ca="1">SUMPRODUCT(J863:O863,Results!K$9:P$9)+Test!$AD$20-Test!$AC$31</f>
        <v>-21.942439470571138</v>
      </c>
      <c r="V863" s="10">
        <f t="shared" ca="1" si="79"/>
        <v>-8.2860965355903389</v>
      </c>
      <c r="W863" s="10">
        <f t="shared" ca="1" si="80"/>
        <v>-7.5060896206418235</v>
      </c>
      <c r="X863" s="10">
        <f t="shared" ca="1" si="81"/>
        <v>-4.6917722780613573</v>
      </c>
      <c r="Y863" s="10">
        <f t="shared" ca="1" si="82"/>
        <v>6.8356814782518569</v>
      </c>
      <c r="Z863" s="10">
        <f ca="1">I863-Test!$AD$20</f>
        <v>-28.271966029991738</v>
      </c>
      <c r="AA863" s="10">
        <f t="shared" ca="1" si="83"/>
        <v>-6.6061973211242915</v>
      </c>
    </row>
    <row r="864" spans="1:27">
      <c r="A864" s="6">
        <f ca="1">LN((RAND()^(-Results!$F$4))-1)</f>
        <v>-0.31735297080969893</v>
      </c>
      <c r="B864" s="6">
        <f ca="1">LN((RAND()^(-Results!$F$4))-1)</f>
        <v>4.7791510042212618E-2</v>
      </c>
      <c r="C864" s="6">
        <f ca="1">LN((RAND()^(-Results!$F$4))-1)</f>
        <v>6.9426682241015392E-2</v>
      </c>
      <c r="D864" s="6">
        <f ca="1">LN((RAND()^(-Results!$F$4))-1)</f>
        <v>0.15841672752848962</v>
      </c>
      <c r="E864" s="6">
        <f ca="1">LN((RAND()^(-Results!$F$4))-1)</f>
        <v>1.0796218423279729</v>
      </c>
      <c r="F864" s="6">
        <f ca="1">LN((RAND()^(-Results!$F$4))-1)</f>
        <v>1.1176337733547321</v>
      </c>
      <c r="G864" s="6">
        <f ca="1">LN((RAND()^(-Results!$F$4))-1)</f>
        <v>1.2288025872240782</v>
      </c>
      <c r="H864" s="6">
        <f t="shared" ca="1" si="78"/>
        <v>1.1417699733449449</v>
      </c>
      <c r="I864" s="10">
        <f ca="1">SUMPRODUCT(J864:O864,Results!B$12:G$12)+Results!$F$5*H864</f>
        <v>-5.8983698057177154</v>
      </c>
      <c r="J864" s="10">
        <f ca="1">SUMPRODUCT($A864:$F864,Results!$B$15:$G$15)</f>
        <v>-1.6167046479632969</v>
      </c>
      <c r="K864" s="10">
        <f ca="1">SUMPRODUCT($A864:$F864,Results!$B$16:$G$16)</f>
        <v>2.4087220530826667</v>
      </c>
      <c r="L864" s="10">
        <f ca="1">SUMPRODUCT($A864:$F864,Results!$B$17:$G$17)</f>
        <v>-1.0741947305822355</v>
      </c>
      <c r="M864" s="10">
        <f ca="1">SUMPRODUCT($A864:$F864,Results!$B$18:$G$18)</f>
        <v>2.395203635227162</v>
      </c>
      <c r="N864" s="10">
        <f ca="1">SUMPRODUCT($A864:$F864,Results!$B$19:$G$19)</f>
        <v>-6.6255959294044091</v>
      </c>
      <c r="O864" s="10">
        <f ca="1">SUMPRODUCT($A864:$F864,Results!$B$20:$G$20)</f>
        <v>0.72947660483889476</v>
      </c>
      <c r="P864" s="10" cm="1">
        <f t="array" aca="1" ref="P864" ca="1">SUMPRODUCT(J864:O864,TRANSPOSE(Test!BL$20:BL$25))+Test!$AD$20-Test!$BL$27</f>
        <v>-11.969518290114243</v>
      </c>
      <c r="Q864" s="10" cm="1">
        <f t="array" aca="1" ref="Q864" ca="1">SUMPRODUCT(J864:O864,TRANSPOSE(Test!ES$20:ES$25))+Test!$AD$20-Test!$ES$27</f>
        <v>-11.589480131276977</v>
      </c>
      <c r="R864" s="10">
        <f ca="1">I864-Results!$E$5*H864</f>
        <v>-10.465449699097494</v>
      </c>
      <c r="S864" s="10" cm="1">
        <f t="array" aca="1" ref="S864" ca="1">SUMPRODUCT(J864:O864,TRANSPOSE(Test!AR$28:AR$33))+Test!$AD$20-Test!$AC$26</f>
        <v>-10.519989558136954</v>
      </c>
      <c r="T864" s="10">
        <f ca="1">SUMPRODUCT(J864:O864,Results!K$9:P$9)</f>
        <v>-11.420190612276885</v>
      </c>
      <c r="U864" s="10">
        <f ca="1">SUMPRODUCT(J864:O864,Results!K$9:P$9)+Test!$AD$20-Test!$AC$31</f>
        <v>-11.435066170788021</v>
      </c>
      <c r="V864" s="10">
        <f t="shared" ca="1" si="79"/>
        <v>6.0711484843965273</v>
      </c>
      <c r="W864" s="10">
        <f t="shared" ca="1" si="80"/>
        <v>5.6911103255592614</v>
      </c>
      <c r="X864" s="10">
        <f t="shared" ca="1" si="81"/>
        <v>4.5670798933797787</v>
      </c>
      <c r="Y864" s="10">
        <f t="shared" ca="1" si="82"/>
        <v>4.6216197524192388</v>
      </c>
      <c r="Z864" s="10">
        <f ca="1">I864-Test!$AD$20</f>
        <v>-5.621699044014024</v>
      </c>
      <c r="AA864" s="10">
        <f t="shared" ca="1" si="83"/>
        <v>5.5366963650703056</v>
      </c>
    </row>
    <row r="865" spans="1:27">
      <c r="A865" s="6">
        <f ca="1">LN((RAND()^(-Results!$F$4))-1)</f>
        <v>-2.4437841887670175</v>
      </c>
      <c r="B865" s="6">
        <f ca="1">LN((RAND()^(-Results!$F$4))-1)</f>
        <v>-2.7604335427902411</v>
      </c>
      <c r="C865" s="6">
        <f ca="1">LN((RAND()^(-Results!$F$4))-1)</f>
        <v>4.4742597020910919</v>
      </c>
      <c r="D865" s="6">
        <f ca="1">LN((RAND()^(-Results!$F$4))-1)</f>
        <v>-2.7059219615964638</v>
      </c>
      <c r="E865" s="6">
        <f ca="1">LN((RAND()^(-Results!$F$4))-1)</f>
        <v>1.5419970252410398</v>
      </c>
      <c r="F865" s="6">
        <f ca="1">LN((RAND()^(-Results!$F$4))-1)</f>
        <v>1.3877252148385664</v>
      </c>
      <c r="G865" s="6">
        <f ca="1">LN((RAND()^(-Results!$F$4))-1)</f>
        <v>0.19862240164057693</v>
      </c>
      <c r="H865" s="6">
        <f t="shared" ca="1" si="78"/>
        <v>0.1115897877614436</v>
      </c>
      <c r="I865" s="10">
        <f ca="1">SUMPRODUCT(J865:O865,Results!B$12:G$12)+Results!$F$5*H865</f>
        <v>70.033903276507516</v>
      </c>
      <c r="J865" s="10">
        <f ca="1">SUMPRODUCT($A865:$F865,Results!$B$15:$G$15)</f>
        <v>-7.4918396897937196</v>
      </c>
      <c r="K865" s="10">
        <f ca="1">SUMPRODUCT($A865:$F865,Results!$B$16:$G$16)</f>
        <v>-6.5353575241629152</v>
      </c>
      <c r="L865" s="10">
        <f ca="1">SUMPRODUCT($A865:$F865,Results!$B$17:$G$17)</f>
        <v>18.812186014895534</v>
      </c>
      <c r="M865" s="10">
        <f ca="1">SUMPRODUCT($A865:$F865,Results!$B$18:$G$18)</f>
        <v>13.69872194731269</v>
      </c>
      <c r="N865" s="10">
        <f ca="1">SUMPRODUCT($A865:$F865,Results!$B$19:$G$19)</f>
        <v>-9.8020702535958701</v>
      </c>
      <c r="O865" s="10">
        <f ca="1">SUMPRODUCT($A865:$F865,Results!$B$20:$G$20)</f>
        <v>-14.162822322480533</v>
      </c>
      <c r="P865" s="10" cm="1">
        <f t="array" aca="1" ref="P865" ca="1">SUMPRODUCT(J865:O865,TRANSPOSE(Test!BL$20:BL$25))+Test!$AD$20-Test!$BL$27</f>
        <v>67.527208649835543</v>
      </c>
      <c r="Q865" s="10" cm="1">
        <f t="array" aca="1" ref="Q865" ca="1">SUMPRODUCT(J865:O865,TRANSPOSE(Test!ES$20:ES$25))+Test!$AD$20-Test!$ES$27</f>
        <v>68.898572107528167</v>
      </c>
      <c r="R865" s="10">
        <f ca="1">I865-Results!$E$5*H865</f>
        <v>69.587544125461747</v>
      </c>
      <c r="S865" s="10" cm="1">
        <f t="array" aca="1" ref="S865" ca="1">SUMPRODUCT(J865:O865,TRANSPOSE(Test!AR$28:AR$33))+Test!$AD$20-Test!$AC$26</f>
        <v>89.563996769221248</v>
      </c>
      <c r="T865" s="10">
        <f ca="1">SUMPRODUCT(J865:O865,Results!K$9:P$9)</f>
        <v>68.803313875555318</v>
      </c>
      <c r="U865" s="10">
        <f ca="1">SUMPRODUCT(J865:O865,Results!K$9:P$9)+Test!$AD$20-Test!$AC$31</f>
        <v>68.788438317044182</v>
      </c>
      <c r="V865" s="10">
        <f t="shared" ca="1" si="79"/>
        <v>2.5066946266719725</v>
      </c>
      <c r="W865" s="10">
        <f t="shared" ca="1" si="80"/>
        <v>1.1353311689793486</v>
      </c>
      <c r="X865" s="10">
        <f t="shared" ca="1" si="81"/>
        <v>0.44635915104576895</v>
      </c>
      <c r="Y865" s="10">
        <f t="shared" ca="1" si="82"/>
        <v>-19.530093492713732</v>
      </c>
      <c r="Z865" s="10">
        <f ca="1">I865-Test!$AD$20</f>
        <v>70.310574038211215</v>
      </c>
      <c r="AA865" s="10">
        <f t="shared" ca="1" si="83"/>
        <v>1.2454649594633338</v>
      </c>
    </row>
    <row r="866" spans="1:27">
      <c r="A866" s="6">
        <f ca="1">LN((RAND()^(-Results!$F$4))-1)</f>
        <v>1.6732089733721516</v>
      </c>
      <c r="B866" s="6">
        <f ca="1">LN((RAND()^(-Results!$F$4))-1)</f>
        <v>0.20583872103905418</v>
      </c>
      <c r="C866" s="6">
        <f ca="1">LN((RAND()^(-Results!$F$4))-1)</f>
        <v>-2.4600229268622775</v>
      </c>
      <c r="D866" s="6">
        <f ca="1">LN((RAND()^(-Results!$F$4))-1)</f>
        <v>0.36068851355866699</v>
      </c>
      <c r="E866" s="6">
        <f ca="1">LN((RAND()^(-Results!$F$4))-1)</f>
        <v>0.3137738072568611</v>
      </c>
      <c r="F866" s="6">
        <f ca="1">LN((RAND()^(-Results!$F$4))-1)</f>
        <v>3.6676903805087036</v>
      </c>
      <c r="G866" s="6">
        <f ca="1">LN((RAND()^(-Results!$F$4))-1)</f>
        <v>-0.86607630172781513</v>
      </c>
      <c r="H866" s="6">
        <f t="shared" ca="1" si="78"/>
        <v>-0.95310891560694844</v>
      </c>
      <c r="I866" s="10">
        <f ca="1">SUMPRODUCT(J866:O866,Results!B$12:G$12)+Results!$F$5*H866</f>
        <v>-37.485629252698232</v>
      </c>
      <c r="J866" s="10">
        <f ca="1">SUMPRODUCT($A866:$F866,Results!$B$15:$G$15)</f>
        <v>-0.49577219356431446</v>
      </c>
      <c r="K866" s="10">
        <f ca="1">SUMPRODUCT($A866:$F866,Results!$B$16:$G$16)</f>
        <v>8.077194550250077</v>
      </c>
      <c r="L866" s="10">
        <f ca="1">SUMPRODUCT($A866:$F866,Results!$B$17:$G$17)</f>
        <v>-9.0017093355655859</v>
      </c>
      <c r="M866" s="10">
        <f ca="1">SUMPRODUCT($A866:$F866,Results!$B$18:$G$18)</f>
        <v>-3.501112798249745</v>
      </c>
      <c r="N866" s="10">
        <f ca="1">SUMPRODUCT($A866:$F866,Results!$B$19:$G$19)</f>
        <v>-2.5245720107096163</v>
      </c>
      <c r="O866" s="10">
        <f ca="1">SUMPRODUCT($A866:$F866,Results!$B$20:$G$20)</f>
        <v>5.8746078948783724</v>
      </c>
      <c r="P866" s="10" cm="1">
        <f t="array" aca="1" ref="P866" ca="1">SUMPRODUCT(J866:O866,TRANSPOSE(Test!BL$20:BL$25))+Test!$AD$20-Test!$BL$27</f>
        <v>-35.325379905626981</v>
      </c>
      <c r="Q866" s="10" cm="1">
        <f t="array" aca="1" ref="Q866" ca="1">SUMPRODUCT(J866:O866,TRANSPOSE(Test!ES$20:ES$25))+Test!$AD$20-Test!$ES$27</f>
        <v>-33.690017863405117</v>
      </c>
      <c r="R866" s="10">
        <f ca="1">I866-Results!$E$5*H866</f>
        <v>-33.673193590270436</v>
      </c>
      <c r="S866" s="10" cm="1">
        <f t="array" aca="1" ref="S866" ca="1">SUMPRODUCT(J866:O866,TRANSPOSE(Test!AR$28:AR$33))+Test!$AD$20-Test!$AC$26</f>
        <v>-47.707460279751338</v>
      </c>
      <c r="T866" s="10">
        <f ca="1">SUMPRODUCT(J866:O866,Results!K$9:P$9)</f>
        <v>-31.997982860475904</v>
      </c>
      <c r="U866" s="10">
        <f ca="1">SUMPRODUCT(J866:O866,Results!K$9:P$9)+Test!$AD$20-Test!$AC$31</f>
        <v>-32.012858418987044</v>
      </c>
      <c r="V866" s="10">
        <f t="shared" ca="1" si="79"/>
        <v>-2.1602493470712503</v>
      </c>
      <c r="W866" s="10">
        <f t="shared" ca="1" si="80"/>
        <v>-3.7956113892931143</v>
      </c>
      <c r="X866" s="10">
        <f t="shared" ca="1" si="81"/>
        <v>-3.8124356624277951</v>
      </c>
      <c r="Y866" s="10">
        <f t="shared" ca="1" si="82"/>
        <v>10.221831027053106</v>
      </c>
      <c r="Z866" s="10">
        <f ca="1">I866-Test!$AD$20</f>
        <v>-37.20895849099454</v>
      </c>
      <c r="AA866" s="10">
        <f t="shared" ca="1" si="83"/>
        <v>-5.4727708337111878</v>
      </c>
    </row>
    <row r="867" spans="1:27">
      <c r="A867" s="6">
        <f ca="1">LN((RAND()^(-Results!$F$4))-1)</f>
        <v>1.8247683550141036</v>
      </c>
      <c r="B867" s="6">
        <f ca="1">LN((RAND()^(-Results!$F$4))-1)</f>
        <v>-1.7410037103491198</v>
      </c>
      <c r="C867" s="6">
        <f ca="1">LN((RAND()^(-Results!$F$4))-1)</f>
        <v>2.5373242346714009</v>
      </c>
      <c r="D867" s="6">
        <f ca="1">LN((RAND()^(-Results!$F$4))-1)</f>
        <v>3.6402871601767437E-3</v>
      </c>
      <c r="E867" s="6">
        <f ca="1">LN((RAND()^(-Results!$F$4))-1)</f>
        <v>-1.3521053430884844</v>
      </c>
      <c r="F867" s="6">
        <f ca="1">LN((RAND()^(-Results!$F$4))-1)</f>
        <v>-1.3175078938728928</v>
      </c>
      <c r="G867" s="6">
        <f ca="1">LN((RAND()^(-Results!$F$4))-1)</f>
        <v>1.2831641351215648</v>
      </c>
      <c r="H867" s="6">
        <f t="shared" ca="1" si="78"/>
        <v>1.1961315212424315</v>
      </c>
      <c r="I867" s="10">
        <f ca="1">SUMPRODUCT(J867:O867,Results!B$12:G$12)+Results!$F$5*H867</f>
        <v>10.052050526320567</v>
      </c>
      <c r="J867" s="10">
        <f ca="1">SUMPRODUCT($A867:$F867,Results!$B$15:$G$15)</f>
        <v>11.923339729596634</v>
      </c>
      <c r="K867" s="10">
        <f ca="1">SUMPRODUCT($A867:$F867,Results!$B$16:$G$16)</f>
        <v>-5.6542490126975649</v>
      </c>
      <c r="L867" s="10">
        <f ca="1">SUMPRODUCT($A867:$F867,Results!$B$17:$G$17)</f>
        <v>1.4771102032489529</v>
      </c>
      <c r="M867" s="10">
        <f ca="1">SUMPRODUCT($A867:$F867,Results!$B$18:$G$18)</f>
        <v>-4.3096701658937624</v>
      </c>
      <c r="N867" s="10">
        <f ca="1">SUMPRODUCT($A867:$F867,Results!$B$19:$G$19)</f>
        <v>8.2362730576047287</v>
      </c>
      <c r="O867" s="10">
        <f ca="1">SUMPRODUCT($A867:$F867,Results!$B$20:$G$20)</f>
        <v>-4.252330526559712</v>
      </c>
      <c r="P867" s="10" cm="1">
        <f t="array" aca="1" ref="P867" ca="1">SUMPRODUCT(J867:O867,TRANSPOSE(Test!BL$20:BL$25))+Test!$AD$20-Test!$BL$27</f>
        <v>2.9416210296834895</v>
      </c>
      <c r="Q867" s="10" cm="1">
        <f t="array" aca="1" ref="Q867" ca="1">SUMPRODUCT(J867:O867,TRANSPOSE(Test!ES$20:ES$25))+Test!$AD$20-Test!$ES$27</f>
        <v>3.3022142395620779</v>
      </c>
      <c r="R867" s="10">
        <f ca="1">I867-Results!$E$5*H867</f>
        <v>5.2675244413508411</v>
      </c>
      <c r="S867" s="10" cm="1">
        <f t="array" aca="1" ref="S867" ca="1">SUMPRODUCT(J867:O867,TRANSPOSE(Test!AR$28:AR$33))+Test!$AD$20-Test!$AC$26</f>
        <v>13.352897752109156</v>
      </c>
      <c r="T867" s="10">
        <f ca="1">SUMPRODUCT(J867:O867,Results!K$9:P$9)</f>
        <v>3.3908257067105172</v>
      </c>
      <c r="U867" s="10">
        <f ca="1">SUMPRODUCT(J867:O867,Results!K$9:P$9)+Test!$AD$20-Test!$AC$31</f>
        <v>3.3759501481993817</v>
      </c>
      <c r="V867" s="10">
        <f t="shared" ca="1" si="79"/>
        <v>7.110429496637078</v>
      </c>
      <c r="W867" s="10">
        <f t="shared" ca="1" si="80"/>
        <v>6.7498362867584891</v>
      </c>
      <c r="X867" s="10">
        <f t="shared" ca="1" si="81"/>
        <v>4.784526084969726</v>
      </c>
      <c r="Y867" s="10">
        <f t="shared" ca="1" si="82"/>
        <v>-3.3008472257885888</v>
      </c>
      <c r="Z867" s="10">
        <f ca="1">I867-Test!$AD$20</f>
        <v>10.328721288024258</v>
      </c>
      <c r="AA867" s="10">
        <f t="shared" ca="1" si="83"/>
        <v>6.6761003781211858</v>
      </c>
    </row>
    <row r="868" spans="1:27">
      <c r="A868" s="6">
        <f ca="1">LN((RAND()^(-Results!$F$4))-1)</f>
        <v>-2.7185280386478654</v>
      </c>
      <c r="B868" s="6">
        <f ca="1">LN((RAND()^(-Results!$F$4))-1)</f>
        <v>-0.95626462554329983</v>
      </c>
      <c r="C868" s="6">
        <f ca="1">LN((RAND()^(-Results!$F$4))-1)</f>
        <v>-0.70218445202787327</v>
      </c>
      <c r="D868" s="6">
        <f ca="1">LN((RAND()^(-Results!$F$4))-1)</f>
        <v>-0.41067297129552061</v>
      </c>
      <c r="E868" s="6">
        <f ca="1">LN((RAND()^(-Results!$F$4))-1)</f>
        <v>1.2166424758517878</v>
      </c>
      <c r="F868" s="6">
        <f ca="1">LN((RAND()^(-Results!$F$4))-1)</f>
        <v>-0.11522597197487759</v>
      </c>
      <c r="G868" s="6">
        <f ca="1">LN((RAND()^(-Results!$F$4))-1)</f>
        <v>2.1056006403421956</v>
      </c>
      <c r="H868" s="6">
        <f t="shared" ca="1" si="78"/>
        <v>2.0185680264630621</v>
      </c>
      <c r="I868" s="10">
        <f ca="1">SUMPRODUCT(J868:O868,Results!B$12:G$12)+Results!$F$5*H868</f>
        <v>30.865171171866656</v>
      </c>
      <c r="J868" s="10">
        <f ca="1">SUMPRODUCT($A868:$F868,Results!$B$15:$G$15)</f>
        <v>-13.207910964972733</v>
      </c>
      <c r="K868" s="10">
        <f ca="1">SUMPRODUCT($A868:$F868,Results!$B$16:$G$16)</f>
        <v>-2.6619458202359514</v>
      </c>
      <c r="L868" s="10">
        <f ca="1">SUMPRODUCT($A868:$F868,Results!$B$17:$G$17)</f>
        <v>3.8732346658479035</v>
      </c>
      <c r="M868" s="10">
        <f ca="1">SUMPRODUCT($A868:$F868,Results!$B$18:$G$18)</f>
        <v>8.3339519179811017</v>
      </c>
      <c r="N868" s="10">
        <f ca="1">SUMPRODUCT($A868:$F868,Results!$B$19:$G$19)</f>
        <v>-8.1342257680725005</v>
      </c>
      <c r="O868" s="10">
        <f ca="1">SUMPRODUCT($A868:$F868,Results!$B$20:$G$20)</f>
        <v>-3.3245333930072283</v>
      </c>
      <c r="P868" s="10" cm="1">
        <f t="array" aca="1" ref="P868" ca="1">SUMPRODUCT(J868:O868,TRANSPOSE(Test!BL$20:BL$25))+Test!$AD$20-Test!$BL$27</f>
        <v>21.962602651449497</v>
      </c>
      <c r="Q868" s="10" cm="1">
        <f t="array" aca="1" ref="Q868" ca="1">SUMPRODUCT(J868:O868,TRANSPOSE(Test!ES$20:ES$25))+Test!$AD$20-Test!$ES$27</f>
        <v>21.750390411264959</v>
      </c>
      <c r="R868" s="10">
        <f ca="1">I868-Results!$E$5*H868</f>
        <v>22.790899066014408</v>
      </c>
      <c r="S868" s="10" cm="1">
        <f t="array" aca="1" ref="S868" ca="1">SUMPRODUCT(J868:O868,TRANSPOSE(Test!AR$28:AR$33))+Test!$AD$20-Test!$AC$26</f>
        <v>32.563448084583307</v>
      </c>
      <c r="T868" s="10">
        <f ca="1">SUMPRODUCT(J868:O868,Results!K$9:P$9)</f>
        <v>21.224460537198013</v>
      </c>
      <c r="U868" s="10">
        <f ca="1">SUMPRODUCT(J868:O868,Results!K$9:P$9)+Test!$AD$20-Test!$AC$31</f>
        <v>21.209584978686877</v>
      </c>
      <c r="V868" s="10">
        <f t="shared" ca="1" si="79"/>
        <v>8.9025685204171587</v>
      </c>
      <c r="W868" s="10">
        <f t="shared" ca="1" si="80"/>
        <v>9.1147807606016968</v>
      </c>
      <c r="X868" s="10">
        <f t="shared" ca="1" si="81"/>
        <v>8.0742721058522484</v>
      </c>
      <c r="Y868" s="10">
        <f t="shared" ca="1" si="82"/>
        <v>-1.6982769127166506</v>
      </c>
      <c r="Z868" s="10">
        <f ca="1">I868-Test!$AD$20</f>
        <v>31.141841933570348</v>
      </c>
      <c r="AA868" s="10">
        <f t="shared" ca="1" si="83"/>
        <v>9.6555861931797793</v>
      </c>
    </row>
    <row r="869" spans="1:27">
      <c r="A869" s="6">
        <f ca="1">LN((RAND()^(-Results!$F$4))-1)</f>
        <v>0.10587688622009551</v>
      </c>
      <c r="B869" s="6">
        <f ca="1">LN((RAND()^(-Results!$F$4))-1)</f>
        <v>-1.3154691975550996</v>
      </c>
      <c r="C869" s="6">
        <f ca="1">LN((RAND()^(-Results!$F$4))-1)</f>
        <v>0.59685519051713998</v>
      </c>
      <c r="D869" s="6">
        <f ca="1">LN((RAND()^(-Results!$F$4))-1)</f>
        <v>-1.7307725812215147</v>
      </c>
      <c r="E869" s="6">
        <f ca="1">LN((RAND()^(-Results!$F$4))-1)</f>
        <v>3.0081236741648052</v>
      </c>
      <c r="F869" s="6">
        <f ca="1">LN((RAND()^(-Results!$F$4))-1)</f>
        <v>0.3576375218099635</v>
      </c>
      <c r="G869" s="6">
        <f ca="1">LN((RAND()^(-Results!$F$4))-1)</f>
        <v>5.0656898655988005</v>
      </c>
      <c r="H869" s="6">
        <f t="shared" ca="1" si="78"/>
        <v>4.9786572517196674</v>
      </c>
      <c r="I869" s="10">
        <f ca="1">SUMPRODUCT(J869:O869,Results!B$12:G$12)+Results!$F$5*H869</f>
        <v>14.65745744732536</v>
      </c>
      <c r="J869" s="10">
        <f ca="1">SUMPRODUCT($A869:$F869,Results!$B$15:$G$15)</f>
        <v>-4.5188127981464854</v>
      </c>
      <c r="K869" s="10">
        <f ca="1">SUMPRODUCT($A869:$F869,Results!$B$16:$G$16)</f>
        <v>-2.4195496845886</v>
      </c>
      <c r="L869" s="10">
        <f ca="1">SUMPRODUCT($A869:$F869,Results!$B$17:$G$17)</f>
        <v>1.1162678254494502</v>
      </c>
      <c r="M869" s="10">
        <f ca="1">SUMPRODUCT($A869:$F869,Results!$B$18:$G$18)</f>
        <v>10.587724783806401</v>
      </c>
      <c r="N869" s="10">
        <f ca="1">SUMPRODUCT($A869:$F869,Results!$B$19:$G$19)</f>
        <v>-15.966108371561496</v>
      </c>
      <c r="O869" s="10">
        <f ca="1">SUMPRODUCT($A869:$F869,Results!$B$20:$G$20)</f>
        <v>-4.1913332166087613</v>
      </c>
      <c r="P869" s="10" cm="1">
        <f t="array" aca="1" ref="P869" ca="1">SUMPRODUCT(J869:O869,TRANSPOSE(Test!BL$20:BL$25))+Test!$AD$20-Test!$BL$27</f>
        <v>-11.447630877631546</v>
      </c>
      <c r="Q869" s="10" cm="1">
        <f t="array" aca="1" ref="Q869" ca="1">SUMPRODUCT(J869:O869,TRANSPOSE(Test!ES$20:ES$25))+Test!$AD$20-Test!$ES$27</f>
        <v>-10.874757961674142</v>
      </c>
      <c r="R869" s="10">
        <f ca="1">I869-Results!$E$5*H869</f>
        <v>-5.2571715595533099</v>
      </c>
      <c r="S869" s="10" cm="1">
        <f t="array" aca="1" ref="S869" ca="1">SUMPRODUCT(J869:O869,TRANSPOSE(Test!AR$28:AR$33))+Test!$AD$20-Test!$AC$26</f>
        <v>12.095166577803376</v>
      </c>
      <c r="T869" s="10">
        <f ca="1">SUMPRODUCT(J869:O869,Results!K$9:P$9)</f>
        <v>-10.218041212316736</v>
      </c>
      <c r="U869" s="10">
        <f ca="1">SUMPRODUCT(J869:O869,Results!K$9:P$9)+Test!$AD$20-Test!$AC$31</f>
        <v>-10.232916770827872</v>
      </c>
      <c r="V869" s="10">
        <f t="shared" ca="1" si="79"/>
        <v>26.105088324956906</v>
      </c>
      <c r="W869" s="10">
        <f t="shared" ca="1" si="80"/>
        <v>25.532215408999502</v>
      </c>
      <c r="X869" s="10">
        <f t="shared" ca="1" si="81"/>
        <v>19.91462900687867</v>
      </c>
      <c r="Y869" s="10">
        <f t="shared" ca="1" si="82"/>
        <v>2.5622908695219841</v>
      </c>
      <c r="Z869" s="10">
        <f ca="1">I869-Test!$AD$20</f>
        <v>14.934128209029051</v>
      </c>
      <c r="AA869" s="10">
        <f t="shared" ca="1" si="83"/>
        <v>24.890374218153234</v>
      </c>
    </row>
    <row r="870" spans="1:27">
      <c r="A870" s="6">
        <f ca="1">LN((RAND()^(-Results!$F$4))-1)</f>
        <v>-1.6697380154316659</v>
      </c>
      <c r="B870" s="6">
        <f ca="1">LN((RAND()^(-Results!$F$4))-1)</f>
        <v>-1.3367521705806291</v>
      </c>
      <c r="C870" s="6">
        <f ca="1">LN((RAND()^(-Results!$F$4))-1)</f>
        <v>-1.3731839065710694</v>
      </c>
      <c r="D870" s="6">
        <f ca="1">LN((RAND()^(-Results!$F$4))-1)</f>
        <v>0.31155304202024448</v>
      </c>
      <c r="E870" s="6">
        <f ca="1">LN((RAND()^(-Results!$F$4))-1)</f>
        <v>-0.84387437618229877</v>
      </c>
      <c r="F870" s="6">
        <f ca="1">LN((RAND()^(-Results!$F$4))-1)</f>
        <v>-1.2260076455677602</v>
      </c>
      <c r="G870" s="6">
        <f ca="1">LN((RAND()^(-Results!$F$4))-1)</f>
        <v>1.0179923712345094</v>
      </c>
      <c r="H870" s="6">
        <f t="shared" ca="1" si="78"/>
        <v>0.93095975735537606</v>
      </c>
      <c r="I870" s="10">
        <f ca="1">SUMPRODUCT(J870:O870,Results!B$12:G$12)+Results!$F$5*H870</f>
        <v>25.786187998485776</v>
      </c>
      <c r="J870" s="10">
        <f ca="1">SUMPRODUCT($A870:$F870,Results!$B$15:$G$15)</f>
        <v>-8.3796824415029629</v>
      </c>
      <c r="K870" s="10">
        <f ca="1">SUMPRODUCT($A870:$F870,Results!$B$16:$G$16)</f>
        <v>-4.7346001573643548</v>
      </c>
      <c r="L870" s="10">
        <f ca="1">SUMPRODUCT($A870:$F870,Results!$B$17:$G$17)</f>
        <v>0.80896613104353743</v>
      </c>
      <c r="M870" s="10">
        <f ca="1">SUMPRODUCT($A870:$F870,Results!$B$18:$G$18)</f>
        <v>1.2618674785436577</v>
      </c>
      <c r="N870" s="10">
        <f ca="1">SUMPRODUCT($A870:$F870,Results!$B$19:$G$19)</f>
        <v>3.5876199559289619</v>
      </c>
      <c r="O870" s="10">
        <f ca="1">SUMPRODUCT($A870:$F870,Results!$B$20:$G$20)</f>
        <v>-2.1430609659215563</v>
      </c>
      <c r="P870" s="10" cm="1">
        <f t="array" aca="1" ref="P870" ca="1">SUMPRODUCT(J870:O870,TRANSPOSE(Test!BL$20:BL$25))+Test!$AD$20-Test!$BL$27</f>
        <v>22.508540156037281</v>
      </c>
      <c r="Q870" s="10" cm="1">
        <f t="array" aca="1" ref="Q870" ca="1">SUMPRODUCT(J870:O870,TRANSPOSE(Test!ES$20:ES$25))+Test!$AD$20-Test!$ES$27</f>
        <v>22.07952873742401</v>
      </c>
      <c r="R870" s="10">
        <f ca="1">I870-Results!$E$5*H870</f>
        <v>22.062348969064271</v>
      </c>
      <c r="S870" s="10" cm="1">
        <f t="array" aca="1" ref="S870" ca="1">SUMPRODUCT(J870:O870,TRANSPOSE(Test!AR$28:AR$33))+Test!$AD$20-Test!$AC$26</f>
        <v>28.353355119842426</v>
      </c>
      <c r="T870" s="10">
        <f ca="1">SUMPRODUCT(J870:O870,Results!K$9:P$9)</f>
        <v>21.555855863997238</v>
      </c>
      <c r="U870" s="10">
        <f ca="1">SUMPRODUCT(J870:O870,Results!K$9:P$9)+Test!$AD$20-Test!$AC$31</f>
        <v>21.540980305486102</v>
      </c>
      <c r="V870" s="10">
        <f t="shared" ca="1" si="79"/>
        <v>3.2776478424484949</v>
      </c>
      <c r="W870" s="10">
        <f t="shared" ca="1" si="80"/>
        <v>3.7066592610617661</v>
      </c>
      <c r="X870" s="10">
        <f t="shared" ca="1" si="81"/>
        <v>3.7238390294215051</v>
      </c>
      <c r="Y870" s="10">
        <f t="shared" ca="1" si="82"/>
        <v>-2.5671671213566505</v>
      </c>
      <c r="Z870" s="10">
        <f ca="1">I870-Test!$AD$20</f>
        <v>26.062858760189467</v>
      </c>
      <c r="AA870" s="10">
        <f t="shared" ca="1" si="83"/>
        <v>4.2452076929996743</v>
      </c>
    </row>
    <row r="871" spans="1:27">
      <c r="A871" s="6">
        <f ca="1">LN((RAND()^(-Results!$F$4))-1)</f>
        <v>-2.0264352620789792</v>
      </c>
      <c r="B871" s="6">
        <f ca="1">LN((RAND()^(-Results!$F$4))-1)</f>
        <v>-2.609197837467788</v>
      </c>
      <c r="C871" s="6">
        <f ca="1">LN((RAND()^(-Results!$F$4))-1)</f>
        <v>0.21622969712308412</v>
      </c>
      <c r="D871" s="6">
        <f ca="1">LN((RAND()^(-Results!$F$4))-1)</f>
        <v>1.1306941755928608</v>
      </c>
      <c r="E871" s="6">
        <f ca="1">LN((RAND()^(-Results!$F$4))-1)</f>
        <v>-1.5179641392510521</v>
      </c>
      <c r="F871" s="6">
        <f ca="1">LN((RAND()^(-Results!$F$4))-1)</f>
        <v>0.10353326644555087</v>
      </c>
      <c r="G871" s="6">
        <f ca="1">LN((RAND()^(-Results!$F$4))-1)</f>
        <v>0.68222635645195917</v>
      </c>
      <c r="H871" s="6">
        <f t="shared" ca="1" si="78"/>
        <v>0.59519374257282587</v>
      </c>
      <c r="I871" s="10">
        <f ca="1">SUMPRODUCT(J871:O871,Results!B$12:G$12)+Results!$F$5*H871</f>
        <v>31.786993532699771</v>
      </c>
      <c r="J871" s="10">
        <f ca="1">SUMPRODUCT($A871:$F871,Results!$B$15:$G$15)</f>
        <v>-5.6257601842994225</v>
      </c>
      <c r="K871" s="10">
        <f ca="1">SUMPRODUCT($A871:$F871,Results!$B$16:$G$16)</f>
        <v>-4.6268278274374923</v>
      </c>
      <c r="L871" s="10">
        <f ca="1">SUMPRODUCT($A871:$F871,Results!$B$17:$G$17)</f>
        <v>2.6684551417316524</v>
      </c>
      <c r="M871" s="10">
        <f ca="1">SUMPRODUCT($A871:$F871,Results!$B$18:$G$18)</f>
        <v>-0.53074277814161286</v>
      </c>
      <c r="N871" s="10">
        <f ca="1">SUMPRODUCT($A871:$F871,Results!$B$19:$G$19)</f>
        <v>5.5008097273389396</v>
      </c>
      <c r="O871" s="10">
        <f ca="1">SUMPRODUCT($A871:$F871,Results!$B$20:$G$20)</f>
        <v>-4.2436164401705447</v>
      </c>
      <c r="P871" s="10" cm="1">
        <f t="array" aca="1" ref="P871" ca="1">SUMPRODUCT(J871:O871,TRANSPOSE(Test!BL$20:BL$25))+Test!$AD$20-Test!$BL$27</f>
        <v>29.363478831295268</v>
      </c>
      <c r="Q871" s="10" cm="1">
        <f t="array" aca="1" ref="Q871" ca="1">SUMPRODUCT(J871:O871,TRANSPOSE(Test!ES$20:ES$25))+Test!$AD$20-Test!$ES$27</f>
        <v>29.859517859643706</v>
      </c>
      <c r="R871" s="10">
        <f ca="1">I871-Results!$E$5*H871</f>
        <v>29.406218562408469</v>
      </c>
      <c r="S871" s="10" cm="1">
        <f t="array" aca="1" ref="S871" ca="1">SUMPRODUCT(J871:O871,TRANSPOSE(Test!AR$28:AR$33))+Test!$AD$20-Test!$AC$26</f>
        <v>34.77845179653017</v>
      </c>
      <c r="T871" s="10">
        <f ca="1">SUMPRODUCT(J871:O871,Results!K$9:P$9)</f>
        <v>29.204368004212554</v>
      </c>
      <c r="U871" s="10">
        <f ca="1">SUMPRODUCT(J871:O871,Results!K$9:P$9)+Test!$AD$20-Test!$AC$31</f>
        <v>29.189492445701418</v>
      </c>
      <c r="V871" s="10">
        <f t="shared" ca="1" si="79"/>
        <v>2.4235147014045033</v>
      </c>
      <c r="W871" s="10">
        <f t="shared" ca="1" si="80"/>
        <v>1.9274756730560654</v>
      </c>
      <c r="X871" s="10">
        <f t="shared" ca="1" si="81"/>
        <v>2.3807749702913021</v>
      </c>
      <c r="Y871" s="10">
        <f t="shared" ca="1" si="82"/>
        <v>-2.991458263830399</v>
      </c>
      <c r="Z871" s="10">
        <f ca="1">I871-Test!$AD$20</f>
        <v>32.063664294403466</v>
      </c>
      <c r="AA871" s="10">
        <f t="shared" ca="1" si="83"/>
        <v>2.5975010869983528</v>
      </c>
    </row>
    <row r="872" spans="1:27">
      <c r="A872" s="6">
        <f ca="1">LN((RAND()^(-Results!$F$4))-1)</f>
        <v>-0.28132767588981633</v>
      </c>
      <c r="B872" s="6">
        <f ca="1">LN((RAND()^(-Results!$F$4))-1)</f>
        <v>0.24421756363227456</v>
      </c>
      <c r="C872" s="6">
        <f ca="1">LN((RAND()^(-Results!$F$4))-1)</f>
        <v>-2.7952064383754434</v>
      </c>
      <c r="D872" s="6">
        <f ca="1">LN((RAND()^(-Results!$F$4))-1)</f>
        <v>2.0967309264568978</v>
      </c>
      <c r="E872" s="6">
        <f ca="1">LN((RAND()^(-Results!$F$4))-1)</f>
        <v>0.17890031740217999</v>
      </c>
      <c r="F872" s="6">
        <f ca="1">LN((RAND()^(-Results!$F$4))-1)</f>
        <v>1.6979213513092835</v>
      </c>
      <c r="G872" s="6">
        <f ca="1">LN((RAND()^(-Results!$F$4))-1)</f>
        <v>1.5866527619766364</v>
      </c>
      <c r="H872" s="6">
        <f t="shared" ca="1" si="78"/>
        <v>1.4996201480975031</v>
      </c>
      <c r="I872" s="10">
        <f ca="1">SUMPRODUCT(J872:O872,Results!B$12:G$12)+Results!$F$5*H872</f>
        <v>-31.93105998873547</v>
      </c>
      <c r="J872" s="10">
        <f ca="1">SUMPRODUCT($A872:$F872,Results!$B$15:$G$15)</f>
        <v>-3.6346754333636495</v>
      </c>
      <c r="K872" s="10">
        <f ca="1">SUMPRODUCT($A872:$F872,Results!$B$16:$G$16)</f>
        <v>5.9698684840334488</v>
      </c>
      <c r="L872" s="10">
        <f ca="1">SUMPRODUCT($A872:$F872,Results!$B$17:$G$17)</f>
        <v>-10.811354349312737</v>
      </c>
      <c r="M872" s="10">
        <f ca="1">SUMPRODUCT($A872:$F872,Results!$B$18:$G$18)</f>
        <v>-3.4296650137567299</v>
      </c>
      <c r="N872" s="10">
        <f ca="1">SUMPRODUCT($A872:$F872,Results!$B$19:$G$19)</f>
        <v>-2.9891096475541241</v>
      </c>
      <c r="O872" s="10">
        <f ca="1">SUMPRODUCT($A872:$F872,Results!$B$20:$G$20)</f>
        <v>7.0369480642710727</v>
      </c>
      <c r="P872" s="10" cm="1">
        <f t="array" aca="1" ref="P872" ca="1">SUMPRODUCT(J872:O872,TRANSPOSE(Test!BL$20:BL$25))+Test!$AD$20-Test!$BL$27</f>
        <v>-38.987614346665275</v>
      </c>
      <c r="Q872" s="10" cm="1">
        <f t="array" aca="1" ref="Q872" ca="1">SUMPRODUCT(J872:O872,TRANSPOSE(Test!ES$20:ES$25))+Test!$AD$20-Test!$ES$27</f>
        <v>-38.634585185734316</v>
      </c>
      <c r="R872" s="10">
        <f ca="1">I872-Results!$E$5*H872</f>
        <v>-37.92954058112548</v>
      </c>
      <c r="S872" s="10" cm="1">
        <f t="array" aca="1" ref="S872" ca="1">SUMPRODUCT(J872:O872,TRANSPOSE(Test!AR$28:AR$33))+Test!$AD$20-Test!$AC$26</f>
        <v>-48.004471208228075</v>
      </c>
      <c r="T872" s="10">
        <f ca="1">SUMPRODUCT(J872:O872,Results!K$9:P$9)</f>
        <v>-38.416362337049378</v>
      </c>
      <c r="U872" s="10">
        <f ca="1">SUMPRODUCT(J872:O872,Results!K$9:P$9)+Test!$AD$20-Test!$AC$31</f>
        <v>-38.431237895560514</v>
      </c>
      <c r="V872" s="10">
        <f t="shared" ca="1" si="79"/>
        <v>7.0565543579298051</v>
      </c>
      <c r="W872" s="10">
        <f t="shared" ca="1" si="80"/>
        <v>6.7035251969988465</v>
      </c>
      <c r="X872" s="10">
        <f t="shared" ca="1" si="81"/>
        <v>5.9984805923900097</v>
      </c>
      <c r="Y872" s="10">
        <f t="shared" ca="1" si="82"/>
        <v>16.073411219492606</v>
      </c>
      <c r="Z872" s="10">
        <f ca="1">I872-Test!$AD$20</f>
        <v>-31.654389227031778</v>
      </c>
      <c r="AA872" s="10">
        <f t="shared" ca="1" si="83"/>
        <v>6.5001779068250443</v>
      </c>
    </row>
    <row r="873" spans="1:27">
      <c r="A873" s="6">
        <f ca="1">LN((RAND()^(-Results!$F$4))-1)</f>
        <v>5.9966678151239232E-2</v>
      </c>
      <c r="B873" s="6">
        <f ca="1">LN((RAND()^(-Results!$F$4))-1)</f>
        <v>-3.1320300097336973</v>
      </c>
      <c r="C873" s="6">
        <f ca="1">LN((RAND()^(-Results!$F$4))-1)</f>
        <v>-0.85999571271358322</v>
      </c>
      <c r="D873" s="6">
        <f ca="1">LN((RAND()^(-Results!$F$4))-1)</f>
        <v>-1.3720669134176513</v>
      </c>
      <c r="E873" s="6">
        <f ca="1">LN((RAND()^(-Results!$F$4))-1)</f>
        <v>2.2874104953673049</v>
      </c>
      <c r="F873" s="6">
        <f ca="1">LN((RAND()^(-Results!$F$4))-1)</f>
        <v>0.18623371858198454</v>
      </c>
      <c r="G873" s="6">
        <f ca="1">LN((RAND()^(-Results!$F$4))-1)</f>
        <v>-1.4822933136086838</v>
      </c>
      <c r="H873" s="6">
        <f t="shared" ca="1" si="78"/>
        <v>-1.5693259274878171</v>
      </c>
      <c r="I873" s="10">
        <f ca="1">SUMPRODUCT(J873:O873,Results!B$12:G$12)+Results!$F$5*H873</f>
        <v>-16.971246658899648</v>
      </c>
      <c r="J873" s="10">
        <f ca="1">SUMPRODUCT($A873:$F873,Results!$B$15:$G$15)</f>
        <v>-8.2191883287821348</v>
      </c>
      <c r="K873" s="10">
        <f ca="1">SUMPRODUCT($A873:$F873,Results!$B$16:$G$16)</f>
        <v>-5.543980038279277</v>
      </c>
      <c r="L873" s="10">
        <f ca="1">SUMPRODUCT($A873:$F873,Results!$B$17:$G$17)</f>
        <v>-2.2433636582382017</v>
      </c>
      <c r="M873" s="10">
        <f ca="1">SUMPRODUCT($A873:$F873,Results!$B$18:$G$18)</f>
        <v>9.6627794734684915</v>
      </c>
      <c r="N873" s="10">
        <f ca="1">SUMPRODUCT($A873:$F873,Results!$B$19:$G$19)</f>
        <v>-12.849805144828125</v>
      </c>
      <c r="O873" s="10">
        <f ca="1">SUMPRODUCT($A873:$F873,Results!$B$20:$G$20)</f>
        <v>-5.128699094277124</v>
      </c>
      <c r="P873" s="10" cm="1">
        <f t="array" aca="1" ref="P873" ca="1">SUMPRODUCT(J873:O873,TRANSPOSE(Test!BL$20:BL$25))+Test!$AD$20-Test!$BL$27</f>
        <v>-10.457236530933956</v>
      </c>
      <c r="Q873" s="10" cm="1">
        <f t="array" aca="1" ref="Q873" ca="1">SUMPRODUCT(J873:O873,TRANSPOSE(Test!ES$20:ES$25))+Test!$AD$20-Test!$ES$27</f>
        <v>-9.5103797543384214</v>
      </c>
      <c r="R873" s="10">
        <f ca="1">I873-Results!$E$5*H873</f>
        <v>-10.693942948948379</v>
      </c>
      <c r="S873" s="10" cm="1">
        <f t="array" aca="1" ref="S873" ca="1">SUMPRODUCT(J873:O873,TRANSPOSE(Test!AR$28:AR$33))+Test!$AD$20-Test!$AC$26</f>
        <v>19.457187611592495</v>
      </c>
      <c r="T873" s="10">
        <f ca="1">SUMPRODUCT(J873:O873,Results!K$9:P$9)</f>
        <v>-8.632854627148097</v>
      </c>
      <c r="U873" s="10">
        <f ca="1">SUMPRODUCT(J873:O873,Results!K$9:P$9)+Test!$AD$20-Test!$AC$31</f>
        <v>-8.647730185659233</v>
      </c>
      <c r="V873" s="10">
        <f t="shared" ca="1" si="79"/>
        <v>-6.5140101279656921</v>
      </c>
      <c r="W873" s="10">
        <f t="shared" ca="1" si="80"/>
        <v>-7.460866904561227</v>
      </c>
      <c r="X873" s="10">
        <f t="shared" ca="1" si="81"/>
        <v>-6.2773037099512692</v>
      </c>
      <c r="Y873" s="10">
        <f t="shared" ca="1" si="82"/>
        <v>-36.428434270492147</v>
      </c>
      <c r="Z873" s="10">
        <f ca="1">I873-Test!$AD$20</f>
        <v>-16.694575897195957</v>
      </c>
      <c r="AA873" s="10">
        <f t="shared" ca="1" si="83"/>
        <v>-8.3235164732404154</v>
      </c>
    </row>
    <row r="874" spans="1:27">
      <c r="A874" s="6">
        <f ca="1">LN((RAND()^(-Results!$F$4))-1)</f>
        <v>-3.1139744671248799</v>
      </c>
      <c r="B874" s="6">
        <f ca="1">LN((RAND()^(-Results!$F$4))-1)</f>
        <v>-1.0598635343522766</v>
      </c>
      <c r="C874" s="6">
        <f ca="1">LN((RAND()^(-Results!$F$4))-1)</f>
        <v>-0.40531350541973349</v>
      </c>
      <c r="D874" s="6">
        <f ca="1">LN((RAND()^(-Results!$F$4))-1)</f>
        <v>-2.2518973634679207</v>
      </c>
      <c r="E874" s="6">
        <f ca="1">LN((RAND()^(-Results!$F$4))-1)</f>
        <v>2.361678540322846</v>
      </c>
      <c r="F874" s="6">
        <f ca="1">LN((RAND()^(-Results!$F$4))-1)</f>
        <v>0.69061014215747807</v>
      </c>
      <c r="G874" s="6">
        <f ca="1">LN((RAND()^(-Results!$F$4))-1)</f>
        <v>2.0294680926306623</v>
      </c>
      <c r="H874" s="6">
        <f t="shared" ca="1" si="78"/>
        <v>1.942435478751529</v>
      </c>
      <c r="I874" s="10">
        <f ca="1">SUMPRODUCT(J874:O874,Results!B$12:G$12)+Results!$F$5*H874</f>
        <v>51.474151533231009</v>
      </c>
      <c r="J874" s="10">
        <f ca="1">SUMPRODUCT($A874:$F874,Results!$B$15:$G$15)</f>
        <v>-18.637621230476633</v>
      </c>
      <c r="K874" s="10">
        <f ca="1">SUMPRODUCT($A874:$F874,Results!$B$16:$G$16)</f>
        <v>-3.1603917055243658</v>
      </c>
      <c r="L874" s="10">
        <f ca="1">SUMPRODUCT($A874:$F874,Results!$B$17:$G$17)</f>
        <v>9.4456852831123133</v>
      </c>
      <c r="M874" s="10">
        <f ca="1">SUMPRODUCT($A874:$F874,Results!$B$18:$G$18)</f>
        <v>14.657887082852641</v>
      </c>
      <c r="N874" s="10">
        <f ca="1">SUMPRODUCT($A874:$F874,Results!$B$19:$G$19)</f>
        <v>-13.88423741745925</v>
      </c>
      <c r="O874" s="10">
        <f ca="1">SUMPRODUCT($A874:$F874,Results!$B$20:$G$20)</f>
        <v>-6.6861232362029828</v>
      </c>
      <c r="P874" s="10" cm="1">
        <f t="array" aca="1" ref="P874" ca="1">SUMPRODUCT(J874:O874,TRANSPOSE(Test!BL$20:BL$25))+Test!$AD$20-Test!$BL$27</f>
        <v>41.884377824245313</v>
      </c>
      <c r="Q874" s="10" cm="1">
        <f t="array" aca="1" ref="Q874" ca="1">SUMPRODUCT(J874:O874,TRANSPOSE(Test!ES$20:ES$25))+Test!$AD$20-Test!$ES$27</f>
        <v>42.093362696036557</v>
      </c>
      <c r="R874" s="10">
        <f ca="1">I874-Results!$E$5*H874</f>
        <v>43.704409618224894</v>
      </c>
      <c r="S874" s="10" cm="1">
        <f t="array" aca="1" ref="S874" ca="1">SUMPRODUCT(J874:O874,TRANSPOSE(Test!AR$28:AR$33))+Test!$AD$20-Test!$AC$26</f>
        <v>57.241478598010197</v>
      </c>
      <c r="T874" s="10">
        <f ca="1">SUMPRODUCT(J874:O874,Results!K$9:P$9)</f>
        <v>42.075452081568351</v>
      </c>
      <c r="U874" s="10">
        <f ca="1">SUMPRODUCT(J874:O874,Results!K$9:P$9)+Test!$AD$20-Test!$AC$31</f>
        <v>42.060576523057215</v>
      </c>
      <c r="V874" s="10">
        <f t="shared" ca="1" si="79"/>
        <v>9.589773708985696</v>
      </c>
      <c r="W874" s="10">
        <f t="shared" ca="1" si="80"/>
        <v>9.3807888371944514</v>
      </c>
      <c r="X874" s="10">
        <f t="shared" ca="1" si="81"/>
        <v>7.7697419150061151</v>
      </c>
      <c r="Y874" s="10">
        <f t="shared" ca="1" si="82"/>
        <v>-5.7673270647791881</v>
      </c>
      <c r="Z874" s="10">
        <f ca="1">I874-Test!$AD$20</f>
        <v>51.7508222949347</v>
      </c>
      <c r="AA874" s="10">
        <f t="shared" ca="1" si="83"/>
        <v>9.4135750101737941</v>
      </c>
    </row>
    <row r="875" spans="1:27">
      <c r="A875" s="6">
        <f ca="1">LN((RAND()^(-Results!$F$4))-1)</f>
        <v>-0.30073897373598529</v>
      </c>
      <c r="B875" s="6">
        <f ca="1">LN((RAND()^(-Results!$F$4))-1)</f>
        <v>1.5045348660864983</v>
      </c>
      <c r="C875" s="6">
        <f ca="1">LN((RAND()^(-Results!$F$4))-1)</f>
        <v>0.47823743336330071</v>
      </c>
      <c r="D875" s="6">
        <f ca="1">LN((RAND()^(-Results!$F$4))-1)</f>
        <v>2.022245643995761</v>
      </c>
      <c r="E875" s="6">
        <f ca="1">LN((RAND()^(-Results!$F$4))-1)</f>
        <v>2.3278588524971022</v>
      </c>
      <c r="F875" s="6">
        <f ca="1">LN((RAND()^(-Results!$F$4))-1)</f>
        <v>-2.8956897764423295</v>
      </c>
      <c r="G875" s="6">
        <f ca="1">LN((RAND()^(-Results!$F$4))-1)</f>
        <v>-1.0337880486073605</v>
      </c>
      <c r="H875" s="6">
        <f t="shared" ca="1" si="78"/>
        <v>-1.1208206624864938</v>
      </c>
      <c r="I875" s="10">
        <f ca="1">SUMPRODUCT(J875:O875,Results!B$12:G$12)+Results!$F$5*H875</f>
        <v>-69.079800427871476</v>
      </c>
      <c r="J875" s="10">
        <f ca="1">SUMPRODUCT($A875:$F875,Results!$B$15:$G$15)</f>
        <v>5.3048671914710965</v>
      </c>
      <c r="K875" s="10">
        <f ca="1">SUMPRODUCT($A875:$F875,Results!$B$16:$G$16)</f>
        <v>0.62724633128711638</v>
      </c>
      <c r="L875" s="10">
        <f ca="1">SUMPRODUCT($A875:$F875,Results!$B$17:$G$17)</f>
        <v>-8.3700830724624655</v>
      </c>
      <c r="M875" s="10">
        <f ca="1">SUMPRODUCT($A875:$F875,Results!$B$18:$G$18)</f>
        <v>1.8824779489318646</v>
      </c>
      <c r="N875" s="10">
        <f ca="1">SUMPRODUCT($A875:$F875,Results!$B$19:$G$19)</f>
        <v>-12.245288968405683</v>
      </c>
      <c r="O875" s="10">
        <f ca="1">SUMPRODUCT($A875:$F875,Results!$B$20:$G$20)</f>
        <v>5.0776205778622518</v>
      </c>
      <c r="P875" s="10" cm="1">
        <f t="array" aca="1" ref="P875" ca="1">SUMPRODUCT(J875:O875,TRANSPOSE(Test!BL$20:BL$25))+Test!$AD$20-Test!$BL$27</f>
        <v>-60.065905197029622</v>
      </c>
      <c r="Q875" s="10" cm="1">
        <f t="array" aca="1" ref="Q875" ca="1">SUMPRODUCT(J875:O875,TRANSPOSE(Test!ES$20:ES$25))+Test!$AD$20-Test!$ES$27</f>
        <v>-62.013426681504015</v>
      </c>
      <c r="R875" s="10">
        <f ca="1">I875-Results!$E$5*H875</f>
        <v>-64.596517777925499</v>
      </c>
      <c r="S875" s="10" cm="1">
        <f t="array" aca="1" ref="S875" ca="1">SUMPRODUCT(J875:O875,TRANSPOSE(Test!AR$28:AR$33))+Test!$AD$20-Test!$AC$26</f>
        <v>-47.854087120608682</v>
      </c>
      <c r="T875" s="10">
        <f ca="1">SUMPRODUCT(J875:O875,Results!K$9:P$9)</f>
        <v>-63.441073401599724</v>
      </c>
      <c r="U875" s="10">
        <f ca="1">SUMPRODUCT(J875:O875,Results!K$9:P$9)+Test!$AD$20-Test!$AC$31</f>
        <v>-63.45594896011086</v>
      </c>
      <c r="V875" s="10">
        <f t="shared" ca="1" si="79"/>
        <v>-9.0138952308418538</v>
      </c>
      <c r="W875" s="10">
        <f t="shared" ca="1" si="80"/>
        <v>-7.0663737463674607</v>
      </c>
      <c r="X875" s="10">
        <f t="shared" ca="1" si="81"/>
        <v>-4.483282649945977</v>
      </c>
      <c r="Y875" s="10">
        <f t="shared" ca="1" si="82"/>
        <v>-21.225713307262794</v>
      </c>
      <c r="Z875" s="10">
        <f ca="1">I875-Test!$AD$20</f>
        <v>-68.803129666167777</v>
      </c>
      <c r="AA875" s="10">
        <f t="shared" ca="1" si="83"/>
        <v>-5.6238514677606162</v>
      </c>
    </row>
    <row r="876" spans="1:27">
      <c r="A876" s="6">
        <f ca="1">LN((RAND()^(-Results!$F$4))-1)</f>
        <v>-3.5206416945725287</v>
      </c>
      <c r="B876" s="6">
        <f ca="1">LN((RAND()^(-Results!$F$4))-1)</f>
        <v>0.15079578898272467</v>
      </c>
      <c r="C876" s="6">
        <f ca="1">LN((RAND()^(-Results!$F$4))-1)</f>
        <v>1.3801945949820669</v>
      </c>
      <c r="D876" s="6">
        <f ca="1">LN((RAND()^(-Results!$F$4))-1)</f>
        <v>-2.3615419792135239</v>
      </c>
      <c r="E876" s="6">
        <f ca="1">LN((RAND()^(-Results!$F$4))-1)</f>
        <v>1.808984322713884E-2</v>
      </c>
      <c r="F876" s="6">
        <f ca="1">LN((RAND()^(-Results!$F$4))-1)</f>
        <v>-0.80686893635198753</v>
      </c>
      <c r="G876" s="6">
        <f ca="1">LN((RAND()^(-Results!$F$4))-1)</f>
        <v>1.7986928681220229</v>
      </c>
      <c r="H876" s="6">
        <f t="shared" ca="1" si="78"/>
        <v>1.7116602542428896</v>
      </c>
      <c r="I876" s="10">
        <f ca="1">SUMPRODUCT(J876:O876,Results!B$12:G$12)+Results!$F$5*H876</f>
        <v>90.785072258850221</v>
      </c>
      <c r="J876" s="10">
        <f ca="1">SUMPRODUCT($A876:$F876,Results!$B$15:$G$15)</f>
        <v>-13.479029156987256</v>
      </c>
      <c r="K876" s="10">
        <f ca="1">SUMPRODUCT($A876:$F876,Results!$B$16:$G$16)</f>
        <v>-5.0627747762475943</v>
      </c>
      <c r="L876" s="10">
        <f ca="1">SUMPRODUCT($A876:$F876,Results!$B$17:$G$17)</f>
        <v>17.781581673620245</v>
      </c>
      <c r="M876" s="10">
        <f ca="1">SUMPRODUCT($A876:$F876,Results!$B$18:$G$18)</f>
        <v>9.6399913199606697</v>
      </c>
      <c r="N876" s="10">
        <f ca="1">SUMPRODUCT($A876:$F876,Results!$B$19:$G$19)</f>
        <v>-0.17927881974406457</v>
      </c>
      <c r="O876" s="10">
        <f ca="1">SUMPRODUCT($A876:$F876,Results!$B$20:$G$20)</f>
        <v>-8.5066633309986202</v>
      </c>
      <c r="P876" s="10" cm="1">
        <f t="array" aca="1" ref="P876" ca="1">SUMPRODUCT(J876:O876,TRANSPOSE(Test!BL$20:BL$25))+Test!$AD$20-Test!$BL$27</f>
        <v>83.262231183070071</v>
      </c>
      <c r="Q876" s="10" cm="1">
        <f t="array" aca="1" ref="Q876" ca="1">SUMPRODUCT(J876:O876,TRANSPOSE(Test!ES$20:ES$25))+Test!$AD$20-Test!$ES$27</f>
        <v>82.610570580457903</v>
      </c>
      <c r="R876" s="10">
        <f ca="1">I876-Results!$E$5*H876</f>
        <v>83.938431241878661</v>
      </c>
      <c r="S876" s="10" cm="1">
        <f t="array" aca="1" ref="S876" ca="1">SUMPRODUCT(J876:O876,TRANSPOSE(Test!AR$28:AR$33))+Test!$AD$20-Test!$AC$26</f>
        <v>85.444252384767339</v>
      </c>
      <c r="T876" s="10">
        <f ca="1">SUMPRODUCT(J876:O876,Results!K$9:P$9)</f>
        <v>81.762857756229991</v>
      </c>
      <c r="U876" s="10">
        <f ca="1">SUMPRODUCT(J876:O876,Results!K$9:P$9)+Test!$AD$20-Test!$AC$31</f>
        <v>81.747982197718855</v>
      </c>
      <c r="V876" s="10">
        <f t="shared" ca="1" si="79"/>
        <v>7.5228410757801498</v>
      </c>
      <c r="W876" s="10">
        <f t="shared" ca="1" si="80"/>
        <v>8.1745016783923177</v>
      </c>
      <c r="X876" s="10">
        <f t="shared" ca="1" si="81"/>
        <v>6.8466410169715601</v>
      </c>
      <c r="Y876" s="10">
        <f t="shared" ca="1" si="82"/>
        <v>5.3408198740828823</v>
      </c>
      <c r="Z876" s="10">
        <f ca="1">I876-Test!$AD$20</f>
        <v>91.061743020553919</v>
      </c>
      <c r="AA876" s="10">
        <f t="shared" ca="1" si="83"/>
        <v>9.0370900611313658</v>
      </c>
    </row>
    <row r="877" spans="1:27">
      <c r="A877" s="6">
        <f ca="1">LN((RAND()^(-Results!$F$4))-1)</f>
        <v>2.5672077195945451</v>
      </c>
      <c r="B877" s="6">
        <f ca="1">LN((RAND()^(-Results!$F$4))-1)</f>
        <v>3.467613105599042</v>
      </c>
      <c r="C877" s="6">
        <f ca="1">LN((RAND()^(-Results!$F$4))-1)</f>
        <v>-1.1977498609224817</v>
      </c>
      <c r="D877" s="6">
        <f ca="1">LN((RAND()^(-Results!$F$4))-1)</f>
        <v>0.17205676264453032</v>
      </c>
      <c r="E877" s="6">
        <f ca="1">LN((RAND()^(-Results!$F$4))-1)</f>
        <v>-1.5834424939132352</v>
      </c>
      <c r="F877" s="6">
        <f ca="1">LN((RAND()^(-Results!$F$4))-1)</f>
        <v>-1.1688047084919722</v>
      </c>
      <c r="G877" s="6">
        <f ca="1">LN((RAND()^(-Results!$F$4))-1)</f>
        <v>1.0629807446814989</v>
      </c>
      <c r="H877" s="6">
        <f t="shared" ca="1" si="78"/>
        <v>0.97594813080236564</v>
      </c>
      <c r="I877" s="10">
        <f ca="1">SUMPRODUCT(J877:O877,Results!B$12:G$12)+Results!$F$5*H877</f>
        <v>-14.918315563820128</v>
      </c>
      <c r="J877" s="10">
        <f ca="1">SUMPRODUCT($A877:$F877,Results!$B$15:$G$15)</f>
        <v>10.654997482607966</v>
      </c>
      <c r="K877" s="10">
        <f ca="1">SUMPRODUCT($A877:$F877,Results!$B$16:$G$16)</f>
        <v>4.8893048707865301</v>
      </c>
      <c r="L877" s="10">
        <f ca="1">SUMPRODUCT($A877:$F877,Results!$B$17:$G$17)</f>
        <v>-4.8006765077809916</v>
      </c>
      <c r="M877" s="10">
        <f ca="1">SUMPRODUCT($A877:$F877,Results!$B$18:$G$18)</f>
        <v>-10.042946780405677</v>
      </c>
      <c r="N877" s="10">
        <f ca="1">SUMPRODUCT($A877:$F877,Results!$B$19:$G$19)</f>
        <v>11.723065576123444</v>
      </c>
      <c r="O877" s="10">
        <f ca="1">SUMPRODUCT($A877:$F877,Results!$B$20:$G$20)</f>
        <v>7.7134816883203605</v>
      </c>
      <c r="P877" s="10" cm="1">
        <f t="array" aca="1" ref="P877" ca="1">SUMPRODUCT(J877:O877,TRANSPOSE(Test!BL$20:BL$25))+Test!$AD$20-Test!$BL$27</f>
        <v>-19.536764387924581</v>
      </c>
      <c r="Q877" s="10" cm="1">
        <f t="array" aca="1" ref="Q877" ca="1">SUMPRODUCT(J877:O877,TRANSPOSE(Test!ES$20:ES$25))+Test!$AD$20-Test!$ES$27</f>
        <v>-20.643196515512354</v>
      </c>
      <c r="R877" s="10">
        <f ca="1">I877-Results!$E$5*H877</f>
        <v>-18.822108087029591</v>
      </c>
      <c r="S877" s="10" cm="1">
        <f t="array" aca="1" ref="S877" ca="1">SUMPRODUCT(J877:O877,TRANSPOSE(Test!AR$28:AR$33))+Test!$AD$20-Test!$AC$26</f>
        <v>-42.773437787180804</v>
      </c>
      <c r="T877" s="10">
        <f ca="1">SUMPRODUCT(J877:O877,Results!K$9:P$9)</f>
        <v>-20.241432734792046</v>
      </c>
      <c r="U877" s="10">
        <f ca="1">SUMPRODUCT(J877:O877,Results!K$9:P$9)+Test!$AD$20-Test!$AC$31</f>
        <v>-20.256308293303182</v>
      </c>
      <c r="V877" s="10">
        <f t="shared" ca="1" si="79"/>
        <v>4.618448824104453</v>
      </c>
      <c r="W877" s="10">
        <f t="shared" ca="1" si="80"/>
        <v>5.7248809516922261</v>
      </c>
      <c r="X877" s="10">
        <f t="shared" ca="1" si="81"/>
        <v>3.9037925232094626</v>
      </c>
      <c r="Y877" s="10">
        <f t="shared" ca="1" si="82"/>
        <v>27.855122223360674</v>
      </c>
      <c r="Z877" s="10">
        <f ca="1">I877-Test!$AD$20</f>
        <v>-14.641644802116437</v>
      </c>
      <c r="AA877" s="10">
        <f t="shared" ca="1" si="83"/>
        <v>5.3379927294830534</v>
      </c>
    </row>
    <row r="878" spans="1:27">
      <c r="A878" s="6">
        <f ca="1">LN((RAND()^(-Results!$F$4))-1)</f>
        <v>0.99949551398795911</v>
      </c>
      <c r="B878" s="6">
        <f ca="1">LN((RAND()^(-Results!$F$4))-1)</f>
        <v>-1.3773831125059695</v>
      </c>
      <c r="C878" s="6">
        <f ca="1">LN((RAND()^(-Results!$F$4))-1)</f>
        <v>-0.9427305678452409</v>
      </c>
      <c r="D878" s="6">
        <f ca="1">LN((RAND()^(-Results!$F$4))-1)</f>
        <v>0.52775761930864873</v>
      </c>
      <c r="E878" s="6">
        <f ca="1">LN((RAND()^(-Results!$F$4))-1)</f>
        <v>2.1888977353084123</v>
      </c>
      <c r="F878" s="6">
        <f ca="1">LN((RAND()^(-Results!$F$4))-1)</f>
        <v>4.1900846215558358</v>
      </c>
      <c r="G878" s="6">
        <f ca="1">LN((RAND()^(-Results!$F$4))-1)</f>
        <v>-2.3860656761156704</v>
      </c>
      <c r="H878" s="6">
        <f t="shared" ca="1" si="78"/>
        <v>-2.473098289994804</v>
      </c>
      <c r="I878" s="10">
        <f ca="1">SUMPRODUCT(J878:O878,Results!B$12:G$12)+Results!$F$5*H878</f>
        <v>-58.244937108240833</v>
      </c>
      <c r="J878" s="10">
        <f ca="1">SUMPRODUCT($A878:$F878,Results!$B$15:$G$15)</f>
        <v>-1.5414420933470827</v>
      </c>
      <c r="K878" s="10">
        <f ca="1">SUMPRODUCT($A878:$F878,Results!$B$16:$G$16)</f>
        <v>6.5155330985510274</v>
      </c>
      <c r="L878" s="10">
        <f ca="1">SUMPRODUCT($A878:$F878,Results!$B$17:$G$17)</f>
        <v>-8.7553925707433109</v>
      </c>
      <c r="M878" s="10">
        <f ca="1">SUMPRODUCT($A878:$F878,Results!$B$18:$G$18)</f>
        <v>2.5576447832397147</v>
      </c>
      <c r="N878" s="10">
        <f ca="1">SUMPRODUCT($A878:$F878,Results!$B$19:$G$19)</f>
        <v>-14.051932535737356</v>
      </c>
      <c r="O878" s="10">
        <f ca="1">SUMPRODUCT($A878:$F878,Results!$B$20:$G$20)</f>
        <v>2.7107524989469809</v>
      </c>
      <c r="P878" s="10" cm="1">
        <f t="array" aca="1" ref="P878" ca="1">SUMPRODUCT(J878:O878,TRANSPOSE(Test!BL$20:BL$25))+Test!$AD$20-Test!$BL$27</f>
        <v>-48.740675592990279</v>
      </c>
      <c r="Q878" s="10" cm="1">
        <f t="array" aca="1" ref="Q878" ca="1">SUMPRODUCT(J878:O878,TRANSPOSE(Test!ES$20:ES$25))+Test!$AD$20-Test!$ES$27</f>
        <v>-46.556081464899648</v>
      </c>
      <c r="R878" s="10">
        <f ca="1">I878-Results!$E$5*H878</f>
        <v>-48.352543948261619</v>
      </c>
      <c r="S878" s="10" cm="1">
        <f t="array" aca="1" ref="S878" ca="1">SUMPRODUCT(J878:O878,TRANSPOSE(Test!AR$28:AR$33))+Test!$AD$20-Test!$AC$26</f>
        <v>-43.741113168447882</v>
      </c>
      <c r="T878" s="10">
        <f ca="1">SUMPRODUCT(J878:O878,Results!K$9:P$9)</f>
        <v>-45.067822709002179</v>
      </c>
      <c r="U878" s="10">
        <f ca="1">SUMPRODUCT(J878:O878,Results!K$9:P$9)+Test!$AD$20-Test!$AC$31</f>
        <v>-45.082698267513315</v>
      </c>
      <c r="V878" s="10">
        <f t="shared" ca="1" si="79"/>
        <v>-9.5042615152505547</v>
      </c>
      <c r="W878" s="10">
        <f t="shared" ca="1" si="80"/>
        <v>-11.688855643341185</v>
      </c>
      <c r="X878" s="10">
        <f t="shared" ca="1" si="81"/>
        <v>-9.8923931599792141</v>
      </c>
      <c r="Y878" s="10">
        <f t="shared" ca="1" si="82"/>
        <v>-14.503823939792952</v>
      </c>
      <c r="Z878" s="10">
        <f ca="1">I878-Test!$AD$20</f>
        <v>-57.968266346537142</v>
      </c>
      <c r="AA878" s="10">
        <f t="shared" ca="1" si="83"/>
        <v>-13.162238840727518</v>
      </c>
    </row>
    <row r="879" spans="1:27">
      <c r="A879" s="6">
        <f ca="1">LN((RAND()^(-Results!$F$4))-1)</f>
        <v>-0.55067877223293116</v>
      </c>
      <c r="B879" s="6">
        <f ca="1">LN((RAND()^(-Results!$F$4))-1)</f>
        <v>4.1673552786470589</v>
      </c>
      <c r="C879" s="6">
        <f ca="1">LN((RAND()^(-Results!$F$4))-1)</f>
        <v>0.72663911385001756</v>
      </c>
      <c r="D879" s="6">
        <f ca="1">LN((RAND()^(-Results!$F$4))-1)</f>
        <v>1.4848634226595201</v>
      </c>
      <c r="E879" s="6">
        <f ca="1">LN((RAND()^(-Results!$F$4))-1)</f>
        <v>0.80898514346676065</v>
      </c>
      <c r="F879" s="6">
        <f ca="1">LN((RAND()^(-Results!$F$4))-1)</f>
        <v>-1.1086681352018934</v>
      </c>
      <c r="G879" s="6">
        <f ca="1">LN((RAND()^(-Results!$F$4))-1)</f>
        <v>-2.9830821585160732</v>
      </c>
      <c r="H879" s="6">
        <f t="shared" ca="1" si="78"/>
        <v>-3.0701147723952067</v>
      </c>
      <c r="I879" s="10">
        <f ca="1">SUMPRODUCT(J879:O879,Results!B$12:G$12)+Results!$F$5*H879</f>
        <v>-46.024745180417582</v>
      </c>
      <c r="J879" s="10">
        <f ca="1">SUMPRODUCT($A879:$F879,Results!$B$15:$G$15)</f>
        <v>6.0506729377751487</v>
      </c>
      <c r="K879" s="10">
        <f ca="1">SUMPRODUCT($A879:$F879,Results!$B$16:$G$16)</f>
        <v>7.0143740268234129</v>
      </c>
      <c r="L879" s="10">
        <f ca="1">SUMPRODUCT($A879:$F879,Results!$B$17:$G$17)</f>
        <v>-1.7764961480605905</v>
      </c>
      <c r="M879" s="10">
        <f ca="1">SUMPRODUCT($A879:$F879,Results!$B$18:$G$18)</f>
        <v>-2.5432326157747678</v>
      </c>
      <c r="N879" s="10">
        <f ca="1">SUMPRODUCT($A879:$F879,Results!$B$19:$G$19)</f>
        <v>-3.5743916854874955</v>
      </c>
      <c r="O879" s="10">
        <f ca="1">SUMPRODUCT($A879:$F879,Results!$B$20:$G$20)</f>
        <v>7.4331247933915989</v>
      </c>
      <c r="P879" s="10" cm="1">
        <f t="array" aca="1" ref="P879" ca="1">SUMPRODUCT(J879:O879,TRANSPOSE(Test!BL$20:BL$25))+Test!$AD$20-Test!$BL$27</f>
        <v>-27.947346935580381</v>
      </c>
      <c r="Q879" s="10" cm="1">
        <f t="array" aca="1" ref="Q879" ca="1">SUMPRODUCT(J879:O879,TRANSPOSE(Test!ES$20:ES$25))+Test!$AD$20-Test!$ES$27</f>
        <v>-29.789031911329012</v>
      </c>
      <c r="R879" s="10">
        <f ca="1">I879-Results!$E$5*H879</f>
        <v>-33.744286090836752</v>
      </c>
      <c r="S879" s="10" cm="1">
        <f t="array" aca="1" ref="S879" ca="1">SUMPRODUCT(J879:O879,TRANSPOSE(Test!AR$28:AR$33))+Test!$AD$20-Test!$AC$26</f>
        <v>-44.787456172582935</v>
      </c>
      <c r="T879" s="10">
        <f ca="1">SUMPRODUCT(J879:O879,Results!K$9:P$9)</f>
        <v>-31.012590910825899</v>
      </c>
      <c r="U879" s="10">
        <f ca="1">SUMPRODUCT(J879:O879,Results!K$9:P$9)+Test!$AD$20-Test!$AC$31</f>
        <v>-31.027466469337035</v>
      </c>
      <c r="V879" s="10">
        <f t="shared" ca="1" si="79"/>
        <v>-18.077398244837202</v>
      </c>
      <c r="W879" s="10">
        <f t="shared" ca="1" si="80"/>
        <v>-16.235713269088571</v>
      </c>
      <c r="X879" s="10">
        <f t="shared" ca="1" si="81"/>
        <v>-12.28045908958083</v>
      </c>
      <c r="Y879" s="10">
        <f t="shared" ca="1" si="82"/>
        <v>-1.2372890078346472</v>
      </c>
      <c r="Z879" s="10">
        <f ca="1">I879-Test!$AD$20</f>
        <v>-45.748074418713891</v>
      </c>
      <c r="AA879" s="10">
        <f t="shared" ca="1" si="83"/>
        <v>-14.997278711080547</v>
      </c>
    </row>
    <row r="880" spans="1:27">
      <c r="A880" s="6">
        <f ca="1">LN((RAND()^(-Results!$F$4))-1)</f>
        <v>0.41048013058614685</v>
      </c>
      <c r="B880" s="6">
        <f ca="1">LN((RAND()^(-Results!$F$4))-1)</f>
        <v>5.0772389315395246E-2</v>
      </c>
      <c r="C880" s="6">
        <f ca="1">LN((RAND()^(-Results!$F$4))-1)</f>
        <v>-1.6306187404974786</v>
      </c>
      <c r="D880" s="6">
        <f ca="1">LN((RAND()^(-Results!$F$4))-1)</f>
        <v>1.8660123209623285E-2</v>
      </c>
      <c r="E880" s="6">
        <f ca="1">LN((RAND()^(-Results!$F$4))-1)</f>
        <v>-1.0539554495087453</v>
      </c>
      <c r="F880" s="6">
        <f ca="1">LN((RAND()^(-Results!$F$4))-1)</f>
        <v>-0.62541272947586224</v>
      </c>
      <c r="G880" s="6">
        <f ca="1">LN((RAND()^(-Results!$F$4))-1)</f>
        <v>-8.1462799629550275E-2</v>
      </c>
      <c r="H880" s="6">
        <f t="shared" ca="1" si="78"/>
        <v>-0.16849541350868361</v>
      </c>
      <c r="I880" s="10">
        <f ca="1">SUMPRODUCT(J880:O880,Results!B$12:G$12)+Results!$F$5*H880</f>
        <v>2.2033566384599421</v>
      </c>
      <c r="J880" s="10">
        <f ca="1">SUMPRODUCT($A880:$F880,Results!$B$15:$G$15)</f>
        <v>-1.3444997576332913</v>
      </c>
      <c r="K880" s="10">
        <f ca="1">SUMPRODUCT($A880:$F880,Results!$B$16:$G$16)</f>
        <v>-0.87111437512669732</v>
      </c>
      <c r="L880" s="10">
        <f ca="1">SUMPRODUCT($A880:$F880,Results!$B$17:$G$17)</f>
        <v>-2.4007717579575556</v>
      </c>
      <c r="M880" s="10">
        <f ca="1">SUMPRODUCT($A880:$F880,Results!$B$18:$G$18)</f>
        <v>-3.0047807617839153</v>
      </c>
      <c r="N880" s="10">
        <f ca="1">SUMPRODUCT($A880:$F880,Results!$B$19:$G$19)</f>
        <v>6.2759354899784539</v>
      </c>
      <c r="O880" s="10">
        <f ca="1">SUMPRODUCT($A880:$F880,Results!$B$20:$G$20)</f>
        <v>1.452624978633547</v>
      </c>
      <c r="P880" s="10" cm="1">
        <f t="array" aca="1" ref="P880" ca="1">SUMPRODUCT(J880:O880,TRANSPOSE(Test!BL$20:BL$25))+Test!$AD$20-Test!$BL$27</f>
        <v>3.21958644676655</v>
      </c>
      <c r="Q880" s="10" cm="1">
        <f t="array" aca="1" ref="Q880" ca="1">SUMPRODUCT(J880:O880,TRANSPOSE(Test!ES$20:ES$25))+Test!$AD$20-Test!$ES$27</f>
        <v>2.9759018489225193</v>
      </c>
      <c r="R880" s="10">
        <f ca="1">I880-Results!$E$5*H880</f>
        <v>2.8773382924946764</v>
      </c>
      <c r="S880" s="10" cm="1">
        <f t="array" aca="1" ref="S880" ca="1">SUMPRODUCT(J880:O880,TRANSPOSE(Test!AR$28:AR$33))+Test!$AD$20-Test!$AC$26</f>
        <v>-0.79615685259408675</v>
      </c>
      <c r="T880" s="10">
        <f ca="1">SUMPRODUCT(J880:O880,Results!K$9:P$9)</f>
        <v>3.2343964013002848</v>
      </c>
      <c r="U880" s="10">
        <f ca="1">SUMPRODUCT(J880:O880,Results!K$9:P$9)+Test!$AD$20-Test!$AC$31</f>
        <v>3.2195208427891493</v>
      </c>
      <c r="V880" s="10">
        <f t="shared" ca="1" si="79"/>
        <v>-1.0162298083066079</v>
      </c>
      <c r="W880" s="10">
        <f t="shared" ca="1" si="80"/>
        <v>-0.77254521046257718</v>
      </c>
      <c r="X880" s="10">
        <f t="shared" ca="1" si="81"/>
        <v>-0.67398165403473431</v>
      </c>
      <c r="Y880" s="10">
        <f t="shared" ca="1" si="82"/>
        <v>2.9995134910540289</v>
      </c>
      <c r="Z880" s="10">
        <f ca="1">I880-Test!$AD$20</f>
        <v>2.4800274001636335</v>
      </c>
      <c r="AA880" s="10">
        <f t="shared" ca="1" si="83"/>
        <v>-1.0161642043292072</v>
      </c>
    </row>
    <row r="881" spans="1:27">
      <c r="A881" s="6">
        <f ca="1">LN((RAND()^(-Results!$F$4))-1)</f>
        <v>-1.625595631194545</v>
      </c>
      <c r="B881" s="6">
        <f ca="1">LN((RAND()^(-Results!$F$4))-1)</f>
        <v>8.9282842962882525E-2</v>
      </c>
      <c r="C881" s="6">
        <f ca="1">LN((RAND()^(-Results!$F$4))-1)</f>
        <v>-1.9367524426073239</v>
      </c>
      <c r="D881" s="6">
        <f ca="1">LN((RAND()^(-Results!$F$4))-1)</f>
        <v>-0.41634790972083502</v>
      </c>
      <c r="E881" s="6">
        <f ca="1">LN((RAND()^(-Results!$F$4))-1)</f>
        <v>-2.6489249505263297</v>
      </c>
      <c r="F881" s="6">
        <f ca="1">LN((RAND()^(-Results!$F$4))-1)</f>
        <v>2.3272696121761607</v>
      </c>
      <c r="G881" s="6">
        <f ca="1">LN((RAND()^(-Results!$F$4))-1)</f>
        <v>2.0070059185330815</v>
      </c>
      <c r="H881" s="6">
        <f t="shared" ca="1" si="78"/>
        <v>1.9199733046539482</v>
      </c>
      <c r="I881" s="10">
        <f ca="1">SUMPRODUCT(J881:O881,Results!B$12:G$12)+Results!$F$5*H881</f>
        <v>67.700648126403152</v>
      </c>
      <c r="J881" s="10">
        <f ca="1">SUMPRODUCT($A881:$F881,Results!$B$15:$G$15)</f>
        <v>-10.38608800519995</v>
      </c>
      <c r="K881" s="10">
        <f ca="1">SUMPRODUCT($A881:$F881,Results!$B$16:$G$16)</f>
        <v>2.3771581981430163</v>
      </c>
      <c r="L881" s="10">
        <f ca="1">SUMPRODUCT($A881:$F881,Results!$B$17:$G$17)</f>
        <v>6.1411398570720248</v>
      </c>
      <c r="M881" s="10">
        <f ca="1">SUMPRODUCT($A881:$F881,Results!$B$18:$G$18)</f>
        <v>-3.489170158009383</v>
      </c>
      <c r="N881" s="10">
        <f ca="1">SUMPRODUCT($A881:$F881,Results!$B$19:$G$19)</f>
        <v>12.870113290761383</v>
      </c>
      <c r="O881" s="10">
        <f ca="1">SUMPRODUCT($A881:$F881,Results!$B$20:$G$20)</f>
        <v>-0.48234023846665375</v>
      </c>
      <c r="P881" s="10" cm="1">
        <f t="array" aca="1" ref="P881" ca="1">SUMPRODUCT(J881:O881,TRANSPOSE(Test!BL$20:BL$25))+Test!$AD$20-Test!$BL$27</f>
        <v>57.213368446312138</v>
      </c>
      <c r="Q881" s="10" cm="1">
        <f t="array" aca="1" ref="Q881" ca="1">SUMPRODUCT(J881:O881,TRANSPOSE(Test!ES$20:ES$25))+Test!$AD$20-Test!$ES$27</f>
        <v>58.040065326663928</v>
      </c>
      <c r="R881" s="10">
        <f ca="1">I881-Results!$E$5*H881</f>
        <v>60.020754907787357</v>
      </c>
      <c r="S881" s="10" cm="1">
        <f t="array" aca="1" ref="S881" ca="1">SUMPRODUCT(J881:O881,TRANSPOSE(Test!AR$28:AR$33))+Test!$AD$20-Test!$AC$26</f>
        <v>33.543425831881095</v>
      </c>
      <c r="T881" s="10">
        <f ca="1">SUMPRODUCT(J881:O881,Results!K$9:P$9)</f>
        <v>58.502128075194186</v>
      </c>
      <c r="U881" s="10">
        <f ca="1">SUMPRODUCT(J881:O881,Results!K$9:P$9)+Test!$AD$20-Test!$AC$31</f>
        <v>58.48725251668305</v>
      </c>
      <c r="V881" s="10">
        <f t="shared" ca="1" si="79"/>
        <v>10.487279680091014</v>
      </c>
      <c r="W881" s="10">
        <f t="shared" ca="1" si="80"/>
        <v>9.660582799739224</v>
      </c>
      <c r="X881" s="10">
        <f t="shared" ca="1" si="81"/>
        <v>7.6798932186157955</v>
      </c>
      <c r="Y881" s="10">
        <f t="shared" ca="1" si="82"/>
        <v>34.157222294522057</v>
      </c>
      <c r="Z881" s="10">
        <f ca="1">I881-Test!$AD$20</f>
        <v>67.977318888106851</v>
      </c>
      <c r="AA881" s="10">
        <f t="shared" ca="1" si="83"/>
        <v>9.2133956097201022</v>
      </c>
    </row>
    <row r="882" spans="1:27">
      <c r="A882" s="6">
        <f ca="1">LN((RAND()^(-Results!$F$4))-1)</f>
        <v>-0.86586458990770165</v>
      </c>
      <c r="B882" s="6">
        <f ca="1">LN((RAND()^(-Results!$F$4))-1)</f>
        <v>-5.1822297089614855</v>
      </c>
      <c r="C882" s="6">
        <f ca="1">LN((RAND()^(-Results!$F$4))-1)</f>
        <v>0.36260651020655216</v>
      </c>
      <c r="D882" s="6">
        <f ca="1">LN((RAND()^(-Results!$F$4))-1)</f>
        <v>1.291072551595202</v>
      </c>
      <c r="E882" s="6">
        <f ca="1">LN((RAND()^(-Results!$F$4))-1)</f>
        <v>-0.29577116929386699</v>
      </c>
      <c r="F882" s="6">
        <f ca="1">LN((RAND()^(-Results!$F$4))-1)</f>
        <v>-1.2324900459163692</v>
      </c>
      <c r="G882" s="6">
        <f ca="1">LN((RAND()^(-Results!$F$4))-1)</f>
        <v>-0.69050811318289951</v>
      </c>
      <c r="H882" s="6">
        <f t="shared" ca="1" si="78"/>
        <v>-0.77754072706203281</v>
      </c>
      <c r="I882" s="10">
        <f ca="1">SUMPRODUCT(J882:O882,Results!B$12:G$12)+Results!$F$5*H882</f>
        <v>-6.8397049987878695</v>
      </c>
      <c r="J882" s="10">
        <f ca="1">SUMPRODUCT($A882:$F882,Results!$B$15:$G$15)</f>
        <v>-3.0383681093594426</v>
      </c>
      <c r="K882" s="10">
        <f ca="1">SUMPRODUCT($A882:$F882,Results!$B$16:$G$16)</f>
        <v>-10.362802421345361</v>
      </c>
      <c r="L882" s="10">
        <f ca="1">SUMPRODUCT($A882:$F882,Results!$B$17:$G$17)</f>
        <v>-3.5032888147396064</v>
      </c>
      <c r="M882" s="10">
        <f ca="1">SUMPRODUCT($A882:$F882,Results!$B$18:$G$18)</f>
        <v>2.3239302212148498</v>
      </c>
      <c r="N882" s="10">
        <f ca="1">SUMPRODUCT($A882:$F882,Results!$B$19:$G$19)</f>
        <v>-1.01091667170666</v>
      </c>
      <c r="O882" s="10">
        <f ca="1">SUMPRODUCT($A882:$F882,Results!$B$20:$G$20)</f>
        <v>-6.7202185007373956</v>
      </c>
      <c r="P882" s="10" cm="1">
        <f t="array" aca="1" ref="P882" ca="1">SUMPRODUCT(J882:O882,TRANSPOSE(Test!BL$20:BL$25))+Test!$AD$20-Test!$BL$27</f>
        <v>-2.692690405857856</v>
      </c>
      <c r="Q882" s="10" cm="1">
        <f t="array" aca="1" ref="Q882" ca="1">SUMPRODUCT(J882:O882,TRANSPOSE(Test!ES$20:ES$25))+Test!$AD$20-Test!$ES$27</f>
        <v>-1.9437432407014879</v>
      </c>
      <c r="R882" s="10">
        <f ca="1">I882-Results!$E$5*H882</f>
        <v>-3.7295420905397383</v>
      </c>
      <c r="S882" s="10" cm="1">
        <f t="array" aca="1" ref="S882" ca="1">SUMPRODUCT(J882:O882,TRANSPOSE(Test!AR$28:AR$33))+Test!$AD$20-Test!$AC$26</f>
        <v>29.198653820685667</v>
      </c>
      <c r="T882" s="10">
        <f ca="1">SUMPRODUCT(J882:O882,Results!K$9:P$9)</f>
        <v>-2.3825872435311002</v>
      </c>
      <c r="U882" s="10">
        <f ca="1">SUMPRODUCT(J882:O882,Results!K$9:P$9)+Test!$AD$20-Test!$AC$31</f>
        <v>-2.3974628020422357</v>
      </c>
      <c r="V882" s="10">
        <f t="shared" ca="1" si="79"/>
        <v>-4.1470145929300131</v>
      </c>
      <c r="W882" s="10">
        <f t="shared" ca="1" si="80"/>
        <v>-4.8959617580863819</v>
      </c>
      <c r="X882" s="10">
        <f t="shared" ca="1" si="81"/>
        <v>-3.1101629082481312</v>
      </c>
      <c r="Y882" s="10">
        <f t="shared" ca="1" si="82"/>
        <v>-36.038358819473537</v>
      </c>
      <c r="Z882" s="10">
        <f ca="1">I882-Test!$AD$20</f>
        <v>-6.5630342370841781</v>
      </c>
      <c r="AA882" s="10">
        <f t="shared" ca="1" si="83"/>
        <v>-4.4422421967456334</v>
      </c>
    </row>
    <row r="883" spans="1:27">
      <c r="A883" s="6">
        <f ca="1">LN((RAND()^(-Results!$F$4))-1)</f>
        <v>0.2020766345918989</v>
      </c>
      <c r="B883" s="6">
        <f ca="1">LN((RAND()^(-Results!$F$4))-1)</f>
        <v>-1.012046764340601</v>
      </c>
      <c r="C883" s="6">
        <f ca="1">LN((RAND()^(-Results!$F$4))-1)</f>
        <v>3.175858115372336</v>
      </c>
      <c r="D883" s="6">
        <f ca="1">LN((RAND()^(-Results!$F$4))-1)</f>
        <v>2.1132660936456578</v>
      </c>
      <c r="E883" s="6">
        <f ca="1">LN((RAND()^(-Results!$F$4))-1)</f>
        <v>-2.183293459638644</v>
      </c>
      <c r="F883" s="6">
        <f ca="1">LN((RAND()^(-Results!$F$4))-1)</f>
        <v>-0.29362185237266342</v>
      </c>
      <c r="G883" s="6">
        <f ca="1">LN((RAND()^(-Results!$F$4))-1)</f>
        <v>-6.9399497137668881E-2</v>
      </c>
      <c r="H883" s="6">
        <f t="shared" ca="1" si="78"/>
        <v>-0.15643211101680221</v>
      </c>
      <c r="I883" s="10">
        <f ca="1">SUMPRODUCT(J883:O883,Results!B$12:G$12)+Results!$F$5*H883</f>
        <v>2.291795667444632</v>
      </c>
      <c r="J883" s="10">
        <f ca="1">SUMPRODUCT($A883:$F883,Results!$B$15:$G$15)</f>
        <v>12.527902582285861</v>
      </c>
      <c r="K883" s="10">
        <f ca="1">SUMPRODUCT($A883:$F883,Results!$B$16:$G$16)</f>
        <v>-1.5123683399858929</v>
      </c>
      <c r="L883" s="10">
        <f ca="1">SUMPRODUCT($A883:$F883,Results!$B$17:$G$17)</f>
        <v>1.4930042748227084</v>
      </c>
      <c r="M883" s="10">
        <f ca="1">SUMPRODUCT($A883:$F883,Results!$B$18:$G$18)</f>
        <v>-8.1278850120329729</v>
      </c>
      <c r="N883" s="10">
        <f ca="1">SUMPRODUCT($A883:$F883,Results!$B$19:$G$19)</f>
        <v>10.449403599798909</v>
      </c>
      <c r="O883" s="10">
        <f ca="1">SUMPRODUCT($A883:$F883,Results!$B$20:$G$20)</f>
        <v>-1.5150848690614183</v>
      </c>
      <c r="P883" s="10" cm="1">
        <f t="array" aca="1" ref="P883" ca="1">SUMPRODUCT(J883:O883,TRANSPOSE(Test!BL$20:BL$25))+Test!$AD$20-Test!$BL$27</f>
        <v>3.1943716981612695</v>
      </c>
      <c r="Q883" s="10" cm="1">
        <f t="array" aca="1" ref="Q883" ca="1">SUMPRODUCT(J883:O883,TRANSPOSE(Test!ES$20:ES$25))+Test!$AD$20-Test!$ES$27</f>
        <v>3.4709930322386855</v>
      </c>
      <c r="R883" s="10">
        <f ca="1">I883-Results!$E$5*H883</f>
        <v>2.9175241115118409</v>
      </c>
      <c r="S883" s="10" cm="1">
        <f t="array" aca="1" ref="S883" ca="1">SUMPRODUCT(J883:O883,TRANSPOSE(Test!AR$28:AR$33))+Test!$AD$20-Test!$AC$26</f>
        <v>-0.28677904790192038</v>
      </c>
      <c r="T883" s="10">
        <f ca="1">SUMPRODUCT(J883:O883,Results!K$9:P$9)</f>
        <v>2.5939819111561611</v>
      </c>
      <c r="U883" s="10">
        <f ca="1">SUMPRODUCT(J883:O883,Results!K$9:P$9)+Test!$AD$20-Test!$AC$31</f>
        <v>2.5791063526450255</v>
      </c>
      <c r="V883" s="10">
        <f t="shared" ca="1" si="79"/>
        <v>-0.9025760307166375</v>
      </c>
      <c r="W883" s="10">
        <f t="shared" ca="1" si="80"/>
        <v>-1.1791973647940535</v>
      </c>
      <c r="X883" s="10">
        <f t="shared" ca="1" si="81"/>
        <v>-0.62572844406720884</v>
      </c>
      <c r="Y883" s="10">
        <f t="shared" ca="1" si="82"/>
        <v>2.5785747153465524</v>
      </c>
      <c r="Z883" s="10">
        <f ca="1">I883-Test!$AD$20</f>
        <v>2.5684664291483235</v>
      </c>
      <c r="AA883" s="10">
        <f t="shared" ca="1" si="83"/>
        <v>-0.28731068520039349</v>
      </c>
    </row>
    <row r="884" spans="1:27">
      <c r="A884" s="6">
        <f ca="1">LN((RAND()^(-Results!$F$4))-1)</f>
        <v>2.5583694188481956</v>
      </c>
      <c r="B884" s="6">
        <f ca="1">LN((RAND()^(-Results!$F$4))-1)</f>
        <v>0.60961976733223411</v>
      </c>
      <c r="C884" s="6">
        <f ca="1">LN((RAND()^(-Results!$F$4))-1)</f>
        <v>-1.3089908769377292</v>
      </c>
      <c r="D884" s="6">
        <f ca="1">LN((RAND()^(-Results!$F$4))-1)</f>
        <v>-0.19499278793098684</v>
      </c>
      <c r="E884" s="6">
        <f ca="1">LN((RAND()^(-Results!$F$4))-1)</f>
        <v>-0.92061665659821679</v>
      </c>
      <c r="F884" s="6">
        <f ca="1">LN((RAND()^(-Results!$F$4))-1)</f>
        <v>0.15757050019590685</v>
      </c>
      <c r="G884" s="6">
        <f ca="1">LN((RAND()^(-Results!$F$4))-1)</f>
        <v>0.69689056080499689</v>
      </c>
      <c r="H884" s="6">
        <f t="shared" ca="1" si="78"/>
        <v>0.60985794692586359</v>
      </c>
      <c r="I884" s="10">
        <f ca="1">SUMPRODUCT(J884:O884,Results!B$12:G$12)+Results!$F$5*H884</f>
        <v>-15.956338598056369</v>
      </c>
      <c r="J884" s="10">
        <f ca="1">SUMPRODUCT($A884:$F884,Results!$B$15:$G$15)</f>
        <v>6.4751878691074811</v>
      </c>
      <c r="K884" s="10">
        <f ca="1">SUMPRODUCT($A884:$F884,Results!$B$16:$G$16)</f>
        <v>1.9586410364279616</v>
      </c>
      <c r="L884" s="10">
        <f ca="1">SUMPRODUCT($A884:$F884,Results!$B$17:$G$17)</f>
        <v>-5.8272736425733296</v>
      </c>
      <c r="M884" s="10">
        <f ca="1">SUMPRODUCT($A884:$F884,Results!$B$18:$G$18)</f>
        <v>-6.1730589664209896</v>
      </c>
      <c r="N884" s="10">
        <f ca="1">SUMPRODUCT($A884:$F884,Results!$B$19:$G$19)</f>
        <v>6.6831354384478949</v>
      </c>
      <c r="O884" s="10">
        <f ca="1">SUMPRODUCT($A884:$F884,Results!$B$20:$G$20)</f>
        <v>3.6784515105546882</v>
      </c>
      <c r="P884" s="10" cm="1">
        <f t="array" aca="1" ref="P884" ca="1">SUMPRODUCT(J884:O884,TRANSPOSE(Test!BL$20:BL$25))+Test!$AD$20-Test!$BL$27</f>
        <v>-20.389242578555876</v>
      </c>
      <c r="Q884" s="10" cm="1">
        <f t="array" aca="1" ref="Q884" ca="1">SUMPRODUCT(J884:O884,TRANSPOSE(Test!ES$20:ES$25))+Test!$AD$20-Test!$ES$27</f>
        <v>-20.120253750578797</v>
      </c>
      <c r="R884" s="10">
        <f ca="1">I884-Results!$E$5*H884</f>
        <v>-18.395770385759825</v>
      </c>
      <c r="S884" s="10" cm="1">
        <f t="array" aca="1" ref="S884" ca="1">SUMPRODUCT(J884:O884,TRANSPOSE(Test!AR$28:AR$33))+Test!$AD$20-Test!$AC$26</f>
        <v>-27.99319863927083</v>
      </c>
      <c r="T884" s="10">
        <f ca="1">SUMPRODUCT(J884:O884,Results!K$9:P$9)</f>
        <v>-19.046077330094846</v>
      </c>
      <c r="U884" s="10">
        <f ca="1">SUMPRODUCT(J884:O884,Results!K$9:P$9)+Test!$AD$20-Test!$AC$31</f>
        <v>-19.060952888605982</v>
      </c>
      <c r="V884" s="10">
        <f t="shared" ca="1" si="79"/>
        <v>4.432903980499507</v>
      </c>
      <c r="W884" s="10">
        <f t="shared" ca="1" si="80"/>
        <v>4.1639151525224278</v>
      </c>
      <c r="X884" s="10">
        <f t="shared" ca="1" si="81"/>
        <v>2.4394317877034553</v>
      </c>
      <c r="Y884" s="10">
        <f t="shared" ca="1" si="82"/>
        <v>12.03686004121446</v>
      </c>
      <c r="Z884" s="10">
        <f ca="1">I884-Test!$AD$20</f>
        <v>-15.679667836352678</v>
      </c>
      <c r="AA884" s="10">
        <f t="shared" ca="1" si="83"/>
        <v>3.1046142905496126</v>
      </c>
    </row>
    <row r="885" spans="1:27">
      <c r="A885" s="6">
        <f ca="1">LN((RAND()^(-Results!$F$4))-1)</f>
        <v>-0.29450077481441589</v>
      </c>
      <c r="B885" s="6">
        <f ca="1">LN((RAND()^(-Results!$F$4))-1)</f>
        <v>0.13042033991234431</v>
      </c>
      <c r="C885" s="6">
        <f ca="1">LN((RAND()^(-Results!$F$4))-1)</f>
        <v>-2.2474057634836173</v>
      </c>
      <c r="D885" s="6">
        <f ca="1">LN((RAND()^(-Results!$F$4))-1)</f>
        <v>-0.27336398648252963</v>
      </c>
      <c r="E885" s="6">
        <f ca="1">LN((RAND()^(-Results!$F$4))-1)</f>
        <v>-1.8822837645806199</v>
      </c>
      <c r="F885" s="6">
        <f ca="1">LN((RAND()^(-Results!$F$4))-1)</f>
        <v>0.62220418958503232</v>
      </c>
      <c r="G885" s="6">
        <f ca="1">LN((RAND()^(-Results!$F$4))-1)</f>
        <v>1.9465086487469396</v>
      </c>
      <c r="H885" s="6">
        <f t="shared" ca="1" si="78"/>
        <v>1.8594760348678063</v>
      </c>
      <c r="I885" s="10">
        <f ca="1">SUMPRODUCT(J885:O885,Results!B$12:G$12)+Results!$F$5*H885</f>
        <v>36.018857300716107</v>
      </c>
      <c r="J885" s="10">
        <f ca="1">SUMPRODUCT($A885:$F885,Results!$B$15:$G$15)</f>
        <v>-5.8051688995977822</v>
      </c>
      <c r="K885" s="10">
        <f ca="1">SUMPRODUCT($A885:$F885,Results!$B$16:$G$16)</f>
        <v>0.59483184502414144</v>
      </c>
      <c r="L885" s="10">
        <f ca="1">SUMPRODUCT($A885:$F885,Results!$B$17:$G$17)</f>
        <v>0.58549266971635572</v>
      </c>
      <c r="M885" s="10">
        <f ca="1">SUMPRODUCT($A885:$F885,Results!$B$18:$G$18)</f>
        <v>-3.668152714677551</v>
      </c>
      <c r="N885" s="10">
        <f ca="1">SUMPRODUCT($A885:$F885,Results!$B$19:$G$19)</f>
        <v>10.083582555166599</v>
      </c>
      <c r="O885" s="10">
        <f ca="1">SUMPRODUCT($A885:$F885,Results!$B$20:$G$20)</f>
        <v>1.0787816978643869</v>
      </c>
      <c r="P885" s="10" cm="1">
        <f t="array" aca="1" ref="P885" ca="1">SUMPRODUCT(J885:O885,TRANSPOSE(Test!BL$20:BL$25))+Test!$AD$20-Test!$BL$27</f>
        <v>26.367333594064615</v>
      </c>
      <c r="Q885" s="10" cm="1">
        <f t="array" aca="1" ref="Q885" ca="1">SUMPRODUCT(J885:O885,TRANSPOSE(Test!ES$20:ES$25))+Test!$AD$20-Test!$ES$27</f>
        <v>26.573680521846999</v>
      </c>
      <c r="R885" s="10">
        <f ca="1">I885-Results!$E$5*H885</f>
        <v>28.580953161244881</v>
      </c>
      <c r="S885" s="10" cm="1">
        <f t="array" aca="1" ref="S885" ca="1">SUMPRODUCT(J885:O885,TRANSPOSE(Test!AR$28:AR$33))+Test!$AD$20-Test!$AC$26</f>
        <v>12.77446500867101</v>
      </c>
      <c r="T885" s="10">
        <f ca="1">SUMPRODUCT(J885:O885,Results!K$9:P$9)</f>
        <v>27.05913485223963</v>
      </c>
      <c r="U885" s="10">
        <f ca="1">SUMPRODUCT(J885:O885,Results!K$9:P$9)+Test!$AD$20-Test!$AC$31</f>
        <v>27.044259293728494</v>
      </c>
      <c r="V885" s="10">
        <f t="shared" ca="1" si="79"/>
        <v>9.6515237066514921</v>
      </c>
      <c r="W885" s="10">
        <f t="shared" ca="1" si="80"/>
        <v>9.4451767788691079</v>
      </c>
      <c r="X885" s="10">
        <f t="shared" ca="1" si="81"/>
        <v>7.4379041394712253</v>
      </c>
      <c r="Y885" s="10">
        <f t="shared" ca="1" si="82"/>
        <v>23.244392292045099</v>
      </c>
      <c r="Z885" s="10">
        <f ca="1">I885-Test!$AD$20</f>
        <v>36.295528062419798</v>
      </c>
      <c r="AA885" s="10">
        <f t="shared" ca="1" si="83"/>
        <v>8.9745980069876126</v>
      </c>
    </row>
    <row r="886" spans="1:27">
      <c r="A886" s="6">
        <f ca="1">LN((RAND()^(-Results!$F$4))-1)</f>
        <v>-0.57655037933828845</v>
      </c>
      <c r="B886" s="6">
        <f ca="1">LN((RAND()^(-Results!$F$4))-1)</f>
        <v>1.5112420842001792</v>
      </c>
      <c r="C886" s="6">
        <f ca="1">LN((RAND()^(-Results!$F$4))-1)</f>
        <v>1.0514215942290603</v>
      </c>
      <c r="D886" s="6">
        <f ca="1">LN((RAND()^(-Results!$F$4))-1)</f>
        <v>-0.58307667215173331</v>
      </c>
      <c r="E886" s="6">
        <f ca="1">LN((RAND()^(-Results!$F$4))-1)</f>
        <v>1.3510476218796061</v>
      </c>
      <c r="F886" s="6">
        <f ca="1">LN((RAND()^(-Results!$F$4))-1)</f>
        <v>-1.0370075190239558</v>
      </c>
      <c r="G886" s="6">
        <f ca="1">LN((RAND()^(-Results!$F$4))-1)</f>
        <v>-2.0915625604323527</v>
      </c>
      <c r="H886" s="6">
        <f t="shared" ca="1" si="78"/>
        <v>-2.1785951743114862</v>
      </c>
      <c r="I886" s="10">
        <f ca="1">SUMPRODUCT(J886:O886,Results!B$12:G$12)+Results!$F$5*H886</f>
        <v>-12.061049599382812</v>
      </c>
      <c r="J886" s="10">
        <f ca="1">SUMPRODUCT($A886:$F886,Results!$B$15:$G$15)</f>
        <v>0.11069018273575731</v>
      </c>
      <c r="K886" s="10">
        <f ca="1">SUMPRODUCT($A886:$F886,Results!$B$16:$G$16)</f>
        <v>0.44291934828071167</v>
      </c>
      <c r="L886" s="10">
        <f ca="1">SUMPRODUCT($A886:$F886,Results!$B$17:$G$17)</f>
        <v>3.3881912002860819</v>
      </c>
      <c r="M886" s="10">
        <f ca="1">SUMPRODUCT($A886:$F886,Results!$B$18:$G$18)</f>
        <v>4.1873224703172642</v>
      </c>
      <c r="N886" s="10">
        <f ca="1">SUMPRODUCT($A886:$F886,Results!$B$19:$G$19)</f>
        <v>-6.328447966968243</v>
      </c>
      <c r="O886" s="10">
        <f ca="1">SUMPRODUCT($A886:$F886,Results!$B$20:$G$20)</f>
        <v>-0.14088653518251065</v>
      </c>
      <c r="P886" s="10" cm="1">
        <f t="array" aca="1" ref="P886" ca="1">SUMPRODUCT(J886:O886,TRANSPOSE(Test!BL$20:BL$25))+Test!$AD$20-Test!$BL$27</f>
        <v>-0.13091965915291945</v>
      </c>
      <c r="Q886" s="10" cm="1">
        <f t="array" aca="1" ref="Q886" ca="1">SUMPRODUCT(J886:O886,TRANSPOSE(Test!ES$20:ES$25))+Test!$AD$20-Test!$ES$27</f>
        <v>-1.0515809423758422</v>
      </c>
      <c r="R886" s="10">
        <f ca="1">I886-Results!$E$5*H886</f>
        <v>-3.3466689021368676</v>
      </c>
      <c r="S886" s="10" cm="1">
        <f t="array" aca="1" ref="S886" ca="1">SUMPRODUCT(J886:O886,TRANSPOSE(Test!AR$28:AR$33))+Test!$AD$20-Test!$AC$26</f>
        <v>2.3804391225182591</v>
      </c>
      <c r="T886" s="10">
        <f ca="1">SUMPRODUCT(J886:O886,Results!K$9:P$9)</f>
        <v>-1.5511933831430211</v>
      </c>
      <c r="U886" s="10">
        <f ca="1">SUMPRODUCT(J886:O886,Results!K$9:P$9)+Test!$AD$20-Test!$AC$31</f>
        <v>-1.5660689416541564</v>
      </c>
      <c r="V886" s="10">
        <f t="shared" ca="1" si="79"/>
        <v>-11.930129940229893</v>
      </c>
      <c r="W886" s="10">
        <f t="shared" ca="1" si="80"/>
        <v>-11.00946865700697</v>
      </c>
      <c r="X886" s="10">
        <f t="shared" ca="1" si="81"/>
        <v>-8.7143806972459448</v>
      </c>
      <c r="Y886" s="10">
        <f t="shared" ca="1" si="82"/>
        <v>-14.441488721901072</v>
      </c>
      <c r="Z886" s="10">
        <f ca="1">I886-Test!$AD$20</f>
        <v>-11.784378837679121</v>
      </c>
      <c r="AA886" s="10">
        <f t="shared" ca="1" si="83"/>
        <v>-10.494980657728656</v>
      </c>
    </row>
    <row r="887" spans="1:27">
      <c r="A887" s="6">
        <f ca="1">LN((RAND()^(-Results!$F$4))-1)</f>
        <v>1.2542203536778487</v>
      </c>
      <c r="B887" s="6">
        <f ca="1">LN((RAND()^(-Results!$F$4))-1)</f>
        <v>3.2225017962033493</v>
      </c>
      <c r="C887" s="6">
        <f ca="1">LN((RAND()^(-Results!$F$4))-1)</f>
        <v>0.36881333895072388</v>
      </c>
      <c r="D887" s="6">
        <f ca="1">LN((RAND()^(-Results!$F$4))-1)</f>
        <v>2.9941649407595237</v>
      </c>
      <c r="E887" s="6">
        <f ca="1">LN((RAND()^(-Results!$F$4))-1)</f>
        <v>-0.54788604395036311</v>
      </c>
      <c r="F887" s="6">
        <f ca="1">LN((RAND()^(-Results!$F$4))-1)</f>
        <v>-0.28606076716391032</v>
      </c>
      <c r="G887" s="6">
        <f ca="1">LN((RAND()^(-Results!$F$4))-1)</f>
        <v>3.4470895785049423E-2</v>
      </c>
      <c r="H887" s="6">
        <f t="shared" ca="1" si="78"/>
        <v>-5.2561718094083908E-2</v>
      </c>
      <c r="I887" s="10">
        <f ca="1">SUMPRODUCT(J887:O887,Results!B$12:G$12)+Results!$F$5*H887</f>
        <v>-57.600595324913463</v>
      </c>
      <c r="J887" s="10">
        <f ca="1">SUMPRODUCT($A887:$F887,Results!$B$15:$G$15)</f>
        <v>14.181850335611742</v>
      </c>
      <c r="K887" s="10">
        <f ca="1">SUMPRODUCT($A887:$F887,Results!$B$16:$G$16)</f>
        <v>8.4713074380786857</v>
      </c>
      <c r="L887" s="10">
        <f ca="1">SUMPRODUCT($A887:$F887,Results!$B$17:$G$17)</f>
        <v>-9.4072912798114103</v>
      </c>
      <c r="M887" s="10">
        <f ca="1">SUMPRODUCT($A887:$F887,Results!$B$18:$G$18)</f>
        <v>-10.564337195649548</v>
      </c>
      <c r="N887" s="10">
        <f ca="1">SUMPRODUCT($A887:$F887,Results!$B$19:$G$19)</f>
        <v>3.1804193389501894</v>
      </c>
      <c r="O887" s="10">
        <f ca="1">SUMPRODUCT($A887:$F887,Results!$B$20:$G$20)</f>
        <v>10.343649998868845</v>
      </c>
      <c r="P887" s="10" cm="1">
        <f t="array" aca="1" ref="P887" ca="1">SUMPRODUCT(J887:O887,TRANSPOSE(Test!BL$20:BL$25))+Test!$AD$20-Test!$BL$27</f>
        <v>-55.711817507538349</v>
      </c>
      <c r="Q887" s="10" cm="1">
        <f t="array" aca="1" ref="Q887" ca="1">SUMPRODUCT(J887:O887,TRANSPOSE(Test!ES$20:ES$25))+Test!$AD$20-Test!$ES$27</f>
        <v>-56.738701189729476</v>
      </c>
      <c r="R887" s="10">
        <f ca="1">I887-Results!$E$5*H887</f>
        <v>-57.390348452537125</v>
      </c>
      <c r="S887" s="10" cm="1">
        <f t="array" aca="1" ref="S887" ca="1">SUMPRODUCT(J887:O887,TRANSPOSE(Test!AR$28:AR$33))+Test!$AD$20-Test!$AC$26</f>
        <v>-76.820276805868772</v>
      </c>
      <c r="T887" s="10">
        <f ca="1">SUMPRODUCT(J887:O887,Results!K$9:P$9)</f>
        <v>-57.461803012870377</v>
      </c>
      <c r="U887" s="10">
        <f ca="1">SUMPRODUCT(J887:O887,Results!K$9:P$9)+Test!$AD$20-Test!$AC$31</f>
        <v>-57.476678571381512</v>
      </c>
      <c r="V887" s="10">
        <f t="shared" ca="1" si="79"/>
        <v>-1.8887778173751144</v>
      </c>
      <c r="W887" s="10">
        <f t="shared" ca="1" si="80"/>
        <v>-0.86189413518398794</v>
      </c>
      <c r="X887" s="10">
        <f t="shared" ca="1" si="81"/>
        <v>-0.21024687237633799</v>
      </c>
      <c r="Y887" s="10">
        <f t="shared" ca="1" si="82"/>
        <v>19.219681480955309</v>
      </c>
      <c r="Z887" s="10">
        <f ca="1">I887-Test!$AD$20</f>
        <v>-57.323924563209772</v>
      </c>
      <c r="AA887" s="10">
        <f t="shared" ca="1" si="83"/>
        <v>-0.12391675353195097</v>
      </c>
    </row>
    <row r="888" spans="1:27">
      <c r="A888" s="6">
        <f ca="1">LN((RAND()^(-Results!$F$4))-1)</f>
        <v>0.93543149473761689</v>
      </c>
      <c r="B888" s="6">
        <f ca="1">LN((RAND()^(-Results!$F$4))-1)</f>
        <v>0.40945248421769004</v>
      </c>
      <c r="C888" s="6">
        <f ca="1">LN((RAND()^(-Results!$F$4))-1)</f>
        <v>0.69778911037337954</v>
      </c>
      <c r="D888" s="6">
        <f ca="1">LN((RAND()^(-Results!$F$4))-1)</f>
        <v>3.3555097461866423</v>
      </c>
      <c r="E888" s="6">
        <f ca="1">LN((RAND()^(-Results!$F$4))-1)</f>
        <v>-0.55952130882980711</v>
      </c>
      <c r="F888" s="6">
        <f ca="1">LN((RAND()^(-Results!$F$4))-1)</f>
        <v>0.23572399887362494</v>
      </c>
      <c r="G888" s="6">
        <f ca="1">LN((RAND()^(-Results!$F$4))-1)</f>
        <v>1.2532331445762868</v>
      </c>
      <c r="H888" s="6">
        <f t="shared" ca="1" si="78"/>
        <v>1.1662005306971535</v>
      </c>
      <c r="I888" s="10">
        <f ca="1">SUMPRODUCT(J888:O888,Results!B$12:G$12)+Results!$F$5*H888</f>
        <v>-49.477915851405491</v>
      </c>
      <c r="J888" s="10">
        <f ca="1">SUMPRODUCT($A888:$F888,Results!$B$15:$G$15)</f>
        <v>12.096417070017855</v>
      </c>
      <c r="K888" s="10">
        <f ca="1">SUMPRODUCT($A888:$F888,Results!$B$16:$G$16)</f>
        <v>4.5671995753792345</v>
      </c>
      <c r="L888" s="10">
        <f ca="1">SUMPRODUCT($A888:$F888,Results!$B$17:$G$17)</f>
        <v>-10.330506988884883</v>
      </c>
      <c r="M888" s="10">
        <f ca="1">SUMPRODUCT($A888:$F888,Results!$B$18:$G$18)</f>
        <v>-8.8694898935636921</v>
      </c>
      <c r="N888" s="10">
        <f ca="1">SUMPRODUCT($A888:$F888,Results!$B$19:$G$19)</f>
        <v>1.5790787121350052</v>
      </c>
      <c r="O888" s="10">
        <f ca="1">SUMPRODUCT($A888:$F888,Results!$B$20:$G$20)</f>
        <v>6.4892056111656</v>
      </c>
      <c r="P888" s="10" cm="1">
        <f t="array" aca="1" ref="P888" ca="1">SUMPRODUCT(J888:O888,TRANSPOSE(Test!BL$20:BL$25))+Test!$AD$20-Test!$BL$27</f>
        <v>-54.457168849105805</v>
      </c>
      <c r="Q888" s="10" cm="1">
        <f t="array" aca="1" ref="Q888" ca="1">SUMPRODUCT(J888:O888,TRANSPOSE(Test!ES$20:ES$25))+Test!$AD$20-Test!$ES$27</f>
        <v>-54.519744678091868</v>
      </c>
      <c r="R888" s="10">
        <f ca="1">I888-Results!$E$5*H888</f>
        <v>-54.142717974194106</v>
      </c>
      <c r="S888" s="10" cm="1">
        <f t="array" aca="1" ref="S888" ca="1">SUMPRODUCT(J888:O888,TRANSPOSE(Test!AR$28:AR$33))+Test!$AD$20-Test!$AC$26</f>
        <v>-61.301236670278776</v>
      </c>
      <c r="T888" s="10">
        <f ca="1">SUMPRODUCT(J888:O888,Results!K$9:P$9)</f>
        <v>-55.114474573396215</v>
      </c>
      <c r="U888" s="10">
        <f ca="1">SUMPRODUCT(J888:O888,Results!K$9:P$9)+Test!$AD$20-Test!$AC$31</f>
        <v>-55.129350131907351</v>
      </c>
      <c r="V888" s="10">
        <f t="shared" ca="1" si="79"/>
        <v>4.9792529977003142</v>
      </c>
      <c r="W888" s="10">
        <f t="shared" ca="1" si="80"/>
        <v>5.0418288266863769</v>
      </c>
      <c r="X888" s="10">
        <f t="shared" ca="1" si="81"/>
        <v>4.6648021227886147</v>
      </c>
      <c r="Y888" s="10">
        <f t="shared" ca="1" si="82"/>
        <v>11.823320818873285</v>
      </c>
      <c r="Z888" s="10">
        <f ca="1">I888-Test!$AD$20</f>
        <v>-49.2012450897018</v>
      </c>
      <c r="AA888" s="10">
        <f t="shared" ca="1" si="83"/>
        <v>5.65143428050186</v>
      </c>
    </row>
    <row r="889" spans="1:27">
      <c r="A889" s="6">
        <f ca="1">LN((RAND()^(-Results!$F$4))-1)</f>
        <v>-0.19504570006023814</v>
      </c>
      <c r="B889" s="6">
        <f ca="1">LN((RAND()^(-Results!$F$4))-1)</f>
        <v>1.1128661015804924</v>
      </c>
      <c r="C889" s="6">
        <f ca="1">LN((RAND()^(-Results!$F$4))-1)</f>
        <v>-1.0304305525973565</v>
      </c>
      <c r="D889" s="6">
        <f ca="1">LN((RAND()^(-Results!$F$4))-1)</f>
        <v>-0.28067625890554426</v>
      </c>
      <c r="E889" s="6">
        <f ca="1">LN((RAND()^(-Results!$F$4))-1)</f>
        <v>-1.5394284368033149</v>
      </c>
      <c r="F889" s="6">
        <f ca="1">LN((RAND()^(-Results!$F$4))-1)</f>
        <v>1.2419589917397262</v>
      </c>
      <c r="G889" s="6">
        <f ca="1">LN((RAND()^(-Results!$F$4))-1)</f>
        <v>-2.1669461416385518</v>
      </c>
      <c r="H889" s="6">
        <f t="shared" ca="1" si="78"/>
        <v>-2.2539787555176853</v>
      </c>
      <c r="I889" s="10">
        <f ca="1">SUMPRODUCT(J889:O889,Results!B$12:G$12)+Results!$F$5*H889</f>
        <v>13.607346532073793</v>
      </c>
      <c r="J889" s="10">
        <f ca="1">SUMPRODUCT($A889:$F889,Results!$B$15:$G$15)</f>
        <v>-2.4022953252158752</v>
      </c>
      <c r="K889" s="10">
        <f ca="1">SUMPRODUCT($A889:$F889,Results!$B$16:$G$16)</f>
        <v>3.2790046520279907</v>
      </c>
      <c r="L889" s="10">
        <f ca="1">SUMPRODUCT($A889:$F889,Results!$B$17:$G$17)</f>
        <v>2.6002002578116259</v>
      </c>
      <c r="M889" s="10">
        <f ca="1">SUMPRODUCT($A889:$F889,Results!$B$18:$G$18)</f>
        <v>-3.8231654517250022</v>
      </c>
      <c r="N889" s="10">
        <f ca="1">SUMPRODUCT($A889:$F889,Results!$B$19:$G$19)</f>
        <v>8.3438825587663992</v>
      </c>
      <c r="O889" s="10">
        <f ca="1">SUMPRODUCT($A889:$F889,Results!$B$20:$G$20)</f>
        <v>1.6960779500605094</v>
      </c>
      <c r="P889" s="10" cm="1">
        <f t="array" aca="1" ref="P889" ca="1">SUMPRODUCT(J889:O889,TRANSPOSE(Test!BL$20:BL$25))+Test!$AD$20-Test!$BL$27</f>
        <v>24.268416165732933</v>
      </c>
      <c r="Q889" s="10" cm="1">
        <f t="array" aca="1" ref="Q889" ca="1">SUMPRODUCT(J889:O889,TRANSPOSE(Test!ES$20:ES$25))+Test!$AD$20-Test!$ES$27</f>
        <v>24.519146805173961</v>
      </c>
      <c r="R889" s="10">
        <f ca="1">I889-Results!$E$5*H889</f>
        <v>22.623261554144534</v>
      </c>
      <c r="S889" s="10" cm="1">
        <f t="array" aca="1" ref="S889" ca="1">SUMPRODUCT(J889:O889,TRANSPOSE(Test!AR$28:AR$33))+Test!$AD$20-Test!$AC$26</f>
        <v>5.3678037629646518</v>
      </c>
      <c r="T889" s="10">
        <f ca="1">SUMPRODUCT(J889:O889,Results!K$9:P$9)</f>
        <v>24.922272514672066</v>
      </c>
      <c r="U889" s="10">
        <f ca="1">SUMPRODUCT(J889:O889,Results!K$9:P$9)+Test!$AD$20-Test!$AC$31</f>
        <v>24.90739695616093</v>
      </c>
      <c r="V889" s="10">
        <f t="shared" ca="1" si="79"/>
        <v>-10.661069633659141</v>
      </c>
      <c r="W889" s="10">
        <f t="shared" ca="1" si="80"/>
        <v>-10.911800273100168</v>
      </c>
      <c r="X889" s="10">
        <f t="shared" ca="1" si="81"/>
        <v>-9.0159150220707414</v>
      </c>
      <c r="Y889" s="10">
        <f t="shared" ca="1" si="82"/>
        <v>8.239542769109141</v>
      </c>
      <c r="Z889" s="10">
        <f ca="1">I889-Test!$AD$20</f>
        <v>13.884017293777484</v>
      </c>
      <c r="AA889" s="10">
        <f t="shared" ca="1" si="83"/>
        <v>-11.300050424087138</v>
      </c>
    </row>
    <row r="890" spans="1:27">
      <c r="A890" s="6">
        <f ca="1">LN((RAND()^(-Results!$F$4))-1)</f>
        <v>-0.73642854876227815</v>
      </c>
      <c r="B890" s="6">
        <f ca="1">LN((RAND()^(-Results!$F$4))-1)</f>
        <v>1.5506678925465418</v>
      </c>
      <c r="C890" s="6">
        <f ca="1">LN((RAND()^(-Results!$F$4))-1)</f>
        <v>-1.0632275680628456</v>
      </c>
      <c r="D890" s="6">
        <f ca="1">LN((RAND()^(-Results!$F$4))-1)</f>
        <v>-0.66498404542260348</v>
      </c>
      <c r="E890" s="6">
        <f ca="1">LN((RAND()^(-Results!$F$4))-1)</f>
        <v>-2.9547297819902703</v>
      </c>
      <c r="F890" s="6">
        <f ca="1">LN((RAND()^(-Results!$F$4))-1)</f>
        <v>-1.0800838436335745</v>
      </c>
      <c r="G890" s="6">
        <f ca="1">LN((RAND()^(-Results!$F$4))-1)</f>
        <v>-0.72822344059520971</v>
      </c>
      <c r="H890" s="6">
        <f t="shared" ca="1" si="78"/>
        <v>-0.81525605447434302</v>
      </c>
      <c r="I890" s="10">
        <f ca="1">SUMPRODUCT(J890:O890,Results!B$12:G$12)+Results!$F$5*H890</f>
        <v>48.794483672441444</v>
      </c>
      <c r="J890" s="10">
        <f ca="1">SUMPRODUCT($A890:$F890,Results!$B$15:$G$15)</f>
        <v>-3.0883006574743019</v>
      </c>
      <c r="K890" s="10">
        <f ca="1">SUMPRODUCT($A890:$F890,Results!$B$16:$G$16)</f>
        <v>-0.96388451277567677</v>
      </c>
      <c r="L890" s="10">
        <f ca="1">SUMPRODUCT($A890:$F890,Results!$B$17:$G$17)</f>
        <v>6.8842605057380561</v>
      </c>
      <c r="M890" s="10">
        <f ca="1">SUMPRODUCT($A890:$F890,Results!$B$18:$G$18)</f>
        <v>-5.3478481603699137</v>
      </c>
      <c r="N890" s="10">
        <f ca="1">SUMPRODUCT($A890:$F890,Results!$B$19:$G$19)</f>
        <v>17.184248636816619</v>
      </c>
      <c r="O890" s="10">
        <f ca="1">SUMPRODUCT($A890:$F890,Results!$B$20:$G$20)</f>
        <v>3.2286862368407165E-2</v>
      </c>
      <c r="P890" s="10" cm="1">
        <f t="array" aca="1" ref="P890" ca="1">SUMPRODUCT(J890:O890,TRANSPOSE(Test!BL$20:BL$25))+Test!$AD$20-Test!$BL$27</f>
        <v>53.711305475412132</v>
      </c>
      <c r="Q890" s="10" cm="1">
        <f t="array" aca="1" ref="Q890" ca="1">SUMPRODUCT(J890:O890,TRANSPOSE(Test!ES$20:ES$25))+Test!$AD$20-Test!$ES$27</f>
        <v>52.842043590177198</v>
      </c>
      <c r="R890" s="10">
        <f ca="1">I890-Results!$E$5*H890</f>
        <v>52.055507890338816</v>
      </c>
      <c r="S890" s="10" cm="1">
        <f t="array" aca="1" ref="S890" ca="1">SUMPRODUCT(J890:O890,TRANSPOSE(Test!AR$28:AR$33))+Test!$AD$20-Test!$AC$26</f>
        <v>32.771819556915723</v>
      </c>
      <c r="T890" s="10">
        <f ca="1">SUMPRODUCT(J890:O890,Results!K$9:P$9)</f>
        <v>52.586220456336115</v>
      </c>
      <c r="U890" s="10">
        <f ca="1">SUMPRODUCT(J890:O890,Results!K$9:P$9)+Test!$AD$20-Test!$AC$31</f>
        <v>52.571344897824979</v>
      </c>
      <c r="V890" s="10">
        <f t="shared" ca="1" si="79"/>
        <v>-4.9168218029706878</v>
      </c>
      <c r="W890" s="10">
        <f t="shared" ca="1" si="80"/>
        <v>-4.0475599177357537</v>
      </c>
      <c r="X890" s="10">
        <f t="shared" ca="1" si="81"/>
        <v>-3.2610242178973721</v>
      </c>
      <c r="Y890" s="10">
        <f t="shared" ca="1" si="82"/>
        <v>16.022664115525721</v>
      </c>
      <c r="Z890" s="10">
        <f ca="1">I890-Test!$AD$20</f>
        <v>49.071154434145136</v>
      </c>
      <c r="AA890" s="10">
        <f t="shared" ca="1" si="83"/>
        <v>-3.7768612253835343</v>
      </c>
    </row>
    <row r="891" spans="1:27">
      <c r="A891" s="6">
        <f ca="1">LN((RAND()^(-Results!$F$4))-1)</f>
        <v>3.1338609714727022</v>
      </c>
      <c r="B891" s="6">
        <f ca="1">LN((RAND()^(-Results!$F$4))-1)</f>
        <v>-0.78502673612720908</v>
      </c>
      <c r="C891" s="6">
        <f ca="1">LN((RAND()^(-Results!$F$4))-1)</f>
        <v>-0.13541343627927124</v>
      </c>
      <c r="D891" s="6">
        <f ca="1">LN((RAND()^(-Results!$F$4))-1)</f>
        <v>4.1706710672391596</v>
      </c>
      <c r="E891" s="6">
        <f ca="1">LN((RAND()^(-Results!$F$4))-1)</f>
        <v>-1.6560890438531606</v>
      </c>
      <c r="F891" s="6">
        <f ca="1">LN((RAND()^(-Results!$F$4))-1)</f>
        <v>-4.224446559916017</v>
      </c>
      <c r="G891" s="6">
        <f ca="1">LN((RAND()^(-Results!$F$4))-1)</f>
        <v>-1.5517812697520457</v>
      </c>
      <c r="H891" s="6">
        <f t="shared" ca="1" si="78"/>
        <v>-1.638813883631179</v>
      </c>
      <c r="I891" s="10">
        <f ca="1">SUMPRODUCT(J891:O891,Results!B$12:G$12)+Results!$F$5*H891</f>
        <v>-95.196910604083939</v>
      </c>
      <c r="J891" s="10">
        <f ca="1">SUMPRODUCT($A891:$F891,Results!$B$15:$G$15)</f>
        <v>21.015497173738058</v>
      </c>
      <c r="K891" s="10">
        <f ca="1">SUMPRODUCT($A891:$F891,Results!$B$16:$G$16)</f>
        <v>-3.6095572018539137</v>
      </c>
      <c r="L891" s="10">
        <f ca="1">SUMPRODUCT($A891:$F891,Results!$B$17:$G$17)</f>
        <v>-19.133438747964608</v>
      </c>
      <c r="M891" s="10">
        <f ca="1">SUMPRODUCT($A891:$F891,Results!$B$18:$G$18)</f>
        <v>-14.328794623001524</v>
      </c>
      <c r="N891" s="10">
        <f ca="1">SUMPRODUCT($A891:$F891,Results!$B$19:$G$19)</f>
        <v>9.773001814408758</v>
      </c>
      <c r="O891" s="10">
        <f ca="1">SUMPRODUCT($A891:$F891,Results!$B$20:$G$20)</f>
        <v>7.2302002141056327</v>
      </c>
      <c r="P891" s="10" cm="1">
        <f t="array" aca="1" ref="P891" ca="1">SUMPRODUCT(J891:O891,TRANSPOSE(Test!BL$20:BL$25))+Test!$AD$20-Test!$BL$27</f>
        <v>-84.596807133338729</v>
      </c>
      <c r="Q891" s="10" cm="1">
        <f t="array" aca="1" ref="Q891" ca="1">SUMPRODUCT(J891:O891,TRANSPOSE(Test!ES$20:ES$25))+Test!$AD$20-Test!$ES$27</f>
        <v>-85.993541422609084</v>
      </c>
      <c r="R891" s="10">
        <f ca="1">I891-Results!$E$5*H891</f>
        <v>-88.641655069559221</v>
      </c>
      <c r="S891" s="10" cm="1">
        <f t="array" aca="1" ref="S891" ca="1">SUMPRODUCT(J891:O891,TRANSPOSE(Test!AR$28:AR$33))+Test!$AD$20-Test!$AC$26</f>
        <v>-74.54232939315537</v>
      </c>
      <c r="T891" s="10">
        <f ca="1">SUMPRODUCT(J891:O891,Results!K$9:P$9)</f>
        <v>-86.94015827153153</v>
      </c>
      <c r="U891" s="10">
        <f ca="1">SUMPRODUCT(J891:O891,Results!K$9:P$9)+Test!$AD$20-Test!$AC$31</f>
        <v>-86.955033830042666</v>
      </c>
      <c r="V891" s="10">
        <f t="shared" ca="1" si="79"/>
        <v>-10.600103470745211</v>
      </c>
      <c r="W891" s="10">
        <f t="shared" ca="1" si="80"/>
        <v>-9.2033691814748551</v>
      </c>
      <c r="X891" s="10">
        <f t="shared" ca="1" si="81"/>
        <v>-6.5552555345247185</v>
      </c>
      <c r="Y891" s="10">
        <f t="shared" ca="1" si="82"/>
        <v>-20.654581210928569</v>
      </c>
      <c r="Z891" s="10">
        <f ca="1">I891-Test!$AD$20</f>
        <v>-94.920239842380241</v>
      </c>
      <c r="AA891" s="10">
        <f t="shared" ca="1" si="83"/>
        <v>-8.2418767740412733</v>
      </c>
    </row>
    <row r="892" spans="1:27">
      <c r="A892" s="6">
        <f ca="1">LN((RAND()^(-Results!$F$4))-1)</f>
        <v>-1.5109545624380321</v>
      </c>
      <c r="B892" s="6">
        <f ca="1">LN((RAND()^(-Results!$F$4))-1)</f>
        <v>-1.3661217759912401</v>
      </c>
      <c r="C892" s="6">
        <f ca="1">LN((RAND()^(-Results!$F$4))-1)</f>
        <v>8.767359880405709E-2</v>
      </c>
      <c r="D892" s="6">
        <f ca="1">LN((RAND()^(-Results!$F$4))-1)</f>
        <v>0.1047630597442025</v>
      </c>
      <c r="E892" s="6">
        <f ca="1">LN((RAND()^(-Results!$F$4))-1)</f>
        <v>-0.97066533070935634</v>
      </c>
      <c r="F892" s="6">
        <f ca="1">LN((RAND()^(-Results!$F$4))-1)</f>
        <v>0.67118758053634164</v>
      </c>
      <c r="G892" s="6">
        <f ca="1">LN((RAND()^(-Results!$F$4))-1)</f>
        <v>9.277004027077769E-2</v>
      </c>
      <c r="H892" s="6">
        <f t="shared" ca="1" si="78"/>
        <v>5.7374263916443596E-3</v>
      </c>
      <c r="I892" s="10">
        <f ca="1">SUMPRODUCT(J892:O892,Results!B$12:G$12)+Results!$F$5*H892</f>
        <v>31.298462532616437</v>
      </c>
      <c r="J892" s="10">
        <f ca="1">SUMPRODUCT($A892:$F892,Results!$B$15:$G$15)</f>
        <v>-5.719781129912298</v>
      </c>
      <c r="K892" s="10">
        <f ca="1">SUMPRODUCT($A892:$F892,Results!$B$16:$G$16)</f>
        <v>-2.1233640821945103</v>
      </c>
      <c r="L892" s="10">
        <f ca="1">SUMPRODUCT($A892:$F892,Results!$B$17:$G$17)</f>
        <v>4.3064664952471627</v>
      </c>
      <c r="M892" s="10">
        <f ca="1">SUMPRODUCT($A892:$F892,Results!$B$18:$G$18)</f>
        <v>0.71434454204514364</v>
      </c>
      <c r="N892" s="10">
        <f ca="1">SUMPRODUCT($A892:$F892,Results!$B$19:$G$19)</f>
        <v>3.6203069953124856</v>
      </c>
      <c r="O892" s="10">
        <f ca="1">SUMPRODUCT($A892:$F892,Results!$B$20:$G$20)</f>
        <v>-3.3350904116744164</v>
      </c>
      <c r="P892" s="10" cm="1">
        <f t="array" aca="1" ref="P892" ca="1">SUMPRODUCT(J892:O892,TRANSPOSE(Test!BL$20:BL$25))+Test!$AD$20-Test!$BL$27</f>
        <v>31.145472363308649</v>
      </c>
      <c r="Q892" s="10" cm="1">
        <f t="array" aca="1" ref="Q892" ca="1">SUMPRODUCT(J892:O892,TRANSPOSE(Test!ES$20:ES$25))+Test!$AD$20-Test!$ES$27</f>
        <v>31.656305564032099</v>
      </c>
      <c r="R892" s="10">
        <f ca="1">I892-Results!$E$5*H892</f>
        <v>31.275512827049859</v>
      </c>
      <c r="S892" s="10" cm="1">
        <f t="array" aca="1" ref="S892" ca="1">SUMPRODUCT(J892:O892,TRANSPOSE(Test!AR$28:AR$33))+Test!$AD$20-Test!$AC$26</f>
        <v>31.081576992989913</v>
      </c>
      <c r="T892" s="10">
        <f ca="1">SUMPRODUCT(J892:O892,Results!K$9:P$9)</f>
        <v>31.471178372245376</v>
      </c>
      <c r="U892" s="10">
        <f ca="1">SUMPRODUCT(J892:O892,Results!K$9:P$9)+Test!$AD$20-Test!$AC$31</f>
        <v>31.45630281373424</v>
      </c>
      <c r="V892" s="10">
        <f t="shared" ca="1" si="79"/>
        <v>0.15299016930778819</v>
      </c>
      <c r="W892" s="10">
        <f t="shared" ca="1" si="80"/>
        <v>-0.35784303141566198</v>
      </c>
      <c r="X892" s="10">
        <f t="shared" ca="1" si="81"/>
        <v>2.294970556657816E-2</v>
      </c>
      <c r="Y892" s="10">
        <f t="shared" ca="1" si="82"/>
        <v>0.21688553962652435</v>
      </c>
      <c r="Z892" s="10">
        <f ca="1">I892-Test!$AD$20</f>
        <v>31.575133294320128</v>
      </c>
      <c r="AA892" s="10">
        <f t="shared" ca="1" si="83"/>
        <v>-0.15784028111780302</v>
      </c>
    </row>
    <row r="893" spans="1:27">
      <c r="A893" s="6">
        <f ca="1">LN((RAND()^(-Results!$F$4))-1)</f>
        <v>0.23434526907704362</v>
      </c>
      <c r="B893" s="6">
        <f ca="1">LN((RAND()^(-Results!$F$4))-1)</f>
        <v>-0.64393010359392466</v>
      </c>
      <c r="C893" s="6">
        <f ca="1">LN((RAND()^(-Results!$F$4))-1)</f>
        <v>8.0741135062394402</v>
      </c>
      <c r="D893" s="6">
        <f ca="1">LN((RAND()^(-Results!$F$4))-1)</f>
        <v>-0.30967084682412149</v>
      </c>
      <c r="E893" s="6">
        <f ca="1">LN((RAND()^(-Results!$F$4))-1)</f>
        <v>1.7567239679422195</v>
      </c>
      <c r="F893" s="6">
        <f ca="1">LN((RAND()^(-Results!$F$4))-1)</f>
        <v>1.1901570190482316</v>
      </c>
      <c r="G893" s="6">
        <f ca="1">LN((RAND()^(-Results!$F$4))-1)</f>
        <v>-1.2949209343280297</v>
      </c>
      <c r="H893" s="6">
        <f t="shared" ca="1" si="78"/>
        <v>-1.381953548207163</v>
      </c>
      <c r="I893" s="10">
        <f ca="1">SUMPRODUCT(J893:O893,Results!B$12:G$12)+Results!$F$5*H893</f>
        <v>-1.0946934932963117</v>
      </c>
      <c r="J893" s="10">
        <f ca="1">SUMPRODUCT($A893:$F893,Results!$B$15:$G$15)</f>
        <v>16.386420312967001</v>
      </c>
      <c r="K893" s="10">
        <f ca="1">SUMPRODUCT($A893:$F893,Results!$B$16:$G$16)</f>
        <v>-0.32964007246905336</v>
      </c>
      <c r="L893" s="10">
        <f ca="1">SUMPRODUCT($A893:$F893,Results!$B$17:$G$17)</f>
        <v>12.224428329968461</v>
      </c>
      <c r="M893" s="10">
        <f ca="1">SUMPRODUCT($A893:$F893,Results!$B$18:$G$18)</f>
        <v>4.575696342758202</v>
      </c>
      <c r="N893" s="10">
        <f ca="1">SUMPRODUCT($A893:$F893,Results!$B$19:$G$19)</f>
        <v>-10.164225954600409</v>
      </c>
      <c r="O893" s="10">
        <f ca="1">SUMPRODUCT($A893:$F893,Results!$B$20:$G$20)</f>
        <v>-8.03839679633559</v>
      </c>
      <c r="P893" s="10" cm="1">
        <f t="array" aca="1" ref="P893" ca="1">SUMPRODUCT(J893:O893,TRANSPOSE(Test!BL$20:BL$25))+Test!$AD$20-Test!$BL$27</f>
        <v>3.9188270258483713</v>
      </c>
      <c r="Q893" s="10" cm="1">
        <f t="array" aca="1" ref="Q893" ca="1">SUMPRODUCT(J893:O893,TRANSPOSE(Test!ES$20:ES$25))+Test!$AD$20-Test!$ES$27</f>
        <v>4.9595029978745098</v>
      </c>
      <c r="R893" s="10">
        <f ca="1">I893-Results!$E$5*H893</f>
        <v>4.4331206995323402</v>
      </c>
      <c r="S893" s="10" cm="1">
        <f t="array" aca="1" ref="S893" ca="1">SUMPRODUCT(J893:O893,TRANSPOSE(Test!AR$28:AR$33))+Test!$AD$20-Test!$AC$26</f>
        <v>17.688017519983777</v>
      </c>
      <c r="T893" s="10">
        <f ca="1">SUMPRODUCT(J893:O893,Results!K$9:P$9)</f>
        <v>4.3348258214213899</v>
      </c>
      <c r="U893" s="10">
        <f ca="1">SUMPRODUCT(J893:O893,Results!K$9:P$9)+Test!$AD$20-Test!$AC$31</f>
        <v>4.3199502629102549</v>
      </c>
      <c r="V893" s="10">
        <f t="shared" ca="1" si="79"/>
        <v>-5.0135205191446826</v>
      </c>
      <c r="W893" s="10">
        <f t="shared" ca="1" si="80"/>
        <v>-6.0541964911708215</v>
      </c>
      <c r="X893" s="10">
        <f t="shared" ca="1" si="81"/>
        <v>-5.5278141928286519</v>
      </c>
      <c r="Y893" s="10">
        <f t="shared" ca="1" si="82"/>
        <v>-18.782711013280089</v>
      </c>
      <c r="Z893" s="10">
        <f ca="1">I893-Test!$AD$20</f>
        <v>-0.81802273159262029</v>
      </c>
      <c r="AA893" s="10">
        <f t="shared" ca="1" si="83"/>
        <v>-5.4146437562065666</v>
      </c>
    </row>
    <row r="894" spans="1:27">
      <c r="A894" s="6">
        <f ca="1">LN((RAND()^(-Results!$F$4))-1)</f>
        <v>-0.92345349048454994</v>
      </c>
      <c r="B894" s="6">
        <f ca="1">LN((RAND()^(-Results!$F$4))-1)</f>
        <v>0.95964756678046026</v>
      </c>
      <c r="C894" s="6">
        <f ca="1">LN((RAND()^(-Results!$F$4))-1)</f>
        <v>0.86993046195035306</v>
      </c>
      <c r="D894" s="6">
        <f ca="1">LN((RAND()^(-Results!$F$4))-1)</f>
        <v>0.56224971280342584</v>
      </c>
      <c r="E894" s="6">
        <f ca="1">LN((RAND()^(-Results!$F$4))-1)</f>
        <v>3.4070898398162521</v>
      </c>
      <c r="F894" s="6">
        <f ca="1">LN((RAND()^(-Results!$F$4))-1)</f>
        <v>-5.1013445136223752E-2</v>
      </c>
      <c r="G894" s="6">
        <f ca="1">LN((RAND()^(-Results!$F$4))-1)</f>
        <v>0.53829390626346785</v>
      </c>
      <c r="H894" s="6">
        <f t="shared" ca="1" si="78"/>
        <v>0.45126129238433454</v>
      </c>
      <c r="I894" s="10">
        <f ca="1">SUMPRODUCT(J894:O894,Results!B$12:G$12)+Results!$F$5*H894</f>
        <v>-39.531742824306498</v>
      </c>
      <c r="J894" s="10">
        <f ca="1">SUMPRODUCT($A894:$F894,Results!$B$15:$G$15)</f>
        <v>-1.1056888301013281</v>
      </c>
      <c r="K894" s="10">
        <f ca="1">SUMPRODUCT($A894:$F894,Results!$B$16:$G$16)</f>
        <v>3.0200701303524382</v>
      </c>
      <c r="L894" s="10">
        <f ca="1">SUMPRODUCT($A894:$F894,Results!$B$17:$G$17)</f>
        <v>-2.9788515920754026</v>
      </c>
      <c r="M894" s="10">
        <f ca="1">SUMPRODUCT($A894:$F894,Results!$B$18:$G$18)</f>
        <v>7.5901114661209439</v>
      </c>
      <c r="N894" s="10">
        <f ca="1">SUMPRODUCT($A894:$F894,Results!$B$19:$G$19)</f>
        <v>-19.045851917075993</v>
      </c>
      <c r="O894" s="10">
        <f ca="1">SUMPRODUCT($A894:$F894,Results!$B$20:$G$20)</f>
        <v>2.0140111283924034</v>
      </c>
      <c r="P894" s="10" cm="1">
        <f t="array" aca="1" ref="P894" ca="1">SUMPRODUCT(J894:O894,TRANSPOSE(Test!BL$20:BL$25))+Test!$AD$20-Test!$BL$27</f>
        <v>-40.509678601178855</v>
      </c>
      <c r="Q894" s="10" cm="1">
        <f t="array" aca="1" ref="Q894" ca="1">SUMPRODUCT(J894:O894,TRANSPOSE(Test!ES$20:ES$25))+Test!$AD$20-Test!$ES$27</f>
        <v>-41.079246638586575</v>
      </c>
      <c r="R894" s="10">
        <f ca="1">I894-Results!$E$5*H894</f>
        <v>-41.336787993843835</v>
      </c>
      <c r="S894" s="10" cm="1">
        <f t="array" aca="1" ref="S894" ca="1">SUMPRODUCT(J894:O894,TRANSPOSE(Test!AR$28:AR$33))+Test!$AD$20-Test!$AC$26</f>
        <v>-28.574758535442687</v>
      </c>
      <c r="T894" s="10">
        <f ca="1">SUMPRODUCT(J894:O894,Results!K$9:P$9)</f>
        <v>-41.662440776650506</v>
      </c>
      <c r="U894" s="10">
        <f ca="1">SUMPRODUCT(J894:O894,Results!K$9:P$9)+Test!$AD$20-Test!$AC$31</f>
        <v>-41.677316335161642</v>
      </c>
      <c r="V894" s="10">
        <f t="shared" ca="1" si="79"/>
        <v>0.97793577687235711</v>
      </c>
      <c r="W894" s="10">
        <f t="shared" ca="1" si="80"/>
        <v>1.547503814280077</v>
      </c>
      <c r="X894" s="10">
        <f t="shared" ca="1" si="81"/>
        <v>1.8050451695373368</v>
      </c>
      <c r="Y894" s="10">
        <f t="shared" ca="1" si="82"/>
        <v>-10.956984288863811</v>
      </c>
      <c r="Z894" s="10">
        <f ca="1">I894-Test!$AD$20</f>
        <v>-39.255072062602807</v>
      </c>
      <c r="AA894" s="10">
        <f t="shared" ca="1" si="83"/>
        <v>2.1455735108551437</v>
      </c>
    </row>
    <row r="895" spans="1:27">
      <c r="A895" s="6">
        <f ca="1">LN((RAND()^(-Results!$F$4))-1)</f>
        <v>-1.4976691815346259</v>
      </c>
      <c r="B895" s="6">
        <f ca="1">LN((RAND()^(-Results!$F$4))-1)</f>
        <v>-0.35560352592015754</v>
      </c>
      <c r="C895" s="6">
        <f ca="1">LN((RAND()^(-Results!$F$4))-1)</f>
        <v>-0.89241482868673838</v>
      </c>
      <c r="D895" s="6">
        <f ca="1">LN((RAND()^(-Results!$F$4))-1)</f>
        <v>-1.8524168204183047</v>
      </c>
      <c r="E895" s="6">
        <f ca="1">LN((RAND()^(-Results!$F$4))-1)</f>
        <v>0.32383671437363853</v>
      </c>
      <c r="F895" s="6">
        <f ca="1">LN((RAND()^(-Results!$F$4))-1)</f>
        <v>-4.5768490096764873</v>
      </c>
      <c r="G895" s="6">
        <f ca="1">LN((RAND()^(-Results!$F$4))-1)</f>
        <v>-0.7590998079793585</v>
      </c>
      <c r="H895" s="6">
        <f t="shared" ca="1" si="78"/>
        <v>-0.8461324218584918</v>
      </c>
      <c r="I895" s="10">
        <f ca="1">SUMPRODUCT(J895:O895,Results!B$12:G$12)+Results!$F$5*H895</f>
        <v>30.448652709622543</v>
      </c>
      <c r="J895" s="10">
        <f ca="1">SUMPRODUCT($A895:$F895,Results!$B$15:$G$15)</f>
        <v>-9.4814148534887046</v>
      </c>
      <c r="K895" s="10">
        <f ca="1">SUMPRODUCT($A895:$F895,Results!$B$16:$G$16)</f>
        <v>-10.412818382969947</v>
      </c>
      <c r="L895" s="10">
        <f ca="1">SUMPRODUCT($A895:$F895,Results!$B$17:$G$17)</f>
        <v>6.0172911500112258</v>
      </c>
      <c r="M895" s="10">
        <f ca="1">SUMPRODUCT($A895:$F895,Results!$B$18:$G$18)</f>
        <v>7.5167992943930324</v>
      </c>
      <c r="N895" s="10">
        <f ca="1">SUMPRODUCT($A895:$F895,Results!$B$19:$G$19)</f>
        <v>0.43334659633864758</v>
      </c>
      <c r="O895" s="10">
        <f ca="1">SUMPRODUCT($A895:$F895,Results!$B$20:$G$20)</f>
        <v>-5.3603959383545998</v>
      </c>
      <c r="P895" s="10" cm="1">
        <f t="array" aca="1" ref="P895" ca="1">SUMPRODUCT(J895:O895,TRANSPOSE(Test!BL$20:BL$25))+Test!$AD$20-Test!$BL$27</f>
        <v>37.311675574449573</v>
      </c>
      <c r="Q895" s="10" cm="1">
        <f t="array" aca="1" ref="Q895" ca="1">SUMPRODUCT(J895:O895,TRANSPOSE(Test!ES$20:ES$25))+Test!$AD$20-Test!$ES$27</f>
        <v>35.303712738465862</v>
      </c>
      <c r="R895" s="10">
        <f ca="1">I895-Results!$E$5*H895</f>
        <v>33.833182397056511</v>
      </c>
      <c r="S895" s="10" cm="1">
        <f t="array" aca="1" ref="S895" ca="1">SUMPRODUCT(J895:O895,TRANSPOSE(Test!AR$28:AR$33))+Test!$AD$20-Test!$AC$26</f>
        <v>56.531504919706322</v>
      </c>
      <c r="T895" s="10">
        <f ca="1">SUMPRODUCT(J895:O895,Results!K$9:P$9)</f>
        <v>34.446975411843439</v>
      </c>
      <c r="U895" s="10">
        <f ca="1">SUMPRODUCT(J895:O895,Results!K$9:P$9)+Test!$AD$20-Test!$AC$31</f>
        <v>34.432099853332303</v>
      </c>
      <c r="V895" s="10">
        <f t="shared" ca="1" si="79"/>
        <v>-6.8630228648270304</v>
      </c>
      <c r="W895" s="10">
        <f t="shared" ca="1" si="80"/>
        <v>-4.8550600288433188</v>
      </c>
      <c r="X895" s="10">
        <f t="shared" ca="1" si="81"/>
        <v>-3.3845296874339681</v>
      </c>
      <c r="Y895" s="10">
        <f t="shared" ca="1" si="82"/>
        <v>-26.082852210083779</v>
      </c>
      <c r="Z895" s="10">
        <f ca="1">I895-Test!$AD$20</f>
        <v>30.725323471326234</v>
      </c>
      <c r="AA895" s="10">
        <f t="shared" ca="1" si="83"/>
        <v>-3.9834471437097605</v>
      </c>
    </row>
    <row r="896" spans="1:27">
      <c r="A896" s="6">
        <f ca="1">LN((RAND()^(-Results!$F$4))-1)</f>
        <v>-0.52535675384250791</v>
      </c>
      <c r="B896" s="6">
        <f ca="1">LN((RAND()^(-Results!$F$4))-1)</f>
        <v>0.64193295079817825</v>
      </c>
      <c r="C896" s="6">
        <f ca="1">LN((RAND()^(-Results!$F$4))-1)</f>
        <v>-2.4433321936821972</v>
      </c>
      <c r="D896" s="6">
        <f ca="1">LN((RAND()^(-Results!$F$4))-1)</f>
        <v>-1.3507203689929594</v>
      </c>
      <c r="E896" s="6">
        <f ca="1">LN((RAND()^(-Results!$F$4))-1)</f>
        <v>2.0032546582392823</v>
      </c>
      <c r="F896" s="6">
        <f ca="1">LN((RAND()^(-Results!$F$4))-1)</f>
        <v>0.46577644868201307</v>
      </c>
      <c r="G896" s="6">
        <f ca="1">LN((RAND()^(-Results!$F$4))-1)</f>
        <v>0.59498654449640176</v>
      </c>
      <c r="H896" s="6">
        <f t="shared" ca="1" si="78"/>
        <v>0.50795393061726846</v>
      </c>
      <c r="I896" s="10">
        <f ca="1">SUMPRODUCT(J896:O896,Results!B$12:G$12)+Results!$F$5*H896</f>
        <v>-3.795763132373736</v>
      </c>
      <c r="J896" s="10">
        <f ca="1">SUMPRODUCT($A896:$F896,Results!$B$15:$G$15)</f>
        <v>-10.747965482650139</v>
      </c>
      <c r="K896" s="10">
        <f ca="1">SUMPRODUCT($A896:$F896,Results!$B$16:$G$16)</f>
        <v>1.6016989981683549</v>
      </c>
      <c r="L896" s="10">
        <f ca="1">SUMPRODUCT($A896:$F896,Results!$B$17:$G$17)</f>
        <v>-1.6859311673039556</v>
      </c>
      <c r="M896" s="10">
        <f ca="1">SUMPRODUCT($A896:$F896,Results!$B$18:$G$18)</f>
        <v>7.1220841422580694</v>
      </c>
      <c r="N896" s="10">
        <f ca="1">SUMPRODUCT($A896:$F896,Results!$B$19:$G$19)</f>
        <v>-10.321920112003204</v>
      </c>
      <c r="O896" s="10">
        <f ca="1">SUMPRODUCT($A896:$F896,Results!$B$20:$G$20)</f>
        <v>1.3266130915736112</v>
      </c>
      <c r="P896" s="10" cm="1">
        <f t="array" aca="1" ref="P896" ca="1">SUMPRODUCT(J896:O896,TRANSPOSE(Test!BL$20:BL$25))+Test!$AD$20-Test!$BL$27</f>
        <v>-6.3625116873920708</v>
      </c>
      <c r="Q896" s="10" cm="1">
        <f t="array" aca="1" ref="Q896" ca="1">SUMPRODUCT(J896:O896,TRANSPOSE(Test!ES$20:ES$25))+Test!$AD$20-Test!$ES$27</f>
        <v>-6.502555375060969</v>
      </c>
      <c r="R896" s="10">
        <f ca="1">I896-Results!$E$5*H896</f>
        <v>-5.8275788548428098</v>
      </c>
      <c r="S896" s="10" cm="1">
        <f t="array" aca="1" ref="S896" ca="1">SUMPRODUCT(J896:O896,TRANSPOSE(Test!AR$28:AR$33))+Test!$AD$20-Test!$AC$26</f>
        <v>-2.0245241632418058</v>
      </c>
      <c r="T896" s="10">
        <f ca="1">SUMPRODUCT(J896:O896,Results!K$9:P$9)</f>
        <v>-5.8474085126477124</v>
      </c>
      <c r="U896" s="10">
        <f ca="1">SUMPRODUCT(J896:O896,Results!K$9:P$9)+Test!$AD$20-Test!$AC$31</f>
        <v>-5.8622840711588475</v>
      </c>
      <c r="V896" s="10">
        <f t="shared" ca="1" si="79"/>
        <v>2.5667485550183349</v>
      </c>
      <c r="W896" s="10">
        <f t="shared" ca="1" si="80"/>
        <v>2.7067922426872331</v>
      </c>
      <c r="X896" s="10">
        <f t="shared" ca="1" si="81"/>
        <v>2.0318157224690738</v>
      </c>
      <c r="Y896" s="10">
        <f t="shared" ca="1" si="82"/>
        <v>-1.7712389691319301</v>
      </c>
      <c r="Z896" s="10">
        <f ca="1">I896-Test!$AD$20</f>
        <v>-3.5190923706700445</v>
      </c>
      <c r="AA896" s="10">
        <f t="shared" ca="1" si="83"/>
        <v>2.0665209387851116</v>
      </c>
    </row>
    <row r="897" spans="1:27">
      <c r="A897" s="6">
        <f ca="1">LN((RAND()^(-Results!$F$4))-1)</f>
        <v>1.9587498913823518</v>
      </c>
      <c r="B897" s="6">
        <f ca="1">LN((RAND()^(-Results!$F$4))-1)</f>
        <v>-0.2781230282227517</v>
      </c>
      <c r="C897" s="6">
        <f ca="1">LN((RAND()^(-Results!$F$4))-1)</f>
        <v>1.4413983739794241</v>
      </c>
      <c r="D897" s="6">
        <f ca="1">LN((RAND()^(-Results!$F$4))-1)</f>
        <v>1.4816070012062599</v>
      </c>
      <c r="E897" s="6">
        <f ca="1">LN((RAND()^(-Results!$F$4))-1)</f>
        <v>2.0475992347385259</v>
      </c>
      <c r="F897" s="6">
        <f ca="1">LN((RAND()^(-Results!$F$4))-1)</f>
        <v>1.0750313161951024</v>
      </c>
      <c r="G897" s="6">
        <f ca="1">LN((RAND()^(-Results!$F$4))-1)</f>
        <v>2.2288758522048977</v>
      </c>
      <c r="H897" s="6">
        <f t="shared" ca="1" si="78"/>
        <v>2.1418432383257642</v>
      </c>
      <c r="I897" s="10">
        <f ca="1">SUMPRODUCT(J897:O897,Results!B$12:G$12)+Results!$F$5*H897</f>
        <v>-57.398939620036295</v>
      </c>
      <c r="J897" s="10">
        <f ca="1">SUMPRODUCT($A897:$F897,Results!$B$15:$G$15)</f>
        <v>11.316446763714659</v>
      </c>
      <c r="K897" s="10">
        <f ca="1">SUMPRODUCT($A897:$F897,Results!$B$16:$G$16)</f>
        <v>4.053339629198712</v>
      </c>
      <c r="L897" s="10">
        <f ca="1">SUMPRODUCT($A897:$F897,Results!$B$17:$G$17)</f>
        <v>-9.5872815898582573</v>
      </c>
      <c r="M897" s="10">
        <f ca="1">SUMPRODUCT($A897:$F897,Results!$B$18:$G$18)</f>
        <v>-0.89893525144401831</v>
      </c>
      <c r="N897" s="10">
        <f ca="1">SUMPRODUCT($A897:$F897,Results!$B$19:$G$19)</f>
        <v>-11.605030846488571</v>
      </c>
      <c r="O897" s="10">
        <f ca="1">SUMPRODUCT($A897:$F897,Results!$B$20:$G$20)</f>
        <v>3.5761984364238488</v>
      </c>
      <c r="P897" s="10" cm="1">
        <f t="array" aca="1" ref="P897" ca="1">SUMPRODUCT(J897:O897,TRANSPOSE(Test!BL$20:BL$25))+Test!$AD$20-Test!$BL$27</f>
        <v>-69.132085091049092</v>
      </c>
      <c r="Q897" s="10" cm="1">
        <f t="array" aca="1" ref="Q897" ca="1">SUMPRODUCT(J897:O897,TRANSPOSE(Test!ES$20:ES$25))+Test!$AD$20-Test!$ES$27</f>
        <v>-68.434155710310222</v>
      </c>
      <c r="R897" s="10">
        <f ca="1">I897-Results!$E$5*H897</f>
        <v>-65.966312573339351</v>
      </c>
      <c r="S897" s="10" cm="1">
        <f t="array" aca="1" ref="S897" ca="1">SUMPRODUCT(J897:O897,TRANSPOSE(Test!AR$28:AR$33))+Test!$AD$20-Test!$AC$26</f>
        <v>-59.278248628140481</v>
      </c>
      <c r="T897" s="10">
        <f ca="1">SUMPRODUCT(J897:O897,Results!K$9:P$9)</f>
        <v>-68.067834888477989</v>
      </c>
      <c r="U897" s="10">
        <f ca="1">SUMPRODUCT(J897:O897,Results!K$9:P$9)+Test!$AD$20-Test!$AC$31</f>
        <v>-68.082710446989125</v>
      </c>
      <c r="V897" s="10">
        <f t="shared" ca="1" si="79"/>
        <v>11.733145471012797</v>
      </c>
      <c r="W897" s="10">
        <f t="shared" ca="1" si="80"/>
        <v>11.035216090273927</v>
      </c>
      <c r="X897" s="10">
        <f t="shared" ca="1" si="81"/>
        <v>8.5673729533030567</v>
      </c>
      <c r="Y897" s="10">
        <f t="shared" ca="1" si="82"/>
        <v>1.8793090081041868</v>
      </c>
      <c r="Z897" s="10">
        <f ca="1">I897-Test!$AD$20</f>
        <v>-57.122268858332603</v>
      </c>
      <c r="AA897" s="10">
        <f t="shared" ca="1" si="83"/>
        <v>10.683770826952831</v>
      </c>
    </row>
    <row r="898" spans="1:27">
      <c r="A898" s="6">
        <f ca="1">LN((RAND()^(-Results!$F$4))-1)</f>
        <v>-2.1184680918557812</v>
      </c>
      <c r="B898" s="6">
        <f ca="1">LN((RAND()^(-Results!$F$4))-1)</f>
        <v>-1.4480168498684896</v>
      </c>
      <c r="C898" s="6">
        <f ca="1">LN((RAND()^(-Results!$F$4))-1)</f>
        <v>-1.5584341644081432</v>
      </c>
      <c r="D898" s="6">
        <f ca="1">LN((RAND()^(-Results!$F$4))-1)</f>
        <v>2.4612936044422669</v>
      </c>
      <c r="E898" s="6">
        <f ca="1">LN((RAND()^(-Results!$F$4))-1)</f>
        <v>-0.65421822791785322</v>
      </c>
      <c r="F898" s="6">
        <f ca="1">LN((RAND()^(-Results!$F$4))-1)</f>
        <v>-1.949224441691674</v>
      </c>
      <c r="G898" s="6">
        <f ca="1">LN((RAND()^(-Results!$F$4))-1)</f>
        <v>1.6945812855631859</v>
      </c>
      <c r="H898" s="6">
        <f t="shared" ca="1" si="78"/>
        <v>1.6075486716840526</v>
      </c>
      <c r="I898" s="10">
        <f ca="1">SUMPRODUCT(J898:O898,Results!B$12:G$12)+Results!$F$5*H898</f>
        <v>-4.0414121225114581</v>
      </c>
      <c r="J898" s="10">
        <f ca="1">SUMPRODUCT($A898:$F898,Results!$B$15:$G$15)</f>
        <v>-5.9107749443750901</v>
      </c>
      <c r="K898" s="10">
        <f ca="1">SUMPRODUCT($A898:$F898,Results!$B$16:$G$16)</f>
        <v>-3.9598204038279654</v>
      </c>
      <c r="L898" s="10">
        <f ca="1">SUMPRODUCT($A898:$F898,Results!$B$17:$G$17)</f>
        <v>-5.7621322338064065</v>
      </c>
      <c r="M898" s="10">
        <f ca="1">SUMPRODUCT($A898:$F898,Results!$B$18:$G$18)</f>
        <v>-1.1191466430521639</v>
      </c>
      <c r="N898" s="10">
        <f ca="1">SUMPRODUCT($A898:$F898,Results!$B$19:$G$19)</f>
        <v>1.3055461902032093</v>
      </c>
      <c r="O898" s="10">
        <f ca="1">SUMPRODUCT($A898:$F898,Results!$B$20:$G$20)</f>
        <v>1.1498324221491738</v>
      </c>
      <c r="P898" s="10" cm="1">
        <f t="array" aca="1" ref="P898" ca="1">SUMPRODUCT(J898:O898,TRANSPOSE(Test!BL$20:BL$25))+Test!$AD$20-Test!$BL$27</f>
        <v>-9.0114950143869628</v>
      </c>
      <c r="Q898" s="10" cm="1">
        <f t="array" aca="1" ref="Q898" ca="1">SUMPRODUCT(J898:O898,TRANSPOSE(Test!ES$20:ES$25))+Test!$AD$20-Test!$ES$27</f>
        <v>-9.9625554003989816</v>
      </c>
      <c r="R898" s="10">
        <f ca="1">I898-Results!$E$5*H898</f>
        <v>-10.471606809247668</v>
      </c>
      <c r="S898" s="10" cm="1">
        <f t="array" aca="1" ref="S898" ca="1">SUMPRODUCT(J898:O898,TRANSPOSE(Test!AR$28:AR$33))+Test!$AD$20-Test!$AC$26</f>
        <v>-0.73710950218058624</v>
      </c>
      <c r="T898" s="10">
        <f ca="1">SUMPRODUCT(J898:O898,Results!K$9:P$9)</f>
        <v>-11.308266264682249</v>
      </c>
      <c r="U898" s="10">
        <f ca="1">SUMPRODUCT(J898:O898,Results!K$9:P$9)+Test!$AD$20-Test!$AC$31</f>
        <v>-11.323141823193385</v>
      </c>
      <c r="V898" s="10">
        <f t="shared" ca="1" si="79"/>
        <v>4.9700828918755047</v>
      </c>
      <c r="W898" s="10">
        <f t="shared" ca="1" si="80"/>
        <v>5.9211432778875235</v>
      </c>
      <c r="X898" s="10">
        <f t="shared" ca="1" si="81"/>
        <v>6.4301946867362094</v>
      </c>
      <c r="Y898" s="10">
        <f t="shared" ca="1" si="82"/>
        <v>-3.3043026203308719</v>
      </c>
      <c r="Z898" s="10">
        <f ca="1">I898-Test!$AD$20</f>
        <v>-3.7647413608077667</v>
      </c>
      <c r="AA898" s="10">
        <f t="shared" ca="1" si="83"/>
        <v>7.281729700681927</v>
      </c>
    </row>
    <row r="899" spans="1:27">
      <c r="A899" s="6">
        <f ca="1">LN((RAND()^(-Results!$F$4))-1)</f>
        <v>-0.11668652339333219</v>
      </c>
      <c r="B899" s="6">
        <f ca="1">LN((RAND()^(-Results!$F$4))-1)</f>
        <v>7.3003945982833871</v>
      </c>
      <c r="C899" s="6">
        <f ca="1">LN((RAND()^(-Results!$F$4))-1)</f>
        <v>1.1877827579777835</v>
      </c>
      <c r="D899" s="6">
        <f ca="1">LN((RAND()^(-Results!$F$4))-1)</f>
        <v>-1.1239136130486824</v>
      </c>
      <c r="E899" s="6">
        <f ca="1">LN((RAND()^(-Results!$F$4))-1)</f>
        <v>2.0069059471091184E-2</v>
      </c>
      <c r="F899" s="6">
        <f ca="1">LN((RAND()^(-Results!$F$4))-1)</f>
        <v>1.4526123056224407</v>
      </c>
      <c r="G899" s="6">
        <f ca="1">LN((RAND()^(-Results!$F$4))-1)</f>
        <v>1.0278560030144421</v>
      </c>
      <c r="H899" s="6">
        <f t="shared" ref="H899:H962" ca="1" si="84">G899-$AC$5</f>
        <v>0.94082338913530883</v>
      </c>
      <c r="I899" s="10">
        <f ca="1">SUMPRODUCT(J899:O899,Results!B$12:G$12)+Results!$F$5*H899</f>
        <v>23.606196769613526</v>
      </c>
      <c r="J899" s="10">
        <f ca="1">SUMPRODUCT($A899:$F899,Results!$B$15:$G$15)</f>
        <v>5.1560829467786267</v>
      </c>
      <c r="K899" s="10">
        <f ca="1">SUMPRODUCT($A899:$F899,Results!$B$16:$G$16)</f>
        <v>13.86616806901246</v>
      </c>
      <c r="L899" s="10">
        <f ca="1">SUMPRODUCT($A899:$F899,Results!$B$17:$G$17)</f>
        <v>9.3987687452841318</v>
      </c>
      <c r="M899" s="10">
        <f ca="1">SUMPRODUCT($A899:$F899,Results!$B$18:$G$18)</f>
        <v>-3.2418869344696599</v>
      </c>
      <c r="N899" s="10">
        <f ca="1">SUMPRODUCT($A899:$F899,Results!$B$19:$G$19)</f>
        <v>2.5528220065733085</v>
      </c>
      <c r="O899" s="10">
        <f ca="1">SUMPRODUCT($A899:$F899,Results!$B$20:$G$20)</f>
        <v>7.68579861362538</v>
      </c>
      <c r="P899" s="10" cm="1">
        <f t="array" aca="1" ref="P899" ca="1">SUMPRODUCT(J899:O899,TRANSPOSE(Test!BL$20:BL$25))+Test!$AD$20-Test!$BL$27</f>
        <v>19.341828684859646</v>
      </c>
      <c r="Q899" s="10" cm="1">
        <f t="array" aca="1" ref="Q899" ca="1">SUMPRODUCT(J899:O899,TRANSPOSE(Test!ES$20:ES$25))+Test!$AD$20-Test!$ES$27</f>
        <v>18.037045715531214</v>
      </c>
      <c r="R899" s="10">
        <f ca="1">I899-Results!$E$5*H899</f>
        <v>19.84290321307229</v>
      </c>
      <c r="S899" s="10" cm="1">
        <f t="array" aca="1" ref="S899" ca="1">SUMPRODUCT(J899:O899,TRANSPOSE(Test!AR$28:AR$33))+Test!$AD$20-Test!$AC$26</f>
        <v>-26.39354661901055</v>
      </c>
      <c r="T899" s="10">
        <f ca="1">SUMPRODUCT(J899:O899,Results!K$9:P$9)</f>
        <v>17.874512246470083</v>
      </c>
      <c r="U899" s="10">
        <f ca="1">SUMPRODUCT(J899:O899,Results!K$9:P$9)+Test!$AD$20-Test!$AC$31</f>
        <v>17.859636687958947</v>
      </c>
      <c r="V899" s="10">
        <f t="shared" ref="V899:V962" ca="1" si="85">I899-P899</f>
        <v>4.2643680847538796</v>
      </c>
      <c r="W899" s="10">
        <f t="shared" ref="W899:W962" ca="1" si="86">I899-Q899</f>
        <v>5.5691510540823117</v>
      </c>
      <c r="X899" s="10">
        <f t="shared" ref="X899:X962" ca="1" si="87">I899-R899</f>
        <v>3.7632935565412353</v>
      </c>
      <c r="Y899" s="10">
        <f t="shared" ref="Y899:Y962" ca="1" si="88">I899-S899</f>
        <v>49.999743388624076</v>
      </c>
      <c r="Z899" s="10">
        <f ca="1">I899-Test!$AD$20</f>
        <v>23.882867531317217</v>
      </c>
      <c r="AA899" s="10">
        <f t="shared" ref="AA899:AA962" ca="1" si="89">I899-U899</f>
        <v>5.7465600816545788</v>
      </c>
    </row>
    <row r="900" spans="1:27">
      <c r="A900" s="6">
        <f ca="1">LN((RAND()^(-Results!$F$4))-1)</f>
        <v>1.154042988287558</v>
      </c>
      <c r="B900" s="6">
        <f ca="1">LN((RAND()^(-Results!$F$4))-1)</f>
        <v>0.88615723651633593</v>
      </c>
      <c r="C900" s="6">
        <f ca="1">LN((RAND()^(-Results!$F$4))-1)</f>
        <v>-0.23347940696788469</v>
      </c>
      <c r="D900" s="6">
        <f ca="1">LN((RAND()^(-Results!$F$4))-1)</f>
        <v>-3.4970734464238449</v>
      </c>
      <c r="E900" s="6">
        <f ca="1">LN((RAND()^(-Results!$F$4))-1)</f>
        <v>0.69745691264230159</v>
      </c>
      <c r="F900" s="6">
        <f ca="1">LN((RAND()^(-Results!$F$4))-1)</f>
        <v>0.61869240402414172</v>
      </c>
      <c r="G900" s="6">
        <f ca="1">LN((RAND()^(-Results!$F$4))-1)</f>
        <v>-0.55547405500869729</v>
      </c>
      <c r="H900" s="6">
        <f t="shared" ca="1" si="84"/>
        <v>-0.64250666888783059</v>
      </c>
      <c r="I900" s="10">
        <f ca="1">SUMPRODUCT(J900:O900,Results!B$12:G$12)+Results!$F$5*H900</f>
        <v>29.459875243508939</v>
      </c>
      <c r="J900" s="10">
        <f ca="1">SUMPRODUCT($A900:$F900,Results!$B$15:$G$15)</f>
        <v>-3.463839797958852</v>
      </c>
      <c r="K900" s="10">
        <f ca="1">SUMPRODUCT($A900:$F900,Results!$B$16:$G$16)</f>
        <v>-0.2916317280971239</v>
      </c>
      <c r="L900" s="10">
        <f ca="1">SUMPRODUCT($A900:$F900,Results!$B$17:$G$17)</f>
        <v>7.3962526347325825</v>
      </c>
      <c r="M900" s="10">
        <f ca="1">SUMPRODUCT($A900:$F900,Results!$B$18:$G$18)</f>
        <v>5.14617734025824</v>
      </c>
      <c r="N900" s="10">
        <f ca="1">SUMPRODUCT($A900:$F900,Results!$B$19:$G$19)</f>
        <v>-1.031668081381623</v>
      </c>
      <c r="O900" s="10">
        <f ca="1">SUMPRODUCT($A900:$F900,Results!$B$20:$G$20)</f>
        <v>-3.2426009866682484</v>
      </c>
      <c r="P900" s="10" cm="1">
        <f t="array" aca="1" ref="P900" ca="1">SUMPRODUCT(J900:O900,TRANSPOSE(Test!BL$20:BL$25))+Test!$AD$20-Test!$BL$27</f>
        <v>30.340096877685173</v>
      </c>
      <c r="Q900" s="10" cm="1">
        <f t="array" aca="1" ref="Q900" ca="1">SUMPRODUCT(J900:O900,TRANSPOSE(Test!ES$20:ES$25))+Test!$AD$20-Test!$ES$27</f>
        <v>30.750204114837334</v>
      </c>
      <c r="R900" s="10">
        <f ca="1">I900-Results!$E$5*H900</f>
        <v>32.029901919060265</v>
      </c>
      <c r="S900" s="10" cm="1">
        <f t="array" aca="1" ref="S900" ca="1">SUMPRODUCT(J900:O900,TRANSPOSE(Test!AR$28:AR$33))+Test!$AD$20-Test!$AC$26</f>
        <v>29.565024553768957</v>
      </c>
      <c r="T900" s="10">
        <f ca="1">SUMPRODUCT(J900:O900,Results!K$9:P$9)</f>
        <v>32.164515397533073</v>
      </c>
      <c r="U900" s="10">
        <f ca="1">SUMPRODUCT(J900:O900,Results!K$9:P$9)+Test!$AD$20-Test!$AC$31</f>
        <v>32.149639839021937</v>
      </c>
      <c r="V900" s="10">
        <f t="shared" ca="1" si="85"/>
        <v>-0.88022163417623389</v>
      </c>
      <c r="W900" s="10">
        <f t="shared" ca="1" si="86"/>
        <v>-1.2903288713283949</v>
      </c>
      <c r="X900" s="10">
        <f t="shared" ca="1" si="87"/>
        <v>-2.5700266755513255</v>
      </c>
      <c r="Y900" s="10">
        <f t="shared" ca="1" si="88"/>
        <v>-0.10514931026001761</v>
      </c>
      <c r="Z900" s="10">
        <f ca="1">I900-Test!$AD$20</f>
        <v>29.736546005212631</v>
      </c>
      <c r="AA900" s="10">
        <f t="shared" ca="1" si="89"/>
        <v>-2.6897645955129974</v>
      </c>
    </row>
    <row r="901" spans="1:27">
      <c r="A901" s="6">
        <f ca="1">LN((RAND()^(-Results!$F$4))-1)</f>
        <v>-0.38703878287493032</v>
      </c>
      <c r="B901" s="6">
        <f ca="1">LN((RAND()^(-Results!$F$4))-1)</f>
        <v>1.3283404663172027</v>
      </c>
      <c r="C901" s="6">
        <f ca="1">LN((RAND()^(-Results!$F$4))-1)</f>
        <v>-1.4115552276485306</v>
      </c>
      <c r="D901" s="6">
        <f ca="1">LN((RAND()^(-Results!$F$4))-1)</f>
        <v>-0.67851147582055771</v>
      </c>
      <c r="E901" s="6">
        <f ca="1">LN((RAND()^(-Results!$F$4))-1)</f>
        <v>2.1973215689127059</v>
      </c>
      <c r="F901" s="6">
        <f ca="1">LN((RAND()^(-Results!$F$4))-1)</f>
        <v>-1.1343517810546548</v>
      </c>
      <c r="G901" s="6">
        <f ca="1">LN((RAND()^(-Results!$F$4))-1)</f>
        <v>-0.26416281110469836</v>
      </c>
      <c r="H901" s="6">
        <f t="shared" ca="1" si="84"/>
        <v>-0.35119542498383172</v>
      </c>
      <c r="I901" s="10">
        <f ca="1">SUMPRODUCT(J901:O901,Results!B$12:G$12)+Results!$F$5*H901</f>
        <v>-22.52259994558716</v>
      </c>
      <c r="J901" s="10">
        <f ca="1">SUMPRODUCT($A901:$F901,Results!$B$15:$G$15)</f>
        <v>-5.4842047351169381</v>
      </c>
      <c r="K901" s="10">
        <f ca="1">SUMPRODUCT($A901:$F901,Results!$B$16:$G$16)</f>
        <v>0.7568554538604011</v>
      </c>
      <c r="L901" s="10">
        <f ca="1">SUMPRODUCT($A901:$F901,Results!$B$17:$G$17)</f>
        <v>-2.5894019712078169</v>
      </c>
      <c r="M901" s="10">
        <f ca="1">SUMPRODUCT($A901:$F901,Results!$B$18:$G$18)</f>
        <v>6.0916018333862514</v>
      </c>
      <c r="N901" s="10">
        <f ca="1">SUMPRODUCT($A901:$F901,Results!$B$19:$G$19)</f>
        <v>-10.769257403632363</v>
      </c>
      <c r="O901" s="10">
        <f ca="1">SUMPRODUCT($A901:$F901,Results!$B$20:$G$20)</f>
        <v>2.2500203195148956</v>
      </c>
      <c r="P901" s="10" cm="1">
        <f t="array" aca="1" ref="P901" ca="1">SUMPRODUCT(J901:O901,TRANSPOSE(Test!BL$20:BL$25))+Test!$AD$20-Test!$BL$27</f>
        <v>-19.494099595271827</v>
      </c>
      <c r="Q901" s="10" cm="1">
        <f t="array" aca="1" ref="Q901" ca="1">SUMPRODUCT(J901:O901,TRANSPOSE(Test!ES$20:ES$25))+Test!$AD$20-Test!$ES$27</f>
        <v>-20.516500708415983</v>
      </c>
      <c r="R901" s="10">
        <f ca="1">I901-Results!$E$5*H901</f>
        <v>-21.117818245651833</v>
      </c>
      <c r="S901" s="10" cm="1">
        <f t="array" aca="1" ref="S901" ca="1">SUMPRODUCT(J901:O901,TRANSPOSE(Test!AR$28:AR$33))+Test!$AD$20-Test!$AC$26</f>
        <v>-12.432864003486458</v>
      </c>
      <c r="T901" s="10">
        <f ca="1">SUMPRODUCT(J901:O901,Results!K$9:P$9)</f>
        <v>-20.576167195116554</v>
      </c>
      <c r="U901" s="10">
        <f ca="1">SUMPRODUCT(J901:O901,Results!K$9:P$9)+Test!$AD$20-Test!$AC$31</f>
        <v>-20.59104275362769</v>
      </c>
      <c r="V901" s="10">
        <f t="shared" ca="1" si="85"/>
        <v>-3.0285003503153334</v>
      </c>
      <c r="W901" s="10">
        <f t="shared" ca="1" si="86"/>
        <v>-2.0060992371711777</v>
      </c>
      <c r="X901" s="10">
        <f t="shared" ca="1" si="87"/>
        <v>-1.4047816999353273</v>
      </c>
      <c r="Y901" s="10">
        <f t="shared" ca="1" si="88"/>
        <v>-10.089735942100702</v>
      </c>
      <c r="Z901" s="10">
        <f ca="1">I901-Test!$AD$20</f>
        <v>-22.245929183883469</v>
      </c>
      <c r="AA901" s="10">
        <f t="shared" ca="1" si="89"/>
        <v>-1.9315571919594703</v>
      </c>
    </row>
    <row r="902" spans="1:27">
      <c r="A902" s="6">
        <f ca="1">LN((RAND()^(-Results!$F$4))-1)</f>
        <v>2.0245300916093387</v>
      </c>
      <c r="B902" s="6">
        <f ca="1">LN((RAND()^(-Results!$F$4))-1)</f>
        <v>-1.2004653114323482</v>
      </c>
      <c r="C902" s="6">
        <f ca="1">LN((RAND()^(-Results!$F$4))-1)</f>
        <v>2.0223006135652342</v>
      </c>
      <c r="D902" s="6">
        <f ca="1">LN((RAND()^(-Results!$F$4))-1)</f>
        <v>1.8808892475858485</v>
      </c>
      <c r="E902" s="6">
        <f ca="1">LN((RAND()^(-Results!$F$4))-1)</f>
        <v>1.9359422576787739</v>
      </c>
      <c r="F902" s="6">
        <f ca="1">LN((RAND()^(-Results!$F$4))-1)</f>
        <v>2.9488374943038829</v>
      </c>
      <c r="G902" s="6">
        <f ca="1">LN((RAND()^(-Results!$F$4))-1)</f>
        <v>-3.4253671551135083</v>
      </c>
      <c r="H902" s="6">
        <f t="shared" ca="1" si="84"/>
        <v>-3.5123997689926418</v>
      </c>
      <c r="I902" s="10">
        <f ca="1">SUMPRODUCT(J902:O902,Results!B$12:G$12)+Results!$F$5*H902</f>
        <v>-86.421811575981835</v>
      </c>
      <c r="J902" s="10">
        <f ca="1">SUMPRODUCT($A902:$F902,Results!$B$15:$G$15)</f>
        <v>12.194677225283314</v>
      </c>
      <c r="K902" s="10">
        <f ca="1">SUMPRODUCT($A902:$F902,Results!$B$16:$G$16)</f>
        <v>5.828199307158143</v>
      </c>
      <c r="L902" s="10">
        <f ca="1">SUMPRODUCT($A902:$F902,Results!$B$17:$G$17)</f>
        <v>-9.7886062056473584</v>
      </c>
      <c r="M902" s="10">
        <f ca="1">SUMPRODUCT($A902:$F902,Results!$B$18:$G$18)</f>
        <v>-1.7131183696740102</v>
      </c>
      <c r="N902" s="10">
        <f ca="1">SUMPRODUCT($A902:$F902,Results!$B$19:$G$19)</f>
        <v>-12.373893490291856</v>
      </c>
      <c r="O902" s="10">
        <f ca="1">SUMPRODUCT($A902:$F902,Results!$B$20:$G$20)</f>
        <v>2.9345048873282331</v>
      </c>
      <c r="P902" s="10" cm="1">
        <f t="array" aca="1" ref="P902" ca="1">SUMPRODUCT(J902:O902,TRANSPOSE(Test!BL$20:BL$25))+Test!$AD$20-Test!$BL$27</f>
        <v>-71.180877322370193</v>
      </c>
      <c r="Q902" s="10" cm="1">
        <f t="array" aca="1" ref="Q902" ca="1">SUMPRODUCT(J902:O902,TRANSPOSE(Test!ES$20:ES$25))+Test!$AD$20-Test!$ES$27</f>
        <v>-69.398141898572987</v>
      </c>
      <c r="R902" s="10">
        <f ca="1">I902-Results!$E$5*H902</f>
        <v>-72.372212500011273</v>
      </c>
      <c r="S902" s="10" cm="1">
        <f t="array" aca="1" ref="S902" ca="1">SUMPRODUCT(J902:O902,TRANSPOSE(Test!AR$28:AR$33))+Test!$AD$20-Test!$AC$26</f>
        <v>-62.800397349600779</v>
      </c>
      <c r="T902" s="10">
        <f ca="1">SUMPRODUCT(J902:O902,Results!K$9:P$9)</f>
        <v>-68.676400180776795</v>
      </c>
      <c r="U902" s="10">
        <f ca="1">SUMPRODUCT(J902:O902,Results!K$9:P$9)+Test!$AD$20-Test!$AC$31</f>
        <v>-68.691275739287931</v>
      </c>
      <c r="V902" s="10">
        <f t="shared" ca="1" si="85"/>
        <v>-15.240934253611641</v>
      </c>
      <c r="W902" s="10">
        <f t="shared" ca="1" si="86"/>
        <v>-17.023669677408847</v>
      </c>
      <c r="X902" s="10">
        <f t="shared" ca="1" si="87"/>
        <v>-14.049599075970562</v>
      </c>
      <c r="Y902" s="10">
        <f t="shared" ca="1" si="88"/>
        <v>-23.621414226381056</v>
      </c>
      <c r="Z902" s="10">
        <f ca="1">I902-Test!$AD$20</f>
        <v>-86.145140814278136</v>
      </c>
      <c r="AA902" s="10">
        <f t="shared" ca="1" si="89"/>
        <v>-17.730535836693903</v>
      </c>
    </row>
    <row r="903" spans="1:27">
      <c r="A903" s="6">
        <f ca="1">LN((RAND()^(-Results!$F$4))-1)</f>
        <v>-0.33909888174899933</v>
      </c>
      <c r="B903" s="6">
        <f ca="1">LN((RAND()^(-Results!$F$4))-1)</f>
        <v>0.58029868048766731</v>
      </c>
      <c r="C903" s="6">
        <f ca="1">LN((RAND()^(-Results!$F$4))-1)</f>
        <v>-0.23638050062267824</v>
      </c>
      <c r="D903" s="6">
        <f ca="1">LN((RAND()^(-Results!$F$4))-1)</f>
        <v>-0.42929529317520437</v>
      </c>
      <c r="E903" s="6">
        <f ca="1">LN((RAND()^(-Results!$F$4))-1)</f>
        <v>0.17106414797855296</v>
      </c>
      <c r="F903" s="6">
        <f ca="1">LN((RAND()^(-Results!$F$4))-1)</f>
        <v>-4.0674381272352305</v>
      </c>
      <c r="G903" s="6">
        <f ca="1">LN((RAND()^(-Results!$F$4))-1)</f>
        <v>7.1325499025661834E-2</v>
      </c>
      <c r="H903" s="6">
        <f t="shared" ca="1" si="84"/>
        <v>-1.5707114853471496E-2</v>
      </c>
      <c r="I903" s="10">
        <f ca="1">SUMPRODUCT(J903:O903,Results!B$12:G$12)+Results!$F$5*H903</f>
        <v>2.0899137182766157</v>
      </c>
      <c r="J903" s="10">
        <f ca="1">SUMPRODUCT($A903:$F903,Results!$B$15:$G$15)</f>
        <v>-0.50085850375680163</v>
      </c>
      <c r="K903" s="10">
        <f ca="1">SUMPRODUCT($A903:$F903,Results!$B$16:$G$16)</f>
        <v>-6.2137665265043811</v>
      </c>
      <c r="L903" s="10">
        <f ca="1">SUMPRODUCT($A903:$F903,Results!$B$17:$G$17)</f>
        <v>0.84112080871334916</v>
      </c>
      <c r="M903" s="10">
        <f ca="1">SUMPRODUCT($A903:$F903,Results!$B$18:$G$18)</f>
        <v>2.1652523408489941</v>
      </c>
      <c r="N903" s="10">
        <f ca="1">SUMPRODUCT($A903:$F903,Results!$B$19:$G$19)</f>
        <v>1.146474821497133</v>
      </c>
      <c r="O903" s="10">
        <f ca="1">SUMPRODUCT($A903:$F903,Results!$B$20:$G$20)</f>
        <v>-1.059929491692934</v>
      </c>
      <c r="P903" s="10" cm="1">
        <f t="array" aca="1" ref="P903" ca="1">SUMPRODUCT(J903:O903,TRANSPOSE(Test!BL$20:BL$25))+Test!$AD$20-Test!$BL$27</f>
        <v>4.7231791724841354</v>
      </c>
      <c r="Q903" s="10" cm="1">
        <f t="array" aca="1" ref="Q903" ca="1">SUMPRODUCT(J903:O903,TRANSPOSE(Test!ES$20:ES$25))+Test!$AD$20-Test!$ES$27</f>
        <v>2.767693456997204</v>
      </c>
      <c r="R903" s="10">
        <f ca="1">I903-Results!$E$5*H903</f>
        <v>2.1527421776905018</v>
      </c>
      <c r="S903" s="10" cm="1">
        <f t="array" aca="1" ref="S903" ca="1">SUMPRODUCT(J903:O903,TRANSPOSE(Test!AR$28:AR$33))+Test!$AD$20-Test!$AC$26</f>
        <v>16.229676901886787</v>
      </c>
      <c r="T903" s="10">
        <f ca="1">SUMPRODUCT(J903:O903,Results!K$9:P$9)</f>
        <v>1.8517955354156124</v>
      </c>
      <c r="U903" s="10">
        <f ca="1">SUMPRODUCT(J903:O903,Results!K$9:P$9)+Test!$AD$20-Test!$AC$31</f>
        <v>1.8369199769044768</v>
      </c>
      <c r="V903" s="10">
        <f t="shared" ca="1" si="85"/>
        <v>-2.6332654542075198</v>
      </c>
      <c r="W903" s="10">
        <f t="shared" ca="1" si="86"/>
        <v>-0.67777973872058839</v>
      </c>
      <c r="X903" s="10">
        <f t="shared" ca="1" si="87"/>
        <v>-6.2828459413886151E-2</v>
      </c>
      <c r="Y903" s="10">
        <f t="shared" ca="1" si="88"/>
        <v>-14.139763183610171</v>
      </c>
      <c r="Z903" s="10">
        <f ca="1">I903-Test!$AD$20</f>
        <v>2.3665844799803071</v>
      </c>
      <c r="AA903" s="10">
        <f t="shared" ca="1" si="89"/>
        <v>0.25299374137213881</v>
      </c>
    </row>
    <row r="904" spans="1:27">
      <c r="A904" s="6">
        <f ca="1">LN((RAND()^(-Results!$F$4))-1)</f>
        <v>0.612931648386983</v>
      </c>
      <c r="B904" s="6">
        <f ca="1">LN((RAND()^(-Results!$F$4))-1)</f>
        <v>0.38574476553131204</v>
      </c>
      <c r="C904" s="6">
        <f ca="1">LN((RAND()^(-Results!$F$4))-1)</f>
        <v>-0.47786910719428261</v>
      </c>
      <c r="D904" s="6">
        <f ca="1">LN((RAND()^(-Results!$F$4))-1)</f>
        <v>-1.3897667931856714</v>
      </c>
      <c r="E904" s="6">
        <f ca="1">LN((RAND()^(-Results!$F$4))-1)</f>
        <v>-1.042191237878128</v>
      </c>
      <c r="F904" s="6">
        <f ca="1">LN((RAND()^(-Results!$F$4))-1)</f>
        <v>0.92262731360521399</v>
      </c>
      <c r="G904" s="6">
        <f ca="1">LN((RAND()^(-Results!$F$4))-1)</f>
        <v>1.2137770932463561</v>
      </c>
      <c r="H904" s="6">
        <f t="shared" ca="1" si="84"/>
        <v>1.1267444793672228</v>
      </c>
      <c r="I904" s="10">
        <f ca="1">SUMPRODUCT(J904:O904,Results!B$12:G$12)+Results!$F$5*H904</f>
        <v>34.067799934041531</v>
      </c>
      <c r="J904" s="10">
        <f ca="1">SUMPRODUCT($A904:$F904,Results!$B$15:$G$15)</f>
        <v>-1.2804569350432478</v>
      </c>
      <c r="K904" s="10">
        <f ca="1">SUMPRODUCT($A904:$F904,Results!$B$16:$G$16)</f>
        <v>0.68795370651683552</v>
      </c>
      <c r="L904" s="10">
        <f ca="1">SUMPRODUCT($A904:$F904,Results!$B$17:$G$17)</f>
        <v>4.0956552669611872</v>
      </c>
      <c r="M904" s="10">
        <f ca="1">SUMPRODUCT($A904:$F904,Results!$B$18:$G$18)</f>
        <v>-1.3961179925328708</v>
      </c>
      <c r="N904" s="10">
        <f ca="1">SUMPRODUCT($A904:$F904,Results!$B$19:$G$19)</f>
        <v>6.5892782197910211</v>
      </c>
      <c r="O904" s="10">
        <f ca="1">SUMPRODUCT($A904:$F904,Results!$B$20:$G$20)</f>
        <v>-1.0459609644532448</v>
      </c>
      <c r="P904" s="10" cm="1">
        <f t="array" aca="1" ref="P904" ca="1">SUMPRODUCT(J904:O904,TRANSPOSE(Test!BL$20:BL$25))+Test!$AD$20-Test!$BL$27</f>
        <v>26.87709202956249</v>
      </c>
      <c r="Q904" s="10" cm="1">
        <f t="array" aca="1" ref="Q904" ca="1">SUMPRODUCT(J904:O904,TRANSPOSE(Test!ES$20:ES$25))+Test!$AD$20-Test!$ES$27</f>
        <v>27.394020765116274</v>
      </c>
      <c r="R904" s="10">
        <f ca="1">I904-Results!$E$5*H904</f>
        <v>29.56082201657264</v>
      </c>
      <c r="S904" s="10" cm="1">
        <f t="array" aca="1" ref="S904" ca="1">SUMPRODUCT(J904:O904,TRANSPOSE(Test!AR$28:AR$33))+Test!$AD$20-Test!$AC$26</f>
        <v>17.306544708038658</v>
      </c>
      <c r="T904" s="10">
        <f ca="1">SUMPRODUCT(J904:O904,Results!K$9:P$9)</f>
        <v>28.243116294307882</v>
      </c>
      <c r="U904" s="10">
        <f ca="1">SUMPRODUCT(J904:O904,Results!K$9:P$9)+Test!$AD$20-Test!$AC$31</f>
        <v>28.228240735796746</v>
      </c>
      <c r="V904" s="10">
        <f t="shared" ca="1" si="85"/>
        <v>7.1907079044790407</v>
      </c>
      <c r="W904" s="10">
        <f t="shared" ca="1" si="86"/>
        <v>6.6737791689252575</v>
      </c>
      <c r="X904" s="10">
        <f t="shared" ca="1" si="87"/>
        <v>4.5069779174688911</v>
      </c>
      <c r="Y904" s="10">
        <f t="shared" ca="1" si="88"/>
        <v>16.761255226002874</v>
      </c>
      <c r="Z904" s="10">
        <f ca="1">I904-Test!$AD$20</f>
        <v>34.344470695745223</v>
      </c>
      <c r="AA904" s="10">
        <f t="shared" ca="1" si="89"/>
        <v>5.8395591982447854</v>
      </c>
    </row>
    <row r="905" spans="1:27">
      <c r="A905" s="6">
        <f ca="1">LN((RAND()^(-Results!$F$4))-1)</f>
        <v>1.0972984346302097</v>
      </c>
      <c r="B905" s="6">
        <f ca="1">LN((RAND()^(-Results!$F$4))-1)</f>
        <v>3.6304002208323496</v>
      </c>
      <c r="C905" s="6">
        <f ca="1">LN((RAND()^(-Results!$F$4))-1)</f>
        <v>0.62091048765373158</v>
      </c>
      <c r="D905" s="6">
        <f ca="1">LN((RAND()^(-Results!$F$4))-1)</f>
        <v>1.3961137761577809</v>
      </c>
      <c r="E905" s="6">
        <f ca="1">LN((RAND()^(-Results!$F$4))-1)</f>
        <v>1.8051806680463864</v>
      </c>
      <c r="F905" s="6">
        <f ca="1">LN((RAND()^(-Results!$F$4))-1)</f>
        <v>2.069868352258462</v>
      </c>
      <c r="G905" s="6">
        <f ca="1">LN((RAND()^(-Results!$F$4))-1)</f>
        <v>1.5948635657329593</v>
      </c>
      <c r="H905" s="6">
        <f t="shared" ca="1" si="84"/>
        <v>1.507830951853826</v>
      </c>
      <c r="I905" s="10">
        <f ca="1">SUMPRODUCT(J905:O905,Results!B$12:G$12)+Results!$F$5*H905</f>
        <v>-50.1959949759597</v>
      </c>
      <c r="J905" s="10">
        <f ca="1">SUMPRODUCT($A905:$F905,Results!$B$15:$G$15)</f>
        <v>9.1066469197092044</v>
      </c>
      <c r="K905" s="10">
        <f ca="1">SUMPRODUCT($A905:$F905,Results!$B$16:$G$16)</f>
        <v>12.282180790199515</v>
      </c>
      <c r="L905" s="10">
        <f ca="1">SUMPRODUCT($A905:$F905,Results!$B$17:$G$17)</f>
        <v>-6.5506616567342109</v>
      </c>
      <c r="M905" s="10">
        <f ca="1">SUMPRODUCT($A905:$F905,Results!$B$18:$G$18)</f>
        <v>-2.974391249648777</v>
      </c>
      <c r="N905" s="10">
        <f ca="1">SUMPRODUCT($A905:$F905,Results!$B$19:$G$19)</f>
        <v>-9.6648711637462057</v>
      </c>
      <c r="O905" s="10">
        <f ca="1">SUMPRODUCT($A905:$F905,Results!$B$20:$G$20)</f>
        <v>9.2827529379110221</v>
      </c>
      <c r="P905" s="10" cm="1">
        <f t="array" aca="1" ref="P905" ca="1">SUMPRODUCT(J905:O905,TRANSPOSE(Test!BL$20:BL$25))+Test!$AD$20-Test!$BL$27</f>
        <v>-57.831447587916514</v>
      </c>
      <c r="Q905" s="10" cm="1">
        <f t="array" aca="1" ref="Q905" ca="1">SUMPRODUCT(J905:O905,TRANSPOSE(Test!ES$20:ES$25))+Test!$AD$20-Test!$ES$27</f>
        <v>-57.947728452837943</v>
      </c>
      <c r="R905" s="10">
        <f ca="1">I905-Results!$E$5*H905</f>
        <v>-56.227318783375004</v>
      </c>
      <c r="S905" s="10" cm="1">
        <f t="array" aca="1" ref="S905" ca="1">SUMPRODUCT(J905:O905,TRANSPOSE(Test!AR$28:AR$33))+Test!$AD$20-Test!$AC$26</f>
        <v>-76.239934321793584</v>
      </c>
      <c r="T905" s="10">
        <f ca="1">SUMPRODUCT(J905:O905,Results!K$9:P$9)</f>
        <v>-57.816982640281857</v>
      </c>
      <c r="U905" s="10">
        <f ca="1">SUMPRODUCT(J905:O905,Results!K$9:P$9)+Test!$AD$20-Test!$AC$31</f>
        <v>-57.831858198792993</v>
      </c>
      <c r="V905" s="10">
        <f t="shared" ca="1" si="85"/>
        <v>7.6354526119568149</v>
      </c>
      <c r="W905" s="10">
        <f t="shared" ca="1" si="86"/>
        <v>7.7517334768782433</v>
      </c>
      <c r="X905" s="10">
        <f t="shared" ca="1" si="87"/>
        <v>6.0313238074153048</v>
      </c>
      <c r="Y905" s="10">
        <f t="shared" ca="1" si="88"/>
        <v>26.043939345833884</v>
      </c>
      <c r="Z905" s="10">
        <f ca="1">I905-Test!$AD$20</f>
        <v>-49.919324214256008</v>
      </c>
      <c r="AA905" s="10">
        <f t="shared" ca="1" si="89"/>
        <v>7.6358632228332937</v>
      </c>
    </row>
    <row r="906" spans="1:27">
      <c r="A906" s="6">
        <f ca="1">LN((RAND()^(-Results!$F$4))-1)</f>
        <v>1.1626286698206396</v>
      </c>
      <c r="B906" s="6">
        <f ca="1">LN((RAND()^(-Results!$F$4))-1)</f>
        <v>-4.7110971214386765</v>
      </c>
      <c r="C906" s="6">
        <f ca="1">LN((RAND()^(-Results!$F$4))-1)</f>
        <v>-0.3850141058779038</v>
      </c>
      <c r="D906" s="6">
        <f ca="1">LN((RAND()^(-Results!$F$4))-1)</f>
        <v>0.92733698996175118</v>
      </c>
      <c r="E906" s="6">
        <f ca="1">LN((RAND()^(-Results!$F$4))-1)</f>
        <v>-0.13151182706449502</v>
      </c>
      <c r="F906" s="6">
        <f ca="1">LN((RAND()^(-Results!$F$4))-1)</f>
        <v>-2.3195846627268843</v>
      </c>
      <c r="G906" s="6">
        <f ca="1">LN((RAND()^(-Results!$F$4))-1)</f>
        <v>-0.13808024065177449</v>
      </c>
      <c r="H906" s="6">
        <f t="shared" ca="1" si="84"/>
        <v>-0.22511285453090782</v>
      </c>
      <c r="I906" s="10">
        <f ca="1">SUMPRODUCT(J906:O906,Results!B$12:G$12)+Results!$F$5*H906</f>
        <v>-28.376357314733152</v>
      </c>
      <c r="J906" s="10">
        <f ca="1">SUMPRODUCT($A906:$F906,Results!$B$15:$G$15)</f>
        <v>2.3632005107401657</v>
      </c>
      <c r="K906" s="10">
        <f ca="1">SUMPRODUCT($A906:$F906,Results!$B$16:$G$16)</f>
        <v>-10.777947092272521</v>
      </c>
      <c r="L906" s="10">
        <f ca="1">SUMPRODUCT($A906:$F906,Results!$B$17:$G$17)</f>
        <v>-8.5855038355811626</v>
      </c>
      <c r="M906" s="10">
        <f ca="1">SUMPRODUCT($A906:$F906,Results!$B$18:$G$18)</f>
        <v>0.12952484662896069</v>
      </c>
      <c r="N906" s="10">
        <f ca="1">SUMPRODUCT($A906:$F906,Results!$B$19:$G$19)</f>
        <v>5.9277418969929219E-2</v>
      </c>
      <c r="O906" s="10">
        <f ca="1">SUMPRODUCT($A906:$F906,Results!$B$20:$G$20)</f>
        <v>-4.4711740216273421</v>
      </c>
      <c r="P906" s="10" cm="1">
        <f t="array" aca="1" ref="P906" ca="1">SUMPRODUCT(J906:O906,TRANSPOSE(Test!BL$20:BL$25))+Test!$AD$20-Test!$BL$27</f>
        <v>-27.337697501995539</v>
      </c>
      <c r="Q906" s="10" cm="1">
        <f t="array" aca="1" ref="Q906" ca="1">SUMPRODUCT(J906:O906,TRANSPOSE(Test!ES$20:ES$25))+Test!$AD$20-Test!$ES$27</f>
        <v>-26.917689336724965</v>
      </c>
      <c r="R906" s="10">
        <f ca="1">I906-Results!$E$5*H906</f>
        <v>-27.475905896609522</v>
      </c>
      <c r="S906" s="10" cm="1">
        <f t="array" aca="1" ref="S906" ca="1">SUMPRODUCT(J906:O906,TRANSPOSE(Test!AR$28:AR$33))+Test!$AD$20-Test!$AC$26</f>
        <v>7.4219418043427847</v>
      </c>
      <c r="T906" s="10">
        <f ca="1">SUMPRODUCT(J906:O906,Results!K$9:P$9)</f>
        <v>-26.816917447522471</v>
      </c>
      <c r="U906" s="10">
        <f ca="1">SUMPRODUCT(J906:O906,Results!K$9:P$9)+Test!$AD$20-Test!$AC$31</f>
        <v>-26.831793006033607</v>
      </c>
      <c r="V906" s="10">
        <f t="shared" ca="1" si="85"/>
        <v>-1.0386598127376132</v>
      </c>
      <c r="W906" s="10">
        <f t="shared" ca="1" si="86"/>
        <v>-1.4586679780081866</v>
      </c>
      <c r="X906" s="10">
        <f t="shared" ca="1" si="87"/>
        <v>-0.90045141812363028</v>
      </c>
      <c r="Y906" s="10">
        <f t="shared" ca="1" si="88"/>
        <v>-35.798299119075935</v>
      </c>
      <c r="Z906" s="10">
        <f ca="1">I906-Test!$AD$20</f>
        <v>-28.099686553029461</v>
      </c>
      <c r="AA906" s="10">
        <f t="shared" ca="1" si="89"/>
        <v>-1.5445643086995453</v>
      </c>
    </row>
    <row r="907" spans="1:27">
      <c r="A907" s="6">
        <f ca="1">LN((RAND()^(-Results!$F$4))-1)</f>
        <v>3.4461133010089559E-2</v>
      </c>
      <c r="B907" s="6">
        <f ca="1">LN((RAND()^(-Results!$F$4))-1)</f>
        <v>0.1377440019936752</v>
      </c>
      <c r="C907" s="6">
        <f ca="1">LN((RAND()^(-Results!$F$4))-1)</f>
        <v>-5.0560564725864073E-2</v>
      </c>
      <c r="D907" s="6">
        <f ca="1">LN((RAND()^(-Results!$F$4))-1)</f>
        <v>-2.4705638665143423</v>
      </c>
      <c r="E907" s="6">
        <f ca="1">LN((RAND()^(-Results!$F$4))-1)</f>
        <v>1.3812655003325378</v>
      </c>
      <c r="F907" s="6">
        <f ca="1">LN((RAND()^(-Results!$F$4))-1)</f>
        <v>-2.6332296997899181</v>
      </c>
      <c r="G907" s="6">
        <f ca="1">LN((RAND()^(-Results!$F$4))-1)</f>
        <v>-1.0175379884615532</v>
      </c>
      <c r="H907" s="6">
        <f t="shared" ca="1" si="84"/>
        <v>-1.1045706023406865</v>
      </c>
      <c r="I907" s="10">
        <f ca="1">SUMPRODUCT(J907:O907,Results!B$12:G$12)+Results!$F$5*H907</f>
        <v>11.669657248178098</v>
      </c>
      <c r="J907" s="10">
        <f ca="1">SUMPRODUCT($A907:$F907,Results!$B$15:$G$15)</f>
        <v>-4.4687034282400262</v>
      </c>
      <c r="K907" s="10">
        <f ca="1">SUMPRODUCT($A907:$F907,Results!$B$16:$G$16)</f>
        <v>-6.1449437799163533</v>
      </c>
      <c r="L907" s="10">
        <f ca="1">SUMPRODUCT($A907:$F907,Results!$B$17:$G$17)</f>
        <v>4.977778534786589</v>
      </c>
      <c r="M907" s="10">
        <f ca="1">SUMPRODUCT($A907:$F907,Results!$B$18:$G$18)</f>
        <v>7.9033652428850525</v>
      </c>
      <c r="N907" s="10">
        <f ca="1">SUMPRODUCT($A907:$F907,Results!$B$19:$G$19)</f>
        <v>-4.8277299782906855</v>
      </c>
      <c r="O907" s="10">
        <f ca="1">SUMPRODUCT($A907:$F907,Results!$B$20:$G$20)</f>
        <v>-4.2958323154563134</v>
      </c>
      <c r="P907" s="10" cm="1">
        <f t="array" aca="1" ref="P907" ca="1">SUMPRODUCT(J907:O907,TRANSPOSE(Test!BL$20:BL$25))+Test!$AD$20-Test!$BL$27</f>
        <v>17.736153836454534</v>
      </c>
      <c r="Q907" s="10" cm="1">
        <f t="array" aca="1" ref="Q907" ca="1">SUMPRODUCT(J907:O907,TRANSPOSE(Test!ES$20:ES$25))+Test!$AD$20-Test!$ES$27</f>
        <v>16.687377175586395</v>
      </c>
      <c r="R907" s="10">
        <f ca="1">I907-Results!$E$5*H907</f>
        <v>16.087939657540844</v>
      </c>
      <c r="S907" s="10" cm="1">
        <f t="array" aca="1" ref="S907" ca="1">SUMPRODUCT(J907:O907,TRANSPOSE(Test!AR$28:AR$33))+Test!$AD$20-Test!$AC$26</f>
        <v>34.695232560188344</v>
      </c>
      <c r="T907" s="10">
        <f ca="1">SUMPRODUCT(J907:O907,Results!K$9:P$9)</f>
        <v>16.765189171404181</v>
      </c>
      <c r="U907" s="10">
        <f ca="1">SUMPRODUCT(J907:O907,Results!K$9:P$9)+Test!$AD$20-Test!$AC$31</f>
        <v>16.750313612893045</v>
      </c>
      <c r="V907" s="10">
        <f t="shared" ca="1" si="85"/>
        <v>-6.0664965882764363</v>
      </c>
      <c r="W907" s="10">
        <f t="shared" ca="1" si="86"/>
        <v>-5.0177199274082973</v>
      </c>
      <c r="X907" s="10">
        <f t="shared" ca="1" si="87"/>
        <v>-4.418282409362746</v>
      </c>
      <c r="Y907" s="10">
        <f t="shared" ca="1" si="88"/>
        <v>-23.025575312010247</v>
      </c>
      <c r="Z907" s="10">
        <f ca="1">I907-Test!$AD$20</f>
        <v>11.946328009881789</v>
      </c>
      <c r="AA907" s="10">
        <f t="shared" ca="1" si="89"/>
        <v>-5.0806563647149474</v>
      </c>
    </row>
    <row r="908" spans="1:27">
      <c r="A908" s="6">
        <f ca="1">LN((RAND()^(-Results!$F$4))-1)</f>
        <v>1.8329643538583364</v>
      </c>
      <c r="B908" s="6">
        <f ca="1">LN((RAND()^(-Results!$F$4))-1)</f>
        <v>0.516380709159864</v>
      </c>
      <c r="C908" s="6">
        <f ca="1">LN((RAND()^(-Results!$F$4))-1)</f>
        <v>-0.19946728602626954</v>
      </c>
      <c r="D908" s="6">
        <f ca="1">LN((RAND()^(-Results!$F$4))-1)</f>
        <v>2.9509417437272782</v>
      </c>
      <c r="E908" s="6">
        <f ca="1">LN((RAND()^(-Results!$F$4))-1)</f>
        <v>-0.39109125573592513</v>
      </c>
      <c r="F908" s="6">
        <f ca="1">LN((RAND()^(-Results!$F$4))-1)</f>
        <v>-0.46998228069197301</v>
      </c>
      <c r="G908" s="6">
        <f ca="1">LN((RAND()^(-Results!$F$4))-1)</f>
        <v>0.50384313717338913</v>
      </c>
      <c r="H908" s="6">
        <f t="shared" ca="1" si="84"/>
        <v>0.41681052329425583</v>
      </c>
      <c r="I908" s="10">
        <f ca="1">SUMPRODUCT(J908:O908,Results!B$12:G$12)+Results!$F$5*H908</f>
        <v>-63.302604085382555</v>
      </c>
      <c r="J908" s="10">
        <f ca="1">SUMPRODUCT($A908:$F908,Results!$B$15:$G$15)</f>
        <v>12.689786656661301</v>
      </c>
      <c r="K908" s="10">
        <f ca="1">SUMPRODUCT($A908:$F908,Results!$B$16:$G$16)</f>
        <v>3.7291458115944129</v>
      </c>
      <c r="L908" s="10">
        <f ca="1">SUMPRODUCT($A908:$F908,Results!$B$17:$G$17)</f>
        <v>-13.072075267682429</v>
      </c>
      <c r="M908" s="10">
        <f ca="1">SUMPRODUCT($A908:$F908,Results!$B$18:$G$18)</f>
        <v>-9.0890833063345582</v>
      </c>
      <c r="N908" s="10">
        <f ca="1">SUMPRODUCT($A908:$F908,Results!$B$19:$G$19)</f>
        <v>1.7466109086359547</v>
      </c>
      <c r="O908" s="10">
        <f ca="1">SUMPRODUCT($A908:$F908,Results!$B$20:$G$20)</f>
        <v>7.4266778607221973</v>
      </c>
      <c r="P908" s="10" cm="1">
        <f t="array" aca="1" ref="P908" ca="1">SUMPRODUCT(J908:O908,TRANSPOSE(Test!BL$20:BL$25))+Test!$AD$20-Test!$BL$27</f>
        <v>-64.621744491440424</v>
      </c>
      <c r="Q908" s="10" cm="1">
        <f t="array" aca="1" ref="Q908" ca="1">SUMPRODUCT(J908:O908,TRANSPOSE(Test!ES$20:ES$25))+Test!$AD$20-Test!$ES$27</f>
        <v>-64.909805270206419</v>
      </c>
      <c r="R908" s="10">
        <f ca="1">I908-Results!$E$5*H908</f>
        <v>-64.969846178559578</v>
      </c>
      <c r="S908" s="10" cm="1">
        <f t="array" aca="1" ref="S908" ca="1">SUMPRODUCT(J908:O908,TRANSPOSE(Test!AR$28:AR$33))+Test!$AD$20-Test!$AC$26</f>
        <v>-68.520383506989191</v>
      </c>
      <c r="T908" s="10">
        <f ca="1">SUMPRODUCT(J908:O908,Results!K$9:P$9)</f>
        <v>-65.164606090688551</v>
      </c>
      <c r="U908" s="10">
        <f ca="1">SUMPRODUCT(J908:O908,Results!K$9:P$9)+Test!$AD$20-Test!$AC$31</f>
        <v>-65.179481649199687</v>
      </c>
      <c r="V908" s="10">
        <f t="shared" ca="1" si="85"/>
        <v>1.3191404060578691</v>
      </c>
      <c r="W908" s="10">
        <f t="shared" ca="1" si="86"/>
        <v>1.6072011848238645</v>
      </c>
      <c r="X908" s="10">
        <f t="shared" ca="1" si="87"/>
        <v>1.6672420931770233</v>
      </c>
      <c r="Y908" s="10">
        <f t="shared" ca="1" si="88"/>
        <v>5.217779421606636</v>
      </c>
      <c r="Z908" s="10">
        <f ca="1">I908-Test!$AD$20</f>
        <v>-63.025933323678863</v>
      </c>
      <c r="AA908" s="10">
        <f t="shared" ca="1" si="89"/>
        <v>1.876877563817132</v>
      </c>
    </row>
    <row r="909" spans="1:27">
      <c r="A909" s="6">
        <f ca="1">LN((RAND()^(-Results!$F$4))-1)</f>
        <v>-8.5774247193502101E-2</v>
      </c>
      <c r="B909" s="6">
        <f ca="1">LN((RAND()^(-Results!$F$4))-1)</f>
        <v>3.4943900526935709</v>
      </c>
      <c r="C909" s="6">
        <f ca="1">LN((RAND()^(-Results!$F$4))-1)</f>
        <v>-0.37339304738493873</v>
      </c>
      <c r="D909" s="6">
        <f ca="1">LN((RAND()^(-Results!$F$4))-1)</f>
        <v>-2.1144534835913626</v>
      </c>
      <c r="E909" s="6">
        <f ca="1">LN((RAND()^(-Results!$F$4))-1)</f>
        <v>-0.49488058367249121</v>
      </c>
      <c r="F909" s="6">
        <f ca="1">LN((RAND()^(-Results!$F$4))-1)</f>
        <v>0.58395305521394236</v>
      </c>
      <c r="G909" s="6">
        <f ca="1">LN((RAND()^(-Results!$F$4))-1)</f>
        <v>-3.6623366791642189</v>
      </c>
      <c r="H909" s="6">
        <f t="shared" ca="1" si="84"/>
        <v>-3.7493692930433524</v>
      </c>
      <c r="I909" s="10">
        <f ca="1">SUMPRODUCT(J909:O909,Results!B$12:G$12)+Results!$F$5*H909</f>
        <v>19.656546610493912</v>
      </c>
      <c r="J909" s="10">
        <f ca="1">SUMPRODUCT($A909:$F909,Results!$B$15:$G$15)</f>
        <v>-2.6179227778329253</v>
      </c>
      <c r="K909" s="10">
        <f ca="1">SUMPRODUCT($A909:$F909,Results!$B$16:$G$16)</f>
        <v>4.7998918031742734</v>
      </c>
      <c r="L909" s="10">
        <f ca="1">SUMPRODUCT($A909:$F909,Results!$B$17:$G$17)</f>
        <v>8.5898365285167753</v>
      </c>
      <c r="M909" s="10">
        <f ca="1">SUMPRODUCT($A909:$F909,Results!$B$18:$G$18)</f>
        <v>8.3700965863989035E-2</v>
      </c>
      <c r="N909" s="10">
        <f ca="1">SUMPRODUCT($A909:$F909,Results!$B$19:$G$19)</f>
        <v>4.9653664305635532</v>
      </c>
      <c r="O909" s="10">
        <f ca="1">SUMPRODUCT($A909:$F909,Results!$B$20:$G$20)</f>
        <v>1.5582496311800946</v>
      </c>
      <c r="P909" s="10" cm="1">
        <f t="array" aca="1" ref="P909" ca="1">SUMPRODUCT(J909:O909,TRANSPOSE(Test!BL$20:BL$25))+Test!$AD$20-Test!$BL$27</f>
        <v>37.96554957808214</v>
      </c>
      <c r="Q909" s="10" cm="1">
        <f t="array" aca="1" ref="Q909" ca="1">SUMPRODUCT(J909:O909,TRANSPOSE(Test!ES$20:ES$25))+Test!$AD$20-Test!$ES$27</f>
        <v>37.391060327790939</v>
      </c>
      <c r="R909" s="10">
        <f ca="1">I909-Results!$E$5*H909</f>
        <v>34.654023782667323</v>
      </c>
      <c r="S909" s="10" cm="1">
        <f t="array" aca="1" ref="S909" ca="1">SUMPRODUCT(J909:O909,TRANSPOSE(Test!AR$28:AR$33))+Test!$AD$20-Test!$AC$26</f>
        <v>14.37153957244772</v>
      </c>
      <c r="T909" s="10">
        <f ca="1">SUMPRODUCT(J909:O909,Results!K$9:P$9)</f>
        <v>37.843346106659602</v>
      </c>
      <c r="U909" s="10">
        <f ca="1">SUMPRODUCT(J909:O909,Results!K$9:P$9)+Test!$AD$20-Test!$AC$31</f>
        <v>37.828470548148466</v>
      </c>
      <c r="V909" s="10">
        <f t="shared" ca="1" si="85"/>
        <v>-18.309002967588228</v>
      </c>
      <c r="W909" s="10">
        <f t="shared" ca="1" si="86"/>
        <v>-17.734513717297027</v>
      </c>
      <c r="X909" s="10">
        <f t="shared" ca="1" si="87"/>
        <v>-14.997477172173411</v>
      </c>
      <c r="Y909" s="10">
        <f t="shared" ca="1" si="88"/>
        <v>5.2850070380461922</v>
      </c>
      <c r="Z909" s="10">
        <f ca="1">I909-Test!$AD$20</f>
        <v>19.933217372197603</v>
      </c>
      <c r="AA909" s="10">
        <f t="shared" ca="1" si="89"/>
        <v>-18.171923937654554</v>
      </c>
    </row>
    <row r="910" spans="1:27">
      <c r="A910" s="6">
        <f ca="1">LN((RAND()^(-Results!$F$4))-1)</f>
        <v>-1.8166163316352149</v>
      </c>
      <c r="B910" s="6">
        <f ca="1">LN((RAND()^(-Results!$F$4))-1)</f>
        <v>1.2018092249637511</v>
      </c>
      <c r="C910" s="6">
        <f ca="1">LN((RAND()^(-Results!$F$4))-1)</f>
        <v>-2.4585411511275734</v>
      </c>
      <c r="D910" s="6">
        <f ca="1">LN((RAND()^(-Results!$F$4))-1)</f>
        <v>0.75726635376997065</v>
      </c>
      <c r="E910" s="6">
        <f ca="1">LN((RAND()^(-Results!$F$4))-1)</f>
        <v>5.0541648221462872</v>
      </c>
      <c r="F910" s="6">
        <f ca="1">LN((RAND()^(-Results!$F$4))-1)</f>
        <v>1.5296099184386989</v>
      </c>
      <c r="G910" s="6">
        <f ca="1">LN((RAND()^(-Results!$F$4))-1)</f>
        <v>3.4278955608700326</v>
      </c>
      <c r="H910" s="6">
        <f t="shared" ca="1" si="84"/>
        <v>3.340862946990899</v>
      </c>
      <c r="I910" s="10">
        <f ca="1">SUMPRODUCT(J910:O910,Results!B$12:G$12)+Results!$F$5*H910</f>
        <v>-48.160175760791176</v>
      </c>
      <c r="J910" s="10">
        <f ca="1">SUMPRODUCT($A910:$F910,Results!$B$15:$G$15)</f>
        <v>-12.606564638981235</v>
      </c>
      <c r="K910" s="10">
        <f ca="1">SUMPRODUCT($A910:$F910,Results!$B$16:$G$16)</f>
        <v>7.2847128070131273</v>
      </c>
      <c r="L910" s="10">
        <f ca="1">SUMPRODUCT($A910:$F910,Results!$B$17:$G$17)</f>
        <v>-9.6787771287292834</v>
      </c>
      <c r="M910" s="10">
        <f ca="1">SUMPRODUCT($A910:$F910,Results!$B$18:$G$18)</f>
        <v>11.777891088688886</v>
      </c>
      <c r="N910" s="10">
        <f ca="1">SUMPRODUCT($A910:$F910,Results!$B$19:$G$19)</f>
        <v>-29.17014411573496</v>
      </c>
      <c r="O910" s="10">
        <f ca="1">SUMPRODUCT($A910:$F910,Results!$B$20:$G$20)</f>
        <v>6.2049613879193082</v>
      </c>
      <c r="P910" s="10" cm="1">
        <f t="array" aca="1" ref="P910" ca="1">SUMPRODUCT(J910:O910,TRANSPOSE(Test!BL$20:BL$25))+Test!$AD$20-Test!$BL$27</f>
        <v>-63.35334937311503</v>
      </c>
      <c r="Q910" s="10" cm="1">
        <f t="array" aca="1" ref="Q910" ca="1">SUMPRODUCT(J910:O910,TRANSPOSE(Test!ES$20:ES$25))+Test!$AD$20-Test!$ES$27</f>
        <v>-63.665230440772987</v>
      </c>
      <c r="R910" s="10">
        <f ca="1">I910-Results!$E$5*H910</f>
        <v>-61.523627548754774</v>
      </c>
      <c r="S910" s="10" cm="1">
        <f t="array" aca="1" ref="S910" ca="1">SUMPRODUCT(J910:O910,TRANSPOSE(Test!AR$28:AR$33))+Test!$AD$20-Test!$AC$26</f>
        <v>-52.255680527085595</v>
      </c>
      <c r="T910" s="10">
        <f ca="1">SUMPRODUCT(J910:O910,Results!K$9:P$9)</f>
        <v>-63.732549688568021</v>
      </c>
      <c r="U910" s="10">
        <f ca="1">SUMPRODUCT(J910:O910,Results!K$9:P$9)+Test!$AD$20-Test!$AC$31</f>
        <v>-63.747425247079157</v>
      </c>
      <c r="V910" s="10">
        <f t="shared" ca="1" si="85"/>
        <v>15.193173612323854</v>
      </c>
      <c r="W910" s="10">
        <f t="shared" ca="1" si="86"/>
        <v>15.505054679981811</v>
      </c>
      <c r="X910" s="10">
        <f t="shared" ca="1" si="87"/>
        <v>13.363451787963598</v>
      </c>
      <c r="Y910" s="10">
        <f t="shared" ca="1" si="88"/>
        <v>4.0955047662944182</v>
      </c>
      <c r="Z910" s="10">
        <f ca="1">I910-Test!$AD$20</f>
        <v>-47.883504999087485</v>
      </c>
      <c r="AA910" s="10">
        <f t="shared" ca="1" si="89"/>
        <v>15.58724948628798</v>
      </c>
    </row>
    <row r="911" spans="1:27">
      <c r="A911" s="6">
        <f ca="1">LN((RAND()^(-Results!$F$4))-1)</f>
        <v>-1.7007806547317874</v>
      </c>
      <c r="B911" s="6">
        <f ca="1">LN((RAND()^(-Results!$F$4))-1)</f>
        <v>-8.0010735897672089E-2</v>
      </c>
      <c r="C911" s="6">
        <f ca="1">LN((RAND()^(-Results!$F$4))-1)</f>
        <v>0.97713812207385364</v>
      </c>
      <c r="D911" s="6">
        <f ca="1">LN((RAND()^(-Results!$F$4))-1)</f>
        <v>1.6933230388244807</v>
      </c>
      <c r="E911" s="6">
        <f ca="1">LN((RAND()^(-Results!$F$4))-1)</f>
        <v>1.2042056726456705</v>
      </c>
      <c r="F911" s="6">
        <f ca="1">LN((RAND()^(-Results!$F$4))-1)</f>
        <v>1.4079160871772034</v>
      </c>
      <c r="G911" s="6">
        <f ca="1">LN((RAND()^(-Results!$F$4))-1)</f>
        <v>1.0765896329643134</v>
      </c>
      <c r="H911" s="6">
        <f t="shared" ca="1" si="84"/>
        <v>0.98955701908518012</v>
      </c>
      <c r="I911" s="10">
        <f ca="1">SUMPRODUCT(J911:O911,Results!B$12:G$12)+Results!$F$5*H911</f>
        <v>-13.425335132876427</v>
      </c>
      <c r="J911" s="10">
        <f ca="1">SUMPRODUCT($A911:$F911,Results!$B$15:$G$15)</f>
        <v>-1.5957652816167558</v>
      </c>
      <c r="K911" s="10">
        <f ca="1">SUMPRODUCT($A911:$F911,Results!$B$16:$G$16)</f>
        <v>3.6261801583918611</v>
      </c>
      <c r="L911" s="10">
        <f ca="1">SUMPRODUCT($A911:$F911,Results!$B$17:$G$17)</f>
        <v>-1.3163888004403832</v>
      </c>
      <c r="M911" s="10">
        <f ca="1">SUMPRODUCT($A911:$F911,Results!$B$18:$G$18)</f>
        <v>2.1714309195140595</v>
      </c>
      <c r="N911" s="10">
        <f ca="1">SUMPRODUCT($A911:$F911,Results!$B$19:$G$19)</f>
        <v>-9.1531050014665247</v>
      </c>
      <c r="O911" s="10">
        <f ca="1">SUMPRODUCT($A911:$F911,Results!$B$20:$G$20)</f>
        <v>1.3228488782531045</v>
      </c>
      <c r="P911" s="10" cm="1">
        <f t="array" aca="1" ref="P911" ca="1">SUMPRODUCT(J911:O911,TRANSPOSE(Test!BL$20:BL$25))+Test!$AD$20-Test!$BL$27</f>
        <v>-17.587235317920122</v>
      </c>
      <c r="Q911" s="10" cm="1">
        <f t="array" aca="1" ref="Q911" ca="1">SUMPRODUCT(J911:O911,TRANSPOSE(Test!ES$20:ES$25))+Test!$AD$20-Test!$ES$27</f>
        <v>-17.321617556107867</v>
      </c>
      <c r="R911" s="10">
        <f ca="1">I911-Results!$E$5*H911</f>
        <v>-17.383563209217147</v>
      </c>
      <c r="S911" s="10" cm="1">
        <f t="array" aca="1" ref="S911" ca="1">SUMPRODUCT(J911:O911,TRANSPOSE(Test!AR$28:AR$33))+Test!$AD$20-Test!$AC$26</f>
        <v>-17.00530900505272</v>
      </c>
      <c r="T911" s="10">
        <f ca="1">SUMPRODUCT(J911:O911,Results!K$9:P$9)</f>
        <v>-18.0289458837307</v>
      </c>
      <c r="U911" s="10">
        <f ca="1">SUMPRODUCT(J911:O911,Results!K$9:P$9)+Test!$AD$20-Test!$AC$31</f>
        <v>-18.043821442241835</v>
      </c>
      <c r="V911" s="10">
        <f t="shared" ca="1" si="85"/>
        <v>4.1619001850436952</v>
      </c>
      <c r="W911" s="10">
        <f t="shared" ca="1" si="86"/>
        <v>3.8962824232314404</v>
      </c>
      <c r="X911" s="10">
        <f t="shared" ca="1" si="87"/>
        <v>3.9582280763407205</v>
      </c>
      <c r="Y911" s="10">
        <f t="shared" ca="1" si="88"/>
        <v>3.5799738721762928</v>
      </c>
      <c r="Z911" s="10">
        <f ca="1">I911-Test!$AD$20</f>
        <v>-13.148664371172735</v>
      </c>
      <c r="AA911" s="10">
        <f t="shared" ca="1" si="89"/>
        <v>4.6184863093654087</v>
      </c>
    </row>
    <row r="912" spans="1:27">
      <c r="A912" s="6">
        <f ca="1">LN((RAND()^(-Results!$F$4))-1)</f>
        <v>1.8414196299736192</v>
      </c>
      <c r="B912" s="6">
        <f ca="1">LN((RAND()^(-Results!$F$4))-1)</f>
        <v>2.6418017901817343</v>
      </c>
      <c r="C912" s="6">
        <f ca="1">LN((RAND()^(-Results!$F$4))-1)</f>
        <v>-1.1618635875482628</v>
      </c>
      <c r="D912" s="6">
        <f ca="1">LN((RAND()^(-Results!$F$4))-1)</f>
        <v>0.48400187378273235</v>
      </c>
      <c r="E912" s="6">
        <f ca="1">LN((RAND()^(-Results!$F$4))-1)</f>
        <v>1.0261818535188061</v>
      </c>
      <c r="F912" s="6">
        <f ca="1">LN((RAND()^(-Results!$F$4))-1)</f>
        <v>4.9630515917079965</v>
      </c>
      <c r="G912" s="6">
        <f ca="1">LN((RAND()^(-Results!$F$4))-1)</f>
        <v>0.32966642096084414</v>
      </c>
      <c r="H912" s="6">
        <f t="shared" ca="1" si="84"/>
        <v>0.24263380708171081</v>
      </c>
      <c r="I912" s="10">
        <f ca="1">SUMPRODUCT(J912:O912,Results!B$12:G$12)+Results!$F$5*H912</f>
        <v>-41.226674897635036</v>
      </c>
      <c r="J912" s="10">
        <f ca="1">SUMPRODUCT($A912:$F912,Results!$B$15:$G$15)</f>
        <v>4.2697911285654992</v>
      </c>
      <c r="K912" s="10">
        <f ca="1">SUMPRODUCT($A912:$F912,Results!$B$16:$G$16)</f>
        <v>14.741791135341234</v>
      </c>
      <c r="L912" s="10">
        <f ca="1">SUMPRODUCT($A912:$F912,Results!$B$17:$G$17)</f>
        <v>-7.2060814134464106</v>
      </c>
      <c r="M912" s="10">
        <f ca="1">SUMPRODUCT($A912:$F912,Results!$B$18:$G$18)</f>
        <v>-4.3132123968666427</v>
      </c>
      <c r="N912" s="10">
        <f ca="1">SUMPRODUCT($A912:$F912,Results!$B$19:$G$19)</f>
        <v>-6.0794201286242471</v>
      </c>
      <c r="O912" s="10">
        <f ca="1">SUMPRODUCT($A912:$F912,Results!$B$20:$G$20)</f>
        <v>9.1210100348405092</v>
      </c>
      <c r="P912" s="10" cm="1">
        <f t="array" aca="1" ref="P912" ca="1">SUMPRODUCT(J912:O912,TRANSPOSE(Test!BL$20:BL$25))+Test!$AD$20-Test!$BL$27</f>
        <v>-45.252516042443268</v>
      </c>
      <c r="Q912" s="10" cm="1">
        <f t="array" aca="1" ref="Q912" ca="1">SUMPRODUCT(J912:O912,TRANSPOSE(Test!ES$20:ES$25))+Test!$AD$20-Test!$ES$27</f>
        <v>-43.702706998886825</v>
      </c>
      <c r="R912" s="10">
        <f ca="1">I912-Results!$E$5*H912</f>
        <v>-42.197210125961881</v>
      </c>
      <c r="S912" s="10" cm="1">
        <f t="array" aca="1" ref="S912" ca="1">SUMPRODUCT(J912:O912,TRANSPOSE(Test!AR$28:AR$33))+Test!$AD$20-Test!$AC$26</f>
        <v>-71.769671273219885</v>
      </c>
      <c r="T912" s="10">
        <f ca="1">SUMPRODUCT(J912:O912,Results!K$9:P$9)</f>
        <v>-42.082376999572546</v>
      </c>
      <c r="U912" s="10">
        <f ca="1">SUMPRODUCT(J912:O912,Results!K$9:P$9)+Test!$AD$20-Test!$AC$31</f>
        <v>-42.097252558083682</v>
      </c>
      <c r="V912" s="10">
        <f t="shared" ca="1" si="85"/>
        <v>4.0258411448082327</v>
      </c>
      <c r="W912" s="10">
        <f t="shared" ca="1" si="86"/>
        <v>2.4760321012517892</v>
      </c>
      <c r="X912" s="10">
        <f t="shared" ca="1" si="87"/>
        <v>0.97053522832684536</v>
      </c>
      <c r="Y912" s="10">
        <f t="shared" ca="1" si="88"/>
        <v>30.542996375584849</v>
      </c>
      <c r="Z912" s="10">
        <f ca="1">I912-Test!$AD$20</f>
        <v>-40.950004135931344</v>
      </c>
      <c r="AA912" s="10">
        <f t="shared" ca="1" si="89"/>
        <v>0.87057766044864593</v>
      </c>
    </row>
    <row r="913" spans="1:27">
      <c r="A913" s="6">
        <f ca="1">LN((RAND()^(-Results!$F$4))-1)</f>
        <v>-0.104791830110903</v>
      </c>
      <c r="B913" s="6">
        <f ca="1">LN((RAND()^(-Results!$F$4))-1)</f>
        <v>-0.19510560860338533</v>
      </c>
      <c r="C913" s="6">
        <f ca="1">LN((RAND()^(-Results!$F$4))-1)</f>
        <v>-0.49213270453338909</v>
      </c>
      <c r="D913" s="6">
        <f ca="1">LN((RAND()^(-Results!$F$4))-1)</f>
        <v>1.9033328988589435</v>
      </c>
      <c r="E913" s="6">
        <f ca="1">LN((RAND()^(-Results!$F$4))-1)</f>
        <v>3.3065001739475566</v>
      </c>
      <c r="F913" s="6">
        <f ca="1">LN((RAND()^(-Results!$F$4))-1)</f>
        <v>-0.85493534986592667</v>
      </c>
      <c r="G913" s="6">
        <f ca="1">LN((RAND()^(-Results!$F$4))-1)</f>
        <v>0.15455854707331212</v>
      </c>
      <c r="H913" s="6">
        <f t="shared" ca="1" si="84"/>
        <v>6.7525933194178794E-2</v>
      </c>
      <c r="I913" s="10">
        <f ca="1">SUMPRODUCT(J913:O913,Results!B$12:G$12)+Results!$F$5*H913</f>
        <v>-75.61861479717669</v>
      </c>
      <c r="J913" s="10">
        <f ca="1">SUMPRODUCT($A913:$F913,Results!$B$15:$G$15)</f>
        <v>0.86733567536855738</v>
      </c>
      <c r="K913" s="10">
        <f ca="1">SUMPRODUCT($A913:$F913,Results!$B$16:$G$16)</f>
        <v>1.5604411536337928</v>
      </c>
      <c r="L913" s="10">
        <f ca="1">SUMPRODUCT($A913:$F913,Results!$B$17:$G$17)</f>
        <v>-12.025377257299162</v>
      </c>
      <c r="M913" s="10">
        <f ca="1">SUMPRODUCT($A913:$F913,Results!$B$18:$G$18)</f>
        <v>4.7357263211772187</v>
      </c>
      <c r="N913" s="10">
        <f ca="1">SUMPRODUCT($A913:$F913,Results!$B$19:$G$19)</f>
        <v>-18.915900501644401</v>
      </c>
      <c r="O913" s="10">
        <f ca="1">SUMPRODUCT($A913:$F913,Results!$B$20:$G$20)</f>
        <v>4.4656663326450809</v>
      </c>
      <c r="P913" s="10" cm="1">
        <f t="array" aca="1" ref="P913" ca="1">SUMPRODUCT(J913:O913,TRANSPOSE(Test!BL$20:BL$25))+Test!$AD$20-Test!$BL$27</f>
        <v>-74.166016745921141</v>
      </c>
      <c r="Q913" s="10" cm="1">
        <f t="array" aca="1" ref="Q913" ca="1">SUMPRODUCT(J913:O913,TRANSPOSE(Test!ES$20:ES$25))+Test!$AD$20-Test!$ES$27</f>
        <v>-74.795841323744483</v>
      </c>
      <c r="R913" s="10">
        <f ca="1">I913-Results!$E$5*H913</f>
        <v>-75.888718529953408</v>
      </c>
      <c r="S913" s="10" cm="1">
        <f t="array" aca="1" ref="S913" ca="1">SUMPRODUCT(J913:O913,TRANSPOSE(Test!AR$28:AR$33))+Test!$AD$20-Test!$AC$26</f>
        <v>-54.351822427778494</v>
      </c>
      <c r="T913" s="10">
        <f ca="1">SUMPRODUCT(J913:O913,Results!K$9:P$9)</f>
        <v>-75.356249964199264</v>
      </c>
      <c r="U913" s="10">
        <f ca="1">SUMPRODUCT(J913:O913,Results!K$9:P$9)+Test!$AD$20-Test!$AC$31</f>
        <v>-75.3711255227104</v>
      </c>
      <c r="V913" s="10">
        <f t="shared" ca="1" si="85"/>
        <v>-1.4525980512555492</v>
      </c>
      <c r="W913" s="10">
        <f t="shared" ca="1" si="86"/>
        <v>-0.82277347343220697</v>
      </c>
      <c r="X913" s="10">
        <f t="shared" ca="1" si="87"/>
        <v>0.27010373277671818</v>
      </c>
      <c r="Y913" s="10">
        <f t="shared" ca="1" si="88"/>
        <v>-21.266792369398196</v>
      </c>
      <c r="Z913" s="10">
        <f ca="1">I913-Test!$AD$20</f>
        <v>-75.341944035472991</v>
      </c>
      <c r="AA913" s="10">
        <f t="shared" ca="1" si="89"/>
        <v>-0.24748927446628954</v>
      </c>
    </row>
    <row r="914" spans="1:27">
      <c r="A914" s="6">
        <f ca="1">LN((RAND()^(-Results!$F$4))-1)</f>
        <v>-6.2912049586590131</v>
      </c>
      <c r="B914" s="6">
        <f ca="1">LN((RAND()^(-Results!$F$4))-1)</f>
        <v>-0.93396081842779533</v>
      </c>
      <c r="C914" s="6">
        <f ca="1">LN((RAND()^(-Results!$F$4))-1)</f>
        <v>-1.7352435552290912</v>
      </c>
      <c r="D914" s="6">
        <f ca="1">LN((RAND()^(-Results!$F$4))-1)</f>
        <v>0.86942165587039522</v>
      </c>
      <c r="E914" s="6">
        <f ca="1">LN((RAND()^(-Results!$F$4))-1)</f>
        <v>1.0368918256824637</v>
      </c>
      <c r="F914" s="6">
        <f ca="1">LN((RAND()^(-Results!$F$4))-1)</f>
        <v>2.9126769469124625</v>
      </c>
      <c r="G914" s="6">
        <f ca="1">LN((RAND()^(-Results!$F$4))-1)</f>
        <v>-2.584968782110165</v>
      </c>
      <c r="H914" s="6">
        <f t="shared" ca="1" si="84"/>
        <v>-2.6720013959892985</v>
      </c>
      <c r="I914" s="10">
        <f ca="1">SUMPRODUCT(J914:O914,Results!B$12:G$12)+Results!$F$5*H914</f>
        <v>31.952123275626441</v>
      </c>
      <c r="J914" s="10">
        <f ca="1">SUMPRODUCT($A914:$F914,Results!$B$15:$G$15)</f>
        <v>-26.550637146015333</v>
      </c>
      <c r="K914" s="10">
        <f ca="1">SUMPRODUCT($A914:$F914,Results!$B$16:$G$16)</f>
        <v>2.6103645871888279</v>
      </c>
      <c r="L914" s="10">
        <f ca="1">SUMPRODUCT($A914:$F914,Results!$B$17:$G$17)</f>
        <v>7.0133744700216996</v>
      </c>
      <c r="M914" s="10">
        <f ca="1">SUMPRODUCT($A914:$F914,Results!$B$18:$G$18)</f>
        <v>10.4314323288447</v>
      </c>
      <c r="N914" s="10">
        <f ca="1">SUMPRODUCT($A914:$F914,Results!$B$19:$G$19)</f>
        <v>-11.132579988823437</v>
      </c>
      <c r="O914" s="10">
        <f ca="1">SUMPRODUCT($A914:$F914,Results!$B$20:$G$20)</f>
        <v>-2.321157343686028</v>
      </c>
      <c r="P914" s="10" cm="1">
        <f t="array" aca="1" ref="P914" ca="1">SUMPRODUCT(J914:O914,TRANSPOSE(Test!BL$20:BL$25))+Test!$AD$20-Test!$BL$27</f>
        <v>47.244765153627576</v>
      </c>
      <c r="Q914" s="10" cm="1">
        <f t="array" aca="1" ref="Q914" ca="1">SUMPRODUCT(J914:O914,TRANSPOSE(Test!ES$20:ES$25))+Test!$AD$20-Test!$ES$27</f>
        <v>47.699734307191925</v>
      </c>
      <c r="R914" s="10">
        <f ca="1">I914-Results!$E$5*H914</f>
        <v>42.640128859583633</v>
      </c>
      <c r="S914" s="10" cm="1">
        <f t="array" aca="1" ref="S914" ca="1">SUMPRODUCT(J914:O914,TRANSPOSE(Test!AR$28:AR$33))+Test!$AD$20-Test!$AC$26</f>
        <v>42.935018280768155</v>
      </c>
      <c r="T914" s="10">
        <f ca="1">SUMPRODUCT(J914:O914,Results!K$9:P$9)</f>
        <v>46.591246439501617</v>
      </c>
      <c r="U914" s="10">
        <f ca="1">SUMPRODUCT(J914:O914,Results!K$9:P$9)+Test!$AD$20-Test!$AC$31</f>
        <v>46.576370880990481</v>
      </c>
      <c r="V914" s="10">
        <f t="shared" ca="1" si="85"/>
        <v>-15.292641878001135</v>
      </c>
      <c r="W914" s="10">
        <f t="shared" ca="1" si="86"/>
        <v>-15.747611031565484</v>
      </c>
      <c r="X914" s="10">
        <f t="shared" ca="1" si="87"/>
        <v>-10.688005583957192</v>
      </c>
      <c r="Y914" s="10">
        <f t="shared" ca="1" si="88"/>
        <v>-10.982895005141714</v>
      </c>
      <c r="Z914" s="10">
        <f ca="1">I914-Test!$AD$20</f>
        <v>32.228794037330132</v>
      </c>
      <c r="AA914" s="10">
        <f t="shared" ca="1" si="89"/>
        <v>-14.62424760536404</v>
      </c>
    </row>
    <row r="915" spans="1:27">
      <c r="A915" s="6">
        <f ca="1">LN((RAND()^(-Results!$F$4))-1)</f>
        <v>0.44905042967252989</v>
      </c>
      <c r="B915" s="6">
        <f ca="1">LN((RAND()^(-Results!$F$4))-1)</f>
        <v>0.19886120690146319</v>
      </c>
      <c r="C915" s="6">
        <f ca="1">LN((RAND()^(-Results!$F$4))-1)</f>
        <v>-7.2466307178235725E-2</v>
      </c>
      <c r="D915" s="6">
        <f ca="1">LN((RAND()^(-Results!$F$4))-1)</f>
        <v>0.36332361178857409</v>
      </c>
      <c r="E915" s="6">
        <f ca="1">LN((RAND()^(-Results!$F$4))-1)</f>
        <v>1.4661509249591032</v>
      </c>
      <c r="F915" s="6">
        <f ca="1">LN((RAND()^(-Results!$F$4))-1)</f>
        <v>-0.92539439750673114</v>
      </c>
      <c r="G915" s="6">
        <f ca="1">LN((RAND()^(-Results!$F$4))-1)</f>
        <v>1.5072699334636814</v>
      </c>
      <c r="H915" s="6">
        <f t="shared" ca="1" si="84"/>
        <v>1.4202373195845481</v>
      </c>
      <c r="I915" s="10">
        <f ca="1">SUMPRODUCT(J915:O915,Results!B$12:G$12)+Results!$F$5*H915</f>
        <v>-25.164502667059701</v>
      </c>
      <c r="J915" s="10">
        <f ca="1">SUMPRODUCT($A915:$F915,Results!$B$15:$G$15)</f>
        <v>1.9243761517181941</v>
      </c>
      <c r="K915" s="10">
        <f ca="1">SUMPRODUCT($A915:$F915,Results!$B$16:$G$16)</f>
        <v>-6.5411192193451706E-2</v>
      </c>
      <c r="L915" s="10">
        <f ca="1">SUMPRODUCT($A915:$F915,Results!$B$17:$G$17)</f>
        <v>-4.6711301344069662</v>
      </c>
      <c r="M915" s="10">
        <f ca="1">SUMPRODUCT($A915:$F915,Results!$B$18:$G$18)</f>
        <v>2.1053888035736881</v>
      </c>
      <c r="N915" s="10">
        <f ca="1">SUMPRODUCT($A915:$F915,Results!$B$19:$G$19)</f>
        <v>-7.4918936090279953</v>
      </c>
      <c r="O915" s="10">
        <f ca="1">SUMPRODUCT($A915:$F915,Results!$B$20:$G$20)</f>
        <v>1.6741758737202022</v>
      </c>
      <c r="P915" s="10" cm="1">
        <f t="array" aca="1" ref="P915" ca="1">SUMPRODUCT(J915:O915,TRANSPOSE(Test!BL$20:BL$25))+Test!$AD$20-Test!$BL$27</f>
        <v>-31.60250552212495</v>
      </c>
      <c r="Q915" s="10" cm="1">
        <f t="array" aca="1" ref="Q915" ca="1">SUMPRODUCT(J915:O915,TRANSPOSE(Test!ES$20:ES$25))+Test!$AD$20-Test!$ES$27</f>
        <v>-32.081639302263987</v>
      </c>
      <c r="R915" s="10">
        <f ca="1">I915-Results!$E$5*H915</f>
        <v>-30.845451945397894</v>
      </c>
      <c r="S915" s="10" cm="1">
        <f t="array" aca="1" ref="S915" ca="1">SUMPRODUCT(J915:O915,TRANSPOSE(Test!AR$28:AR$33))+Test!$AD$20-Test!$AC$26</f>
        <v>-21.810757530573735</v>
      </c>
      <c r="T915" s="10">
        <f ca="1">SUMPRODUCT(J915:O915,Results!K$9:P$9)</f>
        <v>-32.197086629994189</v>
      </c>
      <c r="U915" s="10">
        <f ca="1">SUMPRODUCT(J915:O915,Results!K$9:P$9)+Test!$AD$20-Test!$AC$31</f>
        <v>-32.211962188505325</v>
      </c>
      <c r="V915" s="10">
        <f t="shared" ca="1" si="85"/>
        <v>6.4380028550652497</v>
      </c>
      <c r="W915" s="10">
        <f t="shared" ca="1" si="86"/>
        <v>6.9171366352042867</v>
      </c>
      <c r="X915" s="10">
        <f t="shared" ca="1" si="87"/>
        <v>5.6809492783381934</v>
      </c>
      <c r="Y915" s="10">
        <f t="shared" ca="1" si="88"/>
        <v>-3.3537451364859656</v>
      </c>
      <c r="Z915" s="10">
        <f ca="1">I915-Test!$AD$20</f>
        <v>-24.887831905356009</v>
      </c>
      <c r="AA915" s="10">
        <f t="shared" ca="1" si="89"/>
        <v>7.0474595214456244</v>
      </c>
    </row>
    <row r="916" spans="1:27">
      <c r="A916" s="6">
        <f ca="1">LN((RAND()^(-Results!$F$4))-1)</f>
        <v>0.77316991782817934</v>
      </c>
      <c r="B916" s="6">
        <f ca="1">LN((RAND()^(-Results!$F$4))-1)</f>
        <v>-0.71219916967640629</v>
      </c>
      <c r="C916" s="6">
        <f ca="1">LN((RAND()^(-Results!$F$4))-1)</f>
        <v>0.8545092309761787</v>
      </c>
      <c r="D916" s="6">
        <f ca="1">LN((RAND()^(-Results!$F$4))-1)</f>
        <v>-0.99213297217066165</v>
      </c>
      <c r="E916" s="6">
        <f ca="1">LN((RAND()^(-Results!$F$4))-1)</f>
        <v>1.8125165101734724</v>
      </c>
      <c r="F916" s="6">
        <f ca="1">LN((RAND()^(-Results!$F$4))-1)</f>
        <v>-0.74457116303957538</v>
      </c>
      <c r="G916" s="6">
        <f ca="1">LN((RAND()^(-Results!$F$4))-1)</f>
        <v>0.45690478027833065</v>
      </c>
      <c r="H916" s="6">
        <f t="shared" ca="1" si="84"/>
        <v>0.36987216639919729</v>
      </c>
      <c r="I916" s="10">
        <f ca="1">SUMPRODUCT(J916:O916,Results!B$12:G$12)+Results!$F$5*H916</f>
        <v>-13.245736209755773</v>
      </c>
      <c r="J916" s="10">
        <f ca="1">SUMPRODUCT($A916:$F916,Results!$B$15:$G$15)</f>
        <v>1.4263664505839868</v>
      </c>
      <c r="K916" s="10">
        <f ca="1">SUMPRODUCT($A916:$F916,Results!$B$16:$G$16)</f>
        <v>-2.710427322614315</v>
      </c>
      <c r="L916" s="10">
        <f ca="1">SUMPRODUCT($A916:$F916,Results!$B$17:$G$17)</f>
        <v>-0.37034096883745615</v>
      </c>
      <c r="M916" s="10">
        <f ca="1">SUMPRODUCT($A916:$F916,Results!$B$18:$G$18)</f>
        <v>5.3799002169408405</v>
      </c>
      <c r="N916" s="10">
        <f ca="1">SUMPRODUCT($A916:$F916,Results!$B$19:$G$19)</f>
        <v>-8.8287078993889256</v>
      </c>
      <c r="O916" s="10">
        <f ca="1">SUMPRODUCT($A916:$F916,Results!$B$20:$G$20)</f>
        <v>-2.4576910688186584</v>
      </c>
      <c r="P916" s="10" cm="1">
        <f t="array" aca="1" ref="P916" ca="1">SUMPRODUCT(J916:O916,TRANSPOSE(Test!BL$20:BL$25))+Test!$AD$20-Test!$BL$27</f>
        <v>-15.65258055619362</v>
      </c>
      <c r="Q916" s="10" cm="1">
        <f t="array" aca="1" ref="Q916" ca="1">SUMPRODUCT(J916:O916,TRANSPOSE(Test!ES$20:ES$25))+Test!$AD$20-Test!$ES$27</f>
        <v>-15.624082651739734</v>
      </c>
      <c r="R916" s="10">
        <f ca="1">I916-Results!$E$5*H916</f>
        <v>-14.725224875352563</v>
      </c>
      <c r="S916" s="10" cm="1">
        <f t="array" aca="1" ref="S916" ca="1">SUMPRODUCT(J916:O916,TRANSPOSE(Test!AR$28:AR$33))+Test!$AD$20-Test!$AC$26</f>
        <v>2.1122727256942344</v>
      </c>
      <c r="T916" s="10">
        <f ca="1">SUMPRODUCT(J916:O916,Results!K$9:P$9)</f>
        <v>-15.303350944897588</v>
      </c>
      <c r="U916" s="10">
        <f ca="1">SUMPRODUCT(J916:O916,Results!K$9:P$9)+Test!$AD$20-Test!$AC$31</f>
        <v>-15.318226503408724</v>
      </c>
      <c r="V916" s="10">
        <f t="shared" ca="1" si="85"/>
        <v>2.4068443464378468</v>
      </c>
      <c r="W916" s="10">
        <f t="shared" ca="1" si="86"/>
        <v>2.3783464419839611</v>
      </c>
      <c r="X916" s="10">
        <f t="shared" ca="1" si="87"/>
        <v>1.47948866559679</v>
      </c>
      <c r="Y916" s="10">
        <f t="shared" ca="1" si="88"/>
        <v>-15.358008935450007</v>
      </c>
      <c r="Z916" s="10">
        <f ca="1">I916-Test!$AD$20</f>
        <v>-12.969065448052081</v>
      </c>
      <c r="AA916" s="10">
        <f t="shared" ca="1" si="89"/>
        <v>2.072490293652951</v>
      </c>
    </row>
    <row r="917" spans="1:27">
      <c r="A917" s="6">
        <f ca="1">LN((RAND()^(-Results!$F$4))-1)</f>
        <v>-0.89296531104999621</v>
      </c>
      <c r="B917" s="6">
        <f ca="1">LN((RAND()^(-Results!$F$4))-1)</f>
        <v>-1.1281247704904793</v>
      </c>
      <c r="C917" s="6">
        <f ca="1">LN((RAND()^(-Results!$F$4))-1)</f>
        <v>0.43968159205550528</v>
      </c>
      <c r="D917" s="6">
        <f ca="1">LN((RAND()^(-Results!$F$4))-1)</f>
        <v>-0.68650018961540349</v>
      </c>
      <c r="E917" s="6">
        <f ca="1">LN((RAND()^(-Results!$F$4))-1)</f>
        <v>-1.8802121823327056</v>
      </c>
      <c r="F917" s="6">
        <f ca="1">LN((RAND()^(-Results!$F$4))-1)</f>
        <v>0.47927331495868358</v>
      </c>
      <c r="G917" s="6">
        <f ca="1">LN((RAND()^(-Results!$F$4))-1)</f>
        <v>-2.5795838444080648</v>
      </c>
      <c r="H917" s="6">
        <f t="shared" ca="1" si="84"/>
        <v>-2.6666164582871983</v>
      </c>
      <c r="I917" s="10">
        <f ca="1">SUMPRODUCT(J917:O917,Results!B$12:G$12)+Results!$F$5*H917</f>
        <v>36.175611637342143</v>
      </c>
      <c r="J917" s="10">
        <f ca="1">SUMPRODUCT($A917:$F917,Results!$B$15:$G$15)</f>
        <v>-3.6343953173987895</v>
      </c>
      <c r="K917" s="10">
        <f ca="1">SUMPRODUCT($A917:$F917,Results!$B$16:$G$16)</f>
        <v>-3.0494292259507185</v>
      </c>
      <c r="L917" s="10">
        <f ca="1">SUMPRODUCT($A917:$F917,Results!$B$17:$G$17)</f>
        <v>7.5010052215355447</v>
      </c>
      <c r="M917" s="10">
        <f ca="1">SUMPRODUCT($A917:$F917,Results!$B$18:$G$18)</f>
        <v>-1.0507634993981021</v>
      </c>
      <c r="N917" s="10">
        <f ca="1">SUMPRODUCT($A917:$F917,Results!$B$19:$G$19)</f>
        <v>9.5509486380342352</v>
      </c>
      <c r="O917" s="10">
        <f ca="1">SUMPRODUCT($A917:$F917,Results!$B$20:$G$20)</f>
        <v>-4.5939144184632195</v>
      </c>
      <c r="P917" s="10" cm="1">
        <f t="array" aca="1" ref="P917" ca="1">SUMPRODUCT(J917:O917,TRANSPOSE(Test!BL$20:BL$25))+Test!$AD$20-Test!$BL$27</f>
        <v>48.724081611247712</v>
      </c>
      <c r="Q917" s="10" cm="1">
        <f t="array" aca="1" ref="Q917" ca="1">SUMPRODUCT(J917:O917,TRANSPOSE(Test!ES$20:ES$25))+Test!$AD$20-Test!$ES$27</f>
        <v>49.286611876297037</v>
      </c>
      <c r="R917" s="10">
        <f ca="1">I917-Results!$E$5*H917</f>
        <v>46.842077470490935</v>
      </c>
      <c r="S917" s="10" cm="1">
        <f t="array" aca="1" ref="S917" ca="1">SUMPRODUCT(J917:O917,TRANSPOSE(Test!AR$28:AR$33))+Test!$AD$20-Test!$AC$26</f>
        <v>44.302047022109569</v>
      </c>
      <c r="T917" s="10">
        <f ca="1">SUMPRODUCT(J917:O917,Results!K$9:P$9)</f>
        <v>49.374854786049852</v>
      </c>
      <c r="U917" s="10">
        <f ca="1">SUMPRODUCT(J917:O917,Results!K$9:P$9)+Test!$AD$20-Test!$AC$31</f>
        <v>49.359979227538716</v>
      </c>
      <c r="V917" s="10">
        <f t="shared" ca="1" si="85"/>
        <v>-12.548469973905569</v>
      </c>
      <c r="W917" s="10">
        <f t="shared" ca="1" si="86"/>
        <v>-13.111000238954894</v>
      </c>
      <c r="X917" s="10">
        <f t="shared" ca="1" si="87"/>
        <v>-10.666465833148791</v>
      </c>
      <c r="Y917" s="10">
        <f t="shared" ca="1" si="88"/>
        <v>-8.1264353847674258</v>
      </c>
      <c r="Z917" s="10">
        <f ca="1">I917-Test!$AD$20</f>
        <v>36.452282399045835</v>
      </c>
      <c r="AA917" s="10">
        <f t="shared" ca="1" si="89"/>
        <v>-13.184367590196572</v>
      </c>
    </row>
    <row r="918" spans="1:27">
      <c r="A918" s="6">
        <f ca="1">LN((RAND()^(-Results!$F$4))-1)</f>
        <v>0.22658751370335756</v>
      </c>
      <c r="B918" s="6">
        <f ca="1">LN((RAND()^(-Results!$F$4))-1)</f>
        <v>-1.2235955225163408</v>
      </c>
      <c r="C918" s="6">
        <f ca="1">LN((RAND()^(-Results!$F$4))-1)</f>
        <v>-0.48545683634533815</v>
      </c>
      <c r="D918" s="6">
        <f ca="1">LN((RAND()^(-Results!$F$4))-1)</f>
        <v>-0.14748591404371836</v>
      </c>
      <c r="E918" s="6">
        <f ca="1">LN((RAND()^(-Results!$F$4))-1)</f>
        <v>-1.3503356896620706</v>
      </c>
      <c r="F918" s="6">
        <f ca="1">LN((RAND()^(-Results!$F$4))-1)</f>
        <v>-0.13851181893599315</v>
      </c>
      <c r="G918" s="6">
        <f ca="1">LN((RAND()^(-Results!$F$4))-1)</f>
        <v>0.71116836400162886</v>
      </c>
      <c r="H918" s="6">
        <f t="shared" ca="1" si="84"/>
        <v>0.62413575012249556</v>
      </c>
      <c r="I918" s="10">
        <f ca="1">SUMPRODUCT(J918:O918,Results!B$12:G$12)+Results!$F$5*H918</f>
        <v>20.142653529815497</v>
      </c>
      <c r="J918" s="10">
        <f ca="1">SUMPRODUCT($A918:$F918,Results!$B$15:$G$15)</f>
        <v>-0.81247961881485919</v>
      </c>
      <c r="K918" s="10">
        <f ca="1">SUMPRODUCT($A918:$F918,Results!$B$16:$G$16)</f>
        <v>-2.8932164877714981</v>
      </c>
      <c r="L918" s="10">
        <f ca="1">SUMPRODUCT($A918:$F918,Results!$B$17:$G$17)</f>
        <v>0.60555660635509845</v>
      </c>
      <c r="M918" s="10">
        <f ca="1">SUMPRODUCT($A918:$F918,Results!$B$18:$G$18)</f>
        <v>-2.3021347452666117</v>
      </c>
      <c r="N918" s="10">
        <f ca="1">SUMPRODUCT($A918:$F918,Results!$B$19:$G$19)</f>
        <v>7.1879406484450454</v>
      </c>
      <c r="O918" s="10">
        <f ca="1">SUMPRODUCT($A918:$F918,Results!$B$20:$G$20)</f>
        <v>-1.9061518894489209</v>
      </c>
      <c r="P918" s="10" cm="1">
        <f t="array" aca="1" ref="P918" ca="1">SUMPRODUCT(J918:O918,TRANSPOSE(Test!BL$20:BL$25))+Test!$AD$20-Test!$BL$27</f>
        <v>16.416674457249446</v>
      </c>
      <c r="Q918" s="10" cm="1">
        <f t="array" aca="1" ref="Q918" ca="1">SUMPRODUCT(J918:O918,TRANSPOSE(Test!ES$20:ES$25))+Test!$AD$20-Test!$ES$27</f>
        <v>16.793867915616193</v>
      </c>
      <c r="R918" s="10">
        <f ca="1">I918-Results!$E$5*H918</f>
        <v>17.646110529325515</v>
      </c>
      <c r="S918" s="10" cm="1">
        <f t="array" aca="1" ref="S918" ca="1">SUMPRODUCT(J918:O918,TRANSPOSE(Test!AR$28:AR$33))+Test!$AD$20-Test!$AC$26</f>
        <v>17.237573815787634</v>
      </c>
      <c r="T918" s="10">
        <f ca="1">SUMPRODUCT(J918:O918,Results!K$9:P$9)</f>
        <v>17.094767747996428</v>
      </c>
      <c r="U918" s="10">
        <f ca="1">SUMPRODUCT(J918:O918,Results!K$9:P$9)+Test!$AD$20-Test!$AC$31</f>
        <v>17.079892189485292</v>
      </c>
      <c r="V918" s="10">
        <f t="shared" ca="1" si="85"/>
        <v>3.7259790725660515</v>
      </c>
      <c r="W918" s="10">
        <f t="shared" ca="1" si="86"/>
        <v>3.3487856141993042</v>
      </c>
      <c r="X918" s="10">
        <f t="shared" ca="1" si="87"/>
        <v>2.4965430004899822</v>
      </c>
      <c r="Y918" s="10">
        <f t="shared" ca="1" si="88"/>
        <v>2.9050797140278632</v>
      </c>
      <c r="Z918" s="10">
        <f ca="1">I918-Test!$AD$20</f>
        <v>20.419324291519189</v>
      </c>
      <c r="AA918" s="10">
        <f t="shared" ca="1" si="89"/>
        <v>3.062761340330205</v>
      </c>
    </row>
    <row r="919" spans="1:27">
      <c r="A919" s="6">
        <f ca="1">LN((RAND()^(-Results!$F$4))-1)</f>
        <v>-0.60173768579973497</v>
      </c>
      <c r="B919" s="6">
        <f ca="1">LN((RAND()^(-Results!$F$4))-1)</f>
        <v>1.1344919503219439</v>
      </c>
      <c r="C919" s="6">
        <f ca="1">LN((RAND()^(-Results!$F$4))-1)</f>
        <v>0.10018908260790478</v>
      </c>
      <c r="D919" s="6">
        <f ca="1">LN((RAND()^(-Results!$F$4))-1)</f>
        <v>0.48094433568548883</v>
      </c>
      <c r="E919" s="6">
        <f ca="1">LN((RAND()^(-Results!$F$4))-1)</f>
        <v>1.3444569443719014</v>
      </c>
      <c r="F919" s="6">
        <f ca="1">LN((RAND()^(-Results!$F$4))-1)</f>
        <v>-0.64607297234908867</v>
      </c>
      <c r="G919" s="6">
        <f ca="1">LN((RAND()^(-Results!$F$4))-1)</f>
        <v>-1.9904441058629581</v>
      </c>
      <c r="H919" s="6">
        <f t="shared" ca="1" si="84"/>
        <v>-2.0774767197420916</v>
      </c>
      <c r="I919" s="10">
        <f ca="1">SUMPRODUCT(J919:O919,Results!B$12:G$12)+Results!$F$5*H919</f>
        <v>-30.408815965415418</v>
      </c>
      <c r="J919" s="10">
        <f ca="1">SUMPRODUCT($A919:$F919,Results!$B$15:$G$15)</f>
        <v>-0.42561803105527429</v>
      </c>
      <c r="K919" s="10">
        <f ca="1">SUMPRODUCT($A919:$F919,Results!$B$16:$G$16)</f>
        <v>1.7132769245624837</v>
      </c>
      <c r="L919" s="10">
        <f ca="1">SUMPRODUCT($A919:$F919,Results!$B$17:$G$17)</f>
        <v>-1.6889626931317931</v>
      </c>
      <c r="M919" s="10">
        <f ca="1">SUMPRODUCT($A919:$F919,Results!$B$18:$G$18)</f>
        <v>2.5132834706682989</v>
      </c>
      <c r="N919" s="10">
        <f ca="1">SUMPRODUCT($A919:$F919,Results!$B$19:$G$19)</f>
        <v>-7.238501633216643</v>
      </c>
      <c r="O919" s="10">
        <f ca="1">SUMPRODUCT($A919:$F919,Results!$B$20:$G$20)</f>
        <v>2.1932940535722221</v>
      </c>
      <c r="P919" s="10" cm="1">
        <f t="array" aca="1" ref="P919" ca="1">SUMPRODUCT(J919:O919,TRANSPOSE(Test!BL$20:BL$25))+Test!$AD$20-Test!$BL$27</f>
        <v>-18.704182523777</v>
      </c>
      <c r="Q919" s="10" cm="1">
        <f t="array" aca="1" ref="Q919" ca="1">SUMPRODUCT(J919:O919,TRANSPOSE(Test!ES$20:ES$25))+Test!$AD$20-Test!$ES$27</f>
        <v>-19.472107918067568</v>
      </c>
      <c r="R919" s="10">
        <f ca="1">I919-Results!$E$5*H919</f>
        <v>-22.098909086447051</v>
      </c>
      <c r="S919" s="10" cm="1">
        <f t="array" aca="1" ref="S919" ca="1">SUMPRODUCT(J919:O919,TRANSPOSE(Test!AR$28:AR$33))+Test!$AD$20-Test!$AC$26</f>
        <v>-16.545492007936097</v>
      </c>
      <c r="T919" s="10">
        <f ca="1">SUMPRODUCT(J919:O919,Results!K$9:P$9)</f>
        <v>-19.987684750012079</v>
      </c>
      <c r="U919" s="10">
        <f ca="1">SUMPRODUCT(J919:O919,Results!K$9:P$9)+Test!$AD$20-Test!$AC$31</f>
        <v>-20.002560308523215</v>
      </c>
      <c r="V919" s="10">
        <f t="shared" ca="1" si="85"/>
        <v>-11.704633441638418</v>
      </c>
      <c r="W919" s="10">
        <f t="shared" ca="1" si="86"/>
        <v>-10.93670804734785</v>
      </c>
      <c r="X919" s="10">
        <f t="shared" ca="1" si="87"/>
        <v>-8.3099068789683663</v>
      </c>
      <c r="Y919" s="10">
        <f t="shared" ca="1" si="88"/>
        <v>-13.86332395747932</v>
      </c>
      <c r="Z919" s="10">
        <f ca="1">I919-Test!$AD$20</f>
        <v>-30.132145203711726</v>
      </c>
      <c r="AA919" s="10">
        <f t="shared" ca="1" si="89"/>
        <v>-10.406255656892203</v>
      </c>
    </row>
    <row r="920" spans="1:27">
      <c r="A920" s="6">
        <f ca="1">LN((RAND()^(-Results!$F$4))-1)</f>
        <v>-6.6410711637383733</v>
      </c>
      <c r="B920" s="6">
        <f ca="1">LN((RAND()^(-Results!$F$4))-1)</f>
        <v>-0.47446941690546629</v>
      </c>
      <c r="C920" s="6">
        <f ca="1">LN((RAND()^(-Results!$F$4))-1)</f>
        <v>-0.52556698309791006</v>
      </c>
      <c r="D920" s="6">
        <f ca="1">LN((RAND()^(-Results!$F$4))-1)</f>
        <v>-1.0752925835426972</v>
      </c>
      <c r="E920" s="6">
        <f ca="1">LN((RAND()^(-Results!$F$4))-1)</f>
        <v>-2.0991166353592674</v>
      </c>
      <c r="F920" s="6">
        <f ca="1">LN((RAND()^(-Results!$F$4))-1)</f>
        <v>-0.74771684879690636</v>
      </c>
      <c r="G920" s="6">
        <f ca="1">LN((RAND()^(-Results!$F$4))-1)</f>
        <v>-0.27654703954437887</v>
      </c>
      <c r="H920" s="6">
        <f t="shared" ca="1" si="84"/>
        <v>-0.36357965342351217</v>
      </c>
      <c r="I920" s="10">
        <f ca="1">SUMPRODUCT(J920:O920,Results!B$12:G$12)+Results!$F$5*H920</f>
        <v>119.38118924015919</v>
      </c>
      <c r="J920" s="10">
        <f ca="1">SUMPRODUCT($A920:$F920,Results!$B$15:$G$15)</f>
        <v>-25.46309946346393</v>
      </c>
      <c r="K920" s="10">
        <f ca="1">SUMPRODUCT($A920:$F920,Results!$B$16:$G$16)</f>
        <v>-6.3011698974683217</v>
      </c>
      <c r="L920" s="10">
        <f ca="1">SUMPRODUCT($A920:$F920,Results!$B$17:$G$17)</f>
        <v>20.409780677409575</v>
      </c>
      <c r="M920" s="10">
        <f ca="1">SUMPRODUCT($A920:$F920,Results!$B$18:$G$18)</f>
        <v>7.7075795196514427</v>
      </c>
      <c r="N920" s="10">
        <f ca="1">SUMPRODUCT($A920:$F920,Results!$B$19:$G$19)</f>
        <v>8.7023469117919703</v>
      </c>
      <c r="O920" s="10">
        <f ca="1">SUMPRODUCT($A920:$F920,Results!$B$20:$G$20)</f>
        <v>-8.7587312113958209</v>
      </c>
      <c r="P920" s="10" cm="1">
        <f t="array" aca="1" ref="P920" ca="1">SUMPRODUCT(J920:O920,TRANSPOSE(Test!BL$20:BL$25))+Test!$AD$20-Test!$BL$27</f>
        <v>124.21767548224472</v>
      </c>
      <c r="Q920" s="10" cm="1">
        <f t="array" aca="1" ref="Q920" ca="1">SUMPRODUCT(J920:O920,TRANSPOSE(Test!ES$20:ES$25))+Test!$AD$20-Test!$ES$27</f>
        <v>123.23833482300815</v>
      </c>
      <c r="R920" s="10">
        <f ca="1">I920-Results!$E$5*H920</f>
        <v>120.83550785385323</v>
      </c>
      <c r="S920" s="10" cm="1">
        <f t="array" aca="1" ref="S920" ca="1">SUMPRODUCT(J920:O920,TRANSPOSE(Test!AR$28:AR$33))+Test!$AD$20-Test!$AC$26</f>
        <v>115.18523853127887</v>
      </c>
      <c r="T920" s="10">
        <f ca="1">SUMPRODUCT(J920:O920,Results!K$9:P$9)</f>
        <v>121.42210932915047</v>
      </c>
      <c r="U920" s="10">
        <f ca="1">SUMPRODUCT(J920:O920,Results!K$9:P$9)+Test!$AD$20-Test!$AC$31</f>
        <v>121.40723377063934</v>
      </c>
      <c r="V920" s="10">
        <f t="shared" ca="1" si="85"/>
        <v>-4.8364862420855275</v>
      </c>
      <c r="W920" s="10">
        <f t="shared" ca="1" si="86"/>
        <v>-3.8571455828489576</v>
      </c>
      <c r="X920" s="10">
        <f t="shared" ca="1" si="87"/>
        <v>-1.454318613694042</v>
      </c>
      <c r="Y920" s="10">
        <f t="shared" ca="1" si="88"/>
        <v>4.1959507088803178</v>
      </c>
      <c r="Z920" s="10">
        <f ca="1">I920-Test!$AD$20</f>
        <v>119.65786000186289</v>
      </c>
      <c r="AA920" s="10">
        <f t="shared" ca="1" si="89"/>
        <v>-2.0260445304801493</v>
      </c>
    </row>
    <row r="921" spans="1:27">
      <c r="A921" s="6">
        <f ca="1">LN((RAND()^(-Results!$F$4))-1)</f>
        <v>-1.3709105596262636E-2</v>
      </c>
      <c r="B921" s="6">
        <f ca="1">LN((RAND()^(-Results!$F$4))-1)</f>
        <v>-0.47995358035188262</v>
      </c>
      <c r="C921" s="6">
        <f ca="1">LN((RAND()^(-Results!$F$4))-1)</f>
        <v>0.73435015746895171</v>
      </c>
      <c r="D921" s="6">
        <f ca="1">LN((RAND()^(-Results!$F$4))-1)</f>
        <v>0.75023167161373683</v>
      </c>
      <c r="E921" s="6">
        <f ca="1">LN((RAND()^(-Results!$F$4))-1)</f>
        <v>1.4979874997249734</v>
      </c>
      <c r="F921" s="6">
        <f ca="1">LN((RAND()^(-Results!$F$4))-1)</f>
        <v>-0.42517474466742688</v>
      </c>
      <c r="G921" s="6">
        <f ca="1">LN((RAND()^(-Results!$F$4))-1)</f>
        <v>-1.9757290559429712</v>
      </c>
      <c r="H921" s="6">
        <f t="shared" ca="1" si="84"/>
        <v>-2.0627616698221045</v>
      </c>
      <c r="I921" s="10">
        <f ca="1">SUMPRODUCT(J921:O921,Results!B$12:G$12)+Results!$F$5*H921</f>
        <v>-40.094942881177197</v>
      </c>
      <c r="J921" s="10">
        <f ca="1">SUMPRODUCT($A921:$F921,Results!$B$15:$G$15)</f>
        <v>2.1373724933533307</v>
      </c>
      <c r="K921" s="10">
        <f ca="1">SUMPRODUCT($A921:$F921,Results!$B$16:$G$16)</f>
        <v>-0.34452734025744092</v>
      </c>
      <c r="L921" s="10">
        <f ca="1">SUMPRODUCT($A921:$F921,Results!$B$17:$G$17)</f>
        <v>-3.6269744432575299</v>
      </c>
      <c r="M921" s="10">
        <f ca="1">SUMPRODUCT($A921:$F921,Results!$B$18:$G$18)</f>
        <v>2.5948558338622778</v>
      </c>
      <c r="N921" s="10">
        <f ca="1">SUMPRODUCT($A921:$F921,Results!$B$19:$G$19)</f>
        <v>-8.629147740397201</v>
      </c>
      <c r="O921" s="10">
        <f ca="1">SUMPRODUCT($A921:$F921,Results!$B$20:$G$20)</f>
        <v>0.36058521472274646</v>
      </c>
      <c r="P921" s="10" cm="1">
        <f t="array" aca="1" ref="P921" ca="1">SUMPRODUCT(J921:O921,TRANSPOSE(Test!BL$20:BL$25))+Test!$AD$20-Test!$BL$27</f>
        <v>-29.263263595802837</v>
      </c>
      <c r="Q921" s="10" cm="1">
        <f t="array" aca="1" ref="Q921" ca="1">SUMPRODUCT(J921:O921,TRANSPOSE(Test!ES$20:ES$25))+Test!$AD$20-Test!$ES$27</f>
        <v>-29.394022621998506</v>
      </c>
      <c r="R921" s="10">
        <f ca="1">I921-Results!$E$5*H921</f>
        <v>-31.843896201888779</v>
      </c>
      <c r="S921" s="10" cm="1">
        <f t="array" aca="1" ref="S921" ca="1">SUMPRODUCT(J921:O921,TRANSPOSE(Test!AR$28:AR$33))+Test!$AD$20-Test!$AC$26</f>
        <v>-17.137988110655822</v>
      </c>
      <c r="T921" s="10">
        <f ca="1">SUMPRODUCT(J921:O921,Results!K$9:P$9)</f>
        <v>-29.693306445655988</v>
      </c>
      <c r="U921" s="10">
        <f ca="1">SUMPRODUCT(J921:O921,Results!K$9:P$9)+Test!$AD$20-Test!$AC$31</f>
        <v>-29.708182004167124</v>
      </c>
      <c r="V921" s="10">
        <f t="shared" ca="1" si="85"/>
        <v>-10.83167928537436</v>
      </c>
      <c r="W921" s="10">
        <f t="shared" ca="1" si="86"/>
        <v>-10.700920259178691</v>
      </c>
      <c r="X921" s="10">
        <f t="shared" ca="1" si="87"/>
        <v>-8.2510466792884181</v>
      </c>
      <c r="Y921" s="10">
        <f t="shared" ca="1" si="88"/>
        <v>-22.956954770521374</v>
      </c>
      <c r="Z921" s="10">
        <f ca="1">I921-Test!$AD$20</f>
        <v>-39.818272119473505</v>
      </c>
      <c r="AA921" s="10">
        <f t="shared" ca="1" si="89"/>
        <v>-10.386760877010072</v>
      </c>
    </row>
    <row r="922" spans="1:27">
      <c r="A922" s="6">
        <f ca="1">LN((RAND()^(-Results!$F$4))-1)</f>
        <v>-1.8406390174891532</v>
      </c>
      <c r="B922" s="6">
        <f ca="1">LN((RAND()^(-Results!$F$4))-1)</f>
        <v>-3.7519409892316595</v>
      </c>
      <c r="C922" s="6">
        <f ca="1">LN((RAND()^(-Results!$F$4))-1)</f>
        <v>-2.1250554238484796</v>
      </c>
      <c r="D922" s="6">
        <f ca="1">LN((RAND()^(-Results!$F$4))-1)</f>
        <v>-3.0298735982204441</v>
      </c>
      <c r="E922" s="6">
        <f ca="1">LN((RAND()^(-Results!$F$4))-1)</f>
        <v>2.1574897542385663</v>
      </c>
      <c r="F922" s="6">
        <f ca="1">LN((RAND()^(-Results!$F$4))-1)</f>
        <v>-2.6666622832670144</v>
      </c>
      <c r="G922" s="6">
        <f ca="1">LN((RAND()^(-Results!$F$4))-1)</f>
        <v>0.97298951077781459</v>
      </c>
      <c r="H922" s="6">
        <f t="shared" ca="1" si="84"/>
        <v>0.88595689689868129</v>
      </c>
      <c r="I922" s="10">
        <f ca="1">SUMPRODUCT(J922:O922,Results!B$12:G$12)+Results!$F$5*H922</f>
        <v>38.931884234036588</v>
      </c>
      <c r="J922" s="10">
        <f ca="1">SUMPRODUCT($A922:$F922,Results!$B$15:$G$15)</f>
        <v>-20.245950088140759</v>
      </c>
      <c r="K922" s="10">
        <f ca="1">SUMPRODUCT($A922:$F922,Results!$B$16:$G$16)</f>
        <v>-13.592783766935725</v>
      </c>
      <c r="L922" s="10">
        <f ca="1">SUMPRODUCT($A922:$F922,Results!$B$17:$G$17)</f>
        <v>4.3504981915195939</v>
      </c>
      <c r="M922" s="10">
        <f ca="1">SUMPRODUCT($A922:$F922,Results!$B$18:$G$18)</f>
        <v>16.204564399331147</v>
      </c>
      <c r="N922" s="10">
        <f ca="1">SUMPRODUCT($A922:$F922,Results!$B$19:$G$19)</f>
        <v>-11.122001698887299</v>
      </c>
      <c r="O922" s="10">
        <f ca="1">SUMPRODUCT($A922:$F922,Results!$B$20:$G$20)</f>
        <v>-10.201055842434993</v>
      </c>
      <c r="P922" s="10" cm="1">
        <f t="array" aca="1" ref="P922" ca="1">SUMPRODUCT(J922:O922,TRANSPOSE(Test!BL$20:BL$25))+Test!$AD$20-Test!$BL$27</f>
        <v>35.048356820787752</v>
      </c>
      <c r="Q922" s="10" cm="1">
        <f t="array" aca="1" ref="Q922" ca="1">SUMPRODUCT(J922:O922,TRANSPOSE(Test!ES$20:ES$25))+Test!$AD$20-Test!$ES$27</f>
        <v>34.732818920444515</v>
      </c>
      <c r="R922" s="10">
        <f ca="1">I922-Results!$E$5*H922</f>
        <v>35.388056646441861</v>
      </c>
      <c r="S922" s="10" cm="1">
        <f t="array" aca="1" ref="S922" ca="1">SUMPRODUCT(J922:O922,TRANSPOSE(Test!AR$28:AR$33))+Test!$AD$20-Test!$AC$26</f>
        <v>76.708501504098905</v>
      </c>
      <c r="T922" s="10">
        <f ca="1">SUMPRODUCT(J922:O922,Results!K$9:P$9)</f>
        <v>35.004915675614527</v>
      </c>
      <c r="U922" s="10">
        <f ca="1">SUMPRODUCT(J922:O922,Results!K$9:P$9)+Test!$AD$20-Test!$AC$31</f>
        <v>34.990040117103391</v>
      </c>
      <c r="V922" s="10">
        <f t="shared" ca="1" si="85"/>
        <v>3.8835274132488351</v>
      </c>
      <c r="W922" s="10">
        <f t="shared" ca="1" si="86"/>
        <v>4.1990653135920724</v>
      </c>
      <c r="X922" s="10">
        <f t="shared" ca="1" si="87"/>
        <v>3.5438275875947269</v>
      </c>
      <c r="Y922" s="10">
        <f t="shared" ca="1" si="88"/>
        <v>-37.776617270062317</v>
      </c>
      <c r="Z922" s="10">
        <f ca="1">I922-Test!$AD$20</f>
        <v>39.208554995740279</v>
      </c>
      <c r="AA922" s="10">
        <f t="shared" ca="1" si="89"/>
        <v>3.941844116933197</v>
      </c>
    </row>
    <row r="923" spans="1:27">
      <c r="A923" s="6">
        <f ca="1">LN((RAND()^(-Results!$F$4))-1)</f>
        <v>8.187183822712521E-2</v>
      </c>
      <c r="B923" s="6">
        <f ca="1">LN((RAND()^(-Results!$F$4))-1)</f>
        <v>-3.1967220663059814</v>
      </c>
      <c r="C923" s="6">
        <f ca="1">LN((RAND()^(-Results!$F$4))-1)</f>
        <v>9.394363799008356E-4</v>
      </c>
      <c r="D923" s="6">
        <f ca="1">LN((RAND()^(-Results!$F$4))-1)</f>
        <v>1.0331063111748695</v>
      </c>
      <c r="E923" s="6">
        <f ca="1">LN((RAND()^(-Results!$F$4))-1)</f>
        <v>0.50600413962186241</v>
      </c>
      <c r="F923" s="6">
        <f ca="1">LN((RAND()^(-Results!$F$4))-1)</f>
        <v>2.6505760074613596</v>
      </c>
      <c r="G923" s="6">
        <f ca="1">LN((RAND()^(-Results!$F$4))-1)</f>
        <v>1.1083930012871834</v>
      </c>
      <c r="H923" s="6">
        <f t="shared" ca="1" si="84"/>
        <v>1.0213603874080501</v>
      </c>
      <c r="I923" s="10">
        <f ca="1">SUMPRODUCT(J923:O923,Results!B$12:G$12)+Results!$F$5*H923</f>
        <v>-13.247826834090931</v>
      </c>
      <c r="J923" s="10">
        <f ca="1">SUMPRODUCT($A923:$F923,Results!$B$15:$G$15)</f>
        <v>-1.5340314759286133</v>
      </c>
      <c r="K923" s="10">
        <f ca="1">SUMPRODUCT($A923:$F923,Results!$B$16:$G$16)</f>
        <v>7.9793707569377759E-2</v>
      </c>
      <c r="L923" s="10">
        <f ca="1">SUMPRODUCT($A923:$F923,Results!$B$17:$G$17)</f>
        <v>-5.0667369199326107</v>
      </c>
      <c r="M923" s="10">
        <f ca="1">SUMPRODUCT($A923:$F923,Results!$B$18:$G$18)</f>
        <v>0.87769898401175284</v>
      </c>
      <c r="N923" s="10">
        <f ca="1">SUMPRODUCT($A923:$F923,Results!$B$19:$G$19)</f>
        <v>-5.6829910288661463</v>
      </c>
      <c r="O923" s="10">
        <f ca="1">SUMPRODUCT($A923:$F923,Results!$B$20:$G$20)</f>
        <v>-1.7721537835205452</v>
      </c>
      <c r="P923" s="10" cm="1">
        <f t="array" aca="1" ref="P923" ca="1">SUMPRODUCT(J923:O923,TRANSPOSE(Test!BL$20:BL$25))+Test!$AD$20-Test!$BL$27</f>
        <v>-20.370179684048317</v>
      </c>
      <c r="Q923" s="10" cm="1">
        <f t="array" aca="1" ref="Q923" ca="1">SUMPRODUCT(J923:O923,TRANSPOSE(Test!ES$20:ES$25))+Test!$AD$20-Test!$ES$27</f>
        <v>-18.392671240537851</v>
      </c>
      <c r="R923" s="10">
        <f ca="1">I923-Results!$E$5*H923</f>
        <v>-17.33326838372313</v>
      </c>
      <c r="S923" s="10" cm="1">
        <f t="array" aca="1" ref="S923" ca="1">SUMPRODUCT(J923:O923,TRANSPOSE(Test!AR$28:AR$33))+Test!$AD$20-Test!$AC$26</f>
        <v>-8.5648089929259754</v>
      </c>
      <c r="T923" s="10">
        <f ca="1">SUMPRODUCT(J923:O923,Results!K$9:P$9)</f>
        <v>-17.670578593717664</v>
      </c>
      <c r="U923" s="10">
        <f ca="1">SUMPRODUCT(J923:O923,Results!K$9:P$9)+Test!$AD$20-Test!$AC$31</f>
        <v>-17.6854541522288</v>
      </c>
      <c r="V923" s="10">
        <f t="shared" ca="1" si="85"/>
        <v>7.1223528499573856</v>
      </c>
      <c r="W923" s="10">
        <f t="shared" ca="1" si="86"/>
        <v>5.1448444064469196</v>
      </c>
      <c r="X923" s="10">
        <f t="shared" ca="1" si="87"/>
        <v>4.0854415496321987</v>
      </c>
      <c r="Y923" s="10">
        <f t="shared" ca="1" si="88"/>
        <v>-4.6830178411649559</v>
      </c>
      <c r="Z923" s="10">
        <f ca="1">I923-Test!$AD$20</f>
        <v>-12.97115607238724</v>
      </c>
      <c r="AA923" s="10">
        <f t="shared" ca="1" si="89"/>
        <v>4.4376273181378689</v>
      </c>
    </row>
    <row r="924" spans="1:27">
      <c r="A924" s="6">
        <f ca="1">LN((RAND()^(-Results!$F$4))-1)</f>
        <v>-2.7780838968798824</v>
      </c>
      <c r="B924" s="6">
        <f ca="1">LN((RAND()^(-Results!$F$4))-1)</f>
        <v>0.9012895438982933</v>
      </c>
      <c r="C924" s="6">
        <f ca="1">LN((RAND()^(-Results!$F$4))-1)</f>
        <v>-1.2760744302077438</v>
      </c>
      <c r="D924" s="6">
        <f ca="1">LN((RAND()^(-Results!$F$4))-1)</f>
        <v>-1.2688640301646386</v>
      </c>
      <c r="E924" s="6">
        <f ca="1">LN((RAND()^(-Results!$F$4))-1)</f>
        <v>0.61034209219760649</v>
      </c>
      <c r="F924" s="6">
        <f ca="1">LN((RAND()^(-Results!$F$4))-1)</f>
        <v>9.0298405499975379E-2</v>
      </c>
      <c r="G924" s="6">
        <f ca="1">LN((RAND()^(-Results!$F$4))-1)</f>
        <v>0.92557821321560318</v>
      </c>
      <c r="H924" s="6">
        <f t="shared" ca="1" si="84"/>
        <v>0.83854559933646988</v>
      </c>
      <c r="I924" s="10">
        <f ca="1">SUMPRODUCT(J924:O924,Results!B$12:G$12)+Results!$F$5*H924</f>
        <v>44.557131457213167</v>
      </c>
      <c r="J924" s="10">
        <f ca="1">SUMPRODUCT($A924:$F924,Results!$B$15:$G$15)</f>
        <v>-14.734004646400983</v>
      </c>
      <c r="K924" s="10">
        <f ca="1">SUMPRODUCT($A924:$F924,Results!$B$16:$G$16)</f>
        <v>-7.3876866369079003E-2</v>
      </c>
      <c r="L924" s="10">
        <f ca="1">SUMPRODUCT($A924:$F924,Results!$B$17:$G$17)</f>
        <v>7.4690974659907035</v>
      </c>
      <c r="M924" s="10">
        <f ca="1">SUMPRODUCT($A924:$F924,Results!$B$18:$G$18)</f>
        <v>7.1668486120084385</v>
      </c>
      <c r="N924" s="10">
        <f ca="1">SUMPRODUCT($A924:$F924,Results!$B$19:$G$19)</f>
        <v>-3.7373643926706315</v>
      </c>
      <c r="O924" s="10">
        <f ca="1">SUMPRODUCT($A924:$F924,Results!$B$20:$G$20)</f>
        <v>-1.8373682694587936</v>
      </c>
      <c r="P924" s="10" cm="1">
        <f t="array" aca="1" ref="P924" ca="1">SUMPRODUCT(J924:O924,TRANSPOSE(Test!BL$20:BL$25))+Test!$AD$20-Test!$BL$27</f>
        <v>41.551682751134756</v>
      </c>
      <c r="Q924" s="10" cm="1">
        <f t="array" aca="1" ref="Q924" ca="1">SUMPRODUCT(J924:O924,TRANSPOSE(Test!ES$20:ES$25))+Test!$AD$20-Test!$ES$27</f>
        <v>40.960428747833411</v>
      </c>
      <c r="R924" s="10">
        <f ca="1">I924-Results!$E$5*H924</f>
        <v>41.202949059867287</v>
      </c>
      <c r="S924" s="10" cm="1">
        <f t="array" aca="1" ref="S924" ca="1">SUMPRODUCT(J924:O924,TRANSPOSE(Test!AR$28:AR$33))+Test!$AD$20-Test!$AC$26</f>
        <v>37.704087385835685</v>
      </c>
      <c r="T924" s="10">
        <f ca="1">SUMPRODUCT(J924:O924,Results!K$9:P$9)</f>
        <v>40.602034109886539</v>
      </c>
      <c r="U924" s="10">
        <f ca="1">SUMPRODUCT(J924:O924,Results!K$9:P$9)+Test!$AD$20-Test!$AC$31</f>
        <v>40.587158551375403</v>
      </c>
      <c r="V924" s="10">
        <f t="shared" ca="1" si="85"/>
        <v>3.0054487060784112</v>
      </c>
      <c r="W924" s="10">
        <f t="shared" ca="1" si="86"/>
        <v>3.5967027093797554</v>
      </c>
      <c r="X924" s="10">
        <f t="shared" ca="1" si="87"/>
        <v>3.3541823973458804</v>
      </c>
      <c r="Y924" s="10">
        <f t="shared" ca="1" si="88"/>
        <v>6.8530440713774823</v>
      </c>
      <c r="Z924" s="10">
        <f ca="1">I924-Test!$AD$20</f>
        <v>44.833802218916858</v>
      </c>
      <c r="AA924" s="10">
        <f t="shared" ca="1" si="89"/>
        <v>3.9699729058377642</v>
      </c>
    </row>
    <row r="925" spans="1:27">
      <c r="A925" s="6">
        <f ca="1">LN((RAND()^(-Results!$F$4))-1)</f>
        <v>-1.410953824693717</v>
      </c>
      <c r="B925" s="6">
        <f ca="1">LN((RAND()^(-Results!$F$4))-1)</f>
        <v>-1.9842761240298392</v>
      </c>
      <c r="C925" s="6">
        <f ca="1">LN((RAND()^(-Results!$F$4))-1)</f>
        <v>2.0426497624951292</v>
      </c>
      <c r="D925" s="6">
        <f ca="1">LN((RAND()^(-Results!$F$4))-1)</f>
        <v>0.95036482883837492</v>
      </c>
      <c r="E925" s="6">
        <f ca="1">LN((RAND()^(-Results!$F$4))-1)</f>
        <v>1.6228808458540842</v>
      </c>
      <c r="F925" s="6">
        <f ca="1">LN((RAND()^(-Results!$F$4))-1)</f>
        <v>0.96401462957311446</v>
      </c>
      <c r="G925" s="6">
        <f ca="1">LN((RAND()^(-Results!$F$4))-1)</f>
        <v>1.5561615874735846</v>
      </c>
      <c r="H925" s="6">
        <f t="shared" ca="1" si="84"/>
        <v>1.4691289735944513</v>
      </c>
      <c r="I925" s="10">
        <f ca="1">SUMPRODUCT(J925:O925,Results!B$12:G$12)+Results!$F$5*H925</f>
        <v>-3.8453607040909805</v>
      </c>
      <c r="J925" s="10">
        <f ca="1">SUMPRODUCT($A925:$F925,Results!$B$15:$G$15)</f>
        <v>-1.2308901577572313</v>
      </c>
      <c r="K925" s="10">
        <f ca="1">SUMPRODUCT($A925:$F925,Results!$B$16:$G$16)</f>
        <v>-1.1909892262717316</v>
      </c>
      <c r="L925" s="10">
        <f ca="1">SUMPRODUCT($A925:$F925,Results!$B$17:$G$17)</f>
        <v>0.70926997857969665</v>
      </c>
      <c r="M925" s="10">
        <f ca="1">SUMPRODUCT($A925:$F925,Results!$B$18:$G$18)</f>
        <v>5.4401195810001735</v>
      </c>
      <c r="N925" s="10">
        <f ca="1">SUMPRODUCT($A925:$F925,Results!$B$19:$G$19)</f>
        <v>-11.366032350534631</v>
      </c>
      <c r="O925" s="10">
        <f ca="1">SUMPRODUCT($A925:$F925,Results!$B$20:$G$20)</f>
        <v>-3.4672189648807072</v>
      </c>
      <c r="P925" s="10" cm="1">
        <f t="array" aca="1" ref="P925" ca="1">SUMPRODUCT(J925:O925,TRANSPOSE(Test!BL$20:BL$25))+Test!$AD$20-Test!$BL$27</f>
        <v>-11.21992475346898</v>
      </c>
      <c r="Q925" s="10" cm="1">
        <f t="array" aca="1" ref="Q925" ca="1">SUMPRODUCT(J925:O925,TRANSPOSE(Test!ES$20:ES$25))+Test!$AD$20-Test!$ES$27</f>
        <v>-10.484638194005885</v>
      </c>
      <c r="R925" s="10">
        <f ca="1">I925-Results!$E$5*H925</f>
        <v>-9.7218765984687856</v>
      </c>
      <c r="S925" s="10" cm="1">
        <f t="array" aca="1" ref="S925" ca="1">SUMPRODUCT(J925:O925,TRANSPOSE(Test!AR$28:AR$33))+Test!$AD$20-Test!$AC$26</f>
        <v>5.2927454103184726</v>
      </c>
      <c r="T925" s="10">
        <f ca="1">SUMPRODUCT(J925:O925,Results!K$9:P$9)</f>
        <v>-11.003351433028632</v>
      </c>
      <c r="U925" s="10">
        <f ca="1">SUMPRODUCT(J925:O925,Results!K$9:P$9)+Test!$AD$20-Test!$AC$31</f>
        <v>-11.018226991539768</v>
      </c>
      <c r="V925" s="10">
        <f t="shared" ca="1" si="85"/>
        <v>7.3745640493779998</v>
      </c>
      <c r="W925" s="10">
        <f t="shared" ca="1" si="86"/>
        <v>6.639277489914905</v>
      </c>
      <c r="X925" s="10">
        <f t="shared" ca="1" si="87"/>
        <v>5.8765158943778051</v>
      </c>
      <c r="Y925" s="10">
        <f t="shared" ca="1" si="88"/>
        <v>-9.1381061144094531</v>
      </c>
      <c r="Z925" s="10">
        <f ca="1">I925-Test!$AD$20</f>
        <v>-3.5686899423872891</v>
      </c>
      <c r="AA925" s="10">
        <f t="shared" ca="1" si="89"/>
        <v>7.1728662874487874</v>
      </c>
    </row>
    <row r="926" spans="1:27">
      <c r="A926" s="6">
        <f ca="1">LN((RAND()^(-Results!$F$4))-1)</f>
        <v>-1.0356915610982584</v>
      </c>
      <c r="B926" s="6">
        <f ca="1">LN((RAND()^(-Results!$F$4))-1)</f>
        <v>1.0150653880563272</v>
      </c>
      <c r="C926" s="6">
        <f ca="1">LN((RAND()^(-Results!$F$4))-1)</f>
        <v>1.7345436779532941</v>
      </c>
      <c r="D926" s="6">
        <f ca="1">LN((RAND()^(-Results!$F$4))-1)</f>
        <v>1.744864758517275</v>
      </c>
      <c r="E926" s="6">
        <f ca="1">LN((RAND()^(-Results!$F$4))-1)</f>
        <v>-1.0638829340632017</v>
      </c>
      <c r="F926" s="6">
        <f ca="1">LN((RAND()^(-Results!$F$4))-1)</f>
        <v>0.11878618391820046</v>
      </c>
      <c r="G926" s="6">
        <f ca="1">LN((RAND()^(-Results!$F$4))-1)</f>
        <v>-1.9666756601394717</v>
      </c>
      <c r="H926" s="6">
        <f t="shared" ca="1" si="84"/>
        <v>-2.053708274018605</v>
      </c>
      <c r="I926" s="10">
        <f ca="1">SUMPRODUCT(J926:O926,Results!B$12:G$12)+Results!$F$5*H926</f>
        <v>-7.2038277426523809</v>
      </c>
      <c r="J926" s="10">
        <f ca="1">SUMPRODUCT($A926:$F926,Results!$B$15:$G$15)</f>
        <v>5.098089013685577</v>
      </c>
      <c r="K926" s="10">
        <f ca="1">SUMPRODUCT($A926:$F926,Results!$B$16:$G$16)</f>
        <v>2.6567706820475951</v>
      </c>
      <c r="L926" s="10">
        <f ca="1">SUMPRODUCT($A926:$F926,Results!$B$17:$G$17)</f>
        <v>2.1026960221433506</v>
      </c>
      <c r="M926" s="10">
        <f ca="1">SUMPRODUCT($A926:$F926,Results!$B$18:$G$18)</f>
        <v>-4.5830647885341573</v>
      </c>
      <c r="N926" s="10">
        <f ca="1">SUMPRODUCT($A926:$F926,Results!$B$19:$G$19)</f>
        <v>4.4991787592708876</v>
      </c>
      <c r="O926" s="10">
        <f ca="1">SUMPRODUCT($A926:$F926,Results!$B$20:$G$20)</f>
        <v>1.6131359851858336</v>
      </c>
      <c r="P926" s="10" cm="1">
        <f t="array" aca="1" ref="P926" ca="1">SUMPRODUCT(J926:O926,TRANSPOSE(Test!BL$20:BL$25))+Test!$AD$20-Test!$BL$27</f>
        <v>4.2465652289452187</v>
      </c>
      <c r="Q926" s="10" cm="1">
        <f t="array" aca="1" ref="Q926" ca="1">SUMPRODUCT(J926:O926,TRANSPOSE(Test!ES$20:ES$25))+Test!$AD$20-Test!$ES$27</f>
        <v>3.8674172077986189</v>
      </c>
      <c r="R926" s="10">
        <f ca="1">I926-Results!$E$5*H926</f>
        <v>1.0110053534220391</v>
      </c>
      <c r="S926" s="10" cm="1">
        <f t="array" aca="1" ref="S926" ca="1">SUMPRODUCT(J926:O926,TRANSPOSE(Test!AR$28:AR$33))+Test!$AD$20-Test!$AC$26</f>
        <v>-7.9997122603241362</v>
      </c>
      <c r="T926" s="10">
        <f ca="1">SUMPRODUCT(J926:O926,Results!K$9:P$9)</f>
        <v>2.8336463565010721</v>
      </c>
      <c r="U926" s="10">
        <f ca="1">SUMPRODUCT(J926:O926,Results!K$9:P$9)+Test!$AD$20-Test!$AC$31</f>
        <v>2.8187707979899366</v>
      </c>
      <c r="V926" s="10">
        <f t="shared" ca="1" si="85"/>
        <v>-11.4503929715976</v>
      </c>
      <c r="W926" s="10">
        <f t="shared" ca="1" si="86"/>
        <v>-11.071244950451</v>
      </c>
      <c r="X926" s="10">
        <f t="shared" ca="1" si="87"/>
        <v>-8.21483309607442</v>
      </c>
      <c r="Y926" s="10">
        <f t="shared" ca="1" si="88"/>
        <v>0.79588451767175528</v>
      </c>
      <c r="Z926" s="10">
        <f ca="1">I926-Test!$AD$20</f>
        <v>-6.9271569809486895</v>
      </c>
      <c r="AA926" s="10">
        <f t="shared" ca="1" si="89"/>
        <v>-10.022598540642317</v>
      </c>
    </row>
    <row r="927" spans="1:27">
      <c r="A927" s="6">
        <f ca="1">LN((RAND()^(-Results!$F$4))-1)</f>
        <v>1.3254605012352989</v>
      </c>
      <c r="B927" s="6">
        <f ca="1">LN((RAND()^(-Results!$F$4))-1)</f>
        <v>1.2250340742096744</v>
      </c>
      <c r="C927" s="6">
        <f ca="1">LN((RAND()^(-Results!$F$4))-1)</f>
        <v>1.7608485389419417</v>
      </c>
      <c r="D927" s="6">
        <f ca="1">LN((RAND()^(-Results!$F$4))-1)</f>
        <v>-0.21342118873911267</v>
      </c>
      <c r="E927" s="6">
        <f ca="1">LN((RAND()^(-Results!$F$4))-1)</f>
        <v>4.644703512719059</v>
      </c>
      <c r="F927" s="6">
        <f ca="1">LN((RAND()^(-Results!$F$4))-1)</f>
        <v>-1.9317407067872325</v>
      </c>
      <c r="G927" s="6">
        <f ca="1">LN((RAND()^(-Results!$F$4))-1)</f>
        <v>0.35559252682497328</v>
      </c>
      <c r="H927" s="6">
        <f t="shared" ca="1" si="84"/>
        <v>0.26855991294583992</v>
      </c>
      <c r="I927" s="10">
        <f ca="1">SUMPRODUCT(J927:O927,Results!B$12:G$12)+Results!$F$5*H927</f>
        <v>-70.831340520305318</v>
      </c>
      <c r="J927" s="10">
        <f ca="1">SUMPRODUCT($A927:$F927,Results!$B$15:$G$15)</f>
        <v>7.525565688331322</v>
      </c>
      <c r="K927" s="10">
        <f ca="1">SUMPRODUCT($A927:$F927,Results!$B$16:$G$16)</f>
        <v>0.6602710514217307</v>
      </c>
      <c r="L927" s="10">
        <f ca="1">SUMPRODUCT($A927:$F927,Results!$B$17:$G$17)</f>
        <v>-6.2328780919063389</v>
      </c>
      <c r="M927" s="10">
        <f ca="1">SUMPRODUCT($A927:$F927,Results!$B$18:$G$18)</f>
        <v>8.5947527188578086</v>
      </c>
      <c r="N927" s="10">
        <f ca="1">SUMPRODUCT($A927:$F927,Results!$B$19:$G$19)</f>
        <v>-23.2198816244975</v>
      </c>
      <c r="O927" s="10">
        <f ca="1">SUMPRODUCT($A927:$F927,Results!$B$20:$G$20)</f>
        <v>2.0368499091442058</v>
      </c>
      <c r="P927" s="10" cm="1">
        <f t="array" aca="1" ref="P927" ca="1">SUMPRODUCT(J927:O927,TRANSPOSE(Test!BL$20:BL$25))+Test!$AD$20-Test!$BL$27</f>
        <v>-71.181954222618472</v>
      </c>
      <c r="Q927" s="10" cm="1">
        <f t="array" aca="1" ref="Q927" ca="1">SUMPRODUCT(J927:O927,TRANSPOSE(Test!ES$20:ES$25))+Test!$AD$20-Test!$ES$27</f>
        <v>-72.280946482649412</v>
      </c>
      <c r="R927" s="10">
        <f ca="1">I927-Results!$E$5*H927</f>
        <v>-71.905580172088676</v>
      </c>
      <c r="S927" s="10" cm="1">
        <f t="array" aca="1" ref="S927" ca="1">SUMPRODUCT(J927:O927,TRANSPOSE(Test!AR$28:AR$33))+Test!$AD$20-Test!$AC$26</f>
        <v>-45.67075558199808</v>
      </c>
      <c r="T927" s="10">
        <f ca="1">SUMPRODUCT(J927:O927,Results!K$9:P$9)</f>
        <v>-72.552926355619704</v>
      </c>
      <c r="U927" s="10">
        <f ca="1">SUMPRODUCT(J927:O927,Results!K$9:P$9)+Test!$AD$20-Test!$AC$31</f>
        <v>-72.56780191413084</v>
      </c>
      <c r="V927" s="10">
        <f t="shared" ca="1" si="85"/>
        <v>0.35061370231315436</v>
      </c>
      <c r="W927" s="10">
        <f t="shared" ca="1" si="86"/>
        <v>1.4496059623440942</v>
      </c>
      <c r="X927" s="10">
        <f t="shared" ca="1" si="87"/>
        <v>1.0742396517833583</v>
      </c>
      <c r="Y927" s="10">
        <f t="shared" ca="1" si="88"/>
        <v>-25.160584938307238</v>
      </c>
      <c r="Z927" s="10">
        <f ca="1">I927-Test!$AD$20</f>
        <v>-70.554669758601619</v>
      </c>
      <c r="AA927" s="10">
        <f t="shared" ca="1" si="89"/>
        <v>1.7364613938255218</v>
      </c>
    </row>
    <row r="928" spans="1:27">
      <c r="A928" s="6">
        <f ca="1">LN((RAND()^(-Results!$F$4))-1)</f>
        <v>1.2428004250388744</v>
      </c>
      <c r="B928" s="6">
        <f ca="1">LN((RAND()^(-Results!$F$4))-1)</f>
        <v>8.3404076888222822E-2</v>
      </c>
      <c r="C928" s="6">
        <f ca="1">LN((RAND()^(-Results!$F$4))-1)</f>
        <v>1.811892974414677</v>
      </c>
      <c r="D928" s="6">
        <f ca="1">LN((RAND()^(-Results!$F$4))-1)</f>
        <v>4.9548582105589798</v>
      </c>
      <c r="E928" s="6">
        <f ca="1">LN((RAND()^(-Results!$F$4))-1)</f>
        <v>0.56838393194933234</v>
      </c>
      <c r="F928" s="6">
        <f ca="1">LN((RAND()^(-Results!$F$4))-1)</f>
        <v>2.0345863524140584</v>
      </c>
      <c r="G928" s="6">
        <f ca="1">LN((RAND()^(-Results!$F$4))-1)</f>
        <v>1.0906798340907002</v>
      </c>
      <c r="H928" s="6">
        <f t="shared" ca="1" si="84"/>
        <v>1.0036472202115669</v>
      </c>
      <c r="I928" s="10">
        <f ca="1">SUMPRODUCT(J928:O928,Results!B$12:G$12)+Results!$F$5*H928</f>
        <v>-88.63237567845087</v>
      </c>
      <c r="J928" s="10">
        <f ca="1">SUMPRODUCT($A928:$F928,Results!$B$15:$G$15)</f>
        <v>17.295135525519736</v>
      </c>
      <c r="K928" s="10">
        <f ca="1">SUMPRODUCT($A928:$F928,Results!$B$16:$G$16)</f>
        <v>8.9777522179195515</v>
      </c>
      <c r="L928" s="10">
        <f ca="1">SUMPRODUCT($A928:$F928,Results!$B$17:$G$17)</f>
        <v>-15.572930529303859</v>
      </c>
      <c r="M928" s="10">
        <f ca="1">SUMPRODUCT($A928:$F928,Results!$B$18:$G$18)</f>
        <v>-9.6917021150148503</v>
      </c>
      <c r="N928" s="10">
        <f ca="1">SUMPRODUCT($A928:$F928,Results!$B$19:$G$19)</f>
        <v>-6.293537760226573</v>
      </c>
      <c r="O928" s="10">
        <f ca="1">SUMPRODUCT($A928:$F928,Results!$B$20:$G$20)</f>
        <v>8.9609027698039512</v>
      </c>
      <c r="P928" s="10" cm="1">
        <f t="array" aca="1" ref="P928" ca="1">SUMPRODUCT(J928:O928,TRANSPOSE(Test!BL$20:BL$25))+Test!$AD$20-Test!$BL$27</f>
        <v>-93.363701983516933</v>
      </c>
      <c r="Q928" s="10" cm="1">
        <f t="array" aca="1" ref="Q928" ca="1">SUMPRODUCT(J928:O928,TRANSPOSE(Test!ES$20:ES$25))+Test!$AD$20-Test!$ES$27</f>
        <v>-92.628233033375238</v>
      </c>
      <c r="R928" s="10">
        <f ca="1">I928-Results!$E$5*H928</f>
        <v>-92.646964559297132</v>
      </c>
      <c r="S928" s="10" cm="1">
        <f t="array" aca="1" ref="S928" ca="1">SUMPRODUCT(J928:O928,TRANSPOSE(Test!AR$28:AR$33))+Test!$AD$20-Test!$AC$26</f>
        <v>-98.77756205667167</v>
      </c>
      <c r="T928" s="10">
        <f ca="1">SUMPRODUCT(J928:O928,Results!K$9:P$9)</f>
        <v>-93.239581845634191</v>
      </c>
      <c r="U928" s="10">
        <f ca="1">SUMPRODUCT(J928:O928,Results!K$9:P$9)+Test!$AD$20-Test!$AC$31</f>
        <v>-93.254457404145327</v>
      </c>
      <c r="V928" s="10">
        <f t="shared" ca="1" si="85"/>
        <v>4.7313263050660623</v>
      </c>
      <c r="W928" s="10">
        <f t="shared" ca="1" si="86"/>
        <v>3.9958573549243681</v>
      </c>
      <c r="X928" s="10">
        <f t="shared" ca="1" si="87"/>
        <v>4.0145888808462615</v>
      </c>
      <c r="Y928" s="10">
        <f t="shared" ca="1" si="88"/>
        <v>10.145186378220799</v>
      </c>
      <c r="Z928" s="10">
        <f ca="1">I928-Test!$AD$20</f>
        <v>-88.355704916747172</v>
      </c>
      <c r="AA928" s="10">
        <f t="shared" ca="1" si="89"/>
        <v>4.6220817256944571</v>
      </c>
    </row>
    <row r="929" spans="1:27">
      <c r="A929" s="6">
        <f ca="1">LN((RAND()^(-Results!$F$4))-1)</f>
        <v>-0.69184740114987997</v>
      </c>
      <c r="B929" s="6">
        <f ca="1">LN((RAND()^(-Results!$F$4))-1)</f>
        <v>-3.0202610130592533</v>
      </c>
      <c r="C929" s="6">
        <f ca="1">LN((RAND()^(-Results!$F$4))-1)</f>
        <v>3.9472844538249237</v>
      </c>
      <c r="D929" s="6">
        <f ca="1">LN((RAND()^(-Results!$F$4))-1)</f>
        <v>0.17980424022280733</v>
      </c>
      <c r="E929" s="6">
        <f ca="1">LN((RAND()^(-Results!$F$4))-1)</f>
        <v>-1.434675232769403</v>
      </c>
      <c r="F929" s="6">
        <f ca="1">LN((RAND()^(-Results!$F$4))-1)</f>
        <v>2.3374476466756531</v>
      </c>
      <c r="G929" s="6">
        <f ca="1">LN((RAND()^(-Results!$F$4))-1)</f>
        <v>4.0301172706169973E-2</v>
      </c>
      <c r="H929" s="6">
        <f t="shared" ca="1" si="84"/>
        <v>-4.6731441172963357E-2</v>
      </c>
      <c r="I929" s="10">
        <f ca="1">SUMPRODUCT(J929:O929,Results!B$12:G$12)+Results!$F$5*H929</f>
        <v>41.803668613139543</v>
      </c>
      <c r="J929" s="10">
        <f ca="1">SUMPRODUCT($A929:$F929,Results!$B$15:$G$15)</f>
        <v>4.1710208584762327</v>
      </c>
      <c r="K929" s="10">
        <f ca="1">SUMPRODUCT($A929:$F929,Results!$B$16:$G$16)</f>
        <v>-2.8522285493451918</v>
      </c>
      <c r="L929" s="10">
        <f ca="1">SUMPRODUCT($A929:$F929,Results!$B$17:$G$17)</f>
        <v>9.5028582204587924</v>
      </c>
      <c r="M929" s="10">
        <f ca="1">SUMPRODUCT($A929:$F929,Results!$B$18:$G$18)</f>
        <v>-0.85512962751721999</v>
      </c>
      <c r="N929" s="10">
        <f ca="1">SUMPRODUCT($A929:$F929,Results!$B$19:$G$19)</f>
        <v>5.1347470975760494</v>
      </c>
      <c r="O929" s="10">
        <f ca="1">SUMPRODUCT($A929:$F929,Results!$B$20:$G$20)</f>
        <v>-8.2987598199202086</v>
      </c>
      <c r="P929" s="10" cm="1">
        <f t="array" aca="1" ref="P929" ca="1">SUMPRODUCT(J929:O929,TRANSPOSE(Test!BL$20:BL$25))+Test!$AD$20-Test!$BL$27</f>
        <v>39.597542443599018</v>
      </c>
      <c r="Q929" s="10" cm="1">
        <f t="array" aca="1" ref="Q929" ca="1">SUMPRODUCT(J929:O929,TRANSPOSE(Test!ES$20:ES$25))+Test!$AD$20-Test!$ES$27</f>
        <v>41.600380796972757</v>
      </c>
      <c r="R929" s="10">
        <f ca="1">I929-Results!$E$5*H929</f>
        <v>41.9905943778314</v>
      </c>
      <c r="S929" s="10" cm="1">
        <f t="array" aca="1" ref="S929" ca="1">SUMPRODUCT(J929:O929,TRANSPOSE(Test!AR$28:AR$33))+Test!$AD$20-Test!$AC$26</f>
        <v>43.6846890375623</v>
      </c>
      <c r="T929" s="10">
        <f ca="1">SUMPRODUCT(J929:O929,Results!K$9:P$9)</f>
        <v>41.624197000003903</v>
      </c>
      <c r="U929" s="10">
        <f ca="1">SUMPRODUCT(J929:O929,Results!K$9:P$9)+Test!$AD$20-Test!$AC$31</f>
        <v>41.609321441492767</v>
      </c>
      <c r="V929" s="10">
        <f t="shared" ca="1" si="85"/>
        <v>2.206126169540525</v>
      </c>
      <c r="W929" s="10">
        <f t="shared" ca="1" si="86"/>
        <v>0.20328781616678526</v>
      </c>
      <c r="X929" s="10">
        <f t="shared" ca="1" si="87"/>
        <v>-0.18692576469185695</v>
      </c>
      <c r="Y929" s="10">
        <f t="shared" ca="1" si="88"/>
        <v>-1.8810204244227577</v>
      </c>
      <c r="Z929" s="10">
        <f ca="1">I929-Test!$AD$20</f>
        <v>42.080339374843234</v>
      </c>
      <c r="AA929" s="10">
        <f t="shared" ca="1" si="89"/>
        <v>0.19434717164677551</v>
      </c>
    </row>
    <row r="930" spans="1:27">
      <c r="A930" s="6">
        <f ca="1">LN((RAND()^(-Results!$F$4))-1)</f>
        <v>5.41295218397181</v>
      </c>
      <c r="B930" s="6">
        <f ca="1">LN((RAND()^(-Results!$F$4))-1)</f>
        <v>-0.6289873930640183</v>
      </c>
      <c r="C930" s="6">
        <f ca="1">LN((RAND()^(-Results!$F$4))-1)</f>
        <v>-0.85276542926967769</v>
      </c>
      <c r="D930" s="6">
        <f ca="1">LN((RAND()^(-Results!$F$4))-1)</f>
        <v>-1.0620556233716207</v>
      </c>
      <c r="E930" s="6">
        <f ca="1">LN((RAND()^(-Results!$F$4))-1)</f>
        <v>-1.2973615883065432</v>
      </c>
      <c r="F930" s="6">
        <f ca="1">LN((RAND()^(-Results!$F$4))-1)</f>
        <v>0.18385700337344782</v>
      </c>
      <c r="G930" s="6">
        <f ca="1">LN((RAND()^(-Results!$F$4))-1)</f>
        <v>-1.9230925993083909</v>
      </c>
      <c r="H930" s="6">
        <f t="shared" ca="1" si="84"/>
        <v>-2.0101252131875245</v>
      </c>
      <c r="I930" s="10">
        <f ca="1">SUMPRODUCT(J930:O930,Results!B$12:G$12)+Results!$F$5*H930</f>
        <v>-41.240372178423435</v>
      </c>
      <c r="J930" s="10">
        <f ca="1">SUMPRODUCT($A930:$F930,Results!$B$15:$G$15)</f>
        <v>14.898399952941224</v>
      </c>
      <c r="K930" s="10">
        <f ca="1">SUMPRODUCT($A930:$F930,Results!$B$16:$G$16)</f>
        <v>-0.29600165459454275</v>
      </c>
      <c r="L930" s="10">
        <f ca="1">SUMPRODUCT($A930:$F930,Results!$B$17:$G$17)</f>
        <v>-8.7112387404128224</v>
      </c>
      <c r="M930" s="10">
        <f ca="1">SUMPRODUCT($A930:$F930,Results!$B$18:$G$18)</f>
        <v>-9.0173410949476374</v>
      </c>
      <c r="N930" s="10">
        <f ca="1">SUMPRODUCT($A930:$F930,Results!$B$19:$G$19)</f>
        <v>10.303628042592194</v>
      </c>
      <c r="O930" s="10">
        <f ca="1">SUMPRODUCT($A930:$F930,Results!$B$20:$G$20)</f>
        <v>2.2398236815200452</v>
      </c>
      <c r="P930" s="10" cm="1">
        <f t="array" aca="1" ref="P930" ca="1">SUMPRODUCT(J930:O930,TRANSPOSE(Test!BL$20:BL$25))+Test!$AD$20-Test!$BL$27</f>
        <v>-34.911898091202907</v>
      </c>
      <c r="Q930" s="10" cm="1">
        <f t="array" aca="1" ref="Q930" ca="1">SUMPRODUCT(J930:O930,TRANSPOSE(Test!ES$20:ES$25))+Test!$AD$20-Test!$ES$27</f>
        <v>-33.7733721703855</v>
      </c>
      <c r="R930" s="10">
        <f ca="1">I930-Results!$E$5*H930</f>
        <v>-33.199871325673335</v>
      </c>
      <c r="S930" s="10" cm="1">
        <f t="array" aca="1" ref="S930" ca="1">SUMPRODUCT(J930:O930,TRANSPOSE(Test!AR$28:AR$33))+Test!$AD$20-Test!$AC$26</f>
        <v>-34.816640831220397</v>
      </c>
      <c r="T930" s="10">
        <f ca="1">SUMPRODUCT(J930:O930,Results!K$9:P$9)</f>
        <v>-31.539469656083156</v>
      </c>
      <c r="U930" s="10">
        <f ca="1">SUMPRODUCT(J930:O930,Results!K$9:P$9)+Test!$AD$20-Test!$AC$31</f>
        <v>-31.554345214594292</v>
      </c>
      <c r="V930" s="10">
        <f t="shared" ca="1" si="85"/>
        <v>-6.3284740872205276</v>
      </c>
      <c r="W930" s="10">
        <f t="shared" ca="1" si="86"/>
        <v>-7.4670000080379353</v>
      </c>
      <c r="X930" s="10">
        <f t="shared" ca="1" si="87"/>
        <v>-8.0405008527500996</v>
      </c>
      <c r="Y930" s="10">
        <f t="shared" ca="1" si="88"/>
        <v>-6.423731347203038</v>
      </c>
      <c r="Z930" s="10">
        <f ca="1">I930-Test!$AD$20</f>
        <v>-40.963701416719744</v>
      </c>
      <c r="AA930" s="10">
        <f t="shared" ca="1" si="89"/>
        <v>-9.6860269638291427</v>
      </c>
    </row>
    <row r="931" spans="1:27">
      <c r="A931" s="6">
        <f ca="1">LN((RAND()^(-Results!$F$4))-1)</f>
        <v>-1.4740201742639907</v>
      </c>
      <c r="B931" s="6">
        <f ca="1">LN((RAND()^(-Results!$F$4))-1)</f>
        <v>-1.1845660982636363</v>
      </c>
      <c r="C931" s="6">
        <f ca="1">LN((RAND()^(-Results!$F$4))-1)</f>
        <v>1.1199633955606614</v>
      </c>
      <c r="D931" s="6">
        <f ca="1">LN((RAND()^(-Results!$F$4))-1)</f>
        <v>-0.7395407094882156</v>
      </c>
      <c r="E931" s="6">
        <f ca="1">LN((RAND()^(-Results!$F$4))-1)</f>
        <v>-8.1808162728737005E-2</v>
      </c>
      <c r="F931" s="6">
        <f ca="1">LN((RAND()^(-Results!$F$4))-1)</f>
        <v>0.95300423192933836</v>
      </c>
      <c r="G931" s="6">
        <f ca="1">LN((RAND()^(-Results!$F$4))-1)</f>
        <v>-0.55271037578225424</v>
      </c>
      <c r="H931" s="6">
        <f t="shared" ca="1" si="84"/>
        <v>-0.63974298966138754</v>
      </c>
      <c r="I931" s="10">
        <f ca="1">SUMPRODUCT(J931:O931,Results!B$12:G$12)+Results!$F$5*H931</f>
        <v>32.751939337611695</v>
      </c>
      <c r="J931" s="10">
        <f ca="1">SUMPRODUCT($A931:$F931,Results!$B$15:$G$15)</f>
        <v>-5.4086152373201966</v>
      </c>
      <c r="K931" s="10">
        <f ca="1">SUMPRODUCT($A931:$F931,Results!$B$16:$G$16)</f>
        <v>-2.0540636119903102</v>
      </c>
      <c r="L931" s="10">
        <f ca="1">SUMPRODUCT($A931:$F931,Results!$B$17:$G$17)</f>
        <v>7.4978647415057189</v>
      </c>
      <c r="M931" s="10">
        <f ca="1">SUMPRODUCT($A931:$F931,Results!$B$18:$G$18)</f>
        <v>3.9937631633861232</v>
      </c>
      <c r="N931" s="10">
        <f ca="1">SUMPRODUCT($A931:$F931,Results!$B$19:$G$19)</f>
        <v>-0.77501781227676836</v>
      </c>
      <c r="O931" s="10">
        <f ca="1">SUMPRODUCT($A931:$F931,Results!$B$20:$G$20)</f>
        <v>-5.1094282736877092</v>
      </c>
      <c r="P931" s="10" cm="1">
        <f t="array" aca="1" ref="P931" ca="1">SUMPRODUCT(J931:O931,TRANSPOSE(Test!BL$20:BL$25))+Test!$AD$20-Test!$BL$27</f>
        <v>35.282402759859387</v>
      </c>
      <c r="Q931" s="10" cm="1">
        <f t="array" aca="1" ref="Q931" ca="1">SUMPRODUCT(J931:O931,TRANSPOSE(Test!ES$20:ES$25))+Test!$AD$20-Test!$ES$27</f>
        <v>35.937821533264376</v>
      </c>
      <c r="R931" s="10">
        <f ca="1">I931-Results!$E$5*H931</f>
        <v>35.310911296257245</v>
      </c>
      <c r="S931" s="10" cm="1">
        <f t="array" aca="1" ref="S931" ca="1">SUMPRODUCT(J931:O931,TRANSPOSE(Test!AR$28:AR$33))+Test!$AD$20-Test!$AC$26</f>
        <v>38.87274212912105</v>
      </c>
      <c r="T931" s="10">
        <f ca="1">SUMPRODUCT(J931:O931,Results!K$9:P$9)</f>
        <v>35.884452087919037</v>
      </c>
      <c r="U931" s="10">
        <f ca="1">SUMPRODUCT(J931:O931,Results!K$9:P$9)+Test!$AD$20-Test!$AC$31</f>
        <v>35.869576529407901</v>
      </c>
      <c r="V931" s="10">
        <f t="shared" ca="1" si="85"/>
        <v>-2.5304634222476921</v>
      </c>
      <c r="W931" s="10">
        <f t="shared" ca="1" si="86"/>
        <v>-3.185882195652681</v>
      </c>
      <c r="X931" s="10">
        <f t="shared" ca="1" si="87"/>
        <v>-2.5589719586455502</v>
      </c>
      <c r="Y931" s="10">
        <f t="shared" ca="1" si="88"/>
        <v>-6.1208027915093552</v>
      </c>
      <c r="Z931" s="10">
        <f ca="1">I931-Test!$AD$20</f>
        <v>33.028610099315387</v>
      </c>
      <c r="AA931" s="10">
        <f t="shared" ca="1" si="89"/>
        <v>-3.1176371917962058</v>
      </c>
    </row>
    <row r="932" spans="1:27">
      <c r="A932" s="6">
        <f ca="1">LN((RAND()^(-Results!$F$4))-1)</f>
        <v>-1.6462488037178624</v>
      </c>
      <c r="B932" s="6">
        <f ca="1">LN((RAND()^(-Results!$F$4))-1)</f>
        <v>4.5632393167096943</v>
      </c>
      <c r="C932" s="6">
        <f ca="1">LN((RAND()^(-Results!$F$4))-1)</f>
        <v>-5.4819766243183894</v>
      </c>
      <c r="D932" s="6">
        <f ca="1">LN((RAND()^(-Results!$F$4))-1)</f>
        <v>1.0237679073643162</v>
      </c>
      <c r="E932" s="6">
        <f ca="1">LN((RAND()^(-Results!$F$4))-1)</f>
        <v>-9.1370183022093307E-2</v>
      </c>
      <c r="F932" s="6">
        <f ca="1">LN((RAND()^(-Results!$F$4))-1)</f>
        <v>2.7398512962888666</v>
      </c>
      <c r="G932" s="6">
        <f ca="1">LN((RAND()^(-Results!$F$4))-1)</f>
        <v>-3.9087417666321516</v>
      </c>
      <c r="H932" s="6">
        <f t="shared" ca="1" si="84"/>
        <v>-3.9957743805112851</v>
      </c>
      <c r="I932" s="10">
        <f ca="1">SUMPRODUCT(J932:O932,Results!B$12:G$12)+Results!$F$5*H932</f>
        <v>-32.92011577637021</v>
      </c>
      <c r="J932" s="10">
        <f ca="1">SUMPRODUCT($A932:$F932,Results!$B$15:$G$15)</f>
        <v>-13.453068746867185</v>
      </c>
      <c r="K932" s="10">
        <f ca="1">SUMPRODUCT($A932:$F932,Results!$B$16:$G$16)</f>
        <v>14.164055794047663</v>
      </c>
      <c r="L932" s="10">
        <f ca="1">SUMPRODUCT($A932:$F932,Results!$B$17:$G$17)</f>
        <v>-6.6531076359875421</v>
      </c>
      <c r="M932" s="10">
        <f ca="1">SUMPRODUCT($A932:$F932,Results!$B$18:$G$18)</f>
        <v>-3.425261278326539</v>
      </c>
      <c r="N932" s="10">
        <f ca="1">SUMPRODUCT($A932:$F932,Results!$B$19:$G$19)</f>
        <v>-0.41230166288472558</v>
      </c>
      <c r="O932" s="10">
        <f ca="1">SUMPRODUCT($A932:$F932,Results!$B$20:$G$20)</f>
        <v>12.958769099635655</v>
      </c>
      <c r="P932" s="10" cm="1">
        <f t="array" aca="1" ref="P932" ca="1">SUMPRODUCT(J932:O932,TRANSPOSE(Test!BL$20:BL$25))+Test!$AD$20-Test!$BL$27</f>
        <v>-11.490240259869905</v>
      </c>
      <c r="Q932" s="10" cm="1">
        <f t="array" aca="1" ref="Q932" ca="1">SUMPRODUCT(J932:O932,TRANSPOSE(Test!ES$20:ES$25))+Test!$AD$20-Test!$ES$27</f>
        <v>-12.126316908532495</v>
      </c>
      <c r="R932" s="10">
        <f ca="1">I932-Results!$E$5*H932</f>
        <v>-16.937018254325068</v>
      </c>
      <c r="S932" s="10" cm="1">
        <f t="array" aca="1" ref="S932" ca="1">SUMPRODUCT(J932:O932,TRANSPOSE(Test!AR$28:AR$33))+Test!$AD$20-Test!$AC$26</f>
        <v>-52.220609691473022</v>
      </c>
      <c r="T932" s="10">
        <f ca="1">SUMPRODUCT(J932:O932,Results!K$9:P$9)</f>
        <v>-11.801715513949055</v>
      </c>
      <c r="U932" s="10">
        <f ca="1">SUMPRODUCT(J932:O932,Results!K$9:P$9)+Test!$AD$20-Test!$AC$31</f>
        <v>-11.816591072460191</v>
      </c>
      <c r="V932" s="10">
        <f t="shared" ca="1" si="85"/>
        <v>-21.429875516500303</v>
      </c>
      <c r="W932" s="10">
        <f t="shared" ca="1" si="86"/>
        <v>-20.793798867837715</v>
      </c>
      <c r="X932" s="10">
        <f t="shared" ca="1" si="87"/>
        <v>-15.983097522045142</v>
      </c>
      <c r="Y932" s="10">
        <f t="shared" ca="1" si="88"/>
        <v>19.300493915102813</v>
      </c>
      <c r="Z932" s="10">
        <f ca="1">I932-Test!$AD$20</f>
        <v>-32.643445014666518</v>
      </c>
      <c r="AA932" s="10">
        <f t="shared" ca="1" si="89"/>
        <v>-21.103524703910018</v>
      </c>
    </row>
    <row r="933" spans="1:27">
      <c r="A933" s="6">
        <f ca="1">LN((RAND()^(-Results!$F$4))-1)</f>
        <v>0.10295265264487351</v>
      </c>
      <c r="B933" s="6">
        <f ca="1">LN((RAND()^(-Results!$F$4))-1)</f>
        <v>-0.44613130569132187</v>
      </c>
      <c r="C933" s="6">
        <f ca="1">LN((RAND()^(-Results!$F$4))-1)</f>
        <v>0.1703224638091328</v>
      </c>
      <c r="D933" s="6">
        <f ca="1">LN((RAND()^(-Results!$F$4))-1)</f>
        <v>-3.1260970115774893</v>
      </c>
      <c r="E933" s="6">
        <f ca="1">LN((RAND()^(-Results!$F$4))-1)</f>
        <v>0.94009603955164656</v>
      </c>
      <c r="F933" s="6">
        <f ca="1">LN((RAND()^(-Results!$F$4))-1)</f>
        <v>4.2395121875121466</v>
      </c>
      <c r="G933" s="6">
        <f ca="1">LN((RAND()^(-Results!$F$4))-1)</f>
        <v>-5.9262634756150505E-2</v>
      </c>
      <c r="H933" s="6">
        <f t="shared" ca="1" si="84"/>
        <v>-0.14629524863528384</v>
      </c>
      <c r="I933" s="10">
        <f ca="1">SUMPRODUCT(J933:O933,Results!B$12:G$12)+Results!$F$5*H933</f>
        <v>42.080413910911233</v>
      </c>
      <c r="J933" s="10">
        <f ca="1">SUMPRODUCT($A933:$F933,Results!$B$15:$G$15)</f>
        <v>-8.1695311499960663</v>
      </c>
      <c r="K933" s="10">
        <f ca="1">SUMPRODUCT($A933:$F933,Results!$B$16:$G$16)</f>
        <v>3.4189790725967293</v>
      </c>
      <c r="L933" s="10">
        <f ca="1">SUMPRODUCT($A933:$F933,Results!$B$17:$G$17)</f>
        <v>9.1347114267223706</v>
      </c>
      <c r="M933" s="10">
        <f ca="1">SUMPRODUCT($A933:$F933,Results!$B$18:$G$18)</f>
        <v>6.7867497708944224</v>
      </c>
      <c r="N933" s="10">
        <f ca="1">SUMPRODUCT($A933:$F933,Results!$B$19:$G$19)</f>
        <v>-5.2280699913541184</v>
      </c>
      <c r="O933" s="10">
        <f ca="1">SUMPRODUCT($A933:$F933,Results!$B$20:$G$20)</f>
        <v>-4.686731467304015</v>
      </c>
      <c r="P933" s="10" cm="1">
        <f t="array" aca="1" ref="P933" ca="1">SUMPRODUCT(J933:O933,TRANSPOSE(Test!BL$20:BL$25))+Test!$AD$20-Test!$BL$27</f>
        <v>38.652801276041913</v>
      </c>
      <c r="Q933" s="10" cm="1">
        <f t="array" aca="1" ref="Q933" ca="1">SUMPRODUCT(J933:O933,TRANSPOSE(Test!ES$20:ES$25))+Test!$AD$20-Test!$ES$27</f>
        <v>40.841654453506152</v>
      </c>
      <c r="R933" s="10">
        <f ca="1">I933-Results!$E$5*H933</f>
        <v>42.665594905452366</v>
      </c>
      <c r="S933" s="10" cm="1">
        <f t="array" aca="1" ref="S933" ca="1">SUMPRODUCT(J933:O933,TRANSPOSE(Test!AR$28:AR$33))+Test!$AD$20-Test!$AC$26</f>
        <v>33.883476730761402</v>
      </c>
      <c r="T933" s="10">
        <f ca="1">SUMPRODUCT(J933:O933,Results!K$9:P$9)</f>
        <v>42.744518035070442</v>
      </c>
      <c r="U933" s="10">
        <f ca="1">SUMPRODUCT(J933:O933,Results!K$9:P$9)+Test!$AD$20-Test!$AC$31</f>
        <v>42.729642476559306</v>
      </c>
      <c r="V933" s="10">
        <f t="shared" ca="1" si="85"/>
        <v>3.4276126348693197</v>
      </c>
      <c r="W933" s="10">
        <f t="shared" ca="1" si="86"/>
        <v>1.2387594574050809</v>
      </c>
      <c r="X933" s="10">
        <f t="shared" ca="1" si="87"/>
        <v>-0.58518099454113326</v>
      </c>
      <c r="Y933" s="10">
        <f t="shared" ca="1" si="88"/>
        <v>8.1969371801498312</v>
      </c>
      <c r="Z933" s="10">
        <f ca="1">I933-Test!$AD$20</f>
        <v>42.357084672614924</v>
      </c>
      <c r="AA933" s="10">
        <f t="shared" ca="1" si="89"/>
        <v>-0.64922856564807319</v>
      </c>
    </row>
    <row r="934" spans="1:27">
      <c r="A934" s="6">
        <f ca="1">LN((RAND()^(-Results!$F$4))-1)</f>
        <v>-0.25305079886453807</v>
      </c>
      <c r="B934" s="6">
        <f ca="1">LN((RAND()^(-Results!$F$4))-1)</f>
        <v>1.388029465346261</v>
      </c>
      <c r="C934" s="6">
        <f ca="1">LN((RAND()^(-Results!$F$4))-1)</f>
        <v>-0.70578158387208279</v>
      </c>
      <c r="D934" s="6">
        <f ca="1">LN((RAND()^(-Results!$F$4))-1)</f>
        <v>2.3769002103584298</v>
      </c>
      <c r="E934" s="6">
        <f ca="1">LN((RAND()^(-Results!$F$4))-1)</f>
        <v>-3.3531225725905225</v>
      </c>
      <c r="F934" s="6">
        <f ca="1">LN((RAND()^(-Results!$F$4))-1)</f>
        <v>-1.9463873096066886</v>
      </c>
      <c r="G934" s="6">
        <f ca="1">LN((RAND()^(-Results!$F$4))-1)</f>
        <v>1.6749130171547444</v>
      </c>
      <c r="H934" s="6">
        <f t="shared" ca="1" si="84"/>
        <v>1.5878804032756111</v>
      </c>
      <c r="I934" s="10">
        <f ca="1">SUMPRODUCT(J934:O934,Results!B$12:G$12)+Results!$F$5*H934</f>
        <v>11.688285304256199</v>
      </c>
      <c r="J934" s="10">
        <f ca="1">SUMPRODUCT($A934:$F934,Results!$B$15:$G$15)</f>
        <v>5.9638834571069772</v>
      </c>
      <c r="K934" s="10">
        <f ca="1">SUMPRODUCT($A934:$F934,Results!$B$16:$G$16)</f>
        <v>0.40005708383220906</v>
      </c>
      <c r="L934" s="10">
        <f ca="1">SUMPRODUCT($A934:$F934,Results!$B$17:$G$17)</f>
        <v>-2.773689354060723</v>
      </c>
      <c r="M934" s="10">
        <f ca="1">SUMPRODUCT($A934:$F934,Results!$B$18:$G$18)</f>
        <v>-11.969430223476348</v>
      </c>
      <c r="N934" s="10">
        <f ca="1">SUMPRODUCT($A934:$F934,Results!$B$19:$G$19)</f>
        <v>18.107657519471701</v>
      </c>
      <c r="O934" s="10">
        <f ca="1">SUMPRODUCT($A934:$F934,Results!$B$20:$G$20)</f>
        <v>4.8385862372043471</v>
      </c>
      <c r="P934" s="10" cm="1">
        <f t="array" aca="1" ref="P934" ca="1">SUMPRODUCT(J934:O934,TRANSPOSE(Test!BL$20:BL$25))+Test!$AD$20-Test!$BL$27</f>
        <v>6.1567546657615297</v>
      </c>
      <c r="Q934" s="10" cm="1">
        <f t="array" aca="1" ref="Q934" ca="1">SUMPRODUCT(J934:O934,TRANSPOSE(Test!ES$20:ES$25))+Test!$AD$20-Test!$ES$27</f>
        <v>4.8347088458903906</v>
      </c>
      <c r="R934" s="10">
        <f ca="1">I934-Results!$E$5*H934</f>
        <v>5.336763691153755</v>
      </c>
      <c r="S934" s="10" cm="1">
        <f t="array" aca="1" ref="S934" ca="1">SUMPRODUCT(J934:O934,TRANSPOSE(Test!AR$28:AR$33))+Test!$AD$20-Test!$AC$26</f>
        <v>-14.240834048270342</v>
      </c>
      <c r="T934" s="10">
        <f ca="1">SUMPRODUCT(J934:O934,Results!K$9:P$9)</f>
        <v>3.7091256097625909</v>
      </c>
      <c r="U934" s="10">
        <f ca="1">SUMPRODUCT(J934:O934,Results!K$9:P$9)+Test!$AD$20-Test!$AC$31</f>
        <v>3.6942500512514553</v>
      </c>
      <c r="V934" s="10">
        <f t="shared" ca="1" si="85"/>
        <v>5.5315306384946696</v>
      </c>
      <c r="W934" s="10">
        <f t="shared" ca="1" si="86"/>
        <v>6.8535764583658088</v>
      </c>
      <c r="X934" s="10">
        <f t="shared" ca="1" si="87"/>
        <v>6.3515216131024443</v>
      </c>
      <c r="Y934" s="10">
        <f t="shared" ca="1" si="88"/>
        <v>25.929119352526541</v>
      </c>
      <c r="Z934" s="10">
        <f ca="1">I934-Test!$AD$20</f>
        <v>11.964956065959891</v>
      </c>
      <c r="AA934" s="10">
        <f t="shared" ca="1" si="89"/>
        <v>7.9940352530047445</v>
      </c>
    </row>
    <row r="935" spans="1:27">
      <c r="A935" s="6">
        <f ca="1">LN((RAND()^(-Results!$F$4))-1)</f>
        <v>-0.61996740043370302</v>
      </c>
      <c r="B935" s="6">
        <f ca="1">LN((RAND()^(-Results!$F$4))-1)</f>
        <v>2.033476673622153</v>
      </c>
      <c r="C935" s="6">
        <f ca="1">LN((RAND()^(-Results!$F$4))-1)</f>
        <v>1.7567112828218505</v>
      </c>
      <c r="D935" s="6">
        <f ca="1">LN((RAND()^(-Results!$F$4))-1)</f>
        <v>0.57911288539435957</v>
      </c>
      <c r="E935" s="6">
        <f ca="1">LN((RAND()^(-Results!$F$4))-1)</f>
        <v>1.5711937231935804</v>
      </c>
      <c r="F935" s="6">
        <f ca="1">LN((RAND()^(-Results!$F$4))-1)</f>
        <v>2.7256731229534732</v>
      </c>
      <c r="G935" s="6">
        <f ca="1">LN((RAND()^(-Results!$F$4))-1)</f>
        <v>3.0107940613730286</v>
      </c>
      <c r="H935" s="6">
        <f t="shared" ca="1" si="84"/>
        <v>2.9237614474938951</v>
      </c>
      <c r="I935" s="10">
        <f ca="1">SUMPRODUCT(J935:O935,Results!B$12:G$12)+Results!$F$5*H935</f>
        <v>-1.0342848314922382</v>
      </c>
      <c r="J935" s="10">
        <f ca="1">SUMPRODUCT($A935:$F935,Results!$B$15:$G$15)</f>
        <v>2.6063235887599263</v>
      </c>
      <c r="K935" s="10">
        <f ca="1">SUMPRODUCT($A935:$F935,Results!$B$16:$G$16)</f>
        <v>8.7741766406427839</v>
      </c>
      <c r="L935" s="10">
        <f ca="1">SUMPRODUCT($A935:$F935,Results!$B$17:$G$17)</f>
        <v>1.7660870063096672</v>
      </c>
      <c r="M935" s="10">
        <f ca="1">SUMPRODUCT($A935:$F935,Results!$B$18:$G$18)</f>
        <v>1.5345703956961338</v>
      </c>
      <c r="N935" s="10">
        <f ca="1">SUMPRODUCT($A935:$F935,Results!$B$19:$G$19)</f>
        <v>-9.7165246846399942</v>
      </c>
      <c r="O935" s="10">
        <f ca="1">SUMPRODUCT($A935:$F935,Results!$B$20:$G$20)</f>
        <v>3.0799180800720034</v>
      </c>
      <c r="P935" s="10" cm="1">
        <f t="array" aca="1" ref="P935" ca="1">SUMPRODUCT(J935:O935,TRANSPOSE(Test!BL$20:BL$25))+Test!$AD$20-Test!$BL$27</f>
        <v>-16.215840144881444</v>
      </c>
      <c r="Q935" s="10" cm="1">
        <f t="array" aca="1" ref="Q935" ca="1">SUMPRODUCT(J935:O935,TRANSPOSE(Test!ES$20:ES$25))+Test!$AD$20-Test!$ES$27</f>
        <v>-15.720657596345024</v>
      </c>
      <c r="R935" s="10">
        <f ca="1">I935-Results!$E$5*H935</f>
        <v>-12.729330621467819</v>
      </c>
      <c r="S935" s="10" cm="1">
        <f t="array" aca="1" ref="S935" ca="1">SUMPRODUCT(J935:O935,TRANSPOSE(Test!AR$28:AR$33))+Test!$AD$20-Test!$AC$26</f>
        <v>-28.739459726167816</v>
      </c>
      <c r="T935" s="10">
        <f ca="1">SUMPRODUCT(J935:O935,Results!K$9:P$9)</f>
        <v>-15.791094805962203</v>
      </c>
      <c r="U935" s="10">
        <f ca="1">SUMPRODUCT(J935:O935,Results!K$9:P$9)+Test!$AD$20-Test!$AC$31</f>
        <v>-15.805970364473339</v>
      </c>
      <c r="V935" s="10">
        <f t="shared" ca="1" si="85"/>
        <v>15.181555313389206</v>
      </c>
      <c r="W935" s="10">
        <f t="shared" ca="1" si="86"/>
        <v>14.686372764852786</v>
      </c>
      <c r="X935" s="10">
        <f t="shared" ca="1" si="87"/>
        <v>11.69504578997558</v>
      </c>
      <c r="Y935" s="10">
        <f t="shared" ca="1" si="88"/>
        <v>27.705174894675579</v>
      </c>
      <c r="Z935" s="10">
        <f ca="1">I935-Test!$AD$20</f>
        <v>-0.75761406978854673</v>
      </c>
      <c r="AA935" s="10">
        <f t="shared" ca="1" si="89"/>
        <v>14.771685532981101</v>
      </c>
    </row>
    <row r="936" spans="1:27">
      <c r="A936" s="6">
        <f ca="1">LN((RAND()^(-Results!$F$4))-1)</f>
        <v>1.5884948986619543</v>
      </c>
      <c r="B936" s="6">
        <f ca="1">LN((RAND()^(-Results!$F$4))-1)</f>
        <v>0.13991912528159875</v>
      </c>
      <c r="C936" s="6">
        <f ca="1">LN((RAND()^(-Results!$F$4))-1)</f>
        <v>-4.1591272137407154E-2</v>
      </c>
      <c r="D936" s="6">
        <f ca="1">LN((RAND()^(-Results!$F$4))-1)</f>
        <v>1.0444639219473688</v>
      </c>
      <c r="E936" s="6">
        <f ca="1">LN((RAND()^(-Results!$F$4))-1)</f>
        <v>-2.7813084593994266</v>
      </c>
      <c r="F936" s="6">
        <f ca="1">LN((RAND()^(-Results!$F$4))-1)</f>
        <v>0.51381087889608879</v>
      </c>
      <c r="G936" s="6">
        <f ca="1">LN((RAND()^(-Results!$F$4))-1)</f>
        <v>0.35459989695844285</v>
      </c>
      <c r="H936" s="6">
        <f t="shared" ca="1" si="84"/>
        <v>0.26756728307930955</v>
      </c>
      <c r="I936" s="10">
        <f ca="1">SUMPRODUCT(J936:O936,Results!B$12:G$12)+Results!$F$5*H936</f>
        <v>3.4207581442252604</v>
      </c>
      <c r="J936" s="10">
        <f ca="1">SUMPRODUCT($A936:$F936,Results!$B$15:$G$15)</f>
        <v>8.8715925691084578</v>
      </c>
      <c r="K936" s="10">
        <f ca="1">SUMPRODUCT($A936:$F936,Results!$B$16:$G$16)</f>
        <v>1.6736150240281726</v>
      </c>
      <c r="L936" s="10">
        <f ca="1">SUMPRODUCT($A936:$F936,Results!$B$17:$G$17)</f>
        <v>-2.4891202804112891</v>
      </c>
      <c r="M936" s="10">
        <f ca="1">SUMPRODUCT($A936:$F936,Results!$B$18:$G$18)</f>
        <v>-10.824932270556644</v>
      </c>
      <c r="N936" s="10">
        <f ca="1">SUMPRODUCT($A936:$F936,Results!$B$19:$G$19)</f>
        <v>15.217972771749528</v>
      </c>
      <c r="O936" s="10">
        <f ca="1">SUMPRODUCT($A936:$F936,Results!$B$20:$G$20)</f>
        <v>2.5376856805502368</v>
      </c>
      <c r="P936" s="10" cm="1">
        <f t="array" aca="1" ref="P936" ca="1">SUMPRODUCT(J936:O936,TRANSPOSE(Test!BL$20:BL$25))+Test!$AD$20-Test!$BL$27</f>
        <v>1.0871544329199596</v>
      </c>
      <c r="Q936" s="10" cm="1">
        <f t="array" aca="1" ref="Q936" ca="1">SUMPRODUCT(J936:O936,TRANSPOSE(Test!ES$20:ES$25))+Test!$AD$20-Test!$ES$27</f>
        <v>1.5514425735397939</v>
      </c>
      <c r="R936" s="10">
        <f ca="1">I936-Results!$E$5*H936</f>
        <v>2.3504890119080222</v>
      </c>
      <c r="S936" s="10" cm="1">
        <f t="array" aca="1" ref="S936" ca="1">SUMPRODUCT(J936:O936,TRANSPOSE(Test!AR$28:AR$33))+Test!$AD$20-Test!$AC$26</f>
        <v>-15.202371144181257</v>
      </c>
      <c r="T936" s="10">
        <f ca="1">SUMPRODUCT(J936:O936,Results!K$9:P$9)</f>
        <v>1.9366283842170189</v>
      </c>
      <c r="U936" s="10">
        <f ca="1">SUMPRODUCT(J936:O936,Results!K$9:P$9)+Test!$AD$20-Test!$AC$31</f>
        <v>1.9217528257058833</v>
      </c>
      <c r="V936" s="10">
        <f t="shared" ca="1" si="85"/>
        <v>2.333603711305301</v>
      </c>
      <c r="W936" s="10">
        <f t="shared" ca="1" si="86"/>
        <v>1.8693155706854665</v>
      </c>
      <c r="X936" s="10">
        <f t="shared" ca="1" si="87"/>
        <v>1.0702691323172382</v>
      </c>
      <c r="Y936" s="10">
        <f t="shared" ca="1" si="88"/>
        <v>18.623129288406517</v>
      </c>
      <c r="Z936" s="10">
        <f ca="1">I936-Test!$AD$20</f>
        <v>3.6974289059289518</v>
      </c>
      <c r="AA936" s="10">
        <f t="shared" ca="1" si="89"/>
        <v>1.499005318519377</v>
      </c>
    </row>
    <row r="937" spans="1:27">
      <c r="A937" s="6">
        <f ca="1">LN((RAND()^(-Results!$F$4))-1)</f>
        <v>-0.95194253683463259</v>
      </c>
      <c r="B937" s="6">
        <f ca="1">LN((RAND()^(-Results!$F$4))-1)</f>
        <v>0.13314055482594359</v>
      </c>
      <c r="C937" s="6">
        <f ca="1">LN((RAND()^(-Results!$F$4))-1)</f>
        <v>0.7077039906882503</v>
      </c>
      <c r="D937" s="6">
        <f ca="1">LN((RAND()^(-Results!$F$4))-1)</f>
        <v>-0.9476281146029244</v>
      </c>
      <c r="E937" s="6">
        <f ca="1">LN((RAND()^(-Results!$F$4))-1)</f>
        <v>1.2655351984266046</v>
      </c>
      <c r="F937" s="6">
        <f ca="1">LN((RAND()^(-Results!$F$4))-1)</f>
        <v>-1.2598519004865397E-2</v>
      </c>
      <c r="G937" s="6">
        <f ca="1">LN((RAND()^(-Results!$F$4))-1)</f>
        <v>5.0836859826015095</v>
      </c>
      <c r="H937" s="6">
        <f t="shared" ca="1" si="84"/>
        <v>4.9966533687223764</v>
      </c>
      <c r="I937" s="10">
        <f ca="1">SUMPRODUCT(J937:O937,Results!B$12:G$12)+Results!$F$5*H937</f>
        <v>36.581788343209155</v>
      </c>
      <c r="J937" s="10">
        <f ca="1">SUMPRODUCT($A937:$F937,Results!$B$15:$G$15)</f>
        <v>-4.1787729457240417</v>
      </c>
      <c r="K937" s="10">
        <f ca="1">SUMPRODUCT($A937:$F937,Results!$B$16:$G$16)</f>
        <v>-0.75609803679570931</v>
      </c>
      <c r="L937" s="10">
        <f ca="1">SUMPRODUCT($A937:$F937,Results!$B$17:$G$17)</f>
        <v>4.5114610972126012</v>
      </c>
      <c r="M937" s="10">
        <f ca="1">SUMPRODUCT($A937:$F937,Results!$B$18:$G$18)</f>
        <v>5.9256184383057402</v>
      </c>
      <c r="N937" s="10">
        <f ca="1">SUMPRODUCT($A937:$F937,Results!$B$19:$G$19)</f>
        <v>-6.7994837743814163</v>
      </c>
      <c r="O937" s="10">
        <f ca="1">SUMPRODUCT($A937:$F937,Results!$B$20:$G$20)</f>
        <v>-2.5010326181904796</v>
      </c>
      <c r="P937" s="10" cm="1">
        <f t="array" aca="1" ref="P937" ca="1">SUMPRODUCT(J937:O937,TRANSPOSE(Test!BL$20:BL$25))+Test!$AD$20-Test!$BL$27</f>
        <v>11.700491939235185</v>
      </c>
      <c r="Q937" s="10" cm="1">
        <f t="array" aca="1" ref="Q937" ca="1">SUMPRODUCT(J937:O937,TRANSPOSE(Test!ES$20:ES$25))+Test!$AD$20-Test!$ES$27</f>
        <v>11.576330554040679</v>
      </c>
      <c r="R937" s="10">
        <f ca="1">I937-Results!$E$5*H937</f>
        <v>16.595174868319649</v>
      </c>
      <c r="S937" s="10" cm="1">
        <f t="array" aca="1" ref="S937" ca="1">SUMPRODUCT(J937:O937,TRANSPOSE(Test!AR$28:AR$33))+Test!$AD$20-Test!$AC$26</f>
        <v>18.075889764621422</v>
      </c>
      <c r="T937" s="10">
        <f ca="1">SUMPRODUCT(J937:O937,Results!K$9:P$9)</f>
        <v>11.463743307473282</v>
      </c>
      <c r="U937" s="10">
        <f ca="1">SUMPRODUCT(J937:O937,Results!K$9:P$9)+Test!$AD$20-Test!$AC$31</f>
        <v>11.448867748962146</v>
      </c>
      <c r="V937" s="10">
        <f t="shared" ca="1" si="85"/>
        <v>24.88129640397397</v>
      </c>
      <c r="W937" s="10">
        <f t="shared" ca="1" si="86"/>
        <v>25.005457789168474</v>
      </c>
      <c r="X937" s="10">
        <f t="shared" ca="1" si="87"/>
        <v>19.986613474889506</v>
      </c>
      <c r="Y937" s="10">
        <f t="shared" ca="1" si="88"/>
        <v>18.505898578587733</v>
      </c>
      <c r="Z937" s="10">
        <f ca="1">I937-Test!$AD$20</f>
        <v>36.858459104912846</v>
      </c>
      <c r="AA937" s="10">
        <f t="shared" ca="1" si="89"/>
        <v>25.132920594247011</v>
      </c>
    </row>
    <row r="938" spans="1:27">
      <c r="A938" s="6">
        <f ca="1">LN((RAND()^(-Results!$F$4))-1)</f>
        <v>-6.2327964741695325</v>
      </c>
      <c r="B938" s="6">
        <f ca="1">LN((RAND()^(-Results!$F$4))-1)</f>
        <v>-1.5928381667433398</v>
      </c>
      <c r="C938" s="6">
        <f ca="1">LN((RAND()^(-Results!$F$4))-1)</f>
        <v>-1.1264159141364516</v>
      </c>
      <c r="D938" s="6">
        <f ca="1">LN((RAND()^(-Results!$F$4))-1)</f>
        <v>-1.0317452738526007</v>
      </c>
      <c r="E938" s="6">
        <f ca="1">LN((RAND()^(-Results!$F$4))-1)</f>
        <v>0.80120461728690529</v>
      </c>
      <c r="F938" s="6">
        <f ca="1">LN((RAND()^(-Results!$F$4))-1)</f>
        <v>2.3495192505937976</v>
      </c>
      <c r="G938" s="6">
        <f ca="1">LN((RAND()^(-Results!$F$4))-1)</f>
        <v>1.3833455005140343</v>
      </c>
      <c r="H938" s="6">
        <f t="shared" ca="1" si="84"/>
        <v>1.296312886634901</v>
      </c>
      <c r="I938" s="10">
        <f ca="1">SUMPRODUCT(J938:O938,Results!B$12:G$12)+Results!$F$5*H938</f>
        <v>86.483030500955493</v>
      </c>
      <c r="J938" s="10">
        <f ca="1">SUMPRODUCT($A938:$F938,Results!$B$15:$G$15)</f>
        <v>-28.976145620438093</v>
      </c>
      <c r="K938" s="10">
        <f ca="1">SUMPRODUCT($A938:$F938,Results!$B$16:$G$16)</f>
        <v>-1.6557913077921333</v>
      </c>
      <c r="L938" s="10">
        <f ca="1">SUMPRODUCT($A938:$F938,Results!$B$17:$G$17)</f>
        <v>13.920107612434498</v>
      </c>
      <c r="M938" s="10">
        <f ca="1">SUMPRODUCT($A938:$F938,Results!$B$18:$G$18)</f>
        <v>13.713200121612921</v>
      </c>
      <c r="N938" s="10">
        <f ca="1">SUMPRODUCT($A938:$F938,Results!$B$19:$G$19)</f>
        <v>-8.6853784736713084</v>
      </c>
      <c r="O938" s="10">
        <f ca="1">SUMPRODUCT($A938:$F938,Results!$B$20:$G$20)</f>
        <v>-7.4018812582148419</v>
      </c>
      <c r="P938" s="10" cm="1">
        <f t="array" aca="1" ref="P938" ca="1">SUMPRODUCT(J938:O938,TRANSPOSE(Test!BL$20:BL$25))+Test!$AD$20-Test!$BL$27</f>
        <v>81.07598064691733</v>
      </c>
      <c r="Q938" s="10" cm="1">
        <f t="array" aca="1" ref="Q938" ca="1">SUMPRODUCT(J938:O938,TRANSPOSE(Test!ES$20:ES$25))+Test!$AD$20-Test!$ES$27</f>
        <v>81.65839096435775</v>
      </c>
      <c r="R938" s="10">
        <f ca="1">I938-Results!$E$5*H938</f>
        <v>81.29777895441589</v>
      </c>
      <c r="S938" s="10" cm="1">
        <f t="array" aca="1" ref="S938" ca="1">SUMPRODUCT(J938:O938,TRANSPOSE(Test!AR$28:AR$33))+Test!$AD$20-Test!$AC$26</f>
        <v>82.797245673444422</v>
      </c>
      <c r="T938" s="10">
        <f ca="1">SUMPRODUCT(J938:O938,Results!K$9:P$9)</f>
        <v>80.888455873473902</v>
      </c>
      <c r="U938" s="10">
        <f ca="1">SUMPRODUCT(J938:O938,Results!K$9:P$9)+Test!$AD$20-Test!$AC$31</f>
        <v>80.873580314962766</v>
      </c>
      <c r="V938" s="10">
        <f t="shared" ca="1" si="85"/>
        <v>5.4070498540381635</v>
      </c>
      <c r="W938" s="10">
        <f t="shared" ca="1" si="86"/>
        <v>4.8246395365977435</v>
      </c>
      <c r="X938" s="10">
        <f t="shared" ca="1" si="87"/>
        <v>5.1852515465396039</v>
      </c>
      <c r="Y938" s="10">
        <f t="shared" ca="1" si="88"/>
        <v>3.6857848275110712</v>
      </c>
      <c r="Z938" s="10">
        <f ca="1">I938-Test!$AD$20</f>
        <v>86.759701262659192</v>
      </c>
      <c r="AA938" s="10">
        <f t="shared" ca="1" si="89"/>
        <v>5.6094501859927277</v>
      </c>
    </row>
    <row r="939" spans="1:27">
      <c r="A939" s="6">
        <f ca="1">LN((RAND()^(-Results!$F$4))-1)</f>
        <v>0.13251527107714209</v>
      </c>
      <c r="B939" s="6">
        <f ca="1">LN((RAND()^(-Results!$F$4))-1)</f>
        <v>1.0988274751496543</v>
      </c>
      <c r="C939" s="6">
        <f ca="1">LN((RAND()^(-Results!$F$4))-1)</f>
        <v>1.569987348434744</v>
      </c>
      <c r="D939" s="6">
        <f ca="1">LN((RAND()^(-Results!$F$4))-1)</f>
        <v>3.5418570976788009</v>
      </c>
      <c r="E939" s="6">
        <f ca="1">LN((RAND()^(-Results!$F$4))-1)</f>
        <v>-0.4626806815350088</v>
      </c>
      <c r="F939" s="6">
        <f ca="1">LN((RAND()^(-Results!$F$4))-1)</f>
        <v>1.1443845843306448</v>
      </c>
      <c r="G939" s="6">
        <f ca="1">LN((RAND()^(-Results!$F$4))-1)</f>
        <v>2.1290482289783657</v>
      </c>
      <c r="H939" s="6">
        <f t="shared" ca="1" si="84"/>
        <v>2.0420156150992321</v>
      </c>
      <c r="I939" s="10">
        <f ca="1">SUMPRODUCT(J939:O939,Results!B$12:G$12)+Results!$F$5*H939</f>
        <v>-36.618707083839382</v>
      </c>
      <c r="J939" s="10">
        <f ca="1">SUMPRODUCT($A939:$F939,Results!$B$15:$G$15)</f>
        <v>11.74602573821236</v>
      </c>
      <c r="K939" s="10">
        <f ca="1">SUMPRODUCT($A939:$F939,Results!$B$16:$G$16)</f>
        <v>7.065957690748399</v>
      </c>
      <c r="L939" s="10">
        <f ca="1">SUMPRODUCT($A939:$F939,Results!$B$17:$G$17)</f>
        <v>-7.1837057351750628</v>
      </c>
      <c r="M939" s="10">
        <f ca="1">SUMPRODUCT($A939:$F939,Results!$B$18:$G$18)</f>
        <v>-8.4130431458511605</v>
      </c>
      <c r="N939" s="10">
        <f ca="1">SUMPRODUCT($A939:$F939,Results!$B$19:$G$19)</f>
        <v>0.35301214979857087</v>
      </c>
      <c r="O939" s="10">
        <f ca="1">SUMPRODUCT($A939:$F939,Results!$B$20:$G$20)</f>
        <v>6.5736910607732071</v>
      </c>
      <c r="P939" s="10" cm="1">
        <f t="array" aca="1" ref="P939" ca="1">SUMPRODUCT(J939:O939,TRANSPOSE(Test!BL$20:BL$25))+Test!$AD$20-Test!$BL$27</f>
        <v>-45.914710849015094</v>
      </c>
      <c r="Q939" s="10" cm="1">
        <f t="array" aca="1" ref="Q939" ca="1">SUMPRODUCT(J939:O939,TRANSPOSE(Test!ES$20:ES$25))+Test!$AD$20-Test!$ES$27</f>
        <v>-45.871887833643846</v>
      </c>
      <c r="R939" s="10">
        <f ca="1">I939-Results!$E$5*H939</f>
        <v>-44.786769544236307</v>
      </c>
      <c r="S939" s="10" cm="1">
        <f t="array" aca="1" ref="S939" ca="1">SUMPRODUCT(J939:O939,TRANSPOSE(Test!AR$28:AR$33))+Test!$AD$20-Test!$AC$26</f>
        <v>-59.479698451659964</v>
      </c>
      <c r="T939" s="10">
        <f ca="1">SUMPRODUCT(J939:O939,Results!K$9:P$9)</f>
        <v>-46.737866185107308</v>
      </c>
      <c r="U939" s="10">
        <f ca="1">SUMPRODUCT(J939:O939,Results!K$9:P$9)+Test!$AD$20-Test!$AC$31</f>
        <v>-46.752741743618444</v>
      </c>
      <c r="V939" s="10">
        <f t="shared" ca="1" si="85"/>
        <v>9.2960037651757119</v>
      </c>
      <c r="W939" s="10">
        <f t="shared" ca="1" si="86"/>
        <v>9.2531807498044643</v>
      </c>
      <c r="X939" s="10">
        <f t="shared" ca="1" si="87"/>
        <v>8.168062460396925</v>
      </c>
      <c r="Y939" s="10">
        <f t="shared" ca="1" si="88"/>
        <v>22.860991367820581</v>
      </c>
      <c r="Z939" s="10">
        <f ca="1">I939-Test!$AD$20</f>
        <v>-36.342036322135691</v>
      </c>
      <c r="AA939" s="10">
        <f t="shared" ca="1" si="89"/>
        <v>10.134034659779061</v>
      </c>
    </row>
    <row r="940" spans="1:27">
      <c r="A940" s="6">
        <f ca="1">LN((RAND()^(-Results!$F$4))-1)</f>
        <v>6.4812894385203587E-2</v>
      </c>
      <c r="B940" s="6">
        <f ca="1">LN((RAND()^(-Results!$F$4))-1)</f>
        <v>0.23147824138585821</v>
      </c>
      <c r="C940" s="6">
        <f ca="1">LN((RAND()^(-Results!$F$4))-1)</f>
        <v>5.3986508307978541E-2</v>
      </c>
      <c r="D940" s="6">
        <f ca="1">LN((RAND()^(-Results!$F$4))-1)</f>
        <v>-7.1000490325281454E-2</v>
      </c>
      <c r="E940" s="6">
        <f ca="1">LN((RAND()^(-Results!$F$4))-1)</f>
        <v>2.2526679588796239</v>
      </c>
      <c r="F940" s="6">
        <f ca="1">LN((RAND()^(-Results!$F$4))-1)</f>
        <v>-1.5301815252019721</v>
      </c>
      <c r="G940" s="6">
        <f ca="1">LN((RAND()^(-Results!$F$4))-1)</f>
        <v>-1.2771678060384342</v>
      </c>
      <c r="H940" s="6">
        <f t="shared" ca="1" si="84"/>
        <v>-1.3642004199175675</v>
      </c>
      <c r="I940" s="10">
        <f ca="1">SUMPRODUCT(J940:O940,Results!B$12:G$12)+Results!$F$5*H940</f>
        <v>-38.501465969657566</v>
      </c>
      <c r="J940" s="10">
        <f ca="1">SUMPRODUCT($A940:$F940,Results!$B$15:$G$15)</f>
        <v>-0.13114353338659201</v>
      </c>
      <c r="K940" s="10">
        <f ca="1">SUMPRODUCT($A940:$F940,Results!$B$16:$G$16)</f>
        <v>-1.3217313840930691</v>
      </c>
      <c r="L940" s="10">
        <f ca="1">SUMPRODUCT($A940:$F940,Results!$B$17:$G$17)</f>
        <v>-3.5345990562720715</v>
      </c>
      <c r="M940" s="10">
        <f ca="1">SUMPRODUCT($A940:$F940,Results!$B$18:$G$18)</f>
        <v>5.3651053389388839</v>
      </c>
      <c r="N940" s="10">
        <f ca="1">SUMPRODUCT($A940:$F940,Results!$B$19:$G$19)</f>
        <v>-11.450968050233177</v>
      </c>
      <c r="O940" s="10">
        <f ca="1">SUMPRODUCT($A940:$F940,Results!$B$20:$G$20)</f>
        <v>0.63204104280208306</v>
      </c>
      <c r="P940" s="10" cm="1">
        <f t="array" aca="1" ref="P940" ca="1">SUMPRODUCT(J940:O940,TRANSPOSE(Test!BL$20:BL$25))+Test!$AD$20-Test!$BL$27</f>
        <v>-30.570258953792635</v>
      </c>
      <c r="Q940" s="10" cm="1">
        <f t="array" aca="1" ref="Q940" ca="1">SUMPRODUCT(J940:O940,TRANSPOSE(Test!ES$20:ES$25))+Test!$AD$20-Test!$ES$27</f>
        <v>-31.37333228899578</v>
      </c>
      <c r="R940" s="10">
        <f ca="1">I940-Results!$E$5*H940</f>
        <v>-33.044664289987296</v>
      </c>
      <c r="S940" s="10" cm="1">
        <f t="array" aca="1" ref="S940" ca="1">SUMPRODUCT(J940:O940,TRANSPOSE(Test!AR$28:AR$33))+Test!$AD$20-Test!$AC$26</f>
        <v>-14.774373954847285</v>
      </c>
      <c r="T940" s="10">
        <f ca="1">SUMPRODUCT(J940:O940,Results!K$9:P$9)</f>
        <v>-31.657831774631347</v>
      </c>
      <c r="U940" s="10">
        <f ca="1">SUMPRODUCT(J940:O940,Results!K$9:P$9)+Test!$AD$20-Test!$AC$31</f>
        <v>-31.672707333142483</v>
      </c>
      <c r="V940" s="10">
        <f t="shared" ca="1" si="85"/>
        <v>-7.9312070158649313</v>
      </c>
      <c r="W940" s="10">
        <f t="shared" ca="1" si="86"/>
        <v>-7.1281336806617865</v>
      </c>
      <c r="X940" s="10">
        <f t="shared" ca="1" si="87"/>
        <v>-5.4568016796702707</v>
      </c>
      <c r="Y940" s="10">
        <f t="shared" ca="1" si="88"/>
        <v>-23.727092014810282</v>
      </c>
      <c r="Z940" s="10">
        <f ca="1">I940-Test!$AD$20</f>
        <v>-38.224795207953875</v>
      </c>
      <c r="AA940" s="10">
        <f t="shared" ca="1" si="89"/>
        <v>-6.828758636515083</v>
      </c>
    </row>
    <row r="941" spans="1:27">
      <c r="A941" s="6">
        <f ca="1">LN((RAND()^(-Results!$F$4))-1)</f>
        <v>-3.0853540456772439</v>
      </c>
      <c r="B941" s="6">
        <f ca="1">LN((RAND()^(-Results!$F$4))-1)</f>
        <v>2.2258283613292216E-2</v>
      </c>
      <c r="C941" s="6">
        <f ca="1">LN((RAND()^(-Results!$F$4))-1)</f>
        <v>0.81102131694432222</v>
      </c>
      <c r="D941" s="6">
        <f ca="1">LN((RAND()^(-Results!$F$4))-1)</f>
        <v>0.6771368235081282</v>
      </c>
      <c r="E941" s="6">
        <f ca="1">LN((RAND()^(-Results!$F$4))-1)</f>
        <v>5.2445403915586358E-2</v>
      </c>
      <c r="F941" s="6">
        <f ca="1">LN((RAND()^(-Results!$F$4))-1)</f>
        <v>-2.1001528776338856</v>
      </c>
      <c r="G941" s="6">
        <f ca="1">LN((RAND()^(-Results!$F$4))-1)</f>
        <v>-1.2209038880630092</v>
      </c>
      <c r="H941" s="6">
        <f t="shared" ca="1" si="84"/>
        <v>-1.3079365019421425</v>
      </c>
      <c r="I941" s="10">
        <f ca="1">SUMPRODUCT(J941:O941,Results!B$12:G$12)+Results!$F$5*H941</f>
        <v>17.959311416634392</v>
      </c>
      <c r="J941" s="10">
        <f ca="1">SUMPRODUCT($A941:$F941,Results!$B$15:$G$15)</f>
        <v>-6.6956424673365706</v>
      </c>
      <c r="K941" s="10">
        <f ca="1">SUMPRODUCT($A941:$F941,Results!$B$16:$G$16)</f>
        <v>-4.0145366252835881</v>
      </c>
      <c r="L941" s="10">
        <f ca="1">SUMPRODUCT($A941:$F941,Results!$B$17:$G$17)</f>
        <v>5.8297902691012142</v>
      </c>
      <c r="M941" s="10">
        <f ca="1">SUMPRODUCT($A941:$F941,Results!$B$18:$G$18)</f>
        <v>4.1384498954332765</v>
      </c>
      <c r="N941" s="10">
        <f ca="1">SUMPRODUCT($A941:$F941,Results!$B$19:$G$19)</f>
        <v>-1.4241981480813837</v>
      </c>
      <c r="O941" s="10">
        <f ca="1">SUMPRODUCT($A941:$F941,Results!$B$20:$G$20)</f>
        <v>-2.7636532145600361</v>
      </c>
      <c r="P941" s="10" cm="1">
        <f t="array" aca="1" ref="P941" ca="1">SUMPRODUCT(J941:O941,TRANSPOSE(Test!BL$20:BL$25))+Test!$AD$20-Test!$BL$27</f>
        <v>27.543474356785769</v>
      </c>
      <c r="Q941" s="10" cm="1">
        <f t="array" aca="1" ref="Q941" ca="1">SUMPRODUCT(J941:O941,TRANSPOSE(Test!ES$20:ES$25))+Test!$AD$20-Test!$ES$27</f>
        <v>26.177599773045806</v>
      </c>
      <c r="R941" s="10">
        <f ca="1">I941-Results!$E$5*H941</f>
        <v>23.191057424402963</v>
      </c>
      <c r="S941" s="10" cm="1">
        <f t="array" aca="1" ref="S941" ca="1">SUMPRODUCT(J941:O941,TRANSPOSE(Test!AR$28:AR$33))+Test!$AD$20-Test!$AC$26</f>
        <v>33.205729317608466</v>
      </c>
      <c r="T941" s="10">
        <f ca="1">SUMPRODUCT(J941:O941,Results!K$9:P$9)</f>
        <v>24.47957066031055</v>
      </c>
      <c r="U941" s="10">
        <f ca="1">SUMPRODUCT(J941:O941,Results!K$9:P$9)+Test!$AD$20-Test!$AC$31</f>
        <v>24.464695101799414</v>
      </c>
      <c r="V941" s="10">
        <f t="shared" ca="1" si="85"/>
        <v>-9.5841629401513764</v>
      </c>
      <c r="W941" s="10">
        <f t="shared" ca="1" si="86"/>
        <v>-8.2182883564114135</v>
      </c>
      <c r="X941" s="10">
        <f t="shared" ca="1" si="87"/>
        <v>-5.2317460077685709</v>
      </c>
      <c r="Y941" s="10">
        <f t="shared" ca="1" si="88"/>
        <v>-15.246417900974073</v>
      </c>
      <c r="Z941" s="10">
        <f ca="1">I941-Test!$AD$20</f>
        <v>18.235982178338084</v>
      </c>
      <c r="AA941" s="10">
        <f t="shared" ca="1" si="89"/>
        <v>-6.5053836851650217</v>
      </c>
    </row>
    <row r="942" spans="1:27">
      <c r="A942" s="6">
        <f ca="1">LN((RAND()^(-Results!$F$4))-1)</f>
        <v>0.1191799721923526</v>
      </c>
      <c r="B942" s="6">
        <f ca="1">LN((RAND()^(-Results!$F$4))-1)</f>
        <v>-2.097540716657611</v>
      </c>
      <c r="C942" s="6">
        <f ca="1">LN((RAND()^(-Results!$F$4))-1)</f>
        <v>0.19037619788544455</v>
      </c>
      <c r="D942" s="6">
        <f ca="1">LN((RAND()^(-Results!$F$4))-1)</f>
        <v>1.0633536261416234</v>
      </c>
      <c r="E942" s="6">
        <f ca="1">LN((RAND()^(-Results!$F$4))-1)</f>
        <v>0.2979839241828095</v>
      </c>
      <c r="F942" s="6">
        <f ca="1">LN((RAND()^(-Results!$F$4))-1)</f>
        <v>1.5967352878799801</v>
      </c>
      <c r="G942" s="6">
        <f ca="1">LN((RAND()^(-Results!$F$4))-1)</f>
        <v>-2.9522261467769386</v>
      </c>
      <c r="H942" s="6">
        <f t="shared" ca="1" si="84"/>
        <v>-3.0392587606560721</v>
      </c>
      <c r="I942" s="10">
        <f ca="1">SUMPRODUCT(J942:O942,Results!B$12:G$12)+Results!$F$5*H942</f>
        <v>-33.344895600906227</v>
      </c>
      <c r="J942" s="10">
        <f ca="1">SUMPRODUCT($A942:$F942,Results!$B$15:$G$15)</f>
        <v>0.50070998778289122</v>
      </c>
      <c r="K942" s="10">
        <f ca="1">SUMPRODUCT($A942:$F942,Results!$B$16:$G$16)</f>
        <v>0.18582989919215587</v>
      </c>
      <c r="L942" s="10">
        <f ca="1">SUMPRODUCT($A942:$F942,Results!$B$17:$G$17)</f>
        <v>-4.3211008391950925</v>
      </c>
      <c r="M942" s="10">
        <f ca="1">SUMPRODUCT($A942:$F942,Results!$B$18:$G$18)</f>
        <v>-0.23557223690078888</v>
      </c>
      <c r="N942" s="10">
        <f ca="1">SUMPRODUCT($A942:$F942,Results!$B$19:$G$19)</f>
        <v>-3.6797930295454329</v>
      </c>
      <c r="O942" s="10">
        <f ca="1">SUMPRODUCT($A942:$F942,Results!$B$20:$G$20)</f>
        <v>-0.66234632690497541</v>
      </c>
      <c r="P942" s="10" cm="1">
        <f t="array" aca="1" ref="P942" ca="1">SUMPRODUCT(J942:O942,TRANSPOSE(Test!BL$20:BL$25))+Test!$AD$20-Test!$BL$27</f>
        <v>-19.285466117685395</v>
      </c>
      <c r="Q942" s="10" cm="1">
        <f t="array" aca="1" ref="Q942" ca="1">SUMPRODUCT(J942:O942,TRANSPOSE(Test!ES$20:ES$25))+Test!$AD$20-Test!$ES$27</f>
        <v>-18.055736100319262</v>
      </c>
      <c r="R942" s="10">
        <f ca="1">I942-Results!$E$5*H942</f>
        <v>-21.18786055828194</v>
      </c>
      <c r="S942" s="10" cm="1">
        <f t="array" aca="1" ref="S942" ca="1">SUMPRODUCT(J942:O942,TRANSPOSE(Test!AR$28:AR$33))+Test!$AD$20-Test!$AC$26</f>
        <v>-11.231564706050355</v>
      </c>
      <c r="T942" s="10">
        <f ca="1">SUMPRODUCT(J942:O942,Results!K$9:P$9)</f>
        <v>-17.702607965549152</v>
      </c>
      <c r="U942" s="10">
        <f ca="1">SUMPRODUCT(J942:O942,Results!K$9:P$9)+Test!$AD$20-Test!$AC$31</f>
        <v>-17.717483524060288</v>
      </c>
      <c r="V942" s="10">
        <f t="shared" ca="1" si="85"/>
        <v>-14.059429483220832</v>
      </c>
      <c r="W942" s="10">
        <f t="shared" ca="1" si="86"/>
        <v>-15.289159500586965</v>
      </c>
      <c r="X942" s="10">
        <f t="shared" ca="1" si="87"/>
        <v>-12.157035042624287</v>
      </c>
      <c r="Y942" s="10">
        <f t="shared" ca="1" si="88"/>
        <v>-22.113330894855871</v>
      </c>
      <c r="Z942" s="10">
        <f ca="1">I942-Test!$AD$20</f>
        <v>-33.068224839202536</v>
      </c>
      <c r="AA942" s="10">
        <f t="shared" ca="1" si="89"/>
        <v>-15.627412076845939</v>
      </c>
    </row>
    <row r="943" spans="1:27">
      <c r="A943" s="6">
        <f ca="1">LN((RAND()^(-Results!$F$4))-1)</f>
        <v>3.0404221269751597</v>
      </c>
      <c r="B943" s="6">
        <f ca="1">LN((RAND()^(-Results!$F$4))-1)</f>
        <v>4.1516647648910903</v>
      </c>
      <c r="C943" s="6">
        <f ca="1">LN((RAND()^(-Results!$F$4))-1)</f>
        <v>-0.24349021305605237</v>
      </c>
      <c r="D943" s="6">
        <f ca="1">LN((RAND()^(-Results!$F$4))-1)</f>
        <v>1.6063721364836789</v>
      </c>
      <c r="E943" s="6">
        <f ca="1">LN((RAND()^(-Results!$F$4))-1)</f>
        <v>-1.0275406653514936</v>
      </c>
      <c r="F943" s="6">
        <f ca="1">LN((RAND()^(-Results!$F$4))-1)</f>
        <v>-0.84062275568067679</v>
      </c>
      <c r="G943" s="6">
        <f ca="1">LN((RAND()^(-Results!$F$4))-1)</f>
        <v>0.27197125969672264</v>
      </c>
      <c r="H943" s="6">
        <f t="shared" ca="1" si="84"/>
        <v>0.18493864581758931</v>
      </c>
      <c r="I943" s="10">
        <f ca="1">SUMPRODUCT(J943:O943,Results!B$12:G$12)+Results!$F$5*H943</f>
        <v>-52.072263045828649</v>
      </c>
      <c r="J943" s="10">
        <f ca="1">SUMPRODUCT($A943:$F943,Results!$B$15:$G$15)</f>
        <v>17.450989334332011</v>
      </c>
      <c r="K943" s="10">
        <f ca="1">SUMPRODUCT($A943:$F943,Results!$B$16:$G$16)</f>
        <v>8.3248938813674247</v>
      </c>
      <c r="L943" s="10">
        <f ca="1">SUMPRODUCT($A943:$F943,Results!$B$17:$G$17)</f>
        <v>-9.1648620876804792</v>
      </c>
      <c r="M943" s="10">
        <f ca="1">SUMPRODUCT($A943:$F943,Results!$B$18:$G$18)</f>
        <v>-12.519719661911125</v>
      </c>
      <c r="N943" s="10">
        <f ca="1">SUMPRODUCT($A943:$F943,Results!$B$19:$G$19)</f>
        <v>8.1797515119362405</v>
      </c>
      <c r="O943" s="10">
        <f ca="1">SUMPRODUCT($A943:$F943,Results!$B$20:$G$20)</f>
        <v>11.014589019096926</v>
      </c>
      <c r="P943" s="10" cm="1">
        <f t="array" aca="1" ref="P943" ca="1">SUMPRODUCT(J943:O943,TRANSPOSE(Test!BL$20:BL$25))+Test!$AD$20-Test!$BL$27</f>
        <v>-52.359181271218894</v>
      </c>
      <c r="Q943" s="10" cm="1">
        <f t="array" aca="1" ref="Q943" ca="1">SUMPRODUCT(J943:O943,TRANSPOSE(Test!ES$20:ES$25))+Test!$AD$20-Test!$ES$27</f>
        <v>-53.537636990797353</v>
      </c>
      <c r="R943" s="10">
        <f ca="1">I943-Results!$E$5*H943</f>
        <v>-52.812017629099003</v>
      </c>
      <c r="S943" s="10" cm="1">
        <f t="array" aca="1" ref="S943" ca="1">SUMPRODUCT(J943:O943,TRANSPOSE(Test!AR$28:AR$33))+Test!$AD$20-Test!$AC$26</f>
        <v>-77.851266686944712</v>
      </c>
      <c r="T943" s="10">
        <f ca="1">SUMPRODUCT(J943:O943,Results!K$9:P$9)</f>
        <v>-53.472799497420581</v>
      </c>
      <c r="U943" s="10">
        <f ca="1">SUMPRODUCT(J943:O943,Results!K$9:P$9)+Test!$AD$20-Test!$AC$31</f>
        <v>-53.487675055931717</v>
      </c>
      <c r="V943" s="10">
        <f t="shared" ca="1" si="85"/>
        <v>0.28691822539024514</v>
      </c>
      <c r="W943" s="10">
        <f t="shared" ca="1" si="86"/>
        <v>1.4653739449687038</v>
      </c>
      <c r="X943" s="10">
        <f t="shared" ca="1" si="87"/>
        <v>0.73975458327035426</v>
      </c>
      <c r="Y943" s="10">
        <f t="shared" ca="1" si="88"/>
        <v>25.779003641116063</v>
      </c>
      <c r="Z943" s="10">
        <f ca="1">I943-Test!$AD$20</f>
        <v>-51.795592284124957</v>
      </c>
      <c r="AA943" s="10">
        <f t="shared" ca="1" si="89"/>
        <v>1.4154120101030685</v>
      </c>
    </row>
    <row r="944" spans="1:27">
      <c r="A944" s="6">
        <f ca="1">LN((RAND()^(-Results!$F$4))-1)</f>
        <v>-1.3134256969421063</v>
      </c>
      <c r="B944" s="6">
        <f ca="1">LN((RAND()^(-Results!$F$4))-1)</f>
        <v>-3.2372227214071145</v>
      </c>
      <c r="C944" s="6">
        <f ca="1">LN((RAND()^(-Results!$F$4))-1)</f>
        <v>-0.12740620971838315</v>
      </c>
      <c r="D944" s="6">
        <f ca="1">LN((RAND()^(-Results!$F$4))-1)</f>
        <v>-7.1628336855821012E-2</v>
      </c>
      <c r="E944" s="6">
        <f ca="1">LN((RAND()^(-Results!$F$4))-1)</f>
        <v>-0.57169614766236698</v>
      </c>
      <c r="F944" s="6">
        <f ca="1">LN((RAND()^(-Results!$F$4))-1)</f>
        <v>-1.0484553631130991</v>
      </c>
      <c r="G944" s="6">
        <f ca="1">LN((RAND()^(-Results!$F$4))-1)</f>
        <v>-0.28651913427817538</v>
      </c>
      <c r="H944" s="6">
        <f t="shared" ca="1" si="84"/>
        <v>-0.37355174815730874</v>
      </c>
      <c r="I944" s="10">
        <f ca="1">SUMPRODUCT(J944:O944,Results!B$12:G$12)+Results!$F$5*H944</f>
        <v>23.194516232439891</v>
      </c>
      <c r="J944" s="10">
        <f ca="1">SUMPRODUCT($A944:$F944,Results!$B$15:$G$15)</f>
        <v>-6.8361292560729998</v>
      </c>
      <c r="K944" s="10">
        <f ca="1">SUMPRODUCT($A944:$F944,Results!$B$16:$G$16)</f>
        <v>-8.205583756700781</v>
      </c>
      <c r="L944" s="10">
        <f ca="1">SUMPRODUCT($A944:$F944,Results!$B$17:$G$17)</f>
        <v>2.2337136625116583</v>
      </c>
      <c r="M944" s="10">
        <f ca="1">SUMPRODUCT($A944:$F944,Results!$B$18:$G$18)</f>
        <v>3.3288771898215632</v>
      </c>
      <c r="N944" s="10">
        <f ca="1">SUMPRODUCT($A944:$F944,Results!$B$19:$G$19)</f>
        <v>1.7195042281664552</v>
      </c>
      <c r="O944" s="10">
        <f ca="1">SUMPRODUCT($A944:$F944,Results!$B$20:$G$20)</f>
        <v>-6.2910435638363902</v>
      </c>
      <c r="P944" s="10" cm="1">
        <f t="array" aca="1" ref="P944" ca="1">SUMPRODUCT(J944:O944,TRANSPOSE(Test!BL$20:BL$25))+Test!$AD$20-Test!$BL$27</f>
        <v>25.349998413506846</v>
      </c>
      <c r="Q944" s="10" cm="1">
        <f t="array" aca="1" ref="Q944" ca="1">SUMPRODUCT(J944:O944,TRANSPOSE(Test!ES$20:ES$25))+Test!$AD$20-Test!$ES$27</f>
        <v>25.656800156222921</v>
      </c>
      <c r="R944" s="10">
        <f ca="1">I944-Results!$E$5*H944</f>
        <v>24.688723225069126</v>
      </c>
      <c r="S944" s="10" cm="1">
        <f t="array" aca="1" ref="S944" ca="1">SUMPRODUCT(J944:O944,TRANSPOSE(Test!AR$28:AR$33))+Test!$AD$20-Test!$AC$26</f>
        <v>44.162371650257199</v>
      </c>
      <c r="T944" s="10">
        <f ca="1">SUMPRODUCT(J944:O944,Results!K$9:P$9)</f>
        <v>25.369767389831527</v>
      </c>
      <c r="U944" s="10">
        <f ca="1">SUMPRODUCT(J944:O944,Results!K$9:P$9)+Test!$AD$20-Test!$AC$31</f>
        <v>25.354891831320391</v>
      </c>
      <c r="V944" s="10">
        <f t="shared" ca="1" si="85"/>
        <v>-2.1554821810669544</v>
      </c>
      <c r="W944" s="10">
        <f t="shared" ca="1" si="86"/>
        <v>-2.4622839237830298</v>
      </c>
      <c r="X944" s="10">
        <f t="shared" ca="1" si="87"/>
        <v>-1.4942069926292341</v>
      </c>
      <c r="Y944" s="10">
        <f t="shared" ca="1" si="88"/>
        <v>-20.967855417817308</v>
      </c>
      <c r="Z944" s="10">
        <f ca="1">I944-Test!$AD$20</f>
        <v>23.471186994143583</v>
      </c>
      <c r="AA944" s="10">
        <f t="shared" ca="1" si="89"/>
        <v>-2.1603755988804991</v>
      </c>
    </row>
    <row r="945" spans="1:27">
      <c r="A945" s="6">
        <f ca="1">LN((RAND()^(-Results!$F$4))-1)</f>
        <v>-1.1420934808377745</v>
      </c>
      <c r="B945" s="6">
        <f ca="1">LN((RAND()^(-Results!$F$4))-1)</f>
        <v>2.706180820140875</v>
      </c>
      <c r="C945" s="6">
        <f ca="1">LN((RAND()^(-Results!$F$4))-1)</f>
        <v>0.92010101721547333</v>
      </c>
      <c r="D945" s="6">
        <f ca="1">LN((RAND()^(-Results!$F$4))-1)</f>
        <v>-1.1719705392114468</v>
      </c>
      <c r="E945" s="6">
        <f ca="1">LN((RAND()^(-Results!$F$4))-1)</f>
        <v>-1.2325483542484814</v>
      </c>
      <c r="F945" s="6">
        <f ca="1">LN((RAND()^(-Results!$F$4))-1)</f>
        <v>-2.1368527608111707</v>
      </c>
      <c r="G945" s="6">
        <f ca="1">LN((RAND()^(-Results!$F$4))-1)</f>
        <v>-0.4289667158717097</v>
      </c>
      <c r="H945" s="6">
        <f t="shared" ca="1" si="84"/>
        <v>-0.51599932975084306</v>
      </c>
      <c r="I945" s="10">
        <f ca="1">SUMPRODUCT(J945:O945,Results!B$12:G$12)+Results!$F$5*H945</f>
        <v>44.079095489349783</v>
      </c>
      <c r="J945" s="10">
        <f ca="1">SUMPRODUCT($A945:$F945,Results!$B$15:$G$15)</f>
        <v>-0.60363073543653634</v>
      </c>
      <c r="K945" s="10">
        <f ca="1">SUMPRODUCT($A945:$F945,Results!$B$16:$G$16)</f>
        <v>-1.0841057838233068</v>
      </c>
      <c r="L945" s="10">
        <f ca="1">SUMPRODUCT($A945:$F945,Results!$B$17:$G$17)</f>
        <v>10.588397334935703</v>
      </c>
      <c r="M945" s="10">
        <f ca="1">SUMPRODUCT($A945:$F945,Results!$B$18:$G$18)</f>
        <v>-0.42848162638050735</v>
      </c>
      <c r="N945" s="10">
        <f ca="1">SUMPRODUCT($A945:$F945,Results!$B$19:$G$19)</f>
        <v>8.7389007865891344</v>
      </c>
      <c r="O945" s="10">
        <f ca="1">SUMPRODUCT($A945:$F945,Results!$B$20:$G$20)</f>
        <v>-1.1011445421804902</v>
      </c>
      <c r="P945" s="10" cm="1">
        <f t="array" aca="1" ref="P945" ca="1">SUMPRODUCT(J945:O945,TRANSPOSE(Test!BL$20:BL$25))+Test!$AD$20-Test!$BL$27</f>
        <v>48.405457461439973</v>
      </c>
      <c r="Q945" s="10" cm="1">
        <f t="array" aca="1" ref="Q945" ca="1">SUMPRODUCT(J945:O945,TRANSPOSE(Test!ES$20:ES$25))+Test!$AD$20-Test!$ES$27</f>
        <v>46.740774638684975</v>
      </c>
      <c r="R945" s="10">
        <f ca="1">I945-Results!$E$5*H945</f>
        <v>46.143092808353153</v>
      </c>
      <c r="S945" s="10" cm="1">
        <f t="array" aca="1" ref="S945" ca="1">SUMPRODUCT(J945:O945,TRANSPOSE(Test!AR$28:AR$33))+Test!$AD$20-Test!$AC$26</f>
        <v>34.364519780008315</v>
      </c>
      <c r="T945" s="10">
        <f ca="1">SUMPRODUCT(J945:O945,Results!K$9:P$9)</f>
        <v>45.857354469320533</v>
      </c>
      <c r="U945" s="10">
        <f ca="1">SUMPRODUCT(J945:O945,Results!K$9:P$9)+Test!$AD$20-Test!$AC$31</f>
        <v>45.842478910809398</v>
      </c>
      <c r="V945" s="10">
        <f t="shared" ca="1" si="85"/>
        <v>-4.32636197209019</v>
      </c>
      <c r="W945" s="10">
        <f t="shared" ca="1" si="86"/>
        <v>-2.6616791493351926</v>
      </c>
      <c r="X945" s="10">
        <f t="shared" ca="1" si="87"/>
        <v>-2.06399731900337</v>
      </c>
      <c r="Y945" s="10">
        <f t="shared" ca="1" si="88"/>
        <v>9.7145757093414673</v>
      </c>
      <c r="Z945" s="10">
        <f ca="1">I945-Test!$AD$20</f>
        <v>44.355766251053474</v>
      </c>
      <c r="AA945" s="10">
        <f t="shared" ca="1" si="89"/>
        <v>-1.7633834214596149</v>
      </c>
    </row>
    <row r="946" spans="1:27">
      <c r="A946" s="6">
        <f ca="1">LN((RAND()^(-Results!$F$4))-1)</f>
        <v>-2.530322316004459</v>
      </c>
      <c r="B946" s="6">
        <f ca="1">LN((RAND()^(-Results!$F$4))-1)</f>
        <v>0.8195274193204265</v>
      </c>
      <c r="C946" s="6">
        <f ca="1">LN((RAND()^(-Results!$F$4))-1)</f>
        <v>0.54284333310359911</v>
      </c>
      <c r="D946" s="6">
        <f ca="1">LN((RAND()^(-Results!$F$4))-1)</f>
        <v>0.79169431224982767</v>
      </c>
      <c r="E946" s="6">
        <f ca="1">LN((RAND()^(-Results!$F$4))-1)</f>
        <v>-4.453296779809202</v>
      </c>
      <c r="F946" s="6">
        <f ca="1">LN((RAND()^(-Results!$F$4))-1)</f>
        <v>-2.1772128100081556</v>
      </c>
      <c r="G946" s="6">
        <f ca="1">LN((RAND()^(-Results!$F$4))-1)</f>
        <v>-0.95427836019800427</v>
      </c>
      <c r="H946" s="6">
        <f t="shared" ca="1" si="84"/>
        <v>-1.0413109740771376</v>
      </c>
      <c r="I946" s="10">
        <f ca="1">SUMPRODUCT(J946:O946,Results!B$12:G$12)+Results!$F$5*H946</f>
        <v>69.505318473061877</v>
      </c>
      <c r="J946" s="10">
        <f ca="1">SUMPRODUCT($A946:$F946,Results!$B$15:$G$15)</f>
        <v>-2.1501846538782186</v>
      </c>
      <c r="K946" s="10">
        <f ca="1">SUMPRODUCT($A946:$F946,Results!$B$16:$G$16)</f>
        <v>-4.132244101982641</v>
      </c>
      <c r="L946" s="10">
        <f ca="1">SUMPRODUCT($A946:$F946,Results!$B$17:$G$17)</f>
        <v>11.043496221617323</v>
      </c>
      <c r="M946" s="10">
        <f ca="1">SUMPRODUCT($A946:$F946,Results!$B$18:$G$18)</f>
        <v>-7.7684133570880469</v>
      </c>
      <c r="N946" s="10">
        <f ca="1">SUMPRODUCT($A946:$F946,Results!$B$19:$G$19)</f>
        <v>23.708840915284103</v>
      </c>
      <c r="O946" s="10">
        <f ca="1">SUMPRODUCT($A946:$F946,Results!$B$20:$G$20)</f>
        <v>-2.4028251089272583</v>
      </c>
      <c r="P946" s="10" cm="1">
        <f t="array" aca="1" ref="P946" ca="1">SUMPRODUCT(J946:O946,TRANSPOSE(Test!BL$20:BL$25))+Test!$AD$20-Test!$BL$27</f>
        <v>77.278908297649906</v>
      </c>
      <c r="Q946" s="10" cm="1">
        <f t="array" aca="1" ref="Q946" ca="1">SUMPRODUCT(J946:O946,TRANSPOSE(Test!ES$20:ES$25))+Test!$AD$20-Test!$ES$27</f>
        <v>75.912686345731146</v>
      </c>
      <c r="R946" s="10">
        <f ca="1">I946-Results!$E$5*H946</f>
        <v>73.67056236937043</v>
      </c>
      <c r="S946" s="10" cm="1">
        <f t="array" aca="1" ref="S946" ca="1">SUMPRODUCT(J946:O946,TRANSPOSE(Test!AR$28:AR$33))+Test!$AD$20-Test!$AC$26</f>
        <v>55.531638030086988</v>
      </c>
      <c r="T946" s="10">
        <f ca="1">SUMPRODUCT(J946:O946,Results!K$9:P$9)</f>
        <v>74.287513692867066</v>
      </c>
      <c r="U946" s="10">
        <f ca="1">SUMPRODUCT(J946:O946,Results!K$9:P$9)+Test!$AD$20-Test!$AC$31</f>
        <v>74.27263813435593</v>
      </c>
      <c r="V946" s="10">
        <f t="shared" ca="1" si="85"/>
        <v>-7.7735898245880293</v>
      </c>
      <c r="W946" s="10">
        <f t="shared" ca="1" si="86"/>
        <v>-6.4073678726692691</v>
      </c>
      <c r="X946" s="10">
        <f t="shared" ca="1" si="87"/>
        <v>-4.165243896308553</v>
      </c>
      <c r="Y946" s="10">
        <f t="shared" ca="1" si="88"/>
        <v>13.973680442974889</v>
      </c>
      <c r="Z946" s="10">
        <f ca="1">I946-Test!$AD$20</f>
        <v>69.781989234765575</v>
      </c>
      <c r="AA946" s="10">
        <f t="shared" ca="1" si="89"/>
        <v>-4.7673196612940529</v>
      </c>
    </row>
    <row r="947" spans="1:27">
      <c r="A947" s="6">
        <f ca="1">LN((RAND()^(-Results!$F$4))-1)</f>
        <v>3.2366481986449883E-2</v>
      </c>
      <c r="B947" s="6">
        <f ca="1">LN((RAND()^(-Results!$F$4))-1)</f>
        <v>-1.1975520227694432</v>
      </c>
      <c r="C947" s="6">
        <f ca="1">LN((RAND()^(-Results!$F$4))-1)</f>
        <v>-1.2789444457263313</v>
      </c>
      <c r="D947" s="6">
        <f ca="1">LN((RAND()^(-Results!$F$4))-1)</f>
        <v>-0.80770983289354181</v>
      </c>
      <c r="E947" s="6">
        <f ca="1">LN((RAND()^(-Results!$F$4))-1)</f>
        <v>-2.742283925060697</v>
      </c>
      <c r="F947" s="6">
        <f ca="1">LN((RAND()^(-Results!$F$4))-1)</f>
        <v>0.23123301415766193</v>
      </c>
      <c r="G947" s="6">
        <f ca="1">LN((RAND()^(-Results!$F$4))-1)</f>
        <v>-0.70579974474206386</v>
      </c>
      <c r="H947" s="6">
        <f t="shared" ca="1" si="84"/>
        <v>-0.79283235862119716</v>
      </c>
      <c r="I947" s="10">
        <f ca="1">SUMPRODUCT(J947:O947,Results!B$12:G$12)+Results!$F$5*H947</f>
        <v>42.529749719609889</v>
      </c>
      <c r="J947" s="10">
        <f ca="1">SUMPRODUCT($A947:$F947,Results!$B$15:$G$15)</f>
        <v>-4.0163852144605112</v>
      </c>
      <c r="K947" s="10">
        <f ca="1">SUMPRODUCT($A947:$F947,Results!$B$16:$G$16)</f>
        <v>-3.3699326644789718</v>
      </c>
      <c r="L947" s="10">
        <f ca="1">SUMPRODUCT($A947:$F947,Results!$B$17:$G$17)</f>
        <v>3.9408673788910216</v>
      </c>
      <c r="M947" s="10">
        <f ca="1">SUMPRODUCT($A947:$F947,Results!$B$18:$G$18)</f>
        <v>-4.1635179315609108</v>
      </c>
      <c r="N947" s="10">
        <f ca="1">SUMPRODUCT($A947:$F947,Results!$B$19:$G$19)</f>
        <v>14.930701704880297</v>
      </c>
      <c r="O947" s="10">
        <f ca="1">SUMPRODUCT($A947:$F947,Results!$B$20:$G$20)</f>
        <v>-2.8572823812072619</v>
      </c>
      <c r="P947" s="10" cm="1">
        <f t="array" aca="1" ref="P947" ca="1">SUMPRODUCT(J947:O947,TRANSPOSE(Test!BL$20:BL$25))+Test!$AD$20-Test!$BL$27</f>
        <v>45.386842828078329</v>
      </c>
      <c r="Q947" s="10" cm="1">
        <f t="array" aca="1" ref="Q947" ca="1">SUMPRODUCT(J947:O947,TRANSPOSE(Test!ES$20:ES$25))+Test!$AD$20-Test!$ES$27</f>
        <v>45.965211922264686</v>
      </c>
      <c r="R947" s="10">
        <f ca="1">I947-Results!$E$5*H947</f>
        <v>45.701079154094678</v>
      </c>
      <c r="S947" s="10" cm="1">
        <f t="array" aca="1" ref="S947" ca="1">SUMPRODUCT(J947:O947,TRANSPOSE(Test!AR$28:AR$33))+Test!$AD$20-Test!$AC$26</f>
        <v>37.468975485993937</v>
      </c>
      <c r="T947" s="10">
        <f ca="1">SUMPRODUCT(J947:O947,Results!K$9:P$9)</f>
        <v>46.567472218430041</v>
      </c>
      <c r="U947" s="10">
        <f ca="1">SUMPRODUCT(J947:O947,Results!K$9:P$9)+Test!$AD$20-Test!$AC$31</f>
        <v>46.552596659918905</v>
      </c>
      <c r="V947" s="10">
        <f t="shared" ca="1" si="85"/>
        <v>-2.8570931084684403</v>
      </c>
      <c r="W947" s="10">
        <f t="shared" ca="1" si="86"/>
        <v>-3.4354622026547972</v>
      </c>
      <c r="X947" s="10">
        <f t="shared" ca="1" si="87"/>
        <v>-3.1713294344847895</v>
      </c>
      <c r="Y947" s="10">
        <f t="shared" ca="1" si="88"/>
        <v>5.0607742336159518</v>
      </c>
      <c r="Z947" s="10">
        <f ca="1">I947-Test!$AD$20</f>
        <v>42.80642048131358</v>
      </c>
      <c r="AA947" s="10">
        <f t="shared" ca="1" si="89"/>
        <v>-4.0228469403090159</v>
      </c>
    </row>
    <row r="948" spans="1:27">
      <c r="A948" s="6">
        <f ca="1">LN((RAND()^(-Results!$F$4))-1)</f>
        <v>1.7827739935872313</v>
      </c>
      <c r="B948" s="6">
        <f ca="1">LN((RAND()^(-Results!$F$4))-1)</f>
        <v>-0.37403725123422216</v>
      </c>
      <c r="C948" s="6">
        <f ca="1">LN((RAND()^(-Results!$F$4))-1)</f>
        <v>-2.2074221549467232</v>
      </c>
      <c r="D948" s="6">
        <f ca="1">LN((RAND()^(-Results!$F$4))-1)</f>
        <v>-1.9062771588047722</v>
      </c>
      <c r="E948" s="6">
        <f ca="1">LN((RAND()^(-Results!$F$4))-1)</f>
        <v>-0.69268644550322844</v>
      </c>
      <c r="F948" s="6">
        <f ca="1">LN((RAND()^(-Results!$F$4))-1)</f>
        <v>0.21825134203270483</v>
      </c>
      <c r="G948" s="6">
        <f ca="1">LN((RAND()^(-Results!$F$4))-1)</f>
        <v>-1.0443745505827369</v>
      </c>
      <c r="H948" s="6">
        <f t="shared" ca="1" si="84"/>
        <v>-1.1314071644618702</v>
      </c>
      <c r="I948" s="10">
        <f ca="1">SUMPRODUCT(J948:O948,Results!B$12:G$12)+Results!$F$5*H948</f>
        <v>6.9921612495182961</v>
      </c>
      <c r="J948" s="10">
        <f ca="1">SUMPRODUCT($A948:$F948,Results!$B$15:$G$15)</f>
        <v>-2.610514187391495</v>
      </c>
      <c r="K948" s="10">
        <f ca="1">SUMPRODUCT($A948:$F948,Results!$B$16:$G$16)</f>
        <v>-1.4560320782961291</v>
      </c>
      <c r="L948" s="10">
        <f ca="1">SUMPRODUCT($A948:$F948,Results!$B$17:$G$17)</f>
        <v>-1.0699276927692187</v>
      </c>
      <c r="M948" s="10">
        <f ca="1">SUMPRODUCT($A948:$F948,Results!$B$18:$G$18)</f>
        <v>-0.83529789324742287</v>
      </c>
      <c r="N948" s="10">
        <f ca="1">SUMPRODUCT($A948:$F948,Results!$B$19:$G$19)</f>
        <v>5.673567561343396</v>
      </c>
      <c r="O948" s="10">
        <f ca="1">SUMPRODUCT($A948:$F948,Results!$B$20:$G$20)</f>
        <v>-0.44980977527048682</v>
      </c>
      <c r="P948" s="10" cm="1">
        <f t="array" aca="1" ref="P948" ca="1">SUMPRODUCT(J948:O948,TRANSPOSE(Test!BL$20:BL$25))+Test!$AD$20-Test!$BL$27</f>
        <v>10.688766921022893</v>
      </c>
      <c r="Q948" s="10" cm="1">
        <f t="array" aca="1" ref="Q948" ca="1">SUMPRODUCT(J948:O948,TRANSPOSE(Test!ES$20:ES$25))+Test!$AD$20-Test!$ES$27</f>
        <v>11.228409962991343</v>
      </c>
      <c r="R948" s="10">
        <f ca="1">I948-Results!$E$5*H948</f>
        <v>11.517789907365778</v>
      </c>
      <c r="S948" s="10" cm="1">
        <f t="array" aca="1" ref="S948" ca="1">SUMPRODUCT(J948:O948,TRANSPOSE(Test!AR$28:AR$33))+Test!$AD$20-Test!$AC$26</f>
        <v>9.7938531047164261</v>
      </c>
      <c r="T948" s="10">
        <f ca="1">SUMPRODUCT(J948:O948,Results!K$9:P$9)</f>
        <v>12.729308614935084</v>
      </c>
      <c r="U948" s="10">
        <f ca="1">SUMPRODUCT(J948:O948,Results!K$9:P$9)+Test!$AD$20-Test!$AC$31</f>
        <v>12.714433056423948</v>
      </c>
      <c r="V948" s="10">
        <f t="shared" ca="1" si="85"/>
        <v>-3.6966056715045967</v>
      </c>
      <c r="W948" s="10">
        <f t="shared" ca="1" si="86"/>
        <v>-4.2362487134730467</v>
      </c>
      <c r="X948" s="10">
        <f t="shared" ca="1" si="87"/>
        <v>-4.5256286578474816</v>
      </c>
      <c r="Y948" s="10">
        <f t="shared" ca="1" si="88"/>
        <v>-2.80169185519813</v>
      </c>
      <c r="Z948" s="10">
        <f ca="1">I948-Test!$AD$20</f>
        <v>7.2688320112219875</v>
      </c>
      <c r="AA948" s="10">
        <f t="shared" ca="1" si="89"/>
        <v>-5.7222718069056517</v>
      </c>
    </row>
    <row r="949" spans="1:27">
      <c r="A949" s="6">
        <f ca="1">LN((RAND()^(-Results!$F$4))-1)</f>
        <v>0.92086449703157836</v>
      </c>
      <c r="B949" s="6">
        <f ca="1">LN((RAND()^(-Results!$F$4))-1)</f>
        <v>0.57408632228357992</v>
      </c>
      <c r="C949" s="6">
        <f ca="1">LN((RAND()^(-Results!$F$4))-1)</f>
        <v>-2.559108068572685</v>
      </c>
      <c r="D949" s="6">
        <f ca="1">LN((RAND()^(-Results!$F$4))-1)</f>
        <v>2.0897594432848199</v>
      </c>
      <c r="E949" s="6">
        <f ca="1">LN((RAND()^(-Results!$F$4))-1)</f>
        <v>-0.92887215188317174</v>
      </c>
      <c r="F949" s="6">
        <f ca="1">LN((RAND()^(-Results!$F$4))-1)</f>
        <v>0.18033988915513255</v>
      </c>
      <c r="G949" s="6">
        <f ca="1">LN((RAND()^(-Results!$F$4))-1)</f>
        <v>-8.5911437389521624E-3</v>
      </c>
      <c r="H949" s="6">
        <f t="shared" ca="1" si="84"/>
        <v>-9.5623757618085489E-2</v>
      </c>
      <c r="I949" s="10">
        <f ca="1">SUMPRODUCT(J949:O949,Results!B$12:G$12)+Results!$F$5*H949</f>
        <v>-40.635207202974541</v>
      </c>
      <c r="J949" s="10">
        <f ca="1">SUMPRODUCT($A949:$F949,Results!$B$15:$G$15)</f>
        <v>2.5359648206628655</v>
      </c>
      <c r="K949" s="10">
        <f ca="1">SUMPRODUCT($A949:$F949,Results!$B$16:$G$16)</f>
        <v>3.9621126805301587</v>
      </c>
      <c r="L949" s="10">
        <f ca="1">SUMPRODUCT($A949:$F949,Results!$B$17:$G$17)</f>
        <v>-11.547000935506079</v>
      </c>
      <c r="M949" s="10">
        <f ca="1">SUMPRODUCT($A949:$F949,Results!$B$18:$G$18)</f>
        <v>-7.6721861236715503</v>
      </c>
      <c r="N949" s="10">
        <f ca="1">SUMPRODUCT($A949:$F949,Results!$B$19:$G$19)</f>
        <v>4.4827059482734191</v>
      </c>
      <c r="O949" s="10">
        <f ca="1">SUMPRODUCT($A949:$F949,Results!$B$20:$G$20)</f>
        <v>7.4585656167892749</v>
      </c>
      <c r="P949" s="10" cm="1">
        <f t="array" aca="1" ref="P949" ca="1">SUMPRODUCT(J949:O949,TRANSPOSE(Test!BL$20:BL$25))+Test!$AD$20-Test!$BL$27</f>
        <v>-39.501838679013026</v>
      </c>
      <c r="Q949" s="10" cm="1">
        <f t="array" aca="1" ref="Q949" ca="1">SUMPRODUCT(J949:O949,TRANSPOSE(Test!ES$20:ES$25))+Test!$AD$20-Test!$ES$27</f>
        <v>-39.669752323283554</v>
      </c>
      <c r="R949" s="10">
        <f ca="1">I949-Results!$E$5*H949</f>
        <v>-40.2527121725022</v>
      </c>
      <c r="S949" s="10" cm="1">
        <f t="array" aca="1" ref="S949" ca="1">SUMPRODUCT(J949:O949,TRANSPOSE(Test!AR$28:AR$33))+Test!$AD$20-Test!$AC$26</f>
        <v>-50.082391581762003</v>
      </c>
      <c r="T949" s="10">
        <f ca="1">SUMPRODUCT(J949:O949,Results!K$9:P$9)</f>
        <v>-39.500335335010561</v>
      </c>
      <c r="U949" s="10">
        <f ca="1">SUMPRODUCT(J949:O949,Results!K$9:P$9)+Test!$AD$20-Test!$AC$31</f>
        <v>-39.515210893521697</v>
      </c>
      <c r="V949" s="10">
        <f t="shared" ca="1" si="85"/>
        <v>-1.133368523961515</v>
      </c>
      <c r="W949" s="10">
        <f t="shared" ca="1" si="86"/>
        <v>-0.96545487969098787</v>
      </c>
      <c r="X949" s="10">
        <f t="shared" ca="1" si="87"/>
        <v>-0.38249503047234157</v>
      </c>
      <c r="Y949" s="10">
        <f t="shared" ca="1" si="88"/>
        <v>9.4471843787874619</v>
      </c>
      <c r="Z949" s="10">
        <f ca="1">I949-Test!$AD$20</f>
        <v>-40.35853644127085</v>
      </c>
      <c r="AA949" s="10">
        <f t="shared" ca="1" si="89"/>
        <v>-1.1199963094528442</v>
      </c>
    </row>
    <row r="950" spans="1:27">
      <c r="A950" s="6">
        <f ca="1">LN((RAND()^(-Results!$F$4))-1)</f>
        <v>1.0354542054401412</v>
      </c>
      <c r="B950" s="6">
        <f ca="1">LN((RAND()^(-Results!$F$4))-1)</f>
        <v>0.78849213706466481</v>
      </c>
      <c r="C950" s="6">
        <f ca="1">LN((RAND()^(-Results!$F$4))-1)</f>
        <v>-5.4343276398897515</v>
      </c>
      <c r="D950" s="6">
        <f ca="1">LN((RAND()^(-Results!$F$4))-1)</f>
        <v>-0.90864810104850546</v>
      </c>
      <c r="E950" s="6">
        <f ca="1">LN((RAND()^(-Results!$F$4))-1)</f>
        <v>-0.11187523582444975</v>
      </c>
      <c r="F950" s="6">
        <f ca="1">LN((RAND()^(-Results!$F$4))-1)</f>
        <v>0.7038930038969311</v>
      </c>
      <c r="G950" s="6">
        <f ca="1">LN((RAND()^(-Results!$F$4))-1)</f>
        <v>1.0704437962279474</v>
      </c>
      <c r="H950" s="6">
        <f t="shared" ca="1" si="84"/>
        <v>0.98341118234881408</v>
      </c>
      <c r="I950" s="10">
        <f ca="1">SUMPRODUCT(J950:O950,Results!B$12:G$12)+Results!$F$5*H950</f>
        <v>-7.7167565471678277</v>
      </c>
      <c r="J950" s="10">
        <f ca="1">SUMPRODUCT($A950:$F950,Results!$B$15:$G$15)</f>
        <v>-10.02245823146921</v>
      </c>
      <c r="K950" s="10">
        <f ca="1">SUMPRODUCT($A950:$F950,Results!$B$16:$G$16)</f>
        <v>3.0505853009026342</v>
      </c>
      <c r="L950" s="10">
        <f ca="1">SUMPRODUCT($A950:$F950,Results!$B$17:$G$17)</f>
        <v>-8.6152431819381849</v>
      </c>
      <c r="M950" s="10">
        <f ca="1">SUMPRODUCT($A950:$F950,Results!$B$18:$G$18)</f>
        <v>-1.1012595222508674</v>
      </c>
      <c r="N950" s="10">
        <f ca="1">SUMPRODUCT($A950:$F950,Results!$B$19:$G$19)</f>
        <v>1.7814313228221617</v>
      </c>
      <c r="O950" s="10">
        <f ca="1">SUMPRODUCT($A950:$F950,Results!$B$20:$G$20)</f>
        <v>5.7978493658723593</v>
      </c>
      <c r="P950" s="10" cm="1">
        <f t="array" aca="1" ref="P950" ca="1">SUMPRODUCT(J950:O950,TRANSPOSE(Test!BL$20:BL$25))+Test!$AD$20-Test!$BL$27</f>
        <v>-13.291900675551039</v>
      </c>
      <c r="Q950" s="10" cm="1">
        <f t="array" aca="1" ref="Q950" ca="1">SUMPRODUCT(J950:O950,TRANSPOSE(Test!ES$20:ES$25))+Test!$AD$20-Test!$ES$27</f>
        <v>-13.217118267829328</v>
      </c>
      <c r="R950" s="10">
        <f ca="1">I950-Results!$E$5*H950</f>
        <v>-11.650401276563084</v>
      </c>
      <c r="S950" s="10" cm="1">
        <f t="array" aca="1" ref="S950" ca="1">SUMPRODUCT(J950:O950,TRANSPOSE(Test!AR$28:AR$33))+Test!$AD$20-Test!$AC$26</f>
        <v>-22.450000936058071</v>
      </c>
      <c r="T950" s="10">
        <f ca="1">SUMPRODUCT(J950:O950,Results!K$9:P$9)</f>
        <v>-11.718245524596217</v>
      </c>
      <c r="U950" s="10">
        <f ca="1">SUMPRODUCT(J950:O950,Results!K$9:P$9)+Test!$AD$20-Test!$AC$31</f>
        <v>-11.733121083107353</v>
      </c>
      <c r="V950" s="10">
        <f t="shared" ca="1" si="85"/>
        <v>5.5751441283832115</v>
      </c>
      <c r="W950" s="10">
        <f t="shared" ca="1" si="86"/>
        <v>5.5003617206615001</v>
      </c>
      <c r="X950" s="10">
        <f t="shared" ca="1" si="87"/>
        <v>3.9336447293952563</v>
      </c>
      <c r="Y950" s="10">
        <f t="shared" ca="1" si="88"/>
        <v>14.733244388890244</v>
      </c>
      <c r="Z950" s="10">
        <f ca="1">I950-Test!$AD$20</f>
        <v>-7.4400857854641362</v>
      </c>
      <c r="AA950" s="10">
        <f t="shared" ca="1" si="89"/>
        <v>4.016364535939525</v>
      </c>
    </row>
    <row r="951" spans="1:27">
      <c r="A951" s="6">
        <f ca="1">LN((RAND()^(-Results!$F$4))-1)</f>
        <v>-0.58932282295198568</v>
      </c>
      <c r="B951" s="6">
        <f ca="1">LN((RAND()^(-Results!$F$4))-1)</f>
        <v>2.7873389048513744</v>
      </c>
      <c r="C951" s="6">
        <f ca="1">LN((RAND()^(-Results!$F$4))-1)</f>
        <v>-1.4443464238353951</v>
      </c>
      <c r="D951" s="6">
        <f ca="1">LN((RAND()^(-Results!$F$4))-1)</f>
        <v>-1.294090433006591</v>
      </c>
      <c r="E951" s="6">
        <f ca="1">LN((RAND()^(-Results!$F$4))-1)</f>
        <v>0.44520322671628598</v>
      </c>
      <c r="F951" s="6">
        <f ca="1">LN((RAND()^(-Results!$F$4))-1)</f>
        <v>1.946089622181862</v>
      </c>
      <c r="G951" s="6">
        <f ca="1">LN((RAND()^(-Results!$F$4))-1)</f>
        <v>-0.65421043838448933</v>
      </c>
      <c r="H951" s="6">
        <f t="shared" ca="1" si="84"/>
        <v>-0.74124305226362264</v>
      </c>
      <c r="I951" s="10">
        <f ca="1">SUMPRODUCT(J951:O951,Results!B$12:G$12)+Results!$F$5*H951</f>
        <v>13.891878065247482</v>
      </c>
      <c r="J951" s="10">
        <f ca="1">SUMPRODUCT($A951:$F951,Results!$B$15:$G$15)</f>
        <v>-6.7356403006975487</v>
      </c>
      <c r="K951" s="10">
        <f ca="1">SUMPRODUCT($A951:$F951,Results!$B$16:$G$16)</f>
        <v>7.0792570893169628</v>
      </c>
      <c r="L951" s="10">
        <f ca="1">SUMPRODUCT($A951:$F951,Results!$B$17:$G$17)</f>
        <v>3.73923481536352</v>
      </c>
      <c r="M951" s="10">
        <f ca="1">SUMPRODUCT($A951:$F951,Results!$B$18:$G$18)</f>
        <v>1.7397754683140534</v>
      </c>
      <c r="N951" s="10">
        <f ca="1">SUMPRODUCT($A951:$F951,Results!$B$19:$G$19)</f>
        <v>-1.7635164161259491</v>
      </c>
      <c r="O951" s="10">
        <f ca="1">SUMPRODUCT($A951:$F951,Results!$B$20:$G$20)</f>
        <v>3.3224305719203304</v>
      </c>
      <c r="P951" s="10" cm="1">
        <f t="array" aca="1" ref="P951" ca="1">SUMPRODUCT(J951:O951,TRANSPOSE(Test!BL$20:BL$25))+Test!$AD$20-Test!$BL$27</f>
        <v>17.027983460075337</v>
      </c>
      <c r="Q951" s="10" cm="1">
        <f t="array" aca="1" ref="Q951" ca="1">SUMPRODUCT(J951:O951,TRANSPOSE(Test!ES$20:ES$25))+Test!$AD$20-Test!$ES$27</f>
        <v>17.024013122363616</v>
      </c>
      <c r="R951" s="10">
        <f ca="1">I951-Results!$E$5*H951</f>
        <v>16.856850274301973</v>
      </c>
      <c r="S951" s="10" cm="1">
        <f t="array" aca="1" ref="S951" ca="1">SUMPRODUCT(J951:O951,TRANSPOSE(Test!AR$28:AR$33))+Test!$AD$20-Test!$AC$26</f>
        <v>-3.658770454599602</v>
      </c>
      <c r="T951" s="10">
        <f ca="1">SUMPRODUCT(J951:O951,Results!K$9:P$9)</f>
        <v>17.652938629363902</v>
      </c>
      <c r="U951" s="10">
        <f ca="1">SUMPRODUCT(J951:O951,Results!K$9:P$9)+Test!$AD$20-Test!$AC$31</f>
        <v>17.638063070852766</v>
      </c>
      <c r="V951" s="10">
        <f t="shared" ca="1" si="85"/>
        <v>-3.1361053948278546</v>
      </c>
      <c r="W951" s="10">
        <f t="shared" ca="1" si="86"/>
        <v>-3.1321350571161339</v>
      </c>
      <c r="X951" s="10">
        <f t="shared" ca="1" si="87"/>
        <v>-2.9649722090544905</v>
      </c>
      <c r="Y951" s="10">
        <f t="shared" ca="1" si="88"/>
        <v>17.550648519847083</v>
      </c>
      <c r="Z951" s="10">
        <f ca="1">I951-Test!$AD$20</f>
        <v>14.168548826951174</v>
      </c>
      <c r="AA951" s="10">
        <f t="shared" ca="1" si="89"/>
        <v>-3.7461850056052839</v>
      </c>
    </row>
    <row r="952" spans="1:27">
      <c r="A952" s="6">
        <f ca="1">LN((RAND()^(-Results!$F$4))-1)</f>
        <v>-2.1249697085612511</v>
      </c>
      <c r="B952" s="6">
        <f ca="1">LN((RAND()^(-Results!$F$4))-1)</f>
        <v>-4.2282473070441506</v>
      </c>
      <c r="C952" s="6">
        <f ca="1">LN((RAND()^(-Results!$F$4))-1)</f>
        <v>1.6353132290198704</v>
      </c>
      <c r="D952" s="6">
        <f ca="1">LN((RAND()^(-Results!$F$4))-1)</f>
        <v>-0.83028905202216474</v>
      </c>
      <c r="E952" s="6">
        <f ca="1">LN((RAND()^(-Results!$F$4))-1)</f>
        <v>-1.7483456691732049</v>
      </c>
      <c r="F952" s="6">
        <f ca="1">LN((RAND()^(-Results!$F$4))-1)</f>
        <v>-3.0696177814034211</v>
      </c>
      <c r="G952" s="6">
        <f ca="1">LN((RAND()^(-Results!$F$4))-1)</f>
        <v>-1.2358351384083206</v>
      </c>
      <c r="H952" s="6">
        <f t="shared" ca="1" si="84"/>
        <v>-1.3228677522874539</v>
      </c>
      <c r="I952" s="10">
        <f ca="1">SUMPRODUCT(J952:O952,Results!B$12:G$12)+Results!$F$5*H952</f>
        <v>59.532568161867275</v>
      </c>
      <c r="J952" s="10">
        <f ca="1">SUMPRODUCT($A952:$F952,Results!$B$15:$G$15)</f>
        <v>-6.5713778326584436</v>
      </c>
      <c r="K952" s="10">
        <f ca="1">SUMPRODUCT($A952:$F952,Results!$B$16:$G$16)</f>
        <v>-15.221623233649243</v>
      </c>
      <c r="L952" s="10">
        <f ca="1">SUMPRODUCT($A952:$F952,Results!$B$17:$G$17)</f>
        <v>10.610885863811564</v>
      </c>
      <c r="M952" s="10">
        <f ca="1">SUMPRODUCT($A952:$F952,Results!$B$18:$G$18)</f>
        <v>4.3912137455460405</v>
      </c>
      <c r="N952" s="10">
        <f ca="1">SUMPRODUCT($A952:$F952,Results!$B$19:$G$19)</f>
        <v>8.6462646495448183</v>
      </c>
      <c r="O952" s="10">
        <f ca="1">SUMPRODUCT($A952:$F952,Results!$B$20:$G$20)</f>
        <v>-12.452227636453522</v>
      </c>
      <c r="P952" s="10" cm="1">
        <f t="array" aca="1" ref="P952" ca="1">SUMPRODUCT(J952:O952,TRANSPOSE(Test!BL$20:BL$25))+Test!$AD$20-Test!$BL$27</f>
        <v>67.114073313875465</v>
      </c>
      <c r="Q952" s="10" cm="1">
        <f t="array" aca="1" ref="Q952" ca="1">SUMPRODUCT(J952:O952,TRANSPOSE(Test!ES$20:ES$25))+Test!$AD$20-Test!$ES$27</f>
        <v>66.892461294031278</v>
      </c>
      <c r="R952" s="10">
        <f ca="1">I952-Results!$E$5*H952</f>
        <v>64.824039171017091</v>
      </c>
      <c r="S952" s="10" cm="1">
        <f t="array" aca="1" ref="S952" ca="1">SUMPRODUCT(J952:O952,TRANSPOSE(Test!AR$28:AR$33))+Test!$AD$20-Test!$AC$26</f>
        <v>93.43708025691086</v>
      </c>
      <c r="T952" s="10">
        <f ca="1">SUMPRODUCT(J952:O952,Results!K$9:P$9)</f>
        <v>65.892619598761826</v>
      </c>
      <c r="U952" s="10">
        <f ca="1">SUMPRODUCT(J952:O952,Results!K$9:P$9)+Test!$AD$20-Test!$AC$31</f>
        <v>65.87774404025069</v>
      </c>
      <c r="V952" s="10">
        <f t="shared" ca="1" si="85"/>
        <v>-7.5815051520081909</v>
      </c>
      <c r="W952" s="10">
        <f t="shared" ca="1" si="86"/>
        <v>-7.3598931321640038</v>
      </c>
      <c r="X952" s="10">
        <f t="shared" ca="1" si="87"/>
        <v>-5.2914710091498165</v>
      </c>
      <c r="Y952" s="10">
        <f t="shared" ca="1" si="88"/>
        <v>-33.904512095043586</v>
      </c>
      <c r="Z952" s="10">
        <f ca="1">I952-Test!$AD$20</f>
        <v>59.809238923570966</v>
      </c>
      <c r="AA952" s="10">
        <f t="shared" ca="1" si="89"/>
        <v>-6.3451758783834151</v>
      </c>
    </row>
    <row r="953" spans="1:27">
      <c r="A953" s="6">
        <f ca="1">LN((RAND()^(-Results!$F$4))-1)</f>
        <v>-3.3326435871079569</v>
      </c>
      <c r="B953" s="6">
        <f ca="1">LN((RAND()^(-Results!$F$4))-1)</f>
        <v>-0.55158768132686831</v>
      </c>
      <c r="C953" s="6">
        <f ca="1">LN((RAND()^(-Results!$F$4))-1)</f>
        <v>-0.81016785357008236</v>
      </c>
      <c r="D953" s="6">
        <f ca="1">LN((RAND()^(-Results!$F$4))-1)</f>
        <v>1.9888319452444858</v>
      </c>
      <c r="E953" s="6">
        <f ca="1">LN((RAND()^(-Results!$F$4))-1)</f>
        <v>-0.71469583293351768</v>
      </c>
      <c r="F953" s="6">
        <f ca="1">LN((RAND()^(-Results!$F$4))-1)</f>
        <v>0.91558941773272506</v>
      </c>
      <c r="G953" s="6">
        <f ca="1">LN((RAND()^(-Results!$F$4))-1)</f>
        <v>-0.82858487471485531</v>
      </c>
      <c r="H953" s="6">
        <f t="shared" ca="1" si="84"/>
        <v>-0.91561748859398862</v>
      </c>
      <c r="I953" s="10">
        <f ca="1">SUMPRODUCT(J953:O953,Results!B$12:G$12)+Results!$F$5*H953</f>
        <v>11.317222448695443</v>
      </c>
      <c r="J953" s="10">
        <f ca="1">SUMPRODUCT($A953:$F953,Results!$B$15:$G$15)</f>
        <v>-9.8733867884940985</v>
      </c>
      <c r="K953" s="10">
        <f ca="1">SUMPRODUCT($A953:$F953,Results!$B$16:$G$16)</f>
        <v>1.3010164599241762</v>
      </c>
      <c r="L953" s="10">
        <f ca="1">SUMPRODUCT($A953:$F953,Results!$B$17:$G$17)</f>
        <v>0.90769652544323176</v>
      </c>
      <c r="M953" s="10">
        <f ca="1">SUMPRODUCT($A953:$F953,Results!$B$18:$G$18)</f>
        <v>0.16026021439382299</v>
      </c>
      <c r="N953" s="10">
        <f ca="1">SUMPRODUCT($A953:$F953,Results!$B$19:$G$19)</f>
        <v>0.33278265321956757</v>
      </c>
      <c r="O953" s="10">
        <f ca="1">SUMPRODUCT($A953:$F953,Results!$B$20:$G$20)</f>
        <v>0.6259577088568069</v>
      </c>
      <c r="P953" s="10" cm="1">
        <f t="array" aca="1" ref="P953" ca="1">SUMPRODUCT(J953:O953,TRANSPOSE(Test!BL$20:BL$25))+Test!$AD$20-Test!$BL$27</f>
        <v>17.806662841620888</v>
      </c>
      <c r="Q953" s="10" cm="1">
        <f t="array" aca="1" ref="Q953" ca="1">SUMPRODUCT(J953:O953,TRANSPOSE(Test!ES$20:ES$25))+Test!$AD$20-Test!$ES$27</f>
        <v>17.743675857306556</v>
      </c>
      <c r="R953" s="10">
        <f ca="1">I953-Results!$E$5*H953</f>
        <v>14.979692403071397</v>
      </c>
      <c r="S953" s="10" cm="1">
        <f t="array" aca="1" ref="S953" ca="1">SUMPRODUCT(J953:O953,TRANSPOSE(Test!AR$28:AR$33))+Test!$AD$20-Test!$AC$26</f>
        <v>10.754675142498744</v>
      </c>
      <c r="T953" s="10">
        <f ca="1">SUMPRODUCT(J953:O953,Results!K$9:P$9)</f>
        <v>16.626599651335965</v>
      </c>
      <c r="U953" s="10">
        <f ca="1">SUMPRODUCT(J953:O953,Results!K$9:P$9)+Test!$AD$20-Test!$AC$31</f>
        <v>16.611724092824829</v>
      </c>
      <c r="V953" s="10">
        <f t="shared" ca="1" si="85"/>
        <v>-6.4894403929254452</v>
      </c>
      <c r="W953" s="10">
        <f t="shared" ca="1" si="86"/>
        <v>-6.4264534086111134</v>
      </c>
      <c r="X953" s="10">
        <f t="shared" ca="1" si="87"/>
        <v>-3.662469954375954</v>
      </c>
      <c r="Y953" s="10">
        <f t="shared" ca="1" si="88"/>
        <v>0.56254730619669857</v>
      </c>
      <c r="Z953" s="10">
        <f ca="1">I953-Test!$AD$20</f>
        <v>11.593893210399134</v>
      </c>
      <c r="AA953" s="10">
        <f t="shared" ca="1" si="89"/>
        <v>-5.2945016441293866</v>
      </c>
    </row>
    <row r="954" spans="1:27">
      <c r="A954" s="6">
        <f ca="1">LN((RAND()^(-Results!$F$4))-1)</f>
        <v>4.2799376634536417</v>
      </c>
      <c r="B954" s="6">
        <f ca="1">LN((RAND()^(-Results!$F$4))-1)</f>
        <v>4.8146761507011311</v>
      </c>
      <c r="C954" s="6">
        <f ca="1">LN((RAND()^(-Results!$F$4))-1)</f>
        <v>-4.3615639775424837</v>
      </c>
      <c r="D954" s="6">
        <f ca="1">LN((RAND()^(-Results!$F$4))-1)</f>
        <v>-1.7799276685248873</v>
      </c>
      <c r="E954" s="6">
        <f ca="1">LN((RAND()^(-Results!$F$4))-1)</f>
        <v>-0.84518298233677014</v>
      </c>
      <c r="F954" s="6">
        <f ca="1">LN((RAND()^(-Results!$F$4))-1)</f>
        <v>0.57054587191661865</v>
      </c>
      <c r="G954" s="6">
        <f ca="1">LN((RAND()^(-Results!$F$4))-1)</f>
        <v>1.4265926790502681</v>
      </c>
      <c r="H954" s="6">
        <f t="shared" ca="1" si="84"/>
        <v>1.3395600651711348</v>
      </c>
      <c r="I954" s="10">
        <f ca="1">SUMPRODUCT(J954:O954,Results!B$12:G$12)+Results!$F$5*H954</f>
        <v>-20.365423638917466</v>
      </c>
      <c r="J954" s="10">
        <f ca="1">SUMPRODUCT($A954:$F954,Results!$B$15:$G$15)</f>
        <v>5.5531681263180435</v>
      </c>
      <c r="K954" s="10">
        <f ca="1">SUMPRODUCT($A954:$F954,Results!$B$16:$G$16)</f>
        <v>9.6901141038608127</v>
      </c>
      <c r="L954" s="10">
        <f ca="1">SUMPRODUCT($A954:$F954,Results!$B$17:$G$17)</f>
        <v>-8.4417263249529899</v>
      </c>
      <c r="M954" s="10">
        <f ca="1">SUMPRODUCT($A954:$F954,Results!$B$18:$G$18)</f>
        <v>-8.9916430824536402</v>
      </c>
      <c r="N954" s="10">
        <f ca="1">SUMPRODUCT($A954:$F954,Results!$B$19:$G$19)</f>
        <v>9.5704388363824151</v>
      </c>
      <c r="O954" s="10">
        <f ca="1">SUMPRODUCT($A954:$F954,Results!$B$20:$G$20)</f>
        <v>11.48220711949085</v>
      </c>
      <c r="P954" s="10" cm="1">
        <f t="array" aca="1" ref="P954" ca="1">SUMPRODUCT(J954:O954,TRANSPOSE(Test!BL$20:BL$25))+Test!$AD$20-Test!$BL$27</f>
        <v>-28.857446296593491</v>
      </c>
      <c r="Q954" s="10" cm="1">
        <f t="array" aca="1" ref="Q954" ca="1">SUMPRODUCT(J954:O954,TRANSPOSE(Test!ES$20:ES$25))+Test!$AD$20-Test!$ES$27</f>
        <v>-29.371533980360322</v>
      </c>
      <c r="R954" s="10">
        <f ca="1">I954-Results!$E$5*H954</f>
        <v>-25.723663899602006</v>
      </c>
      <c r="S954" s="10" cm="1">
        <f t="array" aca="1" ref="S954" ca="1">SUMPRODUCT(J954:O954,TRANSPOSE(Test!AR$28:AR$33))+Test!$AD$20-Test!$AC$26</f>
        <v>-61.581419816292559</v>
      </c>
      <c r="T954" s="10">
        <f ca="1">SUMPRODUCT(J954:O954,Results!K$9:P$9)</f>
        <v>-27.178456411743181</v>
      </c>
      <c r="U954" s="10">
        <f ca="1">SUMPRODUCT(J954:O954,Results!K$9:P$9)+Test!$AD$20-Test!$AC$31</f>
        <v>-27.193331970254317</v>
      </c>
      <c r="V954" s="10">
        <f t="shared" ca="1" si="85"/>
        <v>8.4920226576760243</v>
      </c>
      <c r="W954" s="10">
        <f t="shared" ca="1" si="86"/>
        <v>9.0061103414428558</v>
      </c>
      <c r="X954" s="10">
        <f t="shared" ca="1" si="87"/>
        <v>5.3582402606845392</v>
      </c>
      <c r="Y954" s="10">
        <f t="shared" ca="1" si="88"/>
        <v>41.215996177375089</v>
      </c>
      <c r="Z954" s="10">
        <f ca="1">I954-Test!$AD$20</f>
        <v>-20.088752877213775</v>
      </c>
      <c r="AA954" s="10">
        <f t="shared" ca="1" si="89"/>
        <v>6.8279083313368503</v>
      </c>
    </row>
    <row r="955" spans="1:27">
      <c r="A955" s="6">
        <f ca="1">LN((RAND()^(-Results!$F$4))-1)</f>
        <v>0.53438076082461805</v>
      </c>
      <c r="B955" s="6">
        <f ca="1">LN((RAND()^(-Results!$F$4))-1)</f>
        <v>-0.57631862378197041</v>
      </c>
      <c r="C955" s="6">
        <f ca="1">LN((RAND()^(-Results!$F$4))-1)</f>
        <v>2.7288384378385113</v>
      </c>
      <c r="D955" s="6">
        <f ca="1">LN((RAND()^(-Results!$F$4))-1)</f>
        <v>-1.3505748464494174</v>
      </c>
      <c r="E955" s="6">
        <f ca="1">LN((RAND()^(-Results!$F$4))-1)</f>
        <v>-0.58581873060054868</v>
      </c>
      <c r="F955" s="6">
        <f ca="1">LN((RAND()^(-Results!$F$4))-1)</f>
        <v>-1.594755716920105</v>
      </c>
      <c r="G955" s="6">
        <f ca="1">LN((RAND()^(-Results!$F$4))-1)</f>
        <v>1.0520310597217384</v>
      </c>
      <c r="H955" s="6">
        <f t="shared" ca="1" si="84"/>
        <v>0.96499844584260508</v>
      </c>
      <c r="I955" s="10">
        <f ca="1">SUMPRODUCT(J955:O955,Results!B$12:G$12)+Results!$F$5*H955</f>
        <v>34.912644913570041</v>
      </c>
      <c r="J955" s="10">
        <f ca="1">SUMPRODUCT($A955:$F955,Results!$B$15:$G$15)</f>
        <v>5.7736508303197827</v>
      </c>
      <c r="K955" s="10">
        <f ca="1">SUMPRODUCT($A955:$F955,Results!$B$16:$G$16)</f>
        <v>-5.6661274211492056</v>
      </c>
      <c r="L955" s="10">
        <f ca="1">SUMPRODUCT($A955:$F955,Results!$B$17:$G$17)</f>
        <v>8.2765848400639168</v>
      </c>
      <c r="M955" s="10">
        <f ca="1">SUMPRODUCT($A955:$F955,Results!$B$18:$G$18)</f>
        <v>1.0220122080313327</v>
      </c>
      <c r="N955" s="10">
        <f ca="1">SUMPRODUCT($A955:$F955,Results!$B$19:$G$19)</f>
        <v>4.7292687925175061</v>
      </c>
      <c r="O955" s="10">
        <f ca="1">SUMPRODUCT($A955:$F955,Results!$B$20:$G$20)</f>
        <v>-6.043007089406597</v>
      </c>
      <c r="P955" s="10" cm="1">
        <f t="array" aca="1" ref="P955" ca="1">SUMPRODUCT(J955:O955,TRANSPOSE(Test!BL$20:BL$25))+Test!$AD$20-Test!$BL$27</f>
        <v>29.54404300734501</v>
      </c>
      <c r="Q955" s="10" cm="1">
        <f t="array" aca="1" ref="Q955" ca="1">SUMPRODUCT(J955:O955,TRANSPOSE(Test!ES$20:ES$25))+Test!$AD$20-Test!$ES$27</f>
        <v>29.345427159326377</v>
      </c>
      <c r="R955" s="10">
        <f ca="1">I955-Results!$E$5*H955</f>
        <v>31.052651130199621</v>
      </c>
      <c r="S955" s="10" cm="1">
        <f t="array" aca="1" ref="S955" ca="1">SUMPRODUCT(J955:O955,TRANSPOSE(Test!AR$28:AR$33))+Test!$AD$20-Test!$AC$26</f>
        <v>38.187972170150438</v>
      </c>
      <c r="T955" s="10">
        <f ca="1">SUMPRODUCT(J955:O955,Results!K$9:P$9)</f>
        <v>29.185448937872899</v>
      </c>
      <c r="U955" s="10">
        <f ca="1">SUMPRODUCT(J955:O955,Results!K$9:P$9)+Test!$AD$20-Test!$AC$31</f>
        <v>29.170573379361763</v>
      </c>
      <c r="V955" s="10">
        <f t="shared" ca="1" si="85"/>
        <v>5.368601906225031</v>
      </c>
      <c r="W955" s="10">
        <f t="shared" ca="1" si="86"/>
        <v>5.5672177542436643</v>
      </c>
      <c r="X955" s="10">
        <f t="shared" ca="1" si="87"/>
        <v>3.8599937833704203</v>
      </c>
      <c r="Y955" s="10">
        <f t="shared" ca="1" si="88"/>
        <v>-3.2753272565803968</v>
      </c>
      <c r="Z955" s="10">
        <f ca="1">I955-Test!$AD$20</f>
        <v>35.189315675273733</v>
      </c>
      <c r="AA955" s="10">
        <f t="shared" ca="1" si="89"/>
        <v>5.7420715342082786</v>
      </c>
    </row>
    <row r="956" spans="1:27">
      <c r="A956" s="6">
        <f ca="1">LN((RAND()^(-Results!$F$4))-1)</f>
        <v>-2.598230266614125</v>
      </c>
      <c r="B956" s="6">
        <f ca="1">LN((RAND()^(-Results!$F$4))-1)</f>
        <v>-0.35612351016453203</v>
      </c>
      <c r="C956" s="6">
        <f ca="1">LN((RAND()^(-Results!$F$4))-1)</f>
        <v>5.956929500989893E-2</v>
      </c>
      <c r="D956" s="6">
        <f ca="1">LN((RAND()^(-Results!$F$4))-1)</f>
        <v>1.4334443832905572</v>
      </c>
      <c r="E956" s="6">
        <f ca="1">LN((RAND()^(-Results!$F$4))-1)</f>
        <v>-0.41755122329687777</v>
      </c>
      <c r="F956" s="6">
        <f ca="1">LN((RAND()^(-Results!$F$4))-1)</f>
        <v>-1.6513645582434373</v>
      </c>
      <c r="G956" s="6">
        <f ca="1">LN((RAND()^(-Results!$F$4))-1)</f>
        <v>-1.9844400012684371</v>
      </c>
      <c r="H956" s="6">
        <f t="shared" ca="1" si="84"/>
        <v>-2.0714726151475706</v>
      </c>
      <c r="I956" s="10">
        <f ca="1">SUMPRODUCT(J956:O956,Results!B$12:G$12)+Results!$F$5*H956</f>
        <v>1.0866817736066334</v>
      </c>
      <c r="J956" s="10">
        <f ca="1">SUMPRODUCT($A956:$F956,Results!$B$15:$G$15)</f>
        <v>-5.4060476643373345</v>
      </c>
      <c r="K956" s="10">
        <f ca="1">SUMPRODUCT($A956:$F956,Results!$B$16:$G$16)</f>
        <v>-3.0075345280853725</v>
      </c>
      <c r="L956" s="10">
        <f ca="1">SUMPRODUCT($A956:$F956,Results!$B$17:$G$17)</f>
        <v>1.6469395094234207</v>
      </c>
      <c r="M956" s="10">
        <f ca="1">SUMPRODUCT($A956:$F956,Results!$B$18:$G$18)</f>
        <v>1.1487393278734754</v>
      </c>
      <c r="N956" s="10">
        <f ca="1">SUMPRODUCT($A956:$F956,Results!$B$19:$G$19)</f>
        <v>0.62153808587820247</v>
      </c>
      <c r="O956" s="10">
        <f ca="1">SUMPRODUCT($A956:$F956,Results!$B$20:$G$20)</f>
        <v>-0.88629235227739156</v>
      </c>
      <c r="P956" s="10" cm="1">
        <f t="array" aca="1" ref="P956" ca="1">SUMPRODUCT(J956:O956,TRANSPOSE(Test!BL$20:BL$25))+Test!$AD$20-Test!$BL$27</f>
        <v>14.245395450234405</v>
      </c>
      <c r="Q956" s="10" cm="1">
        <f t="array" aca="1" ref="Q956" ca="1">SUMPRODUCT(J956:O956,TRANSPOSE(Test!ES$20:ES$25))+Test!$AD$20-Test!$ES$27</f>
        <v>13.182948413254369</v>
      </c>
      <c r="R956" s="10">
        <f ca="1">I956-Results!$E$5*H956</f>
        <v>9.372572234196916</v>
      </c>
      <c r="S956" s="10" cm="1">
        <f t="array" aca="1" ref="S956" ca="1">SUMPRODUCT(J956:O956,TRANSPOSE(Test!AR$28:AR$33))+Test!$AD$20-Test!$AC$26</f>
        <v>17.595164702343659</v>
      </c>
      <c r="T956" s="10">
        <f ca="1">SUMPRODUCT(J956:O956,Results!K$9:P$9)</f>
        <v>11.690017895919127</v>
      </c>
      <c r="U956" s="10">
        <f ca="1">SUMPRODUCT(J956:O956,Results!K$9:P$9)+Test!$AD$20-Test!$AC$31</f>
        <v>11.675142337407991</v>
      </c>
      <c r="V956" s="10">
        <f t="shared" ca="1" si="85"/>
        <v>-13.158713676627771</v>
      </c>
      <c r="W956" s="10">
        <f t="shared" ca="1" si="86"/>
        <v>-12.096266639647736</v>
      </c>
      <c r="X956" s="10">
        <f t="shared" ca="1" si="87"/>
        <v>-8.2858904605902826</v>
      </c>
      <c r="Y956" s="10">
        <f t="shared" ca="1" si="88"/>
        <v>-16.508482928737024</v>
      </c>
      <c r="Z956" s="10">
        <f ca="1">I956-Test!$AD$20</f>
        <v>1.3633525353103249</v>
      </c>
      <c r="AA956" s="10">
        <f t="shared" ca="1" si="89"/>
        <v>-10.588460563801357</v>
      </c>
    </row>
    <row r="957" spans="1:27">
      <c r="A957" s="6">
        <f ca="1">LN((RAND()^(-Results!$F$4))-1)</f>
        <v>-1.7157962207981763</v>
      </c>
      <c r="B957" s="6">
        <f ca="1">LN((RAND()^(-Results!$F$4))-1)</f>
        <v>1.6463683705892236</v>
      </c>
      <c r="C957" s="6">
        <f ca="1">LN((RAND()^(-Results!$F$4))-1)</f>
        <v>-1.4903147055974242</v>
      </c>
      <c r="D957" s="6">
        <f ca="1">LN((RAND()^(-Results!$F$4))-1)</f>
        <v>2.6757994261523201</v>
      </c>
      <c r="E957" s="6">
        <f ca="1">LN((RAND()^(-Results!$F$4))-1)</f>
        <v>2.5316894527584809E-2</v>
      </c>
      <c r="F957" s="6">
        <f ca="1">LN((RAND()^(-Results!$F$4))-1)</f>
        <v>0.62824197056985231</v>
      </c>
      <c r="G957" s="6">
        <f ca="1">LN((RAND()^(-Results!$F$4))-1)</f>
        <v>1.2113331891166994</v>
      </c>
      <c r="H957" s="6">
        <f t="shared" ca="1" si="84"/>
        <v>1.1243005752375661</v>
      </c>
      <c r="I957" s="10">
        <f ca="1">SUMPRODUCT(J957:O957,Results!B$12:G$12)+Results!$F$5*H957</f>
        <v>-22.642388433930197</v>
      </c>
      <c r="J957" s="10">
        <f ca="1">SUMPRODUCT($A957:$F957,Results!$B$15:$G$15)</f>
        <v>-2.9017741492581681</v>
      </c>
      <c r="K957" s="10">
        <f ca="1">SUMPRODUCT($A957:$F957,Results!$B$16:$G$16)</f>
        <v>6.4199361434210047</v>
      </c>
      <c r="L957" s="10">
        <f ca="1">SUMPRODUCT($A957:$F957,Results!$B$17:$G$17)</f>
        <v>-6.3969659694139693</v>
      </c>
      <c r="M957" s="10">
        <f ca="1">SUMPRODUCT($A957:$F957,Results!$B$18:$G$18)</f>
        <v>-3.3051565182024776</v>
      </c>
      <c r="N957" s="10">
        <f ca="1">SUMPRODUCT($A957:$F957,Results!$B$19:$G$19)</f>
        <v>-2.2970575977529641</v>
      </c>
      <c r="O957" s="10">
        <f ca="1">SUMPRODUCT($A957:$F957,Results!$B$20:$G$20)</f>
        <v>7.2334504871518384</v>
      </c>
      <c r="P957" s="10" cm="1">
        <f t="array" aca="1" ref="P957" ca="1">SUMPRODUCT(J957:O957,TRANSPOSE(Test!BL$20:BL$25))+Test!$AD$20-Test!$BL$27</f>
        <v>-25.943813791116039</v>
      </c>
      <c r="Q957" s="10" cm="1">
        <f t="array" aca="1" ref="Q957" ca="1">SUMPRODUCT(J957:O957,TRANSPOSE(Test!ES$20:ES$25))+Test!$AD$20-Test!$ES$27</f>
        <v>-26.635248451299177</v>
      </c>
      <c r="R957" s="10">
        <f ca="1">I957-Results!$E$5*H957</f>
        <v>-27.139590734880461</v>
      </c>
      <c r="S957" s="10" cm="1">
        <f t="array" aca="1" ref="S957" ca="1">SUMPRODUCT(J957:O957,TRANSPOSE(Test!AR$28:AR$33))+Test!$AD$20-Test!$AC$26</f>
        <v>-40.753938199270756</v>
      </c>
      <c r="T957" s="10">
        <f ca="1">SUMPRODUCT(J957:O957,Results!K$9:P$9)</f>
        <v>-27.578776486136825</v>
      </c>
      <c r="U957" s="10">
        <f ca="1">SUMPRODUCT(J957:O957,Results!K$9:P$9)+Test!$AD$20-Test!$AC$31</f>
        <v>-27.593652044647961</v>
      </c>
      <c r="V957" s="10">
        <f t="shared" ca="1" si="85"/>
        <v>3.3014253571858418</v>
      </c>
      <c r="W957" s="10">
        <f t="shared" ca="1" si="86"/>
        <v>3.9928600173689794</v>
      </c>
      <c r="X957" s="10">
        <f t="shared" ca="1" si="87"/>
        <v>4.4972023009502635</v>
      </c>
      <c r="Y957" s="10">
        <f t="shared" ca="1" si="88"/>
        <v>18.111549765340559</v>
      </c>
      <c r="Z957" s="10">
        <f ca="1">I957-Test!$AD$20</f>
        <v>-22.365717672226506</v>
      </c>
      <c r="AA957" s="10">
        <f t="shared" ca="1" si="89"/>
        <v>4.9512636107177634</v>
      </c>
    </row>
    <row r="958" spans="1:27">
      <c r="A958" s="6">
        <f ca="1">LN((RAND()^(-Results!$F$4))-1)</f>
        <v>0.55505459929791578</v>
      </c>
      <c r="B958" s="6">
        <f ca="1">LN((RAND()^(-Results!$F$4))-1)</f>
        <v>0.61159830342782584</v>
      </c>
      <c r="C958" s="6">
        <f ca="1">LN((RAND()^(-Results!$F$4))-1)</f>
        <v>0.32857877838536043</v>
      </c>
      <c r="D958" s="6">
        <f ca="1">LN((RAND()^(-Results!$F$4))-1)</f>
        <v>-2.476135811158549</v>
      </c>
      <c r="E958" s="6">
        <f ca="1">LN((RAND()^(-Results!$F$4))-1)</f>
        <v>-1.6234625170242105</v>
      </c>
      <c r="F958" s="6">
        <f ca="1">LN((RAND()^(-Results!$F$4))-1)</f>
        <v>0.62064818384820408</v>
      </c>
      <c r="G958" s="6">
        <f ca="1">LN((RAND()^(-Results!$F$4))-1)</f>
        <v>-0.22349917876300293</v>
      </c>
      <c r="H958" s="6">
        <f t="shared" ca="1" si="84"/>
        <v>-0.31053179264213626</v>
      </c>
      <c r="I958" s="10">
        <f ca="1">SUMPRODUCT(J958:O958,Results!B$12:G$12)+Results!$F$5*H958</f>
        <v>54.704508924716016</v>
      </c>
      <c r="J958" s="10">
        <f ca="1">SUMPRODUCT($A958:$F958,Results!$B$15:$G$15)</f>
        <v>-1.2574686401286692</v>
      </c>
      <c r="K958" s="10">
        <f ca="1">SUMPRODUCT($A958:$F958,Results!$B$16:$G$16)</f>
        <v>-0.95464050353766372</v>
      </c>
      <c r="L958" s="10">
        <f ca="1">SUMPRODUCT($A958:$F958,Results!$B$17:$G$17)</f>
        <v>10.034880586018867</v>
      </c>
      <c r="M958" s="10">
        <f ca="1">SUMPRODUCT($A958:$F958,Results!$B$18:$G$18)</f>
        <v>-0.81931525506352898</v>
      </c>
      <c r="N958" s="10">
        <f ca="1">SUMPRODUCT($A958:$F958,Results!$B$19:$G$19)</f>
        <v>10.581471437945293</v>
      </c>
      <c r="O958" s="10">
        <f ca="1">SUMPRODUCT($A958:$F958,Results!$B$20:$G$20)</f>
        <v>-3.7650969883513925</v>
      </c>
      <c r="P958" s="10" cm="1">
        <f t="array" aca="1" ref="P958" ca="1">SUMPRODUCT(J958:O958,TRANSPOSE(Test!BL$20:BL$25))+Test!$AD$20-Test!$BL$27</f>
        <v>54.305012335993951</v>
      </c>
      <c r="Q958" s="10" cm="1">
        <f t="array" aca="1" ref="Q958" ca="1">SUMPRODUCT(J958:O958,TRANSPOSE(Test!ES$20:ES$25))+Test!$AD$20-Test!$ES$27</f>
        <v>54.759962954430883</v>
      </c>
      <c r="R958" s="10">
        <f ca="1">I958-Results!$E$5*H958</f>
        <v>55.94663609528456</v>
      </c>
      <c r="S958" s="10" cm="1">
        <f t="array" aca="1" ref="S958" ca="1">SUMPRODUCT(J958:O958,TRANSPOSE(Test!AR$28:AR$33))+Test!$AD$20-Test!$AC$26</f>
        <v>42.518365596424879</v>
      </c>
      <c r="T958" s="10">
        <f ca="1">SUMPRODUCT(J958:O958,Results!K$9:P$9)</f>
        <v>55.657014185054166</v>
      </c>
      <c r="U958" s="10">
        <f ca="1">SUMPRODUCT(J958:O958,Results!K$9:P$9)+Test!$AD$20-Test!$AC$31</f>
        <v>55.64213862654303</v>
      </c>
      <c r="V958" s="10">
        <f t="shared" ca="1" si="85"/>
        <v>0.39949658872206584</v>
      </c>
      <c r="W958" s="10">
        <f t="shared" ca="1" si="86"/>
        <v>-5.5454029714866238E-2</v>
      </c>
      <c r="X958" s="10">
        <f t="shared" ca="1" si="87"/>
        <v>-1.2421271705685442</v>
      </c>
      <c r="Y958" s="10">
        <f t="shared" ca="1" si="88"/>
        <v>12.186143328291138</v>
      </c>
      <c r="Z958" s="10">
        <f ca="1">I958-Test!$AD$20</f>
        <v>54.981179686419708</v>
      </c>
      <c r="AA958" s="10">
        <f t="shared" ca="1" si="89"/>
        <v>-0.93762970182701366</v>
      </c>
    </row>
    <row r="959" spans="1:27">
      <c r="A959" s="6">
        <f ca="1">LN((RAND()^(-Results!$F$4))-1)</f>
        <v>-9.0989329983115944E-2</v>
      </c>
      <c r="B959" s="6">
        <f ca="1">LN((RAND()^(-Results!$F$4))-1)</f>
        <v>-1.4503933825938442</v>
      </c>
      <c r="C959" s="6">
        <f ca="1">LN((RAND()^(-Results!$F$4))-1)</f>
        <v>0.71486203760293499</v>
      </c>
      <c r="D959" s="6">
        <f ca="1">LN((RAND()^(-Results!$F$4))-1)</f>
        <v>2.9754676354496565</v>
      </c>
      <c r="E959" s="6">
        <f ca="1">LN((RAND()^(-Results!$F$4))-1)</f>
        <v>-0.48012731802489605</v>
      </c>
      <c r="F959" s="6">
        <f ca="1">LN((RAND()^(-Results!$F$4))-1)</f>
        <v>0.57481256211419152</v>
      </c>
      <c r="G959" s="6">
        <f ca="1">LN((RAND()^(-Results!$F$4))-1)</f>
        <v>0.82311208422050564</v>
      </c>
      <c r="H959" s="6">
        <f t="shared" ca="1" si="84"/>
        <v>0.73607947034137233</v>
      </c>
      <c r="I959" s="10">
        <f ca="1">SUMPRODUCT(J959:O959,Results!B$12:G$12)+Results!$F$5*H959</f>
        <v>-32.539138242138762</v>
      </c>
      <c r="J959" s="10">
        <f ca="1">SUMPRODUCT($A959:$F959,Results!$B$15:$G$15)</f>
        <v>6.1374527831930976</v>
      </c>
      <c r="K959" s="10">
        <f ca="1">SUMPRODUCT($A959:$F959,Results!$B$16:$G$16)</f>
        <v>1.1167308896156816</v>
      </c>
      <c r="L959" s="10">
        <f ca="1">SUMPRODUCT($A959:$F959,Results!$B$17:$G$17)</f>
        <v>-7.6383679714381891</v>
      </c>
      <c r="M959" s="10">
        <f ca="1">SUMPRODUCT($A959:$F959,Results!$B$18:$G$18)</f>
        <v>-5.2299291230043767</v>
      </c>
      <c r="N959" s="10">
        <f ca="1">SUMPRODUCT($A959:$F959,Results!$B$19:$G$19)</f>
        <v>-1.397697416767707E-2</v>
      </c>
      <c r="O959" s="10">
        <f ca="1">SUMPRODUCT($A959:$F959,Results!$B$20:$G$20)</f>
        <v>2.3752650601204643</v>
      </c>
      <c r="P959" s="10" cm="1">
        <f t="array" aca="1" ref="P959" ca="1">SUMPRODUCT(J959:O959,TRANSPOSE(Test!BL$20:BL$25))+Test!$AD$20-Test!$BL$27</f>
        <v>-35.709962510993428</v>
      </c>
      <c r="Q959" s="10" cm="1">
        <f t="array" aca="1" ref="Q959" ca="1">SUMPRODUCT(J959:O959,TRANSPOSE(Test!ES$20:ES$25))+Test!$AD$20-Test!$ES$27</f>
        <v>-35.220855413070986</v>
      </c>
      <c r="R959" s="10">
        <f ca="1">I959-Results!$E$5*H959</f>
        <v>-35.483456123504254</v>
      </c>
      <c r="S959" s="10" cm="1">
        <f t="array" aca="1" ref="S959" ca="1">SUMPRODUCT(J959:O959,TRANSPOSE(Test!AR$28:AR$33))+Test!$AD$20-Test!$AC$26</f>
        <v>-32.90552534400112</v>
      </c>
      <c r="T959" s="10">
        <f ca="1">SUMPRODUCT(J959:O959,Results!K$9:P$9)</f>
        <v>-35.799403402082277</v>
      </c>
      <c r="U959" s="10">
        <f ca="1">SUMPRODUCT(J959:O959,Results!K$9:P$9)+Test!$AD$20-Test!$AC$31</f>
        <v>-35.814278960593413</v>
      </c>
      <c r="V959" s="10">
        <f t="shared" ca="1" si="85"/>
        <v>3.1708242688546662</v>
      </c>
      <c r="W959" s="10">
        <f t="shared" ca="1" si="86"/>
        <v>2.6817171709322238</v>
      </c>
      <c r="X959" s="10">
        <f t="shared" ca="1" si="87"/>
        <v>2.9443178813654924</v>
      </c>
      <c r="Y959" s="10">
        <f t="shared" ca="1" si="88"/>
        <v>0.36638710186235812</v>
      </c>
      <c r="Z959" s="10">
        <f ca="1">I959-Test!$AD$20</f>
        <v>-32.26246748043507</v>
      </c>
      <c r="AA959" s="10">
        <f t="shared" ca="1" si="89"/>
        <v>3.2751407184546508</v>
      </c>
    </row>
    <row r="960" spans="1:27">
      <c r="A960" s="6">
        <f ca="1">LN((RAND()^(-Results!$F$4))-1)</f>
        <v>1.6801649681329034</v>
      </c>
      <c r="B960" s="6">
        <f ca="1">LN((RAND()^(-Results!$F$4))-1)</f>
        <v>-1.881090657243621</v>
      </c>
      <c r="C960" s="6">
        <f ca="1">LN((RAND()^(-Results!$F$4))-1)</f>
        <v>0.21463471121874178</v>
      </c>
      <c r="D960" s="6">
        <f ca="1">LN((RAND()^(-Results!$F$4))-1)</f>
        <v>2.490441373131862</v>
      </c>
      <c r="E960" s="6">
        <f ca="1">LN((RAND()^(-Results!$F$4))-1)</f>
        <v>6.2819175822207809</v>
      </c>
      <c r="F960" s="6">
        <f ca="1">LN((RAND()^(-Results!$F$4))-1)</f>
        <v>-2.463497414890679</v>
      </c>
      <c r="G960" s="6">
        <f ca="1">LN((RAND()^(-Results!$F$4))-1)</f>
        <v>-2.0929371103865377</v>
      </c>
      <c r="H960" s="6">
        <f t="shared" ca="1" si="84"/>
        <v>-2.1799697242656713</v>
      </c>
      <c r="I960" s="10">
        <f ca="1">SUMPRODUCT(J960:O960,Results!B$12:G$12)+Results!$F$5*H960</f>
        <v>-155.54501270898078</v>
      </c>
      <c r="J960" s="10">
        <f ca="1">SUMPRODUCT($A960:$F960,Results!$B$15:$G$15)</f>
        <v>7.6606796699585384</v>
      </c>
      <c r="K960" s="10">
        <f ca="1">SUMPRODUCT($A960:$F960,Results!$B$16:$G$16)</f>
        <v>-1.8240719514407289</v>
      </c>
      <c r="L960" s="10">
        <f ca="1">SUMPRODUCT($A960:$F960,Results!$B$17:$G$17)</f>
        <v>-22.335489404728715</v>
      </c>
      <c r="M960" s="10">
        <f ca="1">SUMPRODUCT($A960:$F960,Results!$B$18:$G$18)</f>
        <v>9.3590402147167886</v>
      </c>
      <c r="N960" s="10">
        <f ca="1">SUMPRODUCT($A960:$F960,Results!$B$19:$G$19)</f>
        <v>-34.470821971687762</v>
      </c>
      <c r="O960" s="10">
        <f ca="1">SUMPRODUCT($A960:$F960,Results!$B$20:$G$20)</f>
        <v>4.5969942085860591</v>
      </c>
      <c r="P960" s="10" cm="1">
        <f t="array" aca="1" ref="P960" ca="1">SUMPRODUCT(J960:O960,TRANSPOSE(Test!BL$20:BL$25))+Test!$AD$20-Test!$BL$27</f>
        <v>-142.72358800708315</v>
      </c>
      <c r="Q960" s="10" cm="1">
        <f t="array" aca="1" ref="Q960" ca="1">SUMPRODUCT(J960:O960,TRANSPOSE(Test!ES$20:ES$25))+Test!$AD$20-Test!$ES$27</f>
        <v>-143.46503775986253</v>
      </c>
      <c r="R960" s="10">
        <f ca="1">I960-Results!$E$5*H960</f>
        <v>-146.82513381191808</v>
      </c>
      <c r="S960" s="10" cm="1">
        <f t="array" aca="1" ref="S960" ca="1">SUMPRODUCT(J960:O960,TRANSPOSE(Test!AR$28:AR$33))+Test!$AD$20-Test!$AC$26</f>
        <v>-91.192575997212799</v>
      </c>
      <c r="T960" s="10">
        <f ca="1">SUMPRODUCT(J960:O960,Results!K$9:P$9)</f>
        <v>-143.93730675564723</v>
      </c>
      <c r="U960" s="10">
        <f ca="1">SUMPRODUCT(J960:O960,Results!K$9:P$9)+Test!$AD$20-Test!$AC$31</f>
        <v>-143.95218231415836</v>
      </c>
      <c r="V960" s="10">
        <f t="shared" ca="1" si="85"/>
        <v>-12.821424701897627</v>
      </c>
      <c r="W960" s="10">
        <f t="shared" ca="1" si="86"/>
        <v>-12.079974949118252</v>
      </c>
      <c r="X960" s="10">
        <f t="shared" ca="1" si="87"/>
        <v>-8.7198788970626993</v>
      </c>
      <c r="Y960" s="10">
        <f t="shared" ca="1" si="88"/>
        <v>-64.352436711767979</v>
      </c>
      <c r="Z960" s="10">
        <f ca="1">I960-Test!$AD$20</f>
        <v>-155.26834194727709</v>
      </c>
      <c r="AA960" s="10">
        <f t="shared" ca="1" si="89"/>
        <v>-11.592830394822414</v>
      </c>
    </row>
    <row r="961" spans="1:27">
      <c r="A961" s="6">
        <f ca="1">LN((RAND()^(-Results!$F$4))-1)</f>
        <v>2.0620267959069238</v>
      </c>
      <c r="B961" s="6">
        <f ca="1">LN((RAND()^(-Results!$F$4))-1)</f>
        <v>1.9994185363422408</v>
      </c>
      <c r="C961" s="6">
        <f ca="1">LN((RAND()^(-Results!$F$4))-1)</f>
        <v>0.78995454357555184</v>
      </c>
      <c r="D961" s="6">
        <f ca="1">LN((RAND()^(-Results!$F$4))-1)</f>
        <v>0.26294320057556686</v>
      </c>
      <c r="E961" s="6">
        <f ca="1">LN((RAND()^(-Results!$F$4))-1)</f>
        <v>-0.61435687613478229</v>
      </c>
      <c r="F961" s="6">
        <f ca="1">LN((RAND()^(-Results!$F$4))-1)</f>
        <v>-1.8654260084047813</v>
      </c>
      <c r="G961" s="6">
        <f ca="1">LN((RAND()^(-Results!$F$4))-1)</f>
        <v>6.1077642724800461</v>
      </c>
      <c r="H961" s="6">
        <f t="shared" ca="1" si="84"/>
        <v>6.020731658600913</v>
      </c>
      <c r="I961" s="10">
        <f ca="1">SUMPRODUCT(J961:O961,Results!B$12:G$12)+Results!$F$5*H961</f>
        <v>8.27688015041862</v>
      </c>
      <c r="J961" s="10">
        <f ca="1">SUMPRODUCT($A961:$F961,Results!$B$15:$G$15)</f>
        <v>12.165908971992369</v>
      </c>
      <c r="K961" s="10">
        <f ca="1">SUMPRODUCT($A961:$F961,Results!$B$16:$G$16)</f>
        <v>1.0278123903833745</v>
      </c>
      <c r="L961" s="10">
        <f ca="1">SUMPRODUCT($A961:$F961,Results!$B$17:$G$17)</f>
        <v>-2.6477669148448912</v>
      </c>
      <c r="M961" s="10">
        <f ca="1">SUMPRODUCT($A961:$F961,Results!$B$18:$G$18)</f>
        <v>-5.9759708534798603</v>
      </c>
      <c r="N961" s="10">
        <f ca="1">SUMPRODUCT($A961:$F961,Results!$B$19:$G$19)</f>
        <v>5.8418646834807921</v>
      </c>
      <c r="O961" s="10">
        <f ca="1">SUMPRODUCT($A961:$F961,Results!$B$20:$G$20)</f>
        <v>3.5898064204451963</v>
      </c>
      <c r="P961" s="10" cm="1">
        <f t="array" aca="1" ref="P961" ca="1">SUMPRODUCT(J961:O961,TRANSPOSE(Test!BL$20:BL$25))+Test!$AD$20-Test!$BL$27</f>
        <v>-21.34097774075213</v>
      </c>
      <c r="Q961" s="10" cm="1">
        <f t="array" aca="1" ref="Q961" ca="1">SUMPRODUCT(J961:O961,TRANSPOSE(Test!ES$20:ES$25))+Test!$AD$20-Test!$ES$27</f>
        <v>-22.369807566288085</v>
      </c>
      <c r="R961" s="10">
        <f ca="1">I961-Results!$E$5*H961</f>
        <v>-15.806046483985032</v>
      </c>
      <c r="S961" s="10" cm="1">
        <f t="array" aca="1" ref="S961" ca="1">SUMPRODUCT(J961:O961,TRANSPOSE(Test!AR$28:AR$33))+Test!$AD$20-Test!$AC$26</f>
        <v>-27.961070304566277</v>
      </c>
      <c r="T961" s="10">
        <f ca="1">SUMPRODUCT(J961:O961,Results!K$9:P$9)</f>
        <v>-22.470159302501159</v>
      </c>
      <c r="U961" s="10">
        <f ca="1">SUMPRODUCT(J961:O961,Results!K$9:P$9)+Test!$AD$20-Test!$AC$31</f>
        <v>-22.485034861012295</v>
      </c>
      <c r="V961" s="10">
        <f t="shared" ca="1" si="85"/>
        <v>29.61785789117075</v>
      </c>
      <c r="W961" s="10">
        <f t="shared" ca="1" si="86"/>
        <v>30.646687716706705</v>
      </c>
      <c r="X961" s="10">
        <f t="shared" ca="1" si="87"/>
        <v>24.082926634403652</v>
      </c>
      <c r="Y961" s="10">
        <f t="shared" ca="1" si="88"/>
        <v>36.237950454984897</v>
      </c>
      <c r="Z961" s="10">
        <f ca="1">I961-Test!$AD$20</f>
        <v>8.5535509121223114</v>
      </c>
      <c r="AA961" s="10">
        <f t="shared" ca="1" si="89"/>
        <v>30.761915011430915</v>
      </c>
    </row>
    <row r="962" spans="1:27">
      <c r="A962" s="6">
        <f ca="1">LN((RAND()^(-Results!$F$4))-1)</f>
        <v>0.63903802288407985</v>
      </c>
      <c r="B962" s="6">
        <f ca="1">LN((RAND()^(-Results!$F$4))-1)</f>
        <v>-1.7574937157395509</v>
      </c>
      <c r="C962" s="6">
        <f ca="1">LN((RAND()^(-Results!$F$4))-1)</f>
        <v>1.7051852141976305</v>
      </c>
      <c r="D962" s="6">
        <f ca="1">LN((RAND()^(-Results!$F$4))-1)</f>
        <v>-4.6909231772605322</v>
      </c>
      <c r="E962" s="6">
        <f ca="1">LN((RAND()^(-Results!$F$4))-1)</f>
        <v>-0.34716494092933831</v>
      </c>
      <c r="F962" s="6">
        <f ca="1">LN((RAND()^(-Results!$F$4))-1)</f>
        <v>-0.96442447831055644</v>
      </c>
      <c r="G962" s="6">
        <f ca="1">LN((RAND()^(-Results!$F$4))-1)</f>
        <v>0.4126308466359585</v>
      </c>
      <c r="H962" s="6">
        <f t="shared" ca="1" si="84"/>
        <v>0.3255982327568252</v>
      </c>
      <c r="I962" s="10">
        <f ca="1">SUMPRODUCT(J962:O962,Results!B$12:G$12)+Results!$F$5*H962</f>
        <v>79.551244745339048</v>
      </c>
      <c r="J962" s="10">
        <f ca="1">SUMPRODUCT($A962:$F962,Results!$B$15:$G$15)</f>
        <v>-4.2083641878655103</v>
      </c>
      <c r="K962" s="10">
        <f ca="1">SUMPRODUCT($A962:$F962,Results!$B$16:$G$16)</f>
        <v>-9.8208683148245512</v>
      </c>
      <c r="L962" s="10">
        <f ca="1">SUMPRODUCT($A962:$F962,Results!$B$17:$G$17)</f>
        <v>15.95038383562895</v>
      </c>
      <c r="M962" s="10">
        <f ca="1">SUMPRODUCT($A962:$F962,Results!$B$18:$G$18)</f>
        <v>7.8781616476887342</v>
      </c>
      <c r="N962" s="10">
        <f ca="1">SUMPRODUCT($A962:$F962,Results!$B$19:$G$19)</f>
        <v>4.785886062547938</v>
      </c>
      <c r="O962" s="10">
        <f ca="1">SUMPRODUCT($A962:$F962,Results!$B$20:$G$20)</f>
        <v>-12.289642942257764</v>
      </c>
      <c r="P962" s="10" cm="1">
        <f t="array" aca="1" ref="P962" ca="1">SUMPRODUCT(J962:O962,TRANSPOSE(Test!BL$20:BL$25))+Test!$AD$20-Test!$BL$27</f>
        <v>75.198778914048432</v>
      </c>
      <c r="Q962" s="10" cm="1">
        <f t="array" aca="1" ref="Q962" ca="1">SUMPRODUCT(J962:O962,TRANSPOSE(Test!ES$20:ES$25))+Test!$AD$20-Test!$ES$27</f>
        <v>75.814089025347201</v>
      </c>
      <c r="R962" s="10">
        <f ca="1">I962-Results!$E$5*H962</f>
        <v>78.248851814311749</v>
      </c>
      <c r="S962" s="10" cm="1">
        <f t="array" aca="1" ref="S962" ca="1">SUMPRODUCT(J962:O962,TRANSPOSE(Test!AR$28:AR$33))+Test!$AD$20-Test!$AC$26</f>
        <v>91.254440299371836</v>
      </c>
      <c r="T962" s="10">
        <f ca="1">SUMPRODUCT(J962:O962,Results!K$9:P$9)</f>
        <v>76.941838655354047</v>
      </c>
      <c r="U962" s="10">
        <f ca="1">SUMPRODUCT(J962:O962,Results!K$9:P$9)+Test!$AD$20-Test!$AC$31</f>
        <v>76.926963096842911</v>
      </c>
      <c r="V962" s="10">
        <f t="shared" ca="1" si="85"/>
        <v>4.3524658312906155</v>
      </c>
      <c r="W962" s="10">
        <f t="shared" ca="1" si="86"/>
        <v>3.737155719991847</v>
      </c>
      <c r="X962" s="10">
        <f t="shared" ca="1" si="87"/>
        <v>1.302392931027299</v>
      </c>
      <c r="Y962" s="10">
        <f t="shared" ca="1" si="88"/>
        <v>-11.703195554032789</v>
      </c>
      <c r="Z962" s="10">
        <f ca="1">I962-Test!$AD$20</f>
        <v>79.827915507042746</v>
      </c>
      <c r="AA962" s="10">
        <f t="shared" ca="1" si="89"/>
        <v>2.6242816484961367</v>
      </c>
    </row>
    <row r="963" spans="1:27">
      <c r="A963" s="6">
        <f ca="1">LN((RAND()^(-Results!$F$4))-1)</f>
        <v>4.7854957504375335</v>
      </c>
      <c r="B963" s="6">
        <f ca="1">LN((RAND()^(-Results!$F$4))-1)</f>
        <v>-0.25977721753071092</v>
      </c>
      <c r="C963" s="6">
        <f ca="1">LN((RAND()^(-Results!$F$4))-1)</f>
        <v>0.84182658074667227</v>
      </c>
      <c r="D963" s="6">
        <f ca="1">LN((RAND()^(-Results!$F$4))-1)</f>
        <v>5.9271705642267696</v>
      </c>
      <c r="E963" s="6">
        <f ca="1">LN((RAND()^(-Results!$F$4))-1)</f>
        <v>-0.51876262595999989</v>
      </c>
      <c r="F963" s="6">
        <f ca="1">LN((RAND()^(-Results!$F$4))-1)</f>
        <v>4.7064284995976271</v>
      </c>
      <c r="G963" s="6">
        <f ca="1">LN((RAND()^(-Results!$F$4))-1)</f>
        <v>1.1153061814398673</v>
      </c>
      <c r="H963" s="6">
        <f t="shared" ref="H963:H1001" ca="1" si="90">G963-$AC$5</f>
        <v>1.028273567560734</v>
      </c>
      <c r="I963" s="10">
        <f ca="1">SUMPRODUCT(J963:O963,Results!B$12:G$12)+Results!$F$5*H963</f>
        <v>-130.5780676596429</v>
      </c>
      <c r="J963" s="10">
        <f ca="1">SUMPRODUCT($A963:$F963,Results!$B$15:$G$15)</f>
        <v>28.588865787933283</v>
      </c>
      <c r="K963" s="10">
        <f ca="1">SUMPRODUCT($A963:$F963,Results!$B$16:$G$16)</f>
        <v>14.878940934317544</v>
      </c>
      <c r="L963" s="10">
        <f ca="1">SUMPRODUCT($A963:$F963,Results!$B$17:$G$17)</f>
        <v>-26.335330712449128</v>
      </c>
      <c r="M963" s="10">
        <f ca="1">SUMPRODUCT($A963:$F963,Results!$B$18:$G$18)</f>
        <v>-19.673769268128734</v>
      </c>
      <c r="N963" s="10">
        <f ca="1">SUMPRODUCT($A963:$F963,Results!$B$19:$G$19)</f>
        <v>-0.33720463573068038</v>
      </c>
      <c r="O963" s="10">
        <f ca="1">SUMPRODUCT($A963:$F963,Results!$B$20:$G$20)</f>
        <v>14.485520211508405</v>
      </c>
      <c r="P963" s="10" cm="1">
        <f t="array" aca="1" ref="P963" ca="1">SUMPRODUCT(J963:O963,TRANSPOSE(Test!BL$20:BL$25))+Test!$AD$20-Test!$BL$27</f>
        <v>-138.53913073545272</v>
      </c>
      <c r="Q963" s="10" cm="1">
        <f t="array" aca="1" ref="Q963" ca="1">SUMPRODUCT(J963:O963,TRANSPOSE(Test!ES$20:ES$25))+Test!$AD$20-Test!$ES$27</f>
        <v>-136.10669992119833</v>
      </c>
      <c r="R963" s="10">
        <f ca="1">I963-Results!$E$5*H963</f>
        <v>-134.69116192988582</v>
      </c>
      <c r="S963" s="10" cm="1">
        <f t="array" aca="1" ref="S963" ca="1">SUMPRODUCT(J963:O963,TRANSPOSE(Test!AR$28:AR$33))+Test!$AD$20-Test!$AC$26</f>
        <v>-155.56929883538174</v>
      </c>
      <c r="T963" s="10">
        <f ca="1">SUMPRODUCT(J963:O963,Results!K$9:P$9)</f>
        <v>-135.06318254919466</v>
      </c>
      <c r="U963" s="10">
        <f ca="1">SUMPRODUCT(J963:O963,Results!K$9:P$9)+Test!$AD$20-Test!$AC$31</f>
        <v>-135.0780581077058</v>
      </c>
      <c r="V963" s="10">
        <f t="shared" ref="V963:V1001" ca="1" si="91">I963-P963</f>
        <v>7.9610630758098182</v>
      </c>
      <c r="W963" s="10">
        <f t="shared" ref="W963:W1001" ca="1" si="92">I963-Q963</f>
        <v>5.5286322615554297</v>
      </c>
      <c r="X963" s="10">
        <f t="shared" ref="X963:X1001" ca="1" si="93">I963-R963</f>
        <v>4.1130942702429252</v>
      </c>
      <c r="Y963" s="10">
        <f t="shared" ref="Y963:Y1001" ca="1" si="94">I963-S963</f>
        <v>24.991231175738847</v>
      </c>
      <c r="Z963" s="10">
        <f ca="1">I963-Test!$AD$20</f>
        <v>-130.30139689793921</v>
      </c>
      <c r="AA963" s="10">
        <f t="shared" ref="AA963:AA1001" ca="1" si="95">I963-U963</f>
        <v>4.4999904480629027</v>
      </c>
    </row>
    <row r="964" spans="1:27">
      <c r="A964" s="6">
        <f ca="1">LN((RAND()^(-Results!$F$4))-1)</f>
        <v>-2.8063924523327675</v>
      </c>
      <c r="B964" s="6">
        <f ca="1">LN((RAND()^(-Results!$F$4))-1)</f>
        <v>-0.30869843068524344</v>
      </c>
      <c r="C964" s="6">
        <f ca="1">LN((RAND()^(-Results!$F$4))-1)</f>
        <v>0.41826180014184383</v>
      </c>
      <c r="D964" s="6">
        <f ca="1">LN((RAND()^(-Results!$F$4))-1)</f>
        <v>1.0884930637637233</v>
      </c>
      <c r="E964" s="6">
        <f ca="1">LN((RAND()^(-Results!$F$4))-1)</f>
        <v>6.9434091427884453E-2</v>
      </c>
      <c r="F964" s="6">
        <f ca="1">LN((RAND()^(-Results!$F$4))-1)</f>
        <v>-1.2632127745124802</v>
      </c>
      <c r="G964" s="6">
        <f ca="1">LN((RAND()^(-Results!$F$4))-1)</f>
        <v>-0.6111860296305357</v>
      </c>
      <c r="H964" s="6">
        <f t="shared" ca="1" si="90"/>
        <v>-0.698218643509669</v>
      </c>
      <c r="I964" s="10">
        <f ca="1">SUMPRODUCT(J964:O964,Results!B$12:G$12)+Results!$F$5*H964</f>
        <v>11.01613789082861</v>
      </c>
      <c r="J964" s="10">
        <f ca="1">SUMPRODUCT($A964:$F964,Results!$B$15:$G$15)</f>
        <v>-6.3973772648139082</v>
      </c>
      <c r="K964" s="10">
        <f ca="1">SUMPRODUCT($A964:$F964,Results!$B$16:$G$16)</f>
        <v>-2.5897757730787503</v>
      </c>
      <c r="L964" s="10">
        <f ca="1">SUMPRODUCT($A964:$F964,Results!$B$17:$G$17)</f>
        <v>3.1970993064158679</v>
      </c>
      <c r="M964" s="10">
        <f ca="1">SUMPRODUCT($A964:$F964,Results!$B$18:$G$18)</f>
        <v>3.0686367720770384</v>
      </c>
      <c r="N964" s="10">
        <f ca="1">SUMPRODUCT($A964:$F964,Results!$B$19:$G$19)</f>
        <v>-2.097465817628632</v>
      </c>
      <c r="O964" s="10">
        <f ca="1">SUMPRODUCT($A964:$F964,Results!$B$20:$G$20)</f>
        <v>-1.6570554287137602</v>
      </c>
      <c r="P964" s="10" cm="1">
        <f t="array" aca="1" ref="P964" ca="1">SUMPRODUCT(J964:O964,TRANSPOSE(Test!BL$20:BL$25))+Test!$AD$20-Test!$BL$27</f>
        <v>17.053069352062565</v>
      </c>
      <c r="Q964" s="10" cm="1">
        <f t="array" aca="1" ref="Q964" ca="1">SUMPRODUCT(J964:O964,TRANSPOSE(Test!ES$20:ES$25))+Test!$AD$20-Test!$ES$27</f>
        <v>16.135736976528637</v>
      </c>
      <c r="R964" s="10">
        <f ca="1">I964-Results!$E$5*H964</f>
        <v>13.809012464867285</v>
      </c>
      <c r="S964" s="10" cm="1">
        <f t="array" aca="1" ref="S964" ca="1">SUMPRODUCT(J964:O964,TRANSPOSE(Test!AR$28:AR$33))+Test!$AD$20-Test!$AC$26</f>
        <v>21.584877544904494</v>
      </c>
      <c r="T964" s="10">
        <f ca="1">SUMPRODUCT(J964:O964,Results!K$9:P$9)</f>
        <v>14.703332867246763</v>
      </c>
      <c r="U964" s="10">
        <f ca="1">SUMPRODUCT(J964:O964,Results!K$9:P$9)+Test!$AD$20-Test!$AC$31</f>
        <v>14.688457308735627</v>
      </c>
      <c r="V964" s="10">
        <f t="shared" ca="1" si="91"/>
        <v>-6.0369314612339551</v>
      </c>
      <c r="W964" s="10">
        <f t="shared" ca="1" si="92"/>
        <v>-5.1195990857000275</v>
      </c>
      <c r="X964" s="10">
        <f t="shared" ca="1" si="93"/>
        <v>-2.7928745740386756</v>
      </c>
      <c r="Y964" s="10">
        <f t="shared" ca="1" si="94"/>
        <v>-10.568739654075884</v>
      </c>
      <c r="Z964" s="10">
        <f ca="1">I964-Test!$AD$20</f>
        <v>11.292808652532301</v>
      </c>
      <c r="AA964" s="10">
        <f t="shared" ca="1" si="95"/>
        <v>-3.6723194179070173</v>
      </c>
    </row>
    <row r="965" spans="1:27">
      <c r="A965" s="6">
        <f ca="1">LN((RAND()^(-Results!$F$4))-1)</f>
        <v>-0.92860649526164563</v>
      </c>
      <c r="B965" s="6">
        <f ca="1">LN((RAND()^(-Results!$F$4))-1)</f>
        <v>-0.64297399798741728</v>
      </c>
      <c r="C965" s="6">
        <f ca="1">LN((RAND()^(-Results!$F$4))-1)</f>
        <v>-1.781532199303294</v>
      </c>
      <c r="D965" s="6">
        <f ca="1">LN((RAND()^(-Results!$F$4))-1)</f>
        <v>8.9470950727931181E-2</v>
      </c>
      <c r="E965" s="6">
        <f ca="1">LN((RAND()^(-Results!$F$4))-1)</f>
        <v>0.32012246849871157</v>
      </c>
      <c r="F965" s="6">
        <f ca="1">LN((RAND()^(-Results!$F$4))-1)</f>
        <v>2.204108310612277</v>
      </c>
      <c r="G965" s="6">
        <f ca="1">LN((RAND()^(-Results!$F$4))-1)</f>
        <v>2.1047609370476845</v>
      </c>
      <c r="H965" s="6">
        <f t="shared" ca="1" si="90"/>
        <v>2.017728323168551</v>
      </c>
      <c r="I965" s="10">
        <f ca="1">SUMPRODUCT(J965:O965,Results!B$12:G$12)+Results!$F$5*H965</f>
        <v>13.135683398052555</v>
      </c>
      <c r="J965" s="10">
        <f ca="1">SUMPRODUCT($A965:$F965,Results!$B$15:$G$15)</f>
        <v>-8.6472122513043903</v>
      </c>
      <c r="K965" s="10">
        <f ca="1">SUMPRODUCT($A965:$F965,Results!$B$16:$G$16)</f>
        <v>2.7876777854923591</v>
      </c>
      <c r="L965" s="10">
        <f ca="1">SUMPRODUCT($A965:$F965,Results!$B$17:$G$17)</f>
        <v>-1.7018442432615719</v>
      </c>
      <c r="M965" s="10">
        <f ca="1">SUMPRODUCT($A965:$F965,Results!$B$18:$G$18)</f>
        <v>1.9054123763267721</v>
      </c>
      <c r="N965" s="10">
        <f ca="1">SUMPRODUCT($A965:$F965,Results!$B$19:$G$19)</f>
        <v>-3.4714339901773714</v>
      </c>
      <c r="O965" s="10">
        <f ca="1">SUMPRODUCT($A965:$F965,Results!$B$20:$G$20)</f>
        <v>0.88906201378541838</v>
      </c>
      <c r="P965" s="10" cm="1">
        <f t="array" aca="1" ref="P965" ca="1">SUMPRODUCT(J965:O965,TRANSPOSE(Test!BL$20:BL$25))+Test!$AD$20-Test!$BL$27</f>
        <v>2.2448858881794274</v>
      </c>
      <c r="Q965" s="10" cm="1">
        <f t="array" aca="1" ref="Q965" ca="1">SUMPRODUCT(J965:O965,TRANSPOSE(Test!ES$20:ES$25))+Test!$AD$20-Test!$ES$27</f>
        <v>3.1625141524050253</v>
      </c>
      <c r="R965" s="10">
        <f ca="1">I965-Results!$E$5*H965</f>
        <v>5.0647701053783507</v>
      </c>
      <c r="S965" s="10" cm="1">
        <f t="array" aca="1" ref="S965" ca="1">SUMPRODUCT(J965:O965,TRANSPOSE(Test!AR$28:AR$33))+Test!$AD$20-Test!$AC$26</f>
        <v>-1.2679899254116851</v>
      </c>
      <c r="T965" s="10">
        <f ca="1">SUMPRODUCT(J965:O965,Results!K$9:P$9)</f>
        <v>3.7405741298190085</v>
      </c>
      <c r="U965" s="10">
        <f ca="1">SUMPRODUCT(J965:O965,Results!K$9:P$9)+Test!$AD$20-Test!$AC$31</f>
        <v>3.725698571307873</v>
      </c>
      <c r="V965" s="10">
        <f t="shared" ca="1" si="91"/>
        <v>10.890797509873128</v>
      </c>
      <c r="W965" s="10">
        <f t="shared" ca="1" si="92"/>
        <v>9.9731692456475294</v>
      </c>
      <c r="X965" s="10">
        <f t="shared" ca="1" si="93"/>
        <v>8.070913292674204</v>
      </c>
      <c r="Y965" s="10">
        <f t="shared" ca="1" si="94"/>
        <v>14.40367332346424</v>
      </c>
      <c r="Z965" s="10">
        <f ca="1">I965-Test!$AD$20</f>
        <v>13.412354159756246</v>
      </c>
      <c r="AA965" s="10">
        <f t="shared" ca="1" si="95"/>
        <v>9.4099848267446813</v>
      </c>
    </row>
    <row r="966" spans="1:27">
      <c r="A966" s="6">
        <f ca="1">LN((RAND()^(-Results!$F$4))-1)</f>
        <v>-4.3527070871886462</v>
      </c>
      <c r="B966" s="6">
        <f ca="1">LN((RAND()^(-Results!$F$4))-1)</f>
        <v>0.38292613681933457</v>
      </c>
      <c r="C966" s="6">
        <f ca="1">LN((RAND()^(-Results!$F$4))-1)</f>
        <v>-0.41191608557226006</v>
      </c>
      <c r="D966" s="6">
        <f ca="1">LN((RAND()^(-Results!$F$4))-1)</f>
        <v>1.8054109282010182</v>
      </c>
      <c r="E966" s="6">
        <f ca="1">LN((RAND()^(-Results!$F$4))-1)</f>
        <v>-0.39097425727910995</v>
      </c>
      <c r="F966" s="6">
        <f ca="1">LN((RAND()^(-Results!$F$4))-1)</f>
        <v>-1.4797058403056511</v>
      </c>
      <c r="G966" s="6">
        <f ca="1">LN((RAND()^(-Results!$F$4))-1)</f>
        <v>-1.9866804138485785</v>
      </c>
      <c r="H966" s="6">
        <f t="shared" ca="1" si="90"/>
        <v>-2.0737130277277118</v>
      </c>
      <c r="I966" s="10">
        <f ca="1">SUMPRODUCT(J966:O966,Results!B$12:G$12)+Results!$F$5*H966</f>
        <v>13.554187326006062</v>
      </c>
      <c r="J966" s="10">
        <f ca="1">SUMPRODUCT($A966:$F966,Results!$B$15:$G$15)</f>
        <v>-11.326596017559947</v>
      </c>
      <c r="K966" s="10">
        <f ca="1">SUMPRODUCT($A966:$F966,Results!$B$16:$G$16)</f>
        <v>-1.5561950486717686</v>
      </c>
      <c r="L966" s="10">
        <f ca="1">SUMPRODUCT($A966:$F966,Results!$B$17:$G$17)</f>
        <v>3.9287325363503847</v>
      </c>
      <c r="M966" s="10">
        <f ca="1">SUMPRODUCT($A966:$F966,Results!$B$18:$G$18)</f>
        <v>2.6761527208414684</v>
      </c>
      <c r="N966" s="10">
        <f ca="1">SUMPRODUCT($A966:$F966,Results!$B$19:$G$19)</f>
        <v>-0.47699276088480824</v>
      </c>
      <c r="O966" s="10">
        <f ca="1">SUMPRODUCT($A966:$F966,Results!$B$20:$G$20)</f>
        <v>-0.15874646857631813</v>
      </c>
      <c r="P966" s="10" cm="1">
        <f t="array" aca="1" ref="P966" ca="1">SUMPRODUCT(J966:O966,TRANSPOSE(Test!BL$20:BL$25))+Test!$AD$20-Test!$BL$27</f>
        <v>27.963734138663341</v>
      </c>
      <c r="Q966" s="10" cm="1">
        <f t="array" aca="1" ref="Q966" ca="1">SUMPRODUCT(J966:O966,TRANSPOSE(Test!ES$20:ES$25))+Test!$AD$20-Test!$ES$27</f>
        <v>26.467311894429354</v>
      </c>
      <c r="R966" s="10">
        <f ca="1">I966-Results!$E$5*H966</f>
        <v>21.849039436916911</v>
      </c>
      <c r="S966" s="10" cm="1">
        <f t="array" aca="1" ref="S966" ca="1">SUMPRODUCT(J966:O966,TRANSPOSE(Test!AR$28:AR$33))+Test!$AD$20-Test!$AC$26</f>
        <v>25.005882426163616</v>
      </c>
      <c r="T966" s="10">
        <f ca="1">SUMPRODUCT(J966:O966,Results!K$9:P$9)</f>
        <v>24.375710518962244</v>
      </c>
      <c r="U966" s="10">
        <f ca="1">SUMPRODUCT(J966:O966,Results!K$9:P$9)+Test!$AD$20-Test!$AC$31</f>
        <v>24.360834960451108</v>
      </c>
      <c r="V966" s="10">
        <f t="shared" ca="1" si="91"/>
        <v>-14.409546812657279</v>
      </c>
      <c r="W966" s="10">
        <f t="shared" ca="1" si="92"/>
        <v>-12.913124568423292</v>
      </c>
      <c r="X966" s="10">
        <f t="shared" ca="1" si="93"/>
        <v>-8.2948521109108491</v>
      </c>
      <c r="Y966" s="10">
        <f t="shared" ca="1" si="94"/>
        <v>-11.451695100157554</v>
      </c>
      <c r="Z966" s="10">
        <f ca="1">I966-Test!$AD$20</f>
        <v>13.830858087709753</v>
      </c>
      <c r="AA966" s="10">
        <f t="shared" ca="1" si="95"/>
        <v>-10.806647634445046</v>
      </c>
    </row>
    <row r="967" spans="1:27">
      <c r="A967" s="6">
        <f ca="1">LN((RAND()^(-Results!$F$4))-1)</f>
        <v>-1.9477322757541815</v>
      </c>
      <c r="B967" s="6">
        <f ca="1">LN((RAND()^(-Results!$F$4))-1)</f>
        <v>-6.8810142366633367E-2</v>
      </c>
      <c r="C967" s="6">
        <f ca="1">LN((RAND()^(-Results!$F$4))-1)</f>
        <v>-0.92407651241570443</v>
      </c>
      <c r="D967" s="6">
        <f ca="1">LN((RAND()^(-Results!$F$4))-1)</f>
        <v>-4.0859191951779215</v>
      </c>
      <c r="E967" s="6">
        <f ca="1">LN((RAND()^(-Results!$F$4))-1)</f>
        <v>1.8895414074539369</v>
      </c>
      <c r="F967" s="6">
        <f ca="1">LN((RAND()^(-Results!$F$4))-1)</f>
        <v>-1.730081391288588</v>
      </c>
      <c r="G967" s="6">
        <f ca="1">LN((RAND()^(-Results!$F$4))-1)</f>
        <v>2.6224225799816705</v>
      </c>
      <c r="H967" s="6">
        <f t="shared" ca="1" si="90"/>
        <v>2.535389966102537</v>
      </c>
      <c r="I967" s="10">
        <f ca="1">SUMPRODUCT(J967:O967,Results!B$12:G$12)+Results!$F$5*H967</f>
        <v>70.977283054800395</v>
      </c>
      <c r="J967" s="10">
        <f ca="1">SUMPRODUCT($A967:$F967,Results!$B$15:$G$15)</f>
        <v>-17.390560773023708</v>
      </c>
      <c r="K967" s="10">
        <f ca="1">SUMPRODUCT($A967:$F967,Results!$B$16:$G$16)</f>
        <v>-7.0119031612929668</v>
      </c>
      <c r="L967" s="10">
        <f ca="1">SUMPRODUCT($A967:$F967,Results!$B$17:$G$17)</f>
        <v>12.297390514207649</v>
      </c>
      <c r="M967" s="10">
        <f ca="1">SUMPRODUCT($A967:$F967,Results!$B$18:$G$18)</f>
        <v>14.825017930107315</v>
      </c>
      <c r="N967" s="10">
        <f ca="1">SUMPRODUCT($A967:$F967,Results!$B$19:$G$19)</f>
        <v>-8.1500167056117316</v>
      </c>
      <c r="O967" s="10">
        <f ca="1">SUMPRODUCT($A967:$F967,Results!$B$20:$G$20)</f>
        <v>-7.8532193213828121</v>
      </c>
      <c r="P967" s="10" cm="1">
        <f t="array" aca="1" ref="P967" ca="1">SUMPRODUCT(J967:O967,TRANSPOSE(Test!BL$20:BL$25))+Test!$AD$20-Test!$BL$27</f>
        <v>58.67511631418536</v>
      </c>
      <c r="Q967" s="10" cm="1">
        <f t="array" aca="1" ref="Q967" ca="1">SUMPRODUCT(J967:O967,TRANSPOSE(Test!ES$20:ES$25))+Test!$AD$20-Test!$ES$27</f>
        <v>57.852715158556947</v>
      </c>
      <c r="R967" s="10">
        <f ca="1">I967-Results!$E$5*H967</f>
        <v>60.835723190390247</v>
      </c>
      <c r="S967" s="10" cm="1">
        <f t="array" aca="1" ref="S967" ca="1">SUMPRODUCT(J967:O967,TRANSPOSE(Test!AR$28:AR$33))+Test!$AD$20-Test!$AC$26</f>
        <v>75.6144985747828</v>
      </c>
      <c r="T967" s="10">
        <f ca="1">SUMPRODUCT(J967:O967,Results!K$9:P$9)</f>
        <v>58.084063771202082</v>
      </c>
      <c r="U967" s="10">
        <f ca="1">SUMPRODUCT(J967:O967,Results!K$9:P$9)+Test!$AD$20-Test!$AC$31</f>
        <v>58.069188212690946</v>
      </c>
      <c r="V967" s="10">
        <f t="shared" ca="1" si="91"/>
        <v>12.302166740615036</v>
      </c>
      <c r="W967" s="10">
        <f t="shared" ca="1" si="92"/>
        <v>13.124567896243448</v>
      </c>
      <c r="X967" s="10">
        <f t="shared" ca="1" si="93"/>
        <v>10.141559864410148</v>
      </c>
      <c r="Y967" s="10">
        <f t="shared" ca="1" si="94"/>
        <v>-4.637215519982405</v>
      </c>
      <c r="Z967" s="10">
        <f ca="1">I967-Test!$AD$20</f>
        <v>71.253953816504094</v>
      </c>
      <c r="AA967" s="10">
        <f t="shared" ca="1" si="95"/>
        <v>12.908094842109449</v>
      </c>
    </row>
    <row r="968" spans="1:27">
      <c r="A968" s="6">
        <f ca="1">LN((RAND()^(-Results!$F$4))-1)</f>
        <v>-0.97296719332719739</v>
      </c>
      <c r="B968" s="6">
        <f ca="1">LN((RAND()^(-Results!$F$4))-1)</f>
        <v>0.41196479215582987</v>
      </c>
      <c r="C968" s="6">
        <f ca="1">LN((RAND()^(-Results!$F$4))-1)</f>
        <v>-2.4700203439620361</v>
      </c>
      <c r="D968" s="6">
        <f ca="1">LN((RAND()^(-Results!$F$4))-1)</f>
        <v>-1.0047377755203408</v>
      </c>
      <c r="E968" s="6">
        <f ca="1">LN((RAND()^(-Results!$F$4))-1)</f>
        <v>0.29287468318336335</v>
      </c>
      <c r="F968" s="6">
        <f ca="1">LN((RAND()^(-Results!$F$4))-1)</f>
        <v>0.33042734473461477</v>
      </c>
      <c r="G968" s="6">
        <f ca="1">LN((RAND()^(-Results!$F$4))-1)</f>
        <v>1.4515172227858357</v>
      </c>
      <c r="H968" s="6">
        <f t="shared" ca="1" si="90"/>
        <v>1.3644846089067024</v>
      </c>
      <c r="I968" s="10">
        <f ca="1">SUMPRODUCT(J968:O968,Results!B$12:G$12)+Results!$F$5*H968</f>
        <v>22.950370847084574</v>
      </c>
      <c r="J968" s="10">
        <f ca="1">SUMPRODUCT($A968:$F968,Results!$B$15:$G$15)</f>
        <v>-10.91548650220583</v>
      </c>
      <c r="K968" s="10">
        <f ca="1">SUMPRODUCT($A968:$F968,Results!$B$16:$G$16)</f>
        <v>0.50201256733080335</v>
      </c>
      <c r="L968" s="10">
        <f ca="1">SUMPRODUCT($A968:$F968,Results!$B$17:$G$17)</f>
        <v>0.71694219579005714</v>
      </c>
      <c r="M968" s="10">
        <f ca="1">SUMPRODUCT($A968:$F968,Results!$B$18:$G$18)</f>
        <v>3.4818652618086072</v>
      </c>
      <c r="N968" s="10">
        <f ca="1">SUMPRODUCT($A968:$F968,Results!$B$19:$G$19)</f>
        <v>-1.4666544369111594</v>
      </c>
      <c r="O968" s="10">
        <f ca="1">SUMPRODUCT($A968:$F968,Results!$B$20:$G$20)</f>
        <v>0.56569689174003801</v>
      </c>
      <c r="P968" s="10" cm="1">
        <f t="array" aca="1" ref="P968" ca="1">SUMPRODUCT(J968:O968,TRANSPOSE(Test!BL$20:BL$25))+Test!$AD$20-Test!$BL$27</f>
        <v>16.316322423628183</v>
      </c>
      <c r="Q968" s="10" cm="1">
        <f t="array" aca="1" ref="Q968" ca="1">SUMPRODUCT(J968:O968,TRANSPOSE(Test!ES$20:ES$25))+Test!$AD$20-Test!$ES$27</f>
        <v>16.167562342926097</v>
      </c>
      <c r="R968" s="10">
        <f ca="1">I968-Results!$E$5*H968</f>
        <v>17.492432411457763</v>
      </c>
      <c r="S968" s="10" cm="1">
        <f t="array" aca="1" ref="S968" ca="1">SUMPRODUCT(J968:O968,TRANSPOSE(Test!AR$28:AR$33))+Test!$AD$20-Test!$AC$26</f>
        <v>13.157383233340548</v>
      </c>
      <c r="T968" s="10">
        <f ca="1">SUMPRODUCT(J968:O968,Results!K$9:P$9)</f>
        <v>16.577800752237223</v>
      </c>
      <c r="U968" s="10">
        <f ca="1">SUMPRODUCT(J968:O968,Results!K$9:P$9)+Test!$AD$20-Test!$AC$31</f>
        <v>16.562925193726088</v>
      </c>
      <c r="V968" s="10">
        <f t="shared" ca="1" si="91"/>
        <v>6.6340484234563917</v>
      </c>
      <c r="W968" s="10">
        <f t="shared" ca="1" si="92"/>
        <v>6.7828085041584778</v>
      </c>
      <c r="X968" s="10">
        <f t="shared" ca="1" si="93"/>
        <v>5.4579384356268115</v>
      </c>
      <c r="Y968" s="10">
        <f t="shared" ca="1" si="94"/>
        <v>9.7929876137440264</v>
      </c>
      <c r="Z968" s="10">
        <f ca="1">I968-Test!$AD$20</f>
        <v>23.227041608788266</v>
      </c>
      <c r="AA968" s="10">
        <f t="shared" ca="1" si="95"/>
        <v>6.3874456533584869</v>
      </c>
    </row>
    <row r="969" spans="1:27">
      <c r="A969" s="6">
        <f ca="1">LN((RAND()^(-Results!$F$4))-1)</f>
        <v>-2.1450745927568509</v>
      </c>
      <c r="B969" s="6">
        <f ca="1">LN((RAND()^(-Results!$F$4))-1)</f>
        <v>-0.54126782294665621</v>
      </c>
      <c r="C969" s="6">
        <f ca="1">LN((RAND()^(-Results!$F$4))-1)</f>
        <v>-4.2421879348094951E-2</v>
      </c>
      <c r="D969" s="6">
        <f ca="1">LN((RAND()^(-Results!$F$4))-1)</f>
        <v>-1.2390471217202275</v>
      </c>
      <c r="E969" s="6">
        <f ca="1">LN((RAND()^(-Results!$F$4))-1)</f>
        <v>0.14114629043784815</v>
      </c>
      <c r="F969" s="6">
        <f ca="1">LN((RAND()^(-Results!$F$4))-1)</f>
        <v>-0.60514626254762227</v>
      </c>
      <c r="G969" s="6">
        <f ca="1">LN((RAND()^(-Results!$F$4))-1)</f>
        <v>-0.40190676353305793</v>
      </c>
      <c r="H969" s="6">
        <f t="shared" ca="1" si="90"/>
        <v>-0.48893937741219129</v>
      </c>
      <c r="I969" s="10">
        <f ca="1">SUMPRODUCT(J969:O969,Results!B$12:G$12)+Results!$F$5*H969</f>
        <v>40.329987537738745</v>
      </c>
      <c r="J969" s="10">
        <f ca="1">SUMPRODUCT($A969:$F969,Results!$B$15:$G$15)</f>
        <v>-10.311875082729358</v>
      </c>
      <c r="K969" s="10">
        <f ca="1">SUMPRODUCT($A969:$F969,Results!$B$16:$G$16)</f>
        <v>-3.9546536718628573</v>
      </c>
      <c r="L969" s="10">
        <f ca="1">SUMPRODUCT($A969:$F969,Results!$B$17:$G$17)</f>
        <v>8.1127739458984554</v>
      </c>
      <c r="M969" s="10">
        <f ca="1">SUMPRODUCT($A969:$F969,Results!$B$18:$G$18)</f>
        <v>6.2724424625608597</v>
      </c>
      <c r="N969" s="10">
        <f ca="1">SUMPRODUCT($A969:$F969,Results!$B$19:$G$19)</f>
        <v>-1.108909639698195</v>
      </c>
      <c r="O969" s="10">
        <f ca="1">SUMPRODUCT($A969:$F969,Results!$B$20:$G$20)</f>
        <v>-4.8743509866681611</v>
      </c>
      <c r="P969" s="10" cm="1">
        <f t="array" aca="1" ref="P969" ca="1">SUMPRODUCT(J969:O969,TRANSPOSE(Test!BL$20:BL$25))+Test!$AD$20-Test!$BL$27</f>
        <v>43.483712391199241</v>
      </c>
      <c r="Q969" s="10" cm="1">
        <f t="array" aca="1" ref="Q969" ca="1">SUMPRODUCT(J969:O969,TRANSPOSE(Test!ES$20:ES$25))+Test!$AD$20-Test!$ES$27</f>
        <v>43.160935073387471</v>
      </c>
      <c r="R969" s="10">
        <f ca="1">I969-Results!$E$5*H969</f>
        <v>42.285745047387508</v>
      </c>
      <c r="S969" s="10" cm="1">
        <f t="array" aca="1" ref="S969" ca="1">SUMPRODUCT(J969:O969,TRANSPOSE(Test!AR$28:AR$33))+Test!$AD$20-Test!$AC$26</f>
        <v>49.025767823873373</v>
      </c>
      <c r="T969" s="10">
        <f ca="1">SUMPRODUCT(J969:O969,Results!K$9:P$9)</f>
        <v>42.772555023664964</v>
      </c>
      <c r="U969" s="10">
        <f ca="1">SUMPRODUCT(J969:O969,Results!K$9:P$9)+Test!$AD$20-Test!$AC$31</f>
        <v>42.757679465153828</v>
      </c>
      <c r="V969" s="10">
        <f t="shared" ca="1" si="91"/>
        <v>-3.1537248534604956</v>
      </c>
      <c r="W969" s="10">
        <f t="shared" ca="1" si="92"/>
        <v>-2.8309475356487255</v>
      </c>
      <c r="X969" s="10">
        <f t="shared" ca="1" si="93"/>
        <v>-1.9557575096487625</v>
      </c>
      <c r="Y969" s="10">
        <f t="shared" ca="1" si="94"/>
        <v>-8.6957802861346281</v>
      </c>
      <c r="Z969" s="10">
        <f ca="1">I969-Test!$AD$20</f>
        <v>40.606658299442437</v>
      </c>
      <c r="AA969" s="10">
        <f t="shared" ca="1" si="95"/>
        <v>-2.4276919274150828</v>
      </c>
    </row>
    <row r="970" spans="1:27">
      <c r="A970" s="6">
        <f ca="1">LN((RAND()^(-Results!$F$4))-1)</f>
        <v>1.9921324291022806</v>
      </c>
      <c r="B970" s="6">
        <f ca="1">LN((RAND()^(-Results!$F$4))-1)</f>
        <v>1.6529456152261524</v>
      </c>
      <c r="C970" s="6">
        <f ca="1">LN((RAND()^(-Results!$F$4))-1)</f>
        <v>2.1173604199374632</v>
      </c>
      <c r="D970" s="6">
        <f ca="1">LN((RAND()^(-Results!$F$4))-1)</f>
        <v>5.1447156772545899</v>
      </c>
      <c r="E970" s="6">
        <f ca="1">LN((RAND()^(-Results!$F$4))-1)</f>
        <v>3.2743030758941565</v>
      </c>
      <c r="F970" s="6">
        <f ca="1">LN((RAND()^(-Results!$F$4))-1)</f>
        <v>0.69937219057496214</v>
      </c>
      <c r="G970" s="6">
        <f ca="1">LN((RAND()^(-Results!$F$4))-1)</f>
        <v>-0.2281710579072711</v>
      </c>
      <c r="H970" s="6">
        <f t="shared" ca="1" si="90"/>
        <v>-0.3152036717864044</v>
      </c>
      <c r="I970" s="10">
        <f ca="1">SUMPRODUCT(J970:O970,Results!B$12:G$12)+Results!$F$5*H970</f>
        <v>-145.23525310184107</v>
      </c>
      <c r="J970" s="10">
        <f ca="1">SUMPRODUCT($A970:$F970,Results!$B$15:$G$15)</f>
        <v>21.382932309675031</v>
      </c>
      <c r="K970" s="10">
        <f ca="1">SUMPRODUCT($A970:$F970,Results!$B$16:$G$16)</f>
        <v>10.985328742224294</v>
      </c>
      <c r="L970" s="10">
        <f ca="1">SUMPRODUCT($A970:$F970,Results!$B$17:$G$17)</f>
        <v>-21.107702468212164</v>
      </c>
      <c r="M970" s="10">
        <f ca="1">SUMPRODUCT($A970:$F970,Results!$B$18:$G$18)</f>
        <v>-5.7659532203324844</v>
      </c>
      <c r="N970" s="10">
        <f ca="1">SUMPRODUCT($A970:$F970,Results!$B$19:$G$19)</f>
        <v>-19.599793463140475</v>
      </c>
      <c r="O970" s="10">
        <f ca="1">SUMPRODUCT($A970:$F970,Results!$B$20:$G$20)</f>
        <v>12.546091410575773</v>
      </c>
      <c r="P970" s="10" cm="1">
        <f t="array" aca="1" ref="P970" ca="1">SUMPRODUCT(J970:O970,TRANSPOSE(Test!BL$20:BL$25))+Test!$AD$20-Test!$BL$27</f>
        <v>-142.16148556903786</v>
      </c>
      <c r="Q970" s="10" cm="1">
        <f t="array" aca="1" ref="Q970" ca="1">SUMPRODUCT(J970:O970,TRANSPOSE(Test!ES$20:ES$25))+Test!$AD$20-Test!$ES$27</f>
        <v>-142.46298886638891</v>
      </c>
      <c r="R970" s="10">
        <f ca="1">I970-Results!$E$5*H970</f>
        <v>-143.97443841469544</v>
      </c>
      <c r="S970" s="10" cm="1">
        <f t="array" aca="1" ref="S970" ca="1">SUMPRODUCT(J970:O970,TRANSPOSE(Test!AR$28:AR$33))+Test!$AD$20-Test!$AC$26</f>
        <v>-137.70297516300803</v>
      </c>
      <c r="T970" s="10">
        <f ca="1">SUMPRODUCT(J970:O970,Results!K$9:P$9)</f>
        <v>-143.37094232348954</v>
      </c>
      <c r="U970" s="10">
        <f ca="1">SUMPRODUCT(J970:O970,Results!K$9:P$9)+Test!$AD$20-Test!$AC$31</f>
        <v>-143.38581788200068</v>
      </c>
      <c r="V970" s="10">
        <f t="shared" ca="1" si="91"/>
        <v>-3.0737675328032026</v>
      </c>
      <c r="W970" s="10">
        <f t="shared" ca="1" si="92"/>
        <v>-2.7722642354521554</v>
      </c>
      <c r="X970" s="10">
        <f t="shared" ca="1" si="93"/>
        <v>-1.2608146871456256</v>
      </c>
      <c r="Y970" s="10">
        <f t="shared" ca="1" si="94"/>
        <v>-7.5322779388330332</v>
      </c>
      <c r="Z970" s="10">
        <f ca="1">I970-Test!$AD$20</f>
        <v>-144.95858234013738</v>
      </c>
      <c r="AA970" s="10">
        <f t="shared" ca="1" si="95"/>
        <v>-1.8494352198403874</v>
      </c>
    </row>
    <row r="971" spans="1:27">
      <c r="A971" s="6">
        <f ca="1">LN((RAND()^(-Results!$F$4))-1)</f>
        <v>2.637168339693178</v>
      </c>
      <c r="B971" s="6">
        <f ca="1">LN((RAND()^(-Results!$F$4))-1)</f>
        <v>-0.40208298705553125</v>
      </c>
      <c r="C971" s="6">
        <f ca="1">LN((RAND()^(-Results!$F$4))-1)</f>
        <v>8.3126504126107073E-3</v>
      </c>
      <c r="D971" s="6">
        <f ca="1">LN((RAND()^(-Results!$F$4))-1)</f>
        <v>2.9030918692073415</v>
      </c>
      <c r="E971" s="6">
        <f ca="1">LN((RAND()^(-Results!$F$4))-1)</f>
        <v>0.9128672576315584</v>
      </c>
      <c r="F971" s="6">
        <f ca="1">LN((RAND()^(-Results!$F$4))-1)</f>
        <v>0.32531036752409576</v>
      </c>
      <c r="G971" s="6">
        <f ca="1">LN((RAND()^(-Results!$F$4))-1)</f>
        <v>2.0686564895516257</v>
      </c>
      <c r="H971" s="6">
        <f t="shared" ca="1" si="90"/>
        <v>1.9816238756724924</v>
      </c>
      <c r="I971" s="10">
        <f ca="1">SUMPRODUCT(J971:O971,Results!B$12:G$12)+Results!$F$5*H971</f>
        <v>-79.17635533360928</v>
      </c>
      <c r="J971" s="10">
        <f ca="1">SUMPRODUCT($A971:$F971,Results!$B$15:$G$15)</f>
        <v>14.129441690114019</v>
      </c>
      <c r="K971" s="10">
        <f ca="1">SUMPRODUCT($A971:$F971,Results!$B$16:$G$16)</f>
        <v>4.1443770484248672</v>
      </c>
      <c r="L971" s="10">
        <f ca="1">SUMPRODUCT($A971:$F971,Results!$B$17:$G$17)</f>
        <v>-16.631542759725939</v>
      </c>
      <c r="M971" s="10">
        <f ca="1">SUMPRODUCT($A971:$F971,Results!$B$18:$G$18)</f>
        <v>-6.7822366969765007</v>
      </c>
      <c r="N971" s="10">
        <f ca="1">SUMPRODUCT($A971:$F971,Results!$B$19:$G$19)</f>
        <v>-5.5988719571123218</v>
      </c>
      <c r="O971" s="10">
        <f ca="1">SUMPRODUCT($A971:$F971,Results!$B$20:$G$20)</f>
        <v>7.2249513914467212</v>
      </c>
      <c r="P971" s="10" cm="1">
        <f t="array" aca="1" ref="P971" ca="1">SUMPRODUCT(J971:O971,TRANSPOSE(Test!BL$20:BL$25))+Test!$AD$20-Test!$BL$27</f>
        <v>-89.354575227523014</v>
      </c>
      <c r="Q971" s="10" cm="1">
        <f t="array" aca="1" ref="Q971" ca="1">SUMPRODUCT(J971:O971,TRANSPOSE(Test!ES$20:ES$25))+Test!$AD$20-Test!$ES$27</f>
        <v>-88.967948848282077</v>
      </c>
      <c r="R971" s="10">
        <f ca="1">I971-Results!$E$5*H971</f>
        <v>-87.102850836299254</v>
      </c>
      <c r="S971" s="10" cm="1">
        <f t="array" aca="1" ref="S971" ca="1">SUMPRODUCT(J971:O971,TRANSPOSE(Test!AR$28:AR$33))+Test!$AD$20-Test!$AC$26</f>
        <v>-83.281829734168682</v>
      </c>
      <c r="T971" s="10">
        <f ca="1">SUMPRODUCT(J971:O971,Results!K$9:P$9)</f>
        <v>-88.715238099077553</v>
      </c>
      <c r="U971" s="10">
        <f ca="1">SUMPRODUCT(J971:O971,Results!K$9:P$9)+Test!$AD$20-Test!$AC$31</f>
        <v>-88.730113657588689</v>
      </c>
      <c r="V971" s="10">
        <f t="shared" ca="1" si="91"/>
        <v>10.178219893913734</v>
      </c>
      <c r="W971" s="10">
        <f t="shared" ca="1" si="92"/>
        <v>9.7915935146727975</v>
      </c>
      <c r="X971" s="10">
        <f t="shared" ca="1" si="93"/>
        <v>7.9264955026899742</v>
      </c>
      <c r="Y971" s="10">
        <f t="shared" ca="1" si="94"/>
        <v>4.1054744005594017</v>
      </c>
      <c r="Z971" s="10">
        <f ca="1">I971-Test!$AD$20</f>
        <v>-78.899684571905581</v>
      </c>
      <c r="AA971" s="10">
        <f t="shared" ca="1" si="95"/>
        <v>9.5537583239794088</v>
      </c>
    </row>
    <row r="972" spans="1:27">
      <c r="A972" s="6">
        <f ca="1">LN((RAND()^(-Results!$F$4))-1)</f>
        <v>1.2466605076197157</v>
      </c>
      <c r="B972" s="6">
        <f ca="1">LN((RAND()^(-Results!$F$4))-1)</f>
        <v>1.5699308736450488</v>
      </c>
      <c r="C972" s="6">
        <f ca="1">LN((RAND()^(-Results!$F$4))-1)</f>
        <v>-1.7165772623040174</v>
      </c>
      <c r="D972" s="6">
        <f ca="1">LN((RAND()^(-Results!$F$4))-1)</f>
        <v>0.29511785235282167</v>
      </c>
      <c r="E972" s="6">
        <f ca="1">LN((RAND()^(-Results!$F$4))-1)</f>
        <v>1.57296742153359</v>
      </c>
      <c r="F972" s="6">
        <f ca="1">LN((RAND()^(-Results!$F$4))-1)</f>
        <v>-1.3112551489963105</v>
      </c>
      <c r="G972" s="6">
        <f ca="1">LN((RAND()^(-Results!$F$4))-1)</f>
        <v>2.5619062206046097</v>
      </c>
      <c r="H972" s="6">
        <f t="shared" ca="1" si="90"/>
        <v>2.4748736067254762</v>
      </c>
      <c r="I972" s="10">
        <f ca="1">SUMPRODUCT(J972:O972,Results!B$12:G$12)+Results!$F$5*H972</f>
        <v>-36.282125193271042</v>
      </c>
      <c r="J972" s="10">
        <f ca="1">SUMPRODUCT($A972:$F972,Results!$B$15:$G$15)</f>
        <v>2.0712616862533748</v>
      </c>
      <c r="K972" s="10">
        <f ca="1">SUMPRODUCT($A972:$F972,Results!$B$16:$G$16)</f>
        <v>2.2999815315917305</v>
      </c>
      <c r="L972" s="10">
        <f ca="1">SUMPRODUCT($A972:$F972,Results!$B$17:$G$17)</f>
        <v>-8.8752276227898719</v>
      </c>
      <c r="M972" s="10">
        <f ca="1">SUMPRODUCT($A972:$F972,Results!$B$18:$G$18)</f>
        <v>0.33567573435062065</v>
      </c>
      <c r="N972" s="10">
        <f ca="1">SUMPRODUCT($A972:$F972,Results!$B$19:$G$19)</f>
        <v>-6.9020313936343598</v>
      </c>
      <c r="O972" s="10">
        <f ca="1">SUMPRODUCT($A972:$F972,Results!$B$20:$G$20)</f>
        <v>5.7207728245046123</v>
      </c>
      <c r="P972" s="10" cm="1">
        <f t="array" aca="1" ref="P972" ca="1">SUMPRODUCT(J972:O972,TRANSPOSE(Test!BL$20:BL$25))+Test!$AD$20-Test!$BL$27</f>
        <v>-47.646274424150569</v>
      </c>
      <c r="Q972" s="10" cm="1">
        <f t="array" aca="1" ref="Q972" ca="1">SUMPRODUCT(J972:O972,TRANSPOSE(Test!ES$20:ES$25))+Test!$AD$20-Test!$ES$27</f>
        <v>-48.638269493018527</v>
      </c>
      <c r="R972" s="10">
        <f ca="1">I972-Results!$E$5*H972</f>
        <v>-46.181619620172945</v>
      </c>
      <c r="S972" s="10" cm="1">
        <f t="array" aca="1" ref="S972" ca="1">SUMPRODUCT(J972:O972,TRANSPOSE(Test!AR$28:AR$33))+Test!$AD$20-Test!$AC$26</f>
        <v>-44.329686868036553</v>
      </c>
      <c r="T972" s="10">
        <f ca="1">SUMPRODUCT(J972:O972,Results!K$9:P$9)</f>
        <v>-48.457246426622078</v>
      </c>
      <c r="U972" s="10">
        <f ca="1">SUMPRODUCT(J972:O972,Results!K$9:P$9)+Test!$AD$20-Test!$AC$31</f>
        <v>-48.472121985133214</v>
      </c>
      <c r="V972" s="10">
        <f t="shared" ca="1" si="91"/>
        <v>11.364149230879526</v>
      </c>
      <c r="W972" s="10">
        <f t="shared" ca="1" si="92"/>
        <v>12.356144299747484</v>
      </c>
      <c r="X972" s="10">
        <f t="shared" ca="1" si="93"/>
        <v>9.899494426901903</v>
      </c>
      <c r="Y972" s="10">
        <f t="shared" ca="1" si="94"/>
        <v>8.047561674765511</v>
      </c>
      <c r="Z972" s="10">
        <f ca="1">I972-Test!$AD$20</f>
        <v>-36.005454431567351</v>
      </c>
      <c r="AA972" s="10">
        <f t="shared" ca="1" si="95"/>
        <v>12.189996791862171</v>
      </c>
    </row>
    <row r="973" spans="1:27">
      <c r="A973" s="6">
        <f ca="1">LN((RAND()^(-Results!$F$4))-1)</f>
        <v>-1.652108279457662</v>
      </c>
      <c r="B973" s="6">
        <f ca="1">LN((RAND()^(-Results!$F$4))-1)</f>
        <v>-0.6002965476009644</v>
      </c>
      <c r="C973" s="6">
        <f ca="1">LN((RAND()^(-Results!$F$4))-1)</f>
        <v>0.34462723239553544</v>
      </c>
      <c r="D973" s="6">
        <f ca="1">LN((RAND()^(-Results!$F$4))-1)</f>
        <v>0.29084899633663369</v>
      </c>
      <c r="E973" s="6">
        <f ca="1">LN((RAND()^(-Results!$F$4))-1)</f>
        <v>-2.4122011098438465</v>
      </c>
      <c r="F973" s="6">
        <f ca="1">LN((RAND()^(-Results!$F$4))-1)</f>
        <v>2.087679884646831</v>
      </c>
      <c r="G973" s="6">
        <f ca="1">LN((RAND()^(-Results!$F$4))-1)</f>
        <v>2.7340817172419385</v>
      </c>
      <c r="H973" s="6">
        <f t="shared" ca="1" si="90"/>
        <v>2.647049103362805</v>
      </c>
      <c r="I973" s="10">
        <f ca="1">SUMPRODUCT(J973:O973,Results!B$12:G$12)+Results!$F$5*H973</f>
        <v>64.429334016237235</v>
      </c>
      <c r="J973" s="10">
        <f ca="1">SUMPRODUCT($A973:$F973,Results!$B$15:$G$15)</f>
        <v>-4.5054402044593704</v>
      </c>
      <c r="K973" s="10">
        <f ca="1">SUMPRODUCT($A973:$F973,Results!$B$16:$G$16)</f>
        <v>1.1156178291133569</v>
      </c>
      <c r="L973" s="10">
        <f ca="1">SUMPRODUCT($A973:$F973,Results!$B$17:$G$17)</f>
        <v>7.3668473131467449</v>
      </c>
      <c r="M973" s="10">
        <f ca="1">SUMPRODUCT($A973:$F973,Results!$B$18:$G$18)</f>
        <v>-3.5442175778698362</v>
      </c>
      <c r="N973" s="10">
        <f ca="1">SUMPRODUCT($A973:$F973,Results!$B$19:$G$19)</f>
        <v>10.953009846523138</v>
      </c>
      <c r="O973" s="10">
        <f ca="1">SUMPRODUCT($A973:$F973,Results!$B$20:$G$20)</f>
        <v>-2.4208856310636691</v>
      </c>
      <c r="P973" s="10" cm="1">
        <f t="array" aca="1" ref="P973" ca="1">SUMPRODUCT(J973:O973,TRANSPOSE(Test!BL$20:BL$25))+Test!$AD$20-Test!$BL$27</f>
        <v>50.388586263934904</v>
      </c>
      <c r="Q973" s="10" cm="1">
        <f t="array" aca="1" ref="Q973" ca="1">SUMPRODUCT(J973:O973,TRANSPOSE(Test!ES$20:ES$25))+Test!$AD$20-Test!$ES$27</f>
        <v>51.339420335651354</v>
      </c>
      <c r="R973" s="10">
        <f ca="1">I973-Results!$E$5*H973</f>
        <v>53.841137602786013</v>
      </c>
      <c r="S973" s="10" cm="1">
        <f t="array" aca="1" ref="S973" ca="1">SUMPRODUCT(J973:O973,TRANSPOSE(Test!AR$28:AR$33))+Test!$AD$20-Test!$AC$26</f>
        <v>33.587834090879973</v>
      </c>
      <c r="T973" s="10">
        <f ca="1">SUMPRODUCT(J973:O973,Results!K$9:P$9)</f>
        <v>51.284924112463614</v>
      </c>
      <c r="U973" s="10">
        <f ca="1">SUMPRODUCT(J973:O973,Results!K$9:P$9)+Test!$AD$20-Test!$AC$31</f>
        <v>51.270048553952478</v>
      </c>
      <c r="V973" s="10">
        <f t="shared" ca="1" si="91"/>
        <v>14.04074775230233</v>
      </c>
      <c r="W973" s="10">
        <f t="shared" ca="1" si="92"/>
        <v>13.08991368058588</v>
      </c>
      <c r="X973" s="10">
        <f t="shared" ca="1" si="93"/>
        <v>10.588196413451222</v>
      </c>
      <c r="Y973" s="10">
        <f t="shared" ca="1" si="94"/>
        <v>30.841499925357262</v>
      </c>
      <c r="Z973" s="10">
        <f ca="1">I973-Test!$AD$20</f>
        <v>64.706004777940933</v>
      </c>
      <c r="AA973" s="10">
        <f t="shared" ca="1" si="95"/>
        <v>13.159285462284757</v>
      </c>
    </row>
    <row r="974" spans="1:27">
      <c r="A974" s="6">
        <f ca="1">LN((RAND()^(-Results!$F$4))-1)</f>
        <v>1.0996636769800445</v>
      </c>
      <c r="B974" s="6">
        <f ca="1">LN((RAND()^(-Results!$F$4))-1)</f>
        <v>5.3696525611548189E-2</v>
      </c>
      <c r="C974" s="6">
        <f ca="1">LN((RAND()^(-Results!$F$4))-1)</f>
        <v>2.5925125693957183</v>
      </c>
      <c r="D974" s="6">
        <f ca="1">LN((RAND()^(-Results!$F$4))-1)</f>
        <v>2.112208215426937</v>
      </c>
      <c r="E974" s="6">
        <f ca="1">LN((RAND()^(-Results!$F$4))-1)</f>
        <v>2.0615354942776141</v>
      </c>
      <c r="F974" s="6">
        <f ca="1">LN((RAND()^(-Results!$F$4))-1)</f>
        <v>-2.2381209243725881</v>
      </c>
      <c r="G974" s="6">
        <f ca="1">LN((RAND()^(-Results!$F$4))-1)</f>
        <v>0.55028652571962189</v>
      </c>
      <c r="H974" s="6">
        <f t="shared" ca="1" si="90"/>
        <v>0.46325391184048859</v>
      </c>
      <c r="I974" s="10">
        <f ca="1">SUMPRODUCT(J974:O974,Results!B$12:G$12)+Results!$F$5*H974</f>
        <v>-66.973453490783626</v>
      </c>
      <c r="J974" s="10">
        <f ca="1">SUMPRODUCT($A974:$F974,Results!$B$15:$G$15)</f>
        <v>13.818691446857587</v>
      </c>
      <c r="K974" s="10">
        <f ca="1">SUMPRODUCT($A974:$F974,Results!$B$16:$G$16)</f>
        <v>-0.77125207020008402</v>
      </c>
      <c r="L974" s="10">
        <f ca="1">SUMPRODUCT($A974:$F974,Results!$B$17:$G$17)</f>
        <v>-8.1103362355432598</v>
      </c>
      <c r="M974" s="10">
        <f ca="1">SUMPRODUCT($A974:$F974,Results!$B$18:$G$18)</f>
        <v>-0.10497227293547051</v>
      </c>
      <c r="N974" s="10">
        <f ca="1">SUMPRODUCT($A974:$F974,Results!$B$19:$G$19)</f>
        <v>-10.960271445225199</v>
      </c>
      <c r="O974" s="10">
        <f ca="1">SUMPRODUCT($A974:$F974,Results!$B$20:$G$20)</f>
        <v>2.4003604077054659</v>
      </c>
      <c r="P974" s="10" cm="1">
        <f t="array" aca="1" ref="P974" ca="1">SUMPRODUCT(J974:O974,TRANSPOSE(Test!BL$20:BL$25))+Test!$AD$20-Test!$BL$27</f>
        <v>-67.616272515882713</v>
      </c>
      <c r="Q974" s="10" cm="1">
        <f t="array" aca="1" ref="Q974" ca="1">SUMPRODUCT(J974:O974,TRANSPOSE(Test!ES$20:ES$25))+Test!$AD$20-Test!$ES$27</f>
        <v>-68.570644690139261</v>
      </c>
      <c r="R974" s="10">
        <f ca="1">I974-Results!$E$5*H974</f>
        <v>-68.826469138145583</v>
      </c>
      <c r="S974" s="10" cm="1">
        <f t="array" aca="1" ref="S974" ca="1">SUMPRODUCT(J974:O974,TRANSPOSE(Test!AR$28:AR$33))+Test!$AD$20-Test!$AC$26</f>
        <v>-48.601159764430776</v>
      </c>
      <c r="T974" s="10">
        <f ca="1">SUMPRODUCT(J974:O974,Results!K$9:P$9)</f>
        <v>-69.611453280682781</v>
      </c>
      <c r="U974" s="10">
        <f ca="1">SUMPRODUCT(J974:O974,Results!K$9:P$9)+Test!$AD$20-Test!$AC$31</f>
        <v>-69.626328839193917</v>
      </c>
      <c r="V974" s="10">
        <f t="shared" ca="1" si="91"/>
        <v>0.64281902509908662</v>
      </c>
      <c r="W974" s="10">
        <f t="shared" ca="1" si="92"/>
        <v>1.5971911993556347</v>
      </c>
      <c r="X974" s="10">
        <f t="shared" ca="1" si="93"/>
        <v>1.853015647361957</v>
      </c>
      <c r="Y974" s="10">
        <f t="shared" ca="1" si="94"/>
        <v>-18.372293726352851</v>
      </c>
      <c r="Z974" s="10">
        <f ca="1">I974-Test!$AD$20</f>
        <v>-66.696782729079928</v>
      </c>
      <c r="AA974" s="10">
        <f t="shared" ca="1" si="95"/>
        <v>2.6528753484102907</v>
      </c>
    </row>
    <row r="975" spans="1:27">
      <c r="A975" s="6">
        <f ca="1">LN((RAND()^(-Results!$F$4))-1)</f>
        <v>4.0281372224458147</v>
      </c>
      <c r="B975" s="6">
        <f ca="1">LN((RAND()^(-Results!$F$4))-1)</f>
        <v>-2.4605861786128704</v>
      </c>
      <c r="C975" s="6">
        <f ca="1">LN((RAND()^(-Results!$F$4))-1)</f>
        <v>1.8876258001883062</v>
      </c>
      <c r="D975" s="6">
        <f ca="1">LN((RAND()^(-Results!$F$4))-1)</f>
        <v>2.3975014355694575</v>
      </c>
      <c r="E975" s="6">
        <f ca="1">LN((RAND()^(-Results!$F$4))-1)</f>
        <v>1.1988992967122789</v>
      </c>
      <c r="F975" s="6">
        <f ca="1">LN((RAND()^(-Results!$F$4))-1)</f>
        <v>-0.12121765069819954</v>
      </c>
      <c r="G975" s="6">
        <f ca="1">LN((RAND()^(-Results!$F$4))-1)</f>
        <v>2.2873696931164758</v>
      </c>
      <c r="H975" s="6">
        <f t="shared" ca="1" si="90"/>
        <v>2.2003370792373422</v>
      </c>
      <c r="I975" s="10">
        <f ca="1">SUMPRODUCT(J975:O975,Results!B$12:G$12)+Results!$F$5*H975</f>
        <v>-83.25672575065451</v>
      </c>
      <c r="J975" s="10">
        <f ca="1">SUMPRODUCT($A975:$F975,Results!$B$15:$G$15)</f>
        <v>20.580799521378868</v>
      </c>
      <c r="K975" s="10">
        <f ca="1">SUMPRODUCT($A975:$F975,Results!$B$16:$G$16)</f>
        <v>-0.52447356503660991</v>
      </c>
      <c r="L975" s="10">
        <f ca="1">SUMPRODUCT($A975:$F975,Results!$B$17:$G$17)</f>
        <v>-16.24997932659587</v>
      </c>
      <c r="M975" s="10">
        <f ca="1">SUMPRODUCT($A975:$F975,Results!$B$18:$G$18)</f>
        <v>-5.7848683938501404</v>
      </c>
      <c r="N975" s="10">
        <f ca="1">SUMPRODUCT($A975:$F975,Results!$B$19:$G$19)</f>
        <v>-6.7116834861127179</v>
      </c>
      <c r="O975" s="10">
        <f ca="1">SUMPRODUCT($A975:$F975,Results!$B$20:$G$20)</f>
        <v>2.7411537056519597</v>
      </c>
      <c r="P975" s="10" cm="1">
        <f t="array" aca="1" ref="P975" ca="1">SUMPRODUCT(J975:O975,TRANSPOSE(Test!BL$20:BL$25))+Test!$AD$20-Test!$BL$27</f>
        <v>-95.950049201664882</v>
      </c>
      <c r="Q975" s="10" cm="1">
        <f t="array" aca="1" ref="Q975" ca="1">SUMPRODUCT(J975:O975,TRANSPOSE(Test!ES$20:ES$25))+Test!$AD$20-Test!$ES$27</f>
        <v>-94.870204728830032</v>
      </c>
      <c r="R975" s="10">
        <f ca="1">I975-Results!$E$5*H975</f>
        <v>-92.058074067603883</v>
      </c>
      <c r="S975" s="10" cm="1">
        <f t="array" aca="1" ref="S975" ca="1">SUMPRODUCT(J975:O975,TRANSPOSE(Test!AR$28:AR$33))+Test!$AD$20-Test!$AC$26</f>
        <v>-72.730204839956016</v>
      </c>
      <c r="T975" s="10">
        <f ca="1">SUMPRODUCT(J975:O975,Results!K$9:P$9)</f>
        <v>-94.251684227569626</v>
      </c>
      <c r="U975" s="10">
        <f ca="1">SUMPRODUCT(J975:O975,Results!K$9:P$9)+Test!$AD$20-Test!$AC$31</f>
        <v>-94.266559786080762</v>
      </c>
      <c r="V975" s="10">
        <f t="shared" ca="1" si="91"/>
        <v>12.693323451010372</v>
      </c>
      <c r="W975" s="10">
        <f t="shared" ca="1" si="92"/>
        <v>11.613478978175522</v>
      </c>
      <c r="X975" s="10">
        <f t="shared" ca="1" si="93"/>
        <v>8.8013483169493725</v>
      </c>
      <c r="Y975" s="10">
        <f t="shared" ca="1" si="94"/>
        <v>-10.526520910698494</v>
      </c>
      <c r="Z975" s="10">
        <f ca="1">I975-Test!$AD$20</f>
        <v>-82.980054988950812</v>
      </c>
      <c r="AA975" s="10">
        <f t="shared" ca="1" si="95"/>
        <v>11.009834035426252</v>
      </c>
    </row>
    <row r="976" spans="1:27">
      <c r="A976" s="6">
        <f ca="1">LN((RAND()^(-Results!$F$4))-1)</f>
        <v>0.2015711415114598</v>
      </c>
      <c r="B976" s="6">
        <f ca="1">LN((RAND()^(-Results!$F$4))-1)</f>
        <v>1.3878253881906251</v>
      </c>
      <c r="C976" s="6">
        <f ca="1">LN((RAND()^(-Results!$F$4))-1)</f>
        <v>2.8811462876784333</v>
      </c>
      <c r="D976" s="6">
        <f ca="1">LN((RAND()^(-Results!$F$4))-1)</f>
        <v>1.4398285158763264</v>
      </c>
      <c r="E976" s="6">
        <f ca="1">LN((RAND()^(-Results!$F$4))-1)</f>
        <v>-3.4335746407204963</v>
      </c>
      <c r="F976" s="6">
        <f ca="1">LN((RAND()^(-Results!$F$4))-1)</f>
        <v>3.7416018179218709</v>
      </c>
      <c r="G976" s="6">
        <f ca="1">LN((RAND()^(-Results!$F$4))-1)</f>
        <v>-1.9310500355706608</v>
      </c>
      <c r="H976" s="6">
        <f t="shared" ca="1" si="90"/>
        <v>-2.0180826494497941</v>
      </c>
      <c r="I976" s="10">
        <f ca="1">SUMPRODUCT(J976:O976,Results!B$12:G$12)+Results!$F$5*H976</f>
        <v>22.875935225833832</v>
      </c>
      <c r="J976" s="10">
        <f ca="1">SUMPRODUCT($A976:$F976,Results!$B$15:$G$15)</f>
        <v>11.362459508353123</v>
      </c>
      <c r="K976" s="10">
        <f ca="1">SUMPRODUCT($A976:$F976,Results!$B$16:$G$16)</f>
        <v>8.3254743574160042</v>
      </c>
      <c r="L976" s="10">
        <f ca="1">SUMPRODUCT($A976:$F976,Results!$B$17:$G$17)</f>
        <v>6.9044761250356563</v>
      </c>
      <c r="M976" s="10">
        <f ca="1">SUMPRODUCT($A976:$F976,Results!$B$18:$G$18)</f>
        <v>-12.421570105362905</v>
      </c>
      <c r="N976" s="10">
        <f ca="1">SUMPRODUCT($A976:$F976,Results!$B$19:$G$19)</f>
        <v>16.795573729997244</v>
      </c>
      <c r="O976" s="10">
        <f ca="1">SUMPRODUCT($A976:$F976,Results!$B$20:$G$20)</f>
        <v>1.6889797054229936</v>
      </c>
      <c r="P976" s="10" cm="1">
        <f t="array" aca="1" ref="P976" ca="1">SUMPRODUCT(J976:O976,TRANSPOSE(Test!BL$20:BL$25))+Test!$AD$20-Test!$BL$27</f>
        <v>30.880871356222414</v>
      </c>
      <c r="Q976" s="10" cm="1">
        <f t="array" aca="1" ref="Q976" ca="1">SUMPRODUCT(J976:O976,TRANSPOSE(Test!ES$20:ES$25))+Test!$AD$20-Test!$ES$27</f>
        <v>32.324157774250132</v>
      </c>
      <c r="R976" s="10">
        <f ca="1">I976-Results!$E$5*H976</f>
        <v>30.948265823633008</v>
      </c>
      <c r="S976" s="10" cm="1">
        <f t="array" aca="1" ref="S976" ca="1">SUMPRODUCT(J976:O976,TRANSPOSE(Test!AR$28:AR$33))+Test!$AD$20-Test!$AC$26</f>
        <v>-6.4667608585131156</v>
      </c>
      <c r="T976" s="10">
        <f ca="1">SUMPRODUCT(J976:O976,Results!K$9:P$9)</f>
        <v>32.397277008613116</v>
      </c>
      <c r="U976" s="10">
        <f ca="1">SUMPRODUCT(J976:O976,Results!K$9:P$9)+Test!$AD$20-Test!$AC$31</f>
        <v>32.38240145010198</v>
      </c>
      <c r="V976" s="10">
        <f t="shared" ca="1" si="91"/>
        <v>-8.0049361303885824</v>
      </c>
      <c r="W976" s="10">
        <f t="shared" ca="1" si="92"/>
        <v>-9.4482225484163003</v>
      </c>
      <c r="X976" s="10">
        <f t="shared" ca="1" si="93"/>
        <v>-8.0723305977991764</v>
      </c>
      <c r="Y976" s="10">
        <f t="shared" ca="1" si="94"/>
        <v>29.342696084346947</v>
      </c>
      <c r="Z976" s="10">
        <f ca="1">I976-Test!$AD$20</f>
        <v>23.152605987537523</v>
      </c>
      <c r="AA976" s="10">
        <f t="shared" ca="1" si="95"/>
        <v>-9.5064662242681486</v>
      </c>
    </row>
    <row r="977" spans="1:27">
      <c r="A977" s="6">
        <f ca="1">LN((RAND()^(-Results!$F$4))-1)</f>
        <v>-0.92144124165695707</v>
      </c>
      <c r="B977" s="6">
        <f ca="1">LN((RAND()^(-Results!$F$4))-1)</f>
        <v>0.15116843122663268</v>
      </c>
      <c r="C977" s="6">
        <f ca="1">LN((RAND()^(-Results!$F$4))-1)</f>
        <v>1.1973591580973995</v>
      </c>
      <c r="D977" s="6">
        <f ca="1">LN((RAND()^(-Results!$F$4))-1)</f>
        <v>1.8514710903680187</v>
      </c>
      <c r="E977" s="6">
        <f ca="1">LN((RAND()^(-Results!$F$4))-1)</f>
        <v>0.62894637569496281</v>
      </c>
      <c r="F977" s="6">
        <f ca="1">LN((RAND()^(-Results!$F$4))-1)</f>
        <v>-0.93269472231171835</v>
      </c>
      <c r="G977" s="6">
        <f ca="1">LN((RAND()^(-Results!$F$4))-1)</f>
        <v>-1.7079942567043522</v>
      </c>
      <c r="H977" s="6">
        <f t="shared" ca="1" si="90"/>
        <v>-1.7950268705834855</v>
      </c>
      <c r="I977" s="10">
        <f ca="1">SUMPRODUCT(J977:O977,Results!B$12:G$12)+Results!$F$5*H977</f>
        <v>-33.894835073061344</v>
      </c>
      <c r="J977" s="10">
        <f ca="1">SUMPRODUCT($A977:$F977,Results!$B$15:$G$15)</f>
        <v>3.391300337504473</v>
      </c>
      <c r="K977" s="10">
        <f ca="1">SUMPRODUCT($A977:$F977,Results!$B$16:$G$16)</f>
        <v>0.30252200669372087</v>
      </c>
      <c r="L977" s="10">
        <f ca="1">SUMPRODUCT($A977:$F977,Results!$B$17:$G$17)</f>
        <v>-2.6790306627054754</v>
      </c>
      <c r="M977" s="10">
        <f ca="1">SUMPRODUCT($A977:$F977,Results!$B$18:$G$18)</f>
        <v>-0.23792818665798865</v>
      </c>
      <c r="N977" s="10">
        <f ca="1">SUMPRODUCT($A977:$F977,Results!$B$19:$G$19)</f>
        <v>-4.5853655816948971</v>
      </c>
      <c r="O977" s="10">
        <f ca="1">SUMPRODUCT($A977:$F977,Results!$B$20:$G$20)</f>
        <v>1.5172781412577423</v>
      </c>
      <c r="P977" s="10" cm="1">
        <f t="array" aca="1" ref="P977" ca="1">SUMPRODUCT(J977:O977,TRANSPOSE(Test!BL$20:BL$25))+Test!$AD$20-Test!$BL$27</f>
        <v>-23.090253255901533</v>
      </c>
      <c r="Q977" s="10" cm="1">
        <f t="array" aca="1" ref="Q977" ca="1">SUMPRODUCT(J977:O977,TRANSPOSE(Test!ES$20:ES$25))+Test!$AD$20-Test!$ES$27</f>
        <v>-23.771989543392287</v>
      </c>
      <c r="R977" s="10">
        <f ca="1">I977-Results!$E$5*H977</f>
        <v>-26.714727590727403</v>
      </c>
      <c r="S977" s="10" cm="1">
        <f t="array" aca="1" ref="S977" ca="1">SUMPRODUCT(J977:O977,TRANSPOSE(Test!AR$28:AR$33))+Test!$AD$20-Test!$AC$26</f>
        <v>-18.326815248839225</v>
      </c>
      <c r="T977" s="10">
        <f ca="1">SUMPRODUCT(J977:O977,Results!K$9:P$9)</f>
        <v>-24.882845469692707</v>
      </c>
      <c r="U977" s="10">
        <f ca="1">SUMPRODUCT(J977:O977,Results!K$9:P$9)+Test!$AD$20-Test!$AC$31</f>
        <v>-24.897721028203843</v>
      </c>
      <c r="V977" s="10">
        <f t="shared" ca="1" si="91"/>
        <v>-10.804581817159811</v>
      </c>
      <c r="W977" s="10">
        <f t="shared" ca="1" si="92"/>
        <v>-10.122845529669057</v>
      </c>
      <c r="X977" s="10">
        <f t="shared" ca="1" si="93"/>
        <v>-7.1801074823339412</v>
      </c>
      <c r="Y977" s="10">
        <f t="shared" ca="1" si="94"/>
        <v>-15.568019824222119</v>
      </c>
      <c r="Z977" s="10">
        <f ca="1">I977-Test!$AD$20</f>
        <v>-33.618164311357653</v>
      </c>
      <c r="AA977" s="10">
        <f t="shared" ca="1" si="95"/>
        <v>-8.9971140448575007</v>
      </c>
    </row>
    <row r="978" spans="1:27">
      <c r="A978" s="6">
        <f ca="1">LN((RAND()^(-Results!$F$4))-1)</f>
        <v>0.20005462180106778</v>
      </c>
      <c r="B978" s="6">
        <f ca="1">LN((RAND()^(-Results!$F$4))-1)</f>
        <v>2.6802086073510698</v>
      </c>
      <c r="C978" s="6">
        <f ca="1">LN((RAND()^(-Results!$F$4))-1)</f>
        <v>-1.9841847277733375</v>
      </c>
      <c r="D978" s="6">
        <f ca="1">LN((RAND()^(-Results!$F$4))-1)</f>
        <v>-0.62495517045049054</v>
      </c>
      <c r="E978" s="6">
        <f ca="1">LN((RAND()^(-Results!$F$4))-1)</f>
        <v>1.5683666596427035</v>
      </c>
      <c r="F978" s="6">
        <f ca="1">LN((RAND()^(-Results!$F$4))-1)</f>
        <v>0.73854446794881023</v>
      </c>
      <c r="G978" s="6">
        <f ca="1">LN((RAND()^(-Results!$F$4))-1)</f>
        <v>-0.50536313501257513</v>
      </c>
      <c r="H978" s="6">
        <f t="shared" ca="1" si="90"/>
        <v>-0.59239574889170843</v>
      </c>
      <c r="I978" s="10">
        <f ca="1">SUMPRODUCT(J978:O978,Results!B$12:G$12)+Results!$F$5*H978</f>
        <v>-23.534825498854055</v>
      </c>
      <c r="J978" s="10">
        <f ca="1">SUMPRODUCT($A978:$F978,Results!$B$15:$G$15)</f>
        <v>-4.0053440675354084</v>
      </c>
      <c r="K978" s="10">
        <f ca="1">SUMPRODUCT($A978:$F978,Results!$B$16:$G$16)</f>
        <v>6.4021051695816054</v>
      </c>
      <c r="L978" s="10">
        <f ca="1">SUMPRODUCT($A978:$F978,Results!$B$17:$G$17)</f>
        <v>-3.1689713640423114</v>
      </c>
      <c r="M978" s="10">
        <f ca="1">SUMPRODUCT($A978:$F978,Results!$B$18:$G$18)</f>
        <v>2.2755536509664269</v>
      </c>
      <c r="N978" s="10">
        <f ca="1">SUMPRODUCT($A978:$F978,Results!$B$19:$G$19)</f>
        <v>-7.3682297578328528</v>
      </c>
      <c r="O978" s="10">
        <f ca="1">SUMPRODUCT($A978:$F978,Results!$B$20:$G$20)</f>
        <v>5.6282659578730163</v>
      </c>
      <c r="P978" s="10" cm="1">
        <f t="array" aca="1" ref="P978" ca="1">SUMPRODUCT(J978:O978,TRANSPOSE(Test!BL$20:BL$25))+Test!$AD$20-Test!$BL$27</f>
        <v>-20.351744657815715</v>
      </c>
      <c r="Q978" s="10" cm="1">
        <f t="array" aca="1" ref="Q978" ca="1">SUMPRODUCT(J978:O978,TRANSPOSE(Test!ES$20:ES$25))+Test!$AD$20-Test!$ES$27</f>
        <v>-20.860054944890592</v>
      </c>
      <c r="R978" s="10">
        <f ca="1">I978-Results!$E$5*H978</f>
        <v>-21.165242503287221</v>
      </c>
      <c r="S978" s="10" cm="1">
        <f t="array" aca="1" ref="S978" ca="1">SUMPRODUCT(J978:O978,TRANSPOSE(Test!AR$28:AR$33))+Test!$AD$20-Test!$AC$26</f>
        <v>-30.73615753886525</v>
      </c>
      <c r="T978" s="10">
        <f ca="1">SUMPRODUCT(J978:O978,Results!K$9:P$9)</f>
        <v>-20.34606769595414</v>
      </c>
      <c r="U978" s="10">
        <f ca="1">SUMPRODUCT(J978:O978,Results!K$9:P$9)+Test!$AD$20-Test!$AC$31</f>
        <v>-20.360943254465276</v>
      </c>
      <c r="V978" s="10">
        <f t="shared" ca="1" si="91"/>
        <v>-3.1830808410383398</v>
      </c>
      <c r="W978" s="10">
        <f t="shared" ca="1" si="92"/>
        <v>-2.6747705539634623</v>
      </c>
      <c r="X978" s="10">
        <f t="shared" ca="1" si="93"/>
        <v>-2.3695829955668337</v>
      </c>
      <c r="Y978" s="10">
        <f t="shared" ca="1" si="94"/>
        <v>7.2013320400111951</v>
      </c>
      <c r="Z978" s="10">
        <f ca="1">I978-Test!$AD$20</f>
        <v>-23.258154737150363</v>
      </c>
      <c r="AA978" s="10">
        <f t="shared" ca="1" si="95"/>
        <v>-3.1738822443887784</v>
      </c>
    </row>
    <row r="979" spans="1:27">
      <c r="A979" s="6">
        <f ca="1">LN((RAND()^(-Results!$F$4))-1)</f>
        <v>1.2925268642276724</v>
      </c>
      <c r="B979" s="6">
        <f ca="1">LN((RAND()^(-Results!$F$4))-1)</f>
        <v>-2.5841694244780378</v>
      </c>
      <c r="C979" s="6">
        <f ca="1">LN((RAND()^(-Results!$F$4))-1)</f>
        <v>-2.0213696265262779</v>
      </c>
      <c r="D979" s="6">
        <f ca="1">LN((RAND()^(-Results!$F$4))-1)</f>
        <v>-0.62041167890685667</v>
      </c>
      <c r="E979" s="6">
        <f ca="1">LN((RAND()^(-Results!$F$4))-1)</f>
        <v>2.7296063426844981</v>
      </c>
      <c r="F979" s="6">
        <f ca="1">LN((RAND()^(-Results!$F$4))-1)</f>
        <v>1.6545668146211394</v>
      </c>
      <c r="G979" s="6">
        <f ca="1">LN((RAND()^(-Results!$F$4))-1)</f>
        <v>-1.6617464753121813</v>
      </c>
      <c r="H979" s="6">
        <f t="shared" ca="1" si="90"/>
        <v>-1.7487790891913146</v>
      </c>
      <c r="I979" s="10">
        <f ca="1">SUMPRODUCT(J979:O979,Results!B$12:G$12)+Results!$F$5*H979</f>
        <v>-52.486277732726371</v>
      </c>
      <c r="J979" s="10">
        <f ca="1">SUMPRODUCT($A979:$F979,Results!$B$15:$G$15)</f>
        <v>-5.4242203571220333</v>
      </c>
      <c r="K979" s="10">
        <f ca="1">SUMPRODUCT($A979:$F979,Results!$B$16:$G$16)</f>
        <v>-0.49799663929273308</v>
      </c>
      <c r="L979" s="10">
        <f ca="1">SUMPRODUCT($A979:$F979,Results!$B$17:$G$17)</f>
        <v>-9.6410257880538381</v>
      </c>
      <c r="M979" s="10">
        <f ca="1">SUMPRODUCT($A979:$F979,Results!$B$18:$G$18)</f>
        <v>6.7387490640382088</v>
      </c>
      <c r="N979" s="10">
        <f ca="1">SUMPRODUCT($A979:$F979,Results!$B$19:$G$19)</f>
        <v>-15.474104442053525</v>
      </c>
      <c r="O979" s="10">
        <f ca="1">SUMPRODUCT($A979:$F979,Results!$B$20:$G$20)</f>
        <v>-0.26634586590221265</v>
      </c>
      <c r="P979" s="10" cm="1">
        <f t="array" aca="1" ref="P979" ca="1">SUMPRODUCT(J979:O979,TRANSPOSE(Test!BL$20:BL$25))+Test!$AD$20-Test!$BL$27</f>
        <v>-45.917547748600605</v>
      </c>
      <c r="Q979" s="10" cm="1">
        <f t="array" aca="1" ref="Q979" ca="1">SUMPRODUCT(J979:O979,TRANSPOSE(Test!ES$20:ES$25))+Test!$AD$20-Test!$ES$27</f>
        <v>-44.437742483311609</v>
      </c>
      <c r="R979" s="10">
        <f ca="1">I979-Results!$E$5*H979</f>
        <v>-45.491161375961113</v>
      </c>
      <c r="S979" s="10" cm="1">
        <f t="array" aca="1" ref="S979" ca="1">SUMPRODUCT(J979:O979,TRANSPOSE(Test!AR$28:AR$33))+Test!$AD$20-Test!$AC$26</f>
        <v>-22.236337398028155</v>
      </c>
      <c r="T979" s="10">
        <f ca="1">SUMPRODUCT(J979:O979,Results!K$9:P$9)</f>
        <v>-42.897000032523543</v>
      </c>
      <c r="U979" s="10">
        <f ca="1">SUMPRODUCT(J979:O979,Results!K$9:P$9)+Test!$AD$20-Test!$AC$31</f>
        <v>-42.911875591034679</v>
      </c>
      <c r="V979" s="10">
        <f t="shared" ca="1" si="91"/>
        <v>-6.5687299841257669</v>
      </c>
      <c r="W979" s="10">
        <f t="shared" ca="1" si="92"/>
        <v>-8.0485352494147619</v>
      </c>
      <c r="X979" s="10">
        <f t="shared" ca="1" si="93"/>
        <v>-6.9951163567652586</v>
      </c>
      <c r="Y979" s="10">
        <f t="shared" ca="1" si="94"/>
        <v>-30.249940334698216</v>
      </c>
      <c r="Z979" s="10">
        <f ca="1">I979-Test!$AD$20</f>
        <v>-52.20960697102268</v>
      </c>
      <c r="AA979" s="10">
        <f t="shared" ca="1" si="95"/>
        <v>-9.5744021416916922</v>
      </c>
    </row>
    <row r="980" spans="1:27">
      <c r="A980" s="6">
        <f ca="1">LN((RAND()^(-Results!$F$4))-1)</f>
        <v>1.2458885089230194</v>
      </c>
      <c r="B980" s="6">
        <f ca="1">LN((RAND()^(-Results!$F$4))-1)</f>
        <v>1.8238200211996585</v>
      </c>
      <c r="C980" s="6">
        <f ca="1">LN((RAND()^(-Results!$F$4))-1)</f>
        <v>-0.32384898413909019</v>
      </c>
      <c r="D980" s="6">
        <f ca="1">LN((RAND()^(-Results!$F$4))-1)</f>
        <v>0.86720549776983746</v>
      </c>
      <c r="E980" s="6">
        <f ca="1">LN((RAND()^(-Results!$F$4))-1)</f>
        <v>0.54254014787319116</v>
      </c>
      <c r="F980" s="6">
        <f ca="1">LN((RAND()^(-Results!$F$4))-1)</f>
        <v>0.44878586876139431</v>
      </c>
      <c r="G980" s="6">
        <f ca="1">LN((RAND()^(-Results!$F$4))-1)</f>
        <v>-1.0530292796081058</v>
      </c>
      <c r="H980" s="6">
        <f t="shared" ca="1" si="90"/>
        <v>-1.1400618934872391</v>
      </c>
      <c r="I980" s="10">
        <f ca="1">SUMPRODUCT(J980:O980,Results!B$12:G$12)+Results!$F$5*H980</f>
        <v>-43.406646204416944</v>
      </c>
      <c r="J980" s="10">
        <f ca="1">SUMPRODUCT($A980:$F980,Results!$B$15:$G$15)</f>
        <v>6.3383005924261564</v>
      </c>
      <c r="K980" s="10">
        <f ca="1">SUMPRODUCT($A980:$F980,Results!$B$16:$G$16)</f>
        <v>5.5909254448812948</v>
      </c>
      <c r="L980" s="10">
        <f ca="1">SUMPRODUCT($A980:$F980,Results!$B$17:$G$17)</f>
        <v>-6.0925898354275985</v>
      </c>
      <c r="M980" s="10">
        <f ca="1">SUMPRODUCT($A980:$F980,Results!$B$18:$G$18)</f>
        <v>-3.5595515225064123</v>
      </c>
      <c r="N980" s="10">
        <f ca="1">SUMPRODUCT($A980:$F980,Results!$B$19:$G$19)</f>
        <v>-2.3267867650860405</v>
      </c>
      <c r="O980" s="10">
        <f ca="1">SUMPRODUCT($A980:$F980,Results!$B$20:$G$20)</f>
        <v>5.8588956479624779</v>
      </c>
      <c r="P980" s="10" cm="1">
        <f t="array" aca="1" ref="P980" ca="1">SUMPRODUCT(J980:O980,TRANSPOSE(Test!BL$20:BL$25))+Test!$AD$20-Test!$BL$27</f>
        <v>-37.689188342447615</v>
      </c>
      <c r="Q980" s="10" cm="1">
        <f t="array" aca="1" ref="Q980" ca="1">SUMPRODUCT(J980:O980,TRANSPOSE(Test!ES$20:ES$25))+Test!$AD$20-Test!$ES$27</f>
        <v>-37.924260158567257</v>
      </c>
      <c r="R980" s="10">
        <f ca="1">I980-Results!$E$5*H980</f>
        <v>-38.846398630467988</v>
      </c>
      <c r="S980" s="10" cm="1">
        <f t="array" aca="1" ref="S980" ca="1">SUMPRODUCT(J980:O980,TRANSPOSE(Test!AR$28:AR$33))+Test!$AD$20-Test!$AC$26</f>
        <v>-46.703594439305611</v>
      </c>
      <c r="T980" s="10">
        <f ca="1">SUMPRODUCT(J980:O980,Results!K$9:P$9)</f>
        <v>-37.705148129657658</v>
      </c>
      <c r="U980" s="10">
        <f ca="1">SUMPRODUCT(J980:O980,Results!K$9:P$9)+Test!$AD$20-Test!$AC$31</f>
        <v>-37.720023688168794</v>
      </c>
      <c r="V980" s="10">
        <f t="shared" ca="1" si="91"/>
        <v>-5.7174578619693293</v>
      </c>
      <c r="W980" s="10">
        <f t="shared" ca="1" si="92"/>
        <v>-5.4823860458496867</v>
      </c>
      <c r="X980" s="10">
        <f t="shared" ca="1" si="93"/>
        <v>-4.5602475739489563</v>
      </c>
      <c r="Y980" s="10">
        <f t="shared" ca="1" si="94"/>
        <v>3.2969482348886672</v>
      </c>
      <c r="Z980" s="10">
        <f ca="1">I980-Test!$AD$20</f>
        <v>-43.129975442713253</v>
      </c>
      <c r="AA980" s="10">
        <f t="shared" ca="1" si="95"/>
        <v>-5.6866225162481499</v>
      </c>
    </row>
    <row r="981" spans="1:27">
      <c r="A981" s="6">
        <f ca="1">LN((RAND()^(-Results!$F$4))-1)</f>
        <v>1.6227291540555446</v>
      </c>
      <c r="B981" s="6">
        <f ca="1">LN((RAND()^(-Results!$F$4))-1)</f>
        <v>3.615971945147308</v>
      </c>
      <c r="C981" s="6">
        <f ca="1">LN((RAND()^(-Results!$F$4))-1)</f>
        <v>1.217456806961394</v>
      </c>
      <c r="D981" s="6">
        <f ca="1">LN((RAND()^(-Results!$F$4))-1)</f>
        <v>-0.69077603361182505</v>
      </c>
      <c r="E981" s="6">
        <f ca="1">LN((RAND()^(-Results!$F$4))-1)</f>
        <v>-1.6025561443008516</v>
      </c>
      <c r="F981" s="6">
        <f ca="1">LN((RAND()^(-Results!$F$4))-1)</f>
        <v>3.7906663531555966</v>
      </c>
      <c r="G981" s="6">
        <f ca="1">LN((RAND()^(-Results!$F$4))-1)</f>
        <v>0.22738677862798734</v>
      </c>
      <c r="H981" s="6">
        <f t="shared" ca="1" si="90"/>
        <v>0.14035416474885401</v>
      </c>
      <c r="I981" s="10">
        <f ca="1">SUMPRODUCT(J981:O981,Results!B$12:G$12)+Results!$F$5*H981</f>
        <v>19.881402962839207</v>
      </c>
      <c r="J981" s="10">
        <f ca="1">SUMPRODUCT($A981:$F981,Results!$B$15:$G$15)</f>
        <v>9.0925828074859663</v>
      </c>
      <c r="K981" s="10">
        <f ca="1">SUMPRODUCT($A981:$F981,Results!$B$16:$G$16)</f>
        <v>11.696711925732442</v>
      </c>
      <c r="L981" s="10">
        <f ca="1">SUMPRODUCT($A981:$F981,Results!$B$17:$G$17)</f>
        <v>5.5298312944423405</v>
      </c>
      <c r="M981" s="10">
        <f ca="1">SUMPRODUCT($A981:$F981,Results!$B$18:$G$18)</f>
        <v>-8.3123018453302411</v>
      </c>
      <c r="N981" s="10">
        <f ca="1">SUMPRODUCT($A981:$F981,Results!$B$19:$G$19)</f>
        <v>9.6784826368877681</v>
      </c>
      <c r="O981" s="10">
        <f ca="1">SUMPRODUCT($A981:$F981,Results!$B$20:$G$20)</f>
        <v>4.6562454292543407</v>
      </c>
      <c r="P981" s="10" cm="1">
        <f t="array" aca="1" ref="P981" ca="1">SUMPRODUCT(J981:O981,TRANSPOSE(Test!BL$20:BL$25))+Test!$AD$20-Test!$BL$27</f>
        <v>16.323936679945898</v>
      </c>
      <c r="Q981" s="10" cm="1">
        <f t="array" aca="1" ref="Q981" ca="1">SUMPRODUCT(J981:O981,TRANSPOSE(Test!ES$20:ES$25))+Test!$AD$20-Test!$ES$27</f>
        <v>17.365259537818662</v>
      </c>
      <c r="R981" s="10">
        <f ca="1">I981-Results!$E$5*H981</f>
        <v>19.319986303843791</v>
      </c>
      <c r="S981" s="10" cm="1">
        <f t="array" aca="1" ref="S981" ca="1">SUMPRODUCT(J981:O981,TRANSPOSE(Test!AR$28:AR$33))+Test!$AD$20-Test!$AC$26</f>
        <v>-23.491409556107516</v>
      </c>
      <c r="T981" s="10">
        <f ca="1">SUMPRODUCT(J981:O981,Results!K$9:P$9)</f>
        <v>18.495794850651421</v>
      </c>
      <c r="U981" s="10">
        <f ca="1">SUMPRODUCT(J981:O981,Results!K$9:P$9)+Test!$AD$20-Test!$AC$31</f>
        <v>18.480919292140285</v>
      </c>
      <c r="V981" s="10">
        <f t="shared" ca="1" si="91"/>
        <v>3.5574662828933086</v>
      </c>
      <c r="W981" s="10">
        <f t="shared" ca="1" si="92"/>
        <v>2.5161434250205446</v>
      </c>
      <c r="X981" s="10">
        <f t="shared" ca="1" si="93"/>
        <v>0.56141665899541593</v>
      </c>
      <c r="Y981" s="10">
        <f t="shared" ca="1" si="94"/>
        <v>43.372812518946724</v>
      </c>
      <c r="Z981" s="10">
        <f ca="1">I981-Test!$AD$20</f>
        <v>20.158073724542898</v>
      </c>
      <c r="AA981" s="10">
        <f t="shared" ca="1" si="95"/>
        <v>1.4004836706989217</v>
      </c>
    </row>
    <row r="982" spans="1:27">
      <c r="A982" s="6">
        <f ca="1">LN((RAND()^(-Results!$F$4))-1)</f>
        <v>-1.126813794836542</v>
      </c>
      <c r="B982" s="6">
        <f ca="1">LN((RAND()^(-Results!$F$4))-1)</f>
        <v>1.979713141494059</v>
      </c>
      <c r="C982" s="6">
        <f ca="1">LN((RAND()^(-Results!$F$4))-1)</f>
        <v>1.7139974077904785</v>
      </c>
      <c r="D982" s="6">
        <f ca="1">LN((RAND()^(-Results!$F$4))-1)</f>
        <v>-0.59164759876676432</v>
      </c>
      <c r="E982" s="6">
        <f ca="1">LN((RAND()^(-Results!$F$4))-1)</f>
        <v>7.6891186107401338E-2</v>
      </c>
      <c r="F982" s="6">
        <f ca="1">LN((RAND()^(-Results!$F$4))-1)</f>
        <v>3.1177925107001374</v>
      </c>
      <c r="G982" s="6">
        <f ca="1">LN((RAND()^(-Results!$F$4))-1)</f>
        <v>-0.70663190528096709</v>
      </c>
      <c r="H982" s="6">
        <f t="shared" ca="1" si="90"/>
        <v>-0.79366451916010039</v>
      </c>
      <c r="I982" s="10">
        <f ca="1">SUMPRODUCT(J982:O982,Results!B$12:G$12)+Results!$F$5*H982</f>
        <v>25.513892115940649</v>
      </c>
      <c r="J982" s="10">
        <f ca="1">SUMPRODUCT($A982:$F982,Results!$B$15:$G$15)</f>
        <v>-1.0513976915746166</v>
      </c>
      <c r="K982" s="10">
        <f ca="1">SUMPRODUCT($A982:$F982,Results!$B$16:$G$16)</f>
        <v>7.3609139079545152</v>
      </c>
      <c r="L982" s="10">
        <f ca="1">SUMPRODUCT($A982:$F982,Results!$B$17:$G$17)</f>
        <v>8.8982060022149181</v>
      </c>
      <c r="M982" s="10">
        <f ca="1">SUMPRODUCT($A982:$F982,Results!$B$18:$G$18)</f>
        <v>0.873548549158363</v>
      </c>
      <c r="N982" s="10">
        <f ca="1">SUMPRODUCT($A982:$F982,Results!$B$19:$G$19)</f>
        <v>-1.3288966299343585</v>
      </c>
      <c r="O982" s="10">
        <f ca="1">SUMPRODUCT($A982:$F982,Results!$B$20:$G$20)</f>
        <v>9.2205086635925748E-2</v>
      </c>
      <c r="P982" s="10" cm="1">
        <f t="array" aca="1" ref="P982" ca="1">SUMPRODUCT(J982:O982,TRANSPOSE(Test!BL$20:BL$25))+Test!$AD$20-Test!$BL$27</f>
        <v>28.211307946584654</v>
      </c>
      <c r="Q982" s="10" cm="1">
        <f t="array" aca="1" ref="Q982" ca="1">SUMPRODUCT(J982:O982,TRANSPOSE(Test!ES$20:ES$25))+Test!$AD$20-Test!$ES$27</f>
        <v>28.970421935653651</v>
      </c>
      <c r="R982" s="10">
        <f ca="1">I982-Results!$E$5*H982</f>
        <v>28.688550192581051</v>
      </c>
      <c r="S982" s="10" cm="1">
        <f t="array" aca="1" ref="S982" ca="1">SUMPRODUCT(J982:O982,TRANSPOSE(Test!AR$28:AR$33))+Test!$AD$20-Test!$AC$26</f>
        <v>7.3356811331730025</v>
      </c>
      <c r="T982" s="10">
        <f ca="1">SUMPRODUCT(J982:O982,Results!K$9:P$9)</f>
        <v>29.136249812639665</v>
      </c>
      <c r="U982" s="10">
        <f ca="1">SUMPRODUCT(J982:O982,Results!K$9:P$9)+Test!$AD$20-Test!$AC$31</f>
        <v>29.121374254128529</v>
      </c>
      <c r="V982" s="10">
        <f t="shared" ca="1" si="91"/>
        <v>-2.6974158306440046</v>
      </c>
      <c r="W982" s="10">
        <f t="shared" ca="1" si="92"/>
        <v>-3.4565298197130012</v>
      </c>
      <c r="X982" s="10">
        <f t="shared" ca="1" si="93"/>
        <v>-3.1746580766404016</v>
      </c>
      <c r="Y982" s="10">
        <f t="shared" ca="1" si="94"/>
        <v>18.178210982767645</v>
      </c>
      <c r="Z982" s="10">
        <f ca="1">I982-Test!$AD$20</f>
        <v>25.790562877644341</v>
      </c>
      <c r="AA982" s="10">
        <f t="shared" ca="1" si="95"/>
        <v>-3.6074821381878799</v>
      </c>
    </row>
    <row r="983" spans="1:27">
      <c r="A983" s="6">
        <f ca="1">LN((RAND()^(-Results!$F$4))-1)</f>
        <v>2.1823288186905252</v>
      </c>
      <c r="B983" s="6">
        <f ca="1">LN((RAND()^(-Results!$F$4))-1)</f>
        <v>-1.5815740307050841</v>
      </c>
      <c r="C983" s="6">
        <f ca="1">LN((RAND()^(-Results!$F$4))-1)</f>
        <v>-0.75887128933964543</v>
      </c>
      <c r="D983" s="6">
        <f ca="1">LN((RAND()^(-Results!$F$4))-1)</f>
        <v>0.13267858988717945</v>
      </c>
      <c r="E983" s="6">
        <f ca="1">LN((RAND()^(-Results!$F$4))-1)</f>
        <v>0.64724459050862637</v>
      </c>
      <c r="F983" s="6">
        <f ca="1">LN((RAND()^(-Results!$F$4))-1)</f>
        <v>-1.1633399690630044</v>
      </c>
      <c r="G983" s="6">
        <f ca="1">LN((RAND()^(-Results!$F$4))-1)</f>
        <v>-6.729589445659255E-2</v>
      </c>
      <c r="H983" s="6">
        <f t="shared" ca="1" si="90"/>
        <v>-0.15432850833572587</v>
      </c>
      <c r="I983" s="10">
        <f ca="1">SUMPRODUCT(J983:O983,Results!B$12:G$12)+Results!$F$5*H983</f>
        <v>-39.8025645221921</v>
      </c>
      <c r="J983" s="10">
        <f ca="1">SUMPRODUCT($A983:$F983,Results!$B$15:$G$15)</f>
        <v>5.0699175210639051</v>
      </c>
      <c r="K983" s="10">
        <f ca="1">SUMPRODUCT($A983:$F983,Results!$B$16:$G$16)</f>
        <v>-3.402907647710196</v>
      </c>
      <c r="L983" s="10">
        <f ca="1">SUMPRODUCT($A983:$F983,Results!$B$17:$G$17)</f>
        <v>-8.6749100436563644</v>
      </c>
      <c r="M983" s="10">
        <f ca="1">SUMPRODUCT($A983:$F983,Results!$B$18:$G$18)</f>
        <v>-0.73091554241560508</v>
      </c>
      <c r="N983" s="10">
        <f ca="1">SUMPRODUCT($A983:$F983,Results!$B$19:$G$19)</f>
        <v>-2.5066226122621318</v>
      </c>
      <c r="O983" s="10">
        <f ca="1">SUMPRODUCT($A983:$F983,Results!$B$20:$G$20)</f>
        <v>0.47654574463873728</v>
      </c>
      <c r="P983" s="10" cm="1">
        <f t="array" aca="1" ref="P983" ca="1">SUMPRODUCT(J983:O983,TRANSPOSE(Test!BL$20:BL$25))+Test!$AD$20-Test!$BL$27</f>
        <v>-39.738228998984951</v>
      </c>
      <c r="Q983" s="10" cm="1">
        <f t="array" aca="1" ref="Q983" ca="1">SUMPRODUCT(J983:O983,TRANSPOSE(Test!ES$20:ES$25))+Test!$AD$20-Test!$ES$27</f>
        <v>-39.546964569724238</v>
      </c>
      <c r="R983" s="10">
        <f ca="1">I983-Results!$E$5*H983</f>
        <v>-39.185250488849199</v>
      </c>
      <c r="S983" s="10" cm="1">
        <f t="array" aca="1" ref="S983" ca="1">SUMPRODUCT(J983:O983,TRANSPOSE(Test!AR$28:AR$33))+Test!$AD$20-Test!$AC$26</f>
        <v>-22.183051868909395</v>
      </c>
      <c r="T983" s="10">
        <f ca="1">SUMPRODUCT(J983:O983,Results!K$9:P$9)</f>
        <v>-38.866474735809319</v>
      </c>
      <c r="U983" s="10">
        <f ca="1">SUMPRODUCT(J983:O983,Results!K$9:P$9)+Test!$AD$20-Test!$AC$31</f>
        <v>-38.881350294320455</v>
      </c>
      <c r="V983" s="10">
        <f t="shared" ca="1" si="91"/>
        <v>-6.4335523207148526E-2</v>
      </c>
      <c r="W983" s="10">
        <f t="shared" ca="1" si="92"/>
        <v>-0.25559995246786116</v>
      </c>
      <c r="X983" s="10">
        <f t="shared" ca="1" si="93"/>
        <v>-0.61731403334290036</v>
      </c>
      <c r="Y983" s="10">
        <f t="shared" ca="1" si="94"/>
        <v>-17.619512653282705</v>
      </c>
      <c r="Z983" s="10">
        <f ca="1">I983-Test!$AD$20</f>
        <v>-39.525893760488408</v>
      </c>
      <c r="AA983" s="10">
        <f t="shared" ca="1" si="95"/>
        <v>-0.9212142278716442</v>
      </c>
    </row>
    <row r="984" spans="1:27">
      <c r="A984" s="6">
        <f ca="1">LN((RAND()^(-Results!$F$4))-1)</f>
        <v>2.0108386071328641</v>
      </c>
      <c r="B984" s="6">
        <f ca="1">LN((RAND()^(-Results!$F$4))-1)</f>
        <v>-1.3202896507292354</v>
      </c>
      <c r="C984" s="6">
        <f ca="1">LN((RAND()^(-Results!$F$4))-1)</f>
        <v>2.0126719925705485</v>
      </c>
      <c r="D984" s="6">
        <f ca="1">LN((RAND()^(-Results!$F$4))-1)</f>
        <v>8.3769223911158069E-2</v>
      </c>
      <c r="E984" s="6">
        <f ca="1">LN((RAND()^(-Results!$F$4))-1)</f>
        <v>1.2650163205563543</v>
      </c>
      <c r="F984" s="6">
        <f ca="1">LN((RAND()^(-Results!$F$4))-1)</f>
        <v>0.87474447583532133</v>
      </c>
      <c r="G984" s="6">
        <f ca="1">LN((RAND()^(-Results!$F$4))-1)</f>
        <v>-0.47169029530765905</v>
      </c>
      <c r="H984" s="6">
        <f t="shared" ca="1" si="90"/>
        <v>-0.55872290918679235</v>
      </c>
      <c r="I984" s="10">
        <f ca="1">SUMPRODUCT(J984:O984,Results!B$12:G$12)+Results!$F$5*H984</f>
        <v>-36.268490827489003</v>
      </c>
      <c r="J984" s="10">
        <f ca="1">SUMPRODUCT($A984:$F984,Results!$B$15:$G$15)</f>
        <v>9.6244899080865203</v>
      </c>
      <c r="K984" s="10">
        <f ca="1">SUMPRODUCT($A984:$F984,Results!$B$16:$G$16)</f>
        <v>2.8437881434848045E-2</v>
      </c>
      <c r="L984" s="10">
        <f ca="1">SUMPRODUCT($A984:$F984,Results!$B$17:$G$17)</f>
        <v>-3.5619643148773408</v>
      </c>
      <c r="M984" s="10">
        <f ca="1">SUMPRODUCT($A984:$F984,Results!$B$18:$G$18)</f>
        <v>0.45136579901441204</v>
      </c>
      <c r="N984" s="10">
        <f ca="1">SUMPRODUCT($A984:$F984,Results!$B$19:$G$19)</f>
        <v>-6.7809683782028554</v>
      </c>
      <c r="O984" s="10">
        <f ca="1">SUMPRODUCT($A984:$F984,Results!$B$20:$G$20)</f>
        <v>-1.2420816459127748</v>
      </c>
      <c r="P984" s="10" cm="1">
        <f t="array" aca="1" ref="P984" ca="1">SUMPRODUCT(J984:O984,TRANSPOSE(Test!BL$20:BL$25))+Test!$AD$20-Test!$BL$27</f>
        <v>-35.499005867592331</v>
      </c>
      <c r="Q984" s="10" cm="1">
        <f t="array" aca="1" ref="Q984" ca="1">SUMPRODUCT(J984:O984,TRANSPOSE(Test!ES$20:ES$25))+Test!$AD$20-Test!$ES$27</f>
        <v>-34.423229421875874</v>
      </c>
      <c r="R984" s="10">
        <f ca="1">I984-Results!$E$5*H984</f>
        <v>-34.033599190741832</v>
      </c>
      <c r="S984" s="10" cm="1">
        <f t="array" aca="1" ref="S984" ca="1">SUMPRODUCT(J984:O984,TRANSPOSE(Test!AR$28:AR$33))+Test!$AD$20-Test!$AC$26</f>
        <v>-21.760112329190388</v>
      </c>
      <c r="T984" s="10">
        <f ca="1">SUMPRODUCT(J984:O984,Results!K$9:P$9)</f>
        <v>-33.727207298340709</v>
      </c>
      <c r="U984" s="10">
        <f ca="1">SUMPRODUCT(J984:O984,Results!K$9:P$9)+Test!$AD$20-Test!$AC$31</f>
        <v>-33.742082856851844</v>
      </c>
      <c r="V984" s="10">
        <f t="shared" ca="1" si="91"/>
        <v>-0.76948495989667265</v>
      </c>
      <c r="W984" s="10">
        <f t="shared" ca="1" si="92"/>
        <v>-1.8452614056131296</v>
      </c>
      <c r="X984" s="10">
        <f t="shared" ca="1" si="93"/>
        <v>-2.2348916367471716</v>
      </c>
      <c r="Y984" s="10">
        <f t="shared" ca="1" si="94"/>
        <v>-14.508378498298615</v>
      </c>
      <c r="Z984" s="10">
        <f ca="1">I984-Test!$AD$20</f>
        <v>-35.991820065785312</v>
      </c>
      <c r="AA984" s="10">
        <f t="shared" ca="1" si="95"/>
        <v>-2.5264079706371589</v>
      </c>
    </row>
    <row r="985" spans="1:27">
      <c r="A985" s="6">
        <f ca="1">LN((RAND()^(-Results!$F$4))-1)</f>
        <v>0.98680746522043095</v>
      </c>
      <c r="B985" s="6">
        <f ca="1">LN((RAND()^(-Results!$F$4))-1)</f>
        <v>2.5648521901421408</v>
      </c>
      <c r="C985" s="6">
        <f ca="1">LN((RAND()^(-Results!$F$4))-1)</f>
        <v>-6.5965390842765697</v>
      </c>
      <c r="D985" s="6">
        <f ca="1">LN((RAND()^(-Results!$F$4))-1)</f>
        <v>1.0334522249157012</v>
      </c>
      <c r="E985" s="6">
        <f ca="1">LN((RAND()^(-Results!$F$4))-1)</f>
        <v>-3.1952168092657905E-2</v>
      </c>
      <c r="F985" s="6">
        <f ca="1">LN((RAND()^(-Results!$F$4))-1)</f>
        <v>-0.71128814574879795</v>
      </c>
      <c r="G985" s="6">
        <f ca="1">LN((RAND()^(-Results!$F$4))-1)</f>
        <v>-1.0203701782554904</v>
      </c>
      <c r="H985" s="6">
        <f t="shared" ca="1" si="90"/>
        <v>-1.1074027921346237</v>
      </c>
      <c r="I985" s="10">
        <f ca="1">SUMPRODUCT(J985:O985,Results!B$12:G$12)+Results!$F$5*H985</f>
        <v>-56.705086718062503</v>
      </c>
      <c r="J985" s="10">
        <f ca="1">SUMPRODUCT($A985:$F985,Results!$B$15:$G$15)</f>
        <v>-6.9275782932075369</v>
      </c>
      <c r="K985" s="10">
        <f ca="1">SUMPRODUCT($A985:$F985,Results!$B$16:$G$16)</f>
        <v>6.0844602077363961</v>
      </c>
      <c r="L985" s="10">
        <f ca="1">SUMPRODUCT($A985:$F985,Results!$B$17:$G$17)</f>
        <v>-16.349593101958586</v>
      </c>
      <c r="M985" s="10">
        <f ca="1">SUMPRODUCT($A985:$F985,Results!$B$18:$G$18)</f>
        <v>-5.1743524051187428</v>
      </c>
      <c r="N985" s="10">
        <f ca="1">SUMPRODUCT($A985:$F985,Results!$B$19:$G$19)</f>
        <v>1.4560188867733177</v>
      </c>
      <c r="O985" s="10">
        <f ca="1">SUMPRODUCT($A985:$F985,Results!$B$20:$G$20)</f>
        <v>12.485001078544963</v>
      </c>
      <c r="P985" s="10" cm="1">
        <f t="array" aca="1" ref="P985" ca="1">SUMPRODUCT(J985:O985,TRANSPOSE(Test!BL$20:BL$25))+Test!$AD$20-Test!$BL$27</f>
        <v>-49.422633682522459</v>
      </c>
      <c r="Q985" s="10" cm="1">
        <f t="array" aca="1" ref="Q985" ca="1">SUMPRODUCT(J985:O985,TRANSPOSE(Test!ES$20:ES$25))+Test!$AD$20-Test!$ES$27</f>
        <v>-50.669348432846355</v>
      </c>
      <c r="R985" s="10">
        <f ca="1">I985-Results!$E$5*H985</f>
        <v>-52.27547554952401</v>
      </c>
      <c r="S985" s="10" cm="1">
        <f t="array" aca="1" ref="S985" ca="1">SUMPRODUCT(J985:O985,TRANSPOSE(Test!AR$28:AR$33))+Test!$AD$20-Test!$AC$26</f>
        <v>-65.489053796324143</v>
      </c>
      <c r="T985" s="10">
        <f ca="1">SUMPRODUCT(J985:O985,Results!K$9:P$9)</f>
        <v>-50.000267576322628</v>
      </c>
      <c r="U985" s="10">
        <f ca="1">SUMPRODUCT(J985:O985,Results!K$9:P$9)+Test!$AD$20-Test!$AC$31</f>
        <v>-50.015143134833764</v>
      </c>
      <c r="V985" s="10">
        <f t="shared" ca="1" si="91"/>
        <v>-7.2824530355400441</v>
      </c>
      <c r="W985" s="10">
        <f t="shared" ca="1" si="92"/>
        <v>-6.0357382852161479</v>
      </c>
      <c r="X985" s="10">
        <f t="shared" ca="1" si="93"/>
        <v>-4.4296111685384929</v>
      </c>
      <c r="Y985" s="10">
        <f t="shared" ca="1" si="94"/>
        <v>8.7839670782616395</v>
      </c>
      <c r="Z985" s="10">
        <f ca="1">I985-Test!$AD$20</f>
        <v>-56.428415956358812</v>
      </c>
      <c r="AA985" s="10">
        <f t="shared" ca="1" si="95"/>
        <v>-6.6899435832287395</v>
      </c>
    </row>
    <row r="986" spans="1:27">
      <c r="A986" s="6">
        <f ca="1">LN((RAND()^(-Results!$F$4))-1)</f>
        <v>1.6485541796300167</v>
      </c>
      <c r="B986" s="6">
        <f ca="1">LN((RAND()^(-Results!$F$4))-1)</f>
        <v>-0.8944122868726333</v>
      </c>
      <c r="C986" s="6">
        <f ca="1">LN((RAND()^(-Results!$F$4))-1)</f>
        <v>-0.5763147567472382</v>
      </c>
      <c r="D986" s="6">
        <f ca="1">LN((RAND()^(-Results!$F$4))-1)</f>
        <v>-0.87167394884188343</v>
      </c>
      <c r="E986" s="6">
        <f ca="1">LN((RAND()^(-Results!$F$4))-1)</f>
        <v>1.6366612922567203</v>
      </c>
      <c r="F986" s="6">
        <f ca="1">LN((RAND()^(-Results!$F$4))-1)</f>
        <v>1.0139783404309721</v>
      </c>
      <c r="G986" s="6">
        <f ca="1">LN((RAND()^(-Results!$F$4))-1)</f>
        <v>-2.665916573628766</v>
      </c>
      <c r="H986" s="6">
        <f t="shared" ca="1" si="90"/>
        <v>-2.7529491875078995</v>
      </c>
      <c r="I986" s="10">
        <f ca="1">SUMPRODUCT(J986:O986,Results!B$12:G$12)+Results!$F$5*H986</f>
        <v>-40.764021742196704</v>
      </c>
      <c r="J986" s="10">
        <f ca="1">SUMPRODUCT($A986:$F986,Results!$B$15:$G$15)</f>
        <v>0.71958200232766867</v>
      </c>
      <c r="K986" s="10">
        <f ca="1">SUMPRODUCT($A986:$F986,Results!$B$16:$G$16)</f>
        <v>0.56135646117562144</v>
      </c>
      <c r="L986" s="10">
        <f ca="1">SUMPRODUCT($A986:$F986,Results!$B$17:$G$17)</f>
        <v>-4.7567546222812815</v>
      </c>
      <c r="M986" s="10">
        <f ca="1">SUMPRODUCT($A986:$F986,Results!$B$18:$G$18)</f>
        <v>3.1249712285777216</v>
      </c>
      <c r="N986" s="10">
        <f ca="1">SUMPRODUCT($A986:$F986,Results!$B$19:$G$19)</f>
        <v>-8.2893187382017519</v>
      </c>
      <c r="O986" s="10">
        <f ca="1">SUMPRODUCT($A986:$F986,Results!$B$20:$G$20)</f>
        <v>4.3885242996867413E-2</v>
      </c>
      <c r="P986" s="10" cm="1">
        <f t="array" aca="1" ref="P986" ca="1">SUMPRODUCT(J986:O986,TRANSPOSE(Test!BL$20:BL$25))+Test!$AD$20-Test!$BL$27</f>
        <v>-28.92479239051621</v>
      </c>
      <c r="Q986" s="10" cm="1">
        <f t="array" aca="1" ref="Q986" ca="1">SUMPRODUCT(J986:O986,TRANSPOSE(Test!ES$20:ES$25))+Test!$AD$20-Test!$ES$27</f>
        <v>-28.019759727785985</v>
      </c>
      <c r="R986" s="10">
        <f ca="1">I986-Results!$E$5*H986</f>
        <v>-29.752224992165104</v>
      </c>
      <c r="S986" s="10" cm="1">
        <f t="array" aca="1" ref="S986" ca="1">SUMPRODUCT(J986:O986,TRANSPOSE(Test!AR$28:AR$33))+Test!$AD$20-Test!$AC$26</f>
        <v>-17.318954393800617</v>
      </c>
      <c r="T986" s="10">
        <f ca="1">SUMPRODUCT(J986:O986,Results!K$9:P$9)</f>
        <v>-26.818075031507924</v>
      </c>
      <c r="U986" s="10">
        <f ca="1">SUMPRODUCT(J986:O986,Results!K$9:P$9)+Test!$AD$20-Test!$AC$31</f>
        <v>-26.83295059001906</v>
      </c>
      <c r="V986" s="10">
        <f t="shared" ca="1" si="91"/>
        <v>-11.839229351680494</v>
      </c>
      <c r="W986" s="10">
        <f t="shared" ca="1" si="92"/>
        <v>-12.744262014410719</v>
      </c>
      <c r="X986" s="10">
        <f t="shared" ca="1" si="93"/>
        <v>-11.0117967500316</v>
      </c>
      <c r="Y986" s="10">
        <f t="shared" ca="1" si="94"/>
        <v>-23.445067348396087</v>
      </c>
      <c r="Z986" s="10">
        <f ca="1">I986-Test!$AD$20</f>
        <v>-40.487350980493012</v>
      </c>
      <c r="AA986" s="10">
        <f t="shared" ca="1" si="95"/>
        <v>-13.931071152177644</v>
      </c>
    </row>
    <row r="987" spans="1:27">
      <c r="A987" s="6">
        <f ca="1">LN((RAND()^(-Results!$F$4))-1)</f>
        <v>-1.2766909663665946</v>
      </c>
      <c r="B987" s="6">
        <f ca="1">LN((RAND()^(-Results!$F$4))-1)</f>
        <v>5.6581073737452088E-2</v>
      </c>
      <c r="C987" s="6">
        <f ca="1">LN((RAND()^(-Results!$F$4))-1)</f>
        <v>0.84169887822368861</v>
      </c>
      <c r="D987" s="6">
        <f ca="1">LN((RAND()^(-Results!$F$4))-1)</f>
        <v>-1.4009847535743405</v>
      </c>
      <c r="E987" s="6">
        <f ca="1">LN((RAND()^(-Results!$F$4))-1)</f>
        <v>1.9651674914825306</v>
      </c>
      <c r="F987" s="6">
        <f ca="1">LN((RAND()^(-Results!$F$4))-1)</f>
        <v>0.62210866060850278</v>
      </c>
      <c r="G987" s="6">
        <f ca="1">LN((RAND()^(-Results!$F$4))-1)</f>
        <v>0.3757486584793473</v>
      </c>
      <c r="H987" s="6">
        <f t="shared" ca="1" si="90"/>
        <v>0.28871604460021394</v>
      </c>
      <c r="I987" s="10">
        <f ca="1">SUMPRODUCT(J987:O987,Results!B$12:G$12)+Results!$F$5*H987</f>
        <v>16.10039361081521</v>
      </c>
      <c r="J987" s="10">
        <f ca="1">SUMPRODUCT($A987:$F987,Results!$B$15:$G$15)</f>
        <v>-6.6094301841124237</v>
      </c>
      <c r="K987" s="10">
        <f ca="1">SUMPRODUCT($A987:$F987,Results!$B$16:$G$16)</f>
        <v>-0.17106799600941303</v>
      </c>
      <c r="L987" s="10">
        <f ca="1">SUMPRODUCT($A987:$F987,Results!$B$17:$G$17)</f>
        <v>5.9300452742884122</v>
      </c>
      <c r="M987" s="10">
        <f ca="1">SUMPRODUCT($A987:$F987,Results!$B$18:$G$18)</f>
        <v>8.7245957533405445</v>
      </c>
      <c r="N987" s="10">
        <f ca="1">SUMPRODUCT($A987:$F987,Results!$B$19:$G$19)</f>
        <v>-10.82593915405263</v>
      </c>
      <c r="O987" s="10">
        <f ca="1">SUMPRODUCT($A987:$F987,Results!$B$20:$G$20)</f>
        <v>-3.3757211845135857</v>
      </c>
      <c r="P987" s="10" cm="1">
        <f t="array" aca="1" ref="P987" ca="1">SUMPRODUCT(J987:O987,TRANSPOSE(Test!BL$20:BL$25))+Test!$AD$20-Test!$BL$27</f>
        <v>14.381356163557161</v>
      </c>
      <c r="Q987" s="10" cm="1">
        <f t="array" aca="1" ref="Q987" ca="1">SUMPRODUCT(J987:O987,TRANSPOSE(Test!ES$20:ES$25))+Test!$AD$20-Test!$ES$27</f>
        <v>14.516564749795036</v>
      </c>
      <c r="R987" s="10">
        <f ca="1">I987-Results!$E$5*H987</f>
        <v>14.945529432414354</v>
      </c>
      <c r="S987" s="10" cm="1">
        <f t="array" aca="1" ref="S987" ca="1">SUMPRODUCT(J987:O987,TRANSPOSE(Test!AR$28:AR$33))+Test!$AD$20-Test!$AC$26</f>
        <v>22.779546548451531</v>
      </c>
      <c r="T987" s="10">
        <f ca="1">SUMPRODUCT(J987:O987,Results!K$9:P$9)</f>
        <v>14.558487894048772</v>
      </c>
      <c r="U987" s="10">
        <f ca="1">SUMPRODUCT(J987:O987,Results!K$9:P$9)+Test!$AD$20-Test!$AC$31</f>
        <v>14.543612335537636</v>
      </c>
      <c r="V987" s="10">
        <f t="shared" ca="1" si="91"/>
        <v>1.7190374472580494</v>
      </c>
      <c r="W987" s="10">
        <f t="shared" ca="1" si="92"/>
        <v>1.5838288610201747</v>
      </c>
      <c r="X987" s="10">
        <f t="shared" ca="1" si="93"/>
        <v>1.1548641784008566</v>
      </c>
      <c r="Y987" s="10">
        <f t="shared" ca="1" si="94"/>
        <v>-6.6791529376363208</v>
      </c>
      <c r="Z987" s="10">
        <f ca="1">I987-Test!$AD$20</f>
        <v>16.377064372518902</v>
      </c>
      <c r="AA987" s="10">
        <f t="shared" ca="1" si="95"/>
        <v>1.556781275277574</v>
      </c>
    </row>
    <row r="988" spans="1:27">
      <c r="A988" s="6">
        <f ca="1">LN((RAND()^(-Results!$F$4))-1)</f>
        <v>0.25584710542790107</v>
      </c>
      <c r="B988" s="6">
        <f ca="1">LN((RAND()^(-Results!$F$4))-1)</f>
        <v>-0.93488155862611866</v>
      </c>
      <c r="C988" s="6">
        <f ca="1">LN((RAND()^(-Results!$F$4))-1)</f>
        <v>5.6204086882075144</v>
      </c>
      <c r="D988" s="6">
        <f ca="1">LN((RAND()^(-Results!$F$4))-1)</f>
        <v>0.19557231582012077</v>
      </c>
      <c r="E988" s="6">
        <f ca="1">LN((RAND()^(-Results!$F$4))-1)</f>
        <v>-5.6680723004696232E-2</v>
      </c>
      <c r="F988" s="6">
        <f ca="1">LN((RAND()^(-Results!$F$4))-1)</f>
        <v>-1.3788653774145423</v>
      </c>
      <c r="G988" s="6">
        <f ca="1">LN((RAND()^(-Results!$F$4))-1)</f>
        <v>-0.56042500183790345</v>
      </c>
      <c r="H988" s="6">
        <f t="shared" ca="1" si="90"/>
        <v>-0.64745761571703675</v>
      </c>
      <c r="I988" s="10">
        <f ca="1">SUMPRODUCT(J988:O988,Results!B$12:G$12)+Results!$F$5*H988</f>
        <v>7.7379081269615888</v>
      </c>
      <c r="J988" s="10">
        <f ca="1">SUMPRODUCT($A988:$F988,Results!$B$15:$G$15)</f>
        <v>13.755519287260217</v>
      </c>
      <c r="K988" s="10">
        <f ca="1">SUMPRODUCT($A988:$F988,Results!$B$16:$G$16)</f>
        <v>-4.813684113195837</v>
      </c>
      <c r="L988" s="10">
        <f ca="1">SUMPRODUCT($A988:$F988,Results!$B$17:$G$17)</f>
        <v>8.3193054883205608</v>
      </c>
      <c r="M988" s="10">
        <f ca="1">SUMPRODUCT($A988:$F988,Results!$B$18:$G$18)</f>
        <v>0.24169919890114616</v>
      </c>
      <c r="N988" s="10">
        <f ca="1">SUMPRODUCT($A988:$F988,Results!$B$19:$G$19)</f>
        <v>0.49346508772941494</v>
      </c>
      <c r="O988" s="10">
        <f ca="1">SUMPRODUCT($A988:$F988,Results!$B$20:$G$20)</f>
        <v>-6.5913333535612519</v>
      </c>
      <c r="P988" s="10" cm="1">
        <f t="array" aca="1" ref="P988" ca="1">SUMPRODUCT(J988:O988,TRANSPOSE(Test!BL$20:BL$25))+Test!$AD$20-Test!$BL$27</f>
        <v>10.822679522310153</v>
      </c>
      <c r="Q988" s="10" cm="1">
        <f t="array" aca="1" ref="Q988" ca="1">SUMPRODUCT(J988:O988,TRANSPOSE(Test!ES$20:ES$25))+Test!$AD$20-Test!$ES$27</f>
        <v>10.768316525883781</v>
      </c>
      <c r="R988" s="10">
        <f ca="1">I988-Results!$E$5*H988</f>
        <v>10.327738589829735</v>
      </c>
      <c r="S988" s="10" cm="1">
        <f t="array" aca="1" ref="S988" ca="1">SUMPRODUCT(J988:O988,TRANSPOSE(Test!AR$28:AR$33))+Test!$AD$20-Test!$AC$26</f>
        <v>24.053212948846337</v>
      </c>
      <c r="T988" s="10">
        <f ca="1">SUMPRODUCT(J988:O988,Results!K$9:P$9)</f>
        <v>9.7897546006342999</v>
      </c>
      <c r="U988" s="10">
        <f ca="1">SUMPRODUCT(J988:O988,Results!K$9:P$9)+Test!$AD$20-Test!$AC$31</f>
        <v>9.7748790421231639</v>
      </c>
      <c r="V988" s="10">
        <f t="shared" ca="1" si="91"/>
        <v>-3.0847713953485645</v>
      </c>
      <c r="W988" s="10">
        <f t="shared" ca="1" si="92"/>
        <v>-3.0304083989221926</v>
      </c>
      <c r="X988" s="10">
        <f t="shared" ca="1" si="93"/>
        <v>-2.5898304628681466</v>
      </c>
      <c r="Y988" s="10">
        <f t="shared" ca="1" si="94"/>
        <v>-16.315304821884748</v>
      </c>
      <c r="Z988" s="10">
        <f ca="1">I988-Test!$AD$20</f>
        <v>8.0145788886652802</v>
      </c>
      <c r="AA988" s="10">
        <f t="shared" ca="1" si="95"/>
        <v>-2.0369709151615751</v>
      </c>
    </row>
    <row r="989" spans="1:27">
      <c r="A989" s="6">
        <f ca="1">LN((RAND()^(-Results!$F$4))-1)</f>
        <v>-2.6892834085236101</v>
      </c>
      <c r="B989" s="6">
        <f ca="1">LN((RAND()^(-Results!$F$4))-1)</f>
        <v>-1.5361954982562542</v>
      </c>
      <c r="C989" s="6">
        <f ca="1">LN((RAND()^(-Results!$F$4))-1)</f>
        <v>0.59619321650130852</v>
      </c>
      <c r="D989" s="6">
        <f ca="1">LN((RAND()^(-Results!$F$4))-1)</f>
        <v>0.19548979176006931</v>
      </c>
      <c r="E989" s="6">
        <f ca="1">LN((RAND()^(-Results!$F$4))-1)</f>
        <v>0.22169839662270516</v>
      </c>
      <c r="F989" s="6">
        <f ca="1">LN((RAND()^(-Results!$F$4))-1)</f>
        <v>2.1909944226097062</v>
      </c>
      <c r="G989" s="6">
        <f ca="1">LN((RAND()^(-Results!$F$4))-1)</f>
        <v>0.92726413407396324</v>
      </c>
      <c r="H989" s="6">
        <f t="shared" ca="1" si="90"/>
        <v>0.84023152019482994</v>
      </c>
      <c r="I989" s="10">
        <f ca="1">SUMPRODUCT(J989:O989,Results!B$12:G$12)+Results!$F$5*H989</f>
        <v>35.624568438218759</v>
      </c>
      <c r="J989" s="10">
        <f ca="1">SUMPRODUCT($A989:$F989,Results!$B$15:$G$15)</f>
        <v>-9.8866595732649341</v>
      </c>
      <c r="K989" s="10">
        <f ca="1">SUMPRODUCT($A989:$F989,Results!$B$16:$G$16)</f>
        <v>0.14809027450040224</v>
      </c>
      <c r="L989" s="10">
        <f ca="1">SUMPRODUCT($A989:$F989,Results!$B$17:$G$17)</f>
        <v>6.0044691477499192</v>
      </c>
      <c r="M989" s="10">
        <f ca="1">SUMPRODUCT($A989:$F989,Results!$B$18:$G$18)</f>
        <v>4.8735693270429898</v>
      </c>
      <c r="N989" s="10">
        <f ca="1">SUMPRODUCT($A989:$F989,Results!$B$19:$G$19)</f>
        <v>-4.3042431682298261</v>
      </c>
      <c r="O989" s="10">
        <f ca="1">SUMPRODUCT($A989:$F989,Results!$B$20:$G$20)</f>
        <v>-4.0423082630677936</v>
      </c>
      <c r="P989" s="10" cm="1">
        <f t="array" aca="1" ref="P989" ca="1">SUMPRODUCT(J989:O989,TRANSPOSE(Test!BL$20:BL$25))+Test!$AD$20-Test!$BL$27</f>
        <v>31.082602104590901</v>
      </c>
      <c r="Q989" s="10" cm="1">
        <f t="array" aca="1" ref="Q989" ca="1">SUMPRODUCT(J989:O989,TRANSPOSE(Test!ES$20:ES$25))+Test!$AD$20-Test!$ES$27</f>
        <v>32.096249250830454</v>
      </c>
      <c r="R989" s="10">
        <f ca="1">I989-Results!$E$5*H989</f>
        <v>32.263642357439437</v>
      </c>
      <c r="S989" s="10" cm="1">
        <f t="array" aca="1" ref="S989" ca="1">SUMPRODUCT(J989:O989,TRANSPOSE(Test!AR$28:AR$33))+Test!$AD$20-Test!$AC$26</f>
        <v>32.461374435788564</v>
      </c>
      <c r="T989" s="10">
        <f ca="1">SUMPRODUCT(J989:O989,Results!K$9:P$9)</f>
        <v>31.824473215523049</v>
      </c>
      <c r="U989" s="10">
        <f ca="1">SUMPRODUCT(J989:O989,Results!K$9:P$9)+Test!$AD$20-Test!$AC$31</f>
        <v>31.809597657011913</v>
      </c>
      <c r="V989" s="10">
        <f t="shared" ca="1" si="91"/>
        <v>4.5419663336278582</v>
      </c>
      <c r="W989" s="10">
        <f t="shared" ca="1" si="92"/>
        <v>3.5283191873883055</v>
      </c>
      <c r="X989" s="10">
        <f t="shared" ca="1" si="93"/>
        <v>3.360926080779322</v>
      </c>
      <c r="Y989" s="10">
        <f t="shared" ca="1" si="94"/>
        <v>3.1631940024301954</v>
      </c>
      <c r="Z989" s="10">
        <f ca="1">I989-Test!$AD$20</f>
        <v>35.90123919992245</v>
      </c>
      <c r="AA989" s="10">
        <f t="shared" ca="1" si="95"/>
        <v>3.8149707812068456</v>
      </c>
    </row>
    <row r="990" spans="1:27">
      <c r="A990" s="6">
        <f ca="1">LN((RAND()^(-Results!$F$4))-1)</f>
        <v>1.2153035246636212</v>
      </c>
      <c r="B990" s="6">
        <f ca="1">LN((RAND()^(-Results!$F$4))-1)</f>
        <v>-1.2110757021744989</v>
      </c>
      <c r="C990" s="6">
        <f ca="1">LN((RAND()^(-Results!$F$4))-1)</f>
        <v>-0.20968215230077467</v>
      </c>
      <c r="D990" s="6">
        <f ca="1">LN((RAND()^(-Results!$F$4))-1)</f>
        <v>-1.8404871504376994</v>
      </c>
      <c r="E990" s="6">
        <f ca="1">LN((RAND()^(-Results!$F$4))-1)</f>
        <v>-4.7901264274174711</v>
      </c>
      <c r="F990" s="6">
        <f ca="1">LN((RAND()^(-Results!$F$4))-1)</f>
        <v>-9.2920714084794867E-2</v>
      </c>
      <c r="G990" s="6">
        <f ca="1">LN((RAND()^(-Results!$F$4))-1)</f>
        <v>-1.713006467970162</v>
      </c>
      <c r="H990" s="6">
        <f t="shared" ca="1" si="90"/>
        <v>-1.8000390818492953</v>
      </c>
      <c r="I990" s="10">
        <f ca="1">SUMPRODUCT(J990:O990,Results!B$12:G$12)+Results!$F$5*H990</f>
        <v>70.413461684026601</v>
      </c>
      <c r="J990" s="10">
        <f ca="1">SUMPRODUCT($A990:$F990,Results!$B$15:$G$15)</f>
        <v>1.6011128229728444</v>
      </c>
      <c r="K990" s="10">
        <f ca="1">SUMPRODUCT($A990:$F990,Results!$B$16:$G$16)</f>
        <v>-5.5993464572329685</v>
      </c>
      <c r="L990" s="10">
        <f ca="1">SUMPRODUCT($A990:$F990,Results!$B$17:$G$17)</f>
        <v>9.5315562000406526</v>
      </c>
      <c r="M990" s="10">
        <f ca="1">SUMPRODUCT($A990:$F990,Results!$B$18:$G$18)</f>
        <v>-8.7536108445390504</v>
      </c>
      <c r="N990" s="10">
        <f ca="1">SUMPRODUCT($A990:$F990,Results!$B$19:$G$19)</f>
        <v>27.468056752560702</v>
      </c>
      <c r="O990" s="10">
        <f ca="1">SUMPRODUCT($A990:$F990,Results!$B$20:$G$20)</f>
        <v>-5.575578769891588</v>
      </c>
      <c r="P990" s="10" cm="1">
        <f t="array" aca="1" ref="P990" ca="1">SUMPRODUCT(J990:O990,TRANSPOSE(Test!BL$20:BL$25))+Test!$AD$20-Test!$BL$27</f>
        <v>77.036863988444438</v>
      </c>
      <c r="Q990" s="10" cm="1">
        <f t="array" aca="1" ref="Q990" ca="1">SUMPRODUCT(J990:O990,TRANSPOSE(Test!ES$20:ES$25))+Test!$AD$20-Test!$ES$27</f>
        <v>77.860806619557152</v>
      </c>
      <c r="R990" s="10">
        <f ca="1">I990-Results!$E$5*H990</f>
        <v>77.613618011423782</v>
      </c>
      <c r="S990" s="10" cm="1">
        <f t="array" aca="1" ref="S990" ca="1">SUMPRODUCT(J990:O990,TRANSPOSE(Test!AR$28:AR$33))+Test!$AD$20-Test!$AC$26</f>
        <v>61.70939403918964</v>
      </c>
      <c r="T990" s="10">
        <f ca="1">SUMPRODUCT(J990:O990,Results!K$9:P$9)</f>
        <v>78.855197913537523</v>
      </c>
      <c r="U990" s="10">
        <f ca="1">SUMPRODUCT(J990:O990,Results!K$9:P$9)+Test!$AD$20-Test!$AC$31</f>
        <v>78.840322355026387</v>
      </c>
      <c r="V990" s="10">
        <f t="shared" ca="1" si="91"/>
        <v>-6.6234023044178372</v>
      </c>
      <c r="W990" s="10">
        <f t="shared" ca="1" si="92"/>
        <v>-7.4473449355305519</v>
      </c>
      <c r="X990" s="10">
        <f t="shared" ca="1" si="93"/>
        <v>-7.2001563273971811</v>
      </c>
      <c r="Y990" s="10">
        <f t="shared" ca="1" si="94"/>
        <v>8.7040676448369609</v>
      </c>
      <c r="Z990" s="10">
        <f ca="1">I990-Test!$AD$20</f>
        <v>70.690132445730299</v>
      </c>
      <c r="AA990" s="10">
        <f t="shared" ca="1" si="95"/>
        <v>-8.4268606709997869</v>
      </c>
    </row>
    <row r="991" spans="1:27">
      <c r="A991" s="6">
        <f ca="1">LN((RAND()^(-Results!$F$4))-1)</f>
        <v>-4.338054300542795E-2</v>
      </c>
      <c r="B991" s="6">
        <f ca="1">LN((RAND()^(-Results!$F$4))-1)</f>
        <v>-0.97262758973215846</v>
      </c>
      <c r="C991" s="6">
        <f ca="1">LN((RAND()^(-Results!$F$4))-1)</f>
        <v>1.4371613613902061</v>
      </c>
      <c r="D991" s="6">
        <f ca="1">LN((RAND()^(-Results!$F$4))-1)</f>
        <v>-2.3217906607320469</v>
      </c>
      <c r="E991" s="6">
        <f ca="1">LN((RAND()^(-Results!$F$4))-1)</f>
        <v>0.51857818537428169</v>
      </c>
      <c r="F991" s="6">
        <f ca="1">LN((RAND()^(-Results!$F$4))-1)</f>
        <v>1.2558776452117277</v>
      </c>
      <c r="G991" s="6">
        <f ca="1">LN((RAND()^(-Results!$F$4))-1)</f>
        <v>8.7174496002755918E-3</v>
      </c>
      <c r="H991" s="6">
        <f t="shared" ca="1" si="90"/>
        <v>-7.8315164278857735E-2</v>
      </c>
      <c r="I991" s="10">
        <f ca="1">SUMPRODUCT(J991:O991,Results!B$12:G$12)+Results!$F$5*H991</f>
        <v>37.342874213212674</v>
      </c>
      <c r="J991" s="10">
        <f ca="1">SUMPRODUCT($A991:$F991,Results!$B$15:$G$15)</f>
        <v>-3.1684783843003848</v>
      </c>
      <c r="K991" s="10">
        <f ca="1">SUMPRODUCT($A991:$F991,Results!$B$16:$G$16)</f>
        <v>-2.1286242168024132</v>
      </c>
      <c r="L991" s="10">
        <f ca="1">SUMPRODUCT($A991:$F991,Results!$B$17:$G$17)</f>
        <v>9.0233818316727739</v>
      </c>
      <c r="M991" s="10">
        <f ca="1">SUMPRODUCT($A991:$F991,Results!$B$18:$G$18)</f>
        <v>5.7226743215814277</v>
      </c>
      <c r="N991" s="10">
        <f ca="1">SUMPRODUCT($A991:$F991,Results!$B$19:$G$19)</f>
        <v>-2.3966924754824621</v>
      </c>
      <c r="O991" s="10">
        <f ca="1">SUMPRODUCT($A991:$F991,Results!$B$20:$G$20)</f>
        <v>-6.3632028690949145</v>
      </c>
      <c r="P991" s="10" cm="1">
        <f t="array" aca="1" ref="P991" ca="1">SUMPRODUCT(J991:O991,TRANSPOSE(Test!BL$20:BL$25))+Test!$AD$20-Test!$BL$27</f>
        <v>35.489524709997603</v>
      </c>
      <c r="Q991" s="10" cm="1">
        <f t="array" aca="1" ref="Q991" ca="1">SUMPRODUCT(J991:O991,TRANSPOSE(Test!ES$20:ES$25))+Test!$AD$20-Test!$ES$27</f>
        <v>36.52498639288703</v>
      </c>
      <c r="R991" s="10">
        <f ca="1">I991-Results!$E$5*H991</f>
        <v>37.656134870328103</v>
      </c>
      <c r="S991" s="10" cm="1">
        <f t="array" aca="1" ref="S991" ca="1">SUMPRODUCT(J991:O991,TRANSPOSE(Test!AR$28:AR$33))+Test!$AD$20-Test!$AC$26</f>
        <v>41.905720191419924</v>
      </c>
      <c r="T991" s="10">
        <f ca="1">SUMPRODUCT(J991:O991,Results!K$9:P$9)</f>
        <v>37.332655869540787</v>
      </c>
      <c r="U991" s="10">
        <f ca="1">SUMPRODUCT(J991:O991,Results!K$9:P$9)+Test!$AD$20-Test!$AC$31</f>
        <v>37.317780311029651</v>
      </c>
      <c r="V991" s="10">
        <f t="shared" ca="1" si="91"/>
        <v>1.8533495032150711</v>
      </c>
      <c r="W991" s="10">
        <f t="shared" ca="1" si="92"/>
        <v>0.81788782032564455</v>
      </c>
      <c r="X991" s="10">
        <f t="shared" ca="1" si="93"/>
        <v>-0.31326065711542839</v>
      </c>
      <c r="Y991" s="10">
        <f t="shared" ca="1" si="94"/>
        <v>-4.5628459782072497</v>
      </c>
      <c r="Z991" s="10">
        <f ca="1">I991-Test!$AD$20</f>
        <v>37.619544974916366</v>
      </c>
      <c r="AA991" s="10">
        <f t="shared" ca="1" si="95"/>
        <v>2.5093902183023431E-2</v>
      </c>
    </row>
    <row r="992" spans="1:27">
      <c r="A992" s="6">
        <f ca="1">LN((RAND()^(-Results!$F$4))-1)</f>
        <v>0.54889662848716503</v>
      </c>
      <c r="B992" s="6">
        <f ca="1">LN((RAND()^(-Results!$F$4))-1)</f>
        <v>-0.58851320905647486</v>
      </c>
      <c r="C992" s="6">
        <f ca="1">LN((RAND()^(-Results!$F$4))-1)</f>
        <v>0.69234589898249643</v>
      </c>
      <c r="D992" s="6">
        <f ca="1">LN((RAND()^(-Results!$F$4))-1)</f>
        <v>0.51720477913578544</v>
      </c>
      <c r="E992" s="6">
        <f ca="1">LN((RAND()^(-Results!$F$4))-1)</f>
        <v>0.73648891971871822</v>
      </c>
      <c r="F992" s="6">
        <f ca="1">LN((RAND()^(-Results!$F$4))-1)</f>
        <v>-0.9844956404223848</v>
      </c>
      <c r="G992" s="6">
        <f ca="1">LN((RAND()^(-Results!$F$4))-1)</f>
        <v>2.8777815295737295</v>
      </c>
      <c r="H992" s="6">
        <f t="shared" ca="1" si="90"/>
        <v>2.7907489156945959</v>
      </c>
      <c r="I992" s="10">
        <f ca="1">SUMPRODUCT(J992:O992,Results!B$12:G$12)+Results!$F$5*H992</f>
        <v>-9.3001084827810967</v>
      </c>
      <c r="J992" s="10">
        <f ca="1">SUMPRODUCT($A992:$F992,Results!$B$15:$G$15)</f>
        <v>4.0739790514756642</v>
      </c>
      <c r="K992" s="10">
        <f ca="1">SUMPRODUCT($A992:$F992,Results!$B$16:$G$16)</f>
        <v>-1.7989087905320922</v>
      </c>
      <c r="L992" s="10">
        <f ca="1">SUMPRODUCT($A992:$F992,Results!$B$17:$G$17)</f>
        <v>-3.229678319080481</v>
      </c>
      <c r="M992" s="10">
        <f ca="1">SUMPRODUCT($A992:$F992,Results!$B$18:$G$18)</f>
        <v>0.59928736701195406</v>
      </c>
      <c r="N992" s="10">
        <f ca="1">SUMPRODUCT($A992:$F992,Results!$B$19:$G$19)</f>
        <v>-3.8305408121192861</v>
      </c>
      <c r="O992" s="10">
        <f ca="1">SUMPRODUCT($A992:$F992,Results!$B$20:$G$20)</f>
        <v>-0.12793532390916146</v>
      </c>
      <c r="P992" s="10" cm="1">
        <f t="array" aca="1" ref="P992" ca="1">SUMPRODUCT(J992:O992,TRANSPOSE(Test!BL$20:BL$25))+Test!$AD$20-Test!$BL$27</f>
        <v>-22.917533354535735</v>
      </c>
      <c r="Q992" s="10" cm="1">
        <f t="array" aca="1" ref="Q992" ca="1">SUMPRODUCT(J992:O992,TRANSPOSE(Test!ES$20:ES$25))+Test!$AD$20-Test!$ES$27</f>
        <v>-23.131187012788839</v>
      </c>
      <c r="R992" s="10">
        <f ca="1">I992-Results!$E$5*H992</f>
        <v>-20.46310414555948</v>
      </c>
      <c r="S992" s="10" cm="1">
        <f t="array" aca="1" ref="S992" ca="1">SUMPRODUCT(J992:O992,TRANSPOSE(Test!AR$28:AR$33))+Test!$AD$20-Test!$AC$26</f>
        <v>-11.710233882170426</v>
      </c>
      <c r="T992" s="10">
        <f ca="1">SUMPRODUCT(J992:O992,Results!K$9:P$9)</f>
        <v>-23.315146901175016</v>
      </c>
      <c r="U992" s="10">
        <f ca="1">SUMPRODUCT(J992:O992,Results!K$9:P$9)+Test!$AD$20-Test!$AC$31</f>
        <v>-23.330022459686152</v>
      </c>
      <c r="V992" s="10">
        <f t="shared" ca="1" si="91"/>
        <v>13.617424871754638</v>
      </c>
      <c r="W992" s="10">
        <f t="shared" ca="1" si="92"/>
        <v>13.831078530007742</v>
      </c>
      <c r="X992" s="10">
        <f t="shared" ca="1" si="93"/>
        <v>11.162995662778384</v>
      </c>
      <c r="Y992" s="10">
        <f t="shared" ca="1" si="94"/>
        <v>2.4101253993893295</v>
      </c>
      <c r="Z992" s="10">
        <f ca="1">I992-Test!$AD$20</f>
        <v>-9.0234377210774053</v>
      </c>
      <c r="AA992" s="10">
        <f t="shared" ca="1" si="95"/>
        <v>14.029913976905055</v>
      </c>
    </row>
    <row r="993" spans="1:27">
      <c r="A993" s="6">
        <f ca="1">LN((RAND()^(-Results!$F$4))-1)</f>
        <v>-1.1501757240859727</v>
      </c>
      <c r="B993" s="6">
        <f ca="1">LN((RAND()^(-Results!$F$4))-1)</f>
        <v>-0.20460304697938028</v>
      </c>
      <c r="C993" s="6">
        <f ca="1">LN((RAND()^(-Results!$F$4))-1)</f>
        <v>1.137042636925236</v>
      </c>
      <c r="D993" s="6">
        <f ca="1">LN((RAND()^(-Results!$F$4))-1)</f>
        <v>-0.97647054545350187</v>
      </c>
      <c r="E993" s="6">
        <f ca="1">LN((RAND()^(-Results!$F$4))-1)</f>
        <v>2.8197962893399646</v>
      </c>
      <c r="F993" s="6">
        <f ca="1">LN((RAND()^(-Results!$F$4))-1)</f>
        <v>-9.1126581030875953E-2</v>
      </c>
      <c r="G993" s="6">
        <f ca="1">LN((RAND()^(-Results!$F$4))-1)</f>
        <v>0.92040171295582018</v>
      </c>
      <c r="H993" s="6">
        <f t="shared" ca="1" si="90"/>
        <v>0.83336909907668688</v>
      </c>
      <c r="I993" s="10">
        <f ca="1">SUMPRODUCT(J993:O993,Results!B$12:G$12)+Results!$F$5*H993</f>
        <v>-0.69000908440969511</v>
      </c>
      <c r="J993" s="10">
        <f ca="1">SUMPRODUCT($A993:$F993,Results!$B$15:$G$15)</f>
        <v>-4.9991302413656875</v>
      </c>
      <c r="K993" s="10">
        <f ca="1">SUMPRODUCT($A993:$F993,Results!$B$16:$G$16)</f>
        <v>-1.0609823488141523</v>
      </c>
      <c r="L993" s="10">
        <f ca="1">SUMPRODUCT($A993:$F993,Results!$B$17:$G$17)</f>
        <v>3.2522104140785841</v>
      </c>
      <c r="M993" s="10">
        <f ca="1">SUMPRODUCT($A993:$F993,Results!$B$18:$G$18)</f>
        <v>10.100565765340889</v>
      </c>
      <c r="N993" s="10">
        <f ca="1">SUMPRODUCT($A993:$F993,Results!$B$19:$G$19)</f>
        <v>-15.461919851850583</v>
      </c>
      <c r="O993" s="10">
        <f ca="1">SUMPRODUCT($A993:$F993,Results!$B$20:$G$20)</f>
        <v>-3.0559290405103714</v>
      </c>
      <c r="P993" s="10" cm="1">
        <f t="array" aca="1" ref="P993" ca="1">SUMPRODUCT(J993:O993,TRANSPOSE(Test!BL$20:BL$25))+Test!$AD$20-Test!$BL$27</f>
        <v>-4.5723772844536157</v>
      </c>
      <c r="Q993" s="10" cm="1">
        <f t="array" aca="1" ref="Q993" ca="1">SUMPRODUCT(J993:O993,TRANSPOSE(Test!ES$20:ES$25))+Test!$AD$20-Test!$ES$27</f>
        <v>-4.7113634515466893</v>
      </c>
      <c r="R993" s="10">
        <f ca="1">I993-Results!$E$5*H993</f>
        <v>-4.0234854807164426</v>
      </c>
      <c r="S993" s="10" cm="1">
        <f t="array" aca="1" ref="S993" ca="1">SUMPRODUCT(J993:O993,TRANSPOSE(Test!AR$28:AR$33))+Test!$AD$20-Test!$AC$26</f>
        <v>12.156731507192594</v>
      </c>
      <c r="T993" s="10">
        <f ca="1">SUMPRODUCT(J993:O993,Results!K$9:P$9)</f>
        <v>-4.9223272196339858</v>
      </c>
      <c r="U993" s="10">
        <f ca="1">SUMPRODUCT(J993:O993,Results!K$9:P$9)+Test!$AD$20-Test!$AC$31</f>
        <v>-4.9372027781451209</v>
      </c>
      <c r="V993" s="10">
        <f t="shared" ca="1" si="91"/>
        <v>3.8823682000439206</v>
      </c>
      <c r="W993" s="10">
        <f t="shared" ca="1" si="92"/>
        <v>4.0213543671369942</v>
      </c>
      <c r="X993" s="10">
        <f t="shared" ca="1" si="93"/>
        <v>3.3334763963067475</v>
      </c>
      <c r="Y993" s="10">
        <f t="shared" ca="1" si="94"/>
        <v>-12.846740591602289</v>
      </c>
      <c r="Z993" s="10">
        <f ca="1">I993-Test!$AD$20</f>
        <v>-0.41333832270600362</v>
      </c>
      <c r="AA993" s="10">
        <f t="shared" ca="1" si="95"/>
        <v>4.2471936937354258</v>
      </c>
    </row>
    <row r="994" spans="1:27">
      <c r="A994" s="6">
        <f ca="1">LN((RAND()^(-Results!$F$4))-1)</f>
        <v>-0.33891307761257788</v>
      </c>
      <c r="B994" s="6">
        <f ca="1">LN((RAND()^(-Results!$F$4))-1)</f>
        <v>-1.9014850651039465</v>
      </c>
      <c r="C994" s="6">
        <f ca="1">LN((RAND()^(-Results!$F$4))-1)</f>
        <v>1.4612537166749269</v>
      </c>
      <c r="D994" s="6">
        <f ca="1">LN((RAND()^(-Results!$F$4))-1)</f>
        <v>1.1912247485801757</v>
      </c>
      <c r="E994" s="6">
        <f ca="1">LN((RAND()^(-Results!$F$4))-1)</f>
        <v>1.9696038025093976</v>
      </c>
      <c r="F994" s="6">
        <f ca="1">LN((RAND()^(-Results!$F$4))-1)</f>
        <v>-2.3094575110037487</v>
      </c>
      <c r="G994" s="6">
        <f ca="1">LN((RAND()^(-Results!$F$4))-1)</f>
        <v>3.4043890409655018</v>
      </c>
      <c r="H994" s="6">
        <f t="shared" ca="1" si="90"/>
        <v>3.3173564270863682</v>
      </c>
      <c r="I994" s="10">
        <f ca="1">SUMPRODUCT(J994:O994,Results!B$12:G$12)+Results!$F$5*H994</f>
        <v>-21.795821200854725</v>
      </c>
      <c r="J994" s="10">
        <f ca="1">SUMPRODUCT($A994:$F994,Results!$B$15:$G$15)</f>
        <v>2.9436238097181562</v>
      </c>
      <c r="K994" s="10">
        <f ca="1">SUMPRODUCT($A994:$F994,Results!$B$16:$G$16)</f>
        <v>-5.6182318076705853</v>
      </c>
      <c r="L994" s="10">
        <f ca="1">SUMPRODUCT($A994:$F994,Results!$B$17:$G$17)</f>
        <v>-4.709232030853773</v>
      </c>
      <c r="M994" s="10">
        <f ca="1">SUMPRODUCT($A994:$F994,Results!$B$18:$G$18)</f>
        <v>4.8456160757166495</v>
      </c>
      <c r="N994" s="10">
        <f ca="1">SUMPRODUCT($A994:$F994,Results!$B$19:$G$19)</f>
        <v>-11.351713393916535</v>
      </c>
      <c r="O994" s="10">
        <f ca="1">SUMPRODUCT($A994:$F994,Results!$B$20:$G$20)</f>
        <v>-2.2325667840877657</v>
      </c>
      <c r="P994" s="10" cm="1">
        <f t="array" aca="1" ref="P994" ca="1">SUMPRODUCT(J994:O994,TRANSPOSE(Test!BL$20:BL$25))+Test!$AD$20-Test!$BL$27</f>
        <v>-36.764795934093279</v>
      </c>
      <c r="Q994" s="10" cm="1">
        <f t="array" aca="1" ref="Q994" ca="1">SUMPRODUCT(J994:O994,TRANSPOSE(Test!ES$20:ES$25))+Test!$AD$20-Test!$ES$27</f>
        <v>-37.38034861494004</v>
      </c>
      <c r="R994" s="10">
        <f ca="1">I994-Results!$E$5*H994</f>
        <v>-35.065246909200198</v>
      </c>
      <c r="S994" s="10" cm="1">
        <f t="array" aca="1" ref="S994" ca="1">SUMPRODUCT(J994:O994,TRANSPOSE(Test!AR$28:AR$33))+Test!$AD$20-Test!$AC$26</f>
        <v>-7.6046730464199239</v>
      </c>
      <c r="T994" s="10">
        <f ca="1">SUMPRODUCT(J994:O994,Results!K$9:P$9)</f>
        <v>-38.317588034435985</v>
      </c>
      <c r="U994" s="10">
        <f ca="1">SUMPRODUCT(J994:O994,Results!K$9:P$9)+Test!$AD$20-Test!$AC$31</f>
        <v>-38.332463592947121</v>
      </c>
      <c r="V994" s="10">
        <f t="shared" ca="1" si="91"/>
        <v>14.968974733238554</v>
      </c>
      <c r="W994" s="10">
        <f t="shared" ca="1" si="92"/>
        <v>15.584527414085315</v>
      </c>
      <c r="X994" s="10">
        <f t="shared" ca="1" si="93"/>
        <v>13.269425708345473</v>
      </c>
      <c r="Y994" s="10">
        <f t="shared" ca="1" si="94"/>
        <v>-14.191148154434801</v>
      </c>
      <c r="Z994" s="10">
        <f ca="1">I994-Test!$AD$20</f>
        <v>-21.519150439151034</v>
      </c>
      <c r="AA994" s="10">
        <f t="shared" ca="1" si="95"/>
        <v>16.536642392092396</v>
      </c>
    </row>
    <row r="995" spans="1:27">
      <c r="A995" s="6">
        <f ca="1">LN((RAND()^(-Results!$F$4))-1)</f>
        <v>-0.513699116142048</v>
      </c>
      <c r="B995" s="6">
        <f ca="1">LN((RAND()^(-Results!$F$4))-1)</f>
        <v>-2.0576511652620262</v>
      </c>
      <c r="C995" s="6">
        <f ca="1">LN((RAND()^(-Results!$F$4))-1)</f>
        <v>0.70548399186382049</v>
      </c>
      <c r="D995" s="6">
        <f ca="1">LN((RAND()^(-Results!$F$4))-1)</f>
        <v>1.6047440659403838</v>
      </c>
      <c r="E995" s="6">
        <f ca="1">LN((RAND()^(-Results!$F$4))-1)</f>
        <v>2.0548994613904843</v>
      </c>
      <c r="F995" s="6">
        <f ca="1">LN((RAND()^(-Results!$F$4))-1)</f>
        <v>-2.2202575959208191</v>
      </c>
      <c r="G995" s="6">
        <f ca="1">LN((RAND()^(-Results!$F$4))-1)</f>
        <v>0.2613430296605293</v>
      </c>
      <c r="H995" s="6">
        <f t="shared" ca="1" si="90"/>
        <v>0.17431041578139597</v>
      </c>
      <c r="I995" s="10">
        <f ca="1">SUMPRODUCT(J995:O995,Results!B$12:G$12)+Results!$F$5*H995</f>
        <v>-45.338732746232381</v>
      </c>
      <c r="J995" s="10">
        <f ca="1">SUMPRODUCT($A995:$F995,Results!$B$15:$G$15)</f>
        <v>1.26791896380157</v>
      </c>
      <c r="K995" s="10">
        <f ca="1">SUMPRODUCT($A995:$F995,Results!$B$16:$G$16)</f>
        <v>-5.1931332277096001</v>
      </c>
      <c r="L995" s="10">
        <f ca="1">SUMPRODUCT($A995:$F995,Results!$B$17:$G$17)</f>
        <v>-7.1564689618354409</v>
      </c>
      <c r="M995" s="10">
        <f ca="1">SUMPRODUCT($A995:$F995,Results!$B$18:$G$18)</f>
        <v>4.6601010156487899</v>
      </c>
      <c r="N995" s="10">
        <f ca="1">SUMPRODUCT($A995:$F995,Results!$B$19:$G$19)</f>
        <v>-12.24236923525179</v>
      </c>
      <c r="O995" s="10">
        <f ca="1">SUMPRODUCT($A995:$F995,Results!$B$20:$G$20)</f>
        <v>-1.0939208229914308</v>
      </c>
      <c r="P995" s="10" cm="1">
        <f t="array" aca="1" ref="P995" ca="1">SUMPRODUCT(J995:O995,TRANSPOSE(Test!BL$20:BL$25))+Test!$AD$20-Test!$BL$27</f>
        <v>-44.310008542208678</v>
      </c>
      <c r="Q995" s="10" cm="1">
        <f t="array" aca="1" ref="Q995" ca="1">SUMPRODUCT(J995:O995,TRANSPOSE(Test!ES$20:ES$25))+Test!$AD$20-Test!$ES$27</f>
        <v>-44.935029102571953</v>
      </c>
      <c r="R995" s="10">
        <f ca="1">I995-Results!$E$5*H995</f>
        <v>-46.035974409357962</v>
      </c>
      <c r="S995" s="10" cm="1">
        <f t="array" aca="1" ref="S995" ca="1">SUMPRODUCT(J995:O995,TRANSPOSE(Test!AR$28:AR$33))+Test!$AD$20-Test!$AC$26</f>
        <v>-14.881833557112822</v>
      </c>
      <c r="T995" s="10">
        <f ca="1">SUMPRODUCT(J995:O995,Results!K$9:P$9)</f>
        <v>-45.887269854056541</v>
      </c>
      <c r="U995" s="10">
        <f ca="1">SUMPRODUCT(J995:O995,Results!K$9:P$9)+Test!$AD$20-Test!$AC$31</f>
        <v>-45.902145412567677</v>
      </c>
      <c r="V995" s="10">
        <f t="shared" ca="1" si="91"/>
        <v>-1.0287242040237032</v>
      </c>
      <c r="W995" s="10">
        <f t="shared" ca="1" si="92"/>
        <v>-0.40370364366042821</v>
      </c>
      <c r="X995" s="10">
        <f t="shared" ca="1" si="93"/>
        <v>0.69724166312558111</v>
      </c>
      <c r="Y995" s="10">
        <f t="shared" ca="1" si="94"/>
        <v>-30.456899189119561</v>
      </c>
      <c r="Z995" s="10">
        <f ca="1">I995-Test!$AD$20</f>
        <v>-45.06206198452869</v>
      </c>
      <c r="AA995" s="10">
        <f t="shared" ca="1" si="95"/>
        <v>0.56341266633529585</v>
      </c>
    </row>
    <row r="996" spans="1:27">
      <c r="A996" s="6">
        <f ca="1">LN((RAND()^(-Results!$F$4))-1)</f>
        <v>-1.5125859313609091</v>
      </c>
      <c r="B996" s="6">
        <f ca="1">LN((RAND()^(-Results!$F$4))-1)</f>
        <v>1.0019253210619021</v>
      </c>
      <c r="C996" s="6">
        <f ca="1">LN((RAND()^(-Results!$F$4))-1)</f>
        <v>0.66684176385616412</v>
      </c>
      <c r="D996" s="6">
        <f ca="1">LN((RAND()^(-Results!$F$4))-1)</f>
        <v>-2.9956723054737191</v>
      </c>
      <c r="E996" s="6">
        <f ca="1">LN((RAND()^(-Results!$F$4))-1)</f>
        <v>-0.96042915129290019</v>
      </c>
      <c r="F996" s="6">
        <f ca="1">LN((RAND()^(-Results!$F$4))-1)</f>
        <v>-0.98151289819475718</v>
      </c>
      <c r="G996" s="6">
        <f ca="1">LN((RAND()^(-Results!$F$4))-1)</f>
        <v>3.6147774181694281</v>
      </c>
      <c r="H996" s="6">
        <f t="shared" ca="1" si="90"/>
        <v>3.5277448042902946</v>
      </c>
      <c r="I996" s="10">
        <f ca="1">SUMPRODUCT(J996:O996,Results!B$12:G$12)+Results!$F$5*H996</f>
        <v>96.385536368692044</v>
      </c>
      <c r="J996" s="10">
        <f ca="1">SUMPRODUCT($A996:$F996,Results!$B$15:$G$15)</f>
        <v>-8.1096526544596479</v>
      </c>
      <c r="K996" s="10">
        <f ca="1">SUMPRODUCT($A996:$F996,Results!$B$16:$G$16)</f>
        <v>-4.0279322981418089</v>
      </c>
      <c r="L996" s="10">
        <f ca="1">SUMPRODUCT($A996:$F996,Results!$B$17:$G$17)</f>
        <v>15.784837527556414</v>
      </c>
      <c r="M996" s="10">
        <f ca="1">SUMPRODUCT($A996:$F996,Results!$B$18:$G$18)</f>
        <v>4.8594644473321331</v>
      </c>
      <c r="N996" s="10">
        <f ca="1">SUMPRODUCT($A996:$F996,Results!$B$19:$G$19)</f>
        <v>7.0138861908124683</v>
      </c>
      <c r="O996" s="10">
        <f ca="1">SUMPRODUCT($A996:$F996,Results!$B$20:$G$20)</f>
        <v>-6.4138560253119117</v>
      </c>
      <c r="P996" s="10" cm="1">
        <f t="array" aca="1" ref="P996" ca="1">SUMPRODUCT(J996:O996,TRANSPOSE(Test!BL$20:BL$25))+Test!$AD$20-Test!$BL$27</f>
        <v>78.735617549998267</v>
      </c>
      <c r="Q996" s="10" cm="1">
        <f t="array" aca="1" ref="Q996" ca="1">SUMPRODUCT(J996:O996,TRANSPOSE(Test!ES$20:ES$25))+Test!$AD$20-Test!$ES$27</f>
        <v>78.113099419645863</v>
      </c>
      <c r="R996" s="10">
        <f ca="1">I996-Results!$E$5*H996</f>
        <v>82.274557151530871</v>
      </c>
      <c r="S996" s="10" cm="1">
        <f t="array" aca="1" ref="S996" ca="1">SUMPRODUCT(J996:O996,TRANSPOSE(Test!AR$28:AR$33))+Test!$AD$20-Test!$AC$26</f>
        <v>72.762844381320832</v>
      </c>
      <c r="T996" s="10">
        <f ca="1">SUMPRODUCT(J996:O996,Results!K$9:P$9)</f>
        <v>78.038779407437943</v>
      </c>
      <c r="U996" s="10">
        <f ca="1">SUMPRODUCT(J996:O996,Results!K$9:P$9)+Test!$AD$20-Test!$AC$31</f>
        <v>78.023903848926807</v>
      </c>
      <c r="V996" s="10">
        <f t="shared" ca="1" si="91"/>
        <v>17.649918818693777</v>
      </c>
      <c r="W996" s="10">
        <f t="shared" ca="1" si="92"/>
        <v>18.272436949046181</v>
      </c>
      <c r="X996" s="10">
        <f t="shared" ca="1" si="93"/>
        <v>14.110979217161173</v>
      </c>
      <c r="Y996" s="10">
        <f t="shared" ca="1" si="94"/>
        <v>23.622691987371212</v>
      </c>
      <c r="Z996" s="10">
        <f ca="1">I996-Test!$AD$20</f>
        <v>96.662207130395743</v>
      </c>
      <c r="AA996" s="10">
        <f t="shared" ca="1" si="95"/>
        <v>18.361632519765237</v>
      </c>
    </row>
    <row r="997" spans="1:27">
      <c r="A997" s="6">
        <f ca="1">LN((RAND()^(-Results!$F$4))-1)</f>
        <v>1.7742436585454</v>
      </c>
      <c r="B997" s="6">
        <f ca="1">LN((RAND()^(-Results!$F$4))-1)</f>
        <v>0.74219121308207681</v>
      </c>
      <c r="C997" s="6">
        <f ca="1">LN((RAND()^(-Results!$F$4))-1)</f>
        <v>-2.6855680240175634</v>
      </c>
      <c r="D997" s="6">
        <f ca="1">LN((RAND()^(-Results!$F$4))-1)</f>
        <v>1.5614650707016415</v>
      </c>
      <c r="E997" s="6">
        <f ca="1">LN((RAND()^(-Results!$F$4))-1)</f>
        <v>-0.2350517288935581</v>
      </c>
      <c r="F997" s="6">
        <f ca="1">LN((RAND()^(-Results!$F$4))-1)</f>
        <v>-0.68092827128973543</v>
      </c>
      <c r="G997" s="6">
        <f ca="1">LN((RAND()^(-Results!$F$4))-1)</f>
        <v>0.55411237617957509</v>
      </c>
      <c r="H997" s="6">
        <f t="shared" ca="1" si="90"/>
        <v>0.46707976230044179</v>
      </c>
      <c r="I997" s="10">
        <f ca="1">SUMPRODUCT(J997:O997,Results!B$12:G$12)+Results!$F$5*H997</f>
        <v>-50.267922844248289</v>
      </c>
      <c r="J997" s="10">
        <f ca="1">SUMPRODUCT($A997:$F997,Results!$B$15:$G$15)</f>
        <v>4.298042017647445</v>
      </c>
      <c r="K997" s="10">
        <f ca="1">SUMPRODUCT($A997:$F997,Results!$B$16:$G$16)</f>
        <v>2.8788173237143884</v>
      </c>
      <c r="L997" s="10">
        <f ca="1">SUMPRODUCT($A997:$F997,Results!$B$17:$G$17)</f>
        <v>-13.230895095165041</v>
      </c>
      <c r="M997" s="10">
        <f ca="1">SUMPRODUCT($A997:$F997,Results!$B$18:$G$18)</f>
        <v>-6.3960109084353762</v>
      </c>
      <c r="N997" s="10">
        <f ca="1">SUMPRODUCT($A997:$F997,Results!$B$19:$G$19)</f>
        <v>1.9137804068925983</v>
      </c>
      <c r="O997" s="10">
        <f ca="1">SUMPRODUCT($A997:$F997,Results!$B$20:$G$20)</f>
        <v>7.6414957316830181</v>
      </c>
      <c r="P997" s="10" cm="1">
        <f t="array" aca="1" ref="P997" ca="1">SUMPRODUCT(J997:O997,TRANSPOSE(Test!BL$20:BL$25))+Test!$AD$20-Test!$BL$27</f>
        <v>-51.982412749791237</v>
      </c>
      <c r="Q997" s="10" cm="1">
        <f t="array" aca="1" ref="Q997" ca="1">SUMPRODUCT(J997:O997,TRANSPOSE(Test!ES$20:ES$25))+Test!$AD$20-Test!$ES$27</f>
        <v>-52.447350250058271</v>
      </c>
      <c r="R997" s="10">
        <f ca="1">I997-Results!$E$5*H997</f>
        <v>-52.136241893450055</v>
      </c>
      <c r="S997" s="10" cm="1">
        <f t="array" aca="1" ref="S997" ca="1">SUMPRODUCT(J997:O997,TRANSPOSE(Test!AR$28:AR$33))+Test!$AD$20-Test!$AC$26</f>
        <v>-56.266702635162723</v>
      </c>
      <c r="T997" s="10">
        <f ca="1">SUMPRODUCT(J997:O997,Results!K$9:P$9)</f>
        <v>-52.071910653234724</v>
      </c>
      <c r="U997" s="10">
        <f ca="1">SUMPRODUCT(J997:O997,Results!K$9:P$9)+Test!$AD$20-Test!$AC$31</f>
        <v>-52.08678621174586</v>
      </c>
      <c r="V997" s="10">
        <f t="shared" ca="1" si="91"/>
        <v>1.7144899055429477</v>
      </c>
      <c r="W997" s="10">
        <f t="shared" ca="1" si="92"/>
        <v>2.1794274058099816</v>
      </c>
      <c r="X997" s="10">
        <f t="shared" ca="1" si="93"/>
        <v>1.8683190492017658</v>
      </c>
      <c r="Y997" s="10">
        <f t="shared" ca="1" si="94"/>
        <v>5.9987797909144334</v>
      </c>
      <c r="Z997" s="10">
        <f ca="1">I997-Test!$AD$20</f>
        <v>-49.991252082544598</v>
      </c>
      <c r="AA997" s="10">
        <f t="shared" ca="1" si="95"/>
        <v>1.8188633674975705</v>
      </c>
    </row>
    <row r="998" spans="1:27">
      <c r="A998" s="6">
        <f ca="1">LN((RAND()^(-Results!$F$4))-1)</f>
        <v>1.3551088169684558</v>
      </c>
      <c r="B998" s="6">
        <f ca="1">LN((RAND()^(-Results!$F$4))-1)</f>
        <v>-1.1204160927890312</v>
      </c>
      <c r="C998" s="6">
        <f ca="1">LN((RAND()^(-Results!$F$4))-1)</f>
        <v>2.5346522991207401</v>
      </c>
      <c r="D998" s="6">
        <f ca="1">LN((RAND()^(-Results!$F$4))-1)</f>
        <v>-0.35802977558228055</v>
      </c>
      <c r="E998" s="6">
        <f ca="1">LN((RAND()^(-Results!$F$4))-1)</f>
        <v>-0.8856602409201707</v>
      </c>
      <c r="F998" s="6">
        <f ca="1">LN((RAND()^(-Results!$F$4))-1)</f>
        <v>0.29841650869484598</v>
      </c>
      <c r="G998" s="6">
        <f ca="1">LN((RAND()^(-Results!$F$4))-1)</f>
        <v>0.85848147936551833</v>
      </c>
      <c r="H998" s="6">
        <f t="shared" ca="1" si="90"/>
        <v>0.77144886548638503</v>
      </c>
      <c r="I998" s="10">
        <f ca="1">SUMPRODUCT(J998:O998,Results!B$12:G$12)+Results!$F$5*H998</f>
        <v>14.617259924676432</v>
      </c>
      <c r="J998" s="10">
        <f ca="1">SUMPRODUCT($A998:$F998,Results!$B$15:$G$15)</f>
        <v>9.1271663089420674</v>
      </c>
      <c r="K998" s="10">
        <f ca="1">SUMPRODUCT($A998:$F998,Results!$B$16:$G$16)</f>
        <v>-2.2230471348237213</v>
      </c>
      <c r="L998" s="10">
        <f ca="1">SUMPRODUCT($A998:$F998,Results!$B$17:$G$17)</f>
        <v>3.5593478786131434</v>
      </c>
      <c r="M998" s="10">
        <f ca="1">SUMPRODUCT($A998:$F998,Results!$B$18:$G$18)</f>
        <v>-2.6967640195645717</v>
      </c>
      <c r="N998" s="10">
        <f ca="1">SUMPRODUCT($A998:$F998,Results!$B$19:$G$19)</f>
        <v>5.1796002587732435</v>
      </c>
      <c r="O998" s="10">
        <f ca="1">SUMPRODUCT($A998:$F998,Results!$B$20:$G$20)</f>
        <v>-3.769041542129608</v>
      </c>
      <c r="P998" s="10" cm="1">
        <f t="array" aca="1" ref="P998" ca="1">SUMPRODUCT(J998:O998,TRANSPOSE(Test!BL$20:BL$25))+Test!$AD$20-Test!$BL$27</f>
        <v>8.9580049756679703</v>
      </c>
      <c r="Q998" s="10" cm="1">
        <f t="array" aca="1" ref="Q998" ca="1">SUMPRODUCT(J998:O998,TRANSPOSE(Test!ES$20:ES$25))+Test!$AD$20-Test!$ES$27</f>
        <v>9.7840445701779597</v>
      </c>
      <c r="R998" s="10">
        <f ca="1">I998-Results!$E$5*H998</f>
        <v>11.531464462730892</v>
      </c>
      <c r="S998" s="10" cm="1">
        <f t="array" aca="1" ref="S998" ca="1">SUMPRODUCT(J998:O998,TRANSPOSE(Test!AR$28:AR$33))+Test!$AD$20-Test!$AC$26</f>
        <v>12.584751563085725</v>
      </c>
      <c r="T998" s="10">
        <f ca="1">SUMPRODUCT(J998:O998,Results!K$9:P$9)</f>
        <v>10.14763119031015</v>
      </c>
      <c r="U998" s="10">
        <f ca="1">SUMPRODUCT(J998:O998,Results!K$9:P$9)+Test!$AD$20-Test!$AC$31</f>
        <v>10.132755631799014</v>
      </c>
      <c r="V998" s="10">
        <f t="shared" ca="1" si="91"/>
        <v>5.6592549490084618</v>
      </c>
      <c r="W998" s="10">
        <f t="shared" ca="1" si="92"/>
        <v>4.8332153544984724</v>
      </c>
      <c r="X998" s="10">
        <f t="shared" ca="1" si="93"/>
        <v>3.0857954619455406</v>
      </c>
      <c r="Y998" s="10">
        <f t="shared" ca="1" si="94"/>
        <v>2.0325083615907076</v>
      </c>
      <c r="Z998" s="10">
        <f ca="1">I998-Test!$AD$20</f>
        <v>14.893930686380124</v>
      </c>
      <c r="AA998" s="10">
        <f t="shared" ca="1" si="95"/>
        <v>4.4845042928774177</v>
      </c>
    </row>
    <row r="999" spans="1:27">
      <c r="A999" s="6">
        <f ca="1">LN((RAND()^(-Results!$F$4))-1)</f>
        <v>0.95923399442910962</v>
      </c>
      <c r="B999" s="6">
        <f ca="1">LN((RAND()^(-Results!$F$4))-1)</f>
        <v>0.12552795018338964</v>
      </c>
      <c r="C999" s="6">
        <f ca="1">LN((RAND()^(-Results!$F$4))-1)</f>
        <v>-3.0161407775843425E-3</v>
      </c>
      <c r="D999" s="6">
        <f ca="1">LN((RAND()^(-Results!$F$4))-1)</f>
        <v>-3.0168734914282465</v>
      </c>
      <c r="E999" s="6">
        <f ca="1">LN((RAND()^(-Results!$F$4))-1)</f>
        <v>2.0357168519404185</v>
      </c>
      <c r="F999" s="6">
        <f ca="1">LN((RAND()^(-Results!$F$4))-1)</f>
        <v>-2.4084909074449525</v>
      </c>
      <c r="G999" s="6">
        <f ca="1">LN((RAND()^(-Results!$F$4))-1)</f>
        <v>0.6895422188844561</v>
      </c>
      <c r="H999" s="6">
        <f t="shared" ca="1" si="90"/>
        <v>0.6025096050053228</v>
      </c>
      <c r="I999" s="10">
        <f ca="1">SUMPRODUCT(J999:O999,Results!B$12:G$12)+Results!$F$5*H999</f>
        <v>9.8155370480713753</v>
      </c>
      <c r="J999" s="10">
        <f ca="1">SUMPRODUCT($A999:$F999,Results!$B$15:$G$15)</f>
        <v>-2.681449863468238</v>
      </c>
      <c r="K999" s="10">
        <f ca="1">SUMPRODUCT($A999:$F999,Results!$B$16:$G$16)</f>
        <v>-5.7781626816690608</v>
      </c>
      <c r="L999" s="10">
        <f ca="1">SUMPRODUCT($A999:$F999,Results!$B$17:$G$17)</f>
        <v>3.708960054484665</v>
      </c>
      <c r="M999" s="10">
        <f ca="1">SUMPRODUCT($A999:$F999,Results!$B$18:$G$18)</f>
        <v>8.8962259866015803</v>
      </c>
      <c r="N999" s="10">
        <f ca="1">SUMPRODUCT($A999:$F999,Results!$B$19:$G$19)</f>
        <v>-7.6792260402916259</v>
      </c>
      <c r="O999" s="10">
        <f ca="1">SUMPRODUCT($A999:$F999,Results!$B$20:$G$20)</f>
        <v>-4.2208509242657071</v>
      </c>
      <c r="P999" s="10" cm="1">
        <f t="array" aca="1" ref="P999" ca="1">SUMPRODUCT(J999:O999,TRANSPOSE(Test!BL$20:BL$25))+Test!$AD$20-Test!$BL$27</f>
        <v>6.542432191144699</v>
      </c>
      <c r="Q999" s="10" cm="1">
        <f t="array" aca="1" ref="Q999" ca="1">SUMPRODUCT(J999:O999,TRANSPOSE(Test!ES$20:ES$25))+Test!$AD$20-Test!$ES$27</f>
        <v>5.7401833160625877</v>
      </c>
      <c r="R999" s="10">
        <f ca="1">I999-Results!$E$5*H999</f>
        <v>7.4054986280500845</v>
      </c>
      <c r="S999" s="10" cm="1">
        <f t="array" aca="1" ref="S999" ca="1">SUMPRODUCT(J999:O999,TRANSPOSE(Test!AR$28:AR$33))+Test!$AD$20-Test!$AC$26</f>
        <v>27.095730052894062</v>
      </c>
      <c r="T999" s="10">
        <f ca="1">SUMPRODUCT(J999:O999,Results!K$9:P$9)</f>
        <v>6.2970500315177009</v>
      </c>
      <c r="U999" s="10">
        <f ca="1">SUMPRODUCT(J999:O999,Results!K$9:P$9)+Test!$AD$20-Test!$AC$31</f>
        <v>6.2821744730065658</v>
      </c>
      <c r="V999" s="10">
        <f t="shared" ca="1" si="91"/>
        <v>3.2731048569266763</v>
      </c>
      <c r="W999" s="10">
        <f t="shared" ca="1" si="92"/>
        <v>4.0753537320087876</v>
      </c>
      <c r="X999" s="10">
        <f t="shared" ca="1" si="93"/>
        <v>2.4100384200212908</v>
      </c>
      <c r="Y999" s="10">
        <f t="shared" ca="1" si="94"/>
        <v>-17.280193004822685</v>
      </c>
      <c r="Z999" s="10">
        <f ca="1">I999-Test!$AD$20</f>
        <v>10.092207809775067</v>
      </c>
      <c r="AA999" s="10">
        <f t="shared" ca="1" si="95"/>
        <v>3.5333625750648094</v>
      </c>
    </row>
    <row r="1000" spans="1:27">
      <c r="A1000" s="6">
        <f ca="1">LN((RAND()^(-Results!$F$4))-1)</f>
        <v>2.0749495239419451</v>
      </c>
      <c r="B1000" s="6">
        <f ca="1">LN((RAND()^(-Results!$F$4))-1)</f>
        <v>-2.5867211801006325</v>
      </c>
      <c r="C1000" s="6">
        <f ca="1">LN((RAND()^(-Results!$F$4))-1)</f>
        <v>1.7217557507887256</v>
      </c>
      <c r="D1000" s="6">
        <f ca="1">LN((RAND()^(-Results!$F$4))-1)</f>
        <v>-3.1401233850912154</v>
      </c>
      <c r="E1000" s="6">
        <f ca="1">LN((RAND()^(-Results!$F$4))-1)</f>
        <v>-6.703949512698941E-2</v>
      </c>
      <c r="F1000" s="6">
        <f ca="1">LN((RAND()^(-Results!$F$4))-1)</f>
        <v>2.3580235998842531</v>
      </c>
      <c r="G1000" s="6">
        <f ca="1">LN((RAND()^(-Results!$F$4))-1)</f>
        <v>0.92402560750940832</v>
      </c>
      <c r="H1000" s="6">
        <f t="shared" ca="1" si="90"/>
        <v>0.83699299363027502</v>
      </c>
      <c r="I1000" s="10">
        <f ca="1">SUMPRODUCT(J1000:O1000,Results!B$12:G$12)+Results!$F$5*H1000</f>
        <v>41.554137087643213</v>
      </c>
      <c r="J1000" s="10">
        <f ca="1">SUMPRODUCT($A1000:$F1000,Results!$B$15:$G$15)</f>
        <v>1.7625027329495797</v>
      </c>
      <c r="K1000" s="10">
        <f ca="1">SUMPRODUCT($A1000:$F1000,Results!$B$16:$G$16)</f>
        <v>-3.5120528676204819</v>
      </c>
      <c r="L1000" s="10">
        <f ca="1">SUMPRODUCT($A1000:$F1000,Results!$B$17:$G$17)</f>
        <v>7.7314918434185147</v>
      </c>
      <c r="M1000" s="10">
        <f ca="1">SUMPRODUCT($A1000:$F1000,Results!$B$18:$G$18)</f>
        <v>3.4566023423263035</v>
      </c>
      <c r="N1000" s="10">
        <f ca="1">SUMPRODUCT($A1000:$F1000,Results!$B$19:$G$19)</f>
        <v>1.3317655772325168</v>
      </c>
      <c r="O1000" s="10">
        <f ca="1">SUMPRODUCT($A1000:$F1000,Results!$B$20:$G$20)</f>
        <v>-8.4985484237928564</v>
      </c>
      <c r="P1000" s="10" cm="1">
        <f t="array" aca="1" ref="P1000" ca="1">SUMPRODUCT(J1000:O1000,TRANSPOSE(Test!BL$20:BL$25))+Test!$AD$20-Test!$BL$27</f>
        <v>32.438967701382552</v>
      </c>
      <c r="Q1000" s="10" cm="1">
        <f t="array" aca="1" ref="Q1000" ca="1">SUMPRODUCT(J1000:O1000,TRANSPOSE(Test!ES$20:ES$25))+Test!$AD$20-Test!$ES$27</f>
        <v>34.810440674725903</v>
      </c>
      <c r="R1000" s="10">
        <f ca="1">I1000-Results!$E$5*H1000</f>
        <v>38.206165113122111</v>
      </c>
      <c r="S1000" s="10" cm="1">
        <f t="array" aca="1" ref="S1000" ca="1">SUMPRODUCT(J1000:O1000,TRANSPOSE(Test!AR$28:AR$33))+Test!$AD$20-Test!$AC$26</f>
        <v>43.415980900953294</v>
      </c>
      <c r="T1000" s="10">
        <f ca="1">SUMPRODUCT(J1000:O1000,Results!K$9:P$9)</f>
        <v>36.845467064070178</v>
      </c>
      <c r="U1000" s="10">
        <f ca="1">SUMPRODUCT(J1000:O1000,Results!K$9:P$9)+Test!$AD$20-Test!$AC$31</f>
        <v>36.830591505559042</v>
      </c>
      <c r="V1000" s="10">
        <f t="shared" ca="1" si="91"/>
        <v>9.1151693862606606</v>
      </c>
      <c r="W1000" s="10">
        <f t="shared" ca="1" si="92"/>
        <v>6.7436964129173091</v>
      </c>
      <c r="X1000" s="10">
        <f t="shared" ca="1" si="93"/>
        <v>3.3479719745211014</v>
      </c>
      <c r="Y1000" s="10">
        <f t="shared" ca="1" si="94"/>
        <v>-1.861843813310081</v>
      </c>
      <c r="Z1000" s="10">
        <f ca="1">I1000-Test!$AD$20</f>
        <v>41.830807849346904</v>
      </c>
      <c r="AA1000" s="10">
        <f t="shared" ca="1" si="95"/>
        <v>4.7235455820841707</v>
      </c>
    </row>
    <row r="1001" spans="1:27">
      <c r="A1001" s="6">
        <f ca="1">LN((RAND()^(-Results!$F$4))-1)</f>
        <v>1.0832606367013013</v>
      </c>
      <c r="B1001" s="6">
        <f ca="1">LN((RAND()^(-Results!$F$4))-1)</f>
        <v>-0.50287510390304702</v>
      </c>
      <c r="C1001" s="6">
        <f ca="1">LN((RAND()^(-Results!$F$4))-1)</f>
        <v>-2.0499554313940238</v>
      </c>
      <c r="D1001" s="6">
        <f ca="1">LN((RAND()^(-Results!$F$4))-1)</f>
        <v>-0.69564035520111234</v>
      </c>
      <c r="E1001" s="6">
        <f ca="1">LN((RAND()^(-Results!$F$4))-1)</f>
        <v>0.66780648229816242</v>
      </c>
      <c r="F1001" s="6">
        <f ca="1">LN((RAND()^(-Results!$F$4))-1)</f>
        <v>0.61072643738144339</v>
      </c>
      <c r="G1001" s="6">
        <f ca="1">LN((RAND()^(-Results!$F$4))-1)</f>
        <v>-1.9150192947615174</v>
      </c>
      <c r="H1001" s="6">
        <f t="shared" ca="1" si="90"/>
        <v>-2.002051908640651</v>
      </c>
      <c r="I1001" s="10">
        <f ca="1">SUMPRODUCT(J1001:O1001,Results!B$12:G$12)+Results!$F$5*H1001</f>
        <v>-25.649730299899112</v>
      </c>
      <c r="J1001" s="10">
        <f ca="1">SUMPRODUCT($A1001:$F1001,Results!$B$15:$G$15)</f>
        <v>-3.2222560927406763</v>
      </c>
      <c r="K1001" s="10">
        <f ca="1">SUMPRODUCT($A1001:$F1001,Results!$B$16:$G$16)</f>
        <v>0.47640235845505496</v>
      </c>
      <c r="L1001" s="10">
        <f ca="1">SUMPRODUCT($A1001:$F1001,Results!$B$17:$G$17)</f>
        <v>-5.0912742884889521</v>
      </c>
      <c r="M1001" s="10">
        <f ca="1">SUMPRODUCT($A1001:$F1001,Results!$B$18:$G$18)</f>
        <v>1.2472958165366783</v>
      </c>
      <c r="N1001" s="10">
        <f ca="1">SUMPRODUCT($A1001:$F1001,Results!$B$19:$G$19)</f>
        <v>-3.0667829695027709</v>
      </c>
      <c r="O1001" s="10">
        <f ca="1">SUMPRODUCT($A1001:$F1001,Results!$B$20:$G$20)</f>
        <v>1.3718022792512541</v>
      </c>
      <c r="P1001" s="10" cm="1">
        <f t="array" aca="1" ref="P1001" ca="1">SUMPRODUCT(J1001:O1001,TRANSPOSE(Test!BL$20:BL$25))+Test!$AD$20-Test!$BL$27</f>
        <v>-16.793437781305073</v>
      </c>
      <c r="Q1001" s="10" cm="1">
        <f t="array" aca="1" ref="Q1001" ca="1">SUMPRODUCT(J1001:O1001,TRANSPOSE(Test!ES$20:ES$25))+Test!$AD$20-Test!$ES$27</f>
        <v>-16.289501742965523</v>
      </c>
      <c r="R1001" s="10">
        <f ca="1">I1001-Results!$E$5*H1001</f>
        <v>-17.64152266533651</v>
      </c>
      <c r="S1001" s="10" cm="1">
        <f t="array" aca="1" ref="S1001" ca="1">SUMPRODUCT(J1001:O1001,TRANSPOSE(Test!AR$28:AR$33))+Test!$AD$20-Test!$AC$26</f>
        <v>-12.343481465613499</v>
      </c>
      <c r="T1001" s="10">
        <f ca="1">SUMPRODUCT(J1001:O1001,Results!K$9:P$9)</f>
        <v>-15.228790840882155</v>
      </c>
      <c r="U1001" s="10">
        <f ca="1">SUMPRODUCT(J1001:O1001,Results!K$9:P$9)+Test!$AD$20-Test!$AC$31</f>
        <v>-15.243666399393291</v>
      </c>
      <c r="V1001" s="10">
        <f t="shared" ca="1" si="91"/>
        <v>-8.8562925185940387</v>
      </c>
      <c r="W1001" s="10">
        <f t="shared" ca="1" si="92"/>
        <v>-9.3602285569335884</v>
      </c>
      <c r="X1001" s="10">
        <f t="shared" ca="1" si="93"/>
        <v>-8.0082076345626021</v>
      </c>
      <c r="Y1001" s="10">
        <f t="shared" ca="1" si="94"/>
        <v>-13.306248834285613</v>
      </c>
      <c r="Z1001" s="10">
        <f ca="1">I1001-Test!$AD$20</f>
        <v>-25.37305953819542</v>
      </c>
      <c r="AA1001" s="10">
        <f t="shared" ca="1" si="95"/>
        <v>-10.406063900505821</v>
      </c>
    </row>
  </sheetData>
  <mergeCells count="1">
    <mergeCell ref="AP1:AU1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B41E6-582D-4C9A-AFB8-37345D4ECC01}">
  <dimension ref="A1:Z27"/>
  <sheetViews>
    <sheetView tabSelected="1" topLeftCell="C12" workbookViewId="0">
      <selection activeCell="H20" sqref="H20"/>
    </sheetView>
  </sheetViews>
  <sheetFormatPr defaultRowHeight="14.5"/>
  <cols>
    <col min="10" max="10" width="12.90625" customWidth="1"/>
    <col min="11" max="11" width="10.7265625" customWidth="1"/>
    <col min="12" max="12" width="10.54296875" customWidth="1"/>
    <col min="17" max="17" width="9.36328125" bestFit="1" customWidth="1"/>
    <col min="20" max="20" width="20.54296875" bestFit="1" customWidth="1"/>
  </cols>
  <sheetData>
    <row r="1" spans="1:26">
      <c r="A1" s="10" t="s">
        <v>239</v>
      </c>
      <c r="B1" s="37" t="s">
        <v>240</v>
      </c>
    </row>
    <row r="2" spans="1:26">
      <c r="I2" s="10"/>
      <c r="J2" s="6"/>
      <c r="K2" s="6"/>
      <c r="L2" s="6"/>
      <c r="M2" s="6"/>
      <c r="N2" s="6"/>
      <c r="O2" s="6"/>
      <c r="P2" s="6"/>
      <c r="Q2" s="10"/>
      <c r="R2" s="29"/>
    </row>
    <row r="3" spans="1:26" ht="16.5">
      <c r="A3" s="27" t="s">
        <v>235</v>
      </c>
      <c r="B3" s="1"/>
      <c r="D3" s="87"/>
      <c r="E3" s="87" t="s">
        <v>281</v>
      </c>
      <c r="F3" s="87" t="s">
        <v>282</v>
      </c>
      <c r="I3" s="10"/>
      <c r="J3" s="92" t="s">
        <v>275</v>
      </c>
      <c r="K3" s="93"/>
      <c r="L3" s="93"/>
      <c r="M3" s="93"/>
      <c r="N3" s="93"/>
      <c r="O3" s="93"/>
      <c r="P3" s="93"/>
      <c r="Q3" s="10"/>
      <c r="R3" s="29"/>
      <c r="T3" s="12"/>
      <c r="U3" s="2"/>
      <c r="W3" s="2"/>
    </row>
    <row r="4" spans="1:26" ht="16.5">
      <c r="A4" s="15" t="s">
        <v>108</v>
      </c>
      <c r="B4" s="36">
        <v>1</v>
      </c>
      <c r="D4" s="55" t="s">
        <v>215</v>
      </c>
      <c r="E4" s="24">
        <v>1</v>
      </c>
      <c r="F4" s="24">
        <v>1</v>
      </c>
      <c r="I4" s="10"/>
      <c r="J4" s="53" t="s">
        <v>254</v>
      </c>
      <c r="K4" s="54">
        <f ca="1">B12</f>
        <v>-1.2505387519123623</v>
      </c>
      <c r="L4" s="54">
        <f t="shared" ref="L4:P4" ca="1" si="0">C12</f>
        <v>1.3936066988489633</v>
      </c>
      <c r="M4" s="54">
        <f t="shared" ca="1" si="0"/>
        <v>2.2635302291658315</v>
      </c>
      <c r="N4" s="54">
        <f t="shared" ca="1" si="0"/>
        <v>1.4450233403344077</v>
      </c>
      <c r="O4" s="54">
        <f t="shared" ca="1" si="0"/>
        <v>2.4771508340636714</v>
      </c>
      <c r="P4" s="54">
        <f t="shared" ca="1" si="0"/>
        <v>-2.197239902838461</v>
      </c>
      <c r="Q4" s="10"/>
      <c r="R4" s="29"/>
      <c r="T4" s="2"/>
      <c r="U4" s="2"/>
      <c r="V4" s="2"/>
      <c r="W4" s="2"/>
      <c r="X4" s="2"/>
      <c r="Y4" s="2"/>
      <c r="Z4" s="2"/>
    </row>
    <row r="5" spans="1:26" ht="17">
      <c r="A5" s="15" t="s">
        <v>109</v>
      </c>
      <c r="B5" s="36">
        <v>1</v>
      </c>
      <c r="D5" s="56" t="s">
        <v>93</v>
      </c>
      <c r="E5" s="24">
        <v>4</v>
      </c>
      <c r="F5" s="24">
        <v>5</v>
      </c>
      <c r="I5" s="10"/>
      <c r="J5" s="53" t="s">
        <v>269</v>
      </c>
      <c r="K5" s="46">
        <f ca="1">Test!$BL20</f>
        <v>-1.5014402085648029</v>
      </c>
      <c r="L5" s="46">
        <f ca="1">Test!$BL21</f>
        <v>0.39351072073344517</v>
      </c>
      <c r="M5" s="46">
        <f ca="1">Test!$BL22</f>
        <v>2.9276285910204689</v>
      </c>
      <c r="N5" s="46">
        <f ca="1">Test!$BL23</f>
        <v>0.29787304425134087</v>
      </c>
      <c r="O5" s="46">
        <f ca="1">Test!$BL24</f>
        <v>1.8037505993052783</v>
      </c>
      <c r="P5" s="46">
        <f ca="1">Test!$BL25</f>
        <v>-1.2313593395364584</v>
      </c>
      <c r="Q5" s="30"/>
      <c r="R5" s="2"/>
      <c r="T5" s="2"/>
      <c r="U5" s="9"/>
      <c r="V5" s="2"/>
      <c r="W5" s="2"/>
      <c r="X5" s="2"/>
      <c r="Y5" s="2"/>
      <c r="Z5" s="2"/>
    </row>
    <row r="6" spans="1:26" ht="17">
      <c r="A6" s="15" t="s">
        <v>110</v>
      </c>
      <c r="B6" s="36">
        <v>1</v>
      </c>
      <c r="D6" s="57" t="s">
        <v>1</v>
      </c>
      <c r="E6" s="24">
        <v>0</v>
      </c>
      <c r="F6" t="s">
        <v>263</v>
      </c>
      <c r="I6" s="10"/>
      <c r="J6" s="53" t="s">
        <v>272</v>
      </c>
      <c r="K6" s="46">
        <f ca="1">Test!$ES20</f>
        <v>-1.4941554113464677</v>
      </c>
      <c r="L6" s="46">
        <f ca="1">Test!$ES21</f>
        <v>0.85023741981176548</v>
      </c>
      <c r="M6" s="46">
        <f ca="1">Test!$ES22</f>
        <v>2.6482229780467033</v>
      </c>
      <c r="N6" s="46">
        <f ca="1">Test!$ES23</f>
        <v>0.42622943618817138</v>
      </c>
      <c r="O6" s="46">
        <f ca="1">Test!$ES24</f>
        <v>1.9326161695803754</v>
      </c>
      <c r="P6" s="46">
        <f ca="1">Test!$ES25</f>
        <v>-1.878267530503624</v>
      </c>
      <c r="Q6" s="30"/>
      <c r="R6" s="10"/>
      <c r="T6" s="2"/>
      <c r="V6" s="2"/>
      <c r="W6" s="2"/>
      <c r="X6" s="2"/>
      <c r="Y6" s="2"/>
      <c r="Z6" s="2"/>
    </row>
    <row r="7" spans="1:26" ht="16.5">
      <c r="A7" s="15" t="s">
        <v>111</v>
      </c>
      <c r="B7" s="36">
        <v>1</v>
      </c>
      <c r="I7" s="10"/>
      <c r="J7" s="43" t="s">
        <v>236</v>
      </c>
      <c r="K7" s="46">
        <f ca="1">Test!AR28</f>
        <v>-1.1955390638351979</v>
      </c>
      <c r="L7" s="46">
        <f ca="1">Test!AR29</f>
        <v>-1.3662077414374023</v>
      </c>
      <c r="M7" s="46">
        <f ca="1">Test!AR30</f>
        <v>1.9138642854684358</v>
      </c>
      <c r="N7" s="46">
        <f ca="1">Test!AR31</f>
        <v>0.64893442698414061</v>
      </c>
      <c r="O7" s="46">
        <f ca="1">Test!AR32</f>
        <v>1.0459192112884557</v>
      </c>
      <c r="P7" s="46">
        <f ca="1">Test!AR33</f>
        <v>-2.6032126923695347</v>
      </c>
      <c r="Q7" s="2"/>
      <c r="R7" s="10"/>
      <c r="T7" s="2"/>
      <c r="U7" s="16"/>
      <c r="V7" s="85"/>
      <c r="W7" s="2"/>
      <c r="X7" s="2"/>
      <c r="Y7" s="2"/>
      <c r="Z7" s="2"/>
    </row>
    <row r="8" spans="1:26" ht="16.5">
      <c r="A8" s="15" t="s">
        <v>112</v>
      </c>
      <c r="B8" s="36">
        <v>1</v>
      </c>
      <c r="D8" t="s">
        <v>268</v>
      </c>
      <c r="I8" s="10"/>
      <c r="J8" s="43" t="s">
        <v>256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2"/>
      <c r="R8" s="10"/>
      <c r="T8" s="2"/>
      <c r="V8" s="2"/>
      <c r="W8" s="2"/>
      <c r="X8" s="2"/>
      <c r="Y8" s="2"/>
      <c r="Z8" s="2"/>
    </row>
    <row r="9" spans="1:26" ht="16.5">
      <c r="A9" s="15" t="s">
        <v>113</v>
      </c>
      <c r="B9" s="36">
        <v>1</v>
      </c>
      <c r="J9" s="43" t="s">
        <v>265</v>
      </c>
      <c r="K9" s="46">
        <f ca="1">Test!AI29</f>
        <v>-1.3371648263450848</v>
      </c>
      <c r="L9" s="46">
        <f ca="1">Test!AH29</f>
        <v>1.3939394254708579</v>
      </c>
      <c r="M9" s="46">
        <f ca="1">Test!AG29</f>
        <v>2.2203052796842524</v>
      </c>
      <c r="N9" s="46">
        <f ca="1">Test!AF29</f>
        <v>1.2965430791646402</v>
      </c>
      <c r="O9" s="46">
        <f ca="1">Test!AE29</f>
        <v>2.4162749766625642</v>
      </c>
      <c r="P9" s="46">
        <f ca="1">Test!AD29</f>
        <v>-2.2629740844196617</v>
      </c>
      <c r="Q9" s="2"/>
      <c r="T9" s="2"/>
      <c r="U9" s="2"/>
      <c r="V9" s="2"/>
      <c r="W9" s="2"/>
      <c r="X9" s="2"/>
      <c r="Y9" s="2"/>
      <c r="Z9" s="2"/>
    </row>
    <row r="10" spans="1:26">
      <c r="J10" s="62"/>
      <c r="K10" s="30"/>
      <c r="L10" s="30"/>
      <c r="M10" s="30"/>
      <c r="N10" s="30"/>
      <c r="O10" s="30"/>
      <c r="P10" s="30"/>
      <c r="Q10" s="2"/>
      <c r="U10" s="2"/>
      <c r="V10" s="2"/>
      <c r="W10" s="2"/>
      <c r="X10" s="2"/>
      <c r="Y10" s="2"/>
      <c r="Z10" s="2"/>
    </row>
    <row r="11" spans="1:26" ht="16.5">
      <c r="A11" s="14"/>
      <c r="B11" s="15" t="s">
        <v>108</v>
      </c>
      <c r="C11" s="15" t="s">
        <v>109</v>
      </c>
      <c r="D11" s="15" t="s">
        <v>110</v>
      </c>
      <c r="E11" s="15" t="s">
        <v>111</v>
      </c>
      <c r="F11" s="15" t="s">
        <v>112</v>
      </c>
      <c r="G11" s="15" t="s">
        <v>113</v>
      </c>
      <c r="J11" s="94" t="s">
        <v>279</v>
      </c>
      <c r="K11" s="95"/>
      <c r="L11" s="95"/>
      <c r="M11" s="95"/>
      <c r="N11" s="95"/>
      <c r="O11" s="95"/>
      <c r="P11" s="95"/>
      <c r="Q11" s="95"/>
      <c r="R11" s="96"/>
      <c r="U11" s="2"/>
      <c r="V11" s="2"/>
      <c r="W11" s="2"/>
      <c r="X11" s="2"/>
      <c r="Y11" s="2"/>
      <c r="Z11" s="2"/>
    </row>
    <row r="12" spans="1:26">
      <c r="A12" s="14" t="s">
        <v>0</v>
      </c>
      <c r="B12" s="7">
        <f t="shared" ref="B12:G12" ca="1" si="1">5*(RAND()-0.5)</f>
        <v>-1.2505387519123623</v>
      </c>
      <c r="C12" s="7">
        <f t="shared" ca="1" si="1"/>
        <v>1.3936066988489633</v>
      </c>
      <c r="D12" s="7">
        <f t="shared" ca="1" si="1"/>
        <v>2.2635302291658315</v>
      </c>
      <c r="E12" s="7">
        <f t="shared" ca="1" si="1"/>
        <v>1.4450233403344077</v>
      </c>
      <c r="F12" s="7">
        <f t="shared" ca="1" si="1"/>
        <v>2.4771508340636714</v>
      </c>
      <c r="G12" s="7">
        <f t="shared" ca="1" si="1"/>
        <v>-2.197239902838461</v>
      </c>
      <c r="I12" s="10"/>
      <c r="J12" s="81" t="s">
        <v>114</v>
      </c>
      <c r="K12" s="82" t="s">
        <v>243</v>
      </c>
      <c r="L12" s="82" t="s">
        <v>244</v>
      </c>
      <c r="M12" s="63"/>
      <c r="N12" s="82" t="s">
        <v>255</v>
      </c>
      <c r="O12" s="83" t="s">
        <v>245</v>
      </c>
      <c r="P12" s="83" t="s">
        <v>246</v>
      </c>
      <c r="Q12" s="83" t="s">
        <v>280</v>
      </c>
      <c r="R12" s="84" t="s">
        <v>278</v>
      </c>
      <c r="T12" s="2"/>
      <c r="V12" s="2"/>
      <c r="W12" s="2"/>
      <c r="X12" s="2"/>
      <c r="Y12" s="2"/>
      <c r="Z12" s="2"/>
    </row>
    <row r="13" spans="1:26">
      <c r="A13" s="5"/>
      <c r="B13" s="10"/>
      <c r="C13" s="10"/>
      <c r="D13" s="10"/>
      <c r="E13" s="10"/>
      <c r="F13" s="10"/>
      <c r="G13" s="10"/>
      <c r="I13" s="10"/>
      <c r="J13" s="64" t="s">
        <v>243</v>
      </c>
      <c r="K13" s="65">
        <v>1</v>
      </c>
      <c r="L13" s="66">
        <f ca="1">K14</f>
        <v>0.98731418955198991</v>
      </c>
      <c r="M13" s="63"/>
      <c r="N13" s="65">
        <f ca="1">L13^2</f>
        <v>0.9747893088907027</v>
      </c>
      <c r="O13" s="67">
        <f ca="1">STDEV(Control!R:R)</f>
        <v>44.257200900967852</v>
      </c>
      <c r="P13" s="67">
        <f ca="1">AVERAGE(Control!R:R)</f>
        <v>0.29214182340550882</v>
      </c>
      <c r="Q13" s="68">
        <f ca="1">SQRT(SUMPRODUCT(Control!X:X,Control!X:X)/Control!AC2)</f>
        <v>7.2226720105996192</v>
      </c>
      <c r="R13" s="69">
        <f ca="1">1-Q13/$Q$18</f>
        <v>0.84077554996147841</v>
      </c>
      <c r="T13" s="86"/>
      <c r="U13" s="86"/>
      <c r="V13" s="2"/>
      <c r="W13" s="2"/>
      <c r="X13" s="2"/>
      <c r="Y13" s="2"/>
      <c r="Z13" s="2"/>
    </row>
    <row r="14" spans="1:26" ht="16.5">
      <c r="A14" s="14" t="s">
        <v>121</v>
      </c>
      <c r="B14" s="14" t="s">
        <v>101</v>
      </c>
      <c r="C14" s="14" t="s">
        <v>102</v>
      </c>
      <c r="D14" s="14" t="s">
        <v>103</v>
      </c>
      <c r="E14" s="14" t="s">
        <v>104</v>
      </c>
      <c r="F14" s="14" t="s">
        <v>105</v>
      </c>
      <c r="G14" s="14" t="s">
        <v>106</v>
      </c>
      <c r="I14" s="10"/>
      <c r="J14" s="70" t="s">
        <v>244</v>
      </c>
      <c r="K14" s="71">
        <f ca="1">CORREL(Control!I:I,Control!R:R)</f>
        <v>0.98731418955198991</v>
      </c>
      <c r="L14" s="71">
        <v>1</v>
      </c>
      <c r="M14" s="63"/>
      <c r="N14" s="65">
        <f t="shared" ref="N14:N17" si="2">L14^2</f>
        <v>1</v>
      </c>
      <c r="O14" s="67">
        <f ca="1">STDEV(Control!I:I)</f>
        <v>45.380705688532956</v>
      </c>
      <c r="P14" s="67">
        <f ca="1">AVERAGE(Control!I:I)</f>
        <v>0.29214182340550887</v>
      </c>
      <c r="Q14" s="68">
        <v>0</v>
      </c>
      <c r="R14" s="69">
        <f t="shared" ref="R14:R19" ca="1" si="3">1-Q14/$Q$18</f>
        <v>1</v>
      </c>
      <c r="T14" s="86"/>
      <c r="U14" s="86"/>
      <c r="V14" s="2"/>
      <c r="W14" s="2"/>
      <c r="X14" s="2"/>
      <c r="Y14" s="2"/>
      <c r="Z14" s="2"/>
    </row>
    <row r="15" spans="1:26" ht="16.5">
      <c r="A15" s="14" t="s">
        <v>95</v>
      </c>
      <c r="B15" s="35">
        <f ca="1">LN(1/RAND()-1)</f>
        <v>3.4837984474790571</v>
      </c>
      <c r="C15" s="35">
        <f t="shared" ref="C15:G20" ca="1" si="4">LN(1/RAND()-1)</f>
        <v>0.79197963439346808</v>
      </c>
      <c r="D15" s="35">
        <f t="shared" ca="1" si="4"/>
        <v>2.2425223117227104</v>
      </c>
      <c r="E15" s="35">
        <f t="shared" ca="1" si="4"/>
        <v>2.0143807081515637</v>
      </c>
      <c r="F15" s="35">
        <f t="shared" ca="1" si="4"/>
        <v>-0.51462588399440923</v>
      </c>
      <c r="G15" s="35">
        <f t="shared" ca="1" si="4"/>
        <v>-0.41888668141017099</v>
      </c>
      <c r="J15" s="70" t="s">
        <v>270</v>
      </c>
      <c r="K15" s="71">
        <f ca="1">CORREL(Control!R:R,Control!P:P)</f>
        <v>0.99842794772924848</v>
      </c>
      <c r="L15" s="72">
        <f ca="1">CORREL(Control!P:P,Control!I:I)</f>
        <v>0.97922237169290371</v>
      </c>
      <c r="M15" s="63"/>
      <c r="N15" s="65">
        <f t="shared" ca="1" si="2"/>
        <v>0.95887645322387527</v>
      </c>
      <c r="O15" s="67">
        <f ca="1">STDEV(Control!P:P)</f>
        <v>43.857568482379541</v>
      </c>
      <c r="P15" s="67">
        <f ca="1">AVERAGE(Control!P:P)</f>
        <v>0.15270448297543165</v>
      </c>
      <c r="Q15" s="68">
        <f ca="1">SQRT(SUMPRODUCT(Control!V:V,Control!V:V)/Control!AC2)</f>
        <v>9.2174436165890494</v>
      </c>
      <c r="R15" s="69">
        <f t="shared" ca="1" si="3"/>
        <v>0.79680063161408443</v>
      </c>
      <c r="T15" s="86"/>
      <c r="U15" s="86"/>
      <c r="V15" s="2"/>
      <c r="W15" s="2"/>
      <c r="X15" s="2"/>
      <c r="Y15" s="2"/>
      <c r="Z15" s="2"/>
    </row>
    <row r="16" spans="1:26" ht="16.5">
      <c r="A16" s="14" t="s">
        <v>96</v>
      </c>
      <c r="B16" s="35">
        <f t="shared" ref="B16:B20" ca="1" si="5">LN(1/RAND()-1)</f>
        <v>0.35914361925851845</v>
      </c>
      <c r="C16" s="35">
        <f t="shared" ca="1" si="4"/>
        <v>1.7644314197571125</v>
      </c>
      <c r="D16" s="35">
        <f t="shared" ca="1" si="4"/>
        <v>-0.20210549515357348</v>
      </c>
      <c r="E16" s="35">
        <f t="shared" ca="1" si="4"/>
        <v>1.0359386947207425</v>
      </c>
      <c r="F16" s="35">
        <f t="shared" ca="1" si="4"/>
        <v>0.39240580527127022</v>
      </c>
      <c r="G16" s="35">
        <f t="shared" ca="1" si="4"/>
        <v>1.668385626639427</v>
      </c>
      <c r="J16" s="70" t="s">
        <v>273</v>
      </c>
      <c r="K16" s="71">
        <f ca="1">CORREL(Control!Q:Q,Control!R:R)</f>
        <v>0.99890144032941086</v>
      </c>
      <c r="L16" s="72">
        <f ca="1">CORREL(Control!Q:Q,Control!I:I)</f>
        <v>0.97963731450745095</v>
      </c>
      <c r="M16" s="63"/>
      <c r="N16" s="65">
        <f t="shared" ca="1" si="2"/>
        <v>0.95968926797537035</v>
      </c>
      <c r="O16" s="67">
        <f ca="1">STDEV(Control!Q:Q)</f>
        <v>43.914313066588825</v>
      </c>
      <c r="P16" s="67">
        <f ca="1">AVERAGE(Control!Q:Q)</f>
        <v>0.20472571076361107</v>
      </c>
      <c r="Q16" s="68">
        <f ca="1">SQRT(SUMPRODUCT(Control!W:W,Control!W:W)/Control!AC2)</f>
        <v>9.1233055327729264</v>
      </c>
      <c r="R16" s="69">
        <f t="shared" ca="1" si="3"/>
        <v>0.79887591408590441</v>
      </c>
      <c r="T16" s="86"/>
      <c r="U16" s="86"/>
      <c r="V16" s="2"/>
      <c r="W16" s="2"/>
      <c r="X16" s="2"/>
      <c r="Y16" s="2"/>
      <c r="Z16" s="2"/>
    </row>
    <row r="17" spans="1:26" ht="16.5">
      <c r="A17" s="14" t="s">
        <v>97</v>
      </c>
      <c r="B17" s="35">
        <f t="shared" ca="1" si="5"/>
        <v>-2.2708255628557792</v>
      </c>
      <c r="C17" s="35">
        <f t="shared" ca="1" si="4"/>
        <v>0.43678510064008208</v>
      </c>
      <c r="D17" s="35">
        <f t="shared" ca="1" si="4"/>
        <v>1.8008739322198859</v>
      </c>
      <c r="E17" s="35">
        <f t="shared" ca="1" si="4"/>
        <v>-3.1464701605661887</v>
      </c>
      <c r="F17" s="35">
        <f t="shared" ca="1" si="4"/>
        <v>-1.5502916189323084</v>
      </c>
      <c r="G17" s="35">
        <f t="shared" ca="1" si="4"/>
        <v>0.20707222211849277</v>
      </c>
      <c r="J17" s="70" t="s">
        <v>252</v>
      </c>
      <c r="K17" s="71">
        <f ca="1">CORREL(Control!R:R,Control!S:S)</f>
        <v>0.93150948403021128</v>
      </c>
      <c r="L17" s="71">
        <f ca="1">CORREL(Control!S:S,Control!I:I)</f>
        <v>0.91208828032392508</v>
      </c>
      <c r="M17" s="63"/>
      <c r="N17" s="65">
        <f t="shared" ca="1" si="2"/>
        <v>0.83190503110425496</v>
      </c>
      <c r="O17" s="67">
        <f ca="1">STDEV(Control!S:S)</f>
        <v>41.882050635234023</v>
      </c>
      <c r="P17" s="67">
        <f ca="1">AVERAGE(Control!S:S)</f>
        <v>0.15063608986700169</v>
      </c>
      <c r="Q17" s="68">
        <f ca="1">SQRT(SUMPRODUCT(Control!Y:Y,Control!Y:Y)/Control!AC2)</f>
        <v>18.603513931675202</v>
      </c>
      <c r="R17" s="69">
        <f t="shared" ca="1" si="3"/>
        <v>0.58988387258788921</v>
      </c>
      <c r="T17" s="86"/>
      <c r="U17" s="86"/>
      <c r="V17" s="2"/>
      <c r="W17" s="2"/>
      <c r="X17" s="2"/>
      <c r="Y17" s="2"/>
      <c r="Z17" s="2"/>
    </row>
    <row r="18" spans="1:26" ht="16.5">
      <c r="A18" s="14" t="s">
        <v>98</v>
      </c>
      <c r="B18" s="35">
        <f t="shared" ca="1" si="5"/>
        <v>-1.5286301584296</v>
      </c>
      <c r="C18" s="35">
        <f t="shared" ca="1" si="4"/>
        <v>-0.70133376177939455</v>
      </c>
      <c r="D18" s="35">
        <f t="shared" ca="1" si="4"/>
        <v>2.393911065474626E-2</v>
      </c>
      <c r="E18" s="35">
        <f t="shared" ca="1" si="4"/>
        <v>-1.7390112718773527</v>
      </c>
      <c r="F18" s="35">
        <f t="shared" ca="1" si="4"/>
        <v>2.2884343629937147</v>
      </c>
      <c r="G18" s="35">
        <f t="shared" ca="1" si="4"/>
        <v>-0.22656003653612722</v>
      </c>
      <c r="J18" s="70" t="s">
        <v>256</v>
      </c>
      <c r="K18" s="71"/>
      <c r="L18" s="71"/>
      <c r="M18" s="63"/>
      <c r="N18" s="65"/>
      <c r="O18" s="67">
        <v>0</v>
      </c>
      <c r="P18" s="67">
        <f>Control!AD20</f>
        <v>0</v>
      </c>
      <c r="Q18" s="68">
        <f ca="1">SQRT(SUMPRODUCT(Control!Z:Z,Control!Z:Z)/Control!AC2)</f>
        <v>45.361576120075881</v>
      </c>
      <c r="R18" s="69">
        <f t="shared" ca="1" si="3"/>
        <v>0</v>
      </c>
      <c r="T18" s="86"/>
      <c r="U18" s="86"/>
      <c r="W18" s="2"/>
    </row>
    <row r="19" spans="1:26" ht="16.5">
      <c r="A19" s="14" t="s">
        <v>99</v>
      </c>
      <c r="B19" s="35">
        <f t="shared" ca="1" si="5"/>
        <v>0.53442229817319931</v>
      </c>
      <c r="C19" s="35">
        <f t="shared" ca="1" si="4"/>
        <v>0.37103027281126716</v>
      </c>
      <c r="D19" s="35">
        <f t="shared" ca="1" si="4"/>
        <v>-1.6596214947254013E-2</v>
      </c>
      <c r="E19" s="35">
        <f t="shared" ca="1" si="4"/>
        <v>-0.5987101778971976</v>
      </c>
      <c r="F19" s="35">
        <f t="shared" ca="1" si="4"/>
        <v>-5.4532499211295837</v>
      </c>
      <c r="G19" s="35">
        <f t="shared" ca="1" si="4"/>
        <v>-0.43867846545363337</v>
      </c>
      <c r="J19" s="73" t="s">
        <v>265</v>
      </c>
      <c r="K19" s="74">
        <f ca="1">CORREL(Control!U:U,Control!R:R)</f>
        <v>0.99908820427874223</v>
      </c>
      <c r="L19" s="75">
        <f ca="1">CORREL(Control!U:U,Control!I:I)</f>
        <v>0.97989172372103917</v>
      </c>
      <c r="M19" s="76"/>
      <c r="N19" s="77">
        <f ca="1">L19^2</f>
        <v>0.9601877902169893</v>
      </c>
      <c r="O19" s="78">
        <f ca="1">STDEV(Control!U:U)</f>
        <v>43.930548554697062</v>
      </c>
      <c r="P19" s="78">
        <f ca="1">AVERAGE(Control!U:U)</f>
        <v>0.27814313942995761</v>
      </c>
      <c r="Q19" s="79">
        <f ca="1">SQRT(SUMPRODUCT(Control!AA:AA,Control!AA:AA)/Control!AC2)</f>
        <v>9.0662320643163365</v>
      </c>
      <c r="R19" s="80">
        <f t="shared" ca="1" si="3"/>
        <v>0.80013410379927574</v>
      </c>
      <c r="T19" s="86"/>
      <c r="U19" s="86"/>
      <c r="W19" s="2"/>
    </row>
    <row r="20" spans="1:26" ht="16.5">
      <c r="A20" s="14" t="s">
        <v>100</v>
      </c>
      <c r="B20" s="35">
        <f t="shared" ca="1" si="5"/>
        <v>0.85611891729861045</v>
      </c>
      <c r="C20" s="35">
        <f t="shared" ca="1" si="4"/>
        <v>1.4375713833702013</v>
      </c>
      <c r="D20" s="35">
        <f t="shared" ca="1" si="4"/>
        <v>-0.96145637563594033</v>
      </c>
      <c r="E20" s="35">
        <f t="shared" ca="1" si="4"/>
        <v>1.7629479719021521</v>
      </c>
      <c r="F20" s="35">
        <f t="shared" ca="1" si="4"/>
        <v>0.37700822787173954</v>
      </c>
      <c r="G20" s="35">
        <f t="shared" ca="1" si="4"/>
        <v>0.27997430561397135</v>
      </c>
      <c r="J20" s="11"/>
      <c r="K20" s="9"/>
      <c r="L20" s="9"/>
      <c r="M20" s="9"/>
      <c r="O20" s="48"/>
      <c r="T20" s="86"/>
    </row>
    <row r="21" spans="1:26">
      <c r="J21" s="42" t="s">
        <v>107</v>
      </c>
      <c r="K21" s="44">
        <f ca="1">ABS(Test!ES59)</f>
        <v>0.52578288664200545</v>
      </c>
      <c r="L21" s="25"/>
      <c r="M21" s="25"/>
      <c r="O21" s="48"/>
      <c r="T21" s="2"/>
      <c r="U21" s="2"/>
    </row>
    <row r="22" spans="1:26">
      <c r="T22" s="2"/>
      <c r="U22" s="2"/>
    </row>
    <row r="23" spans="1:26">
      <c r="U23" s="2"/>
    </row>
    <row r="24" spans="1:26">
      <c r="U24" s="2"/>
    </row>
    <row r="25" spans="1:26">
      <c r="U25" s="2"/>
    </row>
    <row r="26" spans="1:26">
      <c r="U26" s="2"/>
    </row>
    <row r="27" spans="1:26">
      <c r="U27" s="2"/>
    </row>
  </sheetData>
  <mergeCells count="2">
    <mergeCell ref="J3:P3"/>
    <mergeCell ref="J11:R11"/>
  </mergeCells>
  <hyperlinks>
    <hyperlink ref="B1" r:id="rId1" xr:uid="{80EAC1E5-D0CA-441F-BC6A-42ADA98FC04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Control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2022-04-26T04:59:02Z</dcterms:created>
  <dcterms:modified xsi:type="dcterms:W3CDTF">2022-05-06T03:48:56Z</dcterms:modified>
</cp:coreProperties>
</file>